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codeName="ThisWorkbook"/>
  <mc:AlternateContent xmlns:mc="http://schemas.openxmlformats.org/markup-compatibility/2006">
    <mc:Choice Requires="x15">
      <x15ac:absPath xmlns:x15ac="http://schemas.microsoft.com/office/spreadsheetml/2010/11/ac" url="https://conning-my.sharepoint.com/personal/marypat_campbell_conning_com/Documents/Documents/STUMP writing/mortality/ranking tables/"/>
    </mc:Choice>
  </mc:AlternateContent>
  <xr:revisionPtr revIDLastSave="58" documentId="8_{F9FF4D89-B820-4675-A4B9-FEBDB30C3771}" xr6:coauthVersionLast="47" xr6:coauthVersionMax="47" xr10:uidLastSave="{C701433C-BE3E-4CAF-B057-9FE5C7B12651}"/>
  <bookViews>
    <workbookView xWindow="-110" yWindow="-110" windowWidth="25820" windowHeight="14020" firstSheet="32" activeTab="34" xr2:uid="{00000000-000D-0000-FFFF-FFFF00000000}"/>
  </bookViews>
  <sheets>
    <sheet name="COD 113 Age-Adj Rate Provision" sheetId="25" state="hidden" r:id="rId1"/>
    <sheet name="COD Age Group 113 2021" sheetId="3" r:id="rId2"/>
    <sheet name="Death Totals 2021" sheetId="27" r:id="rId3"/>
    <sheet name="COD infant mortality 2021" sheetId="30" state="hidden" r:id="rId4"/>
    <sheet name="Infant COD pivot" sheetId="31" state="hidden" r:id="rId5"/>
    <sheet name="Infant mortality prep" sheetId="32" state="hidden" r:id="rId6"/>
    <sheet name="Top COD by Age Prep Male 2018" sheetId="40" r:id="rId7"/>
    <sheet name="Top COD by Age Prep Male 2019" sheetId="41" r:id="rId8"/>
    <sheet name="Top COD by Age Prep Male 2020" sheetId="42" r:id="rId9"/>
    <sheet name="Top COD by Age Prep Male 2021" sheetId="9" r:id="rId10"/>
    <sheet name="Cause of Death lookup" sheetId="37" r:id="rId11"/>
    <sheet name="COD 113 2018-2021" sheetId="36" r:id="rId12"/>
    <sheet name="Death Totals 2018-2021" sheetId="34" r:id="rId13"/>
    <sheet name="Top COD Table 2018 Male" sheetId="45" r:id="rId14"/>
    <sheet name="Top COD Table 2019 Male" sheetId="44" r:id="rId15"/>
    <sheet name="Top COD Table 2020 Male" sheetId="43" r:id="rId16"/>
    <sheet name="Top COD Table 2021 Male" sheetId="10" r:id="rId17"/>
    <sheet name="Top COD Rate Table 2018 Male" sheetId="48" r:id="rId18"/>
    <sheet name="Top COD Rate Table 2019 Male" sheetId="47" r:id="rId19"/>
    <sheet name="Top COD Rate Table 2020 Male" sheetId="46" r:id="rId20"/>
    <sheet name="Top COD Rate Table 2021 Male" sheetId="20" r:id="rId21"/>
    <sheet name="Top COD by Age Prep Female 2018" sheetId="51" r:id="rId22"/>
    <sheet name="Top COD by Age Prep Female 2019" sheetId="50" r:id="rId23"/>
    <sheet name="COD pivot table" sheetId="5" r:id="rId24"/>
    <sheet name="Top COD by Age Prep Female 2020" sheetId="49" r:id="rId25"/>
    <sheet name="Top COD by Age Prep Female 2021" sheetId="39" r:id="rId26"/>
    <sheet name="Top COD Table 2018 Female" sheetId="54" r:id="rId27"/>
    <sheet name="Top COD Table 2019 Female" sheetId="53" r:id="rId28"/>
    <sheet name="Top COD Table 2020 Female" sheetId="52" r:id="rId29"/>
    <sheet name="Top COD Table 2021 Female" sheetId="35" r:id="rId30"/>
    <sheet name="Top COD Rate Table 2018 Female" sheetId="57" r:id="rId31"/>
    <sheet name="Top COD Rate Table 2019 Female" sheetId="56" r:id="rId32"/>
    <sheet name="Top COD Rate Table 2020 Female" sheetId="55" r:id="rId33"/>
    <sheet name="Top COD Rate Table 2021 Female" sheetId="38" r:id="rId34"/>
    <sheet name="Documentation Information" sheetId="33" r:id="rId35"/>
  </sheet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 calcMode="manual"/>
  <pivotCaches>
    <pivotCache cacheId="0" r:id="rId36"/>
    <pivotCache cacheId="1" r:id="rId37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1" i="48" l="1"/>
  <c r="L1" i="48"/>
  <c r="K1" i="48"/>
  <c r="J1" i="48"/>
  <c r="I1" i="48"/>
  <c r="H1" i="48"/>
  <c r="G1" i="48"/>
  <c r="F1" i="48"/>
  <c r="E1" i="48"/>
  <c r="D1" i="48"/>
  <c r="C1" i="48"/>
  <c r="D1" i="46"/>
  <c r="E1" i="46"/>
  <c r="F1" i="46"/>
  <c r="G1" i="46"/>
  <c r="H1" i="46"/>
  <c r="I1" i="46"/>
  <c r="J1" i="46"/>
  <c r="K1" i="46"/>
  <c r="L1" i="46"/>
  <c r="M1" i="46"/>
  <c r="C1" i="46"/>
  <c r="D1" i="47"/>
  <c r="E1" i="47"/>
  <c r="F1" i="47"/>
  <c r="G1" i="47"/>
  <c r="H1" i="47"/>
  <c r="I1" i="47"/>
  <c r="J1" i="47"/>
  <c r="K1" i="47"/>
  <c r="L1" i="47"/>
  <c r="M1" i="47"/>
  <c r="C1" i="47"/>
  <c r="D2" i="40"/>
  <c r="M25" i="55"/>
  <c r="L25" i="55"/>
  <c r="K25" i="55"/>
  <c r="J25" i="55"/>
  <c r="I25" i="55"/>
  <c r="H25" i="55"/>
  <c r="G25" i="55"/>
  <c r="F25" i="55"/>
  <c r="E25" i="55"/>
  <c r="D25" i="55"/>
  <c r="C25" i="55"/>
  <c r="M23" i="55"/>
  <c r="L23" i="55"/>
  <c r="K23" i="55"/>
  <c r="J23" i="55"/>
  <c r="I23" i="55"/>
  <c r="H23" i="55"/>
  <c r="G23" i="55"/>
  <c r="F23" i="55"/>
  <c r="E23" i="55"/>
  <c r="D23" i="55"/>
  <c r="C23" i="55"/>
  <c r="M21" i="55"/>
  <c r="L21" i="55"/>
  <c r="K21" i="55"/>
  <c r="J21" i="55"/>
  <c r="I21" i="55"/>
  <c r="H21" i="55"/>
  <c r="G21" i="55"/>
  <c r="F21" i="55"/>
  <c r="E21" i="55"/>
  <c r="D21" i="55"/>
  <c r="C21" i="55"/>
  <c r="M19" i="55"/>
  <c r="L19" i="55"/>
  <c r="K19" i="55"/>
  <c r="J19" i="55"/>
  <c r="I19" i="55"/>
  <c r="H19" i="55"/>
  <c r="G19" i="55"/>
  <c r="F19" i="55"/>
  <c r="E19" i="55"/>
  <c r="D19" i="55"/>
  <c r="C19" i="55"/>
  <c r="M17" i="55"/>
  <c r="L17" i="55"/>
  <c r="K17" i="55"/>
  <c r="J17" i="55"/>
  <c r="I17" i="55"/>
  <c r="H17" i="55"/>
  <c r="G17" i="55"/>
  <c r="F17" i="55"/>
  <c r="E17" i="55"/>
  <c r="D17" i="55"/>
  <c r="C17" i="55"/>
  <c r="M15" i="55"/>
  <c r="L15" i="55"/>
  <c r="K15" i="55"/>
  <c r="J15" i="55"/>
  <c r="I15" i="55"/>
  <c r="H15" i="55"/>
  <c r="G15" i="55"/>
  <c r="F15" i="55"/>
  <c r="E15" i="55"/>
  <c r="D15" i="55"/>
  <c r="C15" i="55"/>
  <c r="M13" i="55"/>
  <c r="L13" i="55"/>
  <c r="K13" i="55"/>
  <c r="J13" i="55"/>
  <c r="I13" i="55"/>
  <c r="H13" i="55"/>
  <c r="G13" i="55"/>
  <c r="F13" i="55"/>
  <c r="E13" i="55"/>
  <c r="D13" i="55"/>
  <c r="C13" i="55"/>
  <c r="M11" i="55"/>
  <c r="L11" i="55"/>
  <c r="K11" i="55"/>
  <c r="J11" i="55"/>
  <c r="I11" i="55"/>
  <c r="H11" i="55"/>
  <c r="G11" i="55"/>
  <c r="F11" i="55"/>
  <c r="E11" i="55"/>
  <c r="D11" i="55"/>
  <c r="C11" i="55"/>
  <c r="M9" i="55"/>
  <c r="L9" i="55"/>
  <c r="K9" i="55"/>
  <c r="J9" i="55"/>
  <c r="I9" i="55"/>
  <c r="H9" i="55"/>
  <c r="G9" i="55"/>
  <c r="F9" i="55"/>
  <c r="E9" i="55"/>
  <c r="D9" i="55"/>
  <c r="C9" i="55"/>
  <c r="M7" i="55"/>
  <c r="L7" i="55"/>
  <c r="K7" i="55"/>
  <c r="J7" i="55"/>
  <c r="I7" i="55"/>
  <c r="H7" i="55"/>
  <c r="G7" i="55"/>
  <c r="F7" i="55"/>
  <c r="E7" i="55"/>
  <c r="D7" i="55"/>
  <c r="C7" i="55"/>
  <c r="M3" i="55"/>
  <c r="L3" i="55"/>
  <c r="L1" i="55" s="1"/>
  <c r="K3" i="55"/>
  <c r="J3" i="55"/>
  <c r="I3" i="55"/>
  <c r="H3" i="55"/>
  <c r="G3" i="55"/>
  <c r="F3" i="55"/>
  <c r="E3" i="55"/>
  <c r="D3" i="55"/>
  <c r="D1" i="55" s="1"/>
  <c r="C3" i="55"/>
  <c r="M1" i="55"/>
  <c r="K1" i="55"/>
  <c r="J1" i="55"/>
  <c r="I1" i="55"/>
  <c r="H1" i="55"/>
  <c r="G1" i="55"/>
  <c r="F1" i="55"/>
  <c r="E1" i="55"/>
  <c r="C1" i="55"/>
  <c r="M24" i="55"/>
  <c r="L24" i="55"/>
  <c r="K24" i="55"/>
  <c r="J24" i="55"/>
  <c r="I24" i="55"/>
  <c r="H24" i="55"/>
  <c r="G24" i="55"/>
  <c r="F24" i="55"/>
  <c r="E24" i="55"/>
  <c r="D24" i="55"/>
  <c r="C24" i="55"/>
  <c r="M22" i="55"/>
  <c r="L22" i="55"/>
  <c r="K22" i="55"/>
  <c r="J22" i="55"/>
  <c r="I22" i="55"/>
  <c r="H22" i="55"/>
  <c r="G22" i="55"/>
  <c r="F22" i="55"/>
  <c r="E22" i="55"/>
  <c r="D22" i="55"/>
  <c r="C22" i="55"/>
  <c r="M20" i="55"/>
  <c r="L20" i="55"/>
  <c r="K20" i="55"/>
  <c r="J20" i="55"/>
  <c r="I20" i="55"/>
  <c r="H20" i="55"/>
  <c r="G20" i="55"/>
  <c r="F20" i="55"/>
  <c r="E20" i="55"/>
  <c r="D20" i="55"/>
  <c r="C20" i="55"/>
  <c r="M18" i="55"/>
  <c r="L18" i="55"/>
  <c r="K18" i="55"/>
  <c r="J18" i="55"/>
  <c r="I18" i="55"/>
  <c r="H18" i="55"/>
  <c r="G18" i="55"/>
  <c r="F18" i="55"/>
  <c r="E18" i="55"/>
  <c r="D18" i="55"/>
  <c r="C18" i="55"/>
  <c r="M16" i="55"/>
  <c r="L16" i="55"/>
  <c r="K16" i="55"/>
  <c r="J16" i="55"/>
  <c r="I16" i="55"/>
  <c r="H16" i="55"/>
  <c r="G16" i="55"/>
  <c r="F16" i="55"/>
  <c r="E16" i="55"/>
  <c r="D16" i="55"/>
  <c r="C16" i="55"/>
  <c r="M14" i="55"/>
  <c r="L14" i="55"/>
  <c r="K14" i="55"/>
  <c r="J14" i="55"/>
  <c r="I14" i="55"/>
  <c r="H14" i="55"/>
  <c r="G14" i="55"/>
  <c r="F14" i="55"/>
  <c r="E14" i="55"/>
  <c r="D14" i="55"/>
  <c r="C14" i="55"/>
  <c r="M12" i="55"/>
  <c r="L12" i="55"/>
  <c r="K12" i="55"/>
  <c r="J12" i="55"/>
  <c r="I12" i="55"/>
  <c r="H12" i="55"/>
  <c r="G12" i="55"/>
  <c r="F12" i="55"/>
  <c r="E12" i="55"/>
  <c r="D12" i="55"/>
  <c r="C12" i="55"/>
  <c r="M10" i="55"/>
  <c r="L10" i="55"/>
  <c r="K10" i="55"/>
  <c r="J10" i="55"/>
  <c r="I10" i="55"/>
  <c r="H10" i="55"/>
  <c r="G10" i="55"/>
  <c r="F10" i="55"/>
  <c r="E10" i="55"/>
  <c r="D10" i="55"/>
  <c r="C10" i="55"/>
  <c r="M8" i="55"/>
  <c r="L8" i="55"/>
  <c r="K8" i="55"/>
  <c r="J8" i="55"/>
  <c r="I8" i="55"/>
  <c r="H8" i="55"/>
  <c r="G8" i="55"/>
  <c r="F8" i="55"/>
  <c r="E8" i="55"/>
  <c r="D8" i="55"/>
  <c r="C8" i="55"/>
  <c r="M6" i="55"/>
  <c r="L6" i="55"/>
  <c r="K6" i="55"/>
  <c r="J6" i="55"/>
  <c r="I6" i="55"/>
  <c r="H6" i="55"/>
  <c r="G6" i="55"/>
  <c r="F6" i="55"/>
  <c r="E6" i="55"/>
  <c r="D6" i="55"/>
  <c r="C6" i="55"/>
  <c r="M24" i="56"/>
  <c r="L24" i="56"/>
  <c r="K24" i="56"/>
  <c r="J24" i="56"/>
  <c r="I24" i="56"/>
  <c r="H24" i="56"/>
  <c r="G24" i="56"/>
  <c r="F24" i="56"/>
  <c r="E24" i="56"/>
  <c r="D24" i="56"/>
  <c r="C24" i="56"/>
  <c r="M22" i="56"/>
  <c r="L22" i="56"/>
  <c r="K22" i="56"/>
  <c r="J22" i="56"/>
  <c r="I22" i="56"/>
  <c r="H22" i="56"/>
  <c r="G22" i="56"/>
  <c r="F22" i="56"/>
  <c r="E22" i="56"/>
  <c r="D22" i="56"/>
  <c r="C22" i="56"/>
  <c r="M20" i="56"/>
  <c r="L20" i="56"/>
  <c r="K20" i="56"/>
  <c r="J20" i="56"/>
  <c r="I20" i="56"/>
  <c r="H20" i="56"/>
  <c r="G20" i="56"/>
  <c r="F20" i="56"/>
  <c r="E20" i="56"/>
  <c r="D20" i="56"/>
  <c r="C20" i="56"/>
  <c r="M18" i="56"/>
  <c r="L18" i="56"/>
  <c r="K18" i="56"/>
  <c r="J18" i="56"/>
  <c r="I18" i="56"/>
  <c r="H18" i="56"/>
  <c r="G18" i="56"/>
  <c r="F18" i="56"/>
  <c r="E18" i="56"/>
  <c r="D18" i="56"/>
  <c r="C18" i="56"/>
  <c r="M16" i="56"/>
  <c r="L16" i="56"/>
  <c r="K16" i="56"/>
  <c r="J16" i="56"/>
  <c r="I16" i="56"/>
  <c r="H16" i="56"/>
  <c r="G16" i="56"/>
  <c r="F16" i="56"/>
  <c r="E16" i="56"/>
  <c r="D16" i="56"/>
  <c r="C16" i="56"/>
  <c r="M14" i="56"/>
  <c r="L14" i="56"/>
  <c r="K14" i="56"/>
  <c r="J14" i="56"/>
  <c r="I14" i="56"/>
  <c r="H14" i="56"/>
  <c r="G14" i="56"/>
  <c r="F14" i="56"/>
  <c r="E14" i="56"/>
  <c r="D14" i="56"/>
  <c r="C14" i="56"/>
  <c r="M12" i="56"/>
  <c r="L12" i="56"/>
  <c r="K12" i="56"/>
  <c r="J12" i="56"/>
  <c r="I12" i="56"/>
  <c r="H12" i="56"/>
  <c r="G12" i="56"/>
  <c r="F12" i="56"/>
  <c r="E12" i="56"/>
  <c r="D12" i="56"/>
  <c r="C12" i="56"/>
  <c r="M10" i="56"/>
  <c r="L10" i="56"/>
  <c r="K10" i="56"/>
  <c r="J10" i="56"/>
  <c r="I10" i="56"/>
  <c r="H10" i="56"/>
  <c r="G10" i="56"/>
  <c r="F10" i="56"/>
  <c r="E10" i="56"/>
  <c r="D10" i="56"/>
  <c r="C10" i="56"/>
  <c r="M8" i="56"/>
  <c r="L8" i="56"/>
  <c r="K8" i="56"/>
  <c r="J8" i="56"/>
  <c r="I8" i="56"/>
  <c r="H8" i="56"/>
  <c r="G8" i="56"/>
  <c r="F8" i="56"/>
  <c r="E8" i="56"/>
  <c r="D8" i="56"/>
  <c r="C8" i="56"/>
  <c r="M6" i="56"/>
  <c r="L6" i="56"/>
  <c r="K6" i="56"/>
  <c r="J6" i="56"/>
  <c r="I6" i="56"/>
  <c r="H6" i="56"/>
  <c r="G6" i="56"/>
  <c r="F6" i="56"/>
  <c r="E6" i="56"/>
  <c r="D6" i="56"/>
  <c r="C6" i="56"/>
  <c r="M25" i="56"/>
  <c r="L25" i="56"/>
  <c r="K25" i="56"/>
  <c r="J25" i="56"/>
  <c r="I25" i="56"/>
  <c r="H25" i="56"/>
  <c r="G25" i="56"/>
  <c r="F25" i="56"/>
  <c r="E25" i="56"/>
  <c r="D25" i="56"/>
  <c r="C25" i="56"/>
  <c r="M23" i="56"/>
  <c r="L23" i="56"/>
  <c r="K23" i="56"/>
  <c r="J23" i="56"/>
  <c r="I23" i="56"/>
  <c r="H23" i="56"/>
  <c r="G23" i="56"/>
  <c r="F23" i="56"/>
  <c r="E23" i="56"/>
  <c r="D23" i="56"/>
  <c r="C23" i="56"/>
  <c r="M21" i="56"/>
  <c r="L21" i="56"/>
  <c r="K21" i="56"/>
  <c r="J21" i="56"/>
  <c r="I21" i="56"/>
  <c r="H21" i="56"/>
  <c r="G21" i="56"/>
  <c r="F21" i="56"/>
  <c r="E21" i="56"/>
  <c r="D21" i="56"/>
  <c r="C21" i="56"/>
  <c r="M19" i="56"/>
  <c r="L19" i="56"/>
  <c r="K19" i="56"/>
  <c r="J19" i="56"/>
  <c r="I19" i="56"/>
  <c r="H19" i="56"/>
  <c r="G19" i="56"/>
  <c r="F19" i="56"/>
  <c r="E19" i="56"/>
  <c r="D19" i="56"/>
  <c r="C19" i="56"/>
  <c r="M17" i="56"/>
  <c r="L17" i="56"/>
  <c r="K17" i="56"/>
  <c r="J17" i="56"/>
  <c r="I17" i="56"/>
  <c r="H17" i="56"/>
  <c r="G17" i="56"/>
  <c r="F17" i="56"/>
  <c r="E17" i="56"/>
  <c r="D17" i="56"/>
  <c r="C17" i="56"/>
  <c r="M15" i="56"/>
  <c r="L15" i="56"/>
  <c r="K15" i="56"/>
  <c r="J15" i="56"/>
  <c r="I15" i="56"/>
  <c r="H15" i="56"/>
  <c r="G15" i="56"/>
  <c r="F15" i="56"/>
  <c r="E15" i="56"/>
  <c r="D15" i="56"/>
  <c r="C15" i="56"/>
  <c r="M13" i="56"/>
  <c r="L13" i="56"/>
  <c r="K13" i="56"/>
  <c r="J13" i="56"/>
  <c r="I13" i="56"/>
  <c r="H13" i="56"/>
  <c r="G13" i="56"/>
  <c r="F13" i="56"/>
  <c r="E13" i="56"/>
  <c r="D13" i="56"/>
  <c r="C13" i="56"/>
  <c r="M11" i="56"/>
  <c r="L11" i="56"/>
  <c r="K11" i="56"/>
  <c r="J11" i="56"/>
  <c r="I11" i="56"/>
  <c r="H11" i="56"/>
  <c r="G11" i="56"/>
  <c r="F11" i="56"/>
  <c r="E11" i="56"/>
  <c r="D11" i="56"/>
  <c r="C11" i="56"/>
  <c r="M9" i="56"/>
  <c r="L9" i="56"/>
  <c r="K9" i="56"/>
  <c r="J9" i="56"/>
  <c r="I9" i="56"/>
  <c r="H9" i="56"/>
  <c r="G9" i="56"/>
  <c r="F9" i="56"/>
  <c r="E9" i="56"/>
  <c r="D9" i="56"/>
  <c r="C9" i="56"/>
  <c r="M7" i="56"/>
  <c r="L7" i="56"/>
  <c r="K7" i="56"/>
  <c r="J7" i="56"/>
  <c r="I7" i="56"/>
  <c r="H7" i="56"/>
  <c r="G7" i="56"/>
  <c r="F7" i="56"/>
  <c r="E7" i="56"/>
  <c r="D7" i="56"/>
  <c r="C7" i="56"/>
  <c r="M3" i="56"/>
  <c r="L3" i="56"/>
  <c r="K3" i="56"/>
  <c r="J3" i="56"/>
  <c r="J1" i="56" s="1"/>
  <c r="I3" i="56"/>
  <c r="H3" i="56"/>
  <c r="H1" i="56" s="1"/>
  <c r="G3" i="56"/>
  <c r="F3" i="56"/>
  <c r="E3" i="56"/>
  <c r="D3" i="56"/>
  <c r="C3" i="56"/>
  <c r="M1" i="56"/>
  <c r="L1" i="56"/>
  <c r="K1" i="56"/>
  <c r="I1" i="56"/>
  <c r="G1" i="56"/>
  <c r="F1" i="56"/>
  <c r="E1" i="56"/>
  <c r="D1" i="56"/>
  <c r="C1" i="56"/>
  <c r="M25" i="57"/>
  <c r="L25" i="57"/>
  <c r="K25" i="57"/>
  <c r="J25" i="57"/>
  <c r="I25" i="57"/>
  <c r="H25" i="57"/>
  <c r="G25" i="57"/>
  <c r="F25" i="57"/>
  <c r="E25" i="57"/>
  <c r="D25" i="57"/>
  <c r="C25" i="57"/>
  <c r="M23" i="57"/>
  <c r="L23" i="57"/>
  <c r="K23" i="57"/>
  <c r="J23" i="57"/>
  <c r="I23" i="57"/>
  <c r="H23" i="57"/>
  <c r="G23" i="57"/>
  <c r="F23" i="57"/>
  <c r="E23" i="57"/>
  <c r="D23" i="57"/>
  <c r="C23" i="57"/>
  <c r="M21" i="57"/>
  <c r="L21" i="57"/>
  <c r="K21" i="57"/>
  <c r="J21" i="57"/>
  <c r="I21" i="57"/>
  <c r="H21" i="57"/>
  <c r="G21" i="57"/>
  <c r="F21" i="57"/>
  <c r="E21" i="57"/>
  <c r="D21" i="57"/>
  <c r="C21" i="57"/>
  <c r="M19" i="57"/>
  <c r="L19" i="57"/>
  <c r="K19" i="57"/>
  <c r="J19" i="57"/>
  <c r="I19" i="57"/>
  <c r="H19" i="57"/>
  <c r="G19" i="57"/>
  <c r="F19" i="57"/>
  <c r="E19" i="57"/>
  <c r="D19" i="57"/>
  <c r="C19" i="57"/>
  <c r="M17" i="57"/>
  <c r="L17" i="57"/>
  <c r="K17" i="57"/>
  <c r="J17" i="57"/>
  <c r="I17" i="57"/>
  <c r="H17" i="57"/>
  <c r="G17" i="57"/>
  <c r="F17" i="57"/>
  <c r="E17" i="57"/>
  <c r="D17" i="57"/>
  <c r="C17" i="57"/>
  <c r="M15" i="57"/>
  <c r="L15" i="57"/>
  <c r="K15" i="57"/>
  <c r="J15" i="57"/>
  <c r="I15" i="57"/>
  <c r="H15" i="57"/>
  <c r="G15" i="57"/>
  <c r="F15" i="57"/>
  <c r="E15" i="57"/>
  <c r="D15" i="57"/>
  <c r="C15" i="57"/>
  <c r="M13" i="57"/>
  <c r="L13" i="57"/>
  <c r="K13" i="57"/>
  <c r="J13" i="57"/>
  <c r="I13" i="57"/>
  <c r="H13" i="57"/>
  <c r="G13" i="57"/>
  <c r="F13" i="57"/>
  <c r="E13" i="57"/>
  <c r="D13" i="57"/>
  <c r="C13" i="57"/>
  <c r="M11" i="57"/>
  <c r="L11" i="57"/>
  <c r="K11" i="57"/>
  <c r="J11" i="57"/>
  <c r="I11" i="57"/>
  <c r="H11" i="57"/>
  <c r="G11" i="57"/>
  <c r="F11" i="57"/>
  <c r="E11" i="57"/>
  <c r="D11" i="57"/>
  <c r="C11" i="57"/>
  <c r="M9" i="57"/>
  <c r="L9" i="57"/>
  <c r="K9" i="57"/>
  <c r="J9" i="57"/>
  <c r="I9" i="57"/>
  <c r="H9" i="57"/>
  <c r="G9" i="57"/>
  <c r="F9" i="57"/>
  <c r="E9" i="57"/>
  <c r="D9" i="57"/>
  <c r="C9" i="57"/>
  <c r="M7" i="57"/>
  <c r="L7" i="57"/>
  <c r="K7" i="57"/>
  <c r="J7" i="57"/>
  <c r="I7" i="57"/>
  <c r="H7" i="57"/>
  <c r="G7" i="57"/>
  <c r="F7" i="57"/>
  <c r="E7" i="57"/>
  <c r="D7" i="57"/>
  <c r="C7" i="57"/>
  <c r="M3" i="57"/>
  <c r="M1" i="57" s="1"/>
  <c r="L3" i="57"/>
  <c r="L1" i="57" s="1"/>
  <c r="K3" i="57"/>
  <c r="J3" i="57"/>
  <c r="I3" i="57"/>
  <c r="H3" i="57"/>
  <c r="G3" i="57"/>
  <c r="F3" i="57"/>
  <c r="F1" i="57" s="1"/>
  <c r="E3" i="57"/>
  <c r="E1" i="57" s="1"/>
  <c r="D3" i="57"/>
  <c r="D1" i="57" s="1"/>
  <c r="C3" i="57"/>
  <c r="K1" i="57"/>
  <c r="J1" i="57"/>
  <c r="I1" i="57"/>
  <c r="H1" i="57"/>
  <c r="G1" i="57"/>
  <c r="C1" i="57"/>
  <c r="M24" i="57"/>
  <c r="L24" i="57"/>
  <c r="K24" i="57"/>
  <c r="J24" i="57"/>
  <c r="I24" i="57"/>
  <c r="H24" i="57"/>
  <c r="G24" i="57"/>
  <c r="F24" i="57"/>
  <c r="E24" i="57"/>
  <c r="D24" i="57"/>
  <c r="C24" i="57"/>
  <c r="M22" i="57"/>
  <c r="L22" i="57"/>
  <c r="K22" i="57"/>
  <c r="J22" i="57"/>
  <c r="I22" i="57"/>
  <c r="H22" i="57"/>
  <c r="G22" i="57"/>
  <c r="F22" i="57"/>
  <c r="E22" i="57"/>
  <c r="D22" i="57"/>
  <c r="C22" i="57"/>
  <c r="M20" i="57"/>
  <c r="L20" i="57"/>
  <c r="K20" i="57"/>
  <c r="J20" i="57"/>
  <c r="I20" i="57"/>
  <c r="H20" i="57"/>
  <c r="G20" i="57"/>
  <c r="F20" i="57"/>
  <c r="E20" i="57"/>
  <c r="D20" i="57"/>
  <c r="C20" i="57"/>
  <c r="M18" i="57"/>
  <c r="L18" i="57"/>
  <c r="K18" i="57"/>
  <c r="J18" i="57"/>
  <c r="I18" i="57"/>
  <c r="H18" i="57"/>
  <c r="G18" i="57"/>
  <c r="F18" i="57"/>
  <c r="E18" i="57"/>
  <c r="D18" i="57"/>
  <c r="C18" i="57"/>
  <c r="M16" i="57"/>
  <c r="L16" i="57"/>
  <c r="K16" i="57"/>
  <c r="J16" i="57"/>
  <c r="I16" i="57"/>
  <c r="H16" i="57"/>
  <c r="G16" i="57"/>
  <c r="F16" i="57"/>
  <c r="E16" i="57"/>
  <c r="D16" i="57"/>
  <c r="C16" i="57"/>
  <c r="M14" i="57"/>
  <c r="L14" i="57"/>
  <c r="K14" i="57"/>
  <c r="J14" i="57"/>
  <c r="I14" i="57"/>
  <c r="H14" i="57"/>
  <c r="G14" i="57"/>
  <c r="F14" i="57"/>
  <c r="E14" i="57"/>
  <c r="D14" i="57"/>
  <c r="C14" i="57"/>
  <c r="M12" i="57"/>
  <c r="L12" i="57"/>
  <c r="K12" i="57"/>
  <c r="J12" i="57"/>
  <c r="I12" i="57"/>
  <c r="H12" i="57"/>
  <c r="G12" i="57"/>
  <c r="F12" i="57"/>
  <c r="E12" i="57"/>
  <c r="D12" i="57"/>
  <c r="C12" i="57"/>
  <c r="M10" i="57"/>
  <c r="L10" i="57"/>
  <c r="K10" i="57"/>
  <c r="J10" i="57"/>
  <c r="I10" i="57"/>
  <c r="H10" i="57"/>
  <c r="G10" i="57"/>
  <c r="F10" i="57"/>
  <c r="E10" i="57"/>
  <c r="D10" i="57"/>
  <c r="C10" i="57"/>
  <c r="M8" i="57"/>
  <c r="L8" i="57"/>
  <c r="K8" i="57"/>
  <c r="J8" i="57"/>
  <c r="I8" i="57"/>
  <c r="H8" i="57"/>
  <c r="G8" i="57"/>
  <c r="F8" i="57"/>
  <c r="E8" i="57"/>
  <c r="D8" i="57"/>
  <c r="C8" i="57"/>
  <c r="M6" i="57"/>
  <c r="L6" i="57"/>
  <c r="K6" i="57"/>
  <c r="J6" i="57"/>
  <c r="I6" i="57"/>
  <c r="H6" i="57"/>
  <c r="G6" i="57"/>
  <c r="F6" i="57"/>
  <c r="E6" i="57"/>
  <c r="D6" i="57"/>
  <c r="C6" i="57"/>
  <c r="M2" i="57"/>
  <c r="L2" i="57"/>
  <c r="K2" i="57"/>
  <c r="J2" i="57"/>
  <c r="I2" i="57"/>
  <c r="H2" i="57"/>
  <c r="G2" i="57"/>
  <c r="F2" i="57"/>
  <c r="E2" i="57"/>
  <c r="D2" i="57"/>
  <c r="C2" i="57"/>
  <c r="M2" i="56"/>
  <c r="L2" i="56"/>
  <c r="K2" i="56"/>
  <c r="J2" i="56"/>
  <c r="I2" i="56"/>
  <c r="H2" i="56"/>
  <c r="G2" i="56"/>
  <c r="F2" i="56"/>
  <c r="E2" i="56"/>
  <c r="D2" i="56"/>
  <c r="C2" i="56"/>
  <c r="M2" i="55"/>
  <c r="L2" i="55"/>
  <c r="K2" i="55"/>
  <c r="J2" i="55"/>
  <c r="I2" i="55"/>
  <c r="H2" i="55"/>
  <c r="G2" i="55"/>
  <c r="F2" i="55"/>
  <c r="E2" i="55"/>
  <c r="D2" i="55"/>
  <c r="C2" i="55"/>
  <c r="C3" i="52" a="1"/>
  <c r="C3" i="52" s="1"/>
  <c r="C1" i="52" a="1"/>
  <c r="C1" i="52"/>
  <c r="C3" i="53" a="1"/>
  <c r="C3" i="53" s="1"/>
  <c r="C1" i="53" a="1"/>
  <c r="C1" i="53" s="1"/>
  <c r="C3" i="54" a="1"/>
  <c r="C3" i="54" s="1"/>
  <c r="C1" i="54" a="1"/>
  <c r="C1" i="54"/>
  <c r="M25" i="52"/>
  <c r="L25" i="52"/>
  <c r="K25" i="52"/>
  <c r="J25" i="52"/>
  <c r="I25" i="52"/>
  <c r="H25" i="52"/>
  <c r="G25" i="52"/>
  <c r="F25" i="52"/>
  <c r="E25" i="52"/>
  <c r="D25" i="52"/>
  <c r="C25" i="52"/>
  <c r="M24" i="52"/>
  <c r="L24" i="52"/>
  <c r="K24" i="52"/>
  <c r="J24" i="52"/>
  <c r="I24" i="52"/>
  <c r="H24" i="52"/>
  <c r="G24" i="52"/>
  <c r="F24" i="52"/>
  <c r="E24" i="52"/>
  <c r="D24" i="52"/>
  <c r="C24" i="52"/>
  <c r="M23" i="52"/>
  <c r="L23" i="52"/>
  <c r="K23" i="52"/>
  <c r="J23" i="52"/>
  <c r="I23" i="52"/>
  <c r="H23" i="52"/>
  <c r="G23" i="52"/>
  <c r="F23" i="52"/>
  <c r="E23" i="52"/>
  <c r="D23" i="52"/>
  <c r="C23" i="52"/>
  <c r="M22" i="52"/>
  <c r="L22" i="52"/>
  <c r="K22" i="52"/>
  <c r="J22" i="52"/>
  <c r="I22" i="52"/>
  <c r="H22" i="52"/>
  <c r="G22" i="52"/>
  <c r="F22" i="52"/>
  <c r="E22" i="52"/>
  <c r="D22" i="52"/>
  <c r="C22" i="52"/>
  <c r="M21" i="52"/>
  <c r="L21" i="52"/>
  <c r="K21" i="52"/>
  <c r="J21" i="52"/>
  <c r="I21" i="52"/>
  <c r="H21" i="52"/>
  <c r="G21" i="52"/>
  <c r="F21" i="52"/>
  <c r="E21" i="52"/>
  <c r="D21" i="52"/>
  <c r="C21" i="52"/>
  <c r="M20" i="52"/>
  <c r="L20" i="52"/>
  <c r="K20" i="52"/>
  <c r="J20" i="52"/>
  <c r="I20" i="52"/>
  <c r="H20" i="52"/>
  <c r="G20" i="52"/>
  <c r="F20" i="52"/>
  <c r="E20" i="52"/>
  <c r="D20" i="52"/>
  <c r="C20" i="52"/>
  <c r="M19" i="52"/>
  <c r="L19" i="52"/>
  <c r="K19" i="52"/>
  <c r="J19" i="52"/>
  <c r="I19" i="52"/>
  <c r="H19" i="52"/>
  <c r="G19" i="52"/>
  <c r="F19" i="52"/>
  <c r="E19" i="52"/>
  <c r="D19" i="52"/>
  <c r="C19" i="52"/>
  <c r="M18" i="52"/>
  <c r="L18" i="52"/>
  <c r="K18" i="52"/>
  <c r="J18" i="52"/>
  <c r="I18" i="52"/>
  <c r="H18" i="52"/>
  <c r="G18" i="52"/>
  <c r="F18" i="52"/>
  <c r="E18" i="52"/>
  <c r="D18" i="52"/>
  <c r="C18" i="52"/>
  <c r="M17" i="52"/>
  <c r="L17" i="52"/>
  <c r="K17" i="52"/>
  <c r="J17" i="52"/>
  <c r="I17" i="52"/>
  <c r="H17" i="52"/>
  <c r="G17" i="52"/>
  <c r="F17" i="52"/>
  <c r="E17" i="52"/>
  <c r="D17" i="52"/>
  <c r="C17" i="52"/>
  <c r="M16" i="52"/>
  <c r="L16" i="52"/>
  <c r="K16" i="52"/>
  <c r="J16" i="52"/>
  <c r="I16" i="52"/>
  <c r="H16" i="52"/>
  <c r="G16" i="52"/>
  <c r="F16" i="52"/>
  <c r="E16" i="52"/>
  <c r="D16" i="52"/>
  <c r="C16" i="52"/>
  <c r="M15" i="52"/>
  <c r="L15" i="52"/>
  <c r="K15" i="52"/>
  <c r="J15" i="52"/>
  <c r="I15" i="52"/>
  <c r="H15" i="52"/>
  <c r="G15" i="52"/>
  <c r="F15" i="52"/>
  <c r="E15" i="52"/>
  <c r="D15" i="52"/>
  <c r="C15" i="52"/>
  <c r="M14" i="52"/>
  <c r="L14" i="52"/>
  <c r="K14" i="52"/>
  <c r="J14" i="52"/>
  <c r="I14" i="52"/>
  <c r="H14" i="52"/>
  <c r="G14" i="52"/>
  <c r="F14" i="52"/>
  <c r="E14" i="52"/>
  <c r="D14" i="52"/>
  <c r="C14" i="52"/>
  <c r="M13" i="52"/>
  <c r="L13" i="52"/>
  <c r="K13" i="52"/>
  <c r="J13" i="52"/>
  <c r="I13" i="52"/>
  <c r="H13" i="52"/>
  <c r="G13" i="52"/>
  <c r="F13" i="52"/>
  <c r="E13" i="52"/>
  <c r="D13" i="52"/>
  <c r="C13" i="52"/>
  <c r="M12" i="52"/>
  <c r="L12" i="52"/>
  <c r="K12" i="52"/>
  <c r="J12" i="52"/>
  <c r="I12" i="52"/>
  <c r="H12" i="52"/>
  <c r="G12" i="52"/>
  <c r="F12" i="52"/>
  <c r="E12" i="52"/>
  <c r="D12" i="52"/>
  <c r="C12" i="52"/>
  <c r="M11" i="52"/>
  <c r="L11" i="52"/>
  <c r="K11" i="52"/>
  <c r="J11" i="52"/>
  <c r="I11" i="52"/>
  <c r="H11" i="52"/>
  <c r="G11" i="52"/>
  <c r="F11" i="52"/>
  <c r="E11" i="52"/>
  <c r="D11" i="52"/>
  <c r="C11" i="52"/>
  <c r="M10" i="52"/>
  <c r="L10" i="52"/>
  <c r="K10" i="52"/>
  <c r="J10" i="52"/>
  <c r="I10" i="52"/>
  <c r="H10" i="52"/>
  <c r="G10" i="52"/>
  <c r="F10" i="52"/>
  <c r="E10" i="52"/>
  <c r="D10" i="52"/>
  <c r="C10" i="52"/>
  <c r="M9" i="52"/>
  <c r="L9" i="52"/>
  <c r="K9" i="52"/>
  <c r="J9" i="52"/>
  <c r="I9" i="52"/>
  <c r="H9" i="52"/>
  <c r="G9" i="52"/>
  <c r="F9" i="52"/>
  <c r="E9" i="52"/>
  <c r="D9" i="52"/>
  <c r="C9" i="52"/>
  <c r="M8" i="52"/>
  <c r="L8" i="52"/>
  <c r="K8" i="52"/>
  <c r="J8" i="52"/>
  <c r="I8" i="52"/>
  <c r="H8" i="52"/>
  <c r="G8" i="52"/>
  <c r="F8" i="52"/>
  <c r="E8" i="52"/>
  <c r="D8" i="52"/>
  <c r="C8" i="52"/>
  <c r="M7" i="52"/>
  <c r="L7" i="52"/>
  <c r="K7" i="52"/>
  <c r="J7" i="52"/>
  <c r="I7" i="52"/>
  <c r="H7" i="52"/>
  <c r="G7" i="52"/>
  <c r="F7" i="52"/>
  <c r="E7" i="52"/>
  <c r="D7" i="52"/>
  <c r="C7" i="52"/>
  <c r="M6" i="52"/>
  <c r="L6" i="52"/>
  <c r="K6" i="52"/>
  <c r="J6" i="52"/>
  <c r="I6" i="52"/>
  <c r="H6" i="52"/>
  <c r="G6" i="52"/>
  <c r="F6" i="52"/>
  <c r="E6" i="52"/>
  <c r="D6" i="52"/>
  <c r="C6" i="52"/>
  <c r="M25" i="53"/>
  <c r="L25" i="53"/>
  <c r="K25" i="53"/>
  <c r="J25" i="53"/>
  <c r="I25" i="53"/>
  <c r="H25" i="53"/>
  <c r="G25" i="53"/>
  <c r="F25" i="53"/>
  <c r="E25" i="53"/>
  <c r="D25" i="53"/>
  <c r="C25" i="53"/>
  <c r="M24" i="53"/>
  <c r="L24" i="53"/>
  <c r="K24" i="53"/>
  <c r="J24" i="53"/>
  <c r="I24" i="53"/>
  <c r="H24" i="53"/>
  <c r="G24" i="53"/>
  <c r="F24" i="53"/>
  <c r="E24" i="53"/>
  <c r="D24" i="53"/>
  <c r="C24" i="53"/>
  <c r="M23" i="53"/>
  <c r="L23" i="53"/>
  <c r="K23" i="53"/>
  <c r="J23" i="53"/>
  <c r="I23" i="53"/>
  <c r="H23" i="53"/>
  <c r="G23" i="53"/>
  <c r="F23" i="53"/>
  <c r="E23" i="53"/>
  <c r="D23" i="53"/>
  <c r="C23" i="53"/>
  <c r="M22" i="53"/>
  <c r="L22" i="53"/>
  <c r="K22" i="53"/>
  <c r="J22" i="53"/>
  <c r="I22" i="53"/>
  <c r="H22" i="53"/>
  <c r="G22" i="53"/>
  <c r="F22" i="53"/>
  <c r="E22" i="53"/>
  <c r="D22" i="53"/>
  <c r="C22" i="53"/>
  <c r="M21" i="53"/>
  <c r="L21" i="53"/>
  <c r="K21" i="53"/>
  <c r="J21" i="53"/>
  <c r="I21" i="53"/>
  <c r="H21" i="53"/>
  <c r="G21" i="53"/>
  <c r="F21" i="53"/>
  <c r="E21" i="53"/>
  <c r="D21" i="53"/>
  <c r="C21" i="53"/>
  <c r="M20" i="53"/>
  <c r="L20" i="53"/>
  <c r="K20" i="53"/>
  <c r="J20" i="53"/>
  <c r="I20" i="53"/>
  <c r="H20" i="53"/>
  <c r="G20" i="53"/>
  <c r="F20" i="53"/>
  <c r="E20" i="53"/>
  <c r="D20" i="53"/>
  <c r="C20" i="53"/>
  <c r="M19" i="53"/>
  <c r="L19" i="53"/>
  <c r="K19" i="53"/>
  <c r="J19" i="53"/>
  <c r="I19" i="53"/>
  <c r="H19" i="53"/>
  <c r="G19" i="53"/>
  <c r="F19" i="53"/>
  <c r="E19" i="53"/>
  <c r="D19" i="53"/>
  <c r="C19" i="53"/>
  <c r="M18" i="53"/>
  <c r="L18" i="53"/>
  <c r="K18" i="53"/>
  <c r="J18" i="53"/>
  <c r="I18" i="53"/>
  <c r="H18" i="53"/>
  <c r="G18" i="53"/>
  <c r="F18" i="53"/>
  <c r="E18" i="53"/>
  <c r="D18" i="53"/>
  <c r="C18" i="53"/>
  <c r="M17" i="53"/>
  <c r="L17" i="53"/>
  <c r="K17" i="53"/>
  <c r="J17" i="53"/>
  <c r="I17" i="53"/>
  <c r="H17" i="53"/>
  <c r="G17" i="53"/>
  <c r="F17" i="53"/>
  <c r="E17" i="53"/>
  <c r="D17" i="53"/>
  <c r="C17" i="53"/>
  <c r="M16" i="53"/>
  <c r="L16" i="53"/>
  <c r="K16" i="53"/>
  <c r="J16" i="53"/>
  <c r="I16" i="53"/>
  <c r="H16" i="53"/>
  <c r="G16" i="53"/>
  <c r="F16" i="53"/>
  <c r="E16" i="53"/>
  <c r="D16" i="53"/>
  <c r="C16" i="53"/>
  <c r="M15" i="53"/>
  <c r="L15" i="53"/>
  <c r="K15" i="53"/>
  <c r="J15" i="53"/>
  <c r="I15" i="53"/>
  <c r="H15" i="53"/>
  <c r="G15" i="53"/>
  <c r="F15" i="53"/>
  <c r="E15" i="53"/>
  <c r="D15" i="53"/>
  <c r="C15" i="53"/>
  <c r="M14" i="53"/>
  <c r="L14" i="53"/>
  <c r="K14" i="53"/>
  <c r="J14" i="53"/>
  <c r="I14" i="53"/>
  <c r="H14" i="53"/>
  <c r="G14" i="53"/>
  <c r="F14" i="53"/>
  <c r="E14" i="53"/>
  <c r="D14" i="53"/>
  <c r="C14" i="53"/>
  <c r="M13" i="53"/>
  <c r="L13" i="53"/>
  <c r="K13" i="53"/>
  <c r="J13" i="53"/>
  <c r="I13" i="53"/>
  <c r="H13" i="53"/>
  <c r="G13" i="53"/>
  <c r="F13" i="53"/>
  <c r="E13" i="53"/>
  <c r="D13" i="53"/>
  <c r="C13" i="53"/>
  <c r="M12" i="53"/>
  <c r="L12" i="53"/>
  <c r="K12" i="53"/>
  <c r="J12" i="53"/>
  <c r="I12" i="53"/>
  <c r="H12" i="53"/>
  <c r="G12" i="53"/>
  <c r="F12" i="53"/>
  <c r="E12" i="53"/>
  <c r="D12" i="53"/>
  <c r="C12" i="53"/>
  <c r="M11" i="53"/>
  <c r="L11" i="53"/>
  <c r="K11" i="53"/>
  <c r="J11" i="53"/>
  <c r="I11" i="53"/>
  <c r="H11" i="53"/>
  <c r="G11" i="53"/>
  <c r="F11" i="53"/>
  <c r="E11" i="53"/>
  <c r="D11" i="53"/>
  <c r="C11" i="53"/>
  <c r="M10" i="53"/>
  <c r="L10" i="53"/>
  <c r="K10" i="53"/>
  <c r="J10" i="53"/>
  <c r="I10" i="53"/>
  <c r="H10" i="53"/>
  <c r="G10" i="53"/>
  <c r="F10" i="53"/>
  <c r="E10" i="53"/>
  <c r="D10" i="53"/>
  <c r="C10" i="53"/>
  <c r="M9" i="53"/>
  <c r="L9" i="53"/>
  <c r="K9" i="53"/>
  <c r="J9" i="53"/>
  <c r="I9" i="53"/>
  <c r="H9" i="53"/>
  <c r="G9" i="53"/>
  <c r="F9" i="53"/>
  <c r="E9" i="53"/>
  <c r="D9" i="53"/>
  <c r="C9" i="53"/>
  <c r="M8" i="53"/>
  <c r="L8" i="53"/>
  <c r="K8" i="53"/>
  <c r="J8" i="53"/>
  <c r="I8" i="53"/>
  <c r="H8" i="53"/>
  <c r="G8" i="53"/>
  <c r="F8" i="53"/>
  <c r="E8" i="53"/>
  <c r="D8" i="53"/>
  <c r="C8" i="53"/>
  <c r="M7" i="53"/>
  <c r="L7" i="53"/>
  <c r="K7" i="53"/>
  <c r="J7" i="53"/>
  <c r="I7" i="53"/>
  <c r="H7" i="53"/>
  <c r="G7" i="53"/>
  <c r="F7" i="53"/>
  <c r="E7" i="53"/>
  <c r="D7" i="53"/>
  <c r="C7" i="53"/>
  <c r="M6" i="53"/>
  <c r="L6" i="53"/>
  <c r="K6" i="53"/>
  <c r="J6" i="53"/>
  <c r="I6" i="53"/>
  <c r="H6" i="53"/>
  <c r="G6" i="53"/>
  <c r="F6" i="53"/>
  <c r="E6" i="53"/>
  <c r="D6" i="53"/>
  <c r="C6" i="53"/>
  <c r="M25" i="54"/>
  <c r="L25" i="54"/>
  <c r="K25" i="54"/>
  <c r="J25" i="54"/>
  <c r="I25" i="54"/>
  <c r="H25" i="54"/>
  <c r="G25" i="54"/>
  <c r="F25" i="54"/>
  <c r="E25" i="54"/>
  <c r="D25" i="54"/>
  <c r="C25" i="54"/>
  <c r="M24" i="54"/>
  <c r="L24" i="54"/>
  <c r="K24" i="54"/>
  <c r="J24" i="54"/>
  <c r="I24" i="54"/>
  <c r="H24" i="54"/>
  <c r="G24" i="54"/>
  <c r="F24" i="54"/>
  <c r="E24" i="54"/>
  <c r="D24" i="54"/>
  <c r="C24" i="54"/>
  <c r="M23" i="54"/>
  <c r="L23" i="54"/>
  <c r="K23" i="54"/>
  <c r="J23" i="54"/>
  <c r="I23" i="54"/>
  <c r="H23" i="54"/>
  <c r="G23" i="54"/>
  <c r="F23" i="54"/>
  <c r="E23" i="54"/>
  <c r="D23" i="54"/>
  <c r="C23" i="54"/>
  <c r="M22" i="54"/>
  <c r="L22" i="54"/>
  <c r="K22" i="54"/>
  <c r="J22" i="54"/>
  <c r="I22" i="54"/>
  <c r="H22" i="54"/>
  <c r="G22" i="54"/>
  <c r="F22" i="54"/>
  <c r="E22" i="54"/>
  <c r="D22" i="54"/>
  <c r="C22" i="54"/>
  <c r="M21" i="54"/>
  <c r="L21" i="54"/>
  <c r="K21" i="54"/>
  <c r="J21" i="54"/>
  <c r="I21" i="54"/>
  <c r="H21" i="54"/>
  <c r="G21" i="54"/>
  <c r="F21" i="54"/>
  <c r="E21" i="54"/>
  <c r="D21" i="54"/>
  <c r="C21" i="54"/>
  <c r="M20" i="54"/>
  <c r="L20" i="54"/>
  <c r="K20" i="54"/>
  <c r="J20" i="54"/>
  <c r="I20" i="54"/>
  <c r="H20" i="54"/>
  <c r="G20" i="54"/>
  <c r="F20" i="54"/>
  <c r="E20" i="54"/>
  <c r="D20" i="54"/>
  <c r="C20" i="54"/>
  <c r="M19" i="54"/>
  <c r="L19" i="54"/>
  <c r="K19" i="54"/>
  <c r="J19" i="54"/>
  <c r="I19" i="54"/>
  <c r="H19" i="54"/>
  <c r="G19" i="54"/>
  <c r="F19" i="54"/>
  <c r="E19" i="54"/>
  <c r="D19" i="54"/>
  <c r="C19" i="54"/>
  <c r="M18" i="54"/>
  <c r="L18" i="54"/>
  <c r="K18" i="54"/>
  <c r="J18" i="54"/>
  <c r="I18" i="54"/>
  <c r="H18" i="54"/>
  <c r="G18" i="54"/>
  <c r="F18" i="54"/>
  <c r="E18" i="54"/>
  <c r="D18" i="54"/>
  <c r="C18" i="54"/>
  <c r="M17" i="54"/>
  <c r="L17" i="54"/>
  <c r="K17" i="54"/>
  <c r="J17" i="54"/>
  <c r="I17" i="54"/>
  <c r="H17" i="54"/>
  <c r="G17" i="54"/>
  <c r="F17" i="54"/>
  <c r="E17" i="54"/>
  <c r="D17" i="54"/>
  <c r="C17" i="54"/>
  <c r="M16" i="54"/>
  <c r="L16" i="54"/>
  <c r="K16" i="54"/>
  <c r="J16" i="54"/>
  <c r="I16" i="54"/>
  <c r="H16" i="54"/>
  <c r="G16" i="54"/>
  <c r="F16" i="54"/>
  <c r="E16" i="54"/>
  <c r="D16" i="54"/>
  <c r="C16" i="54"/>
  <c r="M15" i="54"/>
  <c r="L15" i="54"/>
  <c r="K15" i="54"/>
  <c r="J15" i="54"/>
  <c r="I15" i="54"/>
  <c r="H15" i="54"/>
  <c r="G15" i="54"/>
  <c r="F15" i="54"/>
  <c r="E15" i="54"/>
  <c r="D15" i="54"/>
  <c r="C15" i="54"/>
  <c r="M14" i="54"/>
  <c r="L14" i="54"/>
  <c r="K14" i="54"/>
  <c r="J14" i="54"/>
  <c r="I14" i="54"/>
  <c r="H14" i="54"/>
  <c r="G14" i="54"/>
  <c r="F14" i="54"/>
  <c r="E14" i="54"/>
  <c r="D14" i="54"/>
  <c r="C14" i="54"/>
  <c r="M13" i="54"/>
  <c r="L13" i="54"/>
  <c r="K13" i="54"/>
  <c r="J13" i="54"/>
  <c r="I13" i="54"/>
  <c r="H13" i="54"/>
  <c r="G13" i="54"/>
  <c r="F13" i="54"/>
  <c r="E13" i="54"/>
  <c r="D13" i="54"/>
  <c r="C13" i="54"/>
  <c r="M12" i="54"/>
  <c r="L12" i="54"/>
  <c r="K12" i="54"/>
  <c r="J12" i="54"/>
  <c r="I12" i="54"/>
  <c r="H12" i="54"/>
  <c r="G12" i="54"/>
  <c r="F12" i="54"/>
  <c r="E12" i="54"/>
  <c r="D12" i="54"/>
  <c r="C12" i="54"/>
  <c r="M11" i="54"/>
  <c r="L11" i="54"/>
  <c r="K11" i="54"/>
  <c r="J11" i="54"/>
  <c r="I11" i="54"/>
  <c r="H11" i="54"/>
  <c r="G11" i="54"/>
  <c r="F11" i="54"/>
  <c r="E11" i="54"/>
  <c r="D11" i="54"/>
  <c r="C11" i="54"/>
  <c r="M10" i="54"/>
  <c r="L10" i="54"/>
  <c r="K10" i="54"/>
  <c r="J10" i="54"/>
  <c r="I10" i="54"/>
  <c r="H10" i="54"/>
  <c r="G10" i="54"/>
  <c r="F10" i="54"/>
  <c r="E10" i="54"/>
  <c r="D10" i="54"/>
  <c r="C10" i="54"/>
  <c r="M9" i="54"/>
  <c r="L9" i="54"/>
  <c r="K9" i="54"/>
  <c r="J9" i="54"/>
  <c r="I9" i="54"/>
  <c r="H9" i="54"/>
  <c r="G9" i="54"/>
  <c r="F9" i="54"/>
  <c r="E9" i="54"/>
  <c r="D9" i="54"/>
  <c r="C9" i="54"/>
  <c r="M8" i="54"/>
  <c r="L8" i="54"/>
  <c r="K8" i="54"/>
  <c r="J8" i="54"/>
  <c r="I8" i="54"/>
  <c r="H8" i="54"/>
  <c r="G8" i="54"/>
  <c r="F8" i="54"/>
  <c r="E8" i="54"/>
  <c r="D8" i="54"/>
  <c r="C8" i="54"/>
  <c r="M7" i="54"/>
  <c r="L7" i="54"/>
  <c r="K7" i="54"/>
  <c r="J7" i="54"/>
  <c r="I7" i="54"/>
  <c r="H7" i="54"/>
  <c r="G7" i="54"/>
  <c r="F7" i="54"/>
  <c r="E7" i="54"/>
  <c r="D7" i="54"/>
  <c r="C7" i="54"/>
  <c r="M6" i="54"/>
  <c r="L6" i="54"/>
  <c r="K6" i="54"/>
  <c r="J6" i="54"/>
  <c r="I6" i="54"/>
  <c r="H6" i="54"/>
  <c r="G6" i="54"/>
  <c r="F6" i="54"/>
  <c r="E6" i="54"/>
  <c r="D6" i="54"/>
  <c r="C6" i="54"/>
  <c r="AX23" i="51"/>
  <c r="AS23" i="51"/>
  <c r="BC22" i="51"/>
  <c r="AX22" i="51"/>
  <c r="AS22" i="51"/>
  <c r="BC21" i="51"/>
  <c r="AX21" i="51"/>
  <c r="AS21" i="51"/>
  <c r="BC20" i="51"/>
  <c r="AX20" i="51"/>
  <c r="AS20" i="51"/>
  <c r="AI20" i="51"/>
  <c r="BH19" i="51"/>
  <c r="BC19" i="51"/>
  <c r="AX19" i="51"/>
  <c r="AS19" i="51"/>
  <c r="AN19" i="51"/>
  <c r="AI19" i="51"/>
  <c r="BH18" i="51"/>
  <c r="BC18" i="51"/>
  <c r="AX18" i="51"/>
  <c r="AS18" i="51"/>
  <c r="AN18" i="51"/>
  <c r="AI18" i="51"/>
  <c r="BH17" i="51"/>
  <c r="BC17" i="51"/>
  <c r="AX17" i="51"/>
  <c r="AS17" i="51"/>
  <c r="AN17" i="51"/>
  <c r="AI17" i="51"/>
  <c r="BH16" i="51"/>
  <c r="BC16" i="51"/>
  <c r="AX16" i="51"/>
  <c r="AS16" i="51"/>
  <c r="AN16" i="51"/>
  <c r="AI16" i="51"/>
  <c r="BH15" i="51"/>
  <c r="BE15" i="51"/>
  <c r="BC15" i="51"/>
  <c r="AZ15" i="51"/>
  <c r="AX15" i="51"/>
  <c r="AU15" i="51"/>
  <c r="AS15" i="51"/>
  <c r="AP15" i="51"/>
  <c r="AN15" i="51"/>
  <c r="AK15" i="51"/>
  <c r="AI15" i="51"/>
  <c r="AF15" i="51"/>
  <c r="AD15" i="51"/>
  <c r="AA15" i="51"/>
  <c r="Y15" i="51"/>
  <c r="V15" i="51"/>
  <c r="T15" i="51"/>
  <c r="Q15" i="51"/>
  <c r="O15" i="51"/>
  <c r="L15" i="51"/>
  <c r="J15" i="51"/>
  <c r="G15" i="51"/>
  <c r="B15" i="51"/>
  <c r="BH14" i="51"/>
  <c r="BE14" i="51"/>
  <c r="BC14" i="51"/>
  <c r="AZ14" i="51"/>
  <c r="AX14" i="51"/>
  <c r="AU14" i="51"/>
  <c r="AS14" i="51"/>
  <c r="AP14" i="51"/>
  <c r="AN14" i="51"/>
  <c r="AK14" i="51"/>
  <c r="AI14" i="51"/>
  <c r="AF14" i="51"/>
  <c r="AD14" i="51"/>
  <c r="AA14" i="51"/>
  <c r="Y14" i="51"/>
  <c r="V14" i="51"/>
  <c r="T14" i="51"/>
  <c r="Q14" i="51"/>
  <c r="O14" i="51"/>
  <c r="L14" i="51"/>
  <c r="J14" i="51"/>
  <c r="G14" i="51"/>
  <c r="B14" i="51"/>
  <c r="BH13" i="51"/>
  <c r="BE13" i="51"/>
  <c r="BC13" i="51"/>
  <c r="AZ13" i="51"/>
  <c r="AX13" i="51"/>
  <c r="AU13" i="51"/>
  <c r="AS13" i="51"/>
  <c r="AP13" i="51"/>
  <c r="AN13" i="51"/>
  <c r="AK13" i="51"/>
  <c r="AI13" i="51"/>
  <c r="AF13" i="51"/>
  <c r="AD13" i="51"/>
  <c r="AA13" i="51"/>
  <c r="Y13" i="51"/>
  <c r="V13" i="51"/>
  <c r="T13" i="51"/>
  <c r="Q13" i="51"/>
  <c r="O13" i="51"/>
  <c r="L13" i="51"/>
  <c r="J13" i="51"/>
  <c r="G13" i="51"/>
  <c r="B13" i="51"/>
  <c r="BH12" i="51"/>
  <c r="BE12" i="51"/>
  <c r="BC12" i="51"/>
  <c r="AZ12" i="51"/>
  <c r="AX12" i="51"/>
  <c r="AU12" i="51"/>
  <c r="AS12" i="51"/>
  <c r="AP12" i="51"/>
  <c r="AN12" i="51"/>
  <c r="AK12" i="51"/>
  <c r="AI12" i="51"/>
  <c r="AF12" i="51"/>
  <c r="AD12" i="51"/>
  <c r="AA12" i="51"/>
  <c r="Y12" i="51"/>
  <c r="V12" i="51"/>
  <c r="T12" i="51"/>
  <c r="Q12" i="51"/>
  <c r="O12" i="51"/>
  <c r="L12" i="51"/>
  <c r="J12" i="51"/>
  <c r="G12" i="51"/>
  <c r="B12" i="51"/>
  <c r="BH11" i="51"/>
  <c r="BE11" i="51"/>
  <c r="BC11" i="51"/>
  <c r="AZ11" i="51"/>
  <c r="AX11" i="51"/>
  <c r="AU11" i="51"/>
  <c r="AS11" i="51"/>
  <c r="AP11" i="51"/>
  <c r="AN11" i="51"/>
  <c r="AK11" i="51"/>
  <c r="AI11" i="51"/>
  <c r="AF11" i="51"/>
  <c r="AD11" i="51"/>
  <c r="AA11" i="51"/>
  <c r="Y11" i="51"/>
  <c r="V11" i="51"/>
  <c r="T11" i="51"/>
  <c r="Q11" i="51"/>
  <c r="O11" i="51"/>
  <c r="L11" i="51"/>
  <c r="J11" i="51"/>
  <c r="G11" i="51"/>
  <c r="B11" i="51"/>
  <c r="BH10" i="51"/>
  <c r="BE10" i="51"/>
  <c r="BC10" i="51"/>
  <c r="AZ10" i="51"/>
  <c r="AX10" i="51"/>
  <c r="AU10" i="51"/>
  <c r="AS10" i="51"/>
  <c r="AP10" i="51"/>
  <c r="AN10" i="51"/>
  <c r="AK10" i="51"/>
  <c r="AI10" i="51"/>
  <c r="AF10" i="51"/>
  <c r="AD10" i="51"/>
  <c r="AA10" i="51"/>
  <c r="Y10" i="51"/>
  <c r="V10" i="51"/>
  <c r="T10" i="51"/>
  <c r="Q10" i="51"/>
  <c r="O10" i="51"/>
  <c r="L10" i="51"/>
  <c r="J10" i="51"/>
  <c r="G10" i="51"/>
  <c r="B10" i="51"/>
  <c r="BH9" i="51"/>
  <c r="BE9" i="51"/>
  <c r="BC9" i="51"/>
  <c r="AZ9" i="51"/>
  <c r="AX9" i="51"/>
  <c r="AU9" i="51"/>
  <c r="AS9" i="51"/>
  <c r="AP9" i="51"/>
  <c r="AN9" i="51"/>
  <c r="AK9" i="51"/>
  <c r="AI9" i="51"/>
  <c r="AF9" i="51"/>
  <c r="AD9" i="51"/>
  <c r="AA9" i="51"/>
  <c r="Y9" i="51"/>
  <c r="V9" i="51"/>
  <c r="T9" i="51"/>
  <c r="Q9" i="51"/>
  <c r="O9" i="51"/>
  <c r="L9" i="51"/>
  <c r="J9" i="51"/>
  <c r="G9" i="51"/>
  <c r="B9" i="51"/>
  <c r="BH8" i="51"/>
  <c r="BE8" i="51"/>
  <c r="BC8" i="51"/>
  <c r="AZ8" i="51"/>
  <c r="AX8" i="51"/>
  <c r="AU8" i="51"/>
  <c r="AS8" i="51"/>
  <c r="AP8" i="51"/>
  <c r="AN8" i="51"/>
  <c r="AK8" i="51"/>
  <c r="AI8" i="51"/>
  <c r="AF8" i="51"/>
  <c r="AD8" i="51"/>
  <c r="AA8" i="51"/>
  <c r="Y8" i="51"/>
  <c r="V8" i="51"/>
  <c r="T8" i="51"/>
  <c r="Q8" i="51"/>
  <c r="O8" i="51"/>
  <c r="L8" i="51"/>
  <c r="J8" i="51"/>
  <c r="G8" i="51"/>
  <c r="B8" i="51"/>
  <c r="BH7" i="51"/>
  <c r="BE7" i="51"/>
  <c r="BC7" i="51"/>
  <c r="AZ7" i="51"/>
  <c r="AX7" i="51"/>
  <c r="AU7" i="51"/>
  <c r="AS7" i="51"/>
  <c r="AP7" i="51"/>
  <c r="AN7" i="51"/>
  <c r="AK7" i="51"/>
  <c r="AI7" i="51"/>
  <c r="AF7" i="51"/>
  <c r="AD7" i="51"/>
  <c r="AA7" i="51"/>
  <c r="Y7" i="51"/>
  <c r="V7" i="51"/>
  <c r="T7" i="51"/>
  <c r="Q7" i="51"/>
  <c r="O7" i="51"/>
  <c r="L7" i="51"/>
  <c r="J7" i="51"/>
  <c r="G7" i="51"/>
  <c r="B7" i="51"/>
  <c r="BH6" i="51"/>
  <c r="BE6" i="51"/>
  <c r="BC6" i="51"/>
  <c r="AZ6" i="51"/>
  <c r="AX6" i="51"/>
  <c r="AU6" i="51"/>
  <c r="AS6" i="51"/>
  <c r="AP6" i="51"/>
  <c r="AN6" i="51"/>
  <c r="AK6" i="51"/>
  <c r="AI6" i="51"/>
  <c r="AF6" i="51"/>
  <c r="AD6" i="51"/>
  <c r="AA6" i="51"/>
  <c r="Y6" i="51"/>
  <c r="V6" i="51"/>
  <c r="T6" i="51"/>
  <c r="Q6" i="51"/>
  <c r="O6" i="51"/>
  <c r="L6" i="51"/>
  <c r="J6" i="51"/>
  <c r="G6" i="51"/>
  <c r="B6" i="51"/>
  <c r="BG5" i="51"/>
  <c r="BB5" i="51"/>
  <c r="AW5" i="51"/>
  <c r="AX1" i="51" s="1"/>
  <c r="AR5" i="51"/>
  <c r="AS1" i="51" s="1"/>
  <c r="AM5" i="51"/>
  <c r="AH5" i="51"/>
  <c r="AI1" i="51" s="1"/>
  <c r="AC5" i="51"/>
  <c r="AD1" i="51" s="1"/>
  <c r="X5" i="51"/>
  <c r="S5" i="51"/>
  <c r="N5" i="51"/>
  <c r="O1" i="51" s="1"/>
  <c r="I5" i="51"/>
  <c r="J1" i="51" s="1"/>
  <c r="BH4" i="51"/>
  <c r="BG4" i="51"/>
  <c r="BC4" i="51"/>
  <c r="BB4" i="51"/>
  <c r="AX4" i="51"/>
  <c r="AW4" i="51"/>
  <c r="AS4" i="51"/>
  <c r="AR4" i="51"/>
  <c r="AN4" i="51"/>
  <c r="AM4" i="51"/>
  <c r="AI4" i="51"/>
  <c r="AH4" i="51"/>
  <c r="AD4" i="51"/>
  <c r="AC4" i="51"/>
  <c r="Y4" i="51"/>
  <c r="X4" i="51"/>
  <c r="T4" i="51"/>
  <c r="S4" i="51"/>
  <c r="O4" i="51"/>
  <c r="N4" i="51"/>
  <c r="D2" i="51"/>
  <c r="BG1" i="51"/>
  <c r="BH1" i="51" s="1"/>
  <c r="BC1" i="51"/>
  <c r="BB1" i="51"/>
  <c r="AW1" i="51"/>
  <c r="AR1" i="51"/>
  <c r="AM1" i="51"/>
  <c r="AH1" i="51"/>
  <c r="AC1" i="51"/>
  <c r="Y1" i="51"/>
  <c r="X1" i="51"/>
  <c r="S1" i="51"/>
  <c r="T1" i="51" s="1"/>
  <c r="N1" i="51"/>
  <c r="I1" i="51"/>
  <c r="D1" i="51"/>
  <c r="D3" i="51" s="1"/>
  <c r="AX23" i="50"/>
  <c r="AS23" i="50"/>
  <c r="BC22" i="50"/>
  <c r="AX22" i="50"/>
  <c r="AS22" i="50"/>
  <c r="BC21" i="50"/>
  <c r="AX21" i="50"/>
  <c r="AS21" i="50"/>
  <c r="BC20" i="50"/>
  <c r="AX20" i="50"/>
  <c r="AS20" i="50"/>
  <c r="AI20" i="50"/>
  <c r="BH19" i="50"/>
  <c r="BC19" i="50"/>
  <c r="AX19" i="50"/>
  <c r="AS19" i="50"/>
  <c r="AN19" i="50"/>
  <c r="AI19" i="50"/>
  <c r="BH18" i="50"/>
  <c r="BC18" i="50"/>
  <c r="AX18" i="50"/>
  <c r="AS18" i="50"/>
  <c r="AN18" i="50"/>
  <c r="AI18" i="50"/>
  <c r="BH17" i="50"/>
  <c r="BC17" i="50"/>
  <c r="AX17" i="50"/>
  <c r="AS17" i="50"/>
  <c r="AN17" i="50"/>
  <c r="AI17" i="50"/>
  <c r="BH16" i="50"/>
  <c r="BC16" i="50"/>
  <c r="AX16" i="50"/>
  <c r="AS16" i="50"/>
  <c r="AN16" i="50"/>
  <c r="AI16" i="50"/>
  <c r="BH15" i="50"/>
  <c r="BE15" i="50"/>
  <c r="BC15" i="50"/>
  <c r="AZ15" i="50"/>
  <c r="AX15" i="50"/>
  <c r="AU15" i="50"/>
  <c r="AS15" i="50"/>
  <c r="AP15" i="50"/>
  <c r="AN15" i="50"/>
  <c r="AK15" i="50"/>
  <c r="AI15" i="50"/>
  <c r="AF15" i="50"/>
  <c r="AD15" i="50"/>
  <c r="AA15" i="50"/>
  <c r="Y15" i="50"/>
  <c r="V15" i="50"/>
  <c r="T15" i="50"/>
  <c r="Q15" i="50"/>
  <c r="O15" i="50"/>
  <c r="L15" i="50"/>
  <c r="J15" i="50"/>
  <c r="G15" i="50"/>
  <c r="B15" i="50"/>
  <c r="BH14" i="50"/>
  <c r="BE14" i="50"/>
  <c r="BC14" i="50"/>
  <c r="AZ14" i="50"/>
  <c r="AX14" i="50"/>
  <c r="AU14" i="50"/>
  <c r="AS14" i="50"/>
  <c r="AP14" i="50"/>
  <c r="AN14" i="50"/>
  <c r="AK14" i="50"/>
  <c r="AI14" i="50"/>
  <c r="AF14" i="50"/>
  <c r="AD14" i="50"/>
  <c r="AA14" i="50"/>
  <c r="Y14" i="50"/>
  <c r="V14" i="50"/>
  <c r="T14" i="50"/>
  <c r="Q14" i="50"/>
  <c r="O14" i="50"/>
  <c r="L14" i="50"/>
  <c r="J14" i="50"/>
  <c r="G14" i="50"/>
  <c r="B14" i="50"/>
  <c r="BH13" i="50"/>
  <c r="BE13" i="50"/>
  <c r="BC13" i="50"/>
  <c r="AZ13" i="50"/>
  <c r="AX13" i="50"/>
  <c r="AU13" i="50"/>
  <c r="AS13" i="50"/>
  <c r="AP13" i="50"/>
  <c r="AN13" i="50"/>
  <c r="AK13" i="50"/>
  <c r="AI13" i="50"/>
  <c r="AF13" i="50"/>
  <c r="AD13" i="50"/>
  <c r="AA13" i="50"/>
  <c r="Y13" i="50"/>
  <c r="V13" i="50"/>
  <c r="T13" i="50"/>
  <c r="Q13" i="50"/>
  <c r="O13" i="50"/>
  <c r="L13" i="50"/>
  <c r="J13" i="50"/>
  <c r="G13" i="50"/>
  <c r="B13" i="50"/>
  <c r="BH12" i="50"/>
  <c r="BE12" i="50"/>
  <c r="BC12" i="50"/>
  <c r="AZ12" i="50"/>
  <c r="AX12" i="50"/>
  <c r="AU12" i="50"/>
  <c r="AS12" i="50"/>
  <c r="AP12" i="50"/>
  <c r="AN12" i="50"/>
  <c r="AK12" i="50"/>
  <c r="AI12" i="50"/>
  <c r="AF12" i="50"/>
  <c r="AD12" i="50"/>
  <c r="AA12" i="50"/>
  <c r="Y12" i="50"/>
  <c r="V12" i="50"/>
  <c r="T12" i="50"/>
  <c r="Q12" i="50"/>
  <c r="O12" i="50"/>
  <c r="L12" i="50"/>
  <c r="J12" i="50"/>
  <c r="G12" i="50"/>
  <c r="B12" i="50"/>
  <c r="BH11" i="50"/>
  <c r="BE11" i="50"/>
  <c r="BC11" i="50"/>
  <c r="AZ11" i="50"/>
  <c r="AX11" i="50"/>
  <c r="AU11" i="50"/>
  <c r="AS11" i="50"/>
  <c r="AP11" i="50"/>
  <c r="AN11" i="50"/>
  <c r="AK11" i="50"/>
  <c r="AI11" i="50"/>
  <c r="AF11" i="50"/>
  <c r="AD11" i="50"/>
  <c r="AA11" i="50"/>
  <c r="Y11" i="50"/>
  <c r="V11" i="50"/>
  <c r="T11" i="50"/>
  <c r="Q11" i="50"/>
  <c r="O11" i="50"/>
  <c r="L11" i="50"/>
  <c r="J11" i="50"/>
  <c r="G11" i="50"/>
  <c r="B11" i="50"/>
  <c r="BH10" i="50"/>
  <c r="BE10" i="50"/>
  <c r="BC10" i="50"/>
  <c r="AZ10" i="50"/>
  <c r="AX10" i="50"/>
  <c r="AU10" i="50"/>
  <c r="AS10" i="50"/>
  <c r="AP10" i="50"/>
  <c r="AN10" i="50"/>
  <c r="AK10" i="50"/>
  <c r="AI10" i="50"/>
  <c r="AF10" i="50"/>
  <c r="AD10" i="50"/>
  <c r="AA10" i="50"/>
  <c r="Y10" i="50"/>
  <c r="V10" i="50"/>
  <c r="T10" i="50"/>
  <c r="Q10" i="50"/>
  <c r="O10" i="50"/>
  <c r="L10" i="50"/>
  <c r="J10" i="50"/>
  <c r="G10" i="50"/>
  <c r="B10" i="50"/>
  <c r="BH9" i="50"/>
  <c r="BE9" i="50"/>
  <c r="BC9" i="50"/>
  <c r="AZ9" i="50"/>
  <c r="AX9" i="50"/>
  <c r="AU9" i="50"/>
  <c r="AS9" i="50"/>
  <c r="AP9" i="50"/>
  <c r="AN9" i="50"/>
  <c r="AK9" i="50"/>
  <c r="AI9" i="50"/>
  <c r="AF9" i="50"/>
  <c r="AD9" i="50"/>
  <c r="AA9" i="50"/>
  <c r="Y9" i="50"/>
  <c r="V9" i="50"/>
  <c r="T9" i="50"/>
  <c r="Q9" i="50"/>
  <c r="O9" i="50"/>
  <c r="L9" i="50"/>
  <c r="J9" i="50"/>
  <c r="G9" i="50"/>
  <c r="B9" i="50"/>
  <c r="BH8" i="50"/>
  <c r="BE8" i="50"/>
  <c r="BC8" i="50"/>
  <c r="AZ8" i="50"/>
  <c r="AX8" i="50"/>
  <c r="AU8" i="50"/>
  <c r="AS8" i="50"/>
  <c r="AP8" i="50"/>
  <c r="AN8" i="50"/>
  <c r="AK8" i="50"/>
  <c r="AI8" i="50"/>
  <c r="AF8" i="50"/>
  <c r="AD8" i="50"/>
  <c r="AA8" i="50"/>
  <c r="Y8" i="50"/>
  <c r="V8" i="50"/>
  <c r="T8" i="50"/>
  <c r="Q8" i="50"/>
  <c r="O8" i="50"/>
  <c r="L8" i="50"/>
  <c r="J8" i="50"/>
  <c r="G8" i="50"/>
  <c r="B8" i="50"/>
  <c r="BH7" i="50"/>
  <c r="BE7" i="50"/>
  <c r="BC7" i="50"/>
  <c r="AZ7" i="50"/>
  <c r="AX7" i="50"/>
  <c r="AU7" i="50"/>
  <c r="AS7" i="50"/>
  <c r="AP7" i="50"/>
  <c r="AN7" i="50"/>
  <c r="AK7" i="50"/>
  <c r="AI7" i="50"/>
  <c r="AF7" i="50"/>
  <c r="AD7" i="50"/>
  <c r="AA7" i="50"/>
  <c r="Y7" i="50"/>
  <c r="V7" i="50"/>
  <c r="T7" i="50"/>
  <c r="Q7" i="50"/>
  <c r="O7" i="50"/>
  <c r="L7" i="50"/>
  <c r="J7" i="50"/>
  <c r="G7" i="50"/>
  <c r="B7" i="50"/>
  <c r="BH6" i="50"/>
  <c r="BE6" i="50"/>
  <c r="BC6" i="50"/>
  <c r="AZ6" i="50"/>
  <c r="AX6" i="50"/>
  <c r="AU6" i="50"/>
  <c r="AS6" i="50"/>
  <c r="AP6" i="50"/>
  <c r="AN6" i="50"/>
  <c r="AK6" i="50"/>
  <c r="AI6" i="50"/>
  <c r="AF6" i="50"/>
  <c r="AD6" i="50"/>
  <c r="AA6" i="50"/>
  <c r="Y6" i="50"/>
  <c r="V6" i="50"/>
  <c r="T6" i="50"/>
  <c r="Q6" i="50"/>
  <c r="O6" i="50"/>
  <c r="L6" i="50"/>
  <c r="J6" i="50"/>
  <c r="G6" i="50"/>
  <c r="B6" i="50"/>
  <c r="BG5" i="50"/>
  <c r="BH1" i="50" s="1"/>
  <c r="BB5" i="50"/>
  <c r="BC1" i="50" s="1"/>
  <c r="AW5" i="50"/>
  <c r="AR5" i="50"/>
  <c r="AS1" i="50" s="1"/>
  <c r="AM5" i="50"/>
  <c r="AH5" i="50"/>
  <c r="AI1" i="50" s="1"/>
  <c r="AC5" i="50"/>
  <c r="X5" i="50"/>
  <c r="S5" i="50"/>
  <c r="T1" i="50" s="1"/>
  <c r="N5" i="50"/>
  <c r="O1" i="50" s="1"/>
  <c r="I5" i="50"/>
  <c r="BH4" i="50"/>
  <c r="BG4" i="50"/>
  <c r="BC4" i="50"/>
  <c r="BB4" i="50"/>
  <c r="AX4" i="50"/>
  <c r="AW4" i="50"/>
  <c r="AS4" i="50"/>
  <c r="AR4" i="50"/>
  <c r="AN4" i="50"/>
  <c r="AM4" i="50"/>
  <c r="AI4" i="50"/>
  <c r="AH4" i="50"/>
  <c r="AD4" i="50"/>
  <c r="AC4" i="50"/>
  <c r="Y4" i="50"/>
  <c r="X4" i="50"/>
  <c r="T4" i="50"/>
  <c r="S4" i="50"/>
  <c r="O4" i="50"/>
  <c r="N4" i="50"/>
  <c r="D2" i="50"/>
  <c r="BG1" i="50"/>
  <c r="BB1" i="50"/>
  <c r="AX1" i="50"/>
  <c r="AW1" i="50"/>
  <c r="AR1" i="50"/>
  <c r="AN1" i="50"/>
  <c r="AM1" i="50"/>
  <c r="AH1" i="50"/>
  <c r="AD1" i="50"/>
  <c r="AC1" i="50"/>
  <c r="X1" i="50"/>
  <c r="S1" i="50"/>
  <c r="N1" i="50"/>
  <c r="J1" i="50"/>
  <c r="I1" i="50"/>
  <c r="D1" i="50"/>
  <c r="D3" i="50" s="1"/>
  <c r="AX23" i="49"/>
  <c r="AS23" i="49"/>
  <c r="BC22" i="49"/>
  <c r="AX22" i="49"/>
  <c r="AS22" i="49"/>
  <c r="BC21" i="49"/>
  <c r="AX21" i="49"/>
  <c r="AS21" i="49"/>
  <c r="BC20" i="49"/>
  <c r="AX20" i="49"/>
  <c r="AS20" i="49"/>
  <c r="AI20" i="49"/>
  <c r="BH19" i="49"/>
  <c r="BC19" i="49"/>
  <c r="AX19" i="49"/>
  <c r="AS19" i="49"/>
  <c r="AN19" i="49"/>
  <c r="AI19" i="49"/>
  <c r="BH18" i="49"/>
  <c r="BC18" i="49"/>
  <c r="AX18" i="49"/>
  <c r="AS18" i="49"/>
  <c r="AN18" i="49"/>
  <c r="AI18" i="49"/>
  <c r="BH17" i="49"/>
  <c r="BC17" i="49"/>
  <c r="AX17" i="49"/>
  <c r="AS17" i="49"/>
  <c r="AN17" i="49"/>
  <c r="AI17" i="49"/>
  <c r="BH16" i="49"/>
  <c r="BC16" i="49"/>
  <c r="AX16" i="49"/>
  <c r="AS16" i="49"/>
  <c r="AN16" i="49"/>
  <c r="AI16" i="49"/>
  <c r="BH15" i="49"/>
  <c r="BE15" i="49"/>
  <c r="BC15" i="49"/>
  <c r="AZ15" i="49"/>
  <c r="AX15" i="49"/>
  <c r="AU15" i="49"/>
  <c r="AS15" i="49"/>
  <c r="AP15" i="49"/>
  <c r="AN15" i="49"/>
  <c r="AK15" i="49"/>
  <c r="AI15" i="49"/>
  <c r="AF15" i="49"/>
  <c r="AD15" i="49"/>
  <c r="AA15" i="49"/>
  <c r="Y15" i="49"/>
  <c r="V15" i="49"/>
  <c r="T15" i="49"/>
  <c r="Q15" i="49"/>
  <c r="O15" i="49"/>
  <c r="L15" i="49"/>
  <c r="J15" i="49"/>
  <c r="G15" i="49"/>
  <c r="B15" i="49"/>
  <c r="BH14" i="49"/>
  <c r="BE14" i="49"/>
  <c r="BC14" i="49"/>
  <c r="AZ14" i="49"/>
  <c r="AX14" i="49"/>
  <c r="AU14" i="49"/>
  <c r="AS14" i="49"/>
  <c r="AP14" i="49"/>
  <c r="AN14" i="49"/>
  <c r="AK14" i="49"/>
  <c r="AI14" i="49"/>
  <c r="AF14" i="49"/>
  <c r="AD14" i="49"/>
  <c r="AA14" i="49"/>
  <c r="Y14" i="49"/>
  <c r="V14" i="49"/>
  <c r="T14" i="49"/>
  <c r="Q14" i="49"/>
  <c r="O14" i="49"/>
  <c r="L14" i="49"/>
  <c r="J14" i="49"/>
  <c r="G14" i="49"/>
  <c r="B14" i="49"/>
  <c r="BH13" i="49"/>
  <c r="BE13" i="49"/>
  <c r="BC13" i="49"/>
  <c r="AZ13" i="49"/>
  <c r="AX13" i="49"/>
  <c r="AU13" i="49"/>
  <c r="AS13" i="49"/>
  <c r="AP13" i="49"/>
  <c r="AN13" i="49"/>
  <c r="AK13" i="49"/>
  <c r="AI13" i="49"/>
  <c r="AF13" i="49"/>
  <c r="AD13" i="49"/>
  <c r="AA13" i="49"/>
  <c r="Y13" i="49"/>
  <c r="V13" i="49"/>
  <c r="T13" i="49"/>
  <c r="Q13" i="49"/>
  <c r="O13" i="49"/>
  <c r="L13" i="49"/>
  <c r="J13" i="49"/>
  <c r="G13" i="49"/>
  <c r="B13" i="49"/>
  <c r="BH12" i="49"/>
  <c r="BE12" i="49"/>
  <c r="BC12" i="49"/>
  <c r="AZ12" i="49"/>
  <c r="AX12" i="49"/>
  <c r="AU12" i="49"/>
  <c r="AS12" i="49"/>
  <c r="AP12" i="49"/>
  <c r="AN12" i="49"/>
  <c r="AK12" i="49"/>
  <c r="AI12" i="49"/>
  <c r="AF12" i="49"/>
  <c r="AD12" i="49"/>
  <c r="AA12" i="49"/>
  <c r="Y12" i="49"/>
  <c r="V12" i="49"/>
  <c r="T12" i="49"/>
  <c r="Q12" i="49"/>
  <c r="O12" i="49"/>
  <c r="L12" i="49"/>
  <c r="J12" i="49"/>
  <c r="G12" i="49"/>
  <c r="B12" i="49"/>
  <c r="BH11" i="49"/>
  <c r="BE11" i="49"/>
  <c r="BC11" i="49"/>
  <c r="AZ11" i="49"/>
  <c r="AX11" i="49"/>
  <c r="AU11" i="49"/>
  <c r="AS11" i="49"/>
  <c r="AP11" i="49"/>
  <c r="AN11" i="49"/>
  <c r="AK11" i="49"/>
  <c r="AI11" i="49"/>
  <c r="AF11" i="49"/>
  <c r="AD11" i="49"/>
  <c r="AA11" i="49"/>
  <c r="Y11" i="49"/>
  <c r="V11" i="49"/>
  <c r="T11" i="49"/>
  <c r="Q11" i="49"/>
  <c r="O11" i="49"/>
  <c r="L11" i="49"/>
  <c r="J11" i="49"/>
  <c r="G11" i="49"/>
  <c r="B11" i="49"/>
  <c r="BH10" i="49"/>
  <c r="BE10" i="49"/>
  <c r="BC10" i="49"/>
  <c r="AZ10" i="49"/>
  <c r="AX10" i="49"/>
  <c r="AU10" i="49"/>
  <c r="AS10" i="49"/>
  <c r="AP10" i="49"/>
  <c r="AN10" i="49"/>
  <c r="AK10" i="49"/>
  <c r="AI10" i="49"/>
  <c r="AF10" i="49"/>
  <c r="AD10" i="49"/>
  <c r="AA10" i="49"/>
  <c r="Y10" i="49"/>
  <c r="V10" i="49"/>
  <c r="T10" i="49"/>
  <c r="Q10" i="49"/>
  <c r="O10" i="49"/>
  <c r="L10" i="49"/>
  <c r="J10" i="49"/>
  <c r="G10" i="49"/>
  <c r="B10" i="49"/>
  <c r="BH9" i="49"/>
  <c r="BE9" i="49"/>
  <c r="BC9" i="49"/>
  <c r="AZ9" i="49"/>
  <c r="AX9" i="49"/>
  <c r="AU9" i="49"/>
  <c r="AS9" i="49"/>
  <c r="AP9" i="49"/>
  <c r="AN9" i="49"/>
  <c r="AK9" i="49"/>
  <c r="AI9" i="49"/>
  <c r="AF9" i="49"/>
  <c r="AD9" i="49"/>
  <c r="AA9" i="49"/>
  <c r="Y9" i="49"/>
  <c r="V9" i="49"/>
  <c r="T9" i="49"/>
  <c r="Q9" i="49"/>
  <c r="O9" i="49"/>
  <c r="L9" i="49"/>
  <c r="J9" i="49"/>
  <c r="G9" i="49"/>
  <c r="B9" i="49"/>
  <c r="BH8" i="49"/>
  <c r="BE8" i="49"/>
  <c r="BC8" i="49"/>
  <c r="AZ8" i="49"/>
  <c r="AX8" i="49"/>
  <c r="AU8" i="49"/>
  <c r="AS8" i="49"/>
  <c r="AP8" i="49"/>
  <c r="AN8" i="49"/>
  <c r="AK8" i="49"/>
  <c r="AI8" i="49"/>
  <c r="AF8" i="49"/>
  <c r="AD8" i="49"/>
  <c r="AA8" i="49"/>
  <c r="Y8" i="49"/>
  <c r="V8" i="49"/>
  <c r="T8" i="49"/>
  <c r="Q8" i="49"/>
  <c r="O8" i="49"/>
  <c r="L8" i="49"/>
  <c r="J8" i="49"/>
  <c r="G8" i="49"/>
  <c r="B8" i="49"/>
  <c r="BH7" i="49"/>
  <c r="BE7" i="49"/>
  <c r="BC7" i="49"/>
  <c r="AZ7" i="49"/>
  <c r="AX7" i="49"/>
  <c r="AU7" i="49"/>
  <c r="AS7" i="49"/>
  <c r="AP7" i="49"/>
  <c r="AN7" i="49"/>
  <c r="AK7" i="49"/>
  <c r="AI7" i="49"/>
  <c r="AF7" i="49"/>
  <c r="AD7" i="49"/>
  <c r="AA7" i="49"/>
  <c r="Y7" i="49"/>
  <c r="V7" i="49"/>
  <c r="T7" i="49"/>
  <c r="Q7" i="49"/>
  <c r="O7" i="49"/>
  <c r="L7" i="49"/>
  <c r="J7" i="49"/>
  <c r="G7" i="49"/>
  <c r="B7" i="49"/>
  <c r="BH6" i="49"/>
  <c r="BE6" i="49"/>
  <c r="BC6" i="49"/>
  <c r="AZ6" i="49"/>
  <c r="AX6" i="49"/>
  <c r="AU6" i="49"/>
  <c r="AS6" i="49"/>
  <c r="AP6" i="49"/>
  <c r="AN6" i="49"/>
  <c r="AK6" i="49"/>
  <c r="AI6" i="49"/>
  <c r="AF6" i="49"/>
  <c r="AD6" i="49"/>
  <c r="AA6" i="49"/>
  <c r="Y6" i="49"/>
  <c r="V6" i="49"/>
  <c r="T6" i="49"/>
  <c r="Q6" i="49"/>
  <c r="O6" i="49"/>
  <c r="L6" i="49"/>
  <c r="J6" i="49"/>
  <c r="G6" i="49"/>
  <c r="B6" i="49"/>
  <c r="BG5" i="49"/>
  <c r="BB5" i="49"/>
  <c r="BC1" i="49" s="1"/>
  <c r="AW5" i="49"/>
  <c r="AR5" i="49"/>
  <c r="AS1" i="49" s="1"/>
  <c r="AM5" i="49"/>
  <c r="AH5" i="49"/>
  <c r="AC5" i="49"/>
  <c r="AD1" i="49" s="1"/>
  <c r="X5" i="49"/>
  <c r="Y1" i="49" s="1"/>
  <c r="S5" i="49"/>
  <c r="N5" i="49"/>
  <c r="O1" i="49" s="1"/>
  <c r="I5" i="49"/>
  <c r="BH4" i="49"/>
  <c r="BG4" i="49"/>
  <c r="BC4" i="49"/>
  <c r="BB4" i="49"/>
  <c r="AX4" i="49"/>
  <c r="AW4" i="49"/>
  <c r="AS4" i="49"/>
  <c r="AR4" i="49"/>
  <c r="AN4" i="49"/>
  <c r="AM4" i="49"/>
  <c r="AI4" i="49"/>
  <c r="AH4" i="49"/>
  <c r="AD4" i="49"/>
  <c r="AC4" i="49"/>
  <c r="Y4" i="49"/>
  <c r="X4" i="49"/>
  <c r="T4" i="49"/>
  <c r="S4" i="49"/>
  <c r="O4" i="49"/>
  <c r="N4" i="49"/>
  <c r="D2" i="49"/>
  <c r="BH1" i="49"/>
  <c r="BG1" i="49"/>
  <c r="BB1" i="49"/>
  <c r="AW1" i="49"/>
  <c r="AX1" i="49" s="1"/>
  <c r="AR1" i="49"/>
  <c r="AN1" i="49"/>
  <c r="AM1" i="49"/>
  <c r="AI1" i="49"/>
  <c r="AH1" i="49"/>
  <c r="AC1" i="49"/>
  <c r="X1" i="49"/>
  <c r="T1" i="49"/>
  <c r="S1" i="49"/>
  <c r="N1" i="49"/>
  <c r="I1" i="49"/>
  <c r="J1" i="49" s="1"/>
  <c r="D1" i="49"/>
  <c r="D3" i="49" s="1"/>
  <c r="D8" i="46"/>
  <c r="M25" i="46"/>
  <c r="L25" i="46"/>
  <c r="K25" i="46"/>
  <c r="J25" i="46"/>
  <c r="I25" i="46"/>
  <c r="H25" i="46"/>
  <c r="G25" i="46"/>
  <c r="F25" i="46"/>
  <c r="E25" i="46"/>
  <c r="D25" i="46"/>
  <c r="C25" i="46"/>
  <c r="M23" i="46"/>
  <c r="L23" i="46"/>
  <c r="K23" i="46"/>
  <c r="J23" i="46"/>
  <c r="I23" i="46"/>
  <c r="H23" i="46"/>
  <c r="G23" i="46"/>
  <c r="F23" i="46"/>
  <c r="E23" i="46"/>
  <c r="D23" i="46"/>
  <c r="C23" i="46"/>
  <c r="M21" i="46"/>
  <c r="L21" i="46"/>
  <c r="K21" i="46"/>
  <c r="J21" i="46"/>
  <c r="I21" i="46"/>
  <c r="H21" i="46"/>
  <c r="G21" i="46"/>
  <c r="F21" i="46"/>
  <c r="E21" i="46"/>
  <c r="D21" i="46"/>
  <c r="C21" i="46"/>
  <c r="M19" i="46"/>
  <c r="L19" i="46"/>
  <c r="K19" i="46"/>
  <c r="J19" i="46"/>
  <c r="I19" i="46"/>
  <c r="H19" i="46"/>
  <c r="G19" i="46"/>
  <c r="F19" i="46"/>
  <c r="E19" i="46"/>
  <c r="D19" i="46"/>
  <c r="C19" i="46"/>
  <c r="M17" i="46"/>
  <c r="L17" i="46"/>
  <c r="K17" i="46"/>
  <c r="J17" i="46"/>
  <c r="I17" i="46"/>
  <c r="H17" i="46"/>
  <c r="G17" i="46"/>
  <c r="F17" i="46"/>
  <c r="E17" i="46"/>
  <c r="D17" i="46"/>
  <c r="C17" i="46"/>
  <c r="M15" i="46"/>
  <c r="L15" i="46"/>
  <c r="K15" i="46"/>
  <c r="J15" i="46"/>
  <c r="I15" i="46"/>
  <c r="H15" i="46"/>
  <c r="G15" i="46"/>
  <c r="F15" i="46"/>
  <c r="E15" i="46"/>
  <c r="D15" i="46"/>
  <c r="C15" i="46"/>
  <c r="M13" i="46"/>
  <c r="L13" i="46"/>
  <c r="K13" i="46"/>
  <c r="J13" i="46"/>
  <c r="I13" i="46"/>
  <c r="H13" i="46"/>
  <c r="G13" i="46"/>
  <c r="F13" i="46"/>
  <c r="E13" i="46"/>
  <c r="D13" i="46"/>
  <c r="C13" i="46"/>
  <c r="M11" i="46"/>
  <c r="L11" i="46"/>
  <c r="K11" i="46"/>
  <c r="J11" i="46"/>
  <c r="I11" i="46"/>
  <c r="H11" i="46"/>
  <c r="G11" i="46"/>
  <c r="F11" i="46"/>
  <c r="E11" i="46"/>
  <c r="D11" i="46"/>
  <c r="C11" i="46"/>
  <c r="M9" i="46"/>
  <c r="L9" i="46"/>
  <c r="K9" i="46"/>
  <c r="J9" i="46"/>
  <c r="I9" i="46"/>
  <c r="H9" i="46"/>
  <c r="G9" i="46"/>
  <c r="F9" i="46"/>
  <c r="E9" i="46"/>
  <c r="D9" i="46"/>
  <c r="C9" i="46"/>
  <c r="M7" i="46"/>
  <c r="L7" i="46"/>
  <c r="K7" i="46"/>
  <c r="J7" i="46"/>
  <c r="I7" i="46"/>
  <c r="H7" i="46"/>
  <c r="G7" i="46"/>
  <c r="F7" i="46"/>
  <c r="E7" i="46"/>
  <c r="D7" i="46"/>
  <c r="C7" i="46"/>
  <c r="M24" i="46"/>
  <c r="L24" i="46"/>
  <c r="K24" i="46"/>
  <c r="J24" i="46"/>
  <c r="I24" i="46"/>
  <c r="H24" i="46"/>
  <c r="G24" i="46"/>
  <c r="F24" i="46"/>
  <c r="E24" i="46"/>
  <c r="D24" i="46"/>
  <c r="C24" i="46"/>
  <c r="M22" i="46"/>
  <c r="L22" i="46"/>
  <c r="K22" i="46"/>
  <c r="J22" i="46"/>
  <c r="I22" i="46"/>
  <c r="H22" i="46"/>
  <c r="G22" i="46"/>
  <c r="F22" i="46"/>
  <c r="E22" i="46"/>
  <c r="D22" i="46"/>
  <c r="C22" i="46"/>
  <c r="M20" i="46"/>
  <c r="L20" i="46"/>
  <c r="K20" i="46"/>
  <c r="J20" i="46"/>
  <c r="I20" i="46"/>
  <c r="H20" i="46"/>
  <c r="G20" i="46"/>
  <c r="F20" i="46"/>
  <c r="E20" i="46"/>
  <c r="D20" i="46"/>
  <c r="C20" i="46"/>
  <c r="M18" i="46"/>
  <c r="L18" i="46"/>
  <c r="K18" i="46"/>
  <c r="J18" i="46"/>
  <c r="I18" i="46"/>
  <c r="H18" i="46"/>
  <c r="G18" i="46"/>
  <c r="F18" i="46"/>
  <c r="E18" i="46"/>
  <c r="D18" i="46"/>
  <c r="C18" i="46"/>
  <c r="M16" i="46"/>
  <c r="L16" i="46"/>
  <c r="K16" i="46"/>
  <c r="J16" i="46"/>
  <c r="I16" i="46"/>
  <c r="H16" i="46"/>
  <c r="G16" i="46"/>
  <c r="F16" i="46"/>
  <c r="E16" i="46"/>
  <c r="D16" i="46"/>
  <c r="C16" i="46"/>
  <c r="M14" i="46"/>
  <c r="L14" i="46"/>
  <c r="K14" i="46"/>
  <c r="J14" i="46"/>
  <c r="I14" i="46"/>
  <c r="H14" i="46"/>
  <c r="G14" i="46"/>
  <c r="F14" i="46"/>
  <c r="E14" i="46"/>
  <c r="D14" i="46"/>
  <c r="C14" i="46"/>
  <c r="M12" i="46"/>
  <c r="L12" i="46"/>
  <c r="K12" i="46"/>
  <c r="J12" i="46"/>
  <c r="I12" i="46"/>
  <c r="H12" i="46"/>
  <c r="G12" i="46"/>
  <c r="F12" i="46"/>
  <c r="E12" i="46"/>
  <c r="D12" i="46"/>
  <c r="C12" i="46"/>
  <c r="M10" i="46"/>
  <c r="L10" i="46"/>
  <c r="K10" i="46"/>
  <c r="J10" i="46"/>
  <c r="I10" i="46"/>
  <c r="H10" i="46"/>
  <c r="G10" i="46"/>
  <c r="F10" i="46"/>
  <c r="E10" i="46"/>
  <c r="D10" i="46"/>
  <c r="C10" i="46"/>
  <c r="M8" i="46"/>
  <c r="L8" i="46"/>
  <c r="K8" i="46"/>
  <c r="J8" i="46"/>
  <c r="I8" i="46"/>
  <c r="H8" i="46"/>
  <c r="G8" i="46"/>
  <c r="F8" i="46"/>
  <c r="E8" i="46"/>
  <c r="C8" i="46"/>
  <c r="M6" i="46"/>
  <c r="L6" i="46"/>
  <c r="K6" i="46"/>
  <c r="J6" i="46"/>
  <c r="I6" i="46"/>
  <c r="H6" i="46"/>
  <c r="G6" i="46"/>
  <c r="F6" i="46"/>
  <c r="E6" i="46"/>
  <c r="D6" i="46"/>
  <c r="C6" i="46"/>
  <c r="D3" i="46"/>
  <c r="E3" i="46"/>
  <c r="F3" i="46"/>
  <c r="G3" i="46"/>
  <c r="H3" i="46"/>
  <c r="I3" i="46"/>
  <c r="J3" i="46"/>
  <c r="K3" i="46"/>
  <c r="L3" i="46"/>
  <c r="M3" i="46"/>
  <c r="C3" i="46"/>
  <c r="M25" i="47"/>
  <c r="L25" i="47"/>
  <c r="K25" i="47"/>
  <c r="J25" i="47"/>
  <c r="I25" i="47"/>
  <c r="H25" i="47"/>
  <c r="G25" i="47"/>
  <c r="F25" i="47"/>
  <c r="E25" i="47"/>
  <c r="D25" i="47"/>
  <c r="C25" i="47"/>
  <c r="M23" i="47"/>
  <c r="L23" i="47"/>
  <c r="K23" i="47"/>
  <c r="J23" i="47"/>
  <c r="I23" i="47"/>
  <c r="H23" i="47"/>
  <c r="G23" i="47"/>
  <c r="F23" i="47"/>
  <c r="E23" i="47"/>
  <c r="D23" i="47"/>
  <c r="C23" i="47"/>
  <c r="M21" i="47"/>
  <c r="L21" i="47"/>
  <c r="K21" i="47"/>
  <c r="J21" i="47"/>
  <c r="I21" i="47"/>
  <c r="H21" i="47"/>
  <c r="G21" i="47"/>
  <c r="F21" i="47"/>
  <c r="E21" i="47"/>
  <c r="D21" i="47"/>
  <c r="C21" i="47"/>
  <c r="M19" i="47"/>
  <c r="L19" i="47"/>
  <c r="K19" i="47"/>
  <c r="J19" i="47"/>
  <c r="I19" i="47"/>
  <c r="H19" i="47"/>
  <c r="G19" i="47"/>
  <c r="F19" i="47"/>
  <c r="E19" i="47"/>
  <c r="D19" i="47"/>
  <c r="C19" i="47"/>
  <c r="M17" i="47"/>
  <c r="L17" i="47"/>
  <c r="K17" i="47"/>
  <c r="J17" i="47"/>
  <c r="I17" i="47"/>
  <c r="H17" i="47"/>
  <c r="G17" i="47"/>
  <c r="F17" i="47"/>
  <c r="E17" i="47"/>
  <c r="D17" i="47"/>
  <c r="C17" i="47"/>
  <c r="M15" i="47"/>
  <c r="L15" i="47"/>
  <c r="K15" i="47"/>
  <c r="J15" i="47"/>
  <c r="I15" i="47"/>
  <c r="H15" i="47"/>
  <c r="G15" i="47"/>
  <c r="F15" i="47"/>
  <c r="E15" i="47"/>
  <c r="D15" i="47"/>
  <c r="C15" i="47"/>
  <c r="M13" i="47"/>
  <c r="L13" i="47"/>
  <c r="K13" i="47"/>
  <c r="J13" i="47"/>
  <c r="I13" i="47"/>
  <c r="H13" i="47"/>
  <c r="G13" i="47"/>
  <c r="F13" i="47"/>
  <c r="E13" i="47"/>
  <c r="D13" i="47"/>
  <c r="C13" i="47"/>
  <c r="M11" i="47"/>
  <c r="L11" i="47"/>
  <c r="K11" i="47"/>
  <c r="J11" i="47"/>
  <c r="I11" i="47"/>
  <c r="H11" i="47"/>
  <c r="G11" i="47"/>
  <c r="F11" i="47"/>
  <c r="E11" i="47"/>
  <c r="D11" i="47"/>
  <c r="C11" i="47"/>
  <c r="M9" i="47"/>
  <c r="L9" i="47"/>
  <c r="K9" i="47"/>
  <c r="J9" i="47"/>
  <c r="I9" i="47"/>
  <c r="H9" i="47"/>
  <c r="G9" i="47"/>
  <c r="F9" i="47"/>
  <c r="E9" i="47"/>
  <c r="D9" i="47"/>
  <c r="C9" i="47"/>
  <c r="M7" i="47"/>
  <c r="L7" i="47"/>
  <c r="K7" i="47"/>
  <c r="J7" i="47"/>
  <c r="I7" i="47"/>
  <c r="H7" i="47"/>
  <c r="G7" i="47"/>
  <c r="F7" i="47"/>
  <c r="E7" i="47"/>
  <c r="D7" i="47"/>
  <c r="C7" i="47"/>
  <c r="D3" i="47"/>
  <c r="E3" i="47"/>
  <c r="F3" i="47"/>
  <c r="G3" i="47"/>
  <c r="H3" i="47"/>
  <c r="I3" i="47"/>
  <c r="J3" i="47"/>
  <c r="K3" i="47"/>
  <c r="L3" i="47"/>
  <c r="M3" i="47"/>
  <c r="C3" i="47"/>
  <c r="M24" i="47"/>
  <c r="L24" i="47"/>
  <c r="K24" i="47"/>
  <c r="J24" i="47"/>
  <c r="I24" i="47"/>
  <c r="H24" i="47"/>
  <c r="G24" i="47"/>
  <c r="F24" i="47"/>
  <c r="E24" i="47"/>
  <c r="D24" i="47"/>
  <c r="C24" i="47"/>
  <c r="M22" i="47"/>
  <c r="L22" i="47"/>
  <c r="K22" i="47"/>
  <c r="J22" i="47"/>
  <c r="I22" i="47"/>
  <c r="H22" i="47"/>
  <c r="G22" i="47"/>
  <c r="F22" i="47"/>
  <c r="E22" i="47"/>
  <c r="D22" i="47"/>
  <c r="C22" i="47"/>
  <c r="M20" i="47"/>
  <c r="L20" i="47"/>
  <c r="K20" i="47"/>
  <c r="J20" i="47"/>
  <c r="I20" i="47"/>
  <c r="H20" i="47"/>
  <c r="G20" i="47"/>
  <c r="F20" i="47"/>
  <c r="E20" i="47"/>
  <c r="D20" i="47"/>
  <c r="C20" i="47"/>
  <c r="M18" i="47"/>
  <c r="L18" i="47"/>
  <c r="K18" i="47"/>
  <c r="J18" i="47"/>
  <c r="I18" i="47"/>
  <c r="H18" i="47"/>
  <c r="G18" i="47"/>
  <c r="F18" i="47"/>
  <c r="E18" i="47"/>
  <c r="D18" i="47"/>
  <c r="C18" i="47"/>
  <c r="M16" i="47"/>
  <c r="L16" i="47"/>
  <c r="K16" i="47"/>
  <c r="J16" i="47"/>
  <c r="I16" i="47"/>
  <c r="H16" i="47"/>
  <c r="G16" i="47"/>
  <c r="F16" i="47"/>
  <c r="E16" i="47"/>
  <c r="D16" i="47"/>
  <c r="C16" i="47"/>
  <c r="M14" i="47"/>
  <c r="L14" i="47"/>
  <c r="K14" i="47"/>
  <c r="J14" i="47"/>
  <c r="I14" i="47"/>
  <c r="H14" i="47"/>
  <c r="G14" i="47"/>
  <c r="F14" i="47"/>
  <c r="E14" i="47"/>
  <c r="D14" i="47"/>
  <c r="C14" i="47"/>
  <c r="M12" i="47"/>
  <c r="L12" i="47"/>
  <c r="K12" i="47"/>
  <c r="J12" i="47"/>
  <c r="I12" i="47"/>
  <c r="H12" i="47"/>
  <c r="G12" i="47"/>
  <c r="F12" i="47"/>
  <c r="E12" i="47"/>
  <c r="D12" i="47"/>
  <c r="C12" i="47"/>
  <c r="M10" i="47"/>
  <c r="L10" i="47"/>
  <c r="K10" i="47"/>
  <c r="J10" i="47"/>
  <c r="I10" i="47"/>
  <c r="H10" i="47"/>
  <c r="G10" i="47"/>
  <c r="F10" i="47"/>
  <c r="E10" i="47"/>
  <c r="D10" i="47"/>
  <c r="C10" i="47"/>
  <c r="M8" i="47"/>
  <c r="L8" i="47"/>
  <c r="K8" i="47"/>
  <c r="J8" i="47"/>
  <c r="I8" i="47"/>
  <c r="H8" i="47"/>
  <c r="G8" i="47"/>
  <c r="F8" i="47"/>
  <c r="E8" i="47"/>
  <c r="D8" i="47"/>
  <c r="C8" i="47"/>
  <c r="M6" i="47"/>
  <c r="L6" i="47"/>
  <c r="K6" i="47"/>
  <c r="J6" i="47"/>
  <c r="I6" i="47"/>
  <c r="H6" i="47"/>
  <c r="G6" i="47"/>
  <c r="F6" i="47"/>
  <c r="E6" i="47"/>
  <c r="D6" i="47"/>
  <c r="C6" i="47"/>
  <c r="M25" i="48"/>
  <c r="L25" i="48"/>
  <c r="K25" i="48"/>
  <c r="J25" i="48"/>
  <c r="I25" i="48"/>
  <c r="H25" i="48"/>
  <c r="G25" i="48"/>
  <c r="F25" i="48"/>
  <c r="E25" i="48"/>
  <c r="D25" i="48"/>
  <c r="C25" i="48"/>
  <c r="M23" i="48"/>
  <c r="L23" i="48"/>
  <c r="K23" i="48"/>
  <c r="J23" i="48"/>
  <c r="I23" i="48"/>
  <c r="H23" i="48"/>
  <c r="G23" i="48"/>
  <c r="F23" i="48"/>
  <c r="E23" i="48"/>
  <c r="D23" i="48"/>
  <c r="C23" i="48"/>
  <c r="M21" i="48"/>
  <c r="L21" i="48"/>
  <c r="K21" i="48"/>
  <c r="J21" i="48"/>
  <c r="I21" i="48"/>
  <c r="H21" i="48"/>
  <c r="G21" i="48"/>
  <c r="F21" i="48"/>
  <c r="E21" i="48"/>
  <c r="D21" i="48"/>
  <c r="C21" i="48"/>
  <c r="C22" i="48"/>
  <c r="C24" i="48"/>
  <c r="M19" i="48"/>
  <c r="L19" i="48"/>
  <c r="K19" i="48"/>
  <c r="J19" i="48"/>
  <c r="I19" i="48"/>
  <c r="H19" i="48"/>
  <c r="G19" i="48"/>
  <c r="F19" i="48"/>
  <c r="E19" i="48"/>
  <c r="D19" i="48"/>
  <c r="C19" i="48"/>
  <c r="M17" i="48"/>
  <c r="L17" i="48"/>
  <c r="K17" i="48"/>
  <c r="J17" i="48"/>
  <c r="I17" i="48"/>
  <c r="H17" i="48"/>
  <c r="G17" i="48"/>
  <c r="F17" i="48"/>
  <c r="E17" i="48"/>
  <c r="D17" i="48"/>
  <c r="C17" i="48"/>
  <c r="M15" i="48"/>
  <c r="L15" i="48"/>
  <c r="K15" i="48"/>
  <c r="J15" i="48"/>
  <c r="I15" i="48"/>
  <c r="H15" i="48"/>
  <c r="G15" i="48"/>
  <c r="F15" i="48"/>
  <c r="E15" i="48"/>
  <c r="D15" i="48"/>
  <c r="C15" i="48"/>
  <c r="M13" i="48"/>
  <c r="L13" i="48"/>
  <c r="K13" i="48"/>
  <c r="J13" i="48"/>
  <c r="I13" i="48"/>
  <c r="H13" i="48"/>
  <c r="G13" i="48"/>
  <c r="F13" i="48"/>
  <c r="E13" i="48"/>
  <c r="D13" i="48"/>
  <c r="C13" i="48"/>
  <c r="M11" i="48"/>
  <c r="L11" i="48"/>
  <c r="K11" i="48"/>
  <c r="J11" i="48"/>
  <c r="I11" i="48"/>
  <c r="H11" i="48"/>
  <c r="G11" i="48"/>
  <c r="F11" i="48"/>
  <c r="E11" i="48"/>
  <c r="D11" i="48"/>
  <c r="C11" i="48"/>
  <c r="M9" i="48"/>
  <c r="L9" i="48"/>
  <c r="K9" i="48"/>
  <c r="J9" i="48"/>
  <c r="I9" i="48"/>
  <c r="H9" i="48"/>
  <c r="G9" i="48"/>
  <c r="F9" i="48"/>
  <c r="E9" i="48"/>
  <c r="D9" i="48"/>
  <c r="C9" i="48"/>
  <c r="M7" i="48"/>
  <c r="L7" i="48"/>
  <c r="K7" i="48"/>
  <c r="J7" i="48"/>
  <c r="I7" i="48"/>
  <c r="H7" i="48"/>
  <c r="G7" i="48"/>
  <c r="F7" i="48"/>
  <c r="E7" i="48"/>
  <c r="D7" i="48"/>
  <c r="C7" i="48"/>
  <c r="M3" i="48"/>
  <c r="L3" i="48"/>
  <c r="K3" i="48"/>
  <c r="J3" i="48"/>
  <c r="I3" i="48"/>
  <c r="H3" i="48"/>
  <c r="G3" i="48"/>
  <c r="F3" i="48"/>
  <c r="E3" i="48"/>
  <c r="D3" i="48"/>
  <c r="C3" i="48"/>
  <c r="M24" i="48"/>
  <c r="L24" i="48"/>
  <c r="K24" i="48"/>
  <c r="J24" i="48"/>
  <c r="I24" i="48"/>
  <c r="H24" i="48"/>
  <c r="G24" i="48"/>
  <c r="F24" i="48"/>
  <c r="E24" i="48"/>
  <c r="D24" i="48"/>
  <c r="M22" i="48"/>
  <c r="L22" i="48"/>
  <c r="K22" i="48"/>
  <c r="J22" i="48"/>
  <c r="I22" i="48"/>
  <c r="H22" i="48"/>
  <c r="G22" i="48"/>
  <c r="F22" i="48"/>
  <c r="E22" i="48"/>
  <c r="D22" i="48"/>
  <c r="M20" i="48"/>
  <c r="L20" i="48"/>
  <c r="K20" i="48"/>
  <c r="J20" i="48"/>
  <c r="I20" i="48"/>
  <c r="H20" i="48"/>
  <c r="G20" i="48"/>
  <c r="F20" i="48"/>
  <c r="E20" i="48"/>
  <c r="D20" i="48"/>
  <c r="C20" i="48"/>
  <c r="M18" i="48"/>
  <c r="L18" i="48"/>
  <c r="K18" i="48"/>
  <c r="J18" i="48"/>
  <c r="I18" i="48"/>
  <c r="H18" i="48"/>
  <c r="G18" i="48"/>
  <c r="F18" i="48"/>
  <c r="E18" i="48"/>
  <c r="D18" i="48"/>
  <c r="C18" i="48"/>
  <c r="M16" i="48"/>
  <c r="L16" i="48"/>
  <c r="K16" i="48"/>
  <c r="J16" i="48"/>
  <c r="I16" i="48"/>
  <c r="H16" i="48"/>
  <c r="G16" i="48"/>
  <c r="F16" i="48"/>
  <c r="E16" i="48"/>
  <c r="D16" i="48"/>
  <c r="C16" i="48"/>
  <c r="M14" i="48"/>
  <c r="L14" i="48"/>
  <c r="K14" i="48"/>
  <c r="J14" i="48"/>
  <c r="I14" i="48"/>
  <c r="H14" i="48"/>
  <c r="G14" i="48"/>
  <c r="F14" i="48"/>
  <c r="E14" i="48"/>
  <c r="D14" i="48"/>
  <c r="C14" i="48"/>
  <c r="M12" i="48"/>
  <c r="L12" i="48"/>
  <c r="K12" i="48"/>
  <c r="J12" i="48"/>
  <c r="I12" i="48"/>
  <c r="H12" i="48"/>
  <c r="G12" i="48"/>
  <c r="F12" i="48"/>
  <c r="E12" i="48"/>
  <c r="D12" i="48"/>
  <c r="C12" i="48"/>
  <c r="M10" i="48"/>
  <c r="L10" i="48"/>
  <c r="K10" i="48"/>
  <c r="J10" i="48"/>
  <c r="I10" i="48"/>
  <c r="H10" i="48"/>
  <c r="G10" i="48"/>
  <c r="F10" i="48"/>
  <c r="E10" i="48"/>
  <c r="D10" i="48"/>
  <c r="C10" i="48"/>
  <c r="M8" i="48"/>
  <c r="L8" i="48"/>
  <c r="K8" i="48"/>
  <c r="J8" i="48"/>
  <c r="I8" i="48"/>
  <c r="H8" i="48"/>
  <c r="G8" i="48"/>
  <c r="F8" i="48"/>
  <c r="E8" i="48"/>
  <c r="D8" i="48"/>
  <c r="C8" i="48"/>
  <c r="M6" i="48"/>
  <c r="L6" i="48"/>
  <c r="K6" i="48"/>
  <c r="J6" i="48"/>
  <c r="I6" i="48"/>
  <c r="H6" i="48"/>
  <c r="G6" i="48"/>
  <c r="F6" i="48"/>
  <c r="E6" i="48"/>
  <c r="D6" i="48"/>
  <c r="C6" i="48"/>
  <c r="Y1" i="50" l="1"/>
  <c r="AN1" i="51"/>
  <c r="M2" i="48" l="1"/>
  <c r="L2" i="48"/>
  <c r="K2" i="48"/>
  <c r="J2" i="48"/>
  <c r="I2" i="48"/>
  <c r="H2" i="48"/>
  <c r="G2" i="48"/>
  <c r="F2" i="48"/>
  <c r="E2" i="48"/>
  <c r="D2" i="48"/>
  <c r="C2" i="48"/>
  <c r="M2" i="47"/>
  <c r="L2" i="47"/>
  <c r="K2" i="47"/>
  <c r="J2" i="47"/>
  <c r="I2" i="47"/>
  <c r="H2" i="47"/>
  <c r="G2" i="47"/>
  <c r="F2" i="47"/>
  <c r="E2" i="47"/>
  <c r="D2" i="47"/>
  <c r="C2" i="47"/>
  <c r="M2" i="46"/>
  <c r="L2" i="46"/>
  <c r="K2" i="46"/>
  <c r="J2" i="46"/>
  <c r="I2" i="46"/>
  <c r="H2" i="46"/>
  <c r="G2" i="46"/>
  <c r="F2" i="46"/>
  <c r="E2" i="46"/>
  <c r="D2" i="46"/>
  <c r="C2" i="46"/>
  <c r="M25" i="43"/>
  <c r="L25" i="43"/>
  <c r="K25" i="43"/>
  <c r="J25" i="43"/>
  <c r="I25" i="43"/>
  <c r="H25" i="43"/>
  <c r="G25" i="43"/>
  <c r="F25" i="43"/>
  <c r="E25" i="43"/>
  <c r="D25" i="43"/>
  <c r="C25" i="43"/>
  <c r="M24" i="43"/>
  <c r="L24" i="43"/>
  <c r="K24" i="43"/>
  <c r="J24" i="43"/>
  <c r="I24" i="43"/>
  <c r="H24" i="43"/>
  <c r="G24" i="43"/>
  <c r="F24" i="43"/>
  <c r="E24" i="43"/>
  <c r="D24" i="43"/>
  <c r="C24" i="43"/>
  <c r="M23" i="43"/>
  <c r="L23" i="43"/>
  <c r="K23" i="43"/>
  <c r="J23" i="43"/>
  <c r="I23" i="43"/>
  <c r="H23" i="43"/>
  <c r="G23" i="43"/>
  <c r="F23" i="43"/>
  <c r="E23" i="43"/>
  <c r="D23" i="43"/>
  <c r="C23" i="43"/>
  <c r="M22" i="43"/>
  <c r="L22" i="43"/>
  <c r="K22" i="43"/>
  <c r="J22" i="43"/>
  <c r="I22" i="43"/>
  <c r="H22" i="43"/>
  <c r="G22" i="43"/>
  <c r="F22" i="43"/>
  <c r="E22" i="43"/>
  <c r="D22" i="43"/>
  <c r="C22" i="43"/>
  <c r="M21" i="43"/>
  <c r="L21" i="43"/>
  <c r="K21" i="43"/>
  <c r="J21" i="43"/>
  <c r="I21" i="43"/>
  <c r="H21" i="43"/>
  <c r="G21" i="43"/>
  <c r="F21" i="43"/>
  <c r="E21" i="43"/>
  <c r="D21" i="43"/>
  <c r="C21" i="43"/>
  <c r="M20" i="43"/>
  <c r="L20" i="43"/>
  <c r="K20" i="43"/>
  <c r="J20" i="43"/>
  <c r="I20" i="43"/>
  <c r="H20" i="43"/>
  <c r="G20" i="43"/>
  <c r="F20" i="43"/>
  <c r="E20" i="43"/>
  <c r="D20" i="43"/>
  <c r="C20" i="43"/>
  <c r="M19" i="43"/>
  <c r="L19" i="43"/>
  <c r="K19" i="43"/>
  <c r="J19" i="43"/>
  <c r="I19" i="43"/>
  <c r="H19" i="43"/>
  <c r="G19" i="43"/>
  <c r="F19" i="43"/>
  <c r="E19" i="43"/>
  <c r="D19" i="43"/>
  <c r="C19" i="43"/>
  <c r="M18" i="43"/>
  <c r="L18" i="43"/>
  <c r="K18" i="43"/>
  <c r="J18" i="43"/>
  <c r="I18" i="43"/>
  <c r="H18" i="43"/>
  <c r="G18" i="43"/>
  <c r="F18" i="43"/>
  <c r="E18" i="43"/>
  <c r="D18" i="43"/>
  <c r="C18" i="43"/>
  <c r="M17" i="43"/>
  <c r="L17" i="43"/>
  <c r="K17" i="43"/>
  <c r="J17" i="43"/>
  <c r="I17" i="43"/>
  <c r="H17" i="43"/>
  <c r="G17" i="43"/>
  <c r="F17" i="43"/>
  <c r="E17" i="43"/>
  <c r="D17" i="43"/>
  <c r="C17" i="43"/>
  <c r="M16" i="43"/>
  <c r="L16" i="43"/>
  <c r="K16" i="43"/>
  <c r="J16" i="43"/>
  <c r="I16" i="43"/>
  <c r="H16" i="43"/>
  <c r="G16" i="43"/>
  <c r="F16" i="43"/>
  <c r="E16" i="43"/>
  <c r="D16" i="43"/>
  <c r="C16" i="43"/>
  <c r="M15" i="43"/>
  <c r="L15" i="43"/>
  <c r="K15" i="43"/>
  <c r="J15" i="43"/>
  <c r="I15" i="43"/>
  <c r="H15" i="43"/>
  <c r="G15" i="43"/>
  <c r="F15" i="43"/>
  <c r="E15" i="43"/>
  <c r="D15" i="43"/>
  <c r="C15" i="43"/>
  <c r="M14" i="43"/>
  <c r="L14" i="43"/>
  <c r="K14" i="43"/>
  <c r="J14" i="43"/>
  <c r="I14" i="43"/>
  <c r="H14" i="43"/>
  <c r="G14" i="43"/>
  <c r="F14" i="43"/>
  <c r="E14" i="43"/>
  <c r="D14" i="43"/>
  <c r="C14" i="43"/>
  <c r="M13" i="43"/>
  <c r="L13" i="43"/>
  <c r="K13" i="43"/>
  <c r="J13" i="43"/>
  <c r="I13" i="43"/>
  <c r="H13" i="43"/>
  <c r="G13" i="43"/>
  <c r="F13" i="43"/>
  <c r="E13" i="43"/>
  <c r="D13" i="43"/>
  <c r="C13" i="43"/>
  <c r="M12" i="43"/>
  <c r="L12" i="43"/>
  <c r="K12" i="43"/>
  <c r="J12" i="43"/>
  <c r="I12" i="43"/>
  <c r="H12" i="43"/>
  <c r="G12" i="43"/>
  <c r="F12" i="43"/>
  <c r="E12" i="43"/>
  <c r="D12" i="43"/>
  <c r="C12" i="43"/>
  <c r="M11" i="43"/>
  <c r="L11" i="43"/>
  <c r="K11" i="43"/>
  <c r="J11" i="43"/>
  <c r="I11" i="43"/>
  <c r="H11" i="43"/>
  <c r="G11" i="43"/>
  <c r="F11" i="43"/>
  <c r="E11" i="43"/>
  <c r="D11" i="43"/>
  <c r="C11" i="43"/>
  <c r="M10" i="43"/>
  <c r="L10" i="43"/>
  <c r="K10" i="43"/>
  <c r="J10" i="43"/>
  <c r="I10" i="43"/>
  <c r="H10" i="43"/>
  <c r="G10" i="43"/>
  <c r="F10" i="43"/>
  <c r="E10" i="43"/>
  <c r="D10" i="43"/>
  <c r="C10" i="43"/>
  <c r="M9" i="43"/>
  <c r="L9" i="43"/>
  <c r="K9" i="43"/>
  <c r="J9" i="43"/>
  <c r="I9" i="43"/>
  <c r="H9" i="43"/>
  <c r="G9" i="43"/>
  <c r="F9" i="43"/>
  <c r="E9" i="43"/>
  <c r="D9" i="43"/>
  <c r="C9" i="43"/>
  <c r="M8" i="43"/>
  <c r="L8" i="43"/>
  <c r="K8" i="43"/>
  <c r="J8" i="43"/>
  <c r="I8" i="43"/>
  <c r="H8" i="43"/>
  <c r="G8" i="43"/>
  <c r="F8" i="43"/>
  <c r="E8" i="43"/>
  <c r="D8" i="43"/>
  <c r="C8" i="43"/>
  <c r="M7" i="43"/>
  <c r="L7" i="43"/>
  <c r="K7" i="43"/>
  <c r="J7" i="43"/>
  <c r="I7" i="43"/>
  <c r="H7" i="43"/>
  <c r="G7" i="43"/>
  <c r="F7" i="43"/>
  <c r="E7" i="43"/>
  <c r="D7" i="43"/>
  <c r="C7" i="43"/>
  <c r="M6" i="43"/>
  <c r="L6" i="43"/>
  <c r="K6" i="43"/>
  <c r="J6" i="43"/>
  <c r="I6" i="43"/>
  <c r="H6" i="43"/>
  <c r="G6" i="43"/>
  <c r="F6" i="43"/>
  <c r="E6" i="43"/>
  <c r="D6" i="43"/>
  <c r="C6" i="43"/>
  <c r="C1" i="43" a="1"/>
  <c r="C1" i="43"/>
  <c r="C3" i="43" a="1"/>
  <c r="C3" i="43" s="1"/>
  <c r="C1" i="44" a="1"/>
  <c r="C1" i="44" s="1"/>
  <c r="C3" i="44" a="1"/>
  <c r="C3" i="44" s="1"/>
  <c r="C1" i="45" a="1"/>
  <c r="C1" i="45"/>
  <c r="C3" i="45" a="1"/>
  <c r="C3" i="45" s="1"/>
  <c r="M25" i="44"/>
  <c r="L25" i="44"/>
  <c r="K25" i="44"/>
  <c r="J25" i="44"/>
  <c r="I25" i="44"/>
  <c r="H25" i="44"/>
  <c r="G25" i="44"/>
  <c r="F25" i="44"/>
  <c r="E25" i="44"/>
  <c r="D25" i="44"/>
  <c r="C25" i="44"/>
  <c r="M24" i="44"/>
  <c r="L24" i="44"/>
  <c r="K24" i="44"/>
  <c r="J24" i="44"/>
  <c r="I24" i="44"/>
  <c r="H24" i="44"/>
  <c r="G24" i="44"/>
  <c r="F24" i="44"/>
  <c r="E24" i="44"/>
  <c r="D24" i="44"/>
  <c r="C24" i="44"/>
  <c r="M23" i="44"/>
  <c r="L23" i="44"/>
  <c r="K23" i="44"/>
  <c r="J23" i="44"/>
  <c r="I23" i="44"/>
  <c r="H23" i="44"/>
  <c r="G23" i="44"/>
  <c r="F23" i="44"/>
  <c r="E23" i="44"/>
  <c r="D23" i="44"/>
  <c r="C23" i="44"/>
  <c r="M22" i="44"/>
  <c r="L22" i="44"/>
  <c r="K22" i="44"/>
  <c r="J22" i="44"/>
  <c r="I22" i="44"/>
  <c r="H22" i="44"/>
  <c r="G22" i="44"/>
  <c r="F22" i="44"/>
  <c r="E22" i="44"/>
  <c r="D22" i="44"/>
  <c r="C22" i="44"/>
  <c r="M21" i="44"/>
  <c r="L21" i="44"/>
  <c r="K21" i="44"/>
  <c r="J21" i="44"/>
  <c r="I21" i="44"/>
  <c r="H21" i="44"/>
  <c r="G21" i="44"/>
  <c r="F21" i="44"/>
  <c r="E21" i="44"/>
  <c r="D21" i="44"/>
  <c r="C21" i="44"/>
  <c r="M20" i="44"/>
  <c r="L20" i="44"/>
  <c r="K20" i="44"/>
  <c r="J20" i="44"/>
  <c r="I20" i="44"/>
  <c r="H20" i="44"/>
  <c r="G20" i="44"/>
  <c r="F20" i="44"/>
  <c r="E20" i="44"/>
  <c r="D20" i="44"/>
  <c r="C20" i="44"/>
  <c r="M19" i="44"/>
  <c r="L19" i="44"/>
  <c r="K19" i="44"/>
  <c r="J19" i="44"/>
  <c r="I19" i="44"/>
  <c r="H19" i="44"/>
  <c r="G19" i="44"/>
  <c r="F19" i="44"/>
  <c r="E19" i="44"/>
  <c r="D19" i="44"/>
  <c r="C19" i="44"/>
  <c r="M18" i="44"/>
  <c r="L18" i="44"/>
  <c r="K18" i="44"/>
  <c r="J18" i="44"/>
  <c r="I18" i="44"/>
  <c r="H18" i="44"/>
  <c r="G18" i="44"/>
  <c r="F18" i="44"/>
  <c r="E18" i="44"/>
  <c r="D18" i="44"/>
  <c r="C18" i="44"/>
  <c r="M17" i="44"/>
  <c r="L17" i="44"/>
  <c r="K17" i="44"/>
  <c r="J17" i="44"/>
  <c r="I17" i="44"/>
  <c r="H17" i="44"/>
  <c r="G17" i="44"/>
  <c r="F17" i="44"/>
  <c r="E17" i="44"/>
  <c r="D17" i="44"/>
  <c r="C17" i="44"/>
  <c r="M16" i="44"/>
  <c r="L16" i="44"/>
  <c r="K16" i="44"/>
  <c r="J16" i="44"/>
  <c r="I16" i="44"/>
  <c r="H16" i="44"/>
  <c r="G16" i="44"/>
  <c r="F16" i="44"/>
  <c r="E16" i="44"/>
  <c r="D16" i="44"/>
  <c r="C16" i="44"/>
  <c r="M15" i="44"/>
  <c r="L15" i="44"/>
  <c r="K15" i="44"/>
  <c r="J15" i="44"/>
  <c r="I15" i="44"/>
  <c r="H15" i="44"/>
  <c r="G15" i="44"/>
  <c r="F15" i="44"/>
  <c r="E15" i="44"/>
  <c r="D15" i="44"/>
  <c r="C15" i="44"/>
  <c r="M14" i="44"/>
  <c r="L14" i="44"/>
  <c r="K14" i="44"/>
  <c r="J14" i="44"/>
  <c r="I14" i="44"/>
  <c r="H14" i="44"/>
  <c r="G14" i="44"/>
  <c r="F14" i="44"/>
  <c r="E14" i="44"/>
  <c r="D14" i="44"/>
  <c r="C14" i="44"/>
  <c r="M13" i="44"/>
  <c r="L13" i="44"/>
  <c r="K13" i="44"/>
  <c r="J13" i="44"/>
  <c r="I13" i="44"/>
  <c r="H13" i="44"/>
  <c r="G13" i="44"/>
  <c r="F13" i="44"/>
  <c r="E13" i="44"/>
  <c r="D13" i="44"/>
  <c r="C13" i="44"/>
  <c r="M12" i="44"/>
  <c r="L12" i="44"/>
  <c r="K12" i="44"/>
  <c r="J12" i="44"/>
  <c r="I12" i="44"/>
  <c r="H12" i="44"/>
  <c r="G12" i="44"/>
  <c r="F12" i="44"/>
  <c r="E12" i="44"/>
  <c r="D12" i="44"/>
  <c r="C12" i="44"/>
  <c r="M11" i="44"/>
  <c r="L11" i="44"/>
  <c r="K11" i="44"/>
  <c r="J11" i="44"/>
  <c r="I11" i="44"/>
  <c r="H11" i="44"/>
  <c r="G11" i="44"/>
  <c r="F11" i="44"/>
  <c r="E11" i="44"/>
  <c r="D11" i="44"/>
  <c r="C11" i="44"/>
  <c r="M10" i="44"/>
  <c r="L10" i="44"/>
  <c r="K10" i="44"/>
  <c r="J10" i="44"/>
  <c r="I10" i="44"/>
  <c r="H10" i="44"/>
  <c r="G10" i="44"/>
  <c r="F10" i="44"/>
  <c r="E10" i="44"/>
  <c r="D10" i="44"/>
  <c r="C10" i="44"/>
  <c r="M9" i="44"/>
  <c r="L9" i="44"/>
  <c r="K9" i="44"/>
  <c r="J9" i="44"/>
  <c r="I9" i="44"/>
  <c r="H9" i="44"/>
  <c r="G9" i="44"/>
  <c r="F9" i="44"/>
  <c r="E9" i="44"/>
  <c r="D9" i="44"/>
  <c r="C9" i="44"/>
  <c r="M8" i="44"/>
  <c r="L8" i="44"/>
  <c r="K8" i="44"/>
  <c r="J8" i="44"/>
  <c r="I8" i="44"/>
  <c r="H8" i="44"/>
  <c r="G8" i="44"/>
  <c r="F8" i="44"/>
  <c r="E8" i="44"/>
  <c r="D8" i="44"/>
  <c r="C8" i="44"/>
  <c r="M7" i="44"/>
  <c r="L7" i="44"/>
  <c r="K7" i="44"/>
  <c r="J7" i="44"/>
  <c r="I7" i="44"/>
  <c r="H7" i="44"/>
  <c r="G7" i="44"/>
  <c r="F7" i="44"/>
  <c r="E7" i="44"/>
  <c r="D7" i="44"/>
  <c r="C7" i="44"/>
  <c r="M6" i="44"/>
  <c r="L6" i="44"/>
  <c r="K6" i="44"/>
  <c r="J6" i="44"/>
  <c r="I6" i="44"/>
  <c r="H6" i="44"/>
  <c r="G6" i="44"/>
  <c r="F6" i="44"/>
  <c r="E6" i="44"/>
  <c r="D6" i="44"/>
  <c r="C6" i="44"/>
  <c r="M25" i="45"/>
  <c r="L25" i="45"/>
  <c r="K25" i="45"/>
  <c r="J25" i="45"/>
  <c r="I25" i="45"/>
  <c r="H25" i="45"/>
  <c r="G25" i="45"/>
  <c r="F25" i="45"/>
  <c r="E25" i="45"/>
  <c r="D25" i="45"/>
  <c r="C25" i="45"/>
  <c r="M24" i="45"/>
  <c r="L24" i="45"/>
  <c r="K24" i="45"/>
  <c r="J24" i="45"/>
  <c r="I24" i="45"/>
  <c r="H24" i="45"/>
  <c r="G24" i="45"/>
  <c r="F24" i="45"/>
  <c r="E24" i="45"/>
  <c r="D24" i="45"/>
  <c r="C24" i="45"/>
  <c r="M23" i="45"/>
  <c r="L23" i="45"/>
  <c r="K23" i="45"/>
  <c r="J23" i="45"/>
  <c r="I23" i="45"/>
  <c r="H23" i="45"/>
  <c r="G23" i="45"/>
  <c r="F23" i="45"/>
  <c r="E23" i="45"/>
  <c r="D23" i="45"/>
  <c r="C23" i="45"/>
  <c r="M22" i="45"/>
  <c r="L22" i="45"/>
  <c r="K22" i="45"/>
  <c r="J22" i="45"/>
  <c r="I22" i="45"/>
  <c r="H22" i="45"/>
  <c r="G22" i="45"/>
  <c r="F22" i="45"/>
  <c r="E22" i="45"/>
  <c r="D22" i="45"/>
  <c r="C22" i="45"/>
  <c r="M21" i="45"/>
  <c r="L21" i="45"/>
  <c r="K21" i="45"/>
  <c r="J21" i="45"/>
  <c r="I21" i="45"/>
  <c r="H21" i="45"/>
  <c r="G21" i="45"/>
  <c r="F21" i="45"/>
  <c r="E21" i="45"/>
  <c r="D21" i="45"/>
  <c r="C21" i="45"/>
  <c r="M20" i="45"/>
  <c r="L20" i="45"/>
  <c r="K20" i="45"/>
  <c r="J20" i="45"/>
  <c r="I20" i="45"/>
  <c r="H20" i="45"/>
  <c r="G20" i="45"/>
  <c r="F20" i="45"/>
  <c r="E20" i="45"/>
  <c r="D20" i="45"/>
  <c r="C20" i="45"/>
  <c r="M19" i="45"/>
  <c r="L19" i="45"/>
  <c r="K19" i="45"/>
  <c r="J19" i="45"/>
  <c r="I19" i="45"/>
  <c r="H19" i="45"/>
  <c r="G19" i="45"/>
  <c r="F19" i="45"/>
  <c r="E19" i="45"/>
  <c r="D19" i="45"/>
  <c r="C19" i="45"/>
  <c r="M18" i="45"/>
  <c r="L18" i="45"/>
  <c r="K18" i="45"/>
  <c r="J18" i="45"/>
  <c r="I18" i="45"/>
  <c r="H18" i="45"/>
  <c r="G18" i="45"/>
  <c r="F18" i="45"/>
  <c r="E18" i="45"/>
  <c r="D18" i="45"/>
  <c r="C18" i="45"/>
  <c r="M17" i="45"/>
  <c r="L17" i="45"/>
  <c r="K17" i="45"/>
  <c r="J17" i="45"/>
  <c r="I17" i="45"/>
  <c r="H17" i="45"/>
  <c r="G17" i="45"/>
  <c r="F17" i="45"/>
  <c r="E17" i="45"/>
  <c r="D17" i="45"/>
  <c r="C17" i="45"/>
  <c r="M16" i="45"/>
  <c r="L16" i="45"/>
  <c r="K16" i="45"/>
  <c r="J16" i="45"/>
  <c r="I16" i="45"/>
  <c r="H16" i="45"/>
  <c r="G16" i="45"/>
  <c r="F16" i="45"/>
  <c r="E16" i="45"/>
  <c r="D16" i="45"/>
  <c r="C16" i="45"/>
  <c r="M15" i="45"/>
  <c r="L15" i="45"/>
  <c r="K15" i="45"/>
  <c r="J15" i="45"/>
  <c r="I15" i="45"/>
  <c r="H15" i="45"/>
  <c r="G15" i="45"/>
  <c r="F15" i="45"/>
  <c r="E15" i="45"/>
  <c r="D15" i="45"/>
  <c r="C15" i="45"/>
  <c r="M14" i="45"/>
  <c r="L14" i="45"/>
  <c r="K14" i="45"/>
  <c r="J14" i="45"/>
  <c r="I14" i="45"/>
  <c r="H14" i="45"/>
  <c r="G14" i="45"/>
  <c r="F14" i="45"/>
  <c r="E14" i="45"/>
  <c r="D14" i="45"/>
  <c r="C14" i="45"/>
  <c r="M13" i="45"/>
  <c r="L13" i="45"/>
  <c r="K13" i="45"/>
  <c r="J13" i="45"/>
  <c r="I13" i="45"/>
  <c r="H13" i="45"/>
  <c r="G13" i="45"/>
  <c r="F13" i="45"/>
  <c r="E13" i="45"/>
  <c r="D13" i="45"/>
  <c r="C13" i="45"/>
  <c r="M12" i="45"/>
  <c r="L12" i="45"/>
  <c r="K12" i="45"/>
  <c r="J12" i="45"/>
  <c r="I12" i="45"/>
  <c r="H12" i="45"/>
  <c r="G12" i="45"/>
  <c r="F12" i="45"/>
  <c r="E12" i="45"/>
  <c r="D12" i="45"/>
  <c r="C12" i="45"/>
  <c r="M11" i="45"/>
  <c r="L11" i="45"/>
  <c r="K11" i="45"/>
  <c r="J11" i="45"/>
  <c r="I11" i="45"/>
  <c r="H11" i="45"/>
  <c r="G11" i="45"/>
  <c r="F11" i="45"/>
  <c r="E11" i="45"/>
  <c r="D11" i="45"/>
  <c r="C11" i="45"/>
  <c r="M10" i="45"/>
  <c r="L10" i="45"/>
  <c r="K10" i="45"/>
  <c r="J10" i="45"/>
  <c r="I10" i="45"/>
  <c r="H10" i="45"/>
  <c r="G10" i="45"/>
  <c r="F10" i="45"/>
  <c r="E10" i="45"/>
  <c r="D10" i="45"/>
  <c r="C10" i="45"/>
  <c r="M9" i="45"/>
  <c r="L9" i="45"/>
  <c r="K9" i="45"/>
  <c r="J9" i="45"/>
  <c r="I9" i="45"/>
  <c r="H9" i="45"/>
  <c r="G9" i="45"/>
  <c r="F9" i="45"/>
  <c r="E9" i="45"/>
  <c r="D9" i="45"/>
  <c r="C9" i="45"/>
  <c r="M8" i="45"/>
  <c r="L8" i="45"/>
  <c r="K8" i="45"/>
  <c r="J8" i="45"/>
  <c r="I8" i="45"/>
  <c r="H8" i="45"/>
  <c r="G8" i="45"/>
  <c r="F8" i="45"/>
  <c r="E8" i="45"/>
  <c r="D8" i="45"/>
  <c r="C8" i="45"/>
  <c r="M7" i="45"/>
  <c r="L7" i="45"/>
  <c r="K7" i="45"/>
  <c r="J7" i="45"/>
  <c r="I7" i="45"/>
  <c r="H7" i="45"/>
  <c r="G7" i="45"/>
  <c r="F7" i="45"/>
  <c r="E7" i="45"/>
  <c r="D7" i="45"/>
  <c r="C7" i="45"/>
  <c r="M6" i="45"/>
  <c r="L6" i="45"/>
  <c r="K6" i="45"/>
  <c r="J6" i="45"/>
  <c r="I6" i="45"/>
  <c r="H6" i="45"/>
  <c r="G6" i="45"/>
  <c r="F6" i="45"/>
  <c r="E6" i="45"/>
  <c r="D6" i="45"/>
  <c r="C6" i="45"/>
  <c r="AX23" i="42"/>
  <c r="AS23" i="42"/>
  <c r="BC22" i="42"/>
  <c r="AX22" i="42"/>
  <c r="AS22" i="42"/>
  <c r="BC21" i="42"/>
  <c r="AX21" i="42"/>
  <c r="AS21" i="42"/>
  <c r="BC20" i="42"/>
  <c r="AX20" i="42"/>
  <c r="AS20" i="42"/>
  <c r="AI20" i="42"/>
  <c r="BH19" i="42"/>
  <c r="BC19" i="42"/>
  <c r="AX19" i="42"/>
  <c r="AS19" i="42"/>
  <c r="AN19" i="42"/>
  <c r="AI19" i="42"/>
  <c r="BH18" i="42"/>
  <c r="BC18" i="42"/>
  <c r="AX18" i="42"/>
  <c r="AS18" i="42"/>
  <c r="AN18" i="42"/>
  <c r="AI18" i="42"/>
  <c r="BH17" i="42"/>
  <c r="BC17" i="42"/>
  <c r="AX17" i="42"/>
  <c r="AS17" i="42"/>
  <c r="AN17" i="42"/>
  <c r="AI17" i="42"/>
  <c r="BH16" i="42"/>
  <c r="BC16" i="42"/>
  <c r="AX16" i="42"/>
  <c r="AS16" i="42"/>
  <c r="AN16" i="42"/>
  <c r="AI16" i="42"/>
  <c r="BH15" i="42"/>
  <c r="BE15" i="42"/>
  <c r="BC15" i="42"/>
  <c r="AZ15" i="42"/>
  <c r="AX15" i="42"/>
  <c r="AU15" i="42"/>
  <c r="AS15" i="42"/>
  <c r="AP15" i="42"/>
  <c r="AN15" i="42"/>
  <c r="AK15" i="42"/>
  <c r="AI15" i="42"/>
  <c r="AF15" i="42"/>
  <c r="AD15" i="42"/>
  <c r="AA15" i="42"/>
  <c r="Y15" i="42"/>
  <c r="V15" i="42"/>
  <c r="T15" i="42"/>
  <c r="Q15" i="42"/>
  <c r="O15" i="42"/>
  <c r="L15" i="42"/>
  <c r="J15" i="42"/>
  <c r="G15" i="42"/>
  <c r="B15" i="42"/>
  <c r="BH14" i="42"/>
  <c r="BE14" i="42"/>
  <c r="BC14" i="42"/>
  <c r="AZ14" i="42"/>
  <c r="AX14" i="42"/>
  <c r="AU14" i="42"/>
  <c r="AS14" i="42"/>
  <c r="AP14" i="42"/>
  <c r="AN14" i="42"/>
  <c r="AK14" i="42"/>
  <c r="AI14" i="42"/>
  <c r="AF14" i="42"/>
  <c r="AD14" i="42"/>
  <c r="AA14" i="42"/>
  <c r="Y14" i="42"/>
  <c r="V14" i="42"/>
  <c r="T14" i="42"/>
  <c r="Q14" i="42"/>
  <c r="O14" i="42"/>
  <c r="L14" i="42"/>
  <c r="J14" i="42"/>
  <c r="G14" i="42"/>
  <c r="B14" i="42"/>
  <c r="BH13" i="42"/>
  <c r="BE13" i="42"/>
  <c r="BC13" i="42"/>
  <c r="AZ13" i="42"/>
  <c r="AX13" i="42"/>
  <c r="AU13" i="42"/>
  <c r="AS13" i="42"/>
  <c r="AP13" i="42"/>
  <c r="AN13" i="42"/>
  <c r="AK13" i="42"/>
  <c r="AI13" i="42"/>
  <c r="AF13" i="42"/>
  <c r="AD13" i="42"/>
  <c r="AA13" i="42"/>
  <c r="Y13" i="42"/>
  <c r="V13" i="42"/>
  <c r="T13" i="42"/>
  <c r="Q13" i="42"/>
  <c r="O13" i="42"/>
  <c r="L13" i="42"/>
  <c r="J13" i="42"/>
  <c r="G13" i="42"/>
  <c r="B13" i="42"/>
  <c r="BH12" i="42"/>
  <c r="BE12" i="42"/>
  <c r="BC12" i="42"/>
  <c r="AZ12" i="42"/>
  <c r="AX12" i="42"/>
  <c r="AU12" i="42"/>
  <c r="AS12" i="42"/>
  <c r="AP12" i="42"/>
  <c r="AN12" i="42"/>
  <c r="AK12" i="42"/>
  <c r="AI12" i="42"/>
  <c r="AF12" i="42"/>
  <c r="AD12" i="42"/>
  <c r="AA12" i="42"/>
  <c r="Y12" i="42"/>
  <c r="V12" i="42"/>
  <c r="T12" i="42"/>
  <c r="Q12" i="42"/>
  <c r="O12" i="42"/>
  <c r="L12" i="42"/>
  <c r="J12" i="42"/>
  <c r="G12" i="42"/>
  <c r="B12" i="42"/>
  <c r="BH11" i="42"/>
  <c r="BE11" i="42"/>
  <c r="BC11" i="42"/>
  <c r="AZ11" i="42"/>
  <c r="AX11" i="42"/>
  <c r="AU11" i="42"/>
  <c r="AS11" i="42"/>
  <c r="AP11" i="42"/>
  <c r="AN11" i="42"/>
  <c r="AK11" i="42"/>
  <c r="AI11" i="42"/>
  <c r="AF11" i="42"/>
  <c r="AD11" i="42"/>
  <c r="AA11" i="42"/>
  <c r="Y11" i="42"/>
  <c r="V11" i="42"/>
  <c r="T11" i="42"/>
  <c r="Q11" i="42"/>
  <c r="O11" i="42"/>
  <c r="L11" i="42"/>
  <c r="J11" i="42"/>
  <c r="G11" i="42"/>
  <c r="B11" i="42"/>
  <c r="BH10" i="42"/>
  <c r="BE10" i="42"/>
  <c r="BC10" i="42"/>
  <c r="AZ10" i="42"/>
  <c r="AX10" i="42"/>
  <c r="AU10" i="42"/>
  <c r="AS10" i="42"/>
  <c r="AP10" i="42"/>
  <c r="AN10" i="42"/>
  <c r="AK10" i="42"/>
  <c r="AI10" i="42"/>
  <c r="AF10" i="42"/>
  <c r="AD10" i="42"/>
  <c r="AA10" i="42"/>
  <c r="Y10" i="42"/>
  <c r="V10" i="42"/>
  <c r="T10" i="42"/>
  <c r="Q10" i="42"/>
  <c r="O10" i="42"/>
  <c r="L10" i="42"/>
  <c r="J10" i="42"/>
  <c r="G10" i="42"/>
  <c r="B10" i="42"/>
  <c r="BH9" i="42"/>
  <c r="BE9" i="42"/>
  <c r="BC9" i="42"/>
  <c r="AZ9" i="42"/>
  <c r="AX9" i="42"/>
  <c r="AU9" i="42"/>
  <c r="AS9" i="42"/>
  <c r="AP9" i="42"/>
  <c r="AN9" i="42"/>
  <c r="AK9" i="42"/>
  <c r="AI9" i="42"/>
  <c r="AF9" i="42"/>
  <c r="AD9" i="42"/>
  <c r="AA9" i="42"/>
  <c r="Y9" i="42"/>
  <c r="V9" i="42"/>
  <c r="T9" i="42"/>
  <c r="Q9" i="42"/>
  <c r="O9" i="42"/>
  <c r="L9" i="42"/>
  <c r="J9" i="42"/>
  <c r="G9" i="42"/>
  <c r="B9" i="42"/>
  <c r="BH8" i="42"/>
  <c r="BE8" i="42"/>
  <c r="BC8" i="42"/>
  <c r="AZ8" i="42"/>
  <c r="AX8" i="42"/>
  <c r="AU8" i="42"/>
  <c r="AS8" i="42"/>
  <c r="AP8" i="42"/>
  <c r="AN8" i="42"/>
  <c r="AK8" i="42"/>
  <c r="AI8" i="42"/>
  <c r="AF8" i="42"/>
  <c r="AD8" i="42"/>
  <c r="AA8" i="42"/>
  <c r="Y8" i="42"/>
  <c r="V8" i="42"/>
  <c r="T8" i="42"/>
  <c r="Q8" i="42"/>
  <c r="O8" i="42"/>
  <c r="L8" i="42"/>
  <c r="J8" i="42"/>
  <c r="G8" i="42"/>
  <c r="B8" i="42"/>
  <c r="BH7" i="42"/>
  <c r="BE7" i="42"/>
  <c r="BC7" i="42"/>
  <c r="AZ7" i="42"/>
  <c r="AX7" i="42"/>
  <c r="AU7" i="42"/>
  <c r="AS7" i="42"/>
  <c r="AP7" i="42"/>
  <c r="AN7" i="42"/>
  <c r="AK7" i="42"/>
  <c r="AI7" i="42"/>
  <c r="AF7" i="42"/>
  <c r="AD7" i="42"/>
  <c r="AA7" i="42"/>
  <c r="Y7" i="42"/>
  <c r="V7" i="42"/>
  <c r="T7" i="42"/>
  <c r="Q7" i="42"/>
  <c r="O7" i="42"/>
  <c r="L7" i="42"/>
  <c r="J7" i="42"/>
  <c r="G7" i="42"/>
  <c r="B7" i="42"/>
  <c r="BH6" i="42"/>
  <c r="BE6" i="42"/>
  <c r="BC6" i="42"/>
  <c r="AZ6" i="42"/>
  <c r="AX6" i="42"/>
  <c r="AU6" i="42"/>
  <c r="AS6" i="42"/>
  <c r="AP6" i="42"/>
  <c r="AN6" i="42"/>
  <c r="AK6" i="42"/>
  <c r="AI6" i="42"/>
  <c r="AF6" i="42"/>
  <c r="AD6" i="42"/>
  <c r="AA6" i="42"/>
  <c r="Y6" i="42"/>
  <c r="V6" i="42"/>
  <c r="T6" i="42"/>
  <c r="Q6" i="42"/>
  <c r="O6" i="42"/>
  <c r="L6" i="42"/>
  <c r="J6" i="42"/>
  <c r="G6" i="42"/>
  <c r="B6" i="42"/>
  <c r="BG5" i="42"/>
  <c r="BB5" i="42"/>
  <c r="AW5" i="42"/>
  <c r="AX1" i="42" s="1"/>
  <c r="AR5" i="42"/>
  <c r="AS1" i="42" s="1"/>
  <c r="AM5" i="42"/>
  <c r="AH5" i="42"/>
  <c r="AI1" i="42" s="1"/>
  <c r="AC5" i="42"/>
  <c r="X5" i="42"/>
  <c r="S5" i="42"/>
  <c r="N5" i="42"/>
  <c r="I5" i="42"/>
  <c r="BH4" i="42"/>
  <c r="BG4" i="42"/>
  <c r="BC4" i="42"/>
  <c r="BB4" i="42"/>
  <c r="AX4" i="42"/>
  <c r="AW4" i="42"/>
  <c r="AS4" i="42"/>
  <c r="AR4" i="42"/>
  <c r="AN4" i="42"/>
  <c r="AM4" i="42"/>
  <c r="AI4" i="42"/>
  <c r="AH4" i="42"/>
  <c r="AD4" i="42"/>
  <c r="AC4" i="42"/>
  <c r="Y4" i="42"/>
  <c r="X4" i="42"/>
  <c r="T4" i="42"/>
  <c r="S4" i="42"/>
  <c r="O4" i="42"/>
  <c r="N4" i="42"/>
  <c r="D2" i="42"/>
  <c r="BH1" i="42"/>
  <c r="BG1" i="42"/>
  <c r="BC1" i="42"/>
  <c r="BB1" i="42"/>
  <c r="AW1" i="42"/>
  <c r="AR1" i="42"/>
  <c r="AN1" i="42"/>
  <c r="AM1" i="42"/>
  <c r="AH1" i="42"/>
  <c r="AD1" i="42"/>
  <c r="AC1" i="42"/>
  <c r="Y1" i="42"/>
  <c r="X1" i="42"/>
  <c r="T1" i="42"/>
  <c r="S1" i="42"/>
  <c r="O1" i="42"/>
  <c r="N1" i="42"/>
  <c r="J1" i="42"/>
  <c r="I1" i="42"/>
  <c r="D1" i="42"/>
  <c r="D3" i="42" s="1"/>
  <c r="AX23" i="41"/>
  <c r="AS23" i="41"/>
  <c r="BC22" i="41"/>
  <c r="AX22" i="41"/>
  <c r="AS22" i="41"/>
  <c r="BC21" i="41"/>
  <c r="AX21" i="41"/>
  <c r="AS21" i="41"/>
  <c r="BC20" i="41"/>
  <c r="AX20" i="41"/>
  <c r="AS20" i="41"/>
  <c r="AI20" i="41"/>
  <c r="BH19" i="41"/>
  <c r="BC19" i="41"/>
  <c r="AX19" i="41"/>
  <c r="AS19" i="41"/>
  <c r="AN19" i="41"/>
  <c r="AI19" i="41"/>
  <c r="BH18" i="41"/>
  <c r="BC18" i="41"/>
  <c r="AX18" i="41"/>
  <c r="AS18" i="41"/>
  <c r="AN18" i="41"/>
  <c r="AI18" i="41"/>
  <c r="BH17" i="41"/>
  <c r="BC17" i="41"/>
  <c r="AX17" i="41"/>
  <c r="AS17" i="41"/>
  <c r="AN17" i="41"/>
  <c r="AI17" i="41"/>
  <c r="BH16" i="41"/>
  <c r="BC16" i="41"/>
  <c r="AX16" i="41"/>
  <c r="AS16" i="41"/>
  <c r="AN16" i="41"/>
  <c r="AI16" i="41"/>
  <c r="BH15" i="41"/>
  <c r="BE15" i="41"/>
  <c r="BC15" i="41"/>
  <c r="AZ15" i="41"/>
  <c r="AX15" i="41"/>
  <c r="AU15" i="41"/>
  <c r="AS15" i="41"/>
  <c r="AP15" i="41"/>
  <c r="AN15" i="41"/>
  <c r="AK15" i="41"/>
  <c r="AI15" i="41"/>
  <c r="AF15" i="41"/>
  <c r="AD15" i="41"/>
  <c r="AA15" i="41"/>
  <c r="Y15" i="41"/>
  <c r="V15" i="41"/>
  <c r="T15" i="41"/>
  <c r="Q15" i="41"/>
  <c r="O15" i="41"/>
  <c r="L15" i="41"/>
  <c r="J15" i="41"/>
  <c r="G15" i="41"/>
  <c r="B15" i="41"/>
  <c r="BH14" i="41"/>
  <c r="BE14" i="41"/>
  <c r="BC14" i="41"/>
  <c r="AZ14" i="41"/>
  <c r="AX14" i="41"/>
  <c r="AU14" i="41"/>
  <c r="AS14" i="41"/>
  <c r="AP14" i="41"/>
  <c r="AN14" i="41"/>
  <c r="AK14" i="41"/>
  <c r="AI14" i="41"/>
  <c r="AF14" i="41"/>
  <c r="AD14" i="41"/>
  <c r="AA14" i="41"/>
  <c r="Y14" i="41"/>
  <c r="V14" i="41"/>
  <c r="T14" i="41"/>
  <c r="Q14" i="41"/>
  <c r="O14" i="41"/>
  <c r="L14" i="41"/>
  <c r="J14" i="41"/>
  <c r="G14" i="41"/>
  <c r="B14" i="41"/>
  <c r="BH13" i="41"/>
  <c r="BE13" i="41"/>
  <c r="BC13" i="41"/>
  <c r="AZ13" i="41"/>
  <c r="AX13" i="41"/>
  <c r="AU13" i="41"/>
  <c r="AS13" i="41"/>
  <c r="AP13" i="41"/>
  <c r="AN13" i="41"/>
  <c r="AK13" i="41"/>
  <c r="AI13" i="41"/>
  <c r="AF13" i="41"/>
  <c r="AD13" i="41"/>
  <c r="AA13" i="41"/>
  <c r="Y13" i="41"/>
  <c r="V13" i="41"/>
  <c r="T13" i="41"/>
  <c r="Q13" i="41"/>
  <c r="O13" i="41"/>
  <c r="L13" i="41"/>
  <c r="J13" i="41"/>
  <c r="G13" i="41"/>
  <c r="B13" i="41"/>
  <c r="BH12" i="41"/>
  <c r="BE12" i="41"/>
  <c r="BC12" i="41"/>
  <c r="AZ12" i="41"/>
  <c r="AX12" i="41"/>
  <c r="AU12" i="41"/>
  <c r="AS12" i="41"/>
  <c r="AP12" i="41"/>
  <c r="AN12" i="41"/>
  <c r="AK12" i="41"/>
  <c r="AI12" i="41"/>
  <c r="AF12" i="41"/>
  <c r="AD12" i="41"/>
  <c r="AA12" i="41"/>
  <c r="Y12" i="41"/>
  <c r="V12" i="41"/>
  <c r="T12" i="41"/>
  <c r="Q12" i="41"/>
  <c r="O12" i="41"/>
  <c r="L12" i="41"/>
  <c r="J12" i="41"/>
  <c r="G12" i="41"/>
  <c r="B12" i="41"/>
  <c r="BH11" i="41"/>
  <c r="BE11" i="41"/>
  <c r="BC11" i="41"/>
  <c r="AZ11" i="41"/>
  <c r="AX11" i="41"/>
  <c r="AU11" i="41"/>
  <c r="AS11" i="41"/>
  <c r="AP11" i="41"/>
  <c r="AN11" i="41"/>
  <c r="AK11" i="41"/>
  <c r="AI11" i="41"/>
  <c r="AF11" i="41"/>
  <c r="AD11" i="41"/>
  <c r="AA11" i="41"/>
  <c r="Y11" i="41"/>
  <c r="V11" i="41"/>
  <c r="T11" i="41"/>
  <c r="Q11" i="41"/>
  <c r="O11" i="41"/>
  <c r="L11" i="41"/>
  <c r="J11" i="41"/>
  <c r="G11" i="41"/>
  <c r="B11" i="41"/>
  <c r="BH10" i="41"/>
  <c r="BE10" i="41"/>
  <c r="BC10" i="41"/>
  <c r="AZ10" i="41"/>
  <c r="AX10" i="41"/>
  <c r="AU10" i="41"/>
  <c r="AS10" i="41"/>
  <c r="AP10" i="41"/>
  <c r="AN10" i="41"/>
  <c r="AK10" i="41"/>
  <c r="AI10" i="41"/>
  <c r="AF10" i="41"/>
  <c r="AD10" i="41"/>
  <c r="AA10" i="41"/>
  <c r="Y10" i="41"/>
  <c r="V10" i="41"/>
  <c r="T10" i="41"/>
  <c r="Q10" i="41"/>
  <c r="O10" i="41"/>
  <c r="L10" i="41"/>
  <c r="J10" i="41"/>
  <c r="G10" i="41"/>
  <c r="B10" i="41"/>
  <c r="BH9" i="41"/>
  <c r="BE9" i="41"/>
  <c r="BC9" i="41"/>
  <c r="AZ9" i="41"/>
  <c r="AX9" i="41"/>
  <c r="AU9" i="41"/>
  <c r="AS9" i="41"/>
  <c r="AP9" i="41"/>
  <c r="AN9" i="41"/>
  <c r="AK9" i="41"/>
  <c r="AI9" i="41"/>
  <c r="AF9" i="41"/>
  <c r="AD9" i="41"/>
  <c r="AA9" i="41"/>
  <c r="Y9" i="41"/>
  <c r="V9" i="41"/>
  <c r="T9" i="41"/>
  <c r="Q9" i="41"/>
  <c r="O9" i="41"/>
  <c r="L9" i="41"/>
  <c r="J9" i="41"/>
  <c r="G9" i="41"/>
  <c r="B9" i="41"/>
  <c r="BH8" i="41"/>
  <c r="BE8" i="41"/>
  <c r="BC8" i="41"/>
  <c r="AZ8" i="41"/>
  <c r="AX8" i="41"/>
  <c r="AU8" i="41"/>
  <c r="AS8" i="41"/>
  <c r="AP8" i="41"/>
  <c r="AN8" i="41"/>
  <c r="AK8" i="41"/>
  <c r="AI8" i="41"/>
  <c r="AF8" i="41"/>
  <c r="AD8" i="41"/>
  <c r="AA8" i="41"/>
  <c r="Y8" i="41"/>
  <c r="V8" i="41"/>
  <c r="T8" i="41"/>
  <c r="Q8" i="41"/>
  <c r="O8" i="41"/>
  <c r="L8" i="41"/>
  <c r="J8" i="41"/>
  <c r="G8" i="41"/>
  <c r="B8" i="41"/>
  <c r="BH7" i="41"/>
  <c r="BE7" i="41"/>
  <c r="BC7" i="41"/>
  <c r="AZ7" i="41"/>
  <c r="AX7" i="41"/>
  <c r="AU7" i="41"/>
  <c r="AS7" i="41"/>
  <c r="AP7" i="41"/>
  <c r="AN7" i="41"/>
  <c r="AK7" i="41"/>
  <c r="AI7" i="41"/>
  <c r="AF7" i="41"/>
  <c r="AD7" i="41"/>
  <c r="AA7" i="41"/>
  <c r="Y7" i="41"/>
  <c r="V7" i="41"/>
  <c r="T7" i="41"/>
  <c r="Q7" i="41"/>
  <c r="O7" i="41"/>
  <c r="L7" i="41"/>
  <c r="J7" i="41"/>
  <c r="G7" i="41"/>
  <c r="B7" i="41"/>
  <c r="BH6" i="41"/>
  <c r="BE6" i="41"/>
  <c r="BC6" i="41"/>
  <c r="AZ6" i="41"/>
  <c r="AX6" i="41"/>
  <c r="AU6" i="41"/>
  <c r="AS6" i="41"/>
  <c r="AP6" i="41"/>
  <c r="AN6" i="41"/>
  <c r="AK6" i="41"/>
  <c r="AI6" i="41"/>
  <c r="AF6" i="41"/>
  <c r="AD6" i="41"/>
  <c r="AA6" i="41"/>
  <c r="Y6" i="41"/>
  <c r="V6" i="41"/>
  <c r="T6" i="41"/>
  <c r="Q6" i="41"/>
  <c r="O6" i="41"/>
  <c r="L6" i="41"/>
  <c r="J6" i="41"/>
  <c r="G6" i="41"/>
  <c r="B6" i="41"/>
  <c r="BG5" i="41"/>
  <c r="BB5" i="41"/>
  <c r="BC1" i="41" s="1"/>
  <c r="AW5" i="41"/>
  <c r="AR5" i="41"/>
  <c r="AM5" i="41"/>
  <c r="AN1" i="41" s="1"/>
  <c r="AH5" i="41"/>
  <c r="AI1" i="41" s="1"/>
  <c r="AC5" i="41"/>
  <c r="X5" i="41"/>
  <c r="S5" i="41"/>
  <c r="N5" i="41"/>
  <c r="O1" i="41" s="1"/>
  <c r="I5" i="41"/>
  <c r="BH4" i="41"/>
  <c r="BG4" i="41"/>
  <c r="BC4" i="41"/>
  <c r="BB4" i="41"/>
  <c r="AX4" i="41"/>
  <c r="AW4" i="41"/>
  <c r="AS4" i="41"/>
  <c r="AR4" i="41"/>
  <c r="AN4" i="41"/>
  <c r="AM4" i="41"/>
  <c r="AI4" i="41"/>
  <c r="AH4" i="41"/>
  <c r="AD4" i="41"/>
  <c r="AC4" i="41"/>
  <c r="Y4" i="41"/>
  <c r="X4" i="41"/>
  <c r="T4" i="41"/>
  <c r="S4" i="41"/>
  <c r="O4" i="41"/>
  <c r="N4" i="41"/>
  <c r="D2" i="41"/>
  <c r="BH1" i="41"/>
  <c r="BG1" i="41"/>
  <c r="BB1" i="41"/>
  <c r="AX1" i="41"/>
  <c r="AW1" i="41"/>
  <c r="AS1" i="41"/>
  <c r="AR1" i="41"/>
  <c r="AM1" i="41"/>
  <c r="AH1" i="41"/>
  <c r="AD1" i="41"/>
  <c r="AC1" i="41"/>
  <c r="Y1" i="41"/>
  <c r="X1" i="41"/>
  <c r="T1" i="41"/>
  <c r="S1" i="41"/>
  <c r="N1" i="41"/>
  <c r="J1" i="41"/>
  <c r="I1" i="41"/>
  <c r="D1" i="41"/>
  <c r="D3" i="41" s="1"/>
  <c r="AX23" i="40"/>
  <c r="AS23" i="40"/>
  <c r="BC22" i="40"/>
  <c r="AX22" i="40"/>
  <c r="AS22" i="40"/>
  <c r="BC21" i="40"/>
  <c r="AX21" i="40"/>
  <c r="AS21" i="40"/>
  <c r="BC20" i="40"/>
  <c r="AX20" i="40"/>
  <c r="AS20" i="40"/>
  <c r="AI20" i="40"/>
  <c r="BH19" i="40"/>
  <c r="BC19" i="40"/>
  <c r="AX19" i="40"/>
  <c r="AS19" i="40"/>
  <c r="AN19" i="40"/>
  <c r="AI19" i="40"/>
  <c r="BH18" i="40"/>
  <c r="BC18" i="40"/>
  <c r="AX18" i="40"/>
  <c r="AS18" i="40"/>
  <c r="AN18" i="40"/>
  <c r="AI18" i="40"/>
  <c r="BH17" i="40"/>
  <c r="BC17" i="40"/>
  <c r="AX17" i="40"/>
  <c r="AS17" i="40"/>
  <c r="AN17" i="40"/>
  <c r="AI17" i="40"/>
  <c r="BH16" i="40"/>
  <c r="BC16" i="40"/>
  <c r="AX16" i="40"/>
  <c r="AS16" i="40"/>
  <c r="AN16" i="40"/>
  <c r="AI16" i="40"/>
  <c r="BH15" i="40"/>
  <c r="BE15" i="40"/>
  <c r="BC15" i="40"/>
  <c r="AZ15" i="40"/>
  <c r="AX15" i="40"/>
  <c r="AU15" i="40"/>
  <c r="AS15" i="40"/>
  <c r="AP15" i="40"/>
  <c r="AN15" i="40"/>
  <c r="AK15" i="40"/>
  <c r="AI15" i="40"/>
  <c r="AF15" i="40"/>
  <c r="AD15" i="40"/>
  <c r="AA15" i="40"/>
  <c r="Y15" i="40"/>
  <c r="V15" i="40"/>
  <c r="T15" i="40"/>
  <c r="Q15" i="40"/>
  <c r="O15" i="40"/>
  <c r="L15" i="40"/>
  <c r="J15" i="40"/>
  <c r="G15" i="40"/>
  <c r="B15" i="40"/>
  <c r="BH14" i="40"/>
  <c r="BE14" i="40"/>
  <c r="BC14" i="40"/>
  <c r="AZ14" i="40"/>
  <c r="AX14" i="40"/>
  <c r="AU14" i="40"/>
  <c r="AS14" i="40"/>
  <c r="AP14" i="40"/>
  <c r="AN14" i="40"/>
  <c r="AK14" i="40"/>
  <c r="AI14" i="40"/>
  <c r="AF14" i="40"/>
  <c r="AD14" i="40"/>
  <c r="AA14" i="40"/>
  <c r="Y14" i="40"/>
  <c r="V14" i="40"/>
  <c r="T14" i="40"/>
  <c r="Q14" i="40"/>
  <c r="O14" i="40"/>
  <c r="L14" i="40"/>
  <c r="J14" i="40"/>
  <c r="G14" i="40"/>
  <c r="B14" i="40"/>
  <c r="BH13" i="40"/>
  <c r="BE13" i="40"/>
  <c r="BC13" i="40"/>
  <c r="AZ13" i="40"/>
  <c r="AX13" i="40"/>
  <c r="AU13" i="40"/>
  <c r="AS13" i="40"/>
  <c r="AP13" i="40"/>
  <c r="AN13" i="40"/>
  <c r="AK13" i="40"/>
  <c r="AI13" i="40"/>
  <c r="AF13" i="40"/>
  <c r="AD13" i="40"/>
  <c r="AA13" i="40"/>
  <c r="Y13" i="40"/>
  <c r="V13" i="40"/>
  <c r="T13" i="40"/>
  <c r="Q13" i="40"/>
  <c r="O13" i="40"/>
  <c r="L13" i="40"/>
  <c r="J13" i="40"/>
  <c r="G13" i="40"/>
  <c r="B13" i="40"/>
  <c r="BH12" i="40"/>
  <c r="BE12" i="40"/>
  <c r="BC12" i="40"/>
  <c r="AZ12" i="40"/>
  <c r="AX12" i="40"/>
  <c r="AU12" i="40"/>
  <c r="AS12" i="40"/>
  <c r="AP12" i="40"/>
  <c r="AN12" i="40"/>
  <c r="AK12" i="40"/>
  <c r="AI12" i="40"/>
  <c r="AF12" i="40"/>
  <c r="AD12" i="40"/>
  <c r="AA12" i="40"/>
  <c r="Y12" i="40"/>
  <c r="V12" i="40"/>
  <c r="T12" i="40"/>
  <c r="Q12" i="40"/>
  <c r="O12" i="40"/>
  <c r="L12" i="40"/>
  <c r="J12" i="40"/>
  <c r="G12" i="40"/>
  <c r="B12" i="40"/>
  <c r="BH11" i="40"/>
  <c r="BE11" i="40"/>
  <c r="BC11" i="40"/>
  <c r="AZ11" i="40"/>
  <c r="AX11" i="40"/>
  <c r="AU11" i="40"/>
  <c r="AS11" i="40"/>
  <c r="AP11" i="40"/>
  <c r="AN11" i="40"/>
  <c r="AK11" i="40"/>
  <c r="AI11" i="40"/>
  <c r="AF11" i="40"/>
  <c r="AD11" i="40"/>
  <c r="AA11" i="40"/>
  <c r="Y11" i="40"/>
  <c r="V11" i="40"/>
  <c r="T11" i="40"/>
  <c r="Q11" i="40"/>
  <c r="O11" i="40"/>
  <c r="L11" i="40"/>
  <c r="J11" i="40"/>
  <c r="G11" i="40"/>
  <c r="B11" i="40"/>
  <c r="BH10" i="40"/>
  <c r="BE10" i="40"/>
  <c r="BC10" i="40"/>
  <c r="AZ10" i="40"/>
  <c r="AX10" i="40"/>
  <c r="AU10" i="40"/>
  <c r="AS10" i="40"/>
  <c r="AP10" i="40"/>
  <c r="AN10" i="40"/>
  <c r="AK10" i="40"/>
  <c r="AI10" i="40"/>
  <c r="AF10" i="40"/>
  <c r="AD10" i="40"/>
  <c r="AA10" i="40"/>
  <c r="Y10" i="40"/>
  <c r="V10" i="40"/>
  <c r="T10" i="40"/>
  <c r="Q10" i="40"/>
  <c r="O10" i="40"/>
  <c r="L10" i="40"/>
  <c r="J10" i="40"/>
  <c r="G10" i="40"/>
  <c r="B10" i="40"/>
  <c r="BH9" i="40"/>
  <c r="BE9" i="40"/>
  <c r="BC9" i="40"/>
  <c r="AZ9" i="40"/>
  <c r="AX9" i="40"/>
  <c r="AU9" i="40"/>
  <c r="AS9" i="40"/>
  <c r="AP9" i="40"/>
  <c r="AN9" i="40"/>
  <c r="AK9" i="40"/>
  <c r="AI9" i="40"/>
  <c r="AF9" i="40"/>
  <c r="AD9" i="40"/>
  <c r="AA9" i="40"/>
  <c r="Y9" i="40"/>
  <c r="V9" i="40"/>
  <c r="T9" i="40"/>
  <c r="Q9" i="40"/>
  <c r="O9" i="40"/>
  <c r="L9" i="40"/>
  <c r="J9" i="40"/>
  <c r="G9" i="40"/>
  <c r="B9" i="40"/>
  <c r="BH8" i="40"/>
  <c r="BE8" i="40"/>
  <c r="BC8" i="40"/>
  <c r="AZ8" i="40"/>
  <c r="AX8" i="40"/>
  <c r="AU8" i="40"/>
  <c r="AS8" i="40"/>
  <c r="AP8" i="40"/>
  <c r="AN8" i="40"/>
  <c r="AK8" i="40"/>
  <c r="AI8" i="40"/>
  <c r="AF8" i="40"/>
  <c r="AD8" i="40"/>
  <c r="AA8" i="40"/>
  <c r="Y8" i="40"/>
  <c r="V8" i="40"/>
  <c r="T8" i="40"/>
  <c r="Q8" i="40"/>
  <c r="O8" i="40"/>
  <c r="L8" i="40"/>
  <c r="J8" i="40"/>
  <c r="G8" i="40"/>
  <c r="B8" i="40"/>
  <c r="BH7" i="40"/>
  <c r="BE7" i="40"/>
  <c r="BC7" i="40"/>
  <c r="AZ7" i="40"/>
  <c r="AX7" i="40"/>
  <c r="AU7" i="40"/>
  <c r="AS7" i="40"/>
  <c r="AP7" i="40"/>
  <c r="AN7" i="40"/>
  <c r="AK7" i="40"/>
  <c r="AI7" i="40"/>
  <c r="AF7" i="40"/>
  <c r="AD7" i="40"/>
  <c r="AA7" i="40"/>
  <c r="Y7" i="40"/>
  <c r="V7" i="40"/>
  <c r="T7" i="40"/>
  <c r="Q7" i="40"/>
  <c r="O7" i="40"/>
  <c r="L7" i="40"/>
  <c r="J7" i="40"/>
  <c r="G7" i="40"/>
  <c r="B7" i="40"/>
  <c r="BH6" i="40"/>
  <c r="BE6" i="40"/>
  <c r="BC6" i="40"/>
  <c r="AZ6" i="40"/>
  <c r="AX6" i="40"/>
  <c r="AU6" i="40"/>
  <c r="AS6" i="40"/>
  <c r="AP6" i="40"/>
  <c r="AN6" i="40"/>
  <c r="AK6" i="40"/>
  <c r="AI6" i="40"/>
  <c r="AF6" i="40"/>
  <c r="AD6" i="40"/>
  <c r="AA6" i="40"/>
  <c r="Y6" i="40"/>
  <c r="V6" i="40"/>
  <c r="T6" i="40"/>
  <c r="Q6" i="40"/>
  <c r="O6" i="40"/>
  <c r="L6" i="40"/>
  <c r="J6" i="40"/>
  <c r="G6" i="40"/>
  <c r="B6" i="40"/>
  <c r="BG5" i="40"/>
  <c r="BB5" i="40"/>
  <c r="AW5" i="40"/>
  <c r="AR5" i="40"/>
  <c r="AS1" i="40" s="1"/>
  <c r="AM5" i="40"/>
  <c r="AN1" i="40" s="1"/>
  <c r="AH5" i="40"/>
  <c r="AC5" i="40"/>
  <c r="X5" i="40"/>
  <c r="Y1" i="40" s="1"/>
  <c r="S5" i="40"/>
  <c r="N5" i="40"/>
  <c r="I5" i="40"/>
  <c r="BH4" i="40"/>
  <c r="BG4" i="40"/>
  <c r="BC4" i="40"/>
  <c r="BB4" i="40"/>
  <c r="AX4" i="40"/>
  <c r="AW4" i="40"/>
  <c r="AS4" i="40"/>
  <c r="AR4" i="40"/>
  <c r="AN4" i="40"/>
  <c r="AM4" i="40"/>
  <c r="AI4" i="40"/>
  <c r="AH4" i="40"/>
  <c r="AD4" i="40"/>
  <c r="AC4" i="40"/>
  <c r="Y4" i="40"/>
  <c r="X4" i="40"/>
  <c r="T4" i="40"/>
  <c r="S4" i="40"/>
  <c r="O4" i="40"/>
  <c r="N4" i="40"/>
  <c r="BG1" i="40"/>
  <c r="BH1" i="40" s="1"/>
  <c r="BB1" i="40"/>
  <c r="BC1" i="40" s="1"/>
  <c r="AX1" i="40"/>
  <c r="AW1" i="40"/>
  <c r="AR1" i="40"/>
  <c r="AM1" i="40"/>
  <c r="AH1" i="40"/>
  <c r="AD1" i="40"/>
  <c r="AC1" i="40"/>
  <c r="X1" i="40"/>
  <c r="T1" i="40"/>
  <c r="S1" i="40"/>
  <c r="N1" i="40"/>
  <c r="O1" i="40" s="1"/>
  <c r="J1" i="40"/>
  <c r="I1" i="40"/>
  <c r="D1" i="40"/>
  <c r="D3" i="40" s="1"/>
  <c r="M1" i="20"/>
  <c r="L1" i="20"/>
  <c r="K1" i="20"/>
  <c r="J1" i="20"/>
  <c r="I1" i="20"/>
  <c r="H1" i="20"/>
  <c r="G1" i="20"/>
  <c r="F1" i="20"/>
  <c r="E1" i="20"/>
  <c r="D1" i="20"/>
  <c r="C1" i="20"/>
  <c r="D1" i="38"/>
  <c r="E1" i="38"/>
  <c r="F1" i="38"/>
  <c r="G1" i="38"/>
  <c r="H1" i="38"/>
  <c r="I1" i="38"/>
  <c r="J1" i="38"/>
  <c r="K1" i="38"/>
  <c r="L1" i="38"/>
  <c r="M1" i="38"/>
  <c r="C1" i="38"/>
  <c r="M25" i="38"/>
  <c r="L25" i="38"/>
  <c r="K25" i="38"/>
  <c r="J25" i="38"/>
  <c r="I25" i="38"/>
  <c r="H25" i="38"/>
  <c r="G25" i="38"/>
  <c r="F25" i="38"/>
  <c r="E25" i="38"/>
  <c r="D25" i="38"/>
  <c r="C25" i="38"/>
  <c r="M24" i="38"/>
  <c r="L24" i="38"/>
  <c r="K24" i="38"/>
  <c r="J24" i="38"/>
  <c r="I24" i="38"/>
  <c r="H24" i="38"/>
  <c r="G24" i="38"/>
  <c r="F24" i="38"/>
  <c r="E24" i="38"/>
  <c r="D24" i="38"/>
  <c r="C24" i="38"/>
  <c r="M23" i="38"/>
  <c r="L23" i="38"/>
  <c r="K23" i="38"/>
  <c r="J23" i="38"/>
  <c r="I23" i="38"/>
  <c r="H23" i="38"/>
  <c r="G23" i="38"/>
  <c r="F23" i="38"/>
  <c r="E23" i="38"/>
  <c r="D23" i="38"/>
  <c r="C23" i="38"/>
  <c r="M22" i="38"/>
  <c r="L22" i="38"/>
  <c r="K22" i="38"/>
  <c r="J22" i="38"/>
  <c r="I22" i="38"/>
  <c r="H22" i="38"/>
  <c r="G22" i="38"/>
  <c r="F22" i="38"/>
  <c r="E22" i="38"/>
  <c r="D22" i="38"/>
  <c r="C22" i="38"/>
  <c r="M21" i="38"/>
  <c r="L21" i="38"/>
  <c r="K21" i="38"/>
  <c r="J21" i="38"/>
  <c r="I21" i="38"/>
  <c r="H21" i="38"/>
  <c r="G21" i="38"/>
  <c r="F21" i="38"/>
  <c r="E21" i="38"/>
  <c r="D21" i="38"/>
  <c r="C21" i="38"/>
  <c r="M20" i="38"/>
  <c r="L20" i="38"/>
  <c r="K20" i="38"/>
  <c r="J20" i="38"/>
  <c r="I20" i="38"/>
  <c r="H20" i="38"/>
  <c r="G20" i="38"/>
  <c r="F20" i="38"/>
  <c r="E20" i="38"/>
  <c r="D20" i="38"/>
  <c r="C20" i="38"/>
  <c r="M19" i="38"/>
  <c r="L19" i="38"/>
  <c r="K19" i="38"/>
  <c r="J19" i="38"/>
  <c r="I19" i="38"/>
  <c r="H19" i="38"/>
  <c r="G19" i="38"/>
  <c r="F19" i="38"/>
  <c r="E19" i="38"/>
  <c r="D19" i="38"/>
  <c r="C19" i="38"/>
  <c r="M18" i="38"/>
  <c r="L18" i="38"/>
  <c r="K18" i="38"/>
  <c r="J18" i="38"/>
  <c r="I18" i="38"/>
  <c r="H18" i="38"/>
  <c r="G18" i="38"/>
  <c r="F18" i="38"/>
  <c r="E18" i="38"/>
  <c r="D18" i="38"/>
  <c r="C18" i="38"/>
  <c r="M17" i="38"/>
  <c r="L17" i="38"/>
  <c r="K17" i="38"/>
  <c r="J17" i="38"/>
  <c r="I17" i="38"/>
  <c r="H17" i="38"/>
  <c r="G17" i="38"/>
  <c r="F17" i="38"/>
  <c r="E17" i="38"/>
  <c r="D17" i="38"/>
  <c r="C17" i="38"/>
  <c r="M16" i="38"/>
  <c r="L16" i="38"/>
  <c r="K16" i="38"/>
  <c r="J16" i="38"/>
  <c r="I16" i="38"/>
  <c r="H16" i="38"/>
  <c r="G16" i="38"/>
  <c r="F16" i="38"/>
  <c r="E16" i="38"/>
  <c r="D16" i="38"/>
  <c r="C16" i="38"/>
  <c r="M15" i="38"/>
  <c r="L15" i="38"/>
  <c r="K15" i="38"/>
  <c r="J15" i="38"/>
  <c r="I15" i="38"/>
  <c r="H15" i="38"/>
  <c r="G15" i="38"/>
  <c r="F15" i="38"/>
  <c r="E15" i="38"/>
  <c r="D15" i="38"/>
  <c r="C15" i="38"/>
  <c r="M14" i="38"/>
  <c r="L14" i="38"/>
  <c r="K14" i="38"/>
  <c r="J14" i="38"/>
  <c r="I14" i="38"/>
  <c r="H14" i="38"/>
  <c r="G14" i="38"/>
  <c r="F14" i="38"/>
  <c r="E14" i="38"/>
  <c r="D14" i="38"/>
  <c r="C14" i="38"/>
  <c r="M13" i="38"/>
  <c r="L13" i="38"/>
  <c r="K13" i="38"/>
  <c r="J13" i="38"/>
  <c r="I13" i="38"/>
  <c r="H13" i="38"/>
  <c r="G13" i="38"/>
  <c r="F13" i="38"/>
  <c r="E13" i="38"/>
  <c r="D13" i="38"/>
  <c r="C13" i="38"/>
  <c r="M12" i="38"/>
  <c r="L12" i="38"/>
  <c r="K12" i="38"/>
  <c r="J12" i="38"/>
  <c r="I12" i="38"/>
  <c r="H12" i="38"/>
  <c r="G12" i="38"/>
  <c r="F12" i="38"/>
  <c r="E12" i="38"/>
  <c r="D12" i="38"/>
  <c r="C12" i="38"/>
  <c r="M11" i="38"/>
  <c r="L11" i="38"/>
  <c r="K11" i="38"/>
  <c r="J11" i="38"/>
  <c r="I11" i="38"/>
  <c r="H11" i="38"/>
  <c r="G11" i="38"/>
  <c r="F11" i="38"/>
  <c r="E11" i="38"/>
  <c r="D11" i="38"/>
  <c r="C11" i="38"/>
  <c r="M10" i="38"/>
  <c r="L10" i="38"/>
  <c r="K10" i="38"/>
  <c r="J10" i="38"/>
  <c r="I10" i="38"/>
  <c r="H10" i="38"/>
  <c r="G10" i="38"/>
  <c r="F10" i="38"/>
  <c r="E10" i="38"/>
  <c r="D10" i="38"/>
  <c r="C10" i="38"/>
  <c r="M9" i="38"/>
  <c r="L9" i="38"/>
  <c r="K9" i="38"/>
  <c r="J9" i="38"/>
  <c r="I9" i="38"/>
  <c r="H9" i="38"/>
  <c r="G9" i="38"/>
  <c r="F9" i="38"/>
  <c r="E9" i="38"/>
  <c r="D9" i="38"/>
  <c r="C9" i="38"/>
  <c r="M8" i="38"/>
  <c r="L8" i="38"/>
  <c r="K8" i="38"/>
  <c r="J8" i="38"/>
  <c r="I8" i="38"/>
  <c r="H8" i="38"/>
  <c r="G8" i="38"/>
  <c r="F8" i="38"/>
  <c r="E8" i="38"/>
  <c r="D8" i="38"/>
  <c r="C8" i="38"/>
  <c r="M7" i="38"/>
  <c r="L7" i="38"/>
  <c r="K7" i="38"/>
  <c r="J7" i="38"/>
  <c r="I7" i="38"/>
  <c r="H7" i="38"/>
  <c r="G7" i="38"/>
  <c r="F7" i="38"/>
  <c r="E7" i="38"/>
  <c r="D7" i="38"/>
  <c r="C7" i="38"/>
  <c r="M6" i="38"/>
  <c r="L6" i="38"/>
  <c r="K6" i="38"/>
  <c r="J6" i="38"/>
  <c r="I6" i="38"/>
  <c r="H6" i="38"/>
  <c r="G6" i="38"/>
  <c r="F6" i="38"/>
  <c r="E6" i="38"/>
  <c r="D6" i="38"/>
  <c r="C6" i="38"/>
  <c r="M3" i="38"/>
  <c r="L3" i="38"/>
  <c r="K3" i="38"/>
  <c r="J3" i="38"/>
  <c r="I3" i="38"/>
  <c r="H3" i="38"/>
  <c r="G3" i="38"/>
  <c r="F3" i="38"/>
  <c r="E3" i="38"/>
  <c r="D3" i="38"/>
  <c r="C3" i="38"/>
  <c r="C13" i="35"/>
  <c r="I13" i="35"/>
  <c r="I12" i="35"/>
  <c r="H13" i="35"/>
  <c r="H12" i="35"/>
  <c r="G13" i="35"/>
  <c r="F13" i="35"/>
  <c r="E13" i="35"/>
  <c r="D13" i="35"/>
  <c r="G12" i="35"/>
  <c r="F12" i="35"/>
  <c r="E12" i="35"/>
  <c r="D12" i="35"/>
  <c r="K13" i="35"/>
  <c r="J13" i="35"/>
  <c r="K12" i="35"/>
  <c r="J12" i="35"/>
  <c r="M13" i="35"/>
  <c r="L13" i="35"/>
  <c r="M12" i="35"/>
  <c r="L12" i="35"/>
  <c r="M15" i="35"/>
  <c r="L15" i="35"/>
  <c r="K15" i="35"/>
  <c r="J15" i="35"/>
  <c r="I15" i="35"/>
  <c r="H15" i="35"/>
  <c r="G15" i="35"/>
  <c r="F15" i="35"/>
  <c r="E15" i="35"/>
  <c r="D15" i="35"/>
  <c r="C15" i="35"/>
  <c r="M14" i="35"/>
  <c r="L14" i="35"/>
  <c r="K14" i="35"/>
  <c r="J14" i="35"/>
  <c r="I14" i="35"/>
  <c r="H14" i="35"/>
  <c r="G14" i="35"/>
  <c r="F14" i="35"/>
  <c r="E14" i="35"/>
  <c r="D14" i="35"/>
  <c r="C14" i="35"/>
  <c r="M17" i="35"/>
  <c r="L17" i="35"/>
  <c r="K17" i="35"/>
  <c r="J17" i="35"/>
  <c r="I17" i="35"/>
  <c r="H17" i="35"/>
  <c r="G17" i="35"/>
  <c r="F17" i="35"/>
  <c r="E17" i="35"/>
  <c r="D17" i="35"/>
  <c r="C17" i="35"/>
  <c r="M16" i="35"/>
  <c r="L16" i="35"/>
  <c r="K16" i="35"/>
  <c r="J16" i="35"/>
  <c r="I16" i="35"/>
  <c r="H16" i="35"/>
  <c r="G16" i="35"/>
  <c r="F16" i="35"/>
  <c r="E16" i="35"/>
  <c r="D16" i="35"/>
  <c r="C16" i="35"/>
  <c r="M19" i="35"/>
  <c r="L19" i="35"/>
  <c r="K19" i="35"/>
  <c r="J19" i="35"/>
  <c r="I19" i="35"/>
  <c r="H19" i="35"/>
  <c r="G19" i="35"/>
  <c r="F19" i="35"/>
  <c r="E19" i="35"/>
  <c r="D19" i="35"/>
  <c r="C19" i="35"/>
  <c r="M18" i="35"/>
  <c r="L18" i="35"/>
  <c r="K18" i="35"/>
  <c r="J18" i="35"/>
  <c r="I18" i="35"/>
  <c r="H18" i="35"/>
  <c r="G18" i="35"/>
  <c r="F18" i="35"/>
  <c r="E18" i="35"/>
  <c r="D18" i="35"/>
  <c r="C18" i="35"/>
  <c r="M21" i="35"/>
  <c r="L21" i="35"/>
  <c r="K21" i="35"/>
  <c r="J21" i="35"/>
  <c r="I21" i="35"/>
  <c r="H21" i="35"/>
  <c r="G21" i="35"/>
  <c r="F21" i="35"/>
  <c r="E21" i="35"/>
  <c r="D21" i="35"/>
  <c r="C21" i="35"/>
  <c r="M20" i="35"/>
  <c r="L20" i="35"/>
  <c r="K20" i="35"/>
  <c r="J20" i="35"/>
  <c r="I20" i="35"/>
  <c r="H20" i="35"/>
  <c r="G20" i="35"/>
  <c r="F20" i="35"/>
  <c r="E20" i="35"/>
  <c r="D20" i="35"/>
  <c r="C20" i="35"/>
  <c r="M23" i="35"/>
  <c r="L23" i="35"/>
  <c r="K23" i="35"/>
  <c r="J23" i="35"/>
  <c r="I23" i="35"/>
  <c r="H23" i="35"/>
  <c r="G23" i="35"/>
  <c r="F23" i="35"/>
  <c r="E23" i="35"/>
  <c r="D23" i="35"/>
  <c r="C23" i="35"/>
  <c r="M22" i="35"/>
  <c r="L22" i="35"/>
  <c r="K22" i="35"/>
  <c r="J22" i="35"/>
  <c r="I22" i="35"/>
  <c r="H22" i="35"/>
  <c r="G22" i="35"/>
  <c r="F22" i="35"/>
  <c r="E22" i="35"/>
  <c r="D22" i="35"/>
  <c r="C22" i="35"/>
  <c r="M25" i="35"/>
  <c r="L25" i="35"/>
  <c r="K25" i="35"/>
  <c r="J25" i="35"/>
  <c r="I25" i="35"/>
  <c r="H25" i="35"/>
  <c r="G25" i="35"/>
  <c r="F25" i="35"/>
  <c r="E25" i="35"/>
  <c r="D25" i="35"/>
  <c r="C25" i="35"/>
  <c r="M24" i="35"/>
  <c r="L24" i="35"/>
  <c r="K24" i="35"/>
  <c r="J24" i="35"/>
  <c r="I24" i="35"/>
  <c r="H24" i="35"/>
  <c r="G24" i="35"/>
  <c r="F24" i="35"/>
  <c r="E24" i="35"/>
  <c r="D24" i="35"/>
  <c r="C24" i="35"/>
  <c r="C6" i="35"/>
  <c r="C12" i="35"/>
  <c r="M11" i="35"/>
  <c r="L11" i="35"/>
  <c r="K11" i="35"/>
  <c r="J11" i="35"/>
  <c r="I11" i="35"/>
  <c r="H11" i="35"/>
  <c r="G11" i="35"/>
  <c r="F11" i="35"/>
  <c r="E11" i="35"/>
  <c r="D11" i="35"/>
  <c r="C11" i="35"/>
  <c r="M10" i="35"/>
  <c r="L10" i="35"/>
  <c r="K10" i="35"/>
  <c r="J10" i="35"/>
  <c r="I10" i="35"/>
  <c r="H10" i="35"/>
  <c r="G10" i="35"/>
  <c r="F10" i="35"/>
  <c r="E10" i="35"/>
  <c r="D10" i="35"/>
  <c r="C10" i="35"/>
  <c r="M9" i="35"/>
  <c r="L9" i="35"/>
  <c r="K9" i="35"/>
  <c r="J9" i="35"/>
  <c r="I9" i="35"/>
  <c r="H9" i="35"/>
  <c r="G9" i="35"/>
  <c r="F9" i="35"/>
  <c r="E9" i="35"/>
  <c r="D9" i="35"/>
  <c r="C9" i="35"/>
  <c r="M8" i="35"/>
  <c r="L8" i="35"/>
  <c r="K8" i="35"/>
  <c r="J8" i="35"/>
  <c r="I8" i="35"/>
  <c r="H8" i="35"/>
  <c r="G8" i="35"/>
  <c r="F8" i="35"/>
  <c r="E8" i="35"/>
  <c r="D8" i="35"/>
  <c r="C8" i="35"/>
  <c r="M7" i="35"/>
  <c r="L7" i="35"/>
  <c r="K7" i="35"/>
  <c r="J7" i="35"/>
  <c r="I7" i="35"/>
  <c r="H7" i="35"/>
  <c r="G7" i="35"/>
  <c r="F7" i="35"/>
  <c r="E7" i="35"/>
  <c r="D7" i="35"/>
  <c r="C7" i="35"/>
  <c r="M6" i="35"/>
  <c r="L6" i="35"/>
  <c r="K6" i="35"/>
  <c r="J6" i="35"/>
  <c r="I6" i="35"/>
  <c r="H6" i="35"/>
  <c r="G6" i="35"/>
  <c r="F6" i="35"/>
  <c r="E6" i="35"/>
  <c r="D6" i="35"/>
  <c r="BG1" i="39"/>
  <c r="BB1" i="39"/>
  <c r="AW1" i="39"/>
  <c r="AR1" i="39"/>
  <c r="AM1" i="39"/>
  <c r="AH1" i="39"/>
  <c r="AC1" i="39"/>
  <c r="X1" i="39"/>
  <c r="Y1" i="39" s="1"/>
  <c r="S1" i="39"/>
  <c r="N1" i="39"/>
  <c r="I1" i="39"/>
  <c r="D2" i="39"/>
  <c r="AX23" i="39"/>
  <c r="AS23" i="39"/>
  <c r="BC22" i="39"/>
  <c r="AX22" i="39"/>
  <c r="AS22" i="39"/>
  <c r="BC21" i="39"/>
  <c r="AX21" i="39"/>
  <c r="AS21" i="39"/>
  <c r="BC20" i="39"/>
  <c r="AX20" i="39"/>
  <c r="AS20" i="39"/>
  <c r="AI20" i="39"/>
  <c r="BH19" i="39"/>
  <c r="BC19" i="39"/>
  <c r="AX19" i="39"/>
  <c r="AS19" i="39"/>
  <c r="AN19" i="39"/>
  <c r="AI19" i="39"/>
  <c r="BH18" i="39"/>
  <c r="BC18" i="39"/>
  <c r="AX18" i="39"/>
  <c r="AS18" i="39"/>
  <c r="AN18" i="39"/>
  <c r="AI18" i="39"/>
  <c r="BH17" i="39"/>
  <c r="BC17" i="39"/>
  <c r="AX17" i="39"/>
  <c r="AS17" i="39"/>
  <c r="AN17" i="39"/>
  <c r="AI17" i="39"/>
  <c r="BH16" i="39"/>
  <c r="BC16" i="39"/>
  <c r="AX16" i="39"/>
  <c r="AS16" i="39"/>
  <c r="AN16" i="39"/>
  <c r="AI16" i="39"/>
  <c r="BH15" i="39"/>
  <c r="BE15" i="39"/>
  <c r="BC15" i="39"/>
  <c r="AZ15" i="39"/>
  <c r="AX15" i="39"/>
  <c r="AU15" i="39"/>
  <c r="AS15" i="39"/>
  <c r="AP15" i="39"/>
  <c r="AN15" i="39"/>
  <c r="AK15" i="39"/>
  <c r="AI15" i="39"/>
  <c r="AF15" i="39"/>
  <c r="AD15" i="39"/>
  <c r="AA15" i="39"/>
  <c r="Y15" i="39"/>
  <c r="V15" i="39"/>
  <c r="T15" i="39"/>
  <c r="Q15" i="39"/>
  <c r="O15" i="39"/>
  <c r="L15" i="39"/>
  <c r="J15" i="39"/>
  <c r="G15" i="39"/>
  <c r="B15" i="39"/>
  <c r="BH14" i="39"/>
  <c r="BE14" i="39"/>
  <c r="BC14" i="39"/>
  <c r="AZ14" i="39"/>
  <c r="AX14" i="39"/>
  <c r="AU14" i="39"/>
  <c r="AS14" i="39"/>
  <c r="AP14" i="39"/>
  <c r="AN14" i="39"/>
  <c r="AK14" i="39"/>
  <c r="AI14" i="39"/>
  <c r="AF14" i="39"/>
  <c r="AD14" i="39"/>
  <c r="AA14" i="39"/>
  <c r="Y14" i="39"/>
  <c r="V14" i="39"/>
  <c r="T14" i="39"/>
  <c r="Q14" i="39"/>
  <c r="O14" i="39"/>
  <c r="L14" i="39"/>
  <c r="J14" i="39"/>
  <c r="G14" i="39"/>
  <c r="B14" i="39"/>
  <c r="BH13" i="39"/>
  <c r="BE13" i="39"/>
  <c r="BC13" i="39"/>
  <c r="AZ13" i="39"/>
  <c r="AX13" i="39"/>
  <c r="AU13" i="39"/>
  <c r="AS13" i="39"/>
  <c r="AP13" i="39"/>
  <c r="AN13" i="39"/>
  <c r="AK13" i="39"/>
  <c r="AI13" i="39"/>
  <c r="AF13" i="39"/>
  <c r="AD13" i="39"/>
  <c r="AA13" i="39"/>
  <c r="Y13" i="39"/>
  <c r="V13" i="39"/>
  <c r="T13" i="39"/>
  <c r="Q13" i="39"/>
  <c r="O13" i="39"/>
  <c r="L13" i="39"/>
  <c r="J13" i="39"/>
  <c r="G13" i="39"/>
  <c r="B13" i="39"/>
  <c r="BH12" i="39"/>
  <c r="BE12" i="39"/>
  <c r="BC12" i="39"/>
  <c r="AZ12" i="39"/>
  <c r="AX12" i="39"/>
  <c r="AU12" i="39"/>
  <c r="AS12" i="39"/>
  <c r="AP12" i="39"/>
  <c r="AN12" i="39"/>
  <c r="AK12" i="39"/>
  <c r="AI12" i="39"/>
  <c r="AF12" i="39"/>
  <c r="AD12" i="39"/>
  <c r="AA12" i="39"/>
  <c r="Y12" i="39"/>
  <c r="V12" i="39"/>
  <c r="T12" i="39"/>
  <c r="Q12" i="39"/>
  <c r="O12" i="39"/>
  <c r="L12" i="39"/>
  <c r="J12" i="39"/>
  <c r="G12" i="39"/>
  <c r="B12" i="39"/>
  <c r="BH11" i="39"/>
  <c r="BE11" i="39"/>
  <c r="BC11" i="39"/>
  <c r="AZ11" i="39"/>
  <c r="AX11" i="39"/>
  <c r="AU11" i="39"/>
  <c r="AS11" i="39"/>
  <c r="AP11" i="39"/>
  <c r="AN11" i="39"/>
  <c r="AK11" i="39"/>
  <c r="AI11" i="39"/>
  <c r="AF11" i="39"/>
  <c r="AD11" i="39"/>
  <c r="AA11" i="39"/>
  <c r="Y11" i="39"/>
  <c r="V11" i="39"/>
  <c r="T11" i="39"/>
  <c r="Q11" i="39"/>
  <c r="O11" i="39"/>
  <c r="L11" i="39"/>
  <c r="J11" i="39"/>
  <c r="G11" i="39"/>
  <c r="B11" i="39"/>
  <c r="BH10" i="39"/>
  <c r="BE10" i="39"/>
  <c r="BC10" i="39"/>
  <c r="AZ10" i="39"/>
  <c r="AX10" i="39"/>
  <c r="AU10" i="39"/>
  <c r="AS10" i="39"/>
  <c r="AP10" i="39"/>
  <c r="AN10" i="39"/>
  <c r="AK10" i="39"/>
  <c r="AI10" i="39"/>
  <c r="AF10" i="39"/>
  <c r="AD10" i="39"/>
  <c r="AA10" i="39"/>
  <c r="Y10" i="39"/>
  <c r="V10" i="39"/>
  <c r="T10" i="39"/>
  <c r="Q10" i="39"/>
  <c r="O10" i="39"/>
  <c r="L10" i="39"/>
  <c r="J10" i="39"/>
  <c r="G10" i="39"/>
  <c r="B10" i="39"/>
  <c r="BH9" i="39"/>
  <c r="BE9" i="39"/>
  <c r="BC9" i="39"/>
  <c r="AZ9" i="39"/>
  <c r="AX9" i="39"/>
  <c r="AU9" i="39"/>
  <c r="AS9" i="39"/>
  <c r="AP9" i="39"/>
  <c r="AN9" i="39"/>
  <c r="AK9" i="39"/>
  <c r="AI9" i="39"/>
  <c r="AF9" i="39"/>
  <c r="AD9" i="39"/>
  <c r="AA9" i="39"/>
  <c r="Y9" i="39"/>
  <c r="V9" i="39"/>
  <c r="T9" i="39"/>
  <c r="Q9" i="39"/>
  <c r="O9" i="39"/>
  <c r="L9" i="39"/>
  <c r="J9" i="39"/>
  <c r="G9" i="39"/>
  <c r="B9" i="39"/>
  <c r="BH8" i="39"/>
  <c r="BE8" i="39"/>
  <c r="BC8" i="39"/>
  <c r="AZ8" i="39"/>
  <c r="AX8" i="39"/>
  <c r="AU8" i="39"/>
  <c r="AS8" i="39"/>
  <c r="AP8" i="39"/>
  <c r="AN8" i="39"/>
  <c r="AK8" i="39"/>
  <c r="AI8" i="39"/>
  <c r="AF8" i="39"/>
  <c r="AD8" i="39"/>
  <c r="AA8" i="39"/>
  <c r="Y8" i="39"/>
  <c r="V8" i="39"/>
  <c r="T8" i="39"/>
  <c r="Q8" i="39"/>
  <c r="O8" i="39"/>
  <c r="L8" i="39"/>
  <c r="J8" i="39"/>
  <c r="G8" i="39"/>
  <c r="B8" i="39"/>
  <c r="BH7" i="39"/>
  <c r="BE7" i="39"/>
  <c r="BC7" i="39"/>
  <c r="AZ7" i="39"/>
  <c r="AX7" i="39"/>
  <c r="AU7" i="39"/>
  <c r="AS7" i="39"/>
  <c r="AP7" i="39"/>
  <c r="AN7" i="39"/>
  <c r="AK7" i="39"/>
  <c r="AI7" i="39"/>
  <c r="AF7" i="39"/>
  <c r="AD7" i="39"/>
  <c r="AA7" i="39"/>
  <c r="Y7" i="39"/>
  <c r="V7" i="39"/>
  <c r="T7" i="39"/>
  <c r="Q7" i="39"/>
  <c r="O7" i="39"/>
  <c r="L7" i="39"/>
  <c r="J7" i="39"/>
  <c r="G7" i="39"/>
  <c r="B7" i="39"/>
  <c r="BH6" i="39"/>
  <c r="BE6" i="39"/>
  <c r="BC6" i="39"/>
  <c r="AZ6" i="39"/>
  <c r="AX6" i="39"/>
  <c r="AU6" i="39"/>
  <c r="AS6" i="39"/>
  <c r="AP6" i="39"/>
  <c r="AN6" i="39"/>
  <c r="AK6" i="39"/>
  <c r="AI6" i="39"/>
  <c r="AF6" i="39"/>
  <c r="AD6" i="39"/>
  <c r="AA6" i="39"/>
  <c r="Y6" i="39"/>
  <c r="V6" i="39"/>
  <c r="T6" i="39"/>
  <c r="Q6" i="39"/>
  <c r="O6" i="39"/>
  <c r="L6" i="39"/>
  <c r="J6" i="39"/>
  <c r="G6" i="39"/>
  <c r="B6" i="39"/>
  <c r="BG5" i="39"/>
  <c r="BB5" i="39"/>
  <c r="BC1" i="39" s="1"/>
  <c r="AW5" i="39"/>
  <c r="AR5" i="39"/>
  <c r="AS1" i="39" s="1"/>
  <c r="AM5" i="39"/>
  <c r="AH5" i="39"/>
  <c r="AI1" i="39" s="1"/>
  <c r="AC5" i="39"/>
  <c r="X5" i="39"/>
  <c r="S5" i="39"/>
  <c r="T1" i="39" s="1"/>
  <c r="N5" i="39"/>
  <c r="O1" i="39" s="1"/>
  <c r="I5" i="39"/>
  <c r="BH4" i="39"/>
  <c r="BG4" i="39"/>
  <c r="BC4" i="39"/>
  <c r="BB4" i="39"/>
  <c r="AX4" i="39"/>
  <c r="AW4" i="39"/>
  <c r="AS4" i="39"/>
  <c r="AR4" i="39"/>
  <c r="AN4" i="39"/>
  <c r="AM4" i="39"/>
  <c r="AI4" i="39"/>
  <c r="AH4" i="39"/>
  <c r="AD4" i="39"/>
  <c r="AC4" i="39"/>
  <c r="Y4" i="39"/>
  <c r="X4" i="39"/>
  <c r="T4" i="39"/>
  <c r="S4" i="39"/>
  <c r="O4" i="39"/>
  <c r="N4" i="39"/>
  <c r="AN1" i="39"/>
  <c r="AD1" i="39"/>
  <c r="D1" i="39"/>
  <c r="D3" i="39" s="1"/>
  <c r="C1" i="35" a="1"/>
  <c r="C1" i="35" s="1"/>
  <c r="C1" i="10" a="1"/>
  <c r="C1" i="10" s="1"/>
  <c r="M2" i="38"/>
  <c r="L2" i="38"/>
  <c r="K2" i="38"/>
  <c r="J2" i="38"/>
  <c r="I2" i="38"/>
  <c r="H2" i="38"/>
  <c r="G2" i="38"/>
  <c r="F2" i="38"/>
  <c r="E2" i="38"/>
  <c r="D2" i="38"/>
  <c r="C2" i="38"/>
  <c r="O6" i="9"/>
  <c r="I5" i="9"/>
  <c r="J1" i="9" s="1"/>
  <c r="D3" i="9"/>
  <c r="D2" i="9"/>
  <c r="D1" i="9"/>
  <c r="BE15" i="9"/>
  <c r="BE14" i="9"/>
  <c r="BE13" i="9"/>
  <c r="BE12" i="9"/>
  <c r="BE11" i="9"/>
  <c r="BE10" i="9"/>
  <c r="BE9" i="9"/>
  <c r="BE8" i="9"/>
  <c r="BE7" i="9"/>
  <c r="BE6" i="9"/>
  <c r="AZ15" i="9"/>
  <c r="AZ14" i="9"/>
  <c r="AZ13" i="9"/>
  <c r="AZ12" i="9"/>
  <c r="AZ11" i="9"/>
  <c r="AZ10" i="9"/>
  <c r="AZ9" i="9"/>
  <c r="AZ8" i="9"/>
  <c r="AZ7" i="9"/>
  <c r="AZ6" i="9"/>
  <c r="AU15" i="9"/>
  <c r="AU14" i="9"/>
  <c r="AU13" i="9"/>
  <c r="AU12" i="9"/>
  <c r="AU11" i="9"/>
  <c r="AU10" i="9"/>
  <c r="AU9" i="9"/>
  <c r="AU8" i="9"/>
  <c r="AU7" i="9"/>
  <c r="AU6" i="9"/>
  <c r="AP15" i="9"/>
  <c r="AP14" i="9"/>
  <c r="AP13" i="9"/>
  <c r="AP12" i="9"/>
  <c r="AP11" i="9"/>
  <c r="AP10" i="9"/>
  <c r="AP9" i="9"/>
  <c r="AP8" i="9"/>
  <c r="AP7" i="9"/>
  <c r="AP6" i="9"/>
  <c r="AK15" i="9"/>
  <c r="AK14" i="9"/>
  <c r="AK13" i="9"/>
  <c r="AK12" i="9"/>
  <c r="AK11" i="9"/>
  <c r="AK10" i="9"/>
  <c r="AK9" i="9"/>
  <c r="AK8" i="9"/>
  <c r="AK7" i="9"/>
  <c r="AK6" i="9"/>
  <c r="AF15" i="9"/>
  <c r="AF14" i="9"/>
  <c r="AF13" i="9"/>
  <c r="AF12" i="9"/>
  <c r="AF11" i="9"/>
  <c r="AF10" i="9"/>
  <c r="AF9" i="9"/>
  <c r="AF8" i="9"/>
  <c r="AF7" i="9"/>
  <c r="AF6" i="9"/>
  <c r="AA15" i="9"/>
  <c r="AA14" i="9"/>
  <c r="AA13" i="9"/>
  <c r="AA12" i="9"/>
  <c r="AA11" i="9"/>
  <c r="AA10" i="9"/>
  <c r="AA9" i="9"/>
  <c r="AA8" i="9"/>
  <c r="AA7" i="9"/>
  <c r="AA6" i="9"/>
  <c r="V15" i="9"/>
  <c r="V14" i="9"/>
  <c r="V13" i="9"/>
  <c r="V12" i="9"/>
  <c r="V11" i="9"/>
  <c r="V10" i="9"/>
  <c r="V9" i="9"/>
  <c r="V8" i="9"/>
  <c r="V7" i="9"/>
  <c r="V6" i="9"/>
  <c r="Q15" i="9"/>
  <c r="Q14" i="9"/>
  <c r="Q13" i="9"/>
  <c r="Q12" i="9"/>
  <c r="Q11" i="9"/>
  <c r="Q10" i="9"/>
  <c r="Q9" i="9"/>
  <c r="Q8" i="9"/>
  <c r="Q7" i="9"/>
  <c r="Q6" i="9"/>
  <c r="L15" i="9"/>
  <c r="L14" i="9"/>
  <c r="L13" i="9"/>
  <c r="L12" i="9"/>
  <c r="L11" i="9"/>
  <c r="L10" i="9"/>
  <c r="L9" i="9"/>
  <c r="L8" i="9"/>
  <c r="L7" i="9"/>
  <c r="L6" i="9"/>
  <c r="G15" i="9"/>
  <c r="G14" i="9"/>
  <c r="G13" i="9"/>
  <c r="G12" i="9"/>
  <c r="G11" i="9"/>
  <c r="G10" i="9"/>
  <c r="G9" i="9"/>
  <c r="G8" i="9"/>
  <c r="G7" i="9"/>
  <c r="G6" i="9"/>
  <c r="B7" i="9"/>
  <c r="B8" i="9"/>
  <c r="B9" i="9"/>
  <c r="B10" i="9"/>
  <c r="B11" i="9"/>
  <c r="B12" i="9"/>
  <c r="B13" i="9"/>
  <c r="B14" i="9"/>
  <c r="B15" i="9"/>
  <c r="B6" i="9"/>
  <c r="M1072" i="36"/>
  <c r="N1072" i="36"/>
  <c r="M1073" i="36"/>
  <c r="N1073" i="36"/>
  <c r="M1074" i="36"/>
  <c r="N1074" i="36"/>
  <c r="M1075" i="36"/>
  <c r="N1075" i="36"/>
  <c r="M1076" i="36"/>
  <c r="N1076" i="36"/>
  <c r="M1077" i="36"/>
  <c r="N1077" i="36"/>
  <c r="M1078" i="36"/>
  <c r="N1078" i="36"/>
  <c r="M1079" i="36"/>
  <c r="N1079" i="36"/>
  <c r="M1080" i="36"/>
  <c r="N1080" i="36"/>
  <c r="M1081" i="36"/>
  <c r="N1081" i="36"/>
  <c r="M1082" i="36"/>
  <c r="N1082" i="36"/>
  <c r="M1083" i="36"/>
  <c r="N1083" i="36"/>
  <c r="M1084" i="36"/>
  <c r="N1084" i="36"/>
  <c r="M1085" i="36"/>
  <c r="N1085" i="36"/>
  <c r="M1086" i="36"/>
  <c r="N1086" i="36"/>
  <c r="M1087" i="36"/>
  <c r="N1087" i="36"/>
  <c r="M1088" i="36"/>
  <c r="N1088" i="36"/>
  <c r="M1089" i="36"/>
  <c r="N1089" i="36"/>
  <c r="M1090" i="36"/>
  <c r="N1090" i="36"/>
  <c r="M1091" i="36"/>
  <c r="N1091" i="36"/>
  <c r="M1092" i="36"/>
  <c r="N1092" i="36"/>
  <c r="M1093" i="36"/>
  <c r="N1093" i="36"/>
  <c r="M1094" i="36"/>
  <c r="N1094" i="36"/>
  <c r="M1095" i="36"/>
  <c r="N1095" i="36"/>
  <c r="M1096" i="36"/>
  <c r="N1096" i="36"/>
  <c r="M1097" i="36"/>
  <c r="N1097" i="36"/>
  <c r="M1098" i="36"/>
  <c r="N1098" i="36"/>
  <c r="M1099" i="36"/>
  <c r="N1099" i="36"/>
  <c r="M1100" i="36"/>
  <c r="N1100" i="36"/>
  <c r="M1101" i="36"/>
  <c r="N1101" i="36"/>
  <c r="M1102" i="36"/>
  <c r="N1102" i="36"/>
  <c r="M1103" i="36"/>
  <c r="N1103" i="36"/>
  <c r="M1104" i="36"/>
  <c r="N1104" i="36"/>
  <c r="M1105" i="36"/>
  <c r="N1105" i="36"/>
  <c r="M1106" i="36"/>
  <c r="N1106" i="36"/>
  <c r="M1107" i="36"/>
  <c r="N1107" i="36"/>
  <c r="M1108" i="36"/>
  <c r="N1108" i="36"/>
  <c r="M1109" i="36"/>
  <c r="N1109" i="36"/>
  <c r="M1110" i="36"/>
  <c r="N1110" i="36"/>
  <c r="M1111" i="36"/>
  <c r="N1111" i="36"/>
  <c r="M1112" i="36"/>
  <c r="N1112" i="36"/>
  <c r="M1113" i="36"/>
  <c r="N1113" i="36"/>
  <c r="M1114" i="36"/>
  <c r="N1114" i="36"/>
  <c r="M1115" i="36"/>
  <c r="N1115" i="36"/>
  <c r="M1116" i="36"/>
  <c r="N1116" i="36"/>
  <c r="M1117" i="36"/>
  <c r="N1117" i="36"/>
  <c r="M1118" i="36"/>
  <c r="N1118" i="36"/>
  <c r="M1119" i="36"/>
  <c r="N1119" i="36"/>
  <c r="M1120" i="36"/>
  <c r="N1120" i="36"/>
  <c r="M1121" i="36"/>
  <c r="N1121" i="36"/>
  <c r="M1122" i="36"/>
  <c r="N1122" i="36"/>
  <c r="M1123" i="36"/>
  <c r="N1123" i="36"/>
  <c r="M1124" i="36"/>
  <c r="N1124" i="36"/>
  <c r="M1125" i="36"/>
  <c r="N1125" i="36"/>
  <c r="M1126" i="36"/>
  <c r="N1126" i="36"/>
  <c r="M1127" i="36"/>
  <c r="N1127" i="36"/>
  <c r="M1128" i="36"/>
  <c r="N1128" i="36"/>
  <c r="M1129" i="36"/>
  <c r="N1129" i="36"/>
  <c r="M1130" i="36"/>
  <c r="N1130" i="36"/>
  <c r="M1131" i="36"/>
  <c r="N1131" i="36"/>
  <c r="M1132" i="36"/>
  <c r="N1132" i="36"/>
  <c r="M1133" i="36"/>
  <c r="N1133" i="36"/>
  <c r="M1134" i="36"/>
  <c r="N1134" i="36"/>
  <c r="M1135" i="36"/>
  <c r="N1135" i="36"/>
  <c r="M1136" i="36"/>
  <c r="N1136" i="36"/>
  <c r="M1137" i="36"/>
  <c r="N1137" i="36"/>
  <c r="M1138" i="36"/>
  <c r="N1138" i="36"/>
  <c r="M1139" i="36"/>
  <c r="N1139" i="36"/>
  <c r="M1140" i="36"/>
  <c r="N1140" i="36"/>
  <c r="M1141" i="36"/>
  <c r="N1141" i="36"/>
  <c r="M1142" i="36"/>
  <c r="N1142" i="36"/>
  <c r="M1143" i="36"/>
  <c r="N1143" i="36"/>
  <c r="M1144" i="36"/>
  <c r="N1144" i="36"/>
  <c r="M1145" i="36"/>
  <c r="N1145" i="36"/>
  <c r="M1146" i="36"/>
  <c r="N1146" i="36"/>
  <c r="M1147" i="36"/>
  <c r="N1147" i="36"/>
  <c r="M1148" i="36"/>
  <c r="N1148" i="36"/>
  <c r="M1149" i="36"/>
  <c r="N1149" i="36"/>
  <c r="M1150" i="36"/>
  <c r="N1150" i="36"/>
  <c r="M1151" i="36"/>
  <c r="N1151" i="36"/>
  <c r="M1152" i="36"/>
  <c r="N1152" i="36"/>
  <c r="M1153" i="36"/>
  <c r="N1153" i="36"/>
  <c r="M1154" i="36"/>
  <c r="N1154" i="36"/>
  <c r="M1155" i="36"/>
  <c r="N1155" i="36"/>
  <c r="M1156" i="36"/>
  <c r="N1156" i="36"/>
  <c r="M1157" i="36"/>
  <c r="N1157" i="36"/>
  <c r="M1158" i="36"/>
  <c r="N1158" i="36"/>
  <c r="M1159" i="36"/>
  <c r="N1159" i="36"/>
  <c r="M1160" i="36"/>
  <c r="N1160" i="36"/>
  <c r="M1161" i="36"/>
  <c r="N1161" i="36"/>
  <c r="M1162" i="36"/>
  <c r="N1162" i="36"/>
  <c r="M1163" i="36"/>
  <c r="N1163" i="36"/>
  <c r="M1164" i="36"/>
  <c r="N1164" i="36"/>
  <c r="M1165" i="36"/>
  <c r="N1165" i="36"/>
  <c r="M1166" i="36"/>
  <c r="N1166" i="36"/>
  <c r="M1167" i="36"/>
  <c r="N1167" i="36"/>
  <c r="M1168" i="36"/>
  <c r="N1168" i="36"/>
  <c r="M1169" i="36"/>
  <c r="N1169" i="36"/>
  <c r="M1170" i="36"/>
  <c r="N1170" i="36"/>
  <c r="M1171" i="36"/>
  <c r="N1171" i="36"/>
  <c r="M1172" i="36"/>
  <c r="N1172" i="36"/>
  <c r="M1173" i="36"/>
  <c r="N1173" i="36"/>
  <c r="M1174" i="36"/>
  <c r="N1174" i="36"/>
  <c r="M1175" i="36"/>
  <c r="N1175" i="36"/>
  <c r="M1176" i="36"/>
  <c r="N1176" i="36"/>
  <c r="M1177" i="36"/>
  <c r="N1177" i="36"/>
  <c r="M1178" i="36"/>
  <c r="N1178" i="36"/>
  <c r="M1179" i="36"/>
  <c r="N1179" i="36"/>
  <c r="M1180" i="36"/>
  <c r="N1180" i="36"/>
  <c r="M1181" i="36"/>
  <c r="N1181" i="36"/>
  <c r="M1182" i="36"/>
  <c r="N1182" i="36"/>
  <c r="M1183" i="36"/>
  <c r="N1183" i="36"/>
  <c r="M1184" i="36"/>
  <c r="N1184" i="36"/>
  <c r="M1185" i="36"/>
  <c r="N1185" i="36"/>
  <c r="M1186" i="36"/>
  <c r="N1186" i="36"/>
  <c r="M1187" i="36"/>
  <c r="N1187" i="36"/>
  <c r="M1188" i="36"/>
  <c r="N1188" i="36"/>
  <c r="M1189" i="36"/>
  <c r="N1189" i="36"/>
  <c r="M1190" i="36"/>
  <c r="N1190" i="36"/>
  <c r="M1191" i="36"/>
  <c r="N1191" i="36"/>
  <c r="M1192" i="36"/>
  <c r="N1192" i="36"/>
  <c r="M1193" i="36"/>
  <c r="N1193" i="36"/>
  <c r="M1194" i="36"/>
  <c r="N1194" i="36"/>
  <c r="M1195" i="36"/>
  <c r="N1195" i="36"/>
  <c r="M1196" i="36"/>
  <c r="N1196" i="36"/>
  <c r="M1197" i="36"/>
  <c r="N1197" i="36"/>
  <c r="M1198" i="36"/>
  <c r="N1198" i="36"/>
  <c r="M1199" i="36"/>
  <c r="N1199" i="36"/>
  <c r="M1200" i="36"/>
  <c r="N1200" i="36"/>
  <c r="M1201" i="36"/>
  <c r="N1201" i="36"/>
  <c r="M1202" i="36"/>
  <c r="N1202" i="36"/>
  <c r="M1203" i="36"/>
  <c r="N1203" i="36"/>
  <c r="M1204" i="36"/>
  <c r="N1204" i="36"/>
  <c r="M1205" i="36"/>
  <c r="N1205" i="36"/>
  <c r="M1206" i="36"/>
  <c r="N1206" i="36"/>
  <c r="M1207" i="36"/>
  <c r="N1207" i="36"/>
  <c r="M1208" i="36"/>
  <c r="N1208" i="36"/>
  <c r="M1209" i="36"/>
  <c r="N1209" i="36"/>
  <c r="M1210" i="36"/>
  <c r="N1210" i="36"/>
  <c r="M1211" i="36"/>
  <c r="N1211" i="36"/>
  <c r="M1212" i="36"/>
  <c r="N1212" i="36"/>
  <c r="M1213" i="36"/>
  <c r="N1213" i="36"/>
  <c r="M1214" i="36"/>
  <c r="N1214" i="36"/>
  <c r="M1215" i="36"/>
  <c r="N1215" i="36"/>
  <c r="M1216" i="36"/>
  <c r="N1216" i="36"/>
  <c r="M1217" i="36"/>
  <c r="N1217" i="36"/>
  <c r="M1218" i="36"/>
  <c r="N1218" i="36"/>
  <c r="M1219" i="36"/>
  <c r="N1219" i="36"/>
  <c r="M1220" i="36"/>
  <c r="N1220" i="36"/>
  <c r="M1221" i="36"/>
  <c r="N1221" i="36"/>
  <c r="M1222" i="36"/>
  <c r="N1222" i="36"/>
  <c r="M1223" i="36"/>
  <c r="N1223" i="36"/>
  <c r="M1224" i="36"/>
  <c r="N1224" i="36"/>
  <c r="M1225" i="36"/>
  <c r="N1225" i="36"/>
  <c r="M1226" i="36"/>
  <c r="N1226" i="36"/>
  <c r="M1227" i="36"/>
  <c r="N1227" i="36"/>
  <c r="M1228" i="36"/>
  <c r="N1228" i="36"/>
  <c r="M1229" i="36"/>
  <c r="N1229" i="36"/>
  <c r="M1230" i="36"/>
  <c r="N1230" i="36"/>
  <c r="M1231" i="36"/>
  <c r="N1231" i="36"/>
  <c r="M1232" i="36"/>
  <c r="N1232" i="36"/>
  <c r="M1233" i="36"/>
  <c r="N1233" i="36"/>
  <c r="M1234" i="36"/>
  <c r="N1234" i="36"/>
  <c r="M1235" i="36"/>
  <c r="N1235" i="36"/>
  <c r="M1236" i="36"/>
  <c r="N1236" i="36"/>
  <c r="M1237" i="36"/>
  <c r="N1237" i="36"/>
  <c r="M1238" i="36"/>
  <c r="N1238" i="36"/>
  <c r="M1239" i="36"/>
  <c r="N1239" i="36"/>
  <c r="M1240" i="36"/>
  <c r="N1240" i="36"/>
  <c r="M1241" i="36"/>
  <c r="N1241" i="36"/>
  <c r="M1242" i="36"/>
  <c r="N1242" i="36"/>
  <c r="M1243" i="36"/>
  <c r="N1243" i="36"/>
  <c r="M1244" i="36"/>
  <c r="N1244" i="36"/>
  <c r="M1245" i="36"/>
  <c r="N1245" i="36"/>
  <c r="M1246" i="36"/>
  <c r="N1246" i="36"/>
  <c r="M1247" i="36"/>
  <c r="N1247" i="36"/>
  <c r="M1248" i="36"/>
  <c r="N1248" i="36"/>
  <c r="M1249" i="36"/>
  <c r="N1249" i="36"/>
  <c r="M1250" i="36"/>
  <c r="N1250" i="36"/>
  <c r="M1251" i="36"/>
  <c r="N1251" i="36"/>
  <c r="M1252" i="36"/>
  <c r="N1252" i="36"/>
  <c r="M1253" i="36"/>
  <c r="N1253" i="36"/>
  <c r="M1254" i="36"/>
  <c r="N1254" i="36"/>
  <c r="M1255" i="36"/>
  <c r="N1255" i="36"/>
  <c r="M1256" i="36"/>
  <c r="N1256" i="36"/>
  <c r="M1257" i="36"/>
  <c r="N1257" i="36"/>
  <c r="M1258" i="36"/>
  <c r="N1258" i="36"/>
  <c r="M1259" i="36"/>
  <c r="N1259" i="36"/>
  <c r="M1260" i="36"/>
  <c r="N1260" i="36"/>
  <c r="M1261" i="36"/>
  <c r="N1261" i="36"/>
  <c r="M1262" i="36"/>
  <c r="N1262" i="36"/>
  <c r="M1263" i="36"/>
  <c r="N1263" i="36"/>
  <c r="M1264" i="36"/>
  <c r="N1264" i="36"/>
  <c r="M1265" i="36"/>
  <c r="N1265" i="36"/>
  <c r="M1266" i="36"/>
  <c r="N1266" i="36"/>
  <c r="M1267" i="36"/>
  <c r="N1267" i="36"/>
  <c r="M1268" i="36"/>
  <c r="N1268" i="36"/>
  <c r="M1269" i="36"/>
  <c r="N1269" i="36"/>
  <c r="M1270" i="36"/>
  <c r="N1270" i="36"/>
  <c r="M1271" i="36"/>
  <c r="N1271" i="36"/>
  <c r="M1272" i="36"/>
  <c r="N1272" i="36"/>
  <c r="M1273" i="36"/>
  <c r="N1273" i="36"/>
  <c r="M1274" i="36"/>
  <c r="N1274" i="36"/>
  <c r="M1275" i="36"/>
  <c r="N1275" i="36"/>
  <c r="M1276" i="36"/>
  <c r="N1276" i="36"/>
  <c r="M1277" i="36"/>
  <c r="N1277" i="36"/>
  <c r="M1278" i="36"/>
  <c r="N1278" i="36"/>
  <c r="M1279" i="36"/>
  <c r="N1279" i="36"/>
  <c r="M1280" i="36"/>
  <c r="N1280" i="36"/>
  <c r="M1281" i="36"/>
  <c r="N1281" i="36"/>
  <c r="M1282" i="36"/>
  <c r="N1282" i="36"/>
  <c r="M1283" i="36"/>
  <c r="N1283" i="36"/>
  <c r="M1284" i="36"/>
  <c r="N1284" i="36"/>
  <c r="M1285" i="36"/>
  <c r="N1285" i="36"/>
  <c r="M1286" i="36"/>
  <c r="N1286" i="36"/>
  <c r="M1287" i="36"/>
  <c r="N1287" i="36"/>
  <c r="M1288" i="36"/>
  <c r="N1288" i="36"/>
  <c r="M1289" i="36"/>
  <c r="N1289" i="36"/>
  <c r="M1290" i="36"/>
  <c r="N1290" i="36"/>
  <c r="M1291" i="36"/>
  <c r="N1291" i="36"/>
  <c r="M1292" i="36"/>
  <c r="N1292" i="36"/>
  <c r="M1293" i="36"/>
  <c r="N1293" i="36"/>
  <c r="M1294" i="36"/>
  <c r="N1294" i="36"/>
  <c r="M1295" i="36"/>
  <c r="N1295" i="36"/>
  <c r="M1296" i="36"/>
  <c r="N1296" i="36"/>
  <c r="M1297" i="36"/>
  <c r="N1297" i="36"/>
  <c r="M1298" i="36"/>
  <c r="N1298" i="36"/>
  <c r="M1299" i="36"/>
  <c r="N1299" i="36"/>
  <c r="M1300" i="36"/>
  <c r="N1300" i="36"/>
  <c r="M1301" i="36"/>
  <c r="N1301" i="36"/>
  <c r="M1302" i="36"/>
  <c r="N1302" i="36"/>
  <c r="M1303" i="36"/>
  <c r="N1303" i="36"/>
  <c r="M1304" i="36"/>
  <c r="N1304" i="36"/>
  <c r="M1305" i="36"/>
  <c r="N1305" i="36"/>
  <c r="M1306" i="36"/>
  <c r="N1306" i="36"/>
  <c r="M1307" i="36"/>
  <c r="N1307" i="36"/>
  <c r="M1308" i="36"/>
  <c r="N1308" i="36"/>
  <c r="M1309" i="36"/>
  <c r="N1309" i="36"/>
  <c r="M1310" i="36"/>
  <c r="N1310" i="36"/>
  <c r="M1311" i="36"/>
  <c r="N1311" i="36"/>
  <c r="M1312" i="36"/>
  <c r="N1312" i="36"/>
  <c r="M1313" i="36"/>
  <c r="N1313" i="36"/>
  <c r="M1314" i="36"/>
  <c r="N1314" i="36"/>
  <c r="M1315" i="36"/>
  <c r="N1315" i="36"/>
  <c r="M1316" i="36"/>
  <c r="N1316" i="36"/>
  <c r="M1317" i="36"/>
  <c r="N1317" i="36"/>
  <c r="M1318" i="36"/>
  <c r="N1318" i="36"/>
  <c r="M1319" i="36"/>
  <c r="N1319" i="36"/>
  <c r="M1320" i="36"/>
  <c r="N1320" i="36"/>
  <c r="M1321" i="36"/>
  <c r="N1321" i="36"/>
  <c r="M1322" i="36"/>
  <c r="N1322" i="36"/>
  <c r="M1323" i="36"/>
  <c r="N1323" i="36"/>
  <c r="M1324" i="36"/>
  <c r="N1324" i="36"/>
  <c r="M1325" i="36"/>
  <c r="N1325" i="36"/>
  <c r="M1326" i="36"/>
  <c r="N1326" i="36"/>
  <c r="M1327" i="36"/>
  <c r="N1327" i="36"/>
  <c r="M1328" i="36"/>
  <c r="N1328" i="36"/>
  <c r="M1329" i="36"/>
  <c r="N1329" i="36"/>
  <c r="M1330" i="36"/>
  <c r="N1330" i="36"/>
  <c r="M1331" i="36"/>
  <c r="N1331" i="36"/>
  <c r="M1332" i="36"/>
  <c r="N1332" i="36"/>
  <c r="M1333" i="36"/>
  <c r="N1333" i="36"/>
  <c r="M1334" i="36"/>
  <c r="N1334" i="36"/>
  <c r="M1335" i="36"/>
  <c r="N1335" i="36"/>
  <c r="M1336" i="36"/>
  <c r="N1336" i="36"/>
  <c r="M1337" i="36"/>
  <c r="N1337" i="36"/>
  <c r="M1338" i="36"/>
  <c r="N1338" i="36"/>
  <c r="M1339" i="36"/>
  <c r="N1339" i="36"/>
  <c r="M1340" i="36"/>
  <c r="N1340" i="36"/>
  <c r="M1341" i="36"/>
  <c r="N1341" i="36"/>
  <c r="M1342" i="36"/>
  <c r="N1342" i="36"/>
  <c r="M1343" i="36"/>
  <c r="N1343" i="36"/>
  <c r="M1344" i="36"/>
  <c r="N1344" i="36"/>
  <c r="M1345" i="36"/>
  <c r="N1345" i="36"/>
  <c r="M1346" i="36"/>
  <c r="N1346" i="36"/>
  <c r="M1347" i="36"/>
  <c r="N1347" i="36"/>
  <c r="M1348" i="36"/>
  <c r="N1348" i="36"/>
  <c r="M1349" i="36"/>
  <c r="N1349" i="36"/>
  <c r="M1350" i="36"/>
  <c r="N1350" i="36"/>
  <c r="M1351" i="36"/>
  <c r="N1351" i="36"/>
  <c r="M1352" i="36"/>
  <c r="N1352" i="36"/>
  <c r="M1353" i="36"/>
  <c r="N1353" i="36"/>
  <c r="M1354" i="36"/>
  <c r="N1354" i="36"/>
  <c r="M1355" i="36"/>
  <c r="N1355" i="36"/>
  <c r="M1356" i="36"/>
  <c r="N1356" i="36"/>
  <c r="M1357" i="36"/>
  <c r="N1357" i="36"/>
  <c r="M1358" i="36"/>
  <c r="N1358" i="36"/>
  <c r="M1359" i="36"/>
  <c r="N1359" i="36"/>
  <c r="M1360" i="36"/>
  <c r="N1360" i="36"/>
  <c r="M1361" i="36"/>
  <c r="N1361" i="36"/>
  <c r="M1362" i="36"/>
  <c r="N1362" i="36"/>
  <c r="M1363" i="36"/>
  <c r="N1363" i="36"/>
  <c r="M1364" i="36"/>
  <c r="N1364" i="36"/>
  <c r="M1365" i="36"/>
  <c r="N1365" i="36"/>
  <c r="M1366" i="36"/>
  <c r="N1366" i="36"/>
  <c r="M1367" i="36"/>
  <c r="N1367" i="36"/>
  <c r="M1368" i="36"/>
  <c r="N1368" i="36"/>
  <c r="M1369" i="36"/>
  <c r="N1369" i="36"/>
  <c r="M1370" i="36"/>
  <c r="N1370" i="36"/>
  <c r="M1371" i="36"/>
  <c r="N1371" i="36"/>
  <c r="M1372" i="36"/>
  <c r="N1372" i="36"/>
  <c r="M1373" i="36"/>
  <c r="N1373" i="36"/>
  <c r="M1374" i="36"/>
  <c r="N1374" i="36"/>
  <c r="M1375" i="36"/>
  <c r="N1375" i="36"/>
  <c r="M1376" i="36"/>
  <c r="N1376" i="36"/>
  <c r="M1377" i="36"/>
  <c r="N1377" i="36"/>
  <c r="M1378" i="36"/>
  <c r="N1378" i="36"/>
  <c r="M1379" i="36"/>
  <c r="N1379" i="36"/>
  <c r="M1380" i="36"/>
  <c r="N1380" i="36"/>
  <c r="M1381" i="36"/>
  <c r="N1381" i="36"/>
  <c r="M1382" i="36"/>
  <c r="N1382" i="36"/>
  <c r="M1383" i="36"/>
  <c r="N1383" i="36"/>
  <c r="M1384" i="36"/>
  <c r="N1384" i="36"/>
  <c r="M1385" i="36"/>
  <c r="N1385" i="36"/>
  <c r="M1386" i="36"/>
  <c r="N1386" i="36"/>
  <c r="M1387" i="36"/>
  <c r="N1387" i="36"/>
  <c r="M1388" i="36"/>
  <c r="N1388" i="36"/>
  <c r="M1389" i="36"/>
  <c r="N1389" i="36"/>
  <c r="M1390" i="36"/>
  <c r="N1390" i="36"/>
  <c r="M1391" i="36"/>
  <c r="N1391" i="36"/>
  <c r="M1392" i="36"/>
  <c r="N1392" i="36"/>
  <c r="M1393" i="36"/>
  <c r="N1393" i="36"/>
  <c r="M1394" i="36"/>
  <c r="N1394" i="36"/>
  <c r="M1395" i="36"/>
  <c r="N1395" i="36"/>
  <c r="M1396" i="36"/>
  <c r="N1396" i="36"/>
  <c r="M1397" i="36"/>
  <c r="N1397" i="36"/>
  <c r="M1398" i="36"/>
  <c r="N1398" i="36"/>
  <c r="M1399" i="36"/>
  <c r="N1399" i="36"/>
  <c r="M1400" i="36"/>
  <c r="N1400" i="36"/>
  <c r="M1401" i="36"/>
  <c r="N1401" i="36"/>
  <c r="M1402" i="36"/>
  <c r="N1402" i="36"/>
  <c r="M1403" i="36"/>
  <c r="N1403" i="36"/>
  <c r="M1404" i="36"/>
  <c r="N1404" i="36"/>
  <c r="M1405" i="36"/>
  <c r="N1405" i="36"/>
  <c r="M1406" i="36"/>
  <c r="N1406" i="36"/>
  <c r="M1407" i="36"/>
  <c r="N1407" i="36"/>
  <c r="M1408" i="36"/>
  <c r="N1408" i="36"/>
  <c r="M1409" i="36"/>
  <c r="N1409" i="36"/>
  <c r="M1410" i="36"/>
  <c r="N1410" i="36"/>
  <c r="M1411" i="36"/>
  <c r="N1411" i="36"/>
  <c r="M1412" i="36"/>
  <c r="N1412" i="36"/>
  <c r="M1413" i="36"/>
  <c r="N1413" i="36"/>
  <c r="M1414" i="36"/>
  <c r="N1414" i="36"/>
  <c r="M1415" i="36"/>
  <c r="N1415" i="36"/>
  <c r="M1416" i="36"/>
  <c r="N1416" i="36"/>
  <c r="M1417" i="36"/>
  <c r="N1417" i="36"/>
  <c r="M1418" i="36"/>
  <c r="N1418" i="36"/>
  <c r="M1419" i="36"/>
  <c r="N1419" i="36"/>
  <c r="M1420" i="36"/>
  <c r="N1420" i="36"/>
  <c r="M1421" i="36"/>
  <c r="N1421" i="36"/>
  <c r="M1422" i="36"/>
  <c r="N1422" i="36"/>
  <c r="M1423" i="36"/>
  <c r="N1423" i="36"/>
  <c r="M1424" i="36"/>
  <c r="N1424" i="36"/>
  <c r="M1425" i="36"/>
  <c r="N1425" i="36"/>
  <c r="M1426" i="36"/>
  <c r="N1426" i="36"/>
  <c r="M1427" i="36"/>
  <c r="N1427" i="36"/>
  <c r="M1428" i="36"/>
  <c r="N1428" i="36"/>
  <c r="M1429" i="36"/>
  <c r="N1429" i="36"/>
  <c r="M1430" i="36"/>
  <c r="N1430" i="36"/>
  <c r="M1431" i="36"/>
  <c r="N1431" i="36"/>
  <c r="M1432" i="36"/>
  <c r="N1432" i="36"/>
  <c r="M1433" i="36"/>
  <c r="N1433" i="36"/>
  <c r="M1434" i="36"/>
  <c r="N1434" i="36"/>
  <c r="M1435" i="36"/>
  <c r="N1435" i="36"/>
  <c r="M1436" i="36"/>
  <c r="N1436" i="36"/>
  <c r="M1437" i="36"/>
  <c r="N1437" i="36"/>
  <c r="M1438" i="36"/>
  <c r="N1438" i="36"/>
  <c r="M1439" i="36"/>
  <c r="N1439" i="36"/>
  <c r="M1440" i="36"/>
  <c r="N1440" i="36"/>
  <c r="M1441" i="36"/>
  <c r="N1441" i="36"/>
  <c r="M1442" i="36"/>
  <c r="N1442" i="36"/>
  <c r="M1443" i="36"/>
  <c r="N1443" i="36"/>
  <c r="M1444" i="36"/>
  <c r="N1444" i="36"/>
  <c r="M1445" i="36"/>
  <c r="N1445" i="36"/>
  <c r="M1446" i="36"/>
  <c r="N1446" i="36"/>
  <c r="M1447" i="36"/>
  <c r="N1447" i="36"/>
  <c r="M1448" i="36"/>
  <c r="N1448" i="36"/>
  <c r="M1449" i="36"/>
  <c r="N1449" i="36"/>
  <c r="M1450" i="36"/>
  <c r="N1450" i="36"/>
  <c r="M1451" i="36"/>
  <c r="N1451" i="36"/>
  <c r="M1452" i="36"/>
  <c r="N1452" i="36"/>
  <c r="M1453" i="36"/>
  <c r="N1453" i="36"/>
  <c r="M1454" i="36"/>
  <c r="N1454" i="36"/>
  <c r="M1455" i="36"/>
  <c r="N1455" i="36"/>
  <c r="M1456" i="36"/>
  <c r="N1456" i="36"/>
  <c r="M1457" i="36"/>
  <c r="N1457" i="36"/>
  <c r="M1458" i="36"/>
  <c r="N1458" i="36"/>
  <c r="M1459" i="36"/>
  <c r="N1459" i="36"/>
  <c r="M1460" i="36"/>
  <c r="N1460" i="36"/>
  <c r="M1461" i="36"/>
  <c r="N1461" i="36"/>
  <c r="M1462" i="36"/>
  <c r="N1462" i="36"/>
  <c r="M1463" i="36"/>
  <c r="N1463" i="36"/>
  <c r="M1464" i="36"/>
  <c r="N1464" i="36"/>
  <c r="M1465" i="36"/>
  <c r="N1465" i="36"/>
  <c r="M1466" i="36"/>
  <c r="N1466" i="36"/>
  <c r="M1467" i="36"/>
  <c r="N1467" i="36"/>
  <c r="M1468" i="36"/>
  <c r="N1468" i="36"/>
  <c r="M1469" i="36"/>
  <c r="N1469" i="36"/>
  <c r="M1470" i="36"/>
  <c r="N1470" i="36"/>
  <c r="M1471" i="36"/>
  <c r="N1471" i="36"/>
  <c r="M1472" i="36"/>
  <c r="N1472" i="36"/>
  <c r="M1473" i="36"/>
  <c r="N1473" i="36"/>
  <c r="M1474" i="36"/>
  <c r="N1474" i="36"/>
  <c r="M1475" i="36"/>
  <c r="N1475" i="36"/>
  <c r="M1476" i="36"/>
  <c r="N1476" i="36"/>
  <c r="M1477" i="36"/>
  <c r="N1477" i="36"/>
  <c r="M1478" i="36"/>
  <c r="N1478" i="36"/>
  <c r="M1479" i="36"/>
  <c r="N1479" i="36"/>
  <c r="M1480" i="36"/>
  <c r="N1480" i="36"/>
  <c r="M1481" i="36"/>
  <c r="N1481" i="36"/>
  <c r="M1482" i="36"/>
  <c r="N1482" i="36"/>
  <c r="M1483" i="36"/>
  <c r="N1483" i="36"/>
  <c r="M1484" i="36"/>
  <c r="N1484" i="36"/>
  <c r="M1485" i="36"/>
  <c r="N1485" i="36"/>
  <c r="M1486" i="36"/>
  <c r="N1486" i="36"/>
  <c r="M1487" i="36"/>
  <c r="N1487" i="36"/>
  <c r="M1488" i="36"/>
  <c r="N1488" i="36"/>
  <c r="M1489" i="36"/>
  <c r="N1489" i="36"/>
  <c r="M1490" i="36"/>
  <c r="N1490" i="36"/>
  <c r="M1491" i="36"/>
  <c r="N1491" i="36"/>
  <c r="M1492" i="36"/>
  <c r="N1492" i="36"/>
  <c r="M1493" i="36"/>
  <c r="N1493" i="36"/>
  <c r="M1494" i="36"/>
  <c r="N1494" i="36"/>
  <c r="M1495" i="36"/>
  <c r="N1495" i="36"/>
  <c r="M1496" i="36"/>
  <c r="N1496" i="36"/>
  <c r="M1497" i="36"/>
  <c r="N1497" i="36"/>
  <c r="M1498" i="36"/>
  <c r="N1498" i="36"/>
  <c r="M1499" i="36"/>
  <c r="N1499" i="36"/>
  <c r="M1500" i="36"/>
  <c r="N1500" i="36"/>
  <c r="M1501" i="36"/>
  <c r="N1501" i="36"/>
  <c r="M1502" i="36"/>
  <c r="N1502" i="36"/>
  <c r="M1503" i="36"/>
  <c r="N1503" i="36"/>
  <c r="M1504" i="36"/>
  <c r="N1504" i="36"/>
  <c r="M1505" i="36"/>
  <c r="N1505" i="36"/>
  <c r="M1506" i="36"/>
  <c r="N1506" i="36"/>
  <c r="M1507" i="36"/>
  <c r="N1507" i="36"/>
  <c r="M1508" i="36"/>
  <c r="N1508" i="36"/>
  <c r="M1509" i="36"/>
  <c r="N1509" i="36"/>
  <c r="M1510" i="36"/>
  <c r="N1510" i="36"/>
  <c r="M1511" i="36"/>
  <c r="N1511" i="36"/>
  <c r="M1512" i="36"/>
  <c r="N1512" i="36"/>
  <c r="M1513" i="36"/>
  <c r="N1513" i="36"/>
  <c r="M1514" i="36"/>
  <c r="N1514" i="36"/>
  <c r="M1515" i="36"/>
  <c r="N1515" i="36"/>
  <c r="M1516" i="36"/>
  <c r="N1516" i="36"/>
  <c r="M1517" i="36"/>
  <c r="N1517" i="36"/>
  <c r="M1518" i="36"/>
  <c r="N1518" i="36"/>
  <c r="M1519" i="36"/>
  <c r="N1519" i="36"/>
  <c r="M1520" i="36"/>
  <c r="N1520" i="36"/>
  <c r="M1521" i="36"/>
  <c r="N1521" i="36"/>
  <c r="M1522" i="36"/>
  <c r="N1522" i="36"/>
  <c r="M1523" i="36"/>
  <c r="N1523" i="36"/>
  <c r="M1524" i="36"/>
  <c r="N1524" i="36"/>
  <c r="M1525" i="36"/>
  <c r="N1525" i="36"/>
  <c r="M1526" i="36"/>
  <c r="N1526" i="36"/>
  <c r="M1527" i="36"/>
  <c r="N1527" i="36"/>
  <c r="M1528" i="36"/>
  <c r="N1528" i="36"/>
  <c r="M1529" i="36"/>
  <c r="N1529" i="36"/>
  <c r="M1530" i="36"/>
  <c r="N1530" i="36"/>
  <c r="M1531" i="36"/>
  <c r="N1531" i="36"/>
  <c r="M1532" i="36"/>
  <c r="N1532" i="36"/>
  <c r="M1533" i="36"/>
  <c r="N1533" i="36"/>
  <c r="M1534" i="36"/>
  <c r="N1534" i="36"/>
  <c r="M1535" i="36"/>
  <c r="N1535" i="36"/>
  <c r="M1536" i="36"/>
  <c r="N1536" i="36"/>
  <c r="M1537" i="36"/>
  <c r="N1537" i="36"/>
  <c r="M1538" i="36"/>
  <c r="N1538" i="36"/>
  <c r="M1539" i="36"/>
  <c r="N1539" i="36"/>
  <c r="M1540" i="36"/>
  <c r="N1540" i="36"/>
  <c r="M1541" i="36"/>
  <c r="N1541" i="36"/>
  <c r="M1542" i="36"/>
  <c r="N1542" i="36"/>
  <c r="M1543" i="36"/>
  <c r="N1543" i="36"/>
  <c r="M1544" i="36"/>
  <c r="N1544" i="36"/>
  <c r="M1545" i="36"/>
  <c r="N1545" i="36"/>
  <c r="M1546" i="36"/>
  <c r="N1546" i="36"/>
  <c r="M1547" i="36"/>
  <c r="N1547" i="36"/>
  <c r="M1548" i="36"/>
  <c r="N1548" i="36"/>
  <c r="M1549" i="36"/>
  <c r="N1549" i="36"/>
  <c r="M1550" i="36"/>
  <c r="N1550" i="36"/>
  <c r="M1551" i="36"/>
  <c r="N1551" i="36"/>
  <c r="M1552" i="36"/>
  <c r="N1552" i="36"/>
  <c r="M1553" i="36"/>
  <c r="N1553" i="36"/>
  <c r="M1554" i="36"/>
  <c r="N1554" i="36"/>
  <c r="M1555" i="36"/>
  <c r="N1555" i="36"/>
  <c r="M1556" i="36"/>
  <c r="N1556" i="36"/>
  <c r="M1557" i="36"/>
  <c r="N1557" i="36"/>
  <c r="M1558" i="36"/>
  <c r="N1558" i="36"/>
  <c r="M1559" i="36"/>
  <c r="N1559" i="36"/>
  <c r="M1560" i="36"/>
  <c r="N1560" i="36"/>
  <c r="M1561" i="36"/>
  <c r="N1561" i="36"/>
  <c r="M1562" i="36"/>
  <c r="N1562" i="36"/>
  <c r="M1563" i="36"/>
  <c r="N1563" i="36"/>
  <c r="M1564" i="36"/>
  <c r="N1564" i="36"/>
  <c r="M1565" i="36"/>
  <c r="N1565" i="36"/>
  <c r="M1566" i="36"/>
  <c r="N1566" i="36"/>
  <c r="M1567" i="36"/>
  <c r="N1567" i="36"/>
  <c r="M1568" i="36"/>
  <c r="N1568" i="36"/>
  <c r="M1569" i="36"/>
  <c r="N1569" i="36"/>
  <c r="M1570" i="36"/>
  <c r="N1570" i="36"/>
  <c r="M1571" i="36"/>
  <c r="N1571" i="36"/>
  <c r="M1572" i="36"/>
  <c r="N1572" i="36"/>
  <c r="M1573" i="36"/>
  <c r="N1573" i="36"/>
  <c r="M1574" i="36"/>
  <c r="N1574" i="36"/>
  <c r="M1575" i="36"/>
  <c r="N1575" i="36"/>
  <c r="M1576" i="36"/>
  <c r="N1576" i="36"/>
  <c r="M1577" i="36"/>
  <c r="N1577" i="36"/>
  <c r="M1578" i="36"/>
  <c r="N1578" i="36"/>
  <c r="M1579" i="36"/>
  <c r="N1579" i="36"/>
  <c r="M1580" i="36"/>
  <c r="N1580" i="36"/>
  <c r="M1581" i="36"/>
  <c r="N1581" i="36"/>
  <c r="M1582" i="36"/>
  <c r="N1582" i="36"/>
  <c r="M1583" i="36"/>
  <c r="N1583" i="36"/>
  <c r="M1584" i="36"/>
  <c r="N1584" i="36"/>
  <c r="M1585" i="36"/>
  <c r="N1585" i="36"/>
  <c r="M1586" i="36"/>
  <c r="N1586" i="36"/>
  <c r="M1587" i="36"/>
  <c r="N1587" i="36"/>
  <c r="M1588" i="36"/>
  <c r="N1588" i="36"/>
  <c r="M1589" i="36"/>
  <c r="N1589" i="36"/>
  <c r="M1590" i="36"/>
  <c r="N1590" i="36"/>
  <c r="M1591" i="36"/>
  <c r="N1591" i="36"/>
  <c r="M1592" i="36"/>
  <c r="N1592" i="36"/>
  <c r="M1593" i="36"/>
  <c r="N1593" i="36"/>
  <c r="M1594" i="36"/>
  <c r="N1594" i="36"/>
  <c r="M1595" i="36"/>
  <c r="N1595" i="36"/>
  <c r="M1596" i="36"/>
  <c r="N1596" i="36"/>
  <c r="M1597" i="36"/>
  <c r="N1597" i="36"/>
  <c r="M1598" i="36"/>
  <c r="N1598" i="36"/>
  <c r="M1599" i="36"/>
  <c r="N1599" i="36"/>
  <c r="M1600" i="36"/>
  <c r="N1600" i="36"/>
  <c r="M1601" i="36"/>
  <c r="N1601" i="36"/>
  <c r="M1602" i="36"/>
  <c r="N1602" i="36"/>
  <c r="M1603" i="36"/>
  <c r="N1603" i="36"/>
  <c r="M1604" i="36"/>
  <c r="N1604" i="36"/>
  <c r="M1605" i="36"/>
  <c r="N1605" i="36"/>
  <c r="M1606" i="36"/>
  <c r="N1606" i="36"/>
  <c r="M1607" i="36"/>
  <c r="N1607" i="36"/>
  <c r="M1608" i="36"/>
  <c r="N1608" i="36"/>
  <c r="M1609" i="36"/>
  <c r="N1609" i="36"/>
  <c r="M1610" i="36"/>
  <c r="N1610" i="36"/>
  <c r="M1611" i="36"/>
  <c r="N1611" i="36"/>
  <c r="M1612" i="36"/>
  <c r="N1612" i="36"/>
  <c r="M1613" i="36"/>
  <c r="N1613" i="36"/>
  <c r="M1614" i="36"/>
  <c r="N1614" i="36"/>
  <c r="M1615" i="36"/>
  <c r="N1615" i="36"/>
  <c r="M1616" i="36"/>
  <c r="N1616" i="36"/>
  <c r="M1617" i="36"/>
  <c r="N1617" i="36"/>
  <c r="M1618" i="36"/>
  <c r="N1618" i="36"/>
  <c r="M1619" i="36"/>
  <c r="N1619" i="36"/>
  <c r="M1620" i="36"/>
  <c r="N1620" i="36"/>
  <c r="M1621" i="36"/>
  <c r="N1621" i="36"/>
  <c r="M1622" i="36"/>
  <c r="N1622" i="36"/>
  <c r="M1623" i="36"/>
  <c r="N1623" i="36"/>
  <c r="M1624" i="36"/>
  <c r="N1624" i="36"/>
  <c r="M1625" i="36"/>
  <c r="N1625" i="36"/>
  <c r="M1626" i="36"/>
  <c r="N1626" i="36"/>
  <c r="M1627" i="36"/>
  <c r="N1627" i="36"/>
  <c r="M1628" i="36"/>
  <c r="N1628" i="36"/>
  <c r="M1629" i="36"/>
  <c r="N1629" i="36"/>
  <c r="M1630" i="36"/>
  <c r="N1630" i="36"/>
  <c r="M1631" i="36"/>
  <c r="N1631" i="36"/>
  <c r="M1632" i="36"/>
  <c r="N1632" i="36"/>
  <c r="M1633" i="36"/>
  <c r="N1633" i="36"/>
  <c r="M1634" i="36"/>
  <c r="N1634" i="36"/>
  <c r="M1635" i="36"/>
  <c r="N1635" i="36"/>
  <c r="M1636" i="36"/>
  <c r="N1636" i="36"/>
  <c r="M1637" i="36"/>
  <c r="N1637" i="36"/>
  <c r="M1638" i="36"/>
  <c r="N1638" i="36"/>
  <c r="M1639" i="36"/>
  <c r="N1639" i="36"/>
  <c r="M1640" i="36"/>
  <c r="N1640" i="36"/>
  <c r="M1641" i="36"/>
  <c r="N1641" i="36"/>
  <c r="M1642" i="36"/>
  <c r="N1642" i="36"/>
  <c r="M1643" i="36"/>
  <c r="N1643" i="36"/>
  <c r="M1644" i="36"/>
  <c r="N1644" i="36"/>
  <c r="M1645" i="36"/>
  <c r="N1645" i="36"/>
  <c r="M1646" i="36"/>
  <c r="N1646" i="36"/>
  <c r="M1647" i="36"/>
  <c r="N1647" i="36"/>
  <c r="M1648" i="36"/>
  <c r="N1648" i="36"/>
  <c r="M1649" i="36"/>
  <c r="N1649" i="36"/>
  <c r="M1650" i="36"/>
  <c r="N1650" i="36"/>
  <c r="M1651" i="36"/>
  <c r="N1651" i="36"/>
  <c r="M1652" i="36"/>
  <c r="N1652" i="36"/>
  <c r="M1653" i="36"/>
  <c r="N1653" i="36"/>
  <c r="M1654" i="36"/>
  <c r="N1654" i="36"/>
  <c r="M1655" i="36"/>
  <c r="N1655" i="36"/>
  <c r="M1656" i="36"/>
  <c r="N1656" i="36"/>
  <c r="M1657" i="36"/>
  <c r="N1657" i="36"/>
  <c r="M1658" i="36"/>
  <c r="N1658" i="36"/>
  <c r="M1659" i="36"/>
  <c r="N1659" i="36"/>
  <c r="M1660" i="36"/>
  <c r="N1660" i="36"/>
  <c r="M1661" i="36"/>
  <c r="N1661" i="36"/>
  <c r="M1662" i="36"/>
  <c r="N1662" i="36"/>
  <c r="M1663" i="36"/>
  <c r="N1663" i="36"/>
  <c r="M1664" i="36"/>
  <c r="N1664" i="36"/>
  <c r="M1665" i="36"/>
  <c r="N1665" i="36"/>
  <c r="M1666" i="36"/>
  <c r="N1666" i="36"/>
  <c r="M1667" i="36"/>
  <c r="N1667" i="36"/>
  <c r="M1668" i="36"/>
  <c r="N1668" i="36"/>
  <c r="M1669" i="36"/>
  <c r="N1669" i="36"/>
  <c r="M1670" i="36"/>
  <c r="N1670" i="36"/>
  <c r="M1671" i="36"/>
  <c r="N1671" i="36"/>
  <c r="M1672" i="36"/>
  <c r="N1672" i="36"/>
  <c r="M1673" i="36"/>
  <c r="N1673" i="36"/>
  <c r="M1674" i="36"/>
  <c r="N1674" i="36"/>
  <c r="M1675" i="36"/>
  <c r="N1675" i="36"/>
  <c r="M1676" i="36"/>
  <c r="N1676" i="36"/>
  <c r="M1677" i="36"/>
  <c r="N1677" i="36"/>
  <c r="M1678" i="36"/>
  <c r="N1678" i="36"/>
  <c r="M1679" i="36"/>
  <c r="N1679" i="36"/>
  <c r="M1680" i="36"/>
  <c r="N1680" i="36"/>
  <c r="M1681" i="36"/>
  <c r="N1681" i="36"/>
  <c r="M1682" i="36"/>
  <c r="N1682" i="36"/>
  <c r="M1683" i="36"/>
  <c r="N1683" i="36"/>
  <c r="M1684" i="36"/>
  <c r="N1684" i="36"/>
  <c r="M1685" i="36"/>
  <c r="N1685" i="36"/>
  <c r="M1686" i="36"/>
  <c r="N1686" i="36"/>
  <c r="M1687" i="36"/>
  <c r="N1687" i="36"/>
  <c r="M1688" i="36"/>
  <c r="N1688" i="36"/>
  <c r="M1689" i="36"/>
  <c r="N1689" i="36"/>
  <c r="M1690" i="36"/>
  <c r="N1690" i="36"/>
  <c r="M1691" i="36"/>
  <c r="N1691" i="36"/>
  <c r="M1692" i="36"/>
  <c r="N1692" i="36"/>
  <c r="M1693" i="36"/>
  <c r="N1693" i="36"/>
  <c r="M1694" i="36"/>
  <c r="N1694" i="36"/>
  <c r="M1695" i="36"/>
  <c r="N1695" i="36"/>
  <c r="M1696" i="36"/>
  <c r="N1696" i="36"/>
  <c r="M1697" i="36"/>
  <c r="N1697" i="36"/>
  <c r="M1698" i="36"/>
  <c r="N1698" i="36"/>
  <c r="M1699" i="36"/>
  <c r="N1699" i="36"/>
  <c r="M1700" i="36"/>
  <c r="N1700" i="36"/>
  <c r="M1701" i="36"/>
  <c r="N1701" i="36"/>
  <c r="M1702" i="36"/>
  <c r="N1702" i="36"/>
  <c r="M1703" i="36"/>
  <c r="N1703" i="36"/>
  <c r="M1704" i="36"/>
  <c r="N1704" i="36"/>
  <c r="M1705" i="36"/>
  <c r="N1705" i="36"/>
  <c r="M1706" i="36"/>
  <c r="N1706" i="36"/>
  <c r="M1707" i="36"/>
  <c r="N1707" i="36"/>
  <c r="M1708" i="36"/>
  <c r="N1708" i="36"/>
  <c r="M1709" i="36"/>
  <c r="N1709" i="36"/>
  <c r="M1710" i="36"/>
  <c r="N1710" i="36"/>
  <c r="M1711" i="36"/>
  <c r="N1711" i="36"/>
  <c r="M1712" i="36"/>
  <c r="N1712" i="36"/>
  <c r="M1713" i="36"/>
  <c r="N1713" i="36"/>
  <c r="M1714" i="36"/>
  <c r="N1714" i="36"/>
  <c r="M1715" i="36"/>
  <c r="N1715" i="36"/>
  <c r="M1716" i="36"/>
  <c r="N1716" i="36"/>
  <c r="M1717" i="36"/>
  <c r="N1717" i="36"/>
  <c r="M1718" i="36"/>
  <c r="N1718" i="36"/>
  <c r="M1719" i="36"/>
  <c r="N1719" i="36"/>
  <c r="M1720" i="36"/>
  <c r="N1720" i="36"/>
  <c r="M1721" i="36"/>
  <c r="N1721" i="36"/>
  <c r="M1722" i="36"/>
  <c r="N1722" i="36"/>
  <c r="M1723" i="36"/>
  <c r="N1723" i="36"/>
  <c r="M1724" i="36"/>
  <c r="N1724" i="36"/>
  <c r="M1725" i="36"/>
  <c r="N1725" i="36"/>
  <c r="M1726" i="36"/>
  <c r="N1726" i="36"/>
  <c r="M1727" i="36"/>
  <c r="N1727" i="36"/>
  <c r="M1728" i="36"/>
  <c r="N1728" i="36"/>
  <c r="M1729" i="36"/>
  <c r="N1729" i="36"/>
  <c r="M1730" i="36"/>
  <c r="N1730" i="36"/>
  <c r="M1731" i="36"/>
  <c r="N1731" i="36"/>
  <c r="M1732" i="36"/>
  <c r="N1732" i="36"/>
  <c r="M1733" i="36"/>
  <c r="N1733" i="36"/>
  <c r="M1734" i="36"/>
  <c r="N1734" i="36"/>
  <c r="M1735" i="36"/>
  <c r="N1735" i="36"/>
  <c r="M1736" i="36"/>
  <c r="N1736" i="36"/>
  <c r="M1737" i="36"/>
  <c r="N1737" i="36"/>
  <c r="M1738" i="36"/>
  <c r="N1738" i="36"/>
  <c r="M1739" i="36"/>
  <c r="N1739" i="36"/>
  <c r="M1740" i="36"/>
  <c r="N1740" i="36"/>
  <c r="M1741" i="36"/>
  <c r="N1741" i="36"/>
  <c r="M1742" i="36"/>
  <c r="N1742" i="36"/>
  <c r="M1743" i="36"/>
  <c r="N1743" i="36"/>
  <c r="M1744" i="36"/>
  <c r="N1744" i="36"/>
  <c r="M1745" i="36"/>
  <c r="N1745" i="36"/>
  <c r="M1746" i="36"/>
  <c r="N1746" i="36"/>
  <c r="M1747" i="36"/>
  <c r="N1747" i="36"/>
  <c r="M1748" i="36"/>
  <c r="N1748" i="36"/>
  <c r="M1749" i="36"/>
  <c r="N1749" i="36"/>
  <c r="M1750" i="36"/>
  <c r="N1750" i="36"/>
  <c r="M1751" i="36"/>
  <c r="N1751" i="36"/>
  <c r="M1752" i="36"/>
  <c r="N1752" i="36"/>
  <c r="M1753" i="36"/>
  <c r="N1753" i="36"/>
  <c r="M1754" i="36"/>
  <c r="N1754" i="36"/>
  <c r="M1755" i="36"/>
  <c r="N1755" i="36"/>
  <c r="M1756" i="36"/>
  <c r="N1756" i="36"/>
  <c r="M1757" i="36"/>
  <c r="N1757" i="36"/>
  <c r="M1758" i="36"/>
  <c r="N1758" i="36"/>
  <c r="M1759" i="36"/>
  <c r="N1759" i="36"/>
  <c r="M1760" i="36"/>
  <c r="N1760" i="36"/>
  <c r="M1761" i="36"/>
  <c r="N1761" i="36"/>
  <c r="M1762" i="36"/>
  <c r="N1762" i="36"/>
  <c r="M1763" i="36"/>
  <c r="N1763" i="36"/>
  <c r="M1764" i="36"/>
  <c r="N1764" i="36"/>
  <c r="M1765" i="36"/>
  <c r="N1765" i="36"/>
  <c r="M1766" i="36"/>
  <c r="N1766" i="36"/>
  <c r="M1767" i="36"/>
  <c r="N1767" i="36"/>
  <c r="M1768" i="36"/>
  <c r="N1768" i="36"/>
  <c r="M1769" i="36"/>
  <c r="N1769" i="36"/>
  <c r="M1770" i="36"/>
  <c r="N1770" i="36"/>
  <c r="M1771" i="36"/>
  <c r="N1771" i="36"/>
  <c r="M1772" i="36"/>
  <c r="N1772" i="36"/>
  <c r="M1773" i="36"/>
  <c r="N1773" i="36"/>
  <c r="M1774" i="36"/>
  <c r="N1774" i="36"/>
  <c r="M1775" i="36"/>
  <c r="N1775" i="36"/>
  <c r="M1776" i="36"/>
  <c r="N1776" i="36"/>
  <c r="M1777" i="36"/>
  <c r="N1777" i="36"/>
  <c r="M1778" i="36"/>
  <c r="N1778" i="36"/>
  <c r="M1779" i="36"/>
  <c r="N1779" i="36"/>
  <c r="M1780" i="36"/>
  <c r="N1780" i="36"/>
  <c r="M1781" i="36"/>
  <c r="N1781" i="36"/>
  <c r="M1782" i="36"/>
  <c r="N1782" i="36"/>
  <c r="M1783" i="36"/>
  <c r="N1783" i="36"/>
  <c r="M1784" i="36"/>
  <c r="N1784" i="36"/>
  <c r="M1785" i="36"/>
  <c r="N1785" i="36"/>
  <c r="M1786" i="36"/>
  <c r="N1786" i="36"/>
  <c r="M1787" i="36"/>
  <c r="N1787" i="36"/>
  <c r="M1788" i="36"/>
  <c r="N1788" i="36"/>
  <c r="M1789" i="36"/>
  <c r="N1789" i="36"/>
  <c r="M1790" i="36"/>
  <c r="N1790" i="36"/>
  <c r="M1791" i="36"/>
  <c r="N1791" i="36"/>
  <c r="M1792" i="36"/>
  <c r="N1792" i="36"/>
  <c r="M1793" i="36"/>
  <c r="N1793" i="36"/>
  <c r="M1794" i="36"/>
  <c r="N1794" i="36"/>
  <c r="M1795" i="36"/>
  <c r="N1795" i="36"/>
  <c r="M1796" i="36"/>
  <c r="N1796" i="36"/>
  <c r="M1797" i="36"/>
  <c r="N1797" i="36"/>
  <c r="M1798" i="36"/>
  <c r="N1798" i="36"/>
  <c r="M1799" i="36"/>
  <c r="N1799" i="36"/>
  <c r="M1800" i="36"/>
  <c r="N1800" i="36"/>
  <c r="M1801" i="36"/>
  <c r="N1801" i="36"/>
  <c r="M1802" i="36"/>
  <c r="N1802" i="36"/>
  <c r="M1803" i="36"/>
  <c r="N1803" i="36"/>
  <c r="M1804" i="36"/>
  <c r="N1804" i="36"/>
  <c r="M1805" i="36"/>
  <c r="N1805" i="36"/>
  <c r="M1806" i="36"/>
  <c r="N1806" i="36"/>
  <c r="M1807" i="36"/>
  <c r="N1807" i="36"/>
  <c r="M1808" i="36"/>
  <c r="N1808" i="36"/>
  <c r="M1809" i="36"/>
  <c r="N1809" i="36"/>
  <c r="M1810" i="36"/>
  <c r="N1810" i="36"/>
  <c r="M1811" i="36"/>
  <c r="N1811" i="36"/>
  <c r="M1812" i="36"/>
  <c r="N1812" i="36"/>
  <c r="M1813" i="36"/>
  <c r="N1813" i="36"/>
  <c r="M1814" i="36"/>
  <c r="N1814" i="36"/>
  <c r="M1815" i="36"/>
  <c r="N1815" i="36"/>
  <c r="M1816" i="36"/>
  <c r="N1816" i="36"/>
  <c r="M1817" i="36"/>
  <c r="N1817" i="36"/>
  <c r="M1818" i="36"/>
  <c r="N1818" i="36"/>
  <c r="M1819" i="36"/>
  <c r="N1819" i="36"/>
  <c r="M1820" i="36"/>
  <c r="N1820" i="36"/>
  <c r="M1821" i="36"/>
  <c r="N1821" i="36"/>
  <c r="M1822" i="36"/>
  <c r="N1822" i="36"/>
  <c r="M1823" i="36"/>
  <c r="N1823" i="36"/>
  <c r="M1824" i="36"/>
  <c r="N1824" i="36"/>
  <c r="M1825" i="36"/>
  <c r="N1825" i="36"/>
  <c r="M1826" i="36"/>
  <c r="N1826" i="36"/>
  <c r="M1827" i="36"/>
  <c r="N1827" i="36"/>
  <c r="M1828" i="36"/>
  <c r="N1828" i="36"/>
  <c r="M1829" i="36"/>
  <c r="N1829" i="36"/>
  <c r="M1830" i="36"/>
  <c r="N1830" i="36"/>
  <c r="M1831" i="36"/>
  <c r="N1831" i="36"/>
  <c r="M1832" i="36"/>
  <c r="N1832" i="36"/>
  <c r="M1833" i="36"/>
  <c r="N1833" i="36"/>
  <c r="M1834" i="36"/>
  <c r="N1834" i="36"/>
  <c r="M1835" i="36"/>
  <c r="N1835" i="36"/>
  <c r="M1836" i="36"/>
  <c r="N1836" i="36"/>
  <c r="M1837" i="36"/>
  <c r="N1837" i="36"/>
  <c r="M1838" i="36"/>
  <c r="N1838" i="36"/>
  <c r="M1839" i="36"/>
  <c r="N1839" i="36"/>
  <c r="M1840" i="36"/>
  <c r="N1840" i="36"/>
  <c r="M1841" i="36"/>
  <c r="N1841" i="36"/>
  <c r="M1842" i="36"/>
  <c r="N1842" i="36"/>
  <c r="M1843" i="36"/>
  <c r="N1843" i="36"/>
  <c r="M1844" i="36"/>
  <c r="N1844" i="36"/>
  <c r="M1845" i="36"/>
  <c r="N1845" i="36"/>
  <c r="M1846" i="36"/>
  <c r="N1846" i="36"/>
  <c r="M1847" i="36"/>
  <c r="N1847" i="36"/>
  <c r="M1848" i="36"/>
  <c r="N1848" i="36"/>
  <c r="M1849" i="36"/>
  <c r="N1849" i="36"/>
  <c r="M1850" i="36"/>
  <c r="N1850" i="36"/>
  <c r="M1851" i="36"/>
  <c r="N1851" i="36"/>
  <c r="M1852" i="36"/>
  <c r="N1852" i="36"/>
  <c r="M1853" i="36"/>
  <c r="N1853" i="36"/>
  <c r="M1854" i="36"/>
  <c r="N1854" i="36"/>
  <c r="M1855" i="36"/>
  <c r="N1855" i="36"/>
  <c r="M1856" i="36"/>
  <c r="N1856" i="36"/>
  <c r="M1857" i="36"/>
  <c r="N1857" i="36"/>
  <c r="M1858" i="36"/>
  <c r="N1858" i="36"/>
  <c r="M1859" i="36"/>
  <c r="N1859" i="36"/>
  <c r="M1860" i="36"/>
  <c r="N1860" i="36"/>
  <c r="M1861" i="36"/>
  <c r="N1861" i="36"/>
  <c r="M1862" i="36"/>
  <c r="N1862" i="36"/>
  <c r="M1863" i="36"/>
  <c r="N1863" i="36"/>
  <c r="M1864" i="36"/>
  <c r="N1864" i="36"/>
  <c r="M1865" i="36"/>
  <c r="N1865" i="36"/>
  <c r="M1866" i="36"/>
  <c r="N1866" i="36"/>
  <c r="M1867" i="36"/>
  <c r="N1867" i="36"/>
  <c r="M1868" i="36"/>
  <c r="N1868" i="36"/>
  <c r="M1869" i="36"/>
  <c r="N1869" i="36"/>
  <c r="M1870" i="36"/>
  <c r="N1870" i="36"/>
  <c r="M1871" i="36"/>
  <c r="N1871" i="36"/>
  <c r="M1872" i="36"/>
  <c r="N1872" i="36"/>
  <c r="M1873" i="36"/>
  <c r="N1873" i="36"/>
  <c r="M1874" i="36"/>
  <c r="N1874" i="36"/>
  <c r="M1875" i="36"/>
  <c r="N1875" i="36"/>
  <c r="M1876" i="36"/>
  <c r="N1876" i="36"/>
  <c r="M1877" i="36"/>
  <c r="N1877" i="36"/>
  <c r="M1878" i="36"/>
  <c r="N1878" i="36"/>
  <c r="M1879" i="36"/>
  <c r="N1879" i="36"/>
  <c r="M1880" i="36"/>
  <c r="N1880" i="36"/>
  <c r="M1881" i="36"/>
  <c r="N1881" i="36"/>
  <c r="M1882" i="36"/>
  <c r="N1882" i="36"/>
  <c r="M1883" i="36"/>
  <c r="N1883" i="36"/>
  <c r="M1884" i="36"/>
  <c r="N1884" i="36"/>
  <c r="M1885" i="36"/>
  <c r="N1885" i="36"/>
  <c r="M1886" i="36"/>
  <c r="N1886" i="36"/>
  <c r="M1887" i="36"/>
  <c r="N1887" i="36"/>
  <c r="M1888" i="36"/>
  <c r="N1888" i="36"/>
  <c r="M1889" i="36"/>
  <c r="N1889" i="36"/>
  <c r="M1890" i="36"/>
  <c r="N1890" i="36"/>
  <c r="M1891" i="36"/>
  <c r="N1891" i="36"/>
  <c r="M1892" i="36"/>
  <c r="N1892" i="36"/>
  <c r="M1893" i="36"/>
  <c r="N1893" i="36"/>
  <c r="M1894" i="36"/>
  <c r="N1894" i="36"/>
  <c r="M1895" i="36"/>
  <c r="N1895" i="36"/>
  <c r="M1896" i="36"/>
  <c r="N1896" i="36"/>
  <c r="M1897" i="36"/>
  <c r="N1897" i="36"/>
  <c r="M1898" i="36"/>
  <c r="N1898" i="36"/>
  <c r="M1899" i="36"/>
  <c r="N1899" i="36"/>
  <c r="M1900" i="36"/>
  <c r="N1900" i="36"/>
  <c r="M1901" i="36"/>
  <c r="N1901" i="36"/>
  <c r="M1902" i="36"/>
  <c r="N1902" i="36"/>
  <c r="M1903" i="36"/>
  <c r="N1903" i="36"/>
  <c r="M1904" i="36"/>
  <c r="N1904" i="36"/>
  <c r="M1905" i="36"/>
  <c r="N1905" i="36"/>
  <c r="M1906" i="36"/>
  <c r="N1906" i="36"/>
  <c r="M1907" i="36"/>
  <c r="N1907" i="36"/>
  <c r="M1908" i="36"/>
  <c r="N1908" i="36"/>
  <c r="M1909" i="36"/>
  <c r="N1909" i="36"/>
  <c r="M1910" i="36"/>
  <c r="N1910" i="36"/>
  <c r="M1911" i="36"/>
  <c r="N1911" i="36"/>
  <c r="M1912" i="36"/>
  <c r="N1912" i="36"/>
  <c r="M1913" i="36"/>
  <c r="N1913" i="36"/>
  <c r="M1914" i="36"/>
  <c r="N1914" i="36"/>
  <c r="M1915" i="36"/>
  <c r="N1915" i="36"/>
  <c r="M1916" i="36"/>
  <c r="N1916" i="36"/>
  <c r="M1917" i="36"/>
  <c r="N1917" i="36"/>
  <c r="M1918" i="36"/>
  <c r="N1918" i="36"/>
  <c r="M1919" i="36"/>
  <c r="N1919" i="36"/>
  <c r="M1920" i="36"/>
  <c r="N1920" i="36"/>
  <c r="M1921" i="36"/>
  <c r="N1921" i="36"/>
  <c r="M1922" i="36"/>
  <c r="N1922" i="36"/>
  <c r="M1923" i="36"/>
  <c r="N1923" i="36"/>
  <c r="M1924" i="36"/>
  <c r="N1924" i="36"/>
  <c r="M1925" i="36"/>
  <c r="N1925" i="36"/>
  <c r="M1926" i="36"/>
  <c r="N1926" i="36"/>
  <c r="M1927" i="36"/>
  <c r="N1927" i="36"/>
  <c r="M1928" i="36"/>
  <c r="N1928" i="36"/>
  <c r="M1929" i="36"/>
  <c r="N1929" i="36"/>
  <c r="M1930" i="36"/>
  <c r="N1930" i="36"/>
  <c r="M1931" i="36"/>
  <c r="N1931" i="36"/>
  <c r="M1932" i="36"/>
  <c r="N1932" i="36"/>
  <c r="M1933" i="36"/>
  <c r="N1933" i="36"/>
  <c r="M1934" i="36"/>
  <c r="N1934" i="36"/>
  <c r="M1935" i="36"/>
  <c r="N1935" i="36"/>
  <c r="M1936" i="36"/>
  <c r="N1936" i="36"/>
  <c r="M1937" i="36"/>
  <c r="N1937" i="36"/>
  <c r="M1938" i="36"/>
  <c r="N1938" i="36"/>
  <c r="M1939" i="36"/>
  <c r="N1939" i="36"/>
  <c r="M1940" i="36"/>
  <c r="N1940" i="36"/>
  <c r="M1941" i="36"/>
  <c r="N1941" i="36"/>
  <c r="M1942" i="36"/>
  <c r="N1942" i="36"/>
  <c r="M1943" i="36"/>
  <c r="N1943" i="36"/>
  <c r="M1944" i="36"/>
  <c r="N1944" i="36"/>
  <c r="M1945" i="36"/>
  <c r="N1945" i="36"/>
  <c r="M1946" i="36"/>
  <c r="N1946" i="36"/>
  <c r="M1947" i="36"/>
  <c r="N1947" i="36"/>
  <c r="M1948" i="36"/>
  <c r="N1948" i="36"/>
  <c r="M1949" i="36"/>
  <c r="N1949" i="36"/>
  <c r="M1950" i="36"/>
  <c r="N1950" i="36"/>
  <c r="M1951" i="36"/>
  <c r="N1951" i="36"/>
  <c r="M1952" i="36"/>
  <c r="N1952" i="36"/>
  <c r="M1953" i="36"/>
  <c r="N1953" i="36"/>
  <c r="M1954" i="36"/>
  <c r="N1954" i="36"/>
  <c r="M1955" i="36"/>
  <c r="N1955" i="36"/>
  <c r="M1956" i="36"/>
  <c r="N1956" i="36"/>
  <c r="M1957" i="36"/>
  <c r="N1957" i="36"/>
  <c r="M1958" i="36"/>
  <c r="N1958" i="36"/>
  <c r="M1959" i="36"/>
  <c r="N1959" i="36"/>
  <c r="M1960" i="36"/>
  <c r="N1960" i="36"/>
  <c r="M1961" i="36"/>
  <c r="N1961" i="36"/>
  <c r="M1962" i="36"/>
  <c r="N1962" i="36"/>
  <c r="M1963" i="36"/>
  <c r="N1963" i="36"/>
  <c r="M1964" i="36"/>
  <c r="N1964" i="36"/>
  <c r="M1965" i="36"/>
  <c r="N1965" i="36"/>
  <c r="M1966" i="36"/>
  <c r="N1966" i="36"/>
  <c r="M1967" i="36"/>
  <c r="N1967" i="36"/>
  <c r="M1968" i="36"/>
  <c r="N1968" i="36"/>
  <c r="M1969" i="36"/>
  <c r="N1969" i="36"/>
  <c r="M1970" i="36"/>
  <c r="N1970" i="36"/>
  <c r="M1971" i="36"/>
  <c r="N1971" i="36"/>
  <c r="M1972" i="36"/>
  <c r="N1972" i="36"/>
  <c r="M1973" i="36"/>
  <c r="N1973" i="36"/>
  <c r="M1974" i="36"/>
  <c r="N1974" i="36"/>
  <c r="M1975" i="36"/>
  <c r="N1975" i="36"/>
  <c r="M1976" i="36"/>
  <c r="N1976" i="36"/>
  <c r="M1977" i="36"/>
  <c r="N1977" i="36"/>
  <c r="M1978" i="36"/>
  <c r="N1978" i="36"/>
  <c r="M1979" i="36"/>
  <c r="N1979" i="36"/>
  <c r="M1980" i="36"/>
  <c r="N1980" i="36"/>
  <c r="M1981" i="36"/>
  <c r="N1981" i="36"/>
  <c r="M1982" i="36"/>
  <c r="N1982" i="36"/>
  <c r="M1983" i="36"/>
  <c r="N1983" i="36"/>
  <c r="M1984" i="36"/>
  <c r="N1984" i="36"/>
  <c r="M1985" i="36"/>
  <c r="N1985" i="36"/>
  <c r="M1986" i="36"/>
  <c r="N1986" i="36"/>
  <c r="M1987" i="36"/>
  <c r="N1987" i="36"/>
  <c r="M1988" i="36"/>
  <c r="N1988" i="36"/>
  <c r="M1989" i="36"/>
  <c r="N1989" i="36"/>
  <c r="M1990" i="36"/>
  <c r="N1990" i="36"/>
  <c r="M1991" i="36"/>
  <c r="N1991" i="36"/>
  <c r="M1992" i="36"/>
  <c r="N1992" i="36"/>
  <c r="M1993" i="36"/>
  <c r="N1993" i="36"/>
  <c r="M1994" i="36"/>
  <c r="N1994" i="36"/>
  <c r="M1995" i="36"/>
  <c r="N1995" i="36"/>
  <c r="M1996" i="36"/>
  <c r="N1996" i="36"/>
  <c r="M1997" i="36"/>
  <c r="N1997" i="36"/>
  <c r="M1998" i="36"/>
  <c r="N1998" i="36"/>
  <c r="M1999" i="36"/>
  <c r="N1999" i="36"/>
  <c r="M2000" i="36"/>
  <c r="N2000" i="36"/>
  <c r="M2001" i="36"/>
  <c r="N2001" i="36"/>
  <c r="M2002" i="36"/>
  <c r="N2002" i="36"/>
  <c r="M2003" i="36"/>
  <c r="N2003" i="36"/>
  <c r="M2004" i="36"/>
  <c r="N2004" i="36"/>
  <c r="M2005" i="36"/>
  <c r="N2005" i="36"/>
  <c r="M2006" i="36"/>
  <c r="N2006" i="36"/>
  <c r="M2007" i="36"/>
  <c r="N2007" i="36"/>
  <c r="M2008" i="36"/>
  <c r="N2008" i="36"/>
  <c r="M2009" i="36"/>
  <c r="N2009" i="36"/>
  <c r="M2010" i="36"/>
  <c r="N2010" i="36"/>
  <c r="M2011" i="36"/>
  <c r="N2011" i="36"/>
  <c r="M2012" i="36"/>
  <c r="N2012" i="36"/>
  <c r="M2013" i="36"/>
  <c r="N2013" i="36"/>
  <c r="M2014" i="36"/>
  <c r="N2014" i="36"/>
  <c r="M2015" i="36"/>
  <c r="N2015" i="36"/>
  <c r="M2016" i="36"/>
  <c r="N2016" i="36"/>
  <c r="M2017" i="36"/>
  <c r="N2017" i="36"/>
  <c r="M2018" i="36"/>
  <c r="N2018" i="36"/>
  <c r="M2019" i="36"/>
  <c r="N2019" i="36"/>
  <c r="M2020" i="36"/>
  <c r="N2020" i="36"/>
  <c r="M2021" i="36"/>
  <c r="N2021" i="36"/>
  <c r="M2022" i="36"/>
  <c r="N2022" i="36"/>
  <c r="M2023" i="36"/>
  <c r="N2023" i="36"/>
  <c r="M2024" i="36"/>
  <c r="N2024" i="36"/>
  <c r="M2025" i="36"/>
  <c r="N2025" i="36"/>
  <c r="M2026" i="36"/>
  <c r="N2026" i="36"/>
  <c r="M2027" i="36"/>
  <c r="N2027" i="36"/>
  <c r="M2028" i="36"/>
  <c r="N2028" i="36"/>
  <c r="M2029" i="36"/>
  <c r="N2029" i="36"/>
  <c r="M2030" i="36"/>
  <c r="N2030" i="36"/>
  <c r="M2031" i="36"/>
  <c r="N2031" i="36"/>
  <c r="M2032" i="36"/>
  <c r="N2032" i="36"/>
  <c r="M2033" i="36"/>
  <c r="N2033" i="36"/>
  <c r="M2034" i="36"/>
  <c r="N2034" i="36"/>
  <c r="M2035" i="36"/>
  <c r="N2035" i="36"/>
  <c r="M2036" i="36"/>
  <c r="N2036" i="36"/>
  <c r="M2037" i="36"/>
  <c r="N2037" i="36"/>
  <c r="M2038" i="36"/>
  <c r="N2038" i="36"/>
  <c r="M2039" i="36"/>
  <c r="N2039" i="36"/>
  <c r="M2040" i="36"/>
  <c r="N2040" i="36"/>
  <c r="M2041" i="36"/>
  <c r="N2041" i="36"/>
  <c r="M2042" i="36"/>
  <c r="N2042" i="36"/>
  <c r="M2043" i="36"/>
  <c r="N2043" i="36"/>
  <c r="M2044" i="36"/>
  <c r="N2044" i="36"/>
  <c r="M2045" i="36"/>
  <c r="N2045" i="36"/>
  <c r="M2046" i="36"/>
  <c r="N2046" i="36"/>
  <c r="M2047" i="36"/>
  <c r="N2047" i="36"/>
  <c r="M2048" i="36"/>
  <c r="N2048" i="36"/>
  <c r="M2049" i="36"/>
  <c r="N2049" i="36"/>
  <c r="M2050" i="36"/>
  <c r="N2050" i="36"/>
  <c r="M2051" i="36"/>
  <c r="N2051" i="36"/>
  <c r="M2052" i="36"/>
  <c r="N2052" i="36"/>
  <c r="M2053" i="36"/>
  <c r="N2053" i="36"/>
  <c r="M2054" i="36"/>
  <c r="N2054" i="36"/>
  <c r="M2055" i="36"/>
  <c r="N2055" i="36"/>
  <c r="M2056" i="36"/>
  <c r="N2056" i="36"/>
  <c r="M2057" i="36"/>
  <c r="N2057" i="36"/>
  <c r="M2058" i="36"/>
  <c r="N2058" i="36"/>
  <c r="M2059" i="36"/>
  <c r="N2059" i="36"/>
  <c r="M2060" i="36"/>
  <c r="N2060" i="36"/>
  <c r="M2061" i="36"/>
  <c r="N2061" i="36"/>
  <c r="M2062" i="36"/>
  <c r="N2062" i="36"/>
  <c r="M2063" i="36"/>
  <c r="N2063" i="36"/>
  <c r="M2064" i="36"/>
  <c r="N2064" i="36"/>
  <c r="M2065" i="36"/>
  <c r="N2065" i="36"/>
  <c r="M2066" i="36"/>
  <c r="N2066" i="36"/>
  <c r="M2067" i="36"/>
  <c r="N2067" i="36"/>
  <c r="M2068" i="36"/>
  <c r="N2068" i="36"/>
  <c r="M2069" i="36"/>
  <c r="N2069" i="36"/>
  <c r="M2070" i="36"/>
  <c r="N2070" i="36"/>
  <c r="M2071" i="36"/>
  <c r="N2071" i="36"/>
  <c r="M2072" i="36"/>
  <c r="N2072" i="36"/>
  <c r="M2073" i="36"/>
  <c r="N2073" i="36"/>
  <c r="M2074" i="36"/>
  <c r="N2074" i="36"/>
  <c r="M2075" i="36"/>
  <c r="N2075" i="36"/>
  <c r="M2076" i="36"/>
  <c r="N2076" i="36"/>
  <c r="M2077" i="36"/>
  <c r="N2077" i="36"/>
  <c r="M2078" i="36"/>
  <c r="N2078" i="36"/>
  <c r="M2079" i="36"/>
  <c r="N2079" i="36"/>
  <c r="M2080" i="36"/>
  <c r="N2080" i="36"/>
  <c r="M2081" i="36"/>
  <c r="N2081" i="36"/>
  <c r="M2082" i="36"/>
  <c r="N2082" i="36"/>
  <c r="M2083" i="36"/>
  <c r="N2083" i="36"/>
  <c r="M2084" i="36"/>
  <c r="N2084" i="36"/>
  <c r="M2085" i="36"/>
  <c r="N2085" i="36"/>
  <c r="M2086" i="36"/>
  <c r="N2086" i="36"/>
  <c r="M2087" i="36"/>
  <c r="N2087" i="36"/>
  <c r="M2088" i="36"/>
  <c r="N2088" i="36"/>
  <c r="M2089" i="36"/>
  <c r="N2089" i="36"/>
  <c r="M2090" i="36"/>
  <c r="N2090" i="36"/>
  <c r="M2091" i="36"/>
  <c r="N2091" i="36"/>
  <c r="M2092" i="36"/>
  <c r="N2092" i="36"/>
  <c r="M2093" i="36"/>
  <c r="N2093" i="36"/>
  <c r="M2094" i="36"/>
  <c r="N2094" i="36"/>
  <c r="M2095" i="36"/>
  <c r="N2095" i="36"/>
  <c r="M2096" i="36"/>
  <c r="N2096" i="36"/>
  <c r="M2097" i="36"/>
  <c r="N2097" i="36"/>
  <c r="M2098" i="36"/>
  <c r="N2098" i="36"/>
  <c r="M2099" i="36"/>
  <c r="N2099" i="36"/>
  <c r="M2100" i="36"/>
  <c r="N2100" i="36"/>
  <c r="M2101" i="36"/>
  <c r="N2101" i="36"/>
  <c r="M2102" i="36"/>
  <c r="N2102" i="36"/>
  <c r="M2103" i="36"/>
  <c r="N2103" i="36"/>
  <c r="M2104" i="36"/>
  <c r="N2104" i="36"/>
  <c r="M2105" i="36"/>
  <c r="N2105" i="36"/>
  <c r="M2106" i="36"/>
  <c r="N2106" i="36"/>
  <c r="M2107" i="36"/>
  <c r="N2107" i="36"/>
  <c r="M2108" i="36"/>
  <c r="N2108" i="36"/>
  <c r="M2109" i="36"/>
  <c r="N2109" i="36"/>
  <c r="M2110" i="36"/>
  <c r="N2110" i="36"/>
  <c r="M2111" i="36"/>
  <c r="N2111" i="36"/>
  <c r="M2112" i="36"/>
  <c r="N2112" i="36"/>
  <c r="M2113" i="36"/>
  <c r="N2113" i="36"/>
  <c r="M2114" i="36"/>
  <c r="N2114" i="36"/>
  <c r="M2115" i="36"/>
  <c r="N2115" i="36"/>
  <c r="M2116" i="36"/>
  <c r="N2116" i="36"/>
  <c r="M2117" i="36"/>
  <c r="N2117" i="36"/>
  <c r="M2118" i="36"/>
  <c r="N2118" i="36"/>
  <c r="M2119" i="36"/>
  <c r="N2119" i="36"/>
  <c r="M2120" i="36"/>
  <c r="N2120" i="36"/>
  <c r="M2121" i="36"/>
  <c r="N2121" i="36"/>
  <c r="M2122" i="36"/>
  <c r="N2122" i="36"/>
  <c r="M2123" i="36"/>
  <c r="N2123" i="36"/>
  <c r="M2124" i="36"/>
  <c r="N2124" i="36"/>
  <c r="M2125" i="36"/>
  <c r="N2125" i="36"/>
  <c r="M2126" i="36"/>
  <c r="N2126" i="36"/>
  <c r="M2127" i="36"/>
  <c r="N2127" i="36"/>
  <c r="M2128" i="36"/>
  <c r="N2128" i="36"/>
  <c r="M2129" i="36"/>
  <c r="N2129" i="36"/>
  <c r="M2130" i="36"/>
  <c r="N2130" i="36"/>
  <c r="M2131" i="36"/>
  <c r="N2131" i="36"/>
  <c r="M2132" i="36"/>
  <c r="N2132" i="36"/>
  <c r="M2133" i="36"/>
  <c r="N2133" i="36"/>
  <c r="M2134" i="36"/>
  <c r="N2134" i="36"/>
  <c r="M2135" i="36"/>
  <c r="N2135" i="36"/>
  <c r="M2136" i="36"/>
  <c r="N2136" i="36"/>
  <c r="M2137" i="36"/>
  <c r="N2137" i="36"/>
  <c r="M2138" i="36"/>
  <c r="N2138" i="36"/>
  <c r="M2139" i="36"/>
  <c r="N2139" i="36"/>
  <c r="M2140" i="36"/>
  <c r="N2140" i="36"/>
  <c r="M2141" i="36"/>
  <c r="N2141" i="36"/>
  <c r="M2142" i="36"/>
  <c r="N2142" i="36"/>
  <c r="M2143" i="36"/>
  <c r="N2143" i="36"/>
  <c r="M2144" i="36"/>
  <c r="N2144" i="36"/>
  <c r="M2145" i="36"/>
  <c r="N2145" i="36"/>
  <c r="M2146" i="36"/>
  <c r="N2146" i="36"/>
  <c r="M2147" i="36"/>
  <c r="N2147" i="36"/>
  <c r="M2148" i="36"/>
  <c r="N2148" i="36"/>
  <c r="M2149" i="36"/>
  <c r="N2149" i="36"/>
  <c r="M2150" i="36"/>
  <c r="N2150" i="36"/>
  <c r="M2151" i="36"/>
  <c r="N2151" i="36"/>
  <c r="M2152" i="36"/>
  <c r="N2152" i="36"/>
  <c r="M2153" i="36"/>
  <c r="N2153" i="36"/>
  <c r="M2154" i="36"/>
  <c r="N2154" i="36"/>
  <c r="M2155" i="36"/>
  <c r="N2155" i="36"/>
  <c r="M2156" i="36"/>
  <c r="N2156" i="36"/>
  <c r="M2157" i="36"/>
  <c r="N2157" i="36"/>
  <c r="M2158" i="36"/>
  <c r="N2158" i="36"/>
  <c r="M2159" i="36"/>
  <c r="N2159" i="36"/>
  <c r="M2160" i="36"/>
  <c r="N2160" i="36"/>
  <c r="M2161" i="36"/>
  <c r="N2161" i="36"/>
  <c r="M2162" i="36"/>
  <c r="N2162" i="36"/>
  <c r="M2163" i="36"/>
  <c r="N2163" i="36"/>
  <c r="M2164" i="36"/>
  <c r="N2164" i="36"/>
  <c r="M2165" i="36"/>
  <c r="N2165" i="36"/>
  <c r="M2166" i="36"/>
  <c r="N2166" i="36"/>
  <c r="M2167" i="36"/>
  <c r="N2167" i="36"/>
  <c r="M2168" i="36"/>
  <c r="N2168" i="36"/>
  <c r="M2169" i="36"/>
  <c r="N2169" i="36"/>
  <c r="M2170" i="36"/>
  <c r="N2170" i="36"/>
  <c r="M2171" i="36"/>
  <c r="N2171" i="36"/>
  <c r="M2172" i="36"/>
  <c r="N2172" i="36"/>
  <c r="M2173" i="36"/>
  <c r="N2173" i="36"/>
  <c r="M2174" i="36"/>
  <c r="N2174" i="36"/>
  <c r="M2175" i="36"/>
  <c r="N2175" i="36"/>
  <c r="M2176" i="36"/>
  <c r="N2176" i="36"/>
  <c r="M2177" i="36"/>
  <c r="N2177" i="36"/>
  <c r="M2178" i="36"/>
  <c r="N2178" i="36"/>
  <c r="M2179" i="36"/>
  <c r="N2179" i="36"/>
  <c r="M2180" i="36"/>
  <c r="N2180" i="36"/>
  <c r="M2181" i="36"/>
  <c r="N2181" i="36"/>
  <c r="M2182" i="36"/>
  <c r="N2182" i="36"/>
  <c r="M2183" i="36"/>
  <c r="N2183" i="36"/>
  <c r="M2184" i="36"/>
  <c r="N2184" i="36"/>
  <c r="M2185" i="36"/>
  <c r="N2185" i="36"/>
  <c r="M2186" i="36"/>
  <c r="N2186" i="36"/>
  <c r="M2187" i="36"/>
  <c r="N2187" i="36"/>
  <c r="M2188" i="36"/>
  <c r="N2188" i="36"/>
  <c r="M2189" i="36"/>
  <c r="N2189" i="36"/>
  <c r="M2190" i="36"/>
  <c r="N2190" i="36"/>
  <c r="M2191" i="36"/>
  <c r="N2191" i="36"/>
  <c r="M2192" i="36"/>
  <c r="N2192" i="36"/>
  <c r="M2193" i="36"/>
  <c r="N2193" i="36"/>
  <c r="M2194" i="36"/>
  <c r="N2194" i="36"/>
  <c r="M2195" i="36"/>
  <c r="N2195" i="36"/>
  <c r="M2196" i="36"/>
  <c r="N2196" i="36"/>
  <c r="M2197" i="36"/>
  <c r="N2197" i="36"/>
  <c r="M2198" i="36"/>
  <c r="N2198" i="36"/>
  <c r="M2199" i="36"/>
  <c r="N2199" i="36"/>
  <c r="M2200" i="36"/>
  <c r="N2200" i="36"/>
  <c r="M2201" i="36"/>
  <c r="N2201" i="36"/>
  <c r="M2202" i="36"/>
  <c r="N2202" i="36"/>
  <c r="M2203" i="36"/>
  <c r="N2203" i="36"/>
  <c r="M2204" i="36"/>
  <c r="N2204" i="36"/>
  <c r="M2205" i="36"/>
  <c r="N2205" i="36"/>
  <c r="M2206" i="36"/>
  <c r="N2206" i="36"/>
  <c r="M2207" i="36"/>
  <c r="N2207" i="36"/>
  <c r="M2208" i="36"/>
  <c r="N2208" i="36"/>
  <c r="M2209" i="36"/>
  <c r="N2209" i="36"/>
  <c r="M2210" i="36"/>
  <c r="N2210" i="36"/>
  <c r="M2211" i="36"/>
  <c r="N2211" i="36"/>
  <c r="M2212" i="36"/>
  <c r="N2212" i="36"/>
  <c r="M2213" i="36"/>
  <c r="N2213" i="36"/>
  <c r="M2214" i="36"/>
  <c r="N2214" i="36"/>
  <c r="M2215" i="36"/>
  <c r="N2215" i="36"/>
  <c r="M2216" i="36"/>
  <c r="N2216" i="36"/>
  <c r="M2217" i="36"/>
  <c r="N2217" i="36"/>
  <c r="M2218" i="36"/>
  <c r="N2218" i="36"/>
  <c r="M2219" i="36"/>
  <c r="N2219" i="36"/>
  <c r="M2220" i="36"/>
  <c r="N2220" i="36"/>
  <c r="M2221" i="36"/>
  <c r="N2221" i="36"/>
  <c r="M2222" i="36"/>
  <c r="N2222" i="36"/>
  <c r="M2223" i="36"/>
  <c r="N2223" i="36"/>
  <c r="M2224" i="36"/>
  <c r="N2224" i="36"/>
  <c r="M2225" i="36"/>
  <c r="N2225" i="36"/>
  <c r="M2226" i="36"/>
  <c r="N2226" i="36"/>
  <c r="M2227" i="36"/>
  <c r="N2227" i="36"/>
  <c r="M2228" i="36"/>
  <c r="N2228" i="36"/>
  <c r="M2229" i="36"/>
  <c r="N2229" i="36"/>
  <c r="M2230" i="36"/>
  <c r="N2230" i="36"/>
  <c r="M2231" i="36"/>
  <c r="N2231" i="36"/>
  <c r="M2232" i="36"/>
  <c r="N2232" i="36"/>
  <c r="M2233" i="36"/>
  <c r="N2233" i="36"/>
  <c r="M2234" i="36"/>
  <c r="N2234" i="36"/>
  <c r="M2235" i="36"/>
  <c r="N2235" i="36"/>
  <c r="M2236" i="36"/>
  <c r="N2236" i="36"/>
  <c r="M2237" i="36"/>
  <c r="N2237" i="36"/>
  <c r="M2238" i="36"/>
  <c r="N2238" i="36"/>
  <c r="M2239" i="36"/>
  <c r="N2239" i="36"/>
  <c r="M2240" i="36"/>
  <c r="N2240" i="36"/>
  <c r="M2241" i="36"/>
  <c r="N2241" i="36"/>
  <c r="M2242" i="36"/>
  <c r="N2242" i="36"/>
  <c r="M2243" i="36"/>
  <c r="N2243" i="36"/>
  <c r="M2244" i="36"/>
  <c r="N2244" i="36"/>
  <c r="M2245" i="36"/>
  <c r="N2245" i="36"/>
  <c r="M2246" i="36"/>
  <c r="N2246" i="36"/>
  <c r="M2247" i="36"/>
  <c r="N2247" i="36"/>
  <c r="M2248" i="36"/>
  <c r="N2248" i="36"/>
  <c r="M2249" i="36"/>
  <c r="N2249" i="36"/>
  <c r="M2250" i="36"/>
  <c r="N2250" i="36"/>
  <c r="M2251" i="36"/>
  <c r="N2251" i="36"/>
  <c r="M2252" i="36"/>
  <c r="N2252" i="36"/>
  <c r="M2253" i="36"/>
  <c r="N2253" i="36"/>
  <c r="M2254" i="36"/>
  <c r="N2254" i="36"/>
  <c r="M2255" i="36"/>
  <c r="N2255" i="36"/>
  <c r="M2256" i="36"/>
  <c r="N2256" i="36"/>
  <c r="M2257" i="36"/>
  <c r="N2257" i="36"/>
  <c r="M2258" i="36"/>
  <c r="N2258" i="36"/>
  <c r="M2259" i="36"/>
  <c r="N2259" i="36"/>
  <c r="M2260" i="36"/>
  <c r="N2260" i="36"/>
  <c r="M2261" i="36"/>
  <c r="N2261" i="36"/>
  <c r="M2262" i="36"/>
  <c r="N2262" i="36"/>
  <c r="M2263" i="36"/>
  <c r="N2263" i="36"/>
  <c r="M2264" i="36"/>
  <c r="N2264" i="36"/>
  <c r="M2265" i="36"/>
  <c r="N2265" i="36"/>
  <c r="M2266" i="36"/>
  <c r="N2266" i="36"/>
  <c r="M2267" i="36"/>
  <c r="N2267" i="36"/>
  <c r="M2268" i="36"/>
  <c r="N2268" i="36"/>
  <c r="M2269" i="36"/>
  <c r="N2269" i="36"/>
  <c r="M2270" i="36"/>
  <c r="N2270" i="36"/>
  <c r="M2271" i="36"/>
  <c r="N2271" i="36"/>
  <c r="M2272" i="36"/>
  <c r="N2272" i="36"/>
  <c r="M2273" i="36"/>
  <c r="N2273" i="36"/>
  <c r="M2274" i="36"/>
  <c r="N2274" i="36"/>
  <c r="M2275" i="36"/>
  <c r="N2275" i="36"/>
  <c r="M2276" i="36"/>
  <c r="N2276" i="36"/>
  <c r="M2277" i="36"/>
  <c r="N2277" i="36"/>
  <c r="M2278" i="36"/>
  <c r="N2278" i="36"/>
  <c r="M2279" i="36"/>
  <c r="N2279" i="36"/>
  <c r="M2280" i="36"/>
  <c r="N2280" i="36"/>
  <c r="M2281" i="36"/>
  <c r="N2281" i="36"/>
  <c r="M2282" i="36"/>
  <c r="N2282" i="36"/>
  <c r="M2283" i="36"/>
  <c r="N2283" i="36"/>
  <c r="M2284" i="36"/>
  <c r="N2284" i="36"/>
  <c r="M2285" i="36"/>
  <c r="N2285" i="36"/>
  <c r="M2286" i="36"/>
  <c r="N2286" i="36"/>
  <c r="M2287" i="36"/>
  <c r="N2287" i="36"/>
  <c r="M2288" i="36"/>
  <c r="N2288" i="36"/>
  <c r="M2289" i="36"/>
  <c r="N2289" i="36"/>
  <c r="M2290" i="36"/>
  <c r="N2290" i="36"/>
  <c r="M2291" i="36"/>
  <c r="N2291" i="36"/>
  <c r="M2292" i="36"/>
  <c r="N2292" i="36"/>
  <c r="M2293" i="36"/>
  <c r="N2293" i="36"/>
  <c r="M2294" i="36"/>
  <c r="N2294" i="36"/>
  <c r="M2295" i="36"/>
  <c r="N2295" i="36"/>
  <c r="M2296" i="36"/>
  <c r="N2296" i="36"/>
  <c r="M2297" i="36"/>
  <c r="N2297" i="36"/>
  <c r="M2298" i="36"/>
  <c r="N2298" i="36"/>
  <c r="M2299" i="36"/>
  <c r="N2299" i="36"/>
  <c r="M2300" i="36"/>
  <c r="N2300" i="36"/>
  <c r="M2301" i="36"/>
  <c r="N2301" i="36"/>
  <c r="M2302" i="36"/>
  <c r="N2302" i="36"/>
  <c r="M2303" i="36"/>
  <c r="N2303" i="36"/>
  <c r="M2304" i="36"/>
  <c r="N2304" i="36"/>
  <c r="M2305" i="36"/>
  <c r="N2305" i="36"/>
  <c r="M2306" i="36"/>
  <c r="N2306" i="36"/>
  <c r="M2307" i="36"/>
  <c r="N2307" i="36"/>
  <c r="M2308" i="36"/>
  <c r="N2308" i="36"/>
  <c r="M2309" i="36"/>
  <c r="N2309" i="36"/>
  <c r="M2310" i="36"/>
  <c r="N2310" i="36"/>
  <c r="M2311" i="36"/>
  <c r="N2311" i="36"/>
  <c r="M2312" i="36"/>
  <c r="N2312" i="36"/>
  <c r="M2313" i="36"/>
  <c r="N2313" i="36"/>
  <c r="M2314" i="36"/>
  <c r="N2314" i="36"/>
  <c r="M2315" i="36"/>
  <c r="N2315" i="36"/>
  <c r="M2316" i="36"/>
  <c r="N2316" i="36"/>
  <c r="M2317" i="36"/>
  <c r="N2317" i="36"/>
  <c r="M2318" i="36"/>
  <c r="N2318" i="36"/>
  <c r="M2319" i="36"/>
  <c r="N2319" i="36"/>
  <c r="M2320" i="36"/>
  <c r="N2320" i="36"/>
  <c r="M2321" i="36"/>
  <c r="N2321" i="36"/>
  <c r="M2322" i="36"/>
  <c r="N2322" i="36"/>
  <c r="M2323" i="36"/>
  <c r="N2323" i="36"/>
  <c r="M2324" i="36"/>
  <c r="N2324" i="36"/>
  <c r="M2325" i="36"/>
  <c r="N2325" i="36"/>
  <c r="M2326" i="36"/>
  <c r="N2326" i="36"/>
  <c r="M2327" i="36"/>
  <c r="N2327" i="36"/>
  <c r="M2328" i="36"/>
  <c r="N2328" i="36"/>
  <c r="M2329" i="36"/>
  <c r="N2329" i="36"/>
  <c r="M2330" i="36"/>
  <c r="N2330" i="36"/>
  <c r="M2331" i="36"/>
  <c r="N2331" i="36"/>
  <c r="M2332" i="36"/>
  <c r="N2332" i="36"/>
  <c r="M2333" i="36"/>
  <c r="N2333" i="36"/>
  <c r="M2334" i="36"/>
  <c r="N2334" i="36"/>
  <c r="M2335" i="36"/>
  <c r="N2335" i="36"/>
  <c r="M2336" i="36"/>
  <c r="N2336" i="36"/>
  <c r="M2337" i="36"/>
  <c r="N2337" i="36"/>
  <c r="M2338" i="36"/>
  <c r="N2338" i="36"/>
  <c r="M2339" i="36"/>
  <c r="N2339" i="36"/>
  <c r="M2340" i="36"/>
  <c r="N2340" i="36"/>
  <c r="M2341" i="36"/>
  <c r="N2341" i="36"/>
  <c r="M2342" i="36"/>
  <c r="N2342" i="36"/>
  <c r="M2343" i="36"/>
  <c r="N2343" i="36"/>
  <c r="M2344" i="36"/>
  <c r="N2344" i="36"/>
  <c r="M2345" i="36"/>
  <c r="N2345" i="36"/>
  <c r="M2346" i="36"/>
  <c r="N2346" i="36"/>
  <c r="M2347" i="36"/>
  <c r="N2347" i="36"/>
  <c r="M2348" i="36"/>
  <c r="N2348" i="36"/>
  <c r="M2349" i="36"/>
  <c r="N2349" i="36"/>
  <c r="M2350" i="36"/>
  <c r="N2350" i="36"/>
  <c r="M2351" i="36"/>
  <c r="N2351" i="36"/>
  <c r="M2352" i="36"/>
  <c r="N2352" i="36"/>
  <c r="M2353" i="36"/>
  <c r="N2353" i="36"/>
  <c r="M2354" i="36"/>
  <c r="N2354" i="36"/>
  <c r="M2355" i="36"/>
  <c r="N2355" i="36"/>
  <c r="M2356" i="36"/>
  <c r="N2356" i="36"/>
  <c r="M2357" i="36"/>
  <c r="N2357" i="36"/>
  <c r="M2358" i="36"/>
  <c r="N2358" i="36"/>
  <c r="M2359" i="36"/>
  <c r="N2359" i="36"/>
  <c r="M2360" i="36"/>
  <c r="N2360" i="36"/>
  <c r="M2361" i="36"/>
  <c r="N2361" i="36"/>
  <c r="M2362" i="36"/>
  <c r="N2362" i="36"/>
  <c r="M2363" i="36"/>
  <c r="N2363" i="36"/>
  <c r="M2364" i="36"/>
  <c r="N2364" i="36"/>
  <c r="M2365" i="36"/>
  <c r="N2365" i="36"/>
  <c r="M2366" i="36"/>
  <c r="N2366" i="36"/>
  <c r="M2367" i="36"/>
  <c r="N2367" i="36"/>
  <c r="M2368" i="36"/>
  <c r="N2368" i="36"/>
  <c r="M2369" i="36"/>
  <c r="N2369" i="36"/>
  <c r="M2370" i="36"/>
  <c r="N2370" i="36"/>
  <c r="M2371" i="36"/>
  <c r="N2371" i="36"/>
  <c r="M2372" i="36"/>
  <c r="N2372" i="36"/>
  <c r="M2373" i="36"/>
  <c r="N2373" i="36"/>
  <c r="M2374" i="36"/>
  <c r="N2374" i="36"/>
  <c r="M2375" i="36"/>
  <c r="N2375" i="36"/>
  <c r="M2376" i="36"/>
  <c r="N2376" i="36"/>
  <c r="M2377" i="36"/>
  <c r="N2377" i="36"/>
  <c r="M2378" i="36"/>
  <c r="N2378" i="36"/>
  <c r="M2379" i="36"/>
  <c r="N2379" i="36"/>
  <c r="M2380" i="36"/>
  <c r="N2380" i="36"/>
  <c r="M2381" i="36"/>
  <c r="N2381" i="36"/>
  <c r="M2382" i="36"/>
  <c r="N2382" i="36"/>
  <c r="M2383" i="36"/>
  <c r="N2383" i="36"/>
  <c r="M2384" i="36"/>
  <c r="N2384" i="36"/>
  <c r="M2385" i="36"/>
  <c r="N2385" i="36"/>
  <c r="M2386" i="36"/>
  <c r="N2386" i="36"/>
  <c r="M2387" i="36"/>
  <c r="N2387" i="36"/>
  <c r="M2388" i="36"/>
  <c r="N2388" i="36"/>
  <c r="M2389" i="36"/>
  <c r="N2389" i="36"/>
  <c r="M2390" i="36"/>
  <c r="N2390" i="36"/>
  <c r="M2391" i="36"/>
  <c r="N2391" i="36"/>
  <c r="M2392" i="36"/>
  <c r="N2392" i="36"/>
  <c r="M2393" i="36"/>
  <c r="N2393" i="36"/>
  <c r="M2394" i="36"/>
  <c r="N2394" i="36"/>
  <c r="M2395" i="36"/>
  <c r="N2395" i="36"/>
  <c r="M2396" i="36"/>
  <c r="N2396" i="36"/>
  <c r="M2397" i="36"/>
  <c r="N2397" i="36"/>
  <c r="M2398" i="36"/>
  <c r="N2398" i="36"/>
  <c r="M2399" i="36"/>
  <c r="N2399" i="36"/>
  <c r="M2400" i="36"/>
  <c r="N2400" i="36"/>
  <c r="M2401" i="36"/>
  <c r="N2401" i="36"/>
  <c r="M2402" i="36"/>
  <c r="N2402" i="36"/>
  <c r="M2403" i="36"/>
  <c r="N2403" i="36"/>
  <c r="M2404" i="36"/>
  <c r="N2404" i="36"/>
  <c r="M2405" i="36"/>
  <c r="N2405" i="36"/>
  <c r="M2406" i="36"/>
  <c r="N2406" i="36"/>
  <c r="M2407" i="36"/>
  <c r="N2407" i="36"/>
  <c r="M2408" i="36"/>
  <c r="N2408" i="36"/>
  <c r="M2409" i="36"/>
  <c r="N2409" i="36"/>
  <c r="M2410" i="36"/>
  <c r="N2410" i="36"/>
  <c r="M2411" i="36"/>
  <c r="N2411" i="36"/>
  <c r="M2412" i="36"/>
  <c r="N2412" i="36"/>
  <c r="M2413" i="36"/>
  <c r="N2413" i="36"/>
  <c r="M2414" i="36"/>
  <c r="N2414" i="36"/>
  <c r="M2415" i="36"/>
  <c r="N2415" i="36"/>
  <c r="M2416" i="36"/>
  <c r="N2416" i="36"/>
  <c r="M2417" i="36"/>
  <c r="N2417" i="36"/>
  <c r="M2418" i="36"/>
  <c r="N2418" i="36"/>
  <c r="M2419" i="36"/>
  <c r="N2419" i="36"/>
  <c r="M2420" i="36"/>
  <c r="N2420" i="36"/>
  <c r="M2421" i="36"/>
  <c r="N2421" i="36"/>
  <c r="M2422" i="36"/>
  <c r="N2422" i="36"/>
  <c r="M2423" i="36"/>
  <c r="N2423" i="36"/>
  <c r="M2424" i="36"/>
  <c r="N2424" i="36"/>
  <c r="M2425" i="36"/>
  <c r="N2425" i="36"/>
  <c r="M2426" i="36"/>
  <c r="N2426" i="36"/>
  <c r="M2427" i="36"/>
  <c r="N2427" i="36"/>
  <c r="M2428" i="36"/>
  <c r="N2428" i="36"/>
  <c r="M2429" i="36"/>
  <c r="N2429" i="36"/>
  <c r="M2430" i="36"/>
  <c r="N2430" i="36"/>
  <c r="M2431" i="36"/>
  <c r="N2431" i="36"/>
  <c r="M2432" i="36"/>
  <c r="N2432" i="36"/>
  <c r="M2433" i="36"/>
  <c r="N2433" i="36"/>
  <c r="M2434" i="36"/>
  <c r="N2434" i="36"/>
  <c r="M2435" i="36"/>
  <c r="N2435" i="36"/>
  <c r="M2436" i="36"/>
  <c r="N2436" i="36"/>
  <c r="M2437" i="36"/>
  <c r="N2437" i="36"/>
  <c r="M2438" i="36"/>
  <c r="N2438" i="36"/>
  <c r="M2439" i="36"/>
  <c r="N2439" i="36"/>
  <c r="M2440" i="36"/>
  <c r="N2440" i="36"/>
  <c r="M2441" i="36"/>
  <c r="N2441" i="36"/>
  <c r="M2442" i="36"/>
  <c r="N2442" i="36"/>
  <c r="M2443" i="36"/>
  <c r="N2443" i="36"/>
  <c r="M2444" i="36"/>
  <c r="N2444" i="36"/>
  <c r="M2445" i="36"/>
  <c r="N2445" i="36"/>
  <c r="M2446" i="36"/>
  <c r="N2446" i="36"/>
  <c r="M2447" i="36"/>
  <c r="N2447" i="36"/>
  <c r="M2448" i="36"/>
  <c r="N2448" i="36"/>
  <c r="M2449" i="36"/>
  <c r="N2449" i="36"/>
  <c r="M2450" i="36"/>
  <c r="N2450" i="36"/>
  <c r="M2451" i="36"/>
  <c r="N2451" i="36"/>
  <c r="M2452" i="36"/>
  <c r="N2452" i="36"/>
  <c r="M2453" i="36"/>
  <c r="N2453" i="36"/>
  <c r="M2454" i="36"/>
  <c r="N2454" i="36"/>
  <c r="M2455" i="36"/>
  <c r="N2455" i="36"/>
  <c r="M2456" i="36"/>
  <c r="N2456" i="36"/>
  <c r="M2457" i="36"/>
  <c r="N2457" i="36"/>
  <c r="M2458" i="36"/>
  <c r="N2458" i="36"/>
  <c r="M2459" i="36"/>
  <c r="N2459" i="36"/>
  <c r="M2460" i="36"/>
  <c r="N2460" i="36"/>
  <c r="M2461" i="36"/>
  <c r="N2461" i="36"/>
  <c r="M2462" i="36"/>
  <c r="N2462" i="36"/>
  <c r="M2463" i="36"/>
  <c r="N2463" i="36"/>
  <c r="M2464" i="36"/>
  <c r="N2464" i="36"/>
  <c r="M2465" i="36"/>
  <c r="N2465" i="36"/>
  <c r="M2466" i="36"/>
  <c r="N2466" i="36"/>
  <c r="M2467" i="36"/>
  <c r="N2467" i="36"/>
  <c r="M2468" i="36"/>
  <c r="N2468" i="36"/>
  <c r="M2469" i="36"/>
  <c r="N2469" i="36"/>
  <c r="M2470" i="36"/>
  <c r="N2470" i="36"/>
  <c r="M2471" i="36"/>
  <c r="N2471" i="36"/>
  <c r="M2472" i="36"/>
  <c r="N2472" i="36"/>
  <c r="M2473" i="36"/>
  <c r="N2473" i="36"/>
  <c r="M2474" i="36"/>
  <c r="N2474" i="36"/>
  <c r="M2475" i="36"/>
  <c r="N2475" i="36"/>
  <c r="M2476" i="36"/>
  <c r="N2476" i="36"/>
  <c r="M2477" i="36"/>
  <c r="N2477" i="36"/>
  <c r="M2478" i="36"/>
  <c r="N2478" i="36"/>
  <c r="M2479" i="36"/>
  <c r="N2479" i="36"/>
  <c r="M2480" i="36"/>
  <c r="N2480" i="36"/>
  <c r="M2481" i="36"/>
  <c r="N2481" i="36"/>
  <c r="M2482" i="36"/>
  <c r="N2482" i="36"/>
  <c r="M2483" i="36"/>
  <c r="N2483" i="36"/>
  <c r="M2484" i="36"/>
  <c r="N2484" i="36"/>
  <c r="M2485" i="36"/>
  <c r="N2485" i="36"/>
  <c r="M2486" i="36"/>
  <c r="N2486" i="36"/>
  <c r="M2487" i="36"/>
  <c r="N2487" i="36"/>
  <c r="M2488" i="36"/>
  <c r="N2488" i="36"/>
  <c r="M2489" i="36"/>
  <c r="N2489" i="36"/>
  <c r="M2490" i="36"/>
  <c r="N2490" i="36"/>
  <c r="M2491" i="36"/>
  <c r="N2491" i="36"/>
  <c r="M2492" i="36"/>
  <c r="N2492" i="36"/>
  <c r="M2493" i="36"/>
  <c r="N2493" i="36"/>
  <c r="M2494" i="36"/>
  <c r="N2494" i="36"/>
  <c r="M2495" i="36"/>
  <c r="N2495" i="36"/>
  <c r="M2496" i="36"/>
  <c r="N2496" i="36"/>
  <c r="M2497" i="36"/>
  <c r="N2497" i="36"/>
  <c r="M2498" i="36"/>
  <c r="N2498" i="36"/>
  <c r="M2499" i="36"/>
  <c r="N2499" i="36"/>
  <c r="M2500" i="36"/>
  <c r="N2500" i="36"/>
  <c r="M2501" i="36"/>
  <c r="N2501" i="36"/>
  <c r="M2502" i="36"/>
  <c r="N2502" i="36"/>
  <c r="M2503" i="36"/>
  <c r="N2503" i="36"/>
  <c r="M2504" i="36"/>
  <c r="N2504" i="36"/>
  <c r="M2505" i="36"/>
  <c r="N2505" i="36"/>
  <c r="M2506" i="36"/>
  <c r="N2506" i="36"/>
  <c r="M2507" i="36"/>
  <c r="N2507" i="36"/>
  <c r="M2508" i="36"/>
  <c r="N2508" i="36"/>
  <c r="M2509" i="36"/>
  <c r="N2509" i="36"/>
  <c r="M2510" i="36"/>
  <c r="N2510" i="36"/>
  <c r="M2511" i="36"/>
  <c r="N2511" i="36"/>
  <c r="M2512" i="36"/>
  <c r="N2512" i="36"/>
  <c r="M2513" i="36"/>
  <c r="N2513" i="36"/>
  <c r="M2514" i="36"/>
  <c r="N2514" i="36"/>
  <c r="M2515" i="36"/>
  <c r="N2515" i="36"/>
  <c r="M2516" i="36"/>
  <c r="N2516" i="36"/>
  <c r="M2517" i="36"/>
  <c r="N2517" i="36"/>
  <c r="M2518" i="36"/>
  <c r="N2518" i="36"/>
  <c r="M2519" i="36"/>
  <c r="N2519" i="36"/>
  <c r="M2520" i="36"/>
  <c r="N2520" i="36"/>
  <c r="M2521" i="36"/>
  <c r="N2521" i="36"/>
  <c r="M2522" i="36"/>
  <c r="N2522" i="36"/>
  <c r="M2523" i="36"/>
  <c r="N2523" i="36"/>
  <c r="M2524" i="36"/>
  <c r="N2524" i="36"/>
  <c r="M2525" i="36"/>
  <c r="N2525" i="36"/>
  <c r="M2526" i="36"/>
  <c r="N2526" i="36"/>
  <c r="M2527" i="36"/>
  <c r="N2527" i="36"/>
  <c r="M2528" i="36"/>
  <c r="N2528" i="36"/>
  <c r="M2529" i="36"/>
  <c r="N2529" i="36"/>
  <c r="M2530" i="36"/>
  <c r="N2530" i="36"/>
  <c r="M2531" i="36"/>
  <c r="N2531" i="36"/>
  <c r="M2532" i="36"/>
  <c r="N2532" i="36"/>
  <c r="M2533" i="36"/>
  <c r="N2533" i="36"/>
  <c r="M2534" i="36"/>
  <c r="N2534" i="36"/>
  <c r="M2535" i="36"/>
  <c r="N2535" i="36"/>
  <c r="M2536" i="36"/>
  <c r="N2536" i="36"/>
  <c r="M2537" i="36"/>
  <c r="N2537" i="36"/>
  <c r="M2538" i="36"/>
  <c r="N2538" i="36"/>
  <c r="M2539" i="36"/>
  <c r="N2539" i="36"/>
  <c r="M2540" i="36"/>
  <c r="N2540" i="36"/>
  <c r="M2541" i="36"/>
  <c r="N2541" i="36"/>
  <c r="M2542" i="36"/>
  <c r="N2542" i="36"/>
  <c r="M2543" i="36"/>
  <c r="N2543" i="36"/>
  <c r="M2544" i="36"/>
  <c r="N2544" i="36"/>
  <c r="M2545" i="36"/>
  <c r="N2545" i="36"/>
  <c r="M2546" i="36"/>
  <c r="N2546" i="36"/>
  <c r="M2547" i="36"/>
  <c r="N2547" i="36"/>
  <c r="M2548" i="36"/>
  <c r="N2548" i="36"/>
  <c r="M2549" i="36"/>
  <c r="N2549" i="36"/>
  <c r="M2550" i="36"/>
  <c r="N2550" i="36"/>
  <c r="M2551" i="36"/>
  <c r="N2551" i="36"/>
  <c r="M2552" i="36"/>
  <c r="N2552" i="36"/>
  <c r="M2553" i="36"/>
  <c r="N2553" i="36"/>
  <c r="M2554" i="36"/>
  <c r="N2554" i="36"/>
  <c r="M2555" i="36"/>
  <c r="N2555" i="36"/>
  <c r="M2556" i="36"/>
  <c r="N2556" i="36"/>
  <c r="M2557" i="36"/>
  <c r="N2557" i="36"/>
  <c r="M2558" i="36"/>
  <c r="N2558" i="36"/>
  <c r="M2559" i="36"/>
  <c r="N2559" i="36"/>
  <c r="M2560" i="36"/>
  <c r="N2560" i="36"/>
  <c r="M2561" i="36"/>
  <c r="N2561" i="36"/>
  <c r="M2562" i="36"/>
  <c r="N2562" i="36"/>
  <c r="M2563" i="36"/>
  <c r="N2563" i="36"/>
  <c r="M2564" i="36"/>
  <c r="N2564" i="36"/>
  <c r="M2565" i="36"/>
  <c r="N2565" i="36"/>
  <c r="M2566" i="36"/>
  <c r="N2566" i="36"/>
  <c r="M2567" i="36"/>
  <c r="N2567" i="36"/>
  <c r="M2568" i="36"/>
  <c r="N2568" i="36"/>
  <c r="M2569" i="36"/>
  <c r="N2569" i="36"/>
  <c r="M2570" i="36"/>
  <c r="N2570" i="36"/>
  <c r="M2571" i="36"/>
  <c r="N2571" i="36"/>
  <c r="M2572" i="36"/>
  <c r="N2572" i="36"/>
  <c r="M2573" i="36"/>
  <c r="N2573" i="36"/>
  <c r="M2574" i="36"/>
  <c r="N2574" i="36"/>
  <c r="M2575" i="36"/>
  <c r="N2575" i="36"/>
  <c r="M2576" i="36"/>
  <c r="N2576" i="36"/>
  <c r="M2577" i="36"/>
  <c r="N2577" i="36"/>
  <c r="M2578" i="36"/>
  <c r="N2578" i="36"/>
  <c r="M2579" i="36"/>
  <c r="N2579" i="36"/>
  <c r="M2580" i="36"/>
  <c r="N2580" i="36"/>
  <c r="M2581" i="36"/>
  <c r="N2581" i="36"/>
  <c r="M2582" i="36"/>
  <c r="N2582" i="36"/>
  <c r="M2583" i="36"/>
  <c r="N2583" i="36"/>
  <c r="M2584" i="36"/>
  <c r="N2584" i="36"/>
  <c r="M2585" i="36"/>
  <c r="N2585" i="36"/>
  <c r="M2586" i="36"/>
  <c r="N2586" i="36"/>
  <c r="M2587" i="36"/>
  <c r="N2587" i="36"/>
  <c r="M2588" i="36"/>
  <c r="N2588" i="36"/>
  <c r="M2589" i="36"/>
  <c r="N2589" i="36"/>
  <c r="M2590" i="36"/>
  <c r="N2590" i="36"/>
  <c r="M2591" i="36"/>
  <c r="N2591" i="36"/>
  <c r="M2592" i="36"/>
  <c r="N2592" i="36"/>
  <c r="M2593" i="36"/>
  <c r="N2593" i="36"/>
  <c r="M2594" i="36"/>
  <c r="N2594" i="36"/>
  <c r="M2595" i="36"/>
  <c r="N2595" i="36"/>
  <c r="M2596" i="36"/>
  <c r="N2596" i="36"/>
  <c r="M2597" i="36"/>
  <c r="N2597" i="36"/>
  <c r="M2598" i="36"/>
  <c r="N2598" i="36"/>
  <c r="M2599" i="36"/>
  <c r="N2599" i="36"/>
  <c r="M2600" i="36"/>
  <c r="N2600" i="36"/>
  <c r="M2601" i="36"/>
  <c r="N2601" i="36"/>
  <c r="M2602" i="36"/>
  <c r="N2602" i="36"/>
  <c r="M2603" i="36"/>
  <c r="N2603" i="36"/>
  <c r="M2604" i="36"/>
  <c r="N2604" i="36"/>
  <c r="M2605" i="36"/>
  <c r="N2605" i="36"/>
  <c r="M2606" i="36"/>
  <c r="N2606" i="36"/>
  <c r="M2607" i="36"/>
  <c r="N2607" i="36"/>
  <c r="M2608" i="36"/>
  <c r="N2608" i="36"/>
  <c r="M2609" i="36"/>
  <c r="N2609" i="36"/>
  <c r="M2610" i="36"/>
  <c r="N2610" i="36"/>
  <c r="M2611" i="36"/>
  <c r="N2611" i="36"/>
  <c r="M2612" i="36"/>
  <c r="N2612" i="36"/>
  <c r="M2613" i="36"/>
  <c r="N2613" i="36"/>
  <c r="M2614" i="36"/>
  <c r="N2614" i="36"/>
  <c r="M2615" i="36"/>
  <c r="N2615" i="36"/>
  <c r="M2616" i="36"/>
  <c r="N2616" i="36"/>
  <c r="M2617" i="36"/>
  <c r="N2617" i="36"/>
  <c r="M2618" i="36"/>
  <c r="N2618" i="36"/>
  <c r="M2619" i="36"/>
  <c r="N2619" i="36"/>
  <c r="M2620" i="36"/>
  <c r="N2620" i="36"/>
  <c r="M2621" i="36"/>
  <c r="N2621" i="36"/>
  <c r="M2622" i="36"/>
  <c r="N2622" i="36"/>
  <c r="M2623" i="36"/>
  <c r="N2623" i="36"/>
  <c r="M2624" i="36"/>
  <c r="N2624" i="36"/>
  <c r="M2625" i="36"/>
  <c r="N2625" i="36"/>
  <c r="M2626" i="36"/>
  <c r="N2626" i="36"/>
  <c r="M2627" i="36"/>
  <c r="N2627" i="36"/>
  <c r="M2628" i="36"/>
  <c r="N2628" i="36"/>
  <c r="M2629" i="36"/>
  <c r="N2629" i="36"/>
  <c r="M2630" i="36"/>
  <c r="N2630" i="36"/>
  <c r="M2631" i="36"/>
  <c r="N2631" i="36"/>
  <c r="M2632" i="36"/>
  <c r="N2632" i="36"/>
  <c r="M2633" i="36"/>
  <c r="N2633" i="36"/>
  <c r="M2634" i="36"/>
  <c r="N2634" i="36"/>
  <c r="M2635" i="36"/>
  <c r="N2635" i="36"/>
  <c r="M2636" i="36"/>
  <c r="N2636" i="36"/>
  <c r="M2637" i="36"/>
  <c r="N2637" i="36"/>
  <c r="M2638" i="36"/>
  <c r="N2638" i="36"/>
  <c r="M2639" i="36"/>
  <c r="N2639" i="36"/>
  <c r="M2640" i="36"/>
  <c r="N2640" i="36"/>
  <c r="M2641" i="36"/>
  <c r="N2641" i="36"/>
  <c r="M2642" i="36"/>
  <c r="N2642" i="36"/>
  <c r="M2643" i="36"/>
  <c r="N2643" i="36"/>
  <c r="M2644" i="36"/>
  <c r="N2644" i="36"/>
  <c r="M2645" i="36"/>
  <c r="N2645" i="36"/>
  <c r="M2646" i="36"/>
  <c r="N2646" i="36"/>
  <c r="M2647" i="36"/>
  <c r="N2647" i="36"/>
  <c r="M2648" i="36"/>
  <c r="N2648" i="36"/>
  <c r="M2649" i="36"/>
  <c r="N2649" i="36"/>
  <c r="M2650" i="36"/>
  <c r="N2650" i="36"/>
  <c r="M2651" i="36"/>
  <c r="N2651" i="36"/>
  <c r="M2652" i="36"/>
  <c r="N2652" i="36"/>
  <c r="M2653" i="36"/>
  <c r="N2653" i="36"/>
  <c r="M2654" i="36"/>
  <c r="N2654" i="36"/>
  <c r="M2655" i="36"/>
  <c r="N2655" i="36"/>
  <c r="M2656" i="36"/>
  <c r="N2656" i="36"/>
  <c r="M2657" i="36"/>
  <c r="N2657" i="36"/>
  <c r="M2658" i="36"/>
  <c r="N2658" i="36"/>
  <c r="M2659" i="36"/>
  <c r="N2659" i="36"/>
  <c r="M2660" i="36"/>
  <c r="N2660" i="36"/>
  <c r="M2661" i="36"/>
  <c r="N2661" i="36"/>
  <c r="M2662" i="36"/>
  <c r="N2662" i="36"/>
  <c r="M2663" i="36"/>
  <c r="N2663" i="36"/>
  <c r="M2664" i="36"/>
  <c r="N2664" i="36"/>
  <c r="M2665" i="36"/>
  <c r="N2665" i="36"/>
  <c r="M2666" i="36"/>
  <c r="N2666" i="36"/>
  <c r="M2667" i="36"/>
  <c r="N2667" i="36"/>
  <c r="M2668" i="36"/>
  <c r="N2668" i="36"/>
  <c r="M2669" i="36"/>
  <c r="N2669" i="36"/>
  <c r="M2670" i="36"/>
  <c r="N2670" i="36"/>
  <c r="M2671" i="36"/>
  <c r="N2671" i="36"/>
  <c r="M2672" i="36"/>
  <c r="N2672" i="36"/>
  <c r="M2673" i="36"/>
  <c r="N2673" i="36"/>
  <c r="M2674" i="36"/>
  <c r="N2674" i="36"/>
  <c r="M2675" i="36"/>
  <c r="N2675" i="36"/>
  <c r="M2676" i="36"/>
  <c r="N2676" i="36"/>
  <c r="M2677" i="36"/>
  <c r="N2677" i="36"/>
  <c r="M2678" i="36"/>
  <c r="N2678" i="36"/>
  <c r="M2679" i="36"/>
  <c r="N2679" i="36"/>
  <c r="M2680" i="36"/>
  <c r="N2680" i="36"/>
  <c r="M2681" i="36"/>
  <c r="N2681" i="36"/>
  <c r="M2682" i="36"/>
  <c r="N2682" i="36"/>
  <c r="M2683" i="36"/>
  <c r="N2683" i="36"/>
  <c r="M2684" i="36"/>
  <c r="N2684" i="36"/>
  <c r="M2685" i="36"/>
  <c r="N2685" i="36"/>
  <c r="M2686" i="36"/>
  <c r="N2686" i="36"/>
  <c r="M2687" i="36"/>
  <c r="N2687" i="36"/>
  <c r="M2688" i="36"/>
  <c r="N2688" i="36"/>
  <c r="M2689" i="36"/>
  <c r="N2689" i="36"/>
  <c r="M2690" i="36"/>
  <c r="N2690" i="36"/>
  <c r="M2691" i="36"/>
  <c r="N2691" i="36"/>
  <c r="M2692" i="36"/>
  <c r="N2692" i="36"/>
  <c r="M2693" i="36"/>
  <c r="N2693" i="36"/>
  <c r="M2694" i="36"/>
  <c r="N2694" i="36"/>
  <c r="M2695" i="36"/>
  <c r="N2695" i="36"/>
  <c r="M2696" i="36"/>
  <c r="N2696" i="36"/>
  <c r="M2697" i="36"/>
  <c r="N2697" i="36"/>
  <c r="M2698" i="36"/>
  <c r="N2698" i="36"/>
  <c r="M2699" i="36"/>
  <c r="N2699" i="36"/>
  <c r="M2700" i="36"/>
  <c r="N2700" i="36"/>
  <c r="M2701" i="36"/>
  <c r="N2701" i="36"/>
  <c r="M2702" i="36"/>
  <c r="N2702" i="36"/>
  <c r="M2703" i="36"/>
  <c r="N2703" i="36"/>
  <c r="M2704" i="36"/>
  <c r="N2704" i="36"/>
  <c r="M2705" i="36"/>
  <c r="N2705" i="36"/>
  <c r="M2706" i="36"/>
  <c r="N2706" i="36"/>
  <c r="M2707" i="36"/>
  <c r="N2707" i="36"/>
  <c r="M2708" i="36"/>
  <c r="N2708" i="36"/>
  <c r="M2709" i="36"/>
  <c r="N2709" i="36"/>
  <c r="M2710" i="36"/>
  <c r="N2710" i="36"/>
  <c r="M2711" i="36"/>
  <c r="N2711" i="36"/>
  <c r="M2712" i="36"/>
  <c r="N2712" i="36"/>
  <c r="M2713" i="36"/>
  <c r="N2713" i="36"/>
  <c r="M2714" i="36"/>
  <c r="N2714" i="36"/>
  <c r="M2715" i="36"/>
  <c r="N2715" i="36"/>
  <c r="M2716" i="36"/>
  <c r="N2716" i="36"/>
  <c r="M2717" i="36"/>
  <c r="N2717" i="36"/>
  <c r="M2718" i="36"/>
  <c r="N2718" i="36"/>
  <c r="M2719" i="36"/>
  <c r="N2719" i="36"/>
  <c r="M2720" i="36"/>
  <c r="N2720" i="36"/>
  <c r="M2721" i="36"/>
  <c r="N2721" i="36"/>
  <c r="M2722" i="36"/>
  <c r="N2722" i="36"/>
  <c r="M2723" i="36"/>
  <c r="N2723" i="36"/>
  <c r="M2724" i="36"/>
  <c r="N2724" i="36"/>
  <c r="M2725" i="36"/>
  <c r="N2725" i="36"/>
  <c r="M2726" i="36"/>
  <c r="N2726" i="36"/>
  <c r="M2727" i="36"/>
  <c r="N2727" i="36"/>
  <c r="M2728" i="36"/>
  <c r="N2728" i="36"/>
  <c r="M2729" i="36"/>
  <c r="N2729" i="36"/>
  <c r="M2730" i="36"/>
  <c r="N2730" i="36"/>
  <c r="M2731" i="36"/>
  <c r="N2731" i="36"/>
  <c r="M2732" i="36"/>
  <c r="N2732" i="36"/>
  <c r="M2733" i="36"/>
  <c r="N2733" i="36"/>
  <c r="M2734" i="36"/>
  <c r="N2734" i="36"/>
  <c r="M2735" i="36"/>
  <c r="N2735" i="36"/>
  <c r="M2736" i="36"/>
  <c r="N2736" i="36"/>
  <c r="M2737" i="36"/>
  <c r="N2737" i="36"/>
  <c r="M2738" i="36"/>
  <c r="N2738" i="36"/>
  <c r="M2739" i="36"/>
  <c r="N2739" i="36"/>
  <c r="M2740" i="36"/>
  <c r="N2740" i="36"/>
  <c r="M2741" i="36"/>
  <c r="N2741" i="36"/>
  <c r="M2742" i="36"/>
  <c r="N2742" i="36"/>
  <c r="M2743" i="36"/>
  <c r="N2743" i="36"/>
  <c r="M2744" i="36"/>
  <c r="N2744" i="36"/>
  <c r="M2745" i="36"/>
  <c r="N2745" i="36"/>
  <c r="M2746" i="36"/>
  <c r="N2746" i="36"/>
  <c r="M2747" i="36"/>
  <c r="N2747" i="36"/>
  <c r="M2748" i="36"/>
  <c r="N2748" i="36"/>
  <c r="M2749" i="36"/>
  <c r="N2749" i="36"/>
  <c r="M2750" i="36"/>
  <c r="N2750" i="36"/>
  <c r="M2751" i="36"/>
  <c r="N2751" i="36"/>
  <c r="M2752" i="36"/>
  <c r="N2752" i="36"/>
  <c r="M2753" i="36"/>
  <c r="N2753" i="36"/>
  <c r="M2754" i="36"/>
  <c r="N2754" i="36"/>
  <c r="M2755" i="36"/>
  <c r="N2755" i="36"/>
  <c r="M2756" i="36"/>
  <c r="N2756" i="36"/>
  <c r="M2757" i="36"/>
  <c r="N2757" i="36"/>
  <c r="M2758" i="36"/>
  <c r="N2758" i="36"/>
  <c r="M2759" i="36"/>
  <c r="N2759" i="36"/>
  <c r="M2760" i="36"/>
  <c r="N2760" i="36"/>
  <c r="M2761" i="36"/>
  <c r="N2761" i="36"/>
  <c r="M2762" i="36"/>
  <c r="N2762" i="36"/>
  <c r="M2763" i="36"/>
  <c r="N2763" i="36"/>
  <c r="M2764" i="36"/>
  <c r="N2764" i="36"/>
  <c r="M2765" i="36"/>
  <c r="N2765" i="36"/>
  <c r="M2766" i="36"/>
  <c r="N2766" i="36"/>
  <c r="M2767" i="36"/>
  <c r="N2767" i="36"/>
  <c r="M2768" i="36"/>
  <c r="N2768" i="36"/>
  <c r="M2769" i="36"/>
  <c r="N2769" i="36"/>
  <c r="M2770" i="36"/>
  <c r="N2770" i="36"/>
  <c r="M2771" i="36"/>
  <c r="N2771" i="36"/>
  <c r="M2772" i="36"/>
  <c r="N2772" i="36"/>
  <c r="M2773" i="36"/>
  <c r="N2773" i="36"/>
  <c r="M2774" i="36"/>
  <c r="N2774" i="36"/>
  <c r="M2775" i="36"/>
  <c r="N2775" i="36"/>
  <c r="M2776" i="36"/>
  <c r="N2776" i="36"/>
  <c r="M2777" i="36"/>
  <c r="N2777" i="36"/>
  <c r="M2778" i="36"/>
  <c r="N2778" i="36"/>
  <c r="M2779" i="36"/>
  <c r="N2779" i="36"/>
  <c r="M2780" i="36"/>
  <c r="N2780" i="36"/>
  <c r="M2781" i="36"/>
  <c r="N2781" i="36"/>
  <c r="M2782" i="36"/>
  <c r="N2782" i="36"/>
  <c r="M2783" i="36"/>
  <c r="N2783" i="36"/>
  <c r="M2784" i="36"/>
  <c r="N2784" i="36"/>
  <c r="M2785" i="36"/>
  <c r="N2785" i="36"/>
  <c r="M2786" i="36"/>
  <c r="N2786" i="36"/>
  <c r="M2787" i="36"/>
  <c r="N2787" i="36"/>
  <c r="M2788" i="36"/>
  <c r="N2788" i="36"/>
  <c r="M2789" i="36"/>
  <c r="N2789" i="36"/>
  <c r="M2790" i="36"/>
  <c r="N2790" i="36"/>
  <c r="M2791" i="36"/>
  <c r="N2791" i="36"/>
  <c r="M2792" i="36"/>
  <c r="N2792" i="36"/>
  <c r="M2793" i="36"/>
  <c r="N2793" i="36"/>
  <c r="M2794" i="36"/>
  <c r="N2794" i="36"/>
  <c r="M2795" i="36"/>
  <c r="N2795" i="36"/>
  <c r="M2796" i="36"/>
  <c r="N2796" i="36"/>
  <c r="M2797" i="36"/>
  <c r="N2797" i="36"/>
  <c r="M2798" i="36"/>
  <c r="N2798" i="36"/>
  <c r="M2799" i="36"/>
  <c r="N2799" i="36"/>
  <c r="M2800" i="36"/>
  <c r="N2800" i="36"/>
  <c r="M2801" i="36"/>
  <c r="N2801" i="36"/>
  <c r="M2802" i="36"/>
  <c r="N2802" i="36"/>
  <c r="M2803" i="36"/>
  <c r="N2803" i="36"/>
  <c r="M2804" i="36"/>
  <c r="N2804" i="36"/>
  <c r="M2805" i="36"/>
  <c r="N2805" i="36"/>
  <c r="M2806" i="36"/>
  <c r="N2806" i="36"/>
  <c r="M2807" i="36"/>
  <c r="N2807" i="36"/>
  <c r="M2808" i="36"/>
  <c r="N2808" i="36"/>
  <c r="M2809" i="36"/>
  <c r="N2809" i="36"/>
  <c r="M2810" i="36"/>
  <c r="N2810" i="36"/>
  <c r="M2811" i="36"/>
  <c r="N2811" i="36"/>
  <c r="M2812" i="36"/>
  <c r="N2812" i="36"/>
  <c r="M2813" i="36"/>
  <c r="N2813" i="36"/>
  <c r="M2814" i="36"/>
  <c r="N2814" i="36"/>
  <c r="M2815" i="36"/>
  <c r="N2815" i="36"/>
  <c r="M2816" i="36"/>
  <c r="N2816" i="36"/>
  <c r="M2817" i="36"/>
  <c r="N2817" i="36"/>
  <c r="M2818" i="36"/>
  <c r="N2818" i="36"/>
  <c r="M2819" i="36"/>
  <c r="N2819" i="36"/>
  <c r="M2820" i="36"/>
  <c r="N2820" i="36"/>
  <c r="M2821" i="36"/>
  <c r="N2821" i="36"/>
  <c r="M2822" i="36"/>
  <c r="N2822" i="36"/>
  <c r="M2823" i="36"/>
  <c r="N2823" i="36"/>
  <c r="M2824" i="36"/>
  <c r="N2824" i="36"/>
  <c r="M2825" i="36"/>
  <c r="N2825" i="36"/>
  <c r="M2826" i="36"/>
  <c r="N2826" i="36"/>
  <c r="M2827" i="36"/>
  <c r="N2827" i="36"/>
  <c r="M2828" i="36"/>
  <c r="N2828" i="36"/>
  <c r="M2829" i="36"/>
  <c r="N2829" i="36"/>
  <c r="M2830" i="36"/>
  <c r="N2830" i="36"/>
  <c r="M2831" i="36"/>
  <c r="N2831" i="36"/>
  <c r="M2832" i="36"/>
  <c r="N2832" i="36"/>
  <c r="M2833" i="36"/>
  <c r="N2833" i="36"/>
  <c r="M2834" i="36"/>
  <c r="N2834" i="36"/>
  <c r="M2835" i="36"/>
  <c r="N2835" i="36"/>
  <c r="M2836" i="36"/>
  <c r="N2836" i="36"/>
  <c r="M2837" i="36"/>
  <c r="N2837" i="36"/>
  <c r="M2838" i="36"/>
  <c r="N2838" i="36"/>
  <c r="M2839" i="36"/>
  <c r="N2839" i="36"/>
  <c r="M2840" i="36"/>
  <c r="N2840" i="36"/>
  <c r="M2841" i="36"/>
  <c r="N2841" i="36"/>
  <c r="M2842" i="36"/>
  <c r="N2842" i="36"/>
  <c r="M2843" i="36"/>
  <c r="N2843" i="36"/>
  <c r="M2844" i="36"/>
  <c r="N2844" i="36"/>
  <c r="M2845" i="36"/>
  <c r="N2845" i="36"/>
  <c r="M2846" i="36"/>
  <c r="N2846" i="36"/>
  <c r="M2847" i="36"/>
  <c r="N2847" i="36"/>
  <c r="M2848" i="36"/>
  <c r="N2848" i="36"/>
  <c r="M2849" i="36"/>
  <c r="N2849" i="36"/>
  <c r="M2850" i="36"/>
  <c r="N2850" i="36"/>
  <c r="M2851" i="36"/>
  <c r="N2851" i="36"/>
  <c r="M2852" i="36"/>
  <c r="N2852" i="36"/>
  <c r="M2853" i="36"/>
  <c r="N2853" i="36"/>
  <c r="M2854" i="36"/>
  <c r="N2854" i="36"/>
  <c r="M2855" i="36"/>
  <c r="N2855" i="36"/>
  <c r="M2856" i="36"/>
  <c r="N2856" i="36"/>
  <c r="M2857" i="36"/>
  <c r="N2857" i="36"/>
  <c r="M2858" i="36"/>
  <c r="N2858" i="36"/>
  <c r="M2859" i="36"/>
  <c r="N2859" i="36"/>
  <c r="M2860" i="36"/>
  <c r="N2860" i="36"/>
  <c r="M2861" i="36"/>
  <c r="N2861" i="36"/>
  <c r="M2862" i="36"/>
  <c r="N2862" i="36"/>
  <c r="M2863" i="36"/>
  <c r="N2863" i="36"/>
  <c r="M2864" i="36"/>
  <c r="N2864" i="36"/>
  <c r="M2865" i="36"/>
  <c r="N2865" i="36"/>
  <c r="M2866" i="36"/>
  <c r="N2866" i="36"/>
  <c r="M2867" i="36"/>
  <c r="N2867" i="36"/>
  <c r="M2868" i="36"/>
  <c r="N2868" i="36"/>
  <c r="M2869" i="36"/>
  <c r="N2869" i="36"/>
  <c r="M2870" i="36"/>
  <c r="N2870" i="36"/>
  <c r="M2871" i="36"/>
  <c r="N2871" i="36"/>
  <c r="M2872" i="36"/>
  <c r="N2872" i="36"/>
  <c r="M2873" i="36"/>
  <c r="N2873" i="36"/>
  <c r="M2874" i="36"/>
  <c r="N2874" i="36"/>
  <c r="M2875" i="36"/>
  <c r="N2875" i="36"/>
  <c r="M2876" i="36"/>
  <c r="N2876" i="36"/>
  <c r="M2877" i="36"/>
  <c r="N2877" i="36"/>
  <c r="M2878" i="36"/>
  <c r="N2878" i="36"/>
  <c r="M2879" i="36"/>
  <c r="N2879" i="36"/>
  <c r="M2880" i="36"/>
  <c r="N2880" i="36"/>
  <c r="M2881" i="36"/>
  <c r="N2881" i="36"/>
  <c r="M2882" i="36"/>
  <c r="N2882" i="36"/>
  <c r="M2883" i="36"/>
  <c r="N2883" i="36"/>
  <c r="M2884" i="36"/>
  <c r="N2884" i="36"/>
  <c r="M2885" i="36"/>
  <c r="N2885" i="36"/>
  <c r="M2886" i="36"/>
  <c r="N2886" i="36"/>
  <c r="M2887" i="36"/>
  <c r="N2887" i="36"/>
  <c r="M2888" i="36"/>
  <c r="N2888" i="36"/>
  <c r="M2889" i="36"/>
  <c r="N2889" i="36"/>
  <c r="M2890" i="36"/>
  <c r="N2890" i="36"/>
  <c r="M2891" i="36"/>
  <c r="N2891" i="36"/>
  <c r="M2892" i="36"/>
  <c r="N2892" i="36"/>
  <c r="M2893" i="36"/>
  <c r="N2893" i="36"/>
  <c r="M2894" i="36"/>
  <c r="N2894" i="36"/>
  <c r="M2895" i="36"/>
  <c r="N2895" i="36"/>
  <c r="M2896" i="36"/>
  <c r="N2896" i="36"/>
  <c r="M2897" i="36"/>
  <c r="N2897" i="36"/>
  <c r="M2898" i="36"/>
  <c r="N2898" i="36"/>
  <c r="M2899" i="36"/>
  <c r="N2899" i="36"/>
  <c r="M2900" i="36"/>
  <c r="N2900" i="36"/>
  <c r="M2901" i="36"/>
  <c r="N2901" i="36"/>
  <c r="M2902" i="36"/>
  <c r="N2902" i="36"/>
  <c r="M2903" i="36"/>
  <c r="N2903" i="36"/>
  <c r="M2904" i="36"/>
  <c r="N2904" i="36"/>
  <c r="M2905" i="36"/>
  <c r="N2905" i="36"/>
  <c r="M2906" i="36"/>
  <c r="N2906" i="36"/>
  <c r="M2907" i="36"/>
  <c r="N2907" i="36"/>
  <c r="M2908" i="36"/>
  <c r="N2908" i="36"/>
  <c r="M2909" i="36"/>
  <c r="N2909" i="36"/>
  <c r="M2910" i="36"/>
  <c r="N2910" i="36"/>
  <c r="M2911" i="36"/>
  <c r="N2911" i="36"/>
  <c r="M2912" i="36"/>
  <c r="N2912" i="36"/>
  <c r="M2913" i="36"/>
  <c r="N2913" i="36"/>
  <c r="M2914" i="36"/>
  <c r="N2914" i="36"/>
  <c r="M2915" i="36"/>
  <c r="N2915" i="36"/>
  <c r="M2916" i="36"/>
  <c r="N2916" i="36"/>
  <c r="M2917" i="36"/>
  <c r="N2917" i="36"/>
  <c r="M2918" i="36"/>
  <c r="N2918" i="36"/>
  <c r="M2919" i="36"/>
  <c r="N2919" i="36"/>
  <c r="M2920" i="36"/>
  <c r="N2920" i="36"/>
  <c r="M2921" i="36"/>
  <c r="N2921" i="36"/>
  <c r="M2922" i="36"/>
  <c r="N2922" i="36"/>
  <c r="M2923" i="36"/>
  <c r="N2923" i="36"/>
  <c r="M2924" i="36"/>
  <c r="N2924" i="36"/>
  <c r="M2925" i="36"/>
  <c r="N2925" i="36"/>
  <c r="M2926" i="36"/>
  <c r="N2926" i="36"/>
  <c r="M2927" i="36"/>
  <c r="N2927" i="36"/>
  <c r="M2928" i="36"/>
  <c r="N2928" i="36"/>
  <c r="M2929" i="36"/>
  <c r="N2929" i="36"/>
  <c r="M2930" i="36"/>
  <c r="N2930" i="36"/>
  <c r="M2931" i="36"/>
  <c r="N2931" i="36"/>
  <c r="M2932" i="36"/>
  <c r="N2932" i="36"/>
  <c r="M2933" i="36"/>
  <c r="N2933" i="36"/>
  <c r="M2934" i="36"/>
  <c r="N2934" i="36"/>
  <c r="M2935" i="36"/>
  <c r="N2935" i="36"/>
  <c r="M2936" i="36"/>
  <c r="N2936" i="36"/>
  <c r="M2937" i="36"/>
  <c r="N2937" i="36"/>
  <c r="M2938" i="36"/>
  <c r="N2938" i="36"/>
  <c r="M2939" i="36"/>
  <c r="N2939" i="36"/>
  <c r="M2940" i="36"/>
  <c r="N2940" i="36"/>
  <c r="M2941" i="36"/>
  <c r="N2941" i="36"/>
  <c r="M2942" i="36"/>
  <c r="N2942" i="36"/>
  <c r="M2943" i="36"/>
  <c r="N2943" i="36"/>
  <c r="M2944" i="36"/>
  <c r="N2944" i="36"/>
  <c r="M2945" i="36"/>
  <c r="N2945" i="36"/>
  <c r="M2946" i="36"/>
  <c r="N2946" i="36"/>
  <c r="M2947" i="36"/>
  <c r="N2947" i="36"/>
  <c r="M2948" i="36"/>
  <c r="N2948" i="36"/>
  <c r="M2949" i="36"/>
  <c r="N2949" i="36"/>
  <c r="M2950" i="36"/>
  <c r="N2950" i="36"/>
  <c r="M2951" i="36"/>
  <c r="N2951" i="36"/>
  <c r="M2952" i="36"/>
  <c r="N2952" i="36"/>
  <c r="M2953" i="36"/>
  <c r="N2953" i="36"/>
  <c r="M2954" i="36"/>
  <c r="N2954" i="36"/>
  <c r="M2955" i="36"/>
  <c r="N2955" i="36"/>
  <c r="M2956" i="36"/>
  <c r="N2956" i="36"/>
  <c r="M2957" i="36"/>
  <c r="N2957" i="36"/>
  <c r="M2958" i="36"/>
  <c r="N2958" i="36"/>
  <c r="M2959" i="36"/>
  <c r="N2959" i="36"/>
  <c r="M2960" i="36"/>
  <c r="N2960" i="36"/>
  <c r="M2961" i="36"/>
  <c r="N2961" i="36"/>
  <c r="M2962" i="36"/>
  <c r="N2962" i="36"/>
  <c r="M2963" i="36"/>
  <c r="N2963" i="36"/>
  <c r="M2964" i="36"/>
  <c r="N2964" i="36"/>
  <c r="M2965" i="36"/>
  <c r="N2965" i="36"/>
  <c r="M2966" i="36"/>
  <c r="N2966" i="36"/>
  <c r="M2967" i="36"/>
  <c r="N2967" i="36"/>
  <c r="M2968" i="36"/>
  <c r="N2968" i="36"/>
  <c r="M2969" i="36"/>
  <c r="N2969" i="36"/>
  <c r="M2970" i="36"/>
  <c r="N2970" i="36"/>
  <c r="M2971" i="36"/>
  <c r="N2971" i="36"/>
  <c r="M2972" i="36"/>
  <c r="N2972" i="36"/>
  <c r="M2973" i="36"/>
  <c r="N2973" i="36"/>
  <c r="M2974" i="36"/>
  <c r="N2974" i="36"/>
  <c r="M2975" i="36"/>
  <c r="N2975" i="36"/>
  <c r="M2976" i="36"/>
  <c r="N2976" i="36"/>
  <c r="M2977" i="36"/>
  <c r="N2977" i="36"/>
  <c r="M2978" i="36"/>
  <c r="N2978" i="36"/>
  <c r="M2979" i="36"/>
  <c r="N2979" i="36"/>
  <c r="M2980" i="36"/>
  <c r="N2980" i="36"/>
  <c r="M2981" i="36"/>
  <c r="N2981" i="36"/>
  <c r="M2982" i="36"/>
  <c r="N2982" i="36"/>
  <c r="M2983" i="36"/>
  <c r="N2983" i="36"/>
  <c r="M2984" i="36"/>
  <c r="N2984" i="36"/>
  <c r="M2985" i="36"/>
  <c r="N2985" i="36"/>
  <c r="M2986" i="36"/>
  <c r="N2986" i="36"/>
  <c r="M2987" i="36"/>
  <c r="N2987" i="36"/>
  <c r="M2988" i="36"/>
  <c r="N2988" i="36"/>
  <c r="M2989" i="36"/>
  <c r="N2989" i="36"/>
  <c r="M2990" i="36"/>
  <c r="N2990" i="36"/>
  <c r="M2991" i="36"/>
  <c r="N2991" i="36"/>
  <c r="M2992" i="36"/>
  <c r="N2992" i="36"/>
  <c r="M2993" i="36"/>
  <c r="N2993" i="36"/>
  <c r="M2994" i="36"/>
  <c r="N2994" i="36"/>
  <c r="M2995" i="36"/>
  <c r="N2995" i="36"/>
  <c r="M2996" i="36"/>
  <c r="N2996" i="36"/>
  <c r="M2997" i="36"/>
  <c r="N2997" i="36"/>
  <c r="M2998" i="36"/>
  <c r="N2998" i="36"/>
  <c r="M2999" i="36"/>
  <c r="N2999" i="36"/>
  <c r="M3000" i="36"/>
  <c r="N3000" i="36"/>
  <c r="M3001" i="36"/>
  <c r="N3001" i="36"/>
  <c r="M3002" i="36"/>
  <c r="N3002" i="36"/>
  <c r="M3003" i="36"/>
  <c r="N3003" i="36"/>
  <c r="M3004" i="36"/>
  <c r="N3004" i="36"/>
  <c r="M3005" i="36"/>
  <c r="N3005" i="36"/>
  <c r="M3006" i="36"/>
  <c r="N3006" i="36"/>
  <c r="M3007" i="36"/>
  <c r="N3007" i="36"/>
  <c r="M3008" i="36"/>
  <c r="N3008" i="36"/>
  <c r="M3009" i="36"/>
  <c r="N3009" i="36"/>
  <c r="M3010" i="36"/>
  <c r="N3010" i="36"/>
  <c r="M3011" i="36"/>
  <c r="N3011" i="36"/>
  <c r="M3012" i="36"/>
  <c r="N3012" i="36"/>
  <c r="M3013" i="36"/>
  <c r="N3013" i="36"/>
  <c r="M3014" i="36"/>
  <c r="N3014" i="36"/>
  <c r="M3015" i="36"/>
  <c r="N3015" i="36"/>
  <c r="M3016" i="36"/>
  <c r="N3016" i="36"/>
  <c r="M3017" i="36"/>
  <c r="N3017" i="36"/>
  <c r="M3018" i="36"/>
  <c r="N3018" i="36"/>
  <c r="M3019" i="36"/>
  <c r="N3019" i="36"/>
  <c r="M3020" i="36"/>
  <c r="N3020" i="36"/>
  <c r="M3021" i="36"/>
  <c r="N3021" i="36"/>
  <c r="M3022" i="36"/>
  <c r="N3022" i="36"/>
  <c r="M3023" i="36"/>
  <c r="N3023" i="36"/>
  <c r="M3024" i="36"/>
  <c r="N3024" i="36"/>
  <c r="M3025" i="36"/>
  <c r="N3025" i="36"/>
  <c r="M3026" i="36"/>
  <c r="N3026" i="36"/>
  <c r="M3027" i="36"/>
  <c r="N3027" i="36"/>
  <c r="M3028" i="36"/>
  <c r="N3028" i="36"/>
  <c r="M3029" i="36"/>
  <c r="N3029" i="36"/>
  <c r="M3030" i="36"/>
  <c r="N3030" i="36"/>
  <c r="M3031" i="36"/>
  <c r="N3031" i="36"/>
  <c r="M3032" i="36"/>
  <c r="N3032" i="36"/>
  <c r="M3033" i="36"/>
  <c r="N3033" i="36"/>
  <c r="M3034" i="36"/>
  <c r="N3034" i="36"/>
  <c r="M3035" i="36"/>
  <c r="N3035" i="36"/>
  <c r="M3036" i="36"/>
  <c r="N3036" i="36"/>
  <c r="M3037" i="36"/>
  <c r="N3037" i="36"/>
  <c r="M3038" i="36"/>
  <c r="N3038" i="36"/>
  <c r="M3039" i="36"/>
  <c r="N3039" i="36"/>
  <c r="M3040" i="36"/>
  <c r="N3040" i="36"/>
  <c r="M3041" i="36"/>
  <c r="N3041" i="36"/>
  <c r="M3042" i="36"/>
  <c r="N3042" i="36"/>
  <c r="M3043" i="36"/>
  <c r="N3043" i="36"/>
  <c r="M3044" i="36"/>
  <c r="N3044" i="36"/>
  <c r="M3045" i="36"/>
  <c r="N3045" i="36"/>
  <c r="M3046" i="36"/>
  <c r="N3046" i="36"/>
  <c r="M3047" i="36"/>
  <c r="N3047" i="36"/>
  <c r="M3048" i="36"/>
  <c r="N3048" i="36"/>
  <c r="M3049" i="36"/>
  <c r="N3049" i="36"/>
  <c r="M3050" i="36"/>
  <c r="N3050" i="36"/>
  <c r="M3051" i="36"/>
  <c r="N3051" i="36"/>
  <c r="M3052" i="36"/>
  <c r="N3052" i="36"/>
  <c r="M3053" i="36"/>
  <c r="N3053" i="36"/>
  <c r="M3054" i="36"/>
  <c r="N3054" i="36"/>
  <c r="M3055" i="36"/>
  <c r="N3055" i="36"/>
  <c r="M3056" i="36"/>
  <c r="N3056" i="36"/>
  <c r="M3057" i="36"/>
  <c r="N3057" i="36"/>
  <c r="M3058" i="36"/>
  <c r="N3058" i="36"/>
  <c r="M3059" i="36"/>
  <c r="N3059" i="36"/>
  <c r="M3060" i="36"/>
  <c r="N3060" i="36"/>
  <c r="M3061" i="36"/>
  <c r="N3061" i="36"/>
  <c r="M3062" i="36"/>
  <c r="N3062" i="36"/>
  <c r="M3063" i="36"/>
  <c r="N3063" i="36"/>
  <c r="M3064" i="36"/>
  <c r="N3064" i="36"/>
  <c r="M3065" i="36"/>
  <c r="N3065" i="36"/>
  <c r="M3066" i="36"/>
  <c r="N3066" i="36"/>
  <c r="M3067" i="36"/>
  <c r="N3067" i="36"/>
  <c r="M3068" i="36"/>
  <c r="N3068" i="36"/>
  <c r="M3069" i="36"/>
  <c r="N3069" i="36"/>
  <c r="M3070" i="36"/>
  <c r="N3070" i="36"/>
  <c r="M3071" i="36"/>
  <c r="N3071" i="36"/>
  <c r="M3072" i="36"/>
  <c r="N3072" i="36"/>
  <c r="M3073" i="36"/>
  <c r="N3073" i="36"/>
  <c r="M3074" i="36"/>
  <c r="N3074" i="36"/>
  <c r="M3075" i="36"/>
  <c r="N3075" i="36"/>
  <c r="M3076" i="36"/>
  <c r="N3076" i="36"/>
  <c r="M3077" i="36"/>
  <c r="N3077" i="36"/>
  <c r="M3078" i="36"/>
  <c r="N3078" i="36"/>
  <c r="M3079" i="36"/>
  <c r="N3079" i="36"/>
  <c r="M3080" i="36"/>
  <c r="N3080" i="36"/>
  <c r="M3081" i="36"/>
  <c r="N3081" i="36"/>
  <c r="M3082" i="36"/>
  <c r="N3082" i="36"/>
  <c r="M3083" i="36"/>
  <c r="N3083" i="36"/>
  <c r="M3084" i="36"/>
  <c r="N3084" i="36"/>
  <c r="M3085" i="36"/>
  <c r="N3085" i="36"/>
  <c r="M3086" i="36"/>
  <c r="N3086" i="36"/>
  <c r="M3087" i="36"/>
  <c r="N3087" i="36"/>
  <c r="M3088" i="36"/>
  <c r="N3088" i="36"/>
  <c r="M3089" i="36"/>
  <c r="N3089" i="36"/>
  <c r="M3090" i="36"/>
  <c r="N3090" i="36"/>
  <c r="M3091" i="36"/>
  <c r="N3091" i="36"/>
  <c r="M3092" i="36"/>
  <c r="N3092" i="36"/>
  <c r="M3093" i="36"/>
  <c r="N3093" i="36"/>
  <c r="M3094" i="36"/>
  <c r="N3094" i="36"/>
  <c r="M3095" i="36"/>
  <c r="N3095" i="36"/>
  <c r="M3096" i="36"/>
  <c r="N3096" i="36"/>
  <c r="M3097" i="36"/>
  <c r="N3097" i="36"/>
  <c r="M3098" i="36"/>
  <c r="N3098" i="36"/>
  <c r="M3099" i="36"/>
  <c r="N3099" i="36"/>
  <c r="M3100" i="36"/>
  <c r="N3100" i="36"/>
  <c r="M3101" i="36"/>
  <c r="N3101" i="36"/>
  <c r="M3102" i="36"/>
  <c r="N3102" i="36"/>
  <c r="M3103" i="36"/>
  <c r="N3103" i="36"/>
  <c r="M3104" i="36"/>
  <c r="N3104" i="36"/>
  <c r="M3105" i="36"/>
  <c r="N3105" i="36"/>
  <c r="M3106" i="36"/>
  <c r="N3106" i="36"/>
  <c r="M3107" i="36"/>
  <c r="N3107" i="36"/>
  <c r="M3108" i="36"/>
  <c r="N3108" i="36"/>
  <c r="M3109" i="36"/>
  <c r="N3109" i="36"/>
  <c r="M3110" i="36"/>
  <c r="N3110" i="36"/>
  <c r="M3111" i="36"/>
  <c r="N3111" i="36"/>
  <c r="M3112" i="36"/>
  <c r="N3112" i="36"/>
  <c r="M3113" i="36"/>
  <c r="N3113" i="36"/>
  <c r="M3114" i="36"/>
  <c r="N3114" i="36"/>
  <c r="M3115" i="36"/>
  <c r="N3115" i="36"/>
  <c r="M3116" i="36"/>
  <c r="N3116" i="36"/>
  <c r="M3117" i="36"/>
  <c r="N3117" i="36"/>
  <c r="M3118" i="36"/>
  <c r="N3118" i="36"/>
  <c r="M3119" i="36"/>
  <c r="N3119" i="36"/>
  <c r="M3120" i="36"/>
  <c r="N3120" i="36"/>
  <c r="M3121" i="36"/>
  <c r="N3121" i="36"/>
  <c r="M3122" i="36"/>
  <c r="N3122" i="36"/>
  <c r="M3123" i="36"/>
  <c r="N3123" i="36"/>
  <c r="M3124" i="36"/>
  <c r="N3124" i="36"/>
  <c r="M3125" i="36"/>
  <c r="N3125" i="36"/>
  <c r="M3126" i="36"/>
  <c r="N3126" i="36"/>
  <c r="M3127" i="36"/>
  <c r="N3127" i="36"/>
  <c r="M3128" i="36"/>
  <c r="N3128" i="36"/>
  <c r="M3129" i="36"/>
  <c r="N3129" i="36"/>
  <c r="M3130" i="36"/>
  <c r="N3130" i="36"/>
  <c r="M3131" i="36"/>
  <c r="N3131" i="36"/>
  <c r="M3132" i="36"/>
  <c r="N3132" i="36"/>
  <c r="M3133" i="36"/>
  <c r="N3133" i="36"/>
  <c r="M3134" i="36"/>
  <c r="N3134" i="36"/>
  <c r="M3135" i="36"/>
  <c r="N3135" i="36"/>
  <c r="M3136" i="36"/>
  <c r="N3136" i="36"/>
  <c r="M3137" i="36"/>
  <c r="N3137" i="36"/>
  <c r="M3138" i="36"/>
  <c r="N3138" i="36"/>
  <c r="M3139" i="36"/>
  <c r="N3139" i="36"/>
  <c r="M3140" i="36"/>
  <c r="N3140" i="36"/>
  <c r="M3141" i="36"/>
  <c r="N3141" i="36"/>
  <c r="M3142" i="36"/>
  <c r="N3142" i="36"/>
  <c r="M3143" i="36"/>
  <c r="N3143" i="36"/>
  <c r="M3144" i="36"/>
  <c r="N3144" i="36"/>
  <c r="M3145" i="36"/>
  <c r="N3145" i="36"/>
  <c r="M3146" i="36"/>
  <c r="N3146" i="36"/>
  <c r="M3147" i="36"/>
  <c r="N3147" i="36"/>
  <c r="M3148" i="36"/>
  <c r="N3148" i="36"/>
  <c r="M3149" i="36"/>
  <c r="N3149" i="36"/>
  <c r="M3150" i="36"/>
  <c r="N3150" i="36"/>
  <c r="M3151" i="36"/>
  <c r="N3151" i="36"/>
  <c r="M3152" i="36"/>
  <c r="N3152" i="36"/>
  <c r="M3153" i="36"/>
  <c r="N3153" i="36"/>
  <c r="M3154" i="36"/>
  <c r="N3154" i="36"/>
  <c r="M3155" i="36"/>
  <c r="N3155" i="36"/>
  <c r="M3156" i="36"/>
  <c r="N3156" i="36"/>
  <c r="M3157" i="36"/>
  <c r="N3157" i="36"/>
  <c r="M3158" i="36"/>
  <c r="N3158" i="36"/>
  <c r="M3159" i="36"/>
  <c r="N3159" i="36"/>
  <c r="M3160" i="36"/>
  <c r="N3160" i="36"/>
  <c r="M3161" i="36"/>
  <c r="N3161" i="36"/>
  <c r="M3162" i="36"/>
  <c r="N3162" i="36"/>
  <c r="M3163" i="36"/>
  <c r="N3163" i="36"/>
  <c r="M3164" i="36"/>
  <c r="N3164" i="36"/>
  <c r="M3165" i="36"/>
  <c r="N3165" i="36"/>
  <c r="M3166" i="36"/>
  <c r="N3166" i="36"/>
  <c r="M3167" i="36"/>
  <c r="N3167" i="36"/>
  <c r="M3168" i="36"/>
  <c r="N3168" i="36"/>
  <c r="M3169" i="36"/>
  <c r="N3169" i="36"/>
  <c r="M3170" i="36"/>
  <c r="N3170" i="36"/>
  <c r="M3171" i="36"/>
  <c r="N3171" i="36"/>
  <c r="M3172" i="36"/>
  <c r="N3172" i="36"/>
  <c r="M3173" i="36"/>
  <c r="N3173" i="36"/>
  <c r="M3174" i="36"/>
  <c r="N3174" i="36"/>
  <c r="M3175" i="36"/>
  <c r="N3175" i="36"/>
  <c r="M3176" i="36"/>
  <c r="N3176" i="36"/>
  <c r="M3177" i="36"/>
  <c r="N3177" i="36"/>
  <c r="M3178" i="36"/>
  <c r="N3178" i="36"/>
  <c r="M3179" i="36"/>
  <c r="N3179" i="36"/>
  <c r="M3180" i="36"/>
  <c r="N3180" i="36"/>
  <c r="M3181" i="36"/>
  <c r="N3181" i="36"/>
  <c r="M3182" i="36"/>
  <c r="N3182" i="36"/>
  <c r="M3183" i="36"/>
  <c r="N3183" i="36"/>
  <c r="M3184" i="36"/>
  <c r="N3184" i="36"/>
  <c r="M3185" i="36"/>
  <c r="N3185" i="36"/>
  <c r="M3186" i="36"/>
  <c r="N3186" i="36"/>
  <c r="M3187" i="36"/>
  <c r="N3187" i="36"/>
  <c r="M3188" i="36"/>
  <c r="N3188" i="36"/>
  <c r="M3189" i="36"/>
  <c r="N3189" i="36"/>
  <c r="M3190" i="36"/>
  <c r="N3190" i="36"/>
  <c r="M3191" i="36"/>
  <c r="N3191" i="36"/>
  <c r="M3192" i="36"/>
  <c r="N3192" i="36"/>
  <c r="M3193" i="36"/>
  <c r="N3193" i="36"/>
  <c r="M3194" i="36"/>
  <c r="N3194" i="36"/>
  <c r="M3195" i="36"/>
  <c r="N3195" i="36"/>
  <c r="M3196" i="36"/>
  <c r="N3196" i="36"/>
  <c r="M3197" i="36"/>
  <c r="N3197" i="36"/>
  <c r="M3198" i="36"/>
  <c r="N3198" i="36"/>
  <c r="M3199" i="36"/>
  <c r="N3199" i="36"/>
  <c r="M3200" i="36"/>
  <c r="N3200" i="36"/>
  <c r="M3201" i="36"/>
  <c r="N3201" i="36"/>
  <c r="M3202" i="36"/>
  <c r="N3202" i="36"/>
  <c r="M3203" i="36"/>
  <c r="N3203" i="36"/>
  <c r="M3204" i="36"/>
  <c r="N3204" i="36"/>
  <c r="M3205" i="36"/>
  <c r="N3205" i="36"/>
  <c r="M3206" i="36"/>
  <c r="N3206" i="36"/>
  <c r="M3207" i="36"/>
  <c r="N3207" i="36"/>
  <c r="M3208" i="36"/>
  <c r="N3208" i="36"/>
  <c r="M3209" i="36"/>
  <c r="N3209" i="36"/>
  <c r="M3210" i="36"/>
  <c r="N3210" i="36"/>
  <c r="M3211" i="36"/>
  <c r="N3211" i="36"/>
  <c r="M3212" i="36"/>
  <c r="N3212" i="36"/>
  <c r="M3213" i="36"/>
  <c r="N3213" i="36"/>
  <c r="M3214" i="36"/>
  <c r="N3214" i="36"/>
  <c r="M3215" i="36"/>
  <c r="N3215" i="36"/>
  <c r="M3216" i="36"/>
  <c r="N3216" i="36"/>
  <c r="M3217" i="36"/>
  <c r="N3217" i="36"/>
  <c r="M3218" i="36"/>
  <c r="N3218" i="36"/>
  <c r="M3219" i="36"/>
  <c r="N3219" i="36"/>
  <c r="M3220" i="36"/>
  <c r="N3220" i="36"/>
  <c r="M3221" i="36"/>
  <c r="N3221" i="36"/>
  <c r="M3222" i="36"/>
  <c r="N3222" i="36"/>
  <c r="M3223" i="36"/>
  <c r="N3223" i="36"/>
  <c r="M3224" i="36"/>
  <c r="N3224" i="36"/>
  <c r="M3225" i="36"/>
  <c r="N3225" i="36"/>
  <c r="M3226" i="36"/>
  <c r="N3226" i="36"/>
  <c r="M3227" i="36"/>
  <c r="N3227" i="36"/>
  <c r="M3228" i="36"/>
  <c r="N3228" i="36"/>
  <c r="M3229" i="36"/>
  <c r="N3229" i="36"/>
  <c r="M3230" i="36"/>
  <c r="N3230" i="36"/>
  <c r="M3231" i="36"/>
  <c r="N3231" i="36"/>
  <c r="M3232" i="36"/>
  <c r="N3232" i="36"/>
  <c r="M3233" i="36"/>
  <c r="N3233" i="36"/>
  <c r="M3234" i="36"/>
  <c r="N3234" i="36"/>
  <c r="M3235" i="36"/>
  <c r="N3235" i="36"/>
  <c r="M3236" i="36"/>
  <c r="N3236" i="36"/>
  <c r="M3237" i="36"/>
  <c r="N3237" i="36"/>
  <c r="M3238" i="36"/>
  <c r="N3238" i="36"/>
  <c r="M3239" i="36"/>
  <c r="N3239" i="36"/>
  <c r="M3240" i="36"/>
  <c r="N3240" i="36"/>
  <c r="M3241" i="36"/>
  <c r="N3241" i="36"/>
  <c r="M3242" i="36"/>
  <c r="N3242" i="36"/>
  <c r="M3243" i="36"/>
  <c r="N3243" i="36"/>
  <c r="M3244" i="36"/>
  <c r="N3244" i="36"/>
  <c r="M3245" i="36"/>
  <c r="N3245" i="36"/>
  <c r="M3246" i="36"/>
  <c r="N3246" i="36"/>
  <c r="M3247" i="36"/>
  <c r="N3247" i="36"/>
  <c r="M3248" i="36"/>
  <c r="N3248" i="36"/>
  <c r="M3249" i="36"/>
  <c r="N3249" i="36"/>
  <c r="M3250" i="36"/>
  <c r="N3250" i="36"/>
  <c r="M3251" i="36"/>
  <c r="N3251" i="36"/>
  <c r="M3252" i="36"/>
  <c r="N3252" i="36"/>
  <c r="M3253" i="36"/>
  <c r="N3253" i="36"/>
  <c r="M3254" i="36"/>
  <c r="N3254" i="36"/>
  <c r="M3255" i="36"/>
  <c r="N3255" i="36"/>
  <c r="M3256" i="36"/>
  <c r="N3256" i="36"/>
  <c r="M3257" i="36"/>
  <c r="N3257" i="36"/>
  <c r="M3258" i="36"/>
  <c r="N3258" i="36"/>
  <c r="M3259" i="36"/>
  <c r="N3259" i="36"/>
  <c r="M3260" i="36"/>
  <c r="N3260" i="36"/>
  <c r="M3261" i="36"/>
  <c r="N3261" i="36"/>
  <c r="M3262" i="36"/>
  <c r="N3262" i="36"/>
  <c r="M3263" i="36"/>
  <c r="N3263" i="36"/>
  <c r="M3264" i="36"/>
  <c r="N3264" i="36"/>
  <c r="M3265" i="36"/>
  <c r="N3265" i="36"/>
  <c r="M3266" i="36"/>
  <c r="N3266" i="36"/>
  <c r="M3267" i="36"/>
  <c r="N3267" i="36"/>
  <c r="M3268" i="36"/>
  <c r="N3268" i="36"/>
  <c r="M3269" i="36"/>
  <c r="N3269" i="36"/>
  <c r="M3270" i="36"/>
  <c r="N3270" i="36"/>
  <c r="M3271" i="36"/>
  <c r="N3271" i="36"/>
  <c r="M3272" i="36"/>
  <c r="N3272" i="36"/>
  <c r="M3273" i="36"/>
  <c r="N3273" i="36"/>
  <c r="M3274" i="36"/>
  <c r="N3274" i="36"/>
  <c r="M3275" i="36"/>
  <c r="N3275" i="36"/>
  <c r="M3276" i="36"/>
  <c r="N3276" i="36"/>
  <c r="M3277" i="36"/>
  <c r="N3277" i="36"/>
  <c r="M3278" i="36"/>
  <c r="N3278" i="36"/>
  <c r="M3279" i="36"/>
  <c r="N3279" i="36"/>
  <c r="M3280" i="36"/>
  <c r="N3280" i="36"/>
  <c r="M3281" i="36"/>
  <c r="N3281" i="36"/>
  <c r="M3282" i="36"/>
  <c r="N3282" i="36"/>
  <c r="M3283" i="36"/>
  <c r="N3283" i="36"/>
  <c r="M3284" i="36"/>
  <c r="N3284" i="36"/>
  <c r="M3285" i="36"/>
  <c r="N3285" i="36"/>
  <c r="M3286" i="36"/>
  <c r="N3286" i="36"/>
  <c r="M3287" i="36"/>
  <c r="N3287" i="36"/>
  <c r="M3288" i="36"/>
  <c r="N3288" i="36"/>
  <c r="M3289" i="36"/>
  <c r="N3289" i="36"/>
  <c r="M3290" i="36"/>
  <c r="N3290" i="36"/>
  <c r="M3291" i="36"/>
  <c r="N3291" i="36"/>
  <c r="M3292" i="36"/>
  <c r="N3292" i="36"/>
  <c r="M3293" i="36"/>
  <c r="N3293" i="36"/>
  <c r="M3294" i="36"/>
  <c r="N3294" i="36"/>
  <c r="M3295" i="36"/>
  <c r="N3295" i="36"/>
  <c r="M3296" i="36"/>
  <c r="N3296" i="36"/>
  <c r="M3297" i="36"/>
  <c r="N3297" i="36"/>
  <c r="M3298" i="36"/>
  <c r="N3298" i="36"/>
  <c r="M3299" i="36"/>
  <c r="N3299" i="36"/>
  <c r="M3300" i="36"/>
  <c r="N3300" i="36"/>
  <c r="M3301" i="36"/>
  <c r="N3301" i="36"/>
  <c r="M3302" i="36"/>
  <c r="N3302" i="36"/>
  <c r="M3303" i="36"/>
  <c r="N3303" i="36"/>
  <c r="M3304" i="36"/>
  <c r="N3304" i="36"/>
  <c r="M3305" i="36"/>
  <c r="N3305" i="36"/>
  <c r="M3306" i="36"/>
  <c r="N3306" i="36"/>
  <c r="M3307" i="36"/>
  <c r="N3307" i="36"/>
  <c r="M3308" i="36"/>
  <c r="N3308" i="36"/>
  <c r="M3309" i="36"/>
  <c r="N3309" i="36"/>
  <c r="M3310" i="36"/>
  <c r="N3310" i="36"/>
  <c r="M3311" i="36"/>
  <c r="N3311" i="36"/>
  <c r="M3312" i="36"/>
  <c r="N3312" i="36"/>
  <c r="M3313" i="36"/>
  <c r="N3313" i="36"/>
  <c r="M3314" i="36"/>
  <c r="N3314" i="36"/>
  <c r="M3315" i="36"/>
  <c r="N3315" i="36"/>
  <c r="M3316" i="36"/>
  <c r="N3316" i="36"/>
  <c r="M3317" i="36"/>
  <c r="N3317" i="36"/>
  <c r="M3318" i="36"/>
  <c r="N3318" i="36"/>
  <c r="M3319" i="36"/>
  <c r="N3319" i="36"/>
  <c r="M3320" i="36"/>
  <c r="N3320" i="36"/>
  <c r="M3321" i="36"/>
  <c r="N3321" i="36"/>
  <c r="M3322" i="36"/>
  <c r="N3322" i="36"/>
  <c r="M3323" i="36"/>
  <c r="N3323" i="36"/>
  <c r="M3324" i="36"/>
  <c r="N3324" i="36"/>
  <c r="M3325" i="36"/>
  <c r="N3325" i="36"/>
  <c r="M3326" i="36"/>
  <c r="N3326" i="36"/>
  <c r="M3327" i="36"/>
  <c r="N3327" i="36"/>
  <c r="M3328" i="36"/>
  <c r="N3328" i="36"/>
  <c r="M3329" i="36"/>
  <c r="N3329" i="36"/>
  <c r="M3330" i="36"/>
  <c r="N3330" i="36"/>
  <c r="M3331" i="36"/>
  <c r="N3331" i="36"/>
  <c r="M3332" i="36"/>
  <c r="N3332" i="36"/>
  <c r="M3333" i="36"/>
  <c r="N3333" i="36"/>
  <c r="M3334" i="36"/>
  <c r="N3334" i="36"/>
  <c r="M3335" i="36"/>
  <c r="N3335" i="36"/>
  <c r="M3336" i="36"/>
  <c r="N3336" i="36"/>
  <c r="M3337" i="36"/>
  <c r="N3337" i="36"/>
  <c r="M3338" i="36"/>
  <c r="N3338" i="36"/>
  <c r="M3339" i="36"/>
  <c r="N3339" i="36"/>
  <c r="M3340" i="36"/>
  <c r="N3340" i="36"/>
  <c r="M3341" i="36"/>
  <c r="N3341" i="36"/>
  <c r="M3342" i="36"/>
  <c r="N3342" i="36"/>
  <c r="M3343" i="36"/>
  <c r="N3343" i="36"/>
  <c r="M3344" i="36"/>
  <c r="N3344" i="36"/>
  <c r="M3345" i="36"/>
  <c r="N3345" i="36"/>
  <c r="M3346" i="36"/>
  <c r="N3346" i="36"/>
  <c r="M3347" i="36"/>
  <c r="N3347" i="36"/>
  <c r="M3348" i="36"/>
  <c r="N3348" i="36"/>
  <c r="M3349" i="36"/>
  <c r="N3349" i="36"/>
  <c r="M3350" i="36"/>
  <c r="N3350" i="36"/>
  <c r="M3351" i="36"/>
  <c r="N3351" i="36"/>
  <c r="M3352" i="36"/>
  <c r="N3352" i="36"/>
  <c r="M3353" i="36"/>
  <c r="N3353" i="36"/>
  <c r="M3354" i="36"/>
  <c r="N3354" i="36"/>
  <c r="M3355" i="36"/>
  <c r="N3355" i="36"/>
  <c r="M3356" i="36"/>
  <c r="N3356" i="36"/>
  <c r="M3357" i="36"/>
  <c r="N3357" i="36"/>
  <c r="M3358" i="36"/>
  <c r="N3358" i="36"/>
  <c r="M3359" i="36"/>
  <c r="N3359" i="36"/>
  <c r="M3360" i="36"/>
  <c r="N3360" i="36"/>
  <c r="M3361" i="36"/>
  <c r="N3361" i="36"/>
  <c r="M3362" i="36"/>
  <c r="N3362" i="36"/>
  <c r="M3363" i="36"/>
  <c r="N3363" i="36"/>
  <c r="M3364" i="36"/>
  <c r="N3364" i="36"/>
  <c r="M3365" i="36"/>
  <c r="N3365" i="36"/>
  <c r="M3366" i="36"/>
  <c r="N3366" i="36"/>
  <c r="M3367" i="36"/>
  <c r="N3367" i="36"/>
  <c r="M3368" i="36"/>
  <c r="N3368" i="36"/>
  <c r="M3369" i="36"/>
  <c r="N3369" i="36"/>
  <c r="M3370" i="36"/>
  <c r="N3370" i="36"/>
  <c r="M3371" i="36"/>
  <c r="N3371" i="36"/>
  <c r="M3372" i="36"/>
  <c r="N3372" i="36"/>
  <c r="M3373" i="36"/>
  <c r="N3373" i="36"/>
  <c r="M3374" i="36"/>
  <c r="N3374" i="36"/>
  <c r="M3375" i="36"/>
  <c r="N3375" i="36"/>
  <c r="M3376" i="36"/>
  <c r="N3376" i="36"/>
  <c r="M3377" i="36"/>
  <c r="N3377" i="36"/>
  <c r="M3378" i="36"/>
  <c r="N3378" i="36"/>
  <c r="M3379" i="36"/>
  <c r="N3379" i="36"/>
  <c r="M3380" i="36"/>
  <c r="N3380" i="36"/>
  <c r="M3381" i="36"/>
  <c r="N3381" i="36"/>
  <c r="M3382" i="36"/>
  <c r="N3382" i="36"/>
  <c r="M3383" i="36"/>
  <c r="N3383" i="36"/>
  <c r="M3384" i="36"/>
  <c r="N3384" i="36"/>
  <c r="M3385" i="36"/>
  <c r="N3385" i="36"/>
  <c r="M3386" i="36"/>
  <c r="N3386" i="36"/>
  <c r="M3387" i="36"/>
  <c r="N3387" i="36"/>
  <c r="M3388" i="36"/>
  <c r="N3388" i="36"/>
  <c r="M3389" i="36"/>
  <c r="N3389" i="36"/>
  <c r="M3390" i="36"/>
  <c r="N3390" i="36"/>
  <c r="M3391" i="36"/>
  <c r="N3391" i="36"/>
  <c r="M3392" i="36"/>
  <c r="N3392" i="36"/>
  <c r="M3393" i="36"/>
  <c r="N3393" i="36"/>
  <c r="M3394" i="36"/>
  <c r="N3394" i="36"/>
  <c r="M3395" i="36"/>
  <c r="N3395" i="36"/>
  <c r="M3396" i="36"/>
  <c r="N3396" i="36"/>
  <c r="M3397" i="36"/>
  <c r="N3397" i="36"/>
  <c r="M3398" i="36"/>
  <c r="N3398" i="36"/>
  <c r="M3399" i="36"/>
  <c r="N3399" i="36"/>
  <c r="M3400" i="36"/>
  <c r="N3400" i="36"/>
  <c r="M3401" i="36"/>
  <c r="N3401" i="36"/>
  <c r="M3402" i="36"/>
  <c r="N3402" i="36"/>
  <c r="M3403" i="36"/>
  <c r="N3403" i="36"/>
  <c r="M3404" i="36"/>
  <c r="N3404" i="36"/>
  <c r="M3405" i="36"/>
  <c r="N3405" i="36"/>
  <c r="M3406" i="36"/>
  <c r="N3406" i="36"/>
  <c r="M3407" i="36"/>
  <c r="N3407" i="36"/>
  <c r="M3408" i="36"/>
  <c r="N3408" i="36"/>
  <c r="M3409" i="36"/>
  <c r="N3409" i="36"/>
  <c r="M3410" i="36"/>
  <c r="N3410" i="36"/>
  <c r="M3411" i="36"/>
  <c r="N3411" i="36"/>
  <c r="M3412" i="36"/>
  <c r="N3412" i="36"/>
  <c r="M3413" i="36"/>
  <c r="N3413" i="36"/>
  <c r="M3414" i="36"/>
  <c r="N3414" i="36"/>
  <c r="M3415" i="36"/>
  <c r="N3415" i="36"/>
  <c r="M3416" i="36"/>
  <c r="N3416" i="36"/>
  <c r="M3417" i="36"/>
  <c r="N3417" i="36"/>
  <c r="M3418" i="36"/>
  <c r="N3418" i="36"/>
  <c r="M3419" i="36"/>
  <c r="N3419" i="36"/>
  <c r="M3420" i="36"/>
  <c r="N3420" i="36"/>
  <c r="M3421" i="36"/>
  <c r="N3421" i="36"/>
  <c r="M3422" i="36"/>
  <c r="N3422" i="36"/>
  <c r="M3423" i="36"/>
  <c r="N3423" i="36"/>
  <c r="M3424" i="36"/>
  <c r="N3424" i="36"/>
  <c r="M3425" i="36"/>
  <c r="N3425" i="36"/>
  <c r="M3426" i="36"/>
  <c r="N3426" i="36"/>
  <c r="M3427" i="36"/>
  <c r="N3427" i="36"/>
  <c r="M3428" i="36"/>
  <c r="N3428" i="36"/>
  <c r="M3429" i="36"/>
  <c r="N3429" i="36"/>
  <c r="M3430" i="36"/>
  <c r="N3430" i="36"/>
  <c r="M3431" i="36"/>
  <c r="N3431" i="36"/>
  <c r="M3432" i="36"/>
  <c r="N3432" i="36"/>
  <c r="M3433" i="36"/>
  <c r="N3433" i="36"/>
  <c r="M3434" i="36"/>
  <c r="N3434" i="36"/>
  <c r="M3435" i="36"/>
  <c r="N3435" i="36"/>
  <c r="M3436" i="36"/>
  <c r="N3436" i="36"/>
  <c r="M3437" i="36"/>
  <c r="N3437" i="36"/>
  <c r="M3438" i="36"/>
  <c r="N3438" i="36"/>
  <c r="M3439" i="36"/>
  <c r="N3439" i="36"/>
  <c r="M3440" i="36"/>
  <c r="N3440" i="36"/>
  <c r="M3441" i="36"/>
  <c r="N3441" i="36"/>
  <c r="M3442" i="36"/>
  <c r="N3442" i="36"/>
  <c r="M3443" i="36"/>
  <c r="N3443" i="36"/>
  <c r="M3444" i="36"/>
  <c r="N3444" i="36"/>
  <c r="M3445" i="36"/>
  <c r="N3445" i="36"/>
  <c r="M3446" i="36"/>
  <c r="N3446" i="36"/>
  <c r="M3447" i="36"/>
  <c r="N3447" i="36"/>
  <c r="M3448" i="36"/>
  <c r="N3448" i="36"/>
  <c r="M3449" i="36"/>
  <c r="N3449" i="36"/>
  <c r="M3450" i="36"/>
  <c r="N3450" i="36"/>
  <c r="M3451" i="36"/>
  <c r="N3451" i="36"/>
  <c r="M3452" i="36"/>
  <c r="N3452" i="36"/>
  <c r="M3453" i="36"/>
  <c r="N3453" i="36"/>
  <c r="M3454" i="36"/>
  <c r="N3454" i="36"/>
  <c r="M3455" i="36"/>
  <c r="N3455" i="36"/>
  <c r="M3456" i="36"/>
  <c r="N3456" i="36"/>
  <c r="M3457" i="36"/>
  <c r="N3457" i="36"/>
  <c r="M3458" i="36"/>
  <c r="N3458" i="36"/>
  <c r="M3459" i="36"/>
  <c r="N3459" i="36"/>
  <c r="M3460" i="36"/>
  <c r="N3460" i="36"/>
  <c r="M3461" i="36"/>
  <c r="N3461" i="36"/>
  <c r="M3462" i="36"/>
  <c r="N3462" i="36"/>
  <c r="M3463" i="36"/>
  <c r="N3463" i="36"/>
  <c r="M3464" i="36"/>
  <c r="N3464" i="36"/>
  <c r="M3465" i="36"/>
  <c r="N3465" i="36"/>
  <c r="M3466" i="36"/>
  <c r="N3466" i="36"/>
  <c r="M3467" i="36"/>
  <c r="N3467" i="36"/>
  <c r="M3468" i="36"/>
  <c r="N3468" i="36"/>
  <c r="M3469" i="36"/>
  <c r="N3469" i="36"/>
  <c r="M3470" i="36"/>
  <c r="N3470" i="36"/>
  <c r="M3471" i="36"/>
  <c r="N3471" i="36"/>
  <c r="M3472" i="36"/>
  <c r="N3472" i="36"/>
  <c r="M3473" i="36"/>
  <c r="N3473" i="36"/>
  <c r="M3474" i="36"/>
  <c r="N3474" i="36"/>
  <c r="M3475" i="36"/>
  <c r="N3475" i="36"/>
  <c r="M3476" i="36"/>
  <c r="N3476" i="36"/>
  <c r="M3477" i="36"/>
  <c r="N3477" i="36"/>
  <c r="M3478" i="36"/>
  <c r="N3478" i="36"/>
  <c r="M3479" i="36"/>
  <c r="N3479" i="36"/>
  <c r="M3480" i="36"/>
  <c r="N3480" i="36"/>
  <c r="M3481" i="36"/>
  <c r="N3481" i="36"/>
  <c r="M3482" i="36"/>
  <c r="N3482" i="36"/>
  <c r="M3483" i="36"/>
  <c r="N3483" i="36"/>
  <c r="M3484" i="36"/>
  <c r="N3484" i="36"/>
  <c r="M3485" i="36"/>
  <c r="N3485" i="36"/>
  <c r="M3486" i="36"/>
  <c r="N3486" i="36"/>
  <c r="M3487" i="36"/>
  <c r="N3487" i="36"/>
  <c r="M3488" i="36"/>
  <c r="N3488" i="36"/>
  <c r="M3489" i="36"/>
  <c r="N3489" i="36"/>
  <c r="M3490" i="36"/>
  <c r="N3490" i="36"/>
  <c r="M3491" i="36"/>
  <c r="N3491" i="36"/>
  <c r="M3492" i="36"/>
  <c r="N3492" i="36"/>
  <c r="M3493" i="36"/>
  <c r="N3493" i="36"/>
  <c r="M3494" i="36"/>
  <c r="N3494" i="36"/>
  <c r="M3495" i="36"/>
  <c r="N3495" i="36"/>
  <c r="M3496" i="36"/>
  <c r="N3496" i="36"/>
  <c r="M3497" i="36"/>
  <c r="N3497" i="36"/>
  <c r="M3498" i="36"/>
  <c r="N3498" i="36"/>
  <c r="M3499" i="36"/>
  <c r="N3499" i="36"/>
  <c r="M3500" i="36"/>
  <c r="N3500" i="36"/>
  <c r="M3501" i="36"/>
  <c r="N3501" i="36"/>
  <c r="M3502" i="36"/>
  <c r="N3502" i="36"/>
  <c r="M3503" i="36"/>
  <c r="N3503" i="36"/>
  <c r="M3504" i="36"/>
  <c r="N3504" i="36"/>
  <c r="M3505" i="36"/>
  <c r="N3505" i="36"/>
  <c r="M3506" i="36"/>
  <c r="N3506" i="36"/>
  <c r="M3507" i="36"/>
  <c r="N3507" i="36"/>
  <c r="M3508" i="36"/>
  <c r="N3508" i="36"/>
  <c r="M3509" i="36"/>
  <c r="N3509" i="36"/>
  <c r="M3510" i="36"/>
  <c r="N3510" i="36"/>
  <c r="M3511" i="36"/>
  <c r="N3511" i="36"/>
  <c r="M3512" i="36"/>
  <c r="N3512" i="36"/>
  <c r="M3513" i="36"/>
  <c r="N3513" i="36"/>
  <c r="M3514" i="36"/>
  <c r="N3514" i="36"/>
  <c r="M3515" i="36"/>
  <c r="N3515" i="36"/>
  <c r="M3516" i="36"/>
  <c r="N3516" i="36"/>
  <c r="M3517" i="36"/>
  <c r="N3517" i="36"/>
  <c r="M3518" i="36"/>
  <c r="N3518" i="36"/>
  <c r="M3519" i="36"/>
  <c r="N3519" i="36"/>
  <c r="M3520" i="36"/>
  <c r="N3520" i="36"/>
  <c r="M3521" i="36"/>
  <c r="N3521" i="36"/>
  <c r="M3522" i="36"/>
  <c r="N3522" i="36"/>
  <c r="M3523" i="36"/>
  <c r="N3523" i="36"/>
  <c r="M3524" i="36"/>
  <c r="N3524" i="36"/>
  <c r="M3525" i="36"/>
  <c r="N3525" i="36"/>
  <c r="M3526" i="36"/>
  <c r="N3526" i="36"/>
  <c r="M3527" i="36"/>
  <c r="N3527" i="36"/>
  <c r="M3528" i="36"/>
  <c r="N3528" i="36"/>
  <c r="M3529" i="36"/>
  <c r="N3529" i="36"/>
  <c r="M3530" i="36"/>
  <c r="N3530" i="36"/>
  <c r="M3531" i="36"/>
  <c r="N3531" i="36"/>
  <c r="M3532" i="36"/>
  <c r="N3532" i="36"/>
  <c r="M3533" i="36"/>
  <c r="N3533" i="36"/>
  <c r="M3534" i="36"/>
  <c r="N3534" i="36"/>
  <c r="M3535" i="36"/>
  <c r="N3535" i="36"/>
  <c r="M3536" i="36"/>
  <c r="N3536" i="36"/>
  <c r="M3537" i="36"/>
  <c r="N3537" i="36"/>
  <c r="M3538" i="36"/>
  <c r="N3538" i="36"/>
  <c r="M3539" i="36"/>
  <c r="N3539" i="36"/>
  <c r="M3540" i="36"/>
  <c r="N3540" i="36"/>
  <c r="M3541" i="36"/>
  <c r="N3541" i="36"/>
  <c r="M3542" i="36"/>
  <c r="N3542" i="36"/>
  <c r="M3543" i="36"/>
  <c r="N3543" i="36"/>
  <c r="M3544" i="36"/>
  <c r="N3544" i="36"/>
  <c r="M3545" i="36"/>
  <c r="N3545" i="36"/>
  <c r="M3546" i="36"/>
  <c r="N3546" i="36"/>
  <c r="M3547" i="36"/>
  <c r="N3547" i="36"/>
  <c r="M3548" i="36"/>
  <c r="N3548" i="36"/>
  <c r="M3549" i="36"/>
  <c r="N3549" i="36"/>
  <c r="M3550" i="36"/>
  <c r="N3550" i="36"/>
  <c r="M3551" i="36"/>
  <c r="N3551" i="36"/>
  <c r="M3552" i="36"/>
  <c r="N3552" i="36"/>
  <c r="M3553" i="36"/>
  <c r="N3553" i="36"/>
  <c r="M3554" i="36"/>
  <c r="N3554" i="36"/>
  <c r="M3555" i="36"/>
  <c r="N3555" i="36"/>
  <c r="M3556" i="36"/>
  <c r="N3556" i="36"/>
  <c r="M3557" i="36"/>
  <c r="N3557" i="36"/>
  <c r="M3558" i="36"/>
  <c r="N3558" i="36"/>
  <c r="M3559" i="36"/>
  <c r="N3559" i="36"/>
  <c r="M3560" i="36"/>
  <c r="N3560" i="36"/>
  <c r="M3561" i="36"/>
  <c r="N3561" i="36"/>
  <c r="M3562" i="36"/>
  <c r="N3562" i="36"/>
  <c r="M3563" i="36"/>
  <c r="N3563" i="36"/>
  <c r="M3564" i="36"/>
  <c r="N3564" i="36"/>
  <c r="M3565" i="36"/>
  <c r="N3565" i="36"/>
  <c r="M3566" i="36"/>
  <c r="N3566" i="36"/>
  <c r="M3567" i="36"/>
  <c r="N3567" i="36"/>
  <c r="M3568" i="36"/>
  <c r="N3568" i="36"/>
  <c r="M3569" i="36"/>
  <c r="N3569" i="36"/>
  <c r="M3570" i="36"/>
  <c r="N3570" i="36"/>
  <c r="M3571" i="36"/>
  <c r="N3571" i="36"/>
  <c r="M3572" i="36"/>
  <c r="N3572" i="36"/>
  <c r="M3573" i="36"/>
  <c r="N3573" i="36"/>
  <c r="M3574" i="36"/>
  <c r="N3574" i="36"/>
  <c r="M3575" i="36"/>
  <c r="N3575" i="36"/>
  <c r="M3576" i="36"/>
  <c r="N3576" i="36"/>
  <c r="M3577" i="36"/>
  <c r="N3577" i="36"/>
  <c r="M3578" i="36"/>
  <c r="N3578" i="36"/>
  <c r="M3579" i="36"/>
  <c r="N3579" i="36"/>
  <c r="M3580" i="36"/>
  <c r="N3580" i="36"/>
  <c r="M3581" i="36"/>
  <c r="N3581" i="36"/>
  <c r="M3582" i="36"/>
  <c r="N3582" i="36"/>
  <c r="M3583" i="36"/>
  <c r="N3583" i="36"/>
  <c r="M3584" i="36"/>
  <c r="N3584" i="36"/>
  <c r="M3585" i="36"/>
  <c r="N3585" i="36"/>
  <c r="M3586" i="36"/>
  <c r="N3586" i="36"/>
  <c r="M3587" i="36"/>
  <c r="N3587" i="36"/>
  <c r="M3588" i="36"/>
  <c r="N3588" i="36"/>
  <c r="M3589" i="36"/>
  <c r="N3589" i="36"/>
  <c r="M3590" i="36"/>
  <c r="N3590" i="36"/>
  <c r="M3591" i="36"/>
  <c r="N3591" i="36"/>
  <c r="M3592" i="36"/>
  <c r="N3592" i="36"/>
  <c r="M3593" i="36"/>
  <c r="N3593" i="36"/>
  <c r="M3594" i="36"/>
  <c r="N3594" i="36"/>
  <c r="M3595" i="36"/>
  <c r="N3595" i="36"/>
  <c r="M3596" i="36"/>
  <c r="N3596" i="36"/>
  <c r="M3597" i="36"/>
  <c r="N3597" i="36"/>
  <c r="M3598" i="36"/>
  <c r="N3598" i="36"/>
  <c r="M3599" i="36"/>
  <c r="N3599" i="36"/>
  <c r="M3600" i="36"/>
  <c r="N3600" i="36"/>
  <c r="M3601" i="36"/>
  <c r="N3601" i="36"/>
  <c r="M3602" i="36"/>
  <c r="N3602" i="36"/>
  <c r="M3603" i="36"/>
  <c r="N3603" i="36"/>
  <c r="M3604" i="36"/>
  <c r="N3604" i="36"/>
  <c r="M3605" i="36"/>
  <c r="N3605" i="36"/>
  <c r="M3606" i="36"/>
  <c r="N3606" i="36"/>
  <c r="M3607" i="36"/>
  <c r="N3607" i="36"/>
  <c r="M3608" i="36"/>
  <c r="N3608" i="36"/>
  <c r="M3609" i="36"/>
  <c r="N3609" i="36"/>
  <c r="M3610" i="36"/>
  <c r="N3610" i="36"/>
  <c r="M3611" i="36"/>
  <c r="N3611" i="36"/>
  <c r="M3612" i="36"/>
  <c r="N3612" i="36"/>
  <c r="M3613" i="36"/>
  <c r="N3613" i="36"/>
  <c r="M3614" i="36"/>
  <c r="N3614" i="36"/>
  <c r="M3615" i="36"/>
  <c r="N3615" i="36"/>
  <c r="M3616" i="36"/>
  <c r="N3616" i="36"/>
  <c r="M3617" i="36"/>
  <c r="N3617" i="36"/>
  <c r="M3618" i="36"/>
  <c r="N3618" i="36"/>
  <c r="M3619" i="36"/>
  <c r="N3619" i="36"/>
  <c r="M3620" i="36"/>
  <c r="N3620" i="36"/>
  <c r="M3621" i="36"/>
  <c r="N3621" i="36"/>
  <c r="M3622" i="36"/>
  <c r="N3622" i="36"/>
  <c r="M3623" i="36"/>
  <c r="N3623" i="36"/>
  <c r="M3624" i="36"/>
  <c r="N3624" i="36"/>
  <c r="M3625" i="36"/>
  <c r="N3625" i="36"/>
  <c r="M3626" i="36"/>
  <c r="N3626" i="36"/>
  <c r="M3627" i="36"/>
  <c r="N3627" i="36"/>
  <c r="M3628" i="36"/>
  <c r="N3628" i="36"/>
  <c r="M3629" i="36"/>
  <c r="N3629" i="36"/>
  <c r="M3630" i="36"/>
  <c r="N3630" i="36"/>
  <c r="M3631" i="36"/>
  <c r="N3631" i="36"/>
  <c r="M3632" i="36"/>
  <c r="N3632" i="36"/>
  <c r="M3633" i="36"/>
  <c r="N3633" i="36"/>
  <c r="M3634" i="36"/>
  <c r="N3634" i="36"/>
  <c r="M3635" i="36"/>
  <c r="N3635" i="36"/>
  <c r="M3636" i="36"/>
  <c r="N3636" i="36"/>
  <c r="M3637" i="36"/>
  <c r="N3637" i="36"/>
  <c r="M3638" i="36"/>
  <c r="N3638" i="36"/>
  <c r="M3639" i="36"/>
  <c r="N3639" i="36"/>
  <c r="M3640" i="36"/>
  <c r="N3640" i="36"/>
  <c r="M3641" i="36"/>
  <c r="N3641" i="36"/>
  <c r="M3642" i="36"/>
  <c r="N3642" i="36"/>
  <c r="M3643" i="36"/>
  <c r="N3643" i="36"/>
  <c r="M3644" i="36"/>
  <c r="N3644" i="36"/>
  <c r="M3645" i="36"/>
  <c r="N3645" i="36"/>
  <c r="M3646" i="36"/>
  <c r="N3646" i="36"/>
  <c r="M3647" i="36"/>
  <c r="N3647" i="36"/>
  <c r="M3648" i="36"/>
  <c r="N3648" i="36"/>
  <c r="M3649" i="36"/>
  <c r="N3649" i="36"/>
  <c r="M3650" i="36"/>
  <c r="N3650" i="36"/>
  <c r="M3651" i="36"/>
  <c r="N3651" i="36"/>
  <c r="M3652" i="36"/>
  <c r="N3652" i="36"/>
  <c r="M3653" i="36"/>
  <c r="N3653" i="36"/>
  <c r="M3654" i="36"/>
  <c r="N3654" i="36"/>
  <c r="M3655" i="36"/>
  <c r="N3655" i="36"/>
  <c r="M3656" i="36"/>
  <c r="N3656" i="36"/>
  <c r="M3657" i="36"/>
  <c r="N3657" i="36"/>
  <c r="M3658" i="36"/>
  <c r="N3658" i="36"/>
  <c r="M3659" i="36"/>
  <c r="N3659" i="36"/>
  <c r="M3660" i="36"/>
  <c r="N3660" i="36"/>
  <c r="M3661" i="36"/>
  <c r="N3661" i="36"/>
  <c r="M3662" i="36"/>
  <c r="N3662" i="36"/>
  <c r="M3663" i="36"/>
  <c r="N3663" i="36"/>
  <c r="M3664" i="36"/>
  <c r="N3664" i="36"/>
  <c r="M3665" i="36"/>
  <c r="N3665" i="36"/>
  <c r="M3666" i="36"/>
  <c r="N3666" i="36"/>
  <c r="M3667" i="36"/>
  <c r="N3667" i="36"/>
  <c r="M3668" i="36"/>
  <c r="N3668" i="36"/>
  <c r="M3669" i="36"/>
  <c r="N3669" i="36"/>
  <c r="M3670" i="36"/>
  <c r="N3670" i="36"/>
  <c r="M3671" i="36"/>
  <c r="N3671" i="36"/>
  <c r="M3672" i="36"/>
  <c r="N3672" i="36"/>
  <c r="M3673" i="36"/>
  <c r="N3673" i="36"/>
  <c r="M3674" i="36"/>
  <c r="N3674" i="36"/>
  <c r="M3675" i="36"/>
  <c r="N3675" i="36"/>
  <c r="M3676" i="36"/>
  <c r="N3676" i="36"/>
  <c r="M3677" i="36"/>
  <c r="N3677" i="36"/>
  <c r="M3678" i="36"/>
  <c r="N3678" i="36"/>
  <c r="M3679" i="36"/>
  <c r="N3679" i="36"/>
  <c r="M3680" i="36"/>
  <c r="N3680" i="36"/>
  <c r="M3681" i="36"/>
  <c r="N3681" i="36"/>
  <c r="M3682" i="36"/>
  <c r="N3682" i="36"/>
  <c r="M3683" i="36"/>
  <c r="N3683" i="36"/>
  <c r="M3684" i="36"/>
  <c r="N3684" i="36"/>
  <c r="M3685" i="36"/>
  <c r="N3685" i="36"/>
  <c r="M3686" i="36"/>
  <c r="N3686" i="36"/>
  <c r="M3687" i="36"/>
  <c r="N3687" i="36"/>
  <c r="M3688" i="36"/>
  <c r="N3688" i="36"/>
  <c r="M3689" i="36"/>
  <c r="N3689" i="36"/>
  <c r="M3690" i="36"/>
  <c r="N3690" i="36"/>
  <c r="M3691" i="36"/>
  <c r="N3691" i="36"/>
  <c r="M3692" i="36"/>
  <c r="N3692" i="36"/>
  <c r="M3693" i="36"/>
  <c r="N3693" i="36"/>
  <c r="M3694" i="36"/>
  <c r="N3694" i="36"/>
  <c r="M3695" i="36"/>
  <c r="N3695" i="36"/>
  <c r="M3696" i="36"/>
  <c r="N3696" i="36"/>
  <c r="M3697" i="36"/>
  <c r="N3697" i="36"/>
  <c r="M3698" i="36"/>
  <c r="N3698" i="36"/>
  <c r="M3699" i="36"/>
  <c r="N3699" i="36"/>
  <c r="M3700" i="36"/>
  <c r="N3700" i="36"/>
  <c r="M3701" i="36"/>
  <c r="N3701" i="36"/>
  <c r="M3702" i="36"/>
  <c r="N3702" i="36"/>
  <c r="M3703" i="36"/>
  <c r="N3703" i="36"/>
  <c r="M3704" i="36"/>
  <c r="N3704" i="36"/>
  <c r="M3705" i="36"/>
  <c r="N3705" i="36"/>
  <c r="M3706" i="36"/>
  <c r="N3706" i="36"/>
  <c r="M3707" i="36"/>
  <c r="N3707" i="36"/>
  <c r="M3708" i="36"/>
  <c r="N3708" i="36"/>
  <c r="M3709" i="36"/>
  <c r="N3709" i="36"/>
  <c r="M3710" i="36"/>
  <c r="N3710" i="36"/>
  <c r="M3711" i="36"/>
  <c r="N3711" i="36"/>
  <c r="M3712" i="36"/>
  <c r="N3712" i="36"/>
  <c r="M3713" i="36"/>
  <c r="N3713" i="36"/>
  <c r="M3714" i="36"/>
  <c r="N3714" i="36"/>
  <c r="M3715" i="36"/>
  <c r="N3715" i="36"/>
  <c r="M3716" i="36"/>
  <c r="N3716" i="36"/>
  <c r="M3717" i="36"/>
  <c r="N3717" i="36"/>
  <c r="M3718" i="36"/>
  <c r="N3718" i="36"/>
  <c r="M3719" i="36"/>
  <c r="N3719" i="36"/>
  <c r="M3720" i="36"/>
  <c r="N3720" i="36"/>
  <c r="M3721" i="36"/>
  <c r="N3721" i="36"/>
  <c r="M3722" i="36"/>
  <c r="N3722" i="36"/>
  <c r="M3723" i="36"/>
  <c r="N3723" i="36"/>
  <c r="M3724" i="36"/>
  <c r="N3724" i="36"/>
  <c r="M3725" i="36"/>
  <c r="N3725" i="36"/>
  <c r="M3726" i="36"/>
  <c r="N3726" i="36"/>
  <c r="M3727" i="36"/>
  <c r="N3727" i="36"/>
  <c r="M3728" i="36"/>
  <c r="N3728" i="36"/>
  <c r="M3729" i="36"/>
  <c r="N3729" i="36"/>
  <c r="M3730" i="36"/>
  <c r="N3730" i="36"/>
  <c r="M3731" i="36"/>
  <c r="N3731" i="36"/>
  <c r="M3732" i="36"/>
  <c r="N3732" i="36"/>
  <c r="M3733" i="36"/>
  <c r="N3733" i="36"/>
  <c r="M3734" i="36"/>
  <c r="N3734" i="36"/>
  <c r="M3735" i="36"/>
  <c r="N3735" i="36"/>
  <c r="M3736" i="36"/>
  <c r="N3736" i="36"/>
  <c r="M3737" i="36"/>
  <c r="N3737" i="36"/>
  <c r="M3738" i="36"/>
  <c r="N3738" i="36"/>
  <c r="M3739" i="36"/>
  <c r="N3739" i="36"/>
  <c r="M3740" i="36"/>
  <c r="N3740" i="36"/>
  <c r="M3741" i="36"/>
  <c r="N3741" i="36"/>
  <c r="M3742" i="36"/>
  <c r="N3742" i="36"/>
  <c r="M3743" i="36"/>
  <c r="N3743" i="36"/>
  <c r="M3744" i="36"/>
  <c r="N3744" i="36"/>
  <c r="M3745" i="36"/>
  <c r="N3745" i="36"/>
  <c r="M3746" i="36"/>
  <c r="N3746" i="36"/>
  <c r="M3747" i="36"/>
  <c r="N3747" i="36"/>
  <c r="M3748" i="36"/>
  <c r="N3748" i="36"/>
  <c r="M3749" i="36"/>
  <c r="N3749" i="36"/>
  <c r="M3750" i="36"/>
  <c r="N3750" i="36"/>
  <c r="M3751" i="36"/>
  <c r="N3751" i="36"/>
  <c r="M3752" i="36"/>
  <c r="N3752" i="36"/>
  <c r="M3753" i="36"/>
  <c r="N3753" i="36"/>
  <c r="M3754" i="36"/>
  <c r="N3754" i="36"/>
  <c r="M3755" i="36"/>
  <c r="N3755" i="36"/>
  <c r="M3756" i="36"/>
  <c r="N3756" i="36"/>
  <c r="M3757" i="36"/>
  <c r="N3757" i="36"/>
  <c r="M3758" i="36"/>
  <c r="N3758" i="36"/>
  <c r="M3759" i="36"/>
  <c r="N3759" i="36"/>
  <c r="M3760" i="36"/>
  <c r="N3760" i="36"/>
  <c r="M3761" i="36"/>
  <c r="N3761" i="36"/>
  <c r="M3762" i="36"/>
  <c r="N3762" i="36"/>
  <c r="M3763" i="36"/>
  <c r="N3763" i="36"/>
  <c r="M3764" i="36"/>
  <c r="N3764" i="36"/>
  <c r="M3765" i="36"/>
  <c r="N3765" i="36"/>
  <c r="M3766" i="36"/>
  <c r="N3766" i="36"/>
  <c r="M3767" i="36"/>
  <c r="N3767" i="36"/>
  <c r="M3768" i="36"/>
  <c r="N3768" i="36"/>
  <c r="M3769" i="36"/>
  <c r="N3769" i="36"/>
  <c r="M3770" i="36"/>
  <c r="N3770" i="36"/>
  <c r="M3771" i="36"/>
  <c r="N3771" i="36"/>
  <c r="M3772" i="36"/>
  <c r="N3772" i="36"/>
  <c r="M3773" i="36"/>
  <c r="N3773" i="36"/>
  <c r="M3774" i="36"/>
  <c r="N3774" i="36"/>
  <c r="M3775" i="36"/>
  <c r="N3775" i="36"/>
  <c r="M3776" i="36"/>
  <c r="N3776" i="36"/>
  <c r="M3777" i="36"/>
  <c r="N3777" i="36"/>
  <c r="M3778" i="36"/>
  <c r="N3778" i="36"/>
  <c r="M3779" i="36"/>
  <c r="N3779" i="36"/>
  <c r="M3780" i="36"/>
  <c r="N3780" i="36"/>
  <c r="M3781" i="36"/>
  <c r="N3781" i="36"/>
  <c r="M3782" i="36"/>
  <c r="N3782" i="36"/>
  <c r="M3783" i="36"/>
  <c r="N3783" i="36"/>
  <c r="M3784" i="36"/>
  <c r="N3784" i="36"/>
  <c r="M3785" i="36"/>
  <c r="N3785" i="36"/>
  <c r="M3786" i="36"/>
  <c r="N3786" i="36"/>
  <c r="M3787" i="36"/>
  <c r="N3787" i="36"/>
  <c r="M3788" i="36"/>
  <c r="N3788" i="36"/>
  <c r="M3789" i="36"/>
  <c r="N3789" i="36"/>
  <c r="M3790" i="36"/>
  <c r="N3790" i="36"/>
  <c r="M3791" i="36"/>
  <c r="N3791" i="36"/>
  <c r="M3792" i="36"/>
  <c r="N3792" i="36"/>
  <c r="M3793" i="36"/>
  <c r="N3793" i="36"/>
  <c r="M3794" i="36"/>
  <c r="N3794" i="36"/>
  <c r="M3795" i="36"/>
  <c r="N3795" i="36"/>
  <c r="M3796" i="36"/>
  <c r="N3796" i="36"/>
  <c r="M3797" i="36"/>
  <c r="N3797" i="36"/>
  <c r="M3798" i="36"/>
  <c r="N3798" i="36"/>
  <c r="M3799" i="36"/>
  <c r="N3799" i="36"/>
  <c r="M3800" i="36"/>
  <c r="N3800" i="36"/>
  <c r="M3801" i="36"/>
  <c r="N3801" i="36"/>
  <c r="M3802" i="36"/>
  <c r="N3802" i="36"/>
  <c r="M3803" i="36"/>
  <c r="N3803" i="36"/>
  <c r="M3804" i="36"/>
  <c r="N3804" i="36"/>
  <c r="M3805" i="36"/>
  <c r="N3805" i="36"/>
  <c r="M3806" i="36"/>
  <c r="N3806" i="36"/>
  <c r="M3807" i="36"/>
  <c r="N3807" i="36"/>
  <c r="M3808" i="36"/>
  <c r="N3808" i="36"/>
  <c r="M3809" i="36"/>
  <c r="N3809" i="36"/>
  <c r="M3810" i="36"/>
  <c r="N3810" i="36"/>
  <c r="M3811" i="36"/>
  <c r="N3811" i="36"/>
  <c r="M3812" i="36"/>
  <c r="N3812" i="36"/>
  <c r="M3813" i="36"/>
  <c r="N3813" i="36"/>
  <c r="M3814" i="36"/>
  <c r="N3814" i="36"/>
  <c r="M3815" i="36"/>
  <c r="N3815" i="36"/>
  <c r="M3816" i="36"/>
  <c r="N3816" i="36"/>
  <c r="M3817" i="36"/>
  <c r="N3817" i="36"/>
  <c r="M3818" i="36"/>
  <c r="N3818" i="36"/>
  <c r="M3819" i="36"/>
  <c r="N3819" i="36"/>
  <c r="M3820" i="36"/>
  <c r="N3820" i="36"/>
  <c r="M3821" i="36"/>
  <c r="N3821" i="36"/>
  <c r="M3822" i="36"/>
  <c r="N3822" i="36"/>
  <c r="M3823" i="36"/>
  <c r="N3823" i="36"/>
  <c r="M3824" i="36"/>
  <c r="N3824" i="36"/>
  <c r="M3825" i="36"/>
  <c r="N3825" i="36"/>
  <c r="M3826" i="36"/>
  <c r="N3826" i="36"/>
  <c r="M3827" i="36"/>
  <c r="N3827" i="36"/>
  <c r="M3828" i="36"/>
  <c r="N3828" i="36"/>
  <c r="M3829" i="36"/>
  <c r="N3829" i="36"/>
  <c r="M3830" i="36"/>
  <c r="N3830" i="36"/>
  <c r="M3831" i="36"/>
  <c r="N3831" i="36"/>
  <c r="M3832" i="36"/>
  <c r="N3832" i="36"/>
  <c r="M3833" i="36"/>
  <c r="N3833" i="36"/>
  <c r="M3834" i="36"/>
  <c r="N3834" i="36"/>
  <c r="M3835" i="36"/>
  <c r="N3835" i="36"/>
  <c r="M3836" i="36"/>
  <c r="N3836" i="36"/>
  <c r="M3837" i="36"/>
  <c r="N3837" i="36"/>
  <c r="M3838" i="36"/>
  <c r="N3838" i="36"/>
  <c r="M3839" i="36"/>
  <c r="N3839" i="36"/>
  <c r="M3840" i="36"/>
  <c r="N3840" i="36"/>
  <c r="M3841" i="36"/>
  <c r="N3841" i="36"/>
  <c r="M3842" i="36"/>
  <c r="N3842" i="36"/>
  <c r="M3843" i="36"/>
  <c r="N3843" i="36"/>
  <c r="M3844" i="36"/>
  <c r="N3844" i="36"/>
  <c r="M3845" i="36"/>
  <c r="N3845" i="36"/>
  <c r="M3846" i="36"/>
  <c r="N3846" i="36"/>
  <c r="M3847" i="36"/>
  <c r="N3847" i="36"/>
  <c r="M3848" i="36"/>
  <c r="N3848" i="36"/>
  <c r="M3849" i="36"/>
  <c r="N3849" i="36"/>
  <c r="M3850" i="36"/>
  <c r="N3850" i="36"/>
  <c r="M3851" i="36"/>
  <c r="N3851" i="36"/>
  <c r="M3852" i="36"/>
  <c r="N3852" i="36"/>
  <c r="M3853" i="36"/>
  <c r="N3853" i="36"/>
  <c r="M3854" i="36"/>
  <c r="N3854" i="36"/>
  <c r="M3855" i="36"/>
  <c r="N3855" i="36"/>
  <c r="M3856" i="36"/>
  <c r="N3856" i="36"/>
  <c r="M3857" i="36"/>
  <c r="N3857" i="36"/>
  <c r="M3858" i="36"/>
  <c r="N3858" i="36"/>
  <c r="M3859" i="36"/>
  <c r="N3859" i="36"/>
  <c r="M3860" i="36"/>
  <c r="N3860" i="36"/>
  <c r="M3861" i="36"/>
  <c r="N3861" i="36"/>
  <c r="M3862" i="36"/>
  <c r="N3862" i="36"/>
  <c r="M3863" i="36"/>
  <c r="N3863" i="36"/>
  <c r="M3864" i="36"/>
  <c r="N3864" i="36"/>
  <c r="M3865" i="36"/>
  <c r="N3865" i="36"/>
  <c r="M3866" i="36"/>
  <c r="N3866" i="36"/>
  <c r="M3867" i="36"/>
  <c r="N3867" i="36"/>
  <c r="M3868" i="36"/>
  <c r="N3868" i="36"/>
  <c r="M3869" i="36"/>
  <c r="N3869" i="36"/>
  <c r="M3870" i="36"/>
  <c r="N3870" i="36"/>
  <c r="M3871" i="36"/>
  <c r="N3871" i="36"/>
  <c r="M3872" i="36"/>
  <c r="N3872" i="36"/>
  <c r="M3873" i="36"/>
  <c r="N3873" i="36"/>
  <c r="M3874" i="36"/>
  <c r="N3874" i="36"/>
  <c r="M3875" i="36"/>
  <c r="N3875" i="36"/>
  <c r="M3876" i="36"/>
  <c r="N3876" i="36"/>
  <c r="M3877" i="36"/>
  <c r="N3877" i="36"/>
  <c r="M3878" i="36"/>
  <c r="N3878" i="36"/>
  <c r="M3879" i="36"/>
  <c r="N3879" i="36"/>
  <c r="M3880" i="36"/>
  <c r="N3880" i="36"/>
  <c r="M3881" i="36"/>
  <c r="N3881" i="36"/>
  <c r="M3882" i="36"/>
  <c r="N3882" i="36"/>
  <c r="M3883" i="36"/>
  <c r="N3883" i="36"/>
  <c r="M3884" i="36"/>
  <c r="N3884" i="36"/>
  <c r="M3885" i="36"/>
  <c r="N3885" i="36"/>
  <c r="M3886" i="36"/>
  <c r="N3886" i="36"/>
  <c r="M3887" i="36"/>
  <c r="N3887" i="36"/>
  <c r="M3888" i="36"/>
  <c r="N3888" i="36"/>
  <c r="M3889" i="36"/>
  <c r="N3889" i="36"/>
  <c r="M3890" i="36"/>
  <c r="N3890" i="36"/>
  <c r="M3891" i="36"/>
  <c r="N3891" i="36"/>
  <c r="M3892" i="36"/>
  <c r="N3892" i="36"/>
  <c r="M3893" i="36"/>
  <c r="N3893" i="36"/>
  <c r="M3894" i="36"/>
  <c r="N3894" i="36"/>
  <c r="M3895" i="36"/>
  <c r="N3895" i="36"/>
  <c r="M3896" i="36"/>
  <c r="N3896" i="36"/>
  <c r="M3897" i="36"/>
  <c r="N3897" i="36"/>
  <c r="M3898" i="36"/>
  <c r="N3898" i="36"/>
  <c r="M3899" i="36"/>
  <c r="N3899" i="36"/>
  <c r="M3900" i="36"/>
  <c r="N3900" i="36"/>
  <c r="M3901" i="36"/>
  <c r="N3901" i="36"/>
  <c r="M3902" i="36"/>
  <c r="N3902" i="36"/>
  <c r="M3903" i="36"/>
  <c r="N3903" i="36"/>
  <c r="M3904" i="36"/>
  <c r="N3904" i="36"/>
  <c r="M3905" i="36"/>
  <c r="N3905" i="36"/>
  <c r="M3906" i="36"/>
  <c r="N3906" i="36"/>
  <c r="M3907" i="36"/>
  <c r="N3907" i="36"/>
  <c r="M3908" i="36"/>
  <c r="N3908" i="36"/>
  <c r="M3909" i="36"/>
  <c r="N3909" i="36"/>
  <c r="M3910" i="36"/>
  <c r="N3910" i="36"/>
  <c r="M3911" i="36"/>
  <c r="N3911" i="36"/>
  <c r="M3912" i="36"/>
  <c r="N3912" i="36"/>
  <c r="M3913" i="36"/>
  <c r="N3913" i="36"/>
  <c r="M3914" i="36"/>
  <c r="N3914" i="36"/>
  <c r="M3915" i="36"/>
  <c r="N3915" i="36"/>
  <c r="M3916" i="36"/>
  <c r="N3916" i="36"/>
  <c r="M3917" i="36"/>
  <c r="N3917" i="36"/>
  <c r="M3918" i="36"/>
  <c r="N3918" i="36"/>
  <c r="M3919" i="36"/>
  <c r="N3919" i="36"/>
  <c r="M3920" i="36"/>
  <c r="N3920" i="36"/>
  <c r="M3921" i="36"/>
  <c r="N3921" i="36"/>
  <c r="M3922" i="36"/>
  <c r="N3922" i="36"/>
  <c r="M3923" i="36"/>
  <c r="N3923" i="36"/>
  <c r="M3924" i="36"/>
  <c r="N3924" i="36"/>
  <c r="M3925" i="36"/>
  <c r="N3925" i="36"/>
  <c r="M3926" i="36"/>
  <c r="N3926" i="36"/>
  <c r="M3927" i="36"/>
  <c r="N3927" i="36"/>
  <c r="M3928" i="36"/>
  <c r="N3928" i="36"/>
  <c r="M3929" i="36"/>
  <c r="N3929" i="36"/>
  <c r="M3930" i="36"/>
  <c r="N3930" i="36"/>
  <c r="M3931" i="36"/>
  <c r="N3931" i="36"/>
  <c r="M3932" i="36"/>
  <c r="N3932" i="36"/>
  <c r="M3933" i="36"/>
  <c r="N3933" i="36"/>
  <c r="M3934" i="36"/>
  <c r="N3934" i="36"/>
  <c r="M3935" i="36"/>
  <c r="N3935" i="36"/>
  <c r="M3936" i="36"/>
  <c r="N3936" i="36"/>
  <c r="M3937" i="36"/>
  <c r="N3937" i="36"/>
  <c r="M3938" i="36"/>
  <c r="N3938" i="36"/>
  <c r="M3939" i="36"/>
  <c r="N3939" i="36"/>
  <c r="M3940" i="36"/>
  <c r="N3940" i="36"/>
  <c r="M3941" i="36"/>
  <c r="N3941" i="36"/>
  <c r="M3942" i="36"/>
  <c r="N3942" i="36"/>
  <c r="M3943" i="36"/>
  <c r="N3943" i="36"/>
  <c r="M3944" i="36"/>
  <c r="N3944" i="36"/>
  <c r="M3945" i="36"/>
  <c r="N3945" i="36"/>
  <c r="M3946" i="36"/>
  <c r="N3946" i="36"/>
  <c r="M3947" i="36"/>
  <c r="N3947" i="36"/>
  <c r="M3948" i="36"/>
  <c r="N3948" i="36"/>
  <c r="M3949" i="36"/>
  <c r="N3949" i="36"/>
  <c r="M3950" i="36"/>
  <c r="N3950" i="36"/>
  <c r="M3951" i="36"/>
  <c r="N3951" i="36"/>
  <c r="M3952" i="36"/>
  <c r="N3952" i="36"/>
  <c r="M3953" i="36"/>
  <c r="N3953" i="36"/>
  <c r="M3954" i="36"/>
  <c r="N3954" i="36"/>
  <c r="M3955" i="36"/>
  <c r="N3955" i="36"/>
  <c r="M3956" i="36"/>
  <c r="N3956" i="36"/>
  <c r="M3957" i="36"/>
  <c r="N3957" i="36"/>
  <c r="M3958" i="36"/>
  <c r="N3958" i="36"/>
  <c r="M3959" i="36"/>
  <c r="N3959" i="36"/>
  <c r="M3960" i="36"/>
  <c r="N3960" i="36"/>
  <c r="M3961" i="36"/>
  <c r="N3961" i="36"/>
  <c r="M3962" i="36"/>
  <c r="N3962" i="36"/>
  <c r="M3963" i="36"/>
  <c r="N3963" i="36"/>
  <c r="M3964" i="36"/>
  <c r="N3964" i="36"/>
  <c r="M3965" i="36"/>
  <c r="N3965" i="36"/>
  <c r="M3966" i="36"/>
  <c r="N3966" i="36"/>
  <c r="M3967" i="36"/>
  <c r="N3967" i="36"/>
  <c r="M3968" i="36"/>
  <c r="N3968" i="36"/>
  <c r="M3969" i="36"/>
  <c r="N3969" i="36"/>
  <c r="M3970" i="36"/>
  <c r="N3970" i="36"/>
  <c r="M3971" i="36"/>
  <c r="N3971" i="36"/>
  <c r="M3972" i="36"/>
  <c r="N3972" i="36"/>
  <c r="M3973" i="36"/>
  <c r="N3973" i="36"/>
  <c r="M3974" i="36"/>
  <c r="N3974" i="36"/>
  <c r="M3975" i="36"/>
  <c r="N3975" i="36"/>
  <c r="M3976" i="36"/>
  <c r="N3976" i="36"/>
  <c r="M3977" i="36"/>
  <c r="N3977" i="36"/>
  <c r="M3978" i="36"/>
  <c r="N3978" i="36"/>
  <c r="M3979" i="36"/>
  <c r="N3979" i="36"/>
  <c r="M3980" i="36"/>
  <c r="N3980" i="36"/>
  <c r="M3981" i="36"/>
  <c r="N3981" i="36"/>
  <c r="M3982" i="36"/>
  <c r="N3982" i="36"/>
  <c r="M3983" i="36"/>
  <c r="N3983" i="36"/>
  <c r="M3984" i="36"/>
  <c r="N3984" i="36"/>
  <c r="M3985" i="36"/>
  <c r="N3985" i="36"/>
  <c r="M3986" i="36"/>
  <c r="N3986" i="36"/>
  <c r="M3987" i="36"/>
  <c r="N3987" i="36"/>
  <c r="M3988" i="36"/>
  <c r="N3988" i="36"/>
  <c r="M3989" i="36"/>
  <c r="N3989" i="36"/>
  <c r="M3990" i="36"/>
  <c r="N3990" i="36"/>
  <c r="M3991" i="36"/>
  <c r="N3991" i="36"/>
  <c r="M3992" i="36"/>
  <c r="N3992" i="36"/>
  <c r="M3993" i="36"/>
  <c r="N3993" i="36"/>
  <c r="M3994" i="36"/>
  <c r="N3994" i="36"/>
  <c r="M3995" i="36"/>
  <c r="N3995" i="36"/>
  <c r="M3996" i="36"/>
  <c r="N3996" i="36"/>
  <c r="M3997" i="36"/>
  <c r="N3997" i="36"/>
  <c r="M3998" i="36"/>
  <c r="N3998" i="36"/>
  <c r="M3999" i="36"/>
  <c r="N3999" i="36"/>
  <c r="M4000" i="36"/>
  <c r="N4000" i="36"/>
  <c r="M4001" i="36"/>
  <c r="N4001" i="36"/>
  <c r="M4002" i="36"/>
  <c r="N4002" i="36"/>
  <c r="M4003" i="36"/>
  <c r="N4003" i="36"/>
  <c r="M4004" i="36"/>
  <c r="N4004" i="36"/>
  <c r="M4005" i="36"/>
  <c r="N4005" i="36"/>
  <c r="M4006" i="36"/>
  <c r="N4006" i="36"/>
  <c r="M4007" i="36"/>
  <c r="N4007" i="36"/>
  <c r="M4008" i="36"/>
  <c r="N4008" i="36"/>
  <c r="M4009" i="36"/>
  <c r="N4009" i="36"/>
  <c r="M4010" i="36"/>
  <c r="N4010" i="36"/>
  <c r="M4011" i="36"/>
  <c r="N4011" i="36"/>
  <c r="M4012" i="36"/>
  <c r="N4012" i="36"/>
  <c r="M4013" i="36"/>
  <c r="N4013" i="36"/>
  <c r="M4014" i="36"/>
  <c r="N4014" i="36"/>
  <c r="M4015" i="36"/>
  <c r="N4015" i="36"/>
  <c r="M4016" i="36"/>
  <c r="N4016" i="36"/>
  <c r="M4017" i="36"/>
  <c r="N4017" i="36"/>
  <c r="M4018" i="36"/>
  <c r="N4018" i="36"/>
  <c r="M4019" i="36"/>
  <c r="N4019" i="36"/>
  <c r="M4020" i="36"/>
  <c r="N4020" i="36"/>
  <c r="M4021" i="36"/>
  <c r="N4021" i="36"/>
  <c r="M4022" i="36"/>
  <c r="N4022" i="36"/>
  <c r="M4023" i="36"/>
  <c r="N4023" i="36"/>
  <c r="M4024" i="36"/>
  <c r="N4024" i="36"/>
  <c r="M4025" i="36"/>
  <c r="N4025" i="36"/>
  <c r="M4026" i="36"/>
  <c r="N4026" i="36"/>
  <c r="M4027" i="36"/>
  <c r="N4027" i="36"/>
  <c r="M4028" i="36"/>
  <c r="N4028" i="36"/>
  <c r="M4029" i="36"/>
  <c r="N4029" i="36"/>
  <c r="M4030" i="36"/>
  <c r="N4030" i="36"/>
  <c r="M4031" i="36"/>
  <c r="N4031" i="36"/>
  <c r="M4032" i="36"/>
  <c r="N4032" i="36"/>
  <c r="M4033" i="36"/>
  <c r="N4033" i="36"/>
  <c r="M4034" i="36"/>
  <c r="N4034" i="36"/>
  <c r="M4035" i="36"/>
  <c r="N4035" i="36"/>
  <c r="M4036" i="36"/>
  <c r="N4036" i="36"/>
  <c r="M4037" i="36"/>
  <c r="N4037" i="36"/>
  <c r="M4038" i="36"/>
  <c r="N4038" i="36"/>
  <c r="M4039" i="36"/>
  <c r="N4039" i="36"/>
  <c r="M4040" i="36"/>
  <c r="N4040" i="36"/>
  <c r="M4041" i="36"/>
  <c r="N4041" i="36"/>
  <c r="M4042" i="36"/>
  <c r="N4042" i="36"/>
  <c r="M4043" i="36"/>
  <c r="N4043" i="36"/>
  <c r="M4044" i="36"/>
  <c r="N4044" i="36"/>
  <c r="M4045" i="36"/>
  <c r="N4045" i="36"/>
  <c r="M4046" i="36"/>
  <c r="N4046" i="36"/>
  <c r="M4047" i="36"/>
  <c r="N4047" i="36"/>
  <c r="M4048" i="36"/>
  <c r="N4048" i="36"/>
  <c r="M4049" i="36"/>
  <c r="N4049" i="36"/>
  <c r="M4050" i="36"/>
  <c r="N4050" i="36"/>
  <c r="M4051" i="36"/>
  <c r="N4051" i="36"/>
  <c r="M4052" i="36"/>
  <c r="N4052" i="36"/>
  <c r="M4053" i="36"/>
  <c r="N4053" i="36"/>
  <c r="M4054" i="36"/>
  <c r="N4054" i="36"/>
  <c r="M4055" i="36"/>
  <c r="N4055" i="36"/>
  <c r="M4056" i="36"/>
  <c r="N4056" i="36"/>
  <c r="M4057" i="36"/>
  <c r="N4057" i="36"/>
  <c r="M4058" i="36"/>
  <c r="N4058" i="36"/>
  <c r="M4059" i="36"/>
  <c r="N4059" i="36"/>
  <c r="M4060" i="36"/>
  <c r="N4060" i="36"/>
  <c r="M4061" i="36"/>
  <c r="N4061" i="36"/>
  <c r="M4062" i="36"/>
  <c r="N4062" i="36"/>
  <c r="M4063" i="36"/>
  <c r="N4063" i="36"/>
  <c r="M4064" i="36"/>
  <c r="N4064" i="36"/>
  <c r="M4065" i="36"/>
  <c r="N4065" i="36"/>
  <c r="M4066" i="36"/>
  <c r="N4066" i="36"/>
  <c r="M4067" i="36"/>
  <c r="N4067" i="36"/>
  <c r="M4068" i="36"/>
  <c r="N4068" i="36"/>
  <c r="M4069" i="36"/>
  <c r="N4069" i="36"/>
  <c r="M4070" i="36"/>
  <c r="N4070" i="36"/>
  <c r="M4071" i="36"/>
  <c r="N4071" i="36"/>
  <c r="M4072" i="36"/>
  <c r="N4072" i="36"/>
  <c r="M4073" i="36"/>
  <c r="N4073" i="36"/>
  <c r="M4074" i="36"/>
  <c r="N4074" i="36"/>
  <c r="M4075" i="36"/>
  <c r="N4075" i="36"/>
  <c r="M4076" i="36"/>
  <c r="N4076" i="36"/>
  <c r="M4077" i="36"/>
  <c r="N4077" i="36"/>
  <c r="M4078" i="36"/>
  <c r="N4078" i="36"/>
  <c r="M4079" i="36"/>
  <c r="N4079" i="36"/>
  <c r="M4080" i="36"/>
  <c r="N4080" i="36"/>
  <c r="M4081" i="36"/>
  <c r="N4081" i="36"/>
  <c r="M4082" i="36"/>
  <c r="N4082" i="36"/>
  <c r="M4083" i="36"/>
  <c r="N4083" i="36"/>
  <c r="M4084" i="36"/>
  <c r="N4084" i="36"/>
  <c r="M4085" i="36"/>
  <c r="N4085" i="36"/>
  <c r="M4086" i="36"/>
  <c r="N4086" i="36"/>
  <c r="M4087" i="36"/>
  <c r="N4087" i="36"/>
  <c r="M4088" i="36"/>
  <c r="N4088" i="36"/>
  <c r="M4089" i="36"/>
  <c r="N4089" i="36"/>
  <c r="M4090" i="36"/>
  <c r="N4090" i="36"/>
  <c r="M4091" i="36"/>
  <c r="N4091" i="36"/>
  <c r="M4092" i="36"/>
  <c r="N4092" i="36"/>
  <c r="M4093" i="36"/>
  <c r="N4093" i="36"/>
  <c r="M4094" i="36"/>
  <c r="N4094" i="36"/>
  <c r="M4095" i="36"/>
  <c r="N4095" i="36"/>
  <c r="M4096" i="36"/>
  <c r="N4096" i="36"/>
  <c r="M4097" i="36"/>
  <c r="N4097" i="36"/>
  <c r="M4098" i="36"/>
  <c r="N4098" i="36"/>
  <c r="M4099" i="36"/>
  <c r="N4099" i="36"/>
  <c r="M4100" i="36"/>
  <c r="N4100" i="36"/>
  <c r="M4101" i="36"/>
  <c r="N4101" i="36"/>
  <c r="M4102" i="36"/>
  <c r="N4102" i="36"/>
  <c r="M4103" i="36"/>
  <c r="N4103" i="36"/>
  <c r="M4104" i="36"/>
  <c r="N4104" i="36"/>
  <c r="M4105" i="36"/>
  <c r="N4105" i="36"/>
  <c r="M4106" i="36"/>
  <c r="N4106" i="36"/>
  <c r="M4107" i="36"/>
  <c r="N4107" i="36"/>
  <c r="M4108" i="36"/>
  <c r="N4108" i="36"/>
  <c r="M4109" i="36"/>
  <c r="N4109" i="36"/>
  <c r="M4110" i="36"/>
  <c r="N4110" i="36"/>
  <c r="M4111" i="36"/>
  <c r="N4111" i="36"/>
  <c r="M4112" i="36"/>
  <c r="N4112" i="36"/>
  <c r="M4113" i="36"/>
  <c r="N4113" i="36"/>
  <c r="M4114" i="36"/>
  <c r="N4114" i="36"/>
  <c r="M4115" i="36"/>
  <c r="N4115" i="36"/>
  <c r="M4116" i="36"/>
  <c r="N4116" i="36"/>
  <c r="M4117" i="36"/>
  <c r="N4117" i="36"/>
  <c r="M4118" i="36"/>
  <c r="N4118" i="36"/>
  <c r="M4119" i="36"/>
  <c r="N4119" i="36"/>
  <c r="M4120" i="36"/>
  <c r="N4120" i="36"/>
  <c r="M4121" i="36"/>
  <c r="N4121" i="36"/>
  <c r="M4122" i="36"/>
  <c r="N4122" i="36"/>
  <c r="M4123" i="36"/>
  <c r="N4123" i="36"/>
  <c r="M4124" i="36"/>
  <c r="N4124" i="36"/>
  <c r="M4125" i="36"/>
  <c r="N4125" i="36"/>
  <c r="M4126" i="36"/>
  <c r="N4126" i="36"/>
  <c r="M4127" i="36"/>
  <c r="N4127" i="36"/>
  <c r="M4128" i="36"/>
  <c r="N4128" i="36"/>
  <c r="M4129" i="36"/>
  <c r="N4129" i="36"/>
  <c r="M4130" i="36"/>
  <c r="N4130" i="36"/>
  <c r="M4131" i="36"/>
  <c r="N4131" i="36"/>
  <c r="M4132" i="36"/>
  <c r="N4132" i="36"/>
  <c r="M4133" i="36"/>
  <c r="N4133" i="36"/>
  <c r="M4134" i="36"/>
  <c r="N4134" i="36"/>
  <c r="M4135" i="36"/>
  <c r="N4135" i="36"/>
  <c r="M4136" i="36"/>
  <c r="N4136" i="36"/>
  <c r="M4137" i="36"/>
  <c r="N4137" i="36"/>
  <c r="M4138" i="36"/>
  <c r="N4138" i="36"/>
  <c r="M4139" i="36"/>
  <c r="N4139" i="36"/>
  <c r="M4140" i="36"/>
  <c r="N4140" i="36"/>
  <c r="M4141" i="36"/>
  <c r="N4141" i="36"/>
  <c r="M4142" i="36"/>
  <c r="N4142" i="36"/>
  <c r="M4143" i="36"/>
  <c r="N4143" i="36"/>
  <c r="M4144" i="36"/>
  <c r="N4144" i="36"/>
  <c r="M4145" i="36"/>
  <c r="N4145" i="36"/>
  <c r="M4146" i="36"/>
  <c r="N4146" i="36"/>
  <c r="M4147" i="36"/>
  <c r="N4147" i="36"/>
  <c r="M4148" i="36"/>
  <c r="N4148" i="36"/>
  <c r="M4149" i="36"/>
  <c r="N4149" i="36"/>
  <c r="M4150" i="36"/>
  <c r="N4150" i="36"/>
  <c r="M4151" i="36"/>
  <c r="N4151" i="36"/>
  <c r="M4152" i="36"/>
  <c r="N4152" i="36"/>
  <c r="M4153" i="36"/>
  <c r="N4153" i="36"/>
  <c r="M4154" i="36"/>
  <c r="N4154" i="36"/>
  <c r="M4155" i="36"/>
  <c r="N4155" i="36"/>
  <c r="M4156" i="36"/>
  <c r="N4156" i="36"/>
  <c r="M4157" i="36"/>
  <c r="N4157" i="36"/>
  <c r="M4158" i="36"/>
  <c r="N4158" i="36"/>
  <c r="M4159" i="36"/>
  <c r="N4159" i="36"/>
  <c r="M4160" i="36"/>
  <c r="N4160" i="36"/>
  <c r="M4161" i="36"/>
  <c r="N4161" i="36"/>
  <c r="M4162" i="36"/>
  <c r="N4162" i="36"/>
  <c r="M4163" i="36"/>
  <c r="N4163" i="36"/>
  <c r="M4164" i="36"/>
  <c r="N4164" i="36"/>
  <c r="M4165" i="36"/>
  <c r="N4165" i="36"/>
  <c r="M4166" i="36"/>
  <c r="N4166" i="36"/>
  <c r="M4167" i="36"/>
  <c r="N4167" i="36"/>
  <c r="M4168" i="36"/>
  <c r="N4168" i="36"/>
  <c r="M4169" i="36"/>
  <c r="N4169" i="36"/>
  <c r="M4170" i="36"/>
  <c r="N4170" i="36"/>
  <c r="M4171" i="36"/>
  <c r="N4171" i="36"/>
  <c r="M4172" i="36"/>
  <c r="N4172" i="36"/>
  <c r="M4173" i="36"/>
  <c r="N4173" i="36"/>
  <c r="M4174" i="36"/>
  <c r="N4174" i="36"/>
  <c r="M4175" i="36"/>
  <c r="N4175" i="36"/>
  <c r="M4176" i="36"/>
  <c r="N4176" i="36"/>
  <c r="M4177" i="36"/>
  <c r="N4177" i="36"/>
  <c r="M4178" i="36"/>
  <c r="N4178" i="36"/>
  <c r="M4179" i="36"/>
  <c r="N4179" i="36"/>
  <c r="M4180" i="36"/>
  <c r="N4180" i="36"/>
  <c r="M4181" i="36"/>
  <c r="N4181" i="36"/>
  <c r="M4182" i="36"/>
  <c r="N4182" i="36"/>
  <c r="M4183" i="36"/>
  <c r="N4183" i="36"/>
  <c r="M4184" i="36"/>
  <c r="N4184" i="36"/>
  <c r="M4185" i="36"/>
  <c r="N4185" i="36"/>
  <c r="M4186" i="36"/>
  <c r="N4186" i="36"/>
  <c r="M4187" i="36"/>
  <c r="N4187" i="36"/>
  <c r="M4188" i="36"/>
  <c r="N4188" i="36"/>
  <c r="M4189" i="36"/>
  <c r="N4189" i="36"/>
  <c r="M4190" i="36"/>
  <c r="N4190" i="36"/>
  <c r="M4191" i="36"/>
  <c r="N4191" i="36"/>
  <c r="M4192" i="36"/>
  <c r="N4192" i="36"/>
  <c r="M4193" i="36"/>
  <c r="N4193" i="36"/>
  <c r="M4194" i="36"/>
  <c r="N4194" i="36"/>
  <c r="M4195" i="36"/>
  <c r="N4195" i="36"/>
  <c r="M4196" i="36"/>
  <c r="N4196" i="36"/>
  <c r="M4197" i="36"/>
  <c r="N4197" i="36"/>
  <c r="M4198" i="36"/>
  <c r="N4198" i="36"/>
  <c r="M4199" i="36"/>
  <c r="N4199" i="36"/>
  <c r="M4200" i="36"/>
  <c r="N4200" i="36"/>
  <c r="M4201" i="36"/>
  <c r="N4201" i="36"/>
  <c r="M4202" i="36"/>
  <c r="N4202" i="36"/>
  <c r="M4203" i="36"/>
  <c r="N4203" i="36"/>
  <c r="M4204" i="36"/>
  <c r="N4204" i="36"/>
  <c r="M4205" i="36"/>
  <c r="N4205" i="36"/>
  <c r="M4206" i="36"/>
  <c r="N4206" i="36"/>
  <c r="M4207" i="36"/>
  <c r="N4207" i="36"/>
  <c r="M4208" i="36"/>
  <c r="N4208" i="36"/>
  <c r="M4209" i="36"/>
  <c r="N4209" i="36"/>
  <c r="M4210" i="36"/>
  <c r="N4210" i="36"/>
  <c r="M4211" i="36"/>
  <c r="N4211" i="36"/>
  <c r="M4212" i="36"/>
  <c r="N4212" i="36"/>
  <c r="M4213" i="36"/>
  <c r="N4213" i="36"/>
  <c r="M4214" i="36"/>
  <c r="N4214" i="36"/>
  <c r="M4215" i="36"/>
  <c r="N4215" i="36"/>
  <c r="M4216" i="36"/>
  <c r="N4216" i="36"/>
  <c r="M4217" i="36"/>
  <c r="N4217" i="36"/>
  <c r="M4218" i="36"/>
  <c r="N4218" i="36"/>
  <c r="M4219" i="36"/>
  <c r="N4219" i="36"/>
  <c r="M4220" i="36"/>
  <c r="N4220" i="36"/>
  <c r="M4221" i="36"/>
  <c r="N4221" i="36"/>
  <c r="M4222" i="36"/>
  <c r="N4222" i="36"/>
  <c r="M4223" i="36"/>
  <c r="N4223" i="36"/>
  <c r="M4224" i="36"/>
  <c r="N4224" i="36"/>
  <c r="M4225" i="36"/>
  <c r="N4225" i="36"/>
  <c r="M4226" i="36"/>
  <c r="N4226" i="36"/>
  <c r="M4227" i="36"/>
  <c r="N4227" i="36"/>
  <c r="M4228" i="36"/>
  <c r="N4228" i="36"/>
  <c r="M4229" i="36"/>
  <c r="N4229" i="36"/>
  <c r="M4230" i="36"/>
  <c r="N4230" i="36"/>
  <c r="M4231" i="36"/>
  <c r="N4231" i="36"/>
  <c r="M4232" i="36"/>
  <c r="N4232" i="36"/>
  <c r="M4233" i="36"/>
  <c r="N4233" i="36"/>
  <c r="M4234" i="36"/>
  <c r="N4234" i="36"/>
  <c r="M4235" i="36"/>
  <c r="N4235" i="36"/>
  <c r="M4236" i="36"/>
  <c r="N4236" i="36"/>
  <c r="M4237" i="36"/>
  <c r="N4237" i="36"/>
  <c r="M4238" i="36"/>
  <c r="N4238" i="36"/>
  <c r="M4239" i="36"/>
  <c r="N4239" i="36"/>
  <c r="M4240" i="36"/>
  <c r="N4240" i="36"/>
  <c r="M4241" i="36"/>
  <c r="N4241" i="36"/>
  <c r="M4242" i="36"/>
  <c r="N4242" i="36"/>
  <c r="M4243" i="36"/>
  <c r="N4243" i="36"/>
  <c r="M4244" i="36"/>
  <c r="N4244" i="36"/>
  <c r="M4245" i="36"/>
  <c r="N4245" i="36"/>
  <c r="M4246" i="36"/>
  <c r="N4246" i="36"/>
  <c r="M4247" i="36"/>
  <c r="N4247" i="36"/>
  <c r="M4248" i="36"/>
  <c r="N4248" i="36"/>
  <c r="M4249" i="36"/>
  <c r="N4249" i="36"/>
  <c r="M4250" i="36"/>
  <c r="N4250" i="36"/>
  <c r="M4251" i="36"/>
  <c r="N4251" i="36"/>
  <c r="M4252" i="36"/>
  <c r="N4252" i="36"/>
  <c r="M4253" i="36"/>
  <c r="N4253" i="36"/>
  <c r="M4254" i="36"/>
  <c r="N4254" i="36"/>
  <c r="M4255" i="36"/>
  <c r="N4255" i="36"/>
  <c r="M4256" i="36"/>
  <c r="N4256" i="36"/>
  <c r="M4257" i="36"/>
  <c r="N4257" i="36"/>
  <c r="M4258" i="36"/>
  <c r="N4258" i="36"/>
  <c r="M4259" i="36"/>
  <c r="N4259" i="36"/>
  <c r="M4260" i="36"/>
  <c r="N4260" i="36"/>
  <c r="M4261" i="36"/>
  <c r="N4261" i="36"/>
  <c r="M4262" i="36"/>
  <c r="N4262" i="36"/>
  <c r="M4263" i="36"/>
  <c r="N4263" i="36"/>
  <c r="M4264" i="36"/>
  <c r="N4264" i="36"/>
  <c r="M4265" i="36"/>
  <c r="N4265" i="36"/>
  <c r="M4266" i="36"/>
  <c r="N4266" i="36"/>
  <c r="M4267" i="36"/>
  <c r="N4267" i="36"/>
  <c r="M4268" i="36"/>
  <c r="N4268" i="36"/>
  <c r="M4269" i="36"/>
  <c r="N4269" i="36"/>
  <c r="M4270" i="36"/>
  <c r="N4270" i="36"/>
  <c r="M4271" i="36"/>
  <c r="N4271" i="36"/>
  <c r="M4272" i="36"/>
  <c r="N4272" i="36"/>
  <c r="M4273" i="36"/>
  <c r="N4273" i="36"/>
  <c r="M4274" i="36"/>
  <c r="N4274" i="36"/>
  <c r="M4275" i="36"/>
  <c r="N4275" i="36"/>
  <c r="M4276" i="36"/>
  <c r="N4276" i="36"/>
  <c r="M4277" i="36"/>
  <c r="N4277" i="36"/>
  <c r="M4278" i="36"/>
  <c r="N4278" i="36"/>
  <c r="M4279" i="36"/>
  <c r="N4279" i="36"/>
  <c r="M4280" i="36"/>
  <c r="N4280" i="36"/>
  <c r="M4281" i="36"/>
  <c r="N4281" i="36"/>
  <c r="M4282" i="36"/>
  <c r="N4282" i="36"/>
  <c r="M4283" i="36"/>
  <c r="N4283" i="36"/>
  <c r="M4284" i="36"/>
  <c r="N4284" i="36"/>
  <c r="M4285" i="36"/>
  <c r="N4285" i="36"/>
  <c r="M4286" i="36"/>
  <c r="N4286" i="36"/>
  <c r="M4287" i="36"/>
  <c r="N4287" i="36"/>
  <c r="M4288" i="36"/>
  <c r="N4288" i="36"/>
  <c r="M4289" i="36"/>
  <c r="N4289" i="36"/>
  <c r="M4290" i="36"/>
  <c r="N4290" i="36"/>
  <c r="M4291" i="36"/>
  <c r="N4291" i="36"/>
  <c r="M4292" i="36"/>
  <c r="N4292" i="36"/>
  <c r="M4293" i="36"/>
  <c r="N4293" i="36"/>
  <c r="M4294" i="36"/>
  <c r="N4294" i="36"/>
  <c r="M4295" i="36"/>
  <c r="N4295" i="36"/>
  <c r="M4296" i="36"/>
  <c r="N4296" i="36"/>
  <c r="M4297" i="36"/>
  <c r="N4297" i="36"/>
  <c r="M4298" i="36"/>
  <c r="N4298" i="36"/>
  <c r="M4299" i="36"/>
  <c r="N4299" i="36"/>
  <c r="M4300" i="36"/>
  <c r="N4300" i="36"/>
  <c r="M4301" i="36"/>
  <c r="N4301" i="36"/>
  <c r="M4302" i="36"/>
  <c r="N4302" i="36"/>
  <c r="M4303" i="36"/>
  <c r="N4303" i="36"/>
  <c r="M4304" i="36"/>
  <c r="N4304" i="36"/>
  <c r="M4305" i="36"/>
  <c r="N4305" i="36"/>
  <c r="M4306" i="36"/>
  <c r="N4306" i="36"/>
  <c r="M4307" i="36"/>
  <c r="N4307" i="36"/>
  <c r="M4308" i="36"/>
  <c r="N4308" i="36"/>
  <c r="M4309" i="36"/>
  <c r="N4309" i="36"/>
  <c r="M4310" i="36"/>
  <c r="N4310" i="36"/>
  <c r="M4311" i="36"/>
  <c r="N4311" i="36"/>
  <c r="M4312" i="36"/>
  <c r="N4312" i="36"/>
  <c r="M4313" i="36"/>
  <c r="N4313" i="36"/>
  <c r="M4314" i="36"/>
  <c r="N4314" i="36"/>
  <c r="M4315" i="36"/>
  <c r="N4315" i="36"/>
  <c r="M4316" i="36"/>
  <c r="N4316" i="36"/>
  <c r="M4317" i="36"/>
  <c r="N4317" i="36"/>
  <c r="M4318" i="36"/>
  <c r="N4318" i="36"/>
  <c r="M4319" i="36"/>
  <c r="N4319" i="36"/>
  <c r="M4320" i="36"/>
  <c r="N4320" i="36"/>
  <c r="M4321" i="36"/>
  <c r="N4321" i="36"/>
  <c r="M4322" i="36"/>
  <c r="N4322" i="36"/>
  <c r="M4323" i="36"/>
  <c r="N4323" i="36"/>
  <c r="M4324" i="36"/>
  <c r="N4324" i="36"/>
  <c r="M4325" i="36"/>
  <c r="N4325" i="36"/>
  <c r="M4326" i="36"/>
  <c r="N4326" i="36"/>
  <c r="M4327" i="36"/>
  <c r="N4327" i="36"/>
  <c r="M4328" i="36"/>
  <c r="N4328" i="36"/>
  <c r="M4329" i="36"/>
  <c r="N4329" i="36"/>
  <c r="M4330" i="36"/>
  <c r="N4330" i="36"/>
  <c r="M4331" i="36"/>
  <c r="N4331" i="36"/>
  <c r="M4332" i="36"/>
  <c r="N4332" i="36"/>
  <c r="M4333" i="36"/>
  <c r="N4333" i="36"/>
  <c r="M4334" i="36"/>
  <c r="N4334" i="36"/>
  <c r="M4335" i="36"/>
  <c r="N4335" i="36"/>
  <c r="M4336" i="36"/>
  <c r="N4336" i="36"/>
  <c r="M4337" i="36"/>
  <c r="N4337" i="36"/>
  <c r="M4338" i="36"/>
  <c r="N4338" i="36"/>
  <c r="M4339" i="36"/>
  <c r="N4339" i="36"/>
  <c r="M4340" i="36"/>
  <c r="N4340" i="36"/>
  <c r="M4341" i="36"/>
  <c r="N4341" i="36"/>
  <c r="M4342" i="36"/>
  <c r="N4342" i="36"/>
  <c r="M4343" i="36"/>
  <c r="N4343" i="36"/>
  <c r="M4344" i="36"/>
  <c r="N4344" i="36"/>
  <c r="M4345" i="36"/>
  <c r="N4345" i="36"/>
  <c r="M4346" i="36"/>
  <c r="N4346" i="36"/>
  <c r="M4347" i="36"/>
  <c r="N4347" i="36"/>
  <c r="M4348" i="36"/>
  <c r="N4348" i="36"/>
  <c r="M4349" i="36"/>
  <c r="N4349" i="36"/>
  <c r="M4350" i="36"/>
  <c r="N4350" i="36"/>
  <c r="M4351" i="36"/>
  <c r="N4351" i="36"/>
  <c r="M4352" i="36"/>
  <c r="N4352" i="36"/>
  <c r="M4353" i="36"/>
  <c r="N4353" i="36"/>
  <c r="M4354" i="36"/>
  <c r="N4354" i="36"/>
  <c r="M4355" i="36"/>
  <c r="N4355" i="36"/>
  <c r="M4356" i="36"/>
  <c r="N4356" i="36"/>
  <c r="M4357" i="36"/>
  <c r="N4357" i="36"/>
  <c r="M4358" i="36"/>
  <c r="N4358" i="36"/>
  <c r="M4359" i="36"/>
  <c r="N4359" i="36"/>
  <c r="M4360" i="36"/>
  <c r="N4360" i="36"/>
  <c r="M4361" i="36"/>
  <c r="N4361" i="36"/>
  <c r="M4362" i="36"/>
  <c r="N4362" i="36"/>
  <c r="M4363" i="36"/>
  <c r="N4363" i="36"/>
  <c r="M4364" i="36"/>
  <c r="N4364" i="36"/>
  <c r="M4365" i="36"/>
  <c r="N4365" i="36"/>
  <c r="M4366" i="36"/>
  <c r="N4366" i="36"/>
  <c r="M4367" i="36"/>
  <c r="N4367" i="36"/>
  <c r="M4368" i="36"/>
  <c r="N4368" i="36"/>
  <c r="M4369" i="36"/>
  <c r="N4369" i="36"/>
  <c r="M4370" i="36"/>
  <c r="N4370" i="36"/>
  <c r="M4371" i="36"/>
  <c r="N4371" i="36"/>
  <c r="M4372" i="36"/>
  <c r="N4372" i="36"/>
  <c r="M4373" i="36"/>
  <c r="N4373" i="36"/>
  <c r="M4374" i="36"/>
  <c r="N4374" i="36"/>
  <c r="M4375" i="36"/>
  <c r="N4375" i="36"/>
  <c r="M4376" i="36"/>
  <c r="N4376" i="36"/>
  <c r="M4377" i="36"/>
  <c r="N4377" i="36"/>
  <c r="M4378" i="36"/>
  <c r="N4378" i="36"/>
  <c r="M4379" i="36"/>
  <c r="N4379" i="36"/>
  <c r="M4380" i="36"/>
  <c r="N4380" i="36"/>
  <c r="M4381" i="36"/>
  <c r="N4381" i="36"/>
  <c r="M4382" i="36"/>
  <c r="N4382" i="36"/>
  <c r="M4383" i="36"/>
  <c r="N4383" i="36"/>
  <c r="M4384" i="36"/>
  <c r="N4384" i="36"/>
  <c r="M4385" i="36"/>
  <c r="N4385" i="36"/>
  <c r="M4386" i="36"/>
  <c r="N4386" i="36"/>
  <c r="M4387" i="36"/>
  <c r="N4387" i="36"/>
  <c r="M4388" i="36"/>
  <c r="N4388" i="36"/>
  <c r="M4389" i="36"/>
  <c r="N4389" i="36"/>
  <c r="M4390" i="36"/>
  <c r="N4390" i="36"/>
  <c r="M4391" i="36"/>
  <c r="N4391" i="36"/>
  <c r="M4392" i="36"/>
  <c r="N4392" i="36"/>
  <c r="M4393" i="36"/>
  <c r="N4393" i="36"/>
  <c r="M4394" i="36"/>
  <c r="N4394" i="36"/>
  <c r="M4395" i="36"/>
  <c r="N4395" i="36"/>
  <c r="M4396" i="36"/>
  <c r="N4396" i="36"/>
  <c r="M4397" i="36"/>
  <c r="N4397" i="36"/>
  <c r="M4398" i="36"/>
  <c r="N4398" i="36"/>
  <c r="M4399" i="36"/>
  <c r="N4399" i="36"/>
  <c r="M4400" i="36"/>
  <c r="N4400" i="36"/>
  <c r="M4401" i="36"/>
  <c r="N4401" i="36"/>
  <c r="M4402" i="36"/>
  <c r="N4402" i="36"/>
  <c r="M4403" i="36"/>
  <c r="N4403" i="36"/>
  <c r="M4404" i="36"/>
  <c r="N4404" i="36"/>
  <c r="M4405" i="36"/>
  <c r="N4405" i="36"/>
  <c r="M4406" i="36"/>
  <c r="N4406" i="36"/>
  <c r="M4407" i="36"/>
  <c r="N4407" i="36"/>
  <c r="M4408" i="36"/>
  <c r="N4408" i="36"/>
  <c r="M4409" i="36"/>
  <c r="N4409" i="36"/>
  <c r="M4410" i="36"/>
  <c r="N4410" i="36"/>
  <c r="M4411" i="36"/>
  <c r="N4411" i="36"/>
  <c r="M4412" i="36"/>
  <c r="N4412" i="36"/>
  <c r="M4413" i="36"/>
  <c r="N4413" i="36"/>
  <c r="M4414" i="36"/>
  <c r="N4414" i="36"/>
  <c r="M4415" i="36"/>
  <c r="N4415" i="36"/>
  <c r="M4416" i="36"/>
  <c r="N4416" i="36"/>
  <c r="M4417" i="36"/>
  <c r="N4417" i="36"/>
  <c r="M4418" i="36"/>
  <c r="N4418" i="36"/>
  <c r="M4419" i="36"/>
  <c r="N4419" i="36"/>
  <c r="M4420" i="36"/>
  <c r="N4420" i="36"/>
  <c r="M4421" i="36"/>
  <c r="N4421" i="36"/>
  <c r="M4422" i="36"/>
  <c r="N4422" i="36"/>
  <c r="M4423" i="36"/>
  <c r="N4423" i="36"/>
  <c r="M4424" i="36"/>
  <c r="N4424" i="36"/>
  <c r="M4425" i="36"/>
  <c r="N4425" i="36"/>
  <c r="M4426" i="36"/>
  <c r="N4426" i="36"/>
  <c r="M4427" i="36"/>
  <c r="N4427" i="36"/>
  <c r="M4428" i="36"/>
  <c r="N4428" i="36"/>
  <c r="M4429" i="36"/>
  <c r="N4429" i="36"/>
  <c r="M4430" i="36"/>
  <c r="N4430" i="36"/>
  <c r="M4431" i="36"/>
  <c r="N4431" i="36"/>
  <c r="M4432" i="36"/>
  <c r="N4432" i="36"/>
  <c r="M4433" i="36"/>
  <c r="N4433" i="36"/>
  <c r="M4434" i="36"/>
  <c r="N4434" i="36"/>
  <c r="M4435" i="36"/>
  <c r="N4435" i="36"/>
  <c r="M4436" i="36"/>
  <c r="N4436" i="36"/>
  <c r="M4437" i="36"/>
  <c r="N4437" i="36"/>
  <c r="M4438" i="36"/>
  <c r="N4438" i="36"/>
  <c r="M4439" i="36"/>
  <c r="N4439" i="36"/>
  <c r="M4440" i="36"/>
  <c r="N4440" i="36"/>
  <c r="M4441" i="36"/>
  <c r="N4441" i="36"/>
  <c r="M4442" i="36"/>
  <c r="N4442" i="36"/>
  <c r="M4443" i="36"/>
  <c r="N4443" i="36"/>
  <c r="M4444" i="36"/>
  <c r="N4444" i="36"/>
  <c r="M4445" i="36"/>
  <c r="N4445" i="36"/>
  <c r="M4446" i="36"/>
  <c r="N4446" i="36"/>
  <c r="M4447" i="36"/>
  <c r="N4447" i="36"/>
  <c r="M4448" i="36"/>
  <c r="N4448" i="36"/>
  <c r="M4449" i="36"/>
  <c r="N4449" i="36"/>
  <c r="M4450" i="36"/>
  <c r="N4450" i="36"/>
  <c r="M4451" i="36"/>
  <c r="N4451" i="36"/>
  <c r="M4452" i="36"/>
  <c r="N4452" i="36"/>
  <c r="M4453" i="36"/>
  <c r="N4453" i="36"/>
  <c r="M4454" i="36"/>
  <c r="N4454" i="36"/>
  <c r="M4455" i="36"/>
  <c r="N4455" i="36"/>
  <c r="M4456" i="36"/>
  <c r="N4456" i="36"/>
  <c r="M4457" i="36"/>
  <c r="N4457" i="36"/>
  <c r="M4458" i="36"/>
  <c r="N4458" i="36"/>
  <c r="M4459" i="36"/>
  <c r="N4459" i="36"/>
  <c r="M4460" i="36"/>
  <c r="N4460" i="36"/>
  <c r="M4461" i="36"/>
  <c r="N4461" i="36"/>
  <c r="M4462" i="36"/>
  <c r="N4462" i="36"/>
  <c r="M4463" i="36"/>
  <c r="N4463" i="36"/>
  <c r="M4464" i="36"/>
  <c r="N4464" i="36"/>
  <c r="M4465" i="36"/>
  <c r="N4465" i="36"/>
  <c r="M4466" i="36"/>
  <c r="N4466" i="36"/>
  <c r="M4467" i="36"/>
  <c r="N4467" i="36"/>
  <c r="M4468" i="36"/>
  <c r="N4468" i="36"/>
  <c r="M4469" i="36"/>
  <c r="N4469" i="36"/>
  <c r="M4470" i="36"/>
  <c r="N4470" i="36"/>
  <c r="M4471" i="36"/>
  <c r="N4471" i="36"/>
  <c r="M4472" i="36"/>
  <c r="N4472" i="36"/>
  <c r="M4473" i="36"/>
  <c r="N4473" i="36"/>
  <c r="M4474" i="36"/>
  <c r="N4474" i="36"/>
  <c r="M4475" i="36"/>
  <c r="N4475" i="36"/>
  <c r="M4476" i="36"/>
  <c r="N4476" i="36"/>
  <c r="M4477" i="36"/>
  <c r="N4477" i="36"/>
  <c r="M4478" i="36"/>
  <c r="N4478" i="36"/>
  <c r="M4479" i="36"/>
  <c r="N4479" i="36"/>
  <c r="M4480" i="36"/>
  <c r="N4480" i="36"/>
  <c r="M4481" i="36"/>
  <c r="N4481" i="36"/>
  <c r="M4482" i="36"/>
  <c r="N4482" i="36"/>
  <c r="M4483" i="36"/>
  <c r="N4483" i="36"/>
  <c r="M4484" i="36"/>
  <c r="N4484" i="36"/>
  <c r="M4485" i="36"/>
  <c r="N4485" i="36"/>
  <c r="M4486" i="36"/>
  <c r="N4486" i="36"/>
  <c r="M4487" i="36"/>
  <c r="N4487" i="36"/>
  <c r="M4488" i="36"/>
  <c r="N4488" i="36"/>
  <c r="M4489" i="36"/>
  <c r="N4489" i="36"/>
  <c r="M4490" i="36"/>
  <c r="N4490" i="36"/>
  <c r="M4491" i="36"/>
  <c r="N4491" i="36"/>
  <c r="M4492" i="36"/>
  <c r="N4492" i="36"/>
  <c r="M4493" i="36"/>
  <c r="N4493" i="36"/>
  <c r="M4494" i="36"/>
  <c r="N4494" i="36"/>
  <c r="M4495" i="36"/>
  <c r="N4495" i="36"/>
  <c r="M4496" i="36"/>
  <c r="N4496" i="36"/>
  <c r="M4497" i="36"/>
  <c r="N4497" i="36"/>
  <c r="M4498" i="36"/>
  <c r="N4498" i="36"/>
  <c r="M4499" i="36"/>
  <c r="N4499" i="36"/>
  <c r="M4500" i="36"/>
  <c r="N4500" i="36"/>
  <c r="M4501" i="36"/>
  <c r="N4501" i="36"/>
  <c r="M4502" i="36"/>
  <c r="N4502" i="36"/>
  <c r="M4503" i="36"/>
  <c r="N4503" i="36"/>
  <c r="M4504" i="36"/>
  <c r="N4504" i="36"/>
  <c r="M4505" i="36"/>
  <c r="N4505" i="36"/>
  <c r="M4506" i="36"/>
  <c r="N4506" i="36"/>
  <c r="M4507" i="36"/>
  <c r="N4507" i="36"/>
  <c r="M4508" i="36"/>
  <c r="N4508" i="36"/>
  <c r="M4509" i="36"/>
  <c r="N4509" i="36"/>
  <c r="M4510" i="36"/>
  <c r="N4510" i="36"/>
  <c r="M4511" i="36"/>
  <c r="N4511" i="36"/>
  <c r="M4512" i="36"/>
  <c r="N4512" i="36"/>
  <c r="M4513" i="36"/>
  <c r="N4513" i="36"/>
  <c r="M4514" i="36"/>
  <c r="N4514" i="36"/>
  <c r="M4515" i="36"/>
  <c r="N4515" i="36"/>
  <c r="M4516" i="36"/>
  <c r="N4516" i="36"/>
  <c r="M4517" i="36"/>
  <c r="N4517" i="36"/>
  <c r="M4518" i="36"/>
  <c r="N4518" i="36"/>
  <c r="M4519" i="36"/>
  <c r="N4519" i="36"/>
  <c r="M4520" i="36"/>
  <c r="N4520" i="36"/>
  <c r="M4521" i="36"/>
  <c r="N4521" i="36"/>
  <c r="M4522" i="36"/>
  <c r="N4522" i="36"/>
  <c r="M4523" i="36"/>
  <c r="N4523" i="36"/>
  <c r="M4524" i="36"/>
  <c r="N4524" i="36"/>
  <c r="M4525" i="36"/>
  <c r="N4525" i="36"/>
  <c r="M4526" i="36"/>
  <c r="N4526" i="36"/>
  <c r="M4527" i="36"/>
  <c r="N4527" i="36"/>
  <c r="M4528" i="36"/>
  <c r="N4528" i="36"/>
  <c r="M4529" i="36"/>
  <c r="N4529" i="36"/>
  <c r="M4530" i="36"/>
  <c r="N4530" i="36"/>
  <c r="M4531" i="36"/>
  <c r="N4531" i="36"/>
  <c r="M4532" i="36"/>
  <c r="N4532" i="36"/>
  <c r="M4533" i="36"/>
  <c r="N4533" i="36"/>
  <c r="M4534" i="36"/>
  <c r="N4534" i="36"/>
  <c r="M4535" i="36"/>
  <c r="N4535" i="36"/>
  <c r="M4536" i="36"/>
  <c r="N4536" i="36"/>
  <c r="M4537" i="36"/>
  <c r="N4537" i="36"/>
  <c r="M4538" i="36"/>
  <c r="N4538" i="36"/>
  <c r="M4539" i="36"/>
  <c r="N4539" i="36"/>
  <c r="M4540" i="36"/>
  <c r="N4540" i="36"/>
  <c r="M4541" i="36"/>
  <c r="N4541" i="36"/>
  <c r="M4542" i="36"/>
  <c r="N4542" i="36"/>
  <c r="M4543" i="36"/>
  <c r="N4543" i="36"/>
  <c r="M4544" i="36"/>
  <c r="N4544" i="36"/>
  <c r="M4545" i="36"/>
  <c r="N4545" i="36"/>
  <c r="M4546" i="36"/>
  <c r="N4546" i="36"/>
  <c r="M4547" i="36"/>
  <c r="N4547" i="36"/>
  <c r="M4548" i="36"/>
  <c r="N4548" i="36"/>
  <c r="M4549" i="36"/>
  <c r="N4549" i="36"/>
  <c r="M4550" i="36"/>
  <c r="N4550" i="36"/>
  <c r="M4551" i="36"/>
  <c r="N4551" i="36"/>
  <c r="M4552" i="36"/>
  <c r="N4552" i="36"/>
  <c r="M4553" i="36"/>
  <c r="N4553" i="36"/>
  <c r="M4554" i="36"/>
  <c r="N4554" i="36"/>
  <c r="M4555" i="36"/>
  <c r="N4555" i="36"/>
  <c r="M4556" i="36"/>
  <c r="N4556" i="36"/>
  <c r="M4557" i="36"/>
  <c r="N4557" i="36"/>
  <c r="M4558" i="36"/>
  <c r="N4558" i="36"/>
  <c r="M4559" i="36"/>
  <c r="N4559" i="36"/>
  <c r="M4560" i="36"/>
  <c r="N4560" i="36"/>
  <c r="M4561" i="36"/>
  <c r="N4561" i="36"/>
  <c r="M4562" i="36"/>
  <c r="N4562" i="36"/>
  <c r="M4563" i="36"/>
  <c r="N4563" i="36"/>
  <c r="M4564" i="36"/>
  <c r="N4564" i="36"/>
  <c r="M4565" i="36"/>
  <c r="N4565" i="36"/>
  <c r="M4566" i="36"/>
  <c r="N4566" i="36"/>
  <c r="M4567" i="36"/>
  <c r="N4567" i="36"/>
  <c r="M4568" i="36"/>
  <c r="N4568" i="36"/>
  <c r="M4569" i="36"/>
  <c r="N4569" i="36"/>
  <c r="M4570" i="36"/>
  <c r="N4570" i="36"/>
  <c r="M4571" i="36"/>
  <c r="N4571" i="36"/>
  <c r="M4572" i="36"/>
  <c r="N4572" i="36"/>
  <c r="M4573" i="36"/>
  <c r="N4573" i="36"/>
  <c r="M4574" i="36"/>
  <c r="N4574" i="36"/>
  <c r="M4575" i="36"/>
  <c r="N4575" i="36"/>
  <c r="M4576" i="36"/>
  <c r="N4576" i="36"/>
  <c r="M4577" i="36"/>
  <c r="N4577" i="36"/>
  <c r="M4578" i="36"/>
  <c r="N4578" i="36"/>
  <c r="M4579" i="36"/>
  <c r="N4579" i="36"/>
  <c r="M4580" i="36"/>
  <c r="N4580" i="36"/>
  <c r="M4581" i="36"/>
  <c r="N4581" i="36"/>
  <c r="M4582" i="36"/>
  <c r="N4582" i="36"/>
  <c r="M4583" i="36"/>
  <c r="N4583" i="36"/>
  <c r="M4584" i="36"/>
  <c r="N4584" i="36"/>
  <c r="M4585" i="36"/>
  <c r="N4585" i="36"/>
  <c r="M4586" i="36"/>
  <c r="N4586" i="36"/>
  <c r="M4587" i="36"/>
  <c r="N4587" i="36"/>
  <c r="M4588" i="36"/>
  <c r="N4588" i="36"/>
  <c r="M4589" i="36"/>
  <c r="N4589" i="36"/>
  <c r="M4590" i="36"/>
  <c r="N4590" i="36"/>
  <c r="M4591" i="36"/>
  <c r="N4591" i="36"/>
  <c r="M4592" i="36"/>
  <c r="N4592" i="36"/>
  <c r="M4593" i="36"/>
  <c r="N4593" i="36"/>
  <c r="M4594" i="36"/>
  <c r="N4594" i="36"/>
  <c r="M4595" i="36"/>
  <c r="N4595" i="36"/>
  <c r="M4596" i="36"/>
  <c r="N4596" i="36"/>
  <c r="M4597" i="36"/>
  <c r="N4597" i="36"/>
  <c r="M4598" i="36"/>
  <c r="N4598" i="36"/>
  <c r="M4599" i="36"/>
  <c r="N4599" i="36"/>
  <c r="M4600" i="36"/>
  <c r="N4600" i="36"/>
  <c r="M4601" i="36"/>
  <c r="N4601" i="36"/>
  <c r="M4602" i="36"/>
  <c r="N4602" i="36"/>
  <c r="M4603" i="36"/>
  <c r="N4603" i="36"/>
  <c r="M4604" i="36"/>
  <c r="N4604" i="36"/>
  <c r="M4605" i="36"/>
  <c r="N4605" i="36"/>
  <c r="M4606" i="36"/>
  <c r="N4606" i="36"/>
  <c r="M4607" i="36"/>
  <c r="N4607" i="36"/>
  <c r="M4608" i="36"/>
  <c r="N4608" i="36"/>
  <c r="M4609" i="36"/>
  <c r="N4609" i="36"/>
  <c r="M4610" i="36"/>
  <c r="N4610" i="36"/>
  <c r="M4611" i="36"/>
  <c r="N4611" i="36"/>
  <c r="M4612" i="36"/>
  <c r="N4612" i="36"/>
  <c r="M4613" i="36"/>
  <c r="N4613" i="36"/>
  <c r="M4614" i="36"/>
  <c r="N4614" i="36"/>
  <c r="M4615" i="36"/>
  <c r="N4615" i="36"/>
  <c r="M4616" i="36"/>
  <c r="N4616" i="36"/>
  <c r="M4617" i="36"/>
  <c r="N4617" i="36"/>
  <c r="M4618" i="36"/>
  <c r="N4618" i="36"/>
  <c r="M4619" i="36"/>
  <c r="N4619" i="36"/>
  <c r="M4620" i="36"/>
  <c r="N4620" i="36"/>
  <c r="M4621" i="36"/>
  <c r="N4621" i="36"/>
  <c r="M4622" i="36"/>
  <c r="N4622" i="36"/>
  <c r="M4623" i="36"/>
  <c r="N4623" i="36"/>
  <c r="M4624" i="36"/>
  <c r="N4624" i="36"/>
  <c r="M4625" i="36"/>
  <c r="N4625" i="36"/>
  <c r="M4626" i="36"/>
  <c r="N4626" i="36"/>
  <c r="M4627" i="36"/>
  <c r="N4627" i="36"/>
  <c r="M4628" i="36"/>
  <c r="N4628" i="36"/>
  <c r="M4629" i="36"/>
  <c r="N4629" i="36"/>
  <c r="M4630" i="36"/>
  <c r="N4630" i="36"/>
  <c r="M4631" i="36"/>
  <c r="N4631" i="36"/>
  <c r="M4632" i="36"/>
  <c r="N4632" i="36"/>
  <c r="M4633" i="36"/>
  <c r="N4633" i="36"/>
  <c r="M4634" i="36"/>
  <c r="N4634" i="36"/>
  <c r="M4635" i="36"/>
  <c r="N4635" i="36"/>
  <c r="M4636" i="36"/>
  <c r="N4636" i="36"/>
  <c r="M4637" i="36"/>
  <c r="N4637" i="36"/>
  <c r="M4638" i="36"/>
  <c r="N4638" i="36"/>
  <c r="M4639" i="36"/>
  <c r="N4639" i="36"/>
  <c r="M4640" i="36"/>
  <c r="N4640" i="36"/>
  <c r="M4641" i="36"/>
  <c r="N4641" i="36"/>
  <c r="M4642" i="36"/>
  <c r="N4642" i="36"/>
  <c r="M4643" i="36"/>
  <c r="N4643" i="36"/>
  <c r="M4644" i="36"/>
  <c r="N4644" i="36"/>
  <c r="M4645" i="36"/>
  <c r="N4645" i="36"/>
  <c r="M4646" i="36"/>
  <c r="N4646" i="36"/>
  <c r="M4647" i="36"/>
  <c r="N4647" i="36"/>
  <c r="M4648" i="36"/>
  <c r="N4648" i="36"/>
  <c r="M4649" i="36"/>
  <c r="N4649" i="36"/>
  <c r="M4650" i="36"/>
  <c r="N4650" i="36"/>
  <c r="M4651" i="36"/>
  <c r="N4651" i="36"/>
  <c r="M4652" i="36"/>
  <c r="N4652" i="36"/>
  <c r="M4653" i="36"/>
  <c r="N4653" i="36"/>
  <c r="M4654" i="36"/>
  <c r="N4654" i="36"/>
  <c r="M4655" i="36"/>
  <c r="N4655" i="36"/>
  <c r="M4656" i="36"/>
  <c r="N4656" i="36"/>
  <c r="M4657" i="36"/>
  <c r="N4657" i="36"/>
  <c r="M4658" i="36"/>
  <c r="N4658" i="36"/>
  <c r="M4659" i="36"/>
  <c r="N4659" i="36"/>
  <c r="M4660" i="36"/>
  <c r="N4660" i="36"/>
  <c r="M4661" i="36"/>
  <c r="N4661" i="36"/>
  <c r="M4662" i="36"/>
  <c r="N4662" i="36"/>
  <c r="M4663" i="36"/>
  <c r="N4663" i="36"/>
  <c r="M4664" i="36"/>
  <c r="N4664" i="36"/>
  <c r="M4665" i="36"/>
  <c r="N4665" i="36"/>
  <c r="M4666" i="36"/>
  <c r="N4666" i="36"/>
  <c r="M4667" i="36"/>
  <c r="N4667" i="36"/>
  <c r="M4668" i="36"/>
  <c r="N4668" i="36"/>
  <c r="M4669" i="36"/>
  <c r="N4669" i="36"/>
  <c r="M4670" i="36"/>
  <c r="N4670" i="36"/>
  <c r="M4671" i="36"/>
  <c r="N4671" i="36"/>
  <c r="M4672" i="36"/>
  <c r="N4672" i="36"/>
  <c r="M4673" i="36"/>
  <c r="N4673" i="36"/>
  <c r="M4674" i="36"/>
  <c r="N4674" i="36"/>
  <c r="M4675" i="36"/>
  <c r="N4675" i="36"/>
  <c r="M4676" i="36"/>
  <c r="N4676" i="36"/>
  <c r="M4677" i="36"/>
  <c r="N4677" i="36"/>
  <c r="M4678" i="36"/>
  <c r="N4678" i="36"/>
  <c r="M4679" i="36"/>
  <c r="N4679" i="36"/>
  <c r="M4680" i="36"/>
  <c r="N4680" i="36"/>
  <c r="M4681" i="36"/>
  <c r="N4681" i="36"/>
  <c r="M4682" i="36"/>
  <c r="N4682" i="36"/>
  <c r="M4683" i="36"/>
  <c r="N4683" i="36"/>
  <c r="M4684" i="36"/>
  <c r="N4684" i="36"/>
  <c r="M4685" i="36"/>
  <c r="N4685" i="36"/>
  <c r="M4686" i="36"/>
  <c r="N4686" i="36"/>
  <c r="M4687" i="36"/>
  <c r="N4687" i="36"/>
  <c r="M4688" i="36"/>
  <c r="N4688" i="36"/>
  <c r="M4689" i="36"/>
  <c r="N4689" i="36"/>
  <c r="M4690" i="36"/>
  <c r="N4690" i="36"/>
  <c r="M4691" i="36"/>
  <c r="N4691" i="36"/>
  <c r="M4692" i="36"/>
  <c r="N4692" i="36"/>
  <c r="M4693" i="36"/>
  <c r="N4693" i="36"/>
  <c r="M4694" i="36"/>
  <c r="N4694" i="36"/>
  <c r="M4695" i="36"/>
  <c r="N4695" i="36"/>
  <c r="M4696" i="36"/>
  <c r="N4696" i="36"/>
  <c r="M4697" i="36"/>
  <c r="N4697" i="36"/>
  <c r="M4698" i="36"/>
  <c r="N4698" i="36"/>
  <c r="M4699" i="36"/>
  <c r="N4699" i="36"/>
  <c r="M4700" i="36"/>
  <c r="N4700" i="36"/>
  <c r="M4701" i="36"/>
  <c r="N4701" i="36"/>
  <c r="M4702" i="36"/>
  <c r="N4702" i="36"/>
  <c r="M4703" i="36"/>
  <c r="N4703" i="36"/>
  <c r="M4704" i="36"/>
  <c r="N4704" i="36"/>
  <c r="M4705" i="36"/>
  <c r="N4705" i="36"/>
  <c r="M4706" i="36"/>
  <c r="N4706" i="36"/>
  <c r="M4707" i="36"/>
  <c r="N4707" i="36"/>
  <c r="M4708" i="36"/>
  <c r="N4708" i="36"/>
  <c r="M4709" i="36"/>
  <c r="N4709" i="36"/>
  <c r="M4710" i="36"/>
  <c r="N4710" i="36"/>
  <c r="M4711" i="36"/>
  <c r="N4711" i="36"/>
  <c r="M4712" i="36"/>
  <c r="N4712" i="36"/>
  <c r="M4713" i="36"/>
  <c r="N4713" i="36"/>
  <c r="M4714" i="36"/>
  <c r="N4714" i="36"/>
  <c r="M4715" i="36"/>
  <c r="N4715" i="36"/>
  <c r="M4716" i="36"/>
  <c r="N4716" i="36"/>
  <c r="M4717" i="36"/>
  <c r="N4717" i="36"/>
  <c r="M4718" i="36"/>
  <c r="N4718" i="36"/>
  <c r="M4719" i="36"/>
  <c r="N4719" i="36"/>
  <c r="M4720" i="36"/>
  <c r="N4720" i="36"/>
  <c r="M4721" i="36"/>
  <c r="N4721" i="36"/>
  <c r="M4722" i="36"/>
  <c r="N4722" i="36"/>
  <c r="M4723" i="36"/>
  <c r="N4723" i="36"/>
  <c r="M4724" i="36"/>
  <c r="N4724" i="36"/>
  <c r="M4725" i="36"/>
  <c r="N4725" i="36"/>
  <c r="M4726" i="36"/>
  <c r="N4726" i="36"/>
  <c r="M4727" i="36"/>
  <c r="N4727" i="36"/>
  <c r="M4728" i="36"/>
  <c r="N4728" i="36"/>
  <c r="M4729" i="36"/>
  <c r="N4729" i="36"/>
  <c r="M4730" i="36"/>
  <c r="N4730" i="36"/>
  <c r="M4731" i="36"/>
  <c r="N4731" i="36"/>
  <c r="M4732" i="36"/>
  <c r="N4732" i="36"/>
  <c r="M4733" i="36"/>
  <c r="N4733" i="36"/>
  <c r="M4734" i="36"/>
  <c r="N4734" i="36"/>
  <c r="M4735" i="36"/>
  <c r="N4735" i="36"/>
  <c r="M4736" i="36"/>
  <c r="N4736" i="36"/>
  <c r="M4737" i="36"/>
  <c r="N4737" i="36"/>
  <c r="M4738" i="36"/>
  <c r="N4738" i="36"/>
  <c r="M4739" i="36"/>
  <c r="N4739" i="36"/>
  <c r="M4740" i="36"/>
  <c r="N4740" i="36"/>
  <c r="M4741" i="36"/>
  <c r="N4741" i="36"/>
  <c r="M4742" i="36"/>
  <c r="N4742" i="36"/>
  <c r="M4743" i="36"/>
  <c r="N4743" i="36"/>
  <c r="M4744" i="36"/>
  <c r="N4744" i="36"/>
  <c r="M4745" i="36"/>
  <c r="N4745" i="36"/>
  <c r="M4746" i="36"/>
  <c r="N4746" i="36"/>
  <c r="M4747" i="36"/>
  <c r="N4747" i="36"/>
  <c r="M4748" i="36"/>
  <c r="N4748" i="36"/>
  <c r="M4749" i="36"/>
  <c r="N4749" i="36"/>
  <c r="M4750" i="36"/>
  <c r="N4750" i="36"/>
  <c r="M4751" i="36"/>
  <c r="N4751" i="36"/>
  <c r="M4752" i="36"/>
  <c r="N4752" i="36"/>
  <c r="M4753" i="36"/>
  <c r="N4753" i="36"/>
  <c r="M4754" i="36"/>
  <c r="N4754" i="36"/>
  <c r="M4755" i="36"/>
  <c r="N4755" i="36"/>
  <c r="M4756" i="36"/>
  <c r="N4756" i="36"/>
  <c r="M4757" i="36"/>
  <c r="N4757" i="36"/>
  <c r="M4758" i="36"/>
  <c r="N4758" i="36"/>
  <c r="M4759" i="36"/>
  <c r="N4759" i="36"/>
  <c r="M4760" i="36"/>
  <c r="N4760" i="36"/>
  <c r="M4761" i="36"/>
  <c r="N4761" i="36"/>
  <c r="M4762" i="36"/>
  <c r="N4762" i="36"/>
  <c r="M4763" i="36"/>
  <c r="N4763" i="36"/>
  <c r="M4764" i="36"/>
  <c r="N4764" i="36"/>
  <c r="M4765" i="36"/>
  <c r="N4765" i="36"/>
  <c r="M4766" i="36"/>
  <c r="N4766" i="36"/>
  <c r="M4767" i="36"/>
  <c r="N4767" i="36"/>
  <c r="M4768" i="36"/>
  <c r="N4768" i="36"/>
  <c r="M4769" i="36"/>
  <c r="N4769" i="36"/>
  <c r="M4770" i="36"/>
  <c r="N4770" i="36"/>
  <c r="M4771" i="36"/>
  <c r="N4771" i="36"/>
  <c r="M4772" i="36"/>
  <c r="N4772" i="36"/>
  <c r="M4773" i="36"/>
  <c r="N4773" i="36"/>
  <c r="M4774" i="36"/>
  <c r="N4774" i="36"/>
  <c r="M4775" i="36"/>
  <c r="N4775" i="36"/>
  <c r="M4776" i="36"/>
  <c r="N4776" i="36"/>
  <c r="M4777" i="36"/>
  <c r="N4777" i="36"/>
  <c r="M4778" i="36"/>
  <c r="N4778" i="36"/>
  <c r="M4779" i="36"/>
  <c r="N4779" i="36"/>
  <c r="M4780" i="36"/>
  <c r="N4780" i="36"/>
  <c r="M4781" i="36"/>
  <c r="N4781" i="36"/>
  <c r="M4782" i="36"/>
  <c r="N4782" i="36"/>
  <c r="M4783" i="36"/>
  <c r="N4783" i="36"/>
  <c r="M4784" i="36"/>
  <c r="N4784" i="36"/>
  <c r="M4785" i="36"/>
  <c r="N4785" i="36"/>
  <c r="M4786" i="36"/>
  <c r="N4786" i="36"/>
  <c r="M4787" i="36"/>
  <c r="N4787" i="36"/>
  <c r="M4788" i="36"/>
  <c r="N4788" i="36"/>
  <c r="M4789" i="36"/>
  <c r="N4789" i="36"/>
  <c r="M4790" i="36"/>
  <c r="N4790" i="36"/>
  <c r="M4791" i="36"/>
  <c r="N4791" i="36"/>
  <c r="M4792" i="36"/>
  <c r="N4792" i="36"/>
  <c r="M4793" i="36"/>
  <c r="N4793" i="36"/>
  <c r="M4794" i="36"/>
  <c r="N4794" i="36"/>
  <c r="M4795" i="36"/>
  <c r="N4795" i="36"/>
  <c r="M4796" i="36"/>
  <c r="N4796" i="36"/>
  <c r="M4797" i="36"/>
  <c r="N4797" i="36"/>
  <c r="M4798" i="36"/>
  <c r="N4798" i="36"/>
  <c r="M4799" i="36"/>
  <c r="N4799" i="36"/>
  <c r="M4800" i="36"/>
  <c r="N4800" i="36"/>
  <c r="M4801" i="36"/>
  <c r="N4801" i="36"/>
  <c r="M4802" i="36"/>
  <c r="N4802" i="36"/>
  <c r="M4803" i="36"/>
  <c r="N4803" i="36"/>
  <c r="M4804" i="36"/>
  <c r="N4804" i="36"/>
  <c r="M4805" i="36"/>
  <c r="N4805" i="36"/>
  <c r="M4806" i="36"/>
  <c r="N4806" i="36"/>
  <c r="M4807" i="36"/>
  <c r="N4807" i="36"/>
  <c r="M4808" i="36"/>
  <c r="N4808" i="36"/>
  <c r="M4809" i="36"/>
  <c r="N4809" i="36"/>
  <c r="M4810" i="36"/>
  <c r="N4810" i="36"/>
  <c r="M4811" i="36"/>
  <c r="N4811" i="36"/>
  <c r="M4812" i="36"/>
  <c r="N4812" i="36"/>
  <c r="M4813" i="36"/>
  <c r="N4813" i="36"/>
  <c r="M4814" i="36"/>
  <c r="N4814" i="36"/>
  <c r="M4815" i="36"/>
  <c r="N4815" i="36"/>
  <c r="M4816" i="36"/>
  <c r="N4816" i="36"/>
  <c r="M4817" i="36"/>
  <c r="N4817" i="36"/>
  <c r="M4818" i="36"/>
  <c r="N4818" i="36"/>
  <c r="M4819" i="36"/>
  <c r="N4819" i="36"/>
  <c r="M4820" i="36"/>
  <c r="N4820" i="36"/>
  <c r="M4821" i="36"/>
  <c r="N4821" i="36"/>
  <c r="M4822" i="36"/>
  <c r="N4822" i="36"/>
  <c r="M4823" i="36"/>
  <c r="N4823" i="36"/>
  <c r="M4824" i="36"/>
  <c r="N4824" i="36"/>
  <c r="M4825" i="36"/>
  <c r="N4825" i="36"/>
  <c r="M4826" i="36"/>
  <c r="N4826" i="36"/>
  <c r="M4827" i="36"/>
  <c r="N4827" i="36"/>
  <c r="M4828" i="36"/>
  <c r="N4828" i="36"/>
  <c r="M4829" i="36"/>
  <c r="N4829" i="36"/>
  <c r="M4830" i="36"/>
  <c r="N4830" i="36"/>
  <c r="M4831" i="36"/>
  <c r="N4831" i="36"/>
  <c r="M4832" i="36"/>
  <c r="N4832" i="36"/>
  <c r="M4833" i="36"/>
  <c r="N4833" i="36"/>
  <c r="M4834" i="36"/>
  <c r="N4834" i="36"/>
  <c r="M4835" i="36"/>
  <c r="N4835" i="36"/>
  <c r="M4836" i="36"/>
  <c r="N4836" i="36"/>
  <c r="M4837" i="36"/>
  <c r="N4837" i="36"/>
  <c r="M4838" i="36"/>
  <c r="N4838" i="36"/>
  <c r="M4839" i="36"/>
  <c r="N4839" i="36"/>
  <c r="M4840" i="36"/>
  <c r="N4840" i="36"/>
  <c r="M4841" i="36"/>
  <c r="N4841" i="36"/>
  <c r="M4842" i="36"/>
  <c r="N4842" i="36"/>
  <c r="M4843" i="36"/>
  <c r="N4843" i="36"/>
  <c r="M4844" i="36"/>
  <c r="N4844" i="36"/>
  <c r="M4845" i="36"/>
  <c r="N4845" i="36"/>
  <c r="M4846" i="36"/>
  <c r="N4846" i="36"/>
  <c r="M4847" i="36"/>
  <c r="N4847" i="36"/>
  <c r="M4848" i="36"/>
  <c r="N4848" i="36"/>
  <c r="M4849" i="36"/>
  <c r="N4849" i="36"/>
  <c r="M4850" i="36"/>
  <c r="N4850" i="36"/>
  <c r="M4851" i="36"/>
  <c r="N4851" i="36"/>
  <c r="M4852" i="36"/>
  <c r="N4852" i="36"/>
  <c r="M4853" i="36"/>
  <c r="N4853" i="36"/>
  <c r="M4854" i="36"/>
  <c r="N4854" i="36"/>
  <c r="M4855" i="36"/>
  <c r="N4855" i="36"/>
  <c r="M4856" i="36"/>
  <c r="N4856" i="36"/>
  <c r="M4857" i="36"/>
  <c r="N4857" i="36"/>
  <c r="M4858" i="36"/>
  <c r="N4858" i="36"/>
  <c r="M4859" i="36"/>
  <c r="N4859" i="36"/>
  <c r="M4860" i="36"/>
  <c r="N4860" i="36"/>
  <c r="M4861" i="36"/>
  <c r="N4861" i="36"/>
  <c r="M4862" i="36"/>
  <c r="N4862" i="36"/>
  <c r="M4863" i="36"/>
  <c r="N4863" i="36"/>
  <c r="M4864" i="36"/>
  <c r="N4864" i="36"/>
  <c r="M4865" i="36"/>
  <c r="N4865" i="36"/>
  <c r="M4866" i="36"/>
  <c r="N4866" i="36"/>
  <c r="M4867" i="36"/>
  <c r="N4867" i="36"/>
  <c r="M4868" i="36"/>
  <c r="N4868" i="36"/>
  <c r="M4869" i="36"/>
  <c r="N4869" i="36"/>
  <c r="M4870" i="36"/>
  <c r="N4870" i="36"/>
  <c r="M4871" i="36"/>
  <c r="N4871" i="36"/>
  <c r="M4872" i="36"/>
  <c r="N4872" i="36"/>
  <c r="M4873" i="36"/>
  <c r="N4873" i="36"/>
  <c r="M4874" i="36"/>
  <c r="N4874" i="36"/>
  <c r="M4875" i="36"/>
  <c r="N4875" i="36"/>
  <c r="M4876" i="36"/>
  <c r="N4876" i="36"/>
  <c r="M4877" i="36"/>
  <c r="N4877" i="36"/>
  <c r="M4878" i="36"/>
  <c r="N4878" i="36"/>
  <c r="M4879" i="36"/>
  <c r="N4879" i="36"/>
  <c r="M4880" i="36"/>
  <c r="N4880" i="36"/>
  <c r="M4881" i="36"/>
  <c r="N4881" i="36"/>
  <c r="M4882" i="36"/>
  <c r="N4882" i="36"/>
  <c r="M4883" i="36"/>
  <c r="N4883" i="36"/>
  <c r="M4884" i="36"/>
  <c r="N4884" i="36"/>
  <c r="M4885" i="36"/>
  <c r="N4885" i="36"/>
  <c r="M4886" i="36"/>
  <c r="N4886" i="36"/>
  <c r="M4887" i="36"/>
  <c r="N4887" i="36"/>
  <c r="M4888" i="36"/>
  <c r="N4888" i="36"/>
  <c r="M4889" i="36"/>
  <c r="N4889" i="36"/>
  <c r="M4890" i="36"/>
  <c r="N4890" i="36"/>
  <c r="M4891" i="36"/>
  <c r="N4891" i="36"/>
  <c r="M4892" i="36"/>
  <c r="N4892" i="36"/>
  <c r="M4893" i="36"/>
  <c r="N4893" i="36"/>
  <c r="M4894" i="36"/>
  <c r="N4894" i="36"/>
  <c r="M4895" i="36"/>
  <c r="N4895" i="36"/>
  <c r="M4896" i="36"/>
  <c r="N4896" i="36"/>
  <c r="M4897" i="36"/>
  <c r="N4897" i="36"/>
  <c r="M4898" i="36"/>
  <c r="N4898" i="36"/>
  <c r="M4899" i="36"/>
  <c r="N4899" i="36"/>
  <c r="M4900" i="36"/>
  <c r="N4900" i="36"/>
  <c r="M4901" i="36"/>
  <c r="N4901" i="36"/>
  <c r="M4902" i="36"/>
  <c r="N4902" i="36"/>
  <c r="M4903" i="36"/>
  <c r="N4903" i="36"/>
  <c r="M4904" i="36"/>
  <c r="N4904" i="36"/>
  <c r="M4905" i="36"/>
  <c r="N4905" i="36"/>
  <c r="M4906" i="36"/>
  <c r="N4906" i="36"/>
  <c r="M4907" i="36"/>
  <c r="N4907" i="36"/>
  <c r="M4908" i="36"/>
  <c r="N4908" i="36"/>
  <c r="M4909" i="36"/>
  <c r="N4909" i="36"/>
  <c r="M4910" i="36"/>
  <c r="N4910" i="36"/>
  <c r="M4911" i="36"/>
  <c r="N4911" i="36"/>
  <c r="M4912" i="36"/>
  <c r="N4912" i="36"/>
  <c r="M4913" i="36"/>
  <c r="N4913" i="36"/>
  <c r="M4914" i="36"/>
  <c r="N4914" i="36"/>
  <c r="M4915" i="36"/>
  <c r="N4915" i="36"/>
  <c r="M4916" i="36"/>
  <c r="N4916" i="36"/>
  <c r="M4917" i="36"/>
  <c r="N4917" i="36"/>
  <c r="M4918" i="36"/>
  <c r="N4918" i="36"/>
  <c r="M4919" i="36"/>
  <c r="N4919" i="36"/>
  <c r="M4920" i="36"/>
  <c r="N4920" i="36"/>
  <c r="M4921" i="36"/>
  <c r="N4921" i="36"/>
  <c r="M4922" i="36"/>
  <c r="N4922" i="36"/>
  <c r="M4923" i="36"/>
  <c r="N4923" i="36"/>
  <c r="M4924" i="36"/>
  <c r="N4924" i="36"/>
  <c r="M4925" i="36"/>
  <c r="N4925" i="36"/>
  <c r="M4926" i="36"/>
  <c r="N4926" i="36"/>
  <c r="M4927" i="36"/>
  <c r="N4927" i="36"/>
  <c r="M4928" i="36"/>
  <c r="N4928" i="36"/>
  <c r="M4929" i="36"/>
  <c r="N4929" i="36"/>
  <c r="M4930" i="36"/>
  <c r="N4930" i="36"/>
  <c r="M4931" i="36"/>
  <c r="N4931" i="36"/>
  <c r="M4932" i="36"/>
  <c r="N4932" i="36"/>
  <c r="M4933" i="36"/>
  <c r="N4933" i="36"/>
  <c r="M4934" i="36"/>
  <c r="N4934" i="36"/>
  <c r="M4935" i="36"/>
  <c r="N4935" i="36"/>
  <c r="M4936" i="36"/>
  <c r="N4936" i="36"/>
  <c r="M4937" i="36"/>
  <c r="N4937" i="36"/>
  <c r="M4938" i="36"/>
  <c r="N4938" i="36"/>
  <c r="M4939" i="36"/>
  <c r="N4939" i="36"/>
  <c r="M4940" i="36"/>
  <c r="N4940" i="36"/>
  <c r="M4941" i="36"/>
  <c r="N4941" i="36"/>
  <c r="M4942" i="36"/>
  <c r="N4942" i="36"/>
  <c r="M4943" i="36"/>
  <c r="N4943" i="36"/>
  <c r="M4944" i="36"/>
  <c r="N4944" i="36"/>
  <c r="M4945" i="36"/>
  <c r="N4945" i="36"/>
  <c r="M4946" i="36"/>
  <c r="N4946" i="36"/>
  <c r="M4947" i="36"/>
  <c r="N4947" i="36"/>
  <c r="M4948" i="36"/>
  <c r="N4948" i="36"/>
  <c r="M4949" i="36"/>
  <c r="N4949" i="36"/>
  <c r="M4950" i="36"/>
  <c r="N4950" i="36"/>
  <c r="M4951" i="36"/>
  <c r="N4951" i="36"/>
  <c r="M4952" i="36"/>
  <c r="N4952" i="36"/>
  <c r="M4953" i="36"/>
  <c r="N4953" i="36"/>
  <c r="M4954" i="36"/>
  <c r="N4954" i="36"/>
  <c r="M4955" i="36"/>
  <c r="N4955" i="36"/>
  <c r="M4956" i="36"/>
  <c r="N4956" i="36"/>
  <c r="M4957" i="36"/>
  <c r="N4957" i="36"/>
  <c r="M4958" i="36"/>
  <c r="N4958" i="36"/>
  <c r="M4959" i="36"/>
  <c r="N4959" i="36"/>
  <c r="M4960" i="36"/>
  <c r="N4960" i="36"/>
  <c r="M4961" i="36"/>
  <c r="N4961" i="36"/>
  <c r="M4962" i="36"/>
  <c r="N4962" i="36"/>
  <c r="M4963" i="36"/>
  <c r="N4963" i="36"/>
  <c r="M4964" i="36"/>
  <c r="N4964" i="36"/>
  <c r="M4965" i="36"/>
  <c r="N4965" i="36"/>
  <c r="M4966" i="36"/>
  <c r="N4966" i="36"/>
  <c r="M4967" i="36"/>
  <c r="N4967" i="36"/>
  <c r="M4968" i="36"/>
  <c r="N4968" i="36"/>
  <c r="M4969" i="36"/>
  <c r="N4969" i="36"/>
  <c r="M4970" i="36"/>
  <c r="N4970" i="36"/>
  <c r="M4971" i="36"/>
  <c r="N4971" i="36"/>
  <c r="M4972" i="36"/>
  <c r="N4972" i="36"/>
  <c r="M4973" i="36"/>
  <c r="N4973" i="36"/>
  <c r="M4974" i="36"/>
  <c r="N4974" i="36"/>
  <c r="M4975" i="36"/>
  <c r="N4975" i="36"/>
  <c r="M4976" i="36"/>
  <c r="N4976" i="36"/>
  <c r="M4977" i="36"/>
  <c r="N4977" i="36"/>
  <c r="M4978" i="36"/>
  <c r="N4978" i="36"/>
  <c r="M4979" i="36"/>
  <c r="N4979" i="36"/>
  <c r="M4980" i="36"/>
  <c r="N4980" i="36"/>
  <c r="M4981" i="36"/>
  <c r="N4981" i="36"/>
  <c r="M4982" i="36"/>
  <c r="N4982" i="36"/>
  <c r="M4983" i="36"/>
  <c r="N4983" i="36"/>
  <c r="M4984" i="36"/>
  <c r="N4984" i="36"/>
  <c r="M4985" i="36"/>
  <c r="N4985" i="36"/>
  <c r="M4986" i="36"/>
  <c r="N4986" i="36"/>
  <c r="M4987" i="36"/>
  <c r="N4987" i="36"/>
  <c r="M4988" i="36"/>
  <c r="N4988" i="36"/>
  <c r="M4989" i="36"/>
  <c r="N4989" i="36"/>
  <c r="M4990" i="36"/>
  <c r="N4990" i="36"/>
  <c r="M4991" i="36"/>
  <c r="N4991" i="36"/>
  <c r="M4992" i="36"/>
  <c r="N4992" i="36"/>
  <c r="M4993" i="36"/>
  <c r="N4993" i="36"/>
  <c r="M4994" i="36"/>
  <c r="N4994" i="36"/>
  <c r="M4995" i="36"/>
  <c r="N4995" i="36"/>
  <c r="M4996" i="36"/>
  <c r="N4996" i="36"/>
  <c r="M4997" i="36"/>
  <c r="N4997" i="36"/>
  <c r="M4998" i="36"/>
  <c r="N4998" i="36"/>
  <c r="M4999" i="36"/>
  <c r="N4999" i="36"/>
  <c r="M5000" i="36"/>
  <c r="N5000" i="36"/>
  <c r="M5001" i="36"/>
  <c r="N5001" i="36"/>
  <c r="M5002" i="36"/>
  <c r="N5002" i="36"/>
  <c r="M5003" i="36"/>
  <c r="N5003" i="36"/>
  <c r="M5004" i="36"/>
  <c r="N5004" i="36"/>
  <c r="M5005" i="36"/>
  <c r="N5005" i="36"/>
  <c r="M5006" i="36"/>
  <c r="N5006" i="36"/>
  <c r="M5007" i="36"/>
  <c r="N5007" i="36"/>
  <c r="M5008" i="36"/>
  <c r="N5008" i="36"/>
  <c r="M5009" i="36"/>
  <c r="N5009" i="36"/>
  <c r="M5010" i="36"/>
  <c r="N5010" i="36"/>
  <c r="M5011" i="36"/>
  <c r="N5011" i="36"/>
  <c r="M5012" i="36"/>
  <c r="N5012" i="36"/>
  <c r="M5013" i="36"/>
  <c r="N5013" i="36"/>
  <c r="M5014" i="36"/>
  <c r="N5014" i="36"/>
  <c r="M5015" i="36"/>
  <c r="N5015" i="36"/>
  <c r="M5016" i="36"/>
  <c r="N5016" i="36"/>
  <c r="M5017" i="36"/>
  <c r="N5017" i="36"/>
  <c r="M5018" i="36"/>
  <c r="N5018" i="36"/>
  <c r="M5019" i="36"/>
  <c r="N5019" i="36"/>
  <c r="M5020" i="36"/>
  <c r="N5020" i="36"/>
  <c r="M5021" i="36"/>
  <c r="N5021" i="36"/>
  <c r="M5022" i="36"/>
  <c r="N5022" i="36"/>
  <c r="M5023" i="36"/>
  <c r="N5023" i="36"/>
  <c r="M5024" i="36"/>
  <c r="N5024" i="36"/>
  <c r="M5025" i="36"/>
  <c r="N5025" i="36"/>
  <c r="M5026" i="36"/>
  <c r="N5026" i="36"/>
  <c r="M5027" i="36"/>
  <c r="N5027" i="36"/>
  <c r="M5028" i="36"/>
  <c r="N5028" i="36"/>
  <c r="M5029" i="36"/>
  <c r="N5029" i="36"/>
  <c r="M5030" i="36"/>
  <c r="N5030" i="36"/>
  <c r="M5031" i="36"/>
  <c r="N5031" i="36"/>
  <c r="M5032" i="36"/>
  <c r="N5032" i="36"/>
  <c r="M5033" i="36"/>
  <c r="N5033" i="36"/>
  <c r="M5034" i="36"/>
  <c r="N5034" i="36"/>
  <c r="M5035" i="36"/>
  <c r="N5035" i="36"/>
  <c r="M5036" i="36"/>
  <c r="N5036" i="36"/>
  <c r="M5037" i="36"/>
  <c r="N5037" i="36"/>
  <c r="M5038" i="36"/>
  <c r="N5038" i="36"/>
  <c r="M5039" i="36"/>
  <c r="N5039" i="36"/>
  <c r="M5040" i="36"/>
  <c r="N5040" i="36"/>
  <c r="M5041" i="36"/>
  <c r="N5041" i="36"/>
  <c r="M5042" i="36"/>
  <c r="N5042" i="36"/>
  <c r="M5043" i="36"/>
  <c r="N5043" i="36"/>
  <c r="M5044" i="36"/>
  <c r="N5044" i="36"/>
  <c r="M5045" i="36"/>
  <c r="N5045" i="36"/>
  <c r="M5046" i="36"/>
  <c r="N5046" i="36"/>
  <c r="M5047" i="36"/>
  <c r="N5047" i="36"/>
  <c r="M5048" i="36"/>
  <c r="N5048" i="36"/>
  <c r="M5049" i="36"/>
  <c r="N5049" i="36"/>
  <c r="M5050" i="36"/>
  <c r="N5050" i="36"/>
  <c r="M5051" i="36"/>
  <c r="N5051" i="36"/>
  <c r="M5052" i="36"/>
  <c r="N5052" i="36"/>
  <c r="M5053" i="36"/>
  <c r="N5053" i="36"/>
  <c r="M5054" i="36"/>
  <c r="N5054" i="36"/>
  <c r="M5055" i="36"/>
  <c r="N5055" i="36"/>
  <c r="M5056" i="36"/>
  <c r="N5056" i="36"/>
  <c r="M5057" i="36"/>
  <c r="N5057" i="36"/>
  <c r="M5058" i="36"/>
  <c r="N5058" i="36"/>
  <c r="M5059" i="36"/>
  <c r="N5059" i="36"/>
  <c r="M5060" i="36"/>
  <c r="N5060" i="36"/>
  <c r="M5061" i="36"/>
  <c r="N5061" i="36"/>
  <c r="M5062" i="36"/>
  <c r="N5062" i="36"/>
  <c r="M5063" i="36"/>
  <c r="N5063" i="36"/>
  <c r="M5064" i="36"/>
  <c r="N5064" i="36"/>
  <c r="M5065" i="36"/>
  <c r="N5065" i="36"/>
  <c r="M5066" i="36"/>
  <c r="N5066" i="36"/>
  <c r="M5067" i="36"/>
  <c r="N5067" i="36"/>
  <c r="M5068" i="36"/>
  <c r="N5068" i="36"/>
  <c r="M5069" i="36"/>
  <c r="N5069" i="36"/>
  <c r="M5070" i="36"/>
  <c r="N5070" i="36"/>
  <c r="M5071" i="36"/>
  <c r="N5071" i="36"/>
  <c r="M5072" i="36"/>
  <c r="N5072" i="36"/>
  <c r="M5073" i="36"/>
  <c r="N5073" i="36"/>
  <c r="M5074" i="36"/>
  <c r="N5074" i="36"/>
  <c r="M5075" i="36"/>
  <c r="N5075" i="36"/>
  <c r="M5076" i="36"/>
  <c r="N5076" i="36"/>
  <c r="M5077" i="36"/>
  <c r="N5077" i="36"/>
  <c r="M5078" i="36"/>
  <c r="N5078" i="36"/>
  <c r="M5079" i="36"/>
  <c r="N5079" i="36"/>
  <c r="M5080" i="36"/>
  <c r="N5080" i="36"/>
  <c r="M5081" i="36"/>
  <c r="N5081" i="36"/>
  <c r="M5082" i="36"/>
  <c r="N5082" i="36"/>
  <c r="M5083" i="36"/>
  <c r="N5083" i="36"/>
  <c r="M5084" i="36"/>
  <c r="N5084" i="36"/>
  <c r="M5085" i="36"/>
  <c r="N5085" i="36"/>
  <c r="M5086" i="36"/>
  <c r="N5086" i="36"/>
  <c r="M5087" i="36"/>
  <c r="N5087" i="36"/>
  <c r="M5088" i="36"/>
  <c r="N5088" i="36"/>
  <c r="M5089" i="36"/>
  <c r="N5089" i="36"/>
  <c r="M5090" i="36"/>
  <c r="N5090" i="36"/>
  <c r="M5091" i="36"/>
  <c r="N5091" i="36"/>
  <c r="M5092" i="36"/>
  <c r="N5092" i="36"/>
  <c r="M5093" i="36"/>
  <c r="N5093" i="36"/>
  <c r="M5094" i="36"/>
  <c r="N5094" i="36"/>
  <c r="M5095" i="36"/>
  <c r="N5095" i="36"/>
  <c r="M5096" i="36"/>
  <c r="N5096" i="36"/>
  <c r="M5097" i="36"/>
  <c r="N5097" i="36"/>
  <c r="M5098" i="36"/>
  <c r="N5098" i="36"/>
  <c r="M5099" i="36"/>
  <c r="N5099" i="36"/>
  <c r="M5100" i="36"/>
  <c r="N5100" i="36"/>
  <c r="M5101" i="36"/>
  <c r="N5101" i="36"/>
  <c r="M5102" i="36"/>
  <c r="N5102" i="36"/>
  <c r="M5103" i="36"/>
  <c r="N5103" i="36"/>
  <c r="M5104" i="36"/>
  <c r="N5104" i="36"/>
  <c r="M5105" i="36"/>
  <c r="N5105" i="36"/>
  <c r="M5106" i="36"/>
  <c r="N5106" i="36"/>
  <c r="M5107" i="36"/>
  <c r="N5107" i="36"/>
  <c r="M5108" i="36"/>
  <c r="N5108" i="36"/>
  <c r="M5109" i="36"/>
  <c r="N5109" i="36"/>
  <c r="M5110" i="36"/>
  <c r="N5110" i="36"/>
  <c r="M5111" i="36"/>
  <c r="N5111" i="36"/>
  <c r="M5112" i="36"/>
  <c r="N5112" i="36"/>
  <c r="M5113" i="36"/>
  <c r="N5113" i="36"/>
  <c r="M5114" i="36"/>
  <c r="N5114" i="36"/>
  <c r="M5115" i="36"/>
  <c r="N5115" i="36"/>
  <c r="M5116" i="36"/>
  <c r="N5116" i="36"/>
  <c r="M5117" i="36"/>
  <c r="N5117" i="36"/>
  <c r="M5118" i="36"/>
  <c r="N5118" i="36"/>
  <c r="M5119" i="36"/>
  <c r="N5119" i="36"/>
  <c r="M5120" i="36"/>
  <c r="N5120" i="36"/>
  <c r="M5121" i="36"/>
  <c r="N5121" i="36"/>
  <c r="M5122" i="36"/>
  <c r="N5122" i="36"/>
  <c r="M5123" i="36"/>
  <c r="N5123" i="36"/>
  <c r="M5124" i="36"/>
  <c r="N5124" i="36"/>
  <c r="M5125" i="36"/>
  <c r="N5125" i="36"/>
  <c r="M5126" i="36"/>
  <c r="N5126" i="36"/>
  <c r="M5127" i="36"/>
  <c r="N5127" i="36"/>
  <c r="M5128" i="36"/>
  <c r="N5128" i="36"/>
  <c r="M5129" i="36"/>
  <c r="N5129" i="36"/>
  <c r="M5130" i="36"/>
  <c r="N5130" i="36"/>
  <c r="M5131" i="36"/>
  <c r="N5131" i="36"/>
  <c r="M5132" i="36"/>
  <c r="N5132" i="36"/>
  <c r="M5133" i="36"/>
  <c r="N5133" i="36"/>
  <c r="M5134" i="36"/>
  <c r="N5134" i="36"/>
  <c r="M5135" i="36"/>
  <c r="N5135" i="36"/>
  <c r="M5136" i="36"/>
  <c r="N5136" i="36"/>
  <c r="M5137" i="36"/>
  <c r="N5137" i="36"/>
  <c r="M5138" i="36"/>
  <c r="N5138" i="36"/>
  <c r="M5139" i="36"/>
  <c r="N5139" i="36"/>
  <c r="M5140" i="36"/>
  <c r="N5140" i="36"/>
  <c r="M5141" i="36"/>
  <c r="N5141" i="36"/>
  <c r="M5142" i="36"/>
  <c r="N5142" i="36"/>
  <c r="M5143" i="36"/>
  <c r="N5143" i="36"/>
  <c r="M5144" i="36"/>
  <c r="N5144" i="36"/>
  <c r="M5145" i="36"/>
  <c r="N5145" i="36"/>
  <c r="M5146" i="36"/>
  <c r="N5146" i="36"/>
  <c r="M5147" i="36"/>
  <c r="N5147" i="36"/>
  <c r="M5148" i="36"/>
  <c r="N5148" i="36"/>
  <c r="M5149" i="36"/>
  <c r="N5149" i="36"/>
  <c r="M5150" i="36"/>
  <c r="N5150" i="36"/>
  <c r="M5151" i="36"/>
  <c r="N5151" i="36"/>
  <c r="M5152" i="36"/>
  <c r="N5152" i="36"/>
  <c r="M5153" i="36"/>
  <c r="N5153" i="36"/>
  <c r="M5154" i="36"/>
  <c r="N5154" i="36"/>
  <c r="M5155" i="36"/>
  <c r="N5155" i="36"/>
  <c r="M5156" i="36"/>
  <c r="N5156" i="36"/>
  <c r="M5157" i="36"/>
  <c r="N5157" i="36"/>
  <c r="M5158" i="36"/>
  <c r="N5158" i="36"/>
  <c r="M5159" i="36"/>
  <c r="N5159" i="36"/>
  <c r="M5160" i="36"/>
  <c r="N5160" i="36"/>
  <c r="M5161" i="36"/>
  <c r="N5161" i="36"/>
  <c r="M5162" i="36"/>
  <c r="N5162" i="36"/>
  <c r="M5163" i="36"/>
  <c r="N5163" i="36"/>
  <c r="M5164" i="36"/>
  <c r="N5164" i="36"/>
  <c r="M5165" i="36"/>
  <c r="N5165" i="36"/>
  <c r="M5166" i="36"/>
  <c r="N5166" i="36"/>
  <c r="M5167" i="36"/>
  <c r="N5167" i="36"/>
  <c r="M5168" i="36"/>
  <c r="N5168" i="36"/>
  <c r="M5169" i="36"/>
  <c r="N5169" i="36"/>
  <c r="M5170" i="36"/>
  <c r="N5170" i="36"/>
  <c r="M5171" i="36"/>
  <c r="N5171" i="36"/>
  <c r="M5172" i="36"/>
  <c r="N5172" i="36"/>
  <c r="M5173" i="36"/>
  <c r="N5173" i="36"/>
  <c r="M5174" i="36"/>
  <c r="N5174" i="36"/>
  <c r="M5175" i="36"/>
  <c r="N5175" i="36"/>
  <c r="M5176" i="36"/>
  <c r="N5176" i="36"/>
  <c r="M5177" i="36"/>
  <c r="N5177" i="36"/>
  <c r="M5178" i="36"/>
  <c r="N5178" i="36"/>
  <c r="M5179" i="36"/>
  <c r="N5179" i="36"/>
  <c r="M5180" i="36"/>
  <c r="N5180" i="36"/>
  <c r="M5181" i="36"/>
  <c r="N5181" i="36"/>
  <c r="M5182" i="36"/>
  <c r="N5182" i="36"/>
  <c r="M5183" i="36"/>
  <c r="N5183" i="36"/>
  <c r="M5184" i="36"/>
  <c r="N5184" i="36"/>
  <c r="M5185" i="36"/>
  <c r="N5185" i="36"/>
  <c r="M5186" i="36"/>
  <c r="N5186" i="36"/>
  <c r="M5187" i="36"/>
  <c r="N5187" i="36"/>
  <c r="M5188" i="36"/>
  <c r="N5188" i="36"/>
  <c r="M5189" i="36"/>
  <c r="N5189" i="36"/>
  <c r="M5190" i="36"/>
  <c r="N5190" i="36"/>
  <c r="M5191" i="36"/>
  <c r="N5191" i="36"/>
  <c r="M5192" i="36"/>
  <c r="N5192" i="36"/>
  <c r="M5193" i="36"/>
  <c r="N5193" i="36"/>
  <c r="M5194" i="36"/>
  <c r="N5194" i="36"/>
  <c r="M5195" i="36"/>
  <c r="N5195" i="36"/>
  <c r="M5196" i="36"/>
  <c r="N5196" i="36"/>
  <c r="M5197" i="36"/>
  <c r="N5197" i="36"/>
  <c r="M5198" i="36"/>
  <c r="N5198" i="36"/>
  <c r="M5199" i="36"/>
  <c r="N5199" i="36"/>
  <c r="M5200" i="36"/>
  <c r="N5200" i="36"/>
  <c r="M5201" i="36"/>
  <c r="N5201" i="36"/>
  <c r="M5202" i="36"/>
  <c r="N5202" i="36"/>
  <c r="M5203" i="36"/>
  <c r="N5203" i="36"/>
  <c r="M5204" i="36"/>
  <c r="N5204" i="36"/>
  <c r="M5205" i="36"/>
  <c r="N5205" i="36"/>
  <c r="M5206" i="36"/>
  <c r="N5206" i="36"/>
  <c r="M5207" i="36"/>
  <c r="N5207" i="36"/>
  <c r="M5208" i="36"/>
  <c r="N5208" i="36"/>
  <c r="M5209" i="36"/>
  <c r="N5209" i="36"/>
  <c r="M5210" i="36"/>
  <c r="N5210" i="36"/>
  <c r="M5211" i="36"/>
  <c r="N5211" i="36"/>
  <c r="M5212" i="36"/>
  <c r="N5212" i="36"/>
  <c r="M5213" i="36"/>
  <c r="N5213" i="36"/>
  <c r="M5214" i="36"/>
  <c r="N5214" i="36"/>
  <c r="M5215" i="36"/>
  <c r="N5215" i="36"/>
  <c r="M5216" i="36"/>
  <c r="N5216" i="36"/>
  <c r="M5217" i="36"/>
  <c r="N5217" i="36"/>
  <c r="M5218" i="36"/>
  <c r="N5218" i="36"/>
  <c r="M5219" i="36"/>
  <c r="N5219" i="36"/>
  <c r="M5220" i="36"/>
  <c r="N5220" i="36"/>
  <c r="M5221" i="36"/>
  <c r="N5221" i="36"/>
  <c r="M5222" i="36"/>
  <c r="N5222" i="36"/>
  <c r="M5223" i="36"/>
  <c r="N5223" i="36"/>
  <c r="M5224" i="36"/>
  <c r="N5224" i="36"/>
  <c r="M5225" i="36"/>
  <c r="N5225" i="36"/>
  <c r="M5226" i="36"/>
  <c r="N5226" i="36"/>
  <c r="M5227" i="36"/>
  <c r="N5227" i="36"/>
  <c r="M5228" i="36"/>
  <c r="N5228" i="36"/>
  <c r="M5229" i="36"/>
  <c r="N5229" i="36"/>
  <c r="M5230" i="36"/>
  <c r="N5230" i="36"/>
  <c r="M5231" i="36"/>
  <c r="N5231" i="36"/>
  <c r="M5232" i="36"/>
  <c r="N5232" i="36"/>
  <c r="M5233" i="36"/>
  <c r="N5233" i="36"/>
  <c r="M5234" i="36"/>
  <c r="N5234" i="36"/>
  <c r="M5235" i="36"/>
  <c r="N5235" i="36"/>
  <c r="M5236" i="36"/>
  <c r="N5236" i="36"/>
  <c r="M5237" i="36"/>
  <c r="N5237" i="36"/>
  <c r="M5238" i="36"/>
  <c r="N5238" i="36"/>
  <c r="M5239" i="36"/>
  <c r="N5239" i="36"/>
  <c r="M5240" i="36"/>
  <c r="N5240" i="36"/>
  <c r="M5241" i="36"/>
  <c r="N5241" i="36"/>
  <c r="M5242" i="36"/>
  <c r="N5242" i="36"/>
  <c r="M5243" i="36"/>
  <c r="N5243" i="36"/>
  <c r="M5244" i="36"/>
  <c r="N5244" i="36"/>
  <c r="M5245" i="36"/>
  <c r="N5245" i="36"/>
  <c r="M5246" i="36"/>
  <c r="N5246" i="36"/>
  <c r="M5247" i="36"/>
  <c r="N5247" i="36"/>
  <c r="M5248" i="36"/>
  <c r="N5248" i="36"/>
  <c r="M5249" i="36"/>
  <c r="N5249" i="36"/>
  <c r="M5250" i="36"/>
  <c r="N5250" i="36"/>
  <c r="M5251" i="36"/>
  <c r="N5251" i="36"/>
  <c r="M5252" i="36"/>
  <c r="N5252" i="36"/>
  <c r="M5253" i="36"/>
  <c r="N5253" i="36"/>
  <c r="M5254" i="36"/>
  <c r="N5254" i="36"/>
  <c r="M5255" i="36"/>
  <c r="N5255" i="36"/>
  <c r="M5256" i="36"/>
  <c r="N5256" i="36"/>
  <c r="M5257" i="36"/>
  <c r="N5257" i="36"/>
  <c r="M5258" i="36"/>
  <c r="N5258" i="36"/>
  <c r="M5259" i="36"/>
  <c r="N5259" i="36"/>
  <c r="M5260" i="36"/>
  <c r="N5260" i="36"/>
  <c r="M5261" i="36"/>
  <c r="N5261" i="36"/>
  <c r="M5262" i="36"/>
  <c r="N5262" i="36"/>
  <c r="M5263" i="36"/>
  <c r="N5263" i="36"/>
  <c r="M5264" i="36"/>
  <c r="N5264" i="36"/>
  <c r="M5265" i="36"/>
  <c r="N5265" i="36"/>
  <c r="M5266" i="36"/>
  <c r="N5266" i="36"/>
  <c r="M5267" i="36"/>
  <c r="N5267" i="36"/>
  <c r="M5268" i="36"/>
  <c r="N5268" i="36"/>
  <c r="M5269" i="36"/>
  <c r="N5269" i="36"/>
  <c r="M5270" i="36"/>
  <c r="N5270" i="36"/>
  <c r="M5271" i="36"/>
  <c r="N5271" i="36"/>
  <c r="M5272" i="36"/>
  <c r="N5272" i="36"/>
  <c r="M5273" i="36"/>
  <c r="N5273" i="36"/>
  <c r="M5274" i="36"/>
  <c r="N5274" i="36"/>
  <c r="M5275" i="36"/>
  <c r="N5275" i="36"/>
  <c r="M5276" i="36"/>
  <c r="N5276" i="36"/>
  <c r="M5277" i="36"/>
  <c r="N5277" i="36"/>
  <c r="M5278" i="36"/>
  <c r="N5278" i="36"/>
  <c r="M5279" i="36"/>
  <c r="N5279" i="36"/>
  <c r="M5280" i="36"/>
  <c r="N5280" i="36"/>
  <c r="M5281" i="36"/>
  <c r="N5281" i="36"/>
  <c r="M5282" i="36"/>
  <c r="N5282" i="36"/>
  <c r="M5283" i="36"/>
  <c r="N5283" i="36"/>
  <c r="M5284" i="36"/>
  <c r="N5284" i="36"/>
  <c r="M5285" i="36"/>
  <c r="N5285" i="36"/>
  <c r="M5286" i="36"/>
  <c r="N5286" i="36"/>
  <c r="M5287" i="36"/>
  <c r="N5287" i="36"/>
  <c r="M5288" i="36"/>
  <c r="N5288" i="36"/>
  <c r="M5289" i="36"/>
  <c r="N5289" i="36"/>
  <c r="M5290" i="36"/>
  <c r="N5290" i="36"/>
  <c r="M5291" i="36"/>
  <c r="N5291" i="36"/>
  <c r="M5292" i="36"/>
  <c r="N5292" i="36"/>
  <c r="M5293" i="36"/>
  <c r="N5293" i="36"/>
  <c r="M5294" i="36"/>
  <c r="N5294" i="36"/>
  <c r="M5295" i="36"/>
  <c r="N5295" i="36"/>
  <c r="M5296" i="36"/>
  <c r="N5296" i="36"/>
  <c r="M5297" i="36"/>
  <c r="N5297" i="36"/>
  <c r="M5298" i="36"/>
  <c r="N5298" i="36"/>
  <c r="M5299" i="36"/>
  <c r="N5299" i="36"/>
  <c r="M5300" i="36"/>
  <c r="N5300" i="36"/>
  <c r="M5301" i="36"/>
  <c r="N5301" i="36"/>
  <c r="M5302" i="36"/>
  <c r="N5302" i="36"/>
  <c r="M5303" i="36"/>
  <c r="N5303" i="36"/>
  <c r="M5304" i="36"/>
  <c r="N5304" i="36"/>
  <c r="M5305" i="36"/>
  <c r="N5305" i="36"/>
  <c r="M5306" i="36"/>
  <c r="N5306" i="36"/>
  <c r="M5307" i="36"/>
  <c r="N5307" i="36"/>
  <c r="M5308" i="36"/>
  <c r="N5308" i="36"/>
  <c r="M5309" i="36"/>
  <c r="N5309" i="36"/>
  <c r="M5310" i="36"/>
  <c r="N5310" i="36"/>
  <c r="M5311" i="36"/>
  <c r="N5311" i="36"/>
  <c r="M5312" i="36"/>
  <c r="N5312" i="36"/>
  <c r="M5313" i="36"/>
  <c r="N5313" i="36"/>
  <c r="M5314" i="36"/>
  <c r="N5314" i="36"/>
  <c r="M5315" i="36"/>
  <c r="N5315" i="36"/>
  <c r="M5316" i="36"/>
  <c r="N5316" i="36"/>
  <c r="M5317" i="36"/>
  <c r="N5317" i="36"/>
  <c r="M5318" i="36"/>
  <c r="N5318" i="36"/>
  <c r="M5319" i="36"/>
  <c r="N5319" i="36"/>
  <c r="M5320" i="36"/>
  <c r="N5320" i="36"/>
  <c r="M5321" i="36"/>
  <c r="N5321" i="36"/>
  <c r="M5322" i="36"/>
  <c r="N5322" i="36"/>
  <c r="M5323" i="36"/>
  <c r="N5323" i="36"/>
  <c r="M5324" i="36"/>
  <c r="N5324" i="36"/>
  <c r="M5325" i="36"/>
  <c r="N5325" i="36"/>
  <c r="M5326" i="36"/>
  <c r="N5326" i="36"/>
  <c r="M5327" i="36"/>
  <c r="N5327" i="36"/>
  <c r="M5328" i="36"/>
  <c r="N5328" i="36"/>
  <c r="M5329" i="36"/>
  <c r="N5329" i="36"/>
  <c r="M5330" i="36"/>
  <c r="N5330" i="36"/>
  <c r="M5331" i="36"/>
  <c r="N5331" i="36"/>
  <c r="M5332" i="36"/>
  <c r="N5332" i="36"/>
  <c r="M5333" i="36"/>
  <c r="N5333" i="36"/>
  <c r="M5334" i="36"/>
  <c r="N5334" i="36"/>
  <c r="M5335" i="36"/>
  <c r="N5335" i="36"/>
  <c r="M5336" i="36"/>
  <c r="N5336" i="36"/>
  <c r="M5337" i="36"/>
  <c r="N5337" i="36"/>
  <c r="M5338" i="36"/>
  <c r="N5338" i="36"/>
  <c r="M5339" i="36"/>
  <c r="N5339" i="36"/>
  <c r="M5340" i="36"/>
  <c r="N5340" i="36"/>
  <c r="M5341" i="36"/>
  <c r="N5341" i="36"/>
  <c r="M5342" i="36"/>
  <c r="N5342" i="36"/>
  <c r="M5343" i="36"/>
  <c r="N5343" i="36"/>
  <c r="M5344" i="36"/>
  <c r="N5344" i="36"/>
  <c r="M5345" i="36"/>
  <c r="N5345" i="36"/>
  <c r="M5346" i="36"/>
  <c r="N5346" i="36"/>
  <c r="M5347" i="36"/>
  <c r="N5347" i="36"/>
  <c r="M5348" i="36"/>
  <c r="N5348" i="36"/>
  <c r="M5349" i="36"/>
  <c r="N5349" i="36"/>
  <c r="M5350" i="36"/>
  <c r="N5350" i="36"/>
  <c r="M5351" i="36"/>
  <c r="N5351" i="36"/>
  <c r="M5352" i="36"/>
  <c r="N5352" i="36"/>
  <c r="M5353" i="36"/>
  <c r="N5353" i="36"/>
  <c r="M5354" i="36"/>
  <c r="N5354" i="36"/>
  <c r="M5355" i="36"/>
  <c r="N5355" i="36"/>
  <c r="M5356" i="36"/>
  <c r="N5356" i="36"/>
  <c r="M5357" i="36"/>
  <c r="N5357" i="36"/>
  <c r="M5358" i="36"/>
  <c r="N5358" i="36"/>
  <c r="M5359" i="36"/>
  <c r="N5359" i="36"/>
  <c r="M5360" i="36"/>
  <c r="N5360" i="36"/>
  <c r="M5361" i="36"/>
  <c r="N5361" i="36"/>
  <c r="M5362" i="36"/>
  <c r="N5362" i="36"/>
  <c r="M5363" i="36"/>
  <c r="N5363" i="36"/>
  <c r="M5364" i="36"/>
  <c r="N5364" i="36"/>
  <c r="M5365" i="36"/>
  <c r="N5365" i="36"/>
  <c r="M5366" i="36"/>
  <c r="N5366" i="36"/>
  <c r="M5367" i="36"/>
  <c r="N5367" i="36"/>
  <c r="M5368" i="36"/>
  <c r="N5368" i="36"/>
  <c r="M5369" i="36"/>
  <c r="N5369" i="36"/>
  <c r="M5370" i="36"/>
  <c r="N5370" i="36"/>
  <c r="M5371" i="36"/>
  <c r="N5371" i="36"/>
  <c r="M5372" i="36"/>
  <c r="N5372" i="36"/>
  <c r="M5373" i="36"/>
  <c r="N5373" i="36"/>
  <c r="M5374" i="36"/>
  <c r="N5374" i="36"/>
  <c r="M5375" i="36"/>
  <c r="N5375" i="36"/>
  <c r="M5376" i="36"/>
  <c r="N5376" i="36"/>
  <c r="M5377" i="36"/>
  <c r="N5377" i="36"/>
  <c r="M5378" i="36"/>
  <c r="N5378" i="36"/>
  <c r="M5379" i="36"/>
  <c r="N5379" i="36"/>
  <c r="M5380" i="36"/>
  <c r="N5380" i="36"/>
  <c r="M5381" i="36"/>
  <c r="N5381" i="36"/>
  <c r="M5382" i="36"/>
  <c r="N5382" i="36"/>
  <c r="M5383" i="36"/>
  <c r="N5383" i="36"/>
  <c r="M5384" i="36"/>
  <c r="N5384" i="36"/>
  <c r="M5385" i="36"/>
  <c r="N5385" i="36"/>
  <c r="M5386" i="36"/>
  <c r="N5386" i="36"/>
  <c r="M5387" i="36"/>
  <c r="N5387" i="36"/>
  <c r="M5388" i="36"/>
  <c r="N5388" i="36"/>
  <c r="M5389" i="36"/>
  <c r="N5389" i="36"/>
  <c r="M5390" i="36"/>
  <c r="N5390" i="36"/>
  <c r="M5391" i="36"/>
  <c r="N5391" i="36"/>
  <c r="M5392" i="36"/>
  <c r="N5392" i="36"/>
  <c r="M5393" i="36"/>
  <c r="N5393" i="36"/>
  <c r="M5394" i="36"/>
  <c r="N5394" i="36"/>
  <c r="M5395" i="36"/>
  <c r="N5395" i="36"/>
  <c r="M5396" i="36"/>
  <c r="N5396" i="36"/>
  <c r="M5397" i="36"/>
  <c r="N5397" i="36"/>
  <c r="M5398" i="36"/>
  <c r="N5398" i="36"/>
  <c r="M5399" i="36"/>
  <c r="N5399" i="36"/>
  <c r="M5400" i="36"/>
  <c r="N5400" i="36"/>
  <c r="M5401" i="36"/>
  <c r="N5401" i="36"/>
  <c r="M5402" i="36"/>
  <c r="N5402" i="36"/>
  <c r="M5403" i="36"/>
  <c r="N5403" i="36"/>
  <c r="M5404" i="36"/>
  <c r="N5404" i="36"/>
  <c r="M5405" i="36"/>
  <c r="N5405" i="36"/>
  <c r="M5406" i="36"/>
  <c r="N5406" i="36"/>
  <c r="M5407" i="36"/>
  <c r="N5407" i="36"/>
  <c r="M5408" i="36"/>
  <c r="N5408" i="36"/>
  <c r="M5409" i="36"/>
  <c r="N5409" i="36"/>
  <c r="M5410" i="36"/>
  <c r="N5410" i="36"/>
  <c r="M5411" i="36"/>
  <c r="N5411" i="36"/>
  <c r="M5412" i="36"/>
  <c r="N5412" i="36"/>
  <c r="M5413" i="36"/>
  <c r="N5413" i="36"/>
  <c r="M5414" i="36"/>
  <c r="N5414" i="36"/>
  <c r="M5415" i="36"/>
  <c r="N5415" i="36"/>
  <c r="M5416" i="36"/>
  <c r="N5416" i="36"/>
  <c r="M5417" i="36"/>
  <c r="N5417" i="36"/>
  <c r="M5418" i="36"/>
  <c r="N5418" i="36"/>
  <c r="M5419" i="36"/>
  <c r="N5419" i="36"/>
  <c r="M5420" i="36"/>
  <c r="N5420" i="36"/>
  <c r="M5421" i="36"/>
  <c r="N5421" i="36"/>
  <c r="M5422" i="36"/>
  <c r="N5422" i="36"/>
  <c r="M5423" i="36"/>
  <c r="N5423" i="36"/>
  <c r="M5424" i="36"/>
  <c r="N5424" i="36"/>
  <c r="M5425" i="36"/>
  <c r="N5425" i="36"/>
  <c r="M5426" i="36"/>
  <c r="N5426" i="36"/>
  <c r="M5427" i="36"/>
  <c r="N5427" i="36"/>
  <c r="M5428" i="36"/>
  <c r="N5428" i="36"/>
  <c r="M5429" i="36"/>
  <c r="N5429" i="36"/>
  <c r="M5430" i="36"/>
  <c r="N5430" i="36"/>
  <c r="M5431" i="36"/>
  <c r="N5431" i="36"/>
  <c r="M5432" i="36"/>
  <c r="N5432" i="36"/>
  <c r="M5433" i="36"/>
  <c r="N5433" i="36"/>
  <c r="M5434" i="36"/>
  <c r="N5434" i="36"/>
  <c r="M5435" i="36"/>
  <c r="N5435" i="36"/>
  <c r="M5436" i="36"/>
  <c r="N5436" i="36"/>
  <c r="M5437" i="36"/>
  <c r="N5437" i="36"/>
  <c r="M5438" i="36"/>
  <c r="N5438" i="36"/>
  <c r="M5439" i="36"/>
  <c r="N5439" i="36"/>
  <c r="M5440" i="36"/>
  <c r="N5440" i="36"/>
  <c r="M5441" i="36"/>
  <c r="N5441" i="36"/>
  <c r="M5442" i="36"/>
  <c r="N5442" i="36"/>
  <c r="M5443" i="36"/>
  <c r="N5443" i="36"/>
  <c r="M5444" i="36"/>
  <c r="N5444" i="36"/>
  <c r="M5445" i="36"/>
  <c r="N5445" i="36"/>
  <c r="M5446" i="36"/>
  <c r="N5446" i="36"/>
  <c r="M5447" i="36"/>
  <c r="N5447" i="36"/>
  <c r="M5448" i="36"/>
  <c r="N5448" i="36"/>
  <c r="M5449" i="36"/>
  <c r="N5449" i="36"/>
  <c r="M5450" i="36"/>
  <c r="N5450" i="36"/>
  <c r="M5451" i="36"/>
  <c r="N5451" i="36"/>
  <c r="M5452" i="36"/>
  <c r="N5452" i="36"/>
  <c r="M5453" i="36"/>
  <c r="N5453" i="36"/>
  <c r="M5454" i="36"/>
  <c r="N5454" i="36"/>
  <c r="M5455" i="36"/>
  <c r="N5455" i="36"/>
  <c r="M5456" i="36"/>
  <c r="N5456" i="36"/>
  <c r="M5457" i="36"/>
  <c r="N5457" i="36"/>
  <c r="M5458" i="36"/>
  <c r="N5458" i="36"/>
  <c r="M5459" i="36"/>
  <c r="N5459" i="36"/>
  <c r="M5460" i="36"/>
  <c r="N5460" i="36"/>
  <c r="M5461" i="36"/>
  <c r="N5461" i="36"/>
  <c r="M5462" i="36"/>
  <c r="N5462" i="36"/>
  <c r="M5463" i="36"/>
  <c r="N5463" i="36"/>
  <c r="M5464" i="36"/>
  <c r="N5464" i="36"/>
  <c r="M5465" i="36"/>
  <c r="N5465" i="36"/>
  <c r="M5466" i="36"/>
  <c r="N5466" i="36"/>
  <c r="M5467" i="36"/>
  <c r="N5467" i="36"/>
  <c r="M5468" i="36"/>
  <c r="N5468" i="36"/>
  <c r="M5469" i="36"/>
  <c r="N5469" i="36"/>
  <c r="M5470" i="36"/>
  <c r="N5470" i="36"/>
  <c r="M5471" i="36"/>
  <c r="N5471" i="36"/>
  <c r="M5472" i="36"/>
  <c r="N5472" i="36"/>
  <c r="M5473" i="36"/>
  <c r="N5473" i="36"/>
  <c r="M5474" i="36"/>
  <c r="N5474" i="36"/>
  <c r="M5475" i="36"/>
  <c r="N5475" i="36"/>
  <c r="M5476" i="36"/>
  <c r="N5476" i="36"/>
  <c r="M5477" i="36"/>
  <c r="N5477" i="36"/>
  <c r="M5478" i="36"/>
  <c r="N5478" i="36"/>
  <c r="M5479" i="36"/>
  <c r="N5479" i="36"/>
  <c r="M5480" i="36"/>
  <c r="N5480" i="36"/>
  <c r="M5481" i="36"/>
  <c r="N5481" i="36"/>
  <c r="M5482" i="36"/>
  <c r="N5482" i="36"/>
  <c r="M5483" i="36"/>
  <c r="N5483" i="36"/>
  <c r="M5484" i="36"/>
  <c r="N5484" i="36"/>
  <c r="M5485" i="36"/>
  <c r="N5485" i="36"/>
  <c r="M5486" i="36"/>
  <c r="N5486" i="36"/>
  <c r="M5487" i="36"/>
  <c r="N5487" i="36"/>
  <c r="M5488" i="36"/>
  <c r="N5488" i="36"/>
  <c r="M5489" i="36"/>
  <c r="N5489" i="36"/>
  <c r="M5490" i="36"/>
  <c r="N5490" i="36"/>
  <c r="M5491" i="36"/>
  <c r="N5491" i="36"/>
  <c r="M5492" i="36"/>
  <c r="N5492" i="36"/>
  <c r="M5493" i="36"/>
  <c r="N5493" i="36"/>
  <c r="M5494" i="36"/>
  <c r="N5494" i="36"/>
  <c r="M5495" i="36"/>
  <c r="N5495" i="36"/>
  <c r="M5496" i="36"/>
  <c r="N5496" i="36"/>
  <c r="M5497" i="36"/>
  <c r="N5497" i="36"/>
  <c r="M5498" i="36"/>
  <c r="N5498" i="36"/>
  <c r="M5499" i="36"/>
  <c r="N5499" i="36"/>
  <c r="M5500" i="36"/>
  <c r="N5500" i="36"/>
  <c r="M5501" i="36"/>
  <c r="N5501" i="36"/>
  <c r="M5502" i="36"/>
  <c r="N5502" i="36"/>
  <c r="M5503" i="36"/>
  <c r="N5503" i="36"/>
  <c r="M5504" i="36"/>
  <c r="N5504" i="36"/>
  <c r="M5505" i="36"/>
  <c r="N5505" i="36"/>
  <c r="M5506" i="36"/>
  <c r="N5506" i="36"/>
  <c r="M5507" i="36"/>
  <c r="N5507" i="36"/>
  <c r="M5508" i="36"/>
  <c r="N5508" i="36"/>
  <c r="M5509" i="36"/>
  <c r="N5509" i="36"/>
  <c r="M5510" i="36"/>
  <c r="N5510" i="36"/>
  <c r="M5511" i="36"/>
  <c r="N5511" i="36"/>
  <c r="M5512" i="36"/>
  <c r="N5512" i="36"/>
  <c r="M5513" i="36"/>
  <c r="N5513" i="36"/>
  <c r="M5514" i="36"/>
  <c r="N5514" i="36"/>
  <c r="M5515" i="36"/>
  <c r="N5515" i="36"/>
  <c r="M5516" i="36"/>
  <c r="N5516" i="36"/>
  <c r="M5517" i="36"/>
  <c r="N5517" i="36"/>
  <c r="M5518" i="36"/>
  <c r="N5518" i="36"/>
  <c r="M5519" i="36"/>
  <c r="N5519" i="36"/>
  <c r="M5520" i="36"/>
  <c r="N5520" i="36"/>
  <c r="M5521" i="36"/>
  <c r="N5521" i="36"/>
  <c r="M5522" i="36"/>
  <c r="N5522" i="36"/>
  <c r="M5523" i="36"/>
  <c r="N5523" i="36"/>
  <c r="M5524" i="36"/>
  <c r="N5524" i="36"/>
  <c r="M5525" i="36"/>
  <c r="N5525" i="36"/>
  <c r="M5526" i="36"/>
  <c r="N5526" i="36"/>
  <c r="M5527" i="36"/>
  <c r="N5527" i="36"/>
  <c r="M5528" i="36"/>
  <c r="N5528" i="36"/>
  <c r="M5529" i="36"/>
  <c r="N5529" i="36"/>
  <c r="M5530" i="36"/>
  <c r="N5530" i="36"/>
  <c r="M5531" i="36"/>
  <c r="N5531" i="36"/>
  <c r="M5532" i="36"/>
  <c r="N5532" i="36"/>
  <c r="M5533" i="36"/>
  <c r="N5533" i="36"/>
  <c r="M5534" i="36"/>
  <c r="N5534" i="36"/>
  <c r="M5535" i="36"/>
  <c r="N5535" i="36"/>
  <c r="M5536" i="36"/>
  <c r="N5536" i="36"/>
  <c r="M5537" i="36"/>
  <c r="N5537" i="36"/>
  <c r="M5538" i="36"/>
  <c r="N5538" i="36"/>
  <c r="M5539" i="36"/>
  <c r="N5539" i="36"/>
  <c r="M5540" i="36"/>
  <c r="N5540" i="36"/>
  <c r="M5541" i="36"/>
  <c r="N5541" i="36"/>
  <c r="M5542" i="36"/>
  <c r="N5542" i="36"/>
  <c r="M5543" i="36"/>
  <c r="N5543" i="36"/>
  <c r="M5544" i="36"/>
  <c r="N5544" i="36"/>
  <c r="M5545" i="36"/>
  <c r="N5545" i="36"/>
  <c r="M5546" i="36"/>
  <c r="N5546" i="36"/>
  <c r="M5547" i="36"/>
  <c r="N5547" i="36"/>
  <c r="M5548" i="36"/>
  <c r="N5548" i="36"/>
  <c r="M5549" i="36"/>
  <c r="N5549" i="36"/>
  <c r="M5550" i="36"/>
  <c r="N5550" i="36"/>
  <c r="M5551" i="36"/>
  <c r="N5551" i="36"/>
  <c r="M5552" i="36"/>
  <c r="N5552" i="36"/>
  <c r="M5553" i="36"/>
  <c r="N5553" i="36"/>
  <c r="M5554" i="36"/>
  <c r="N5554" i="36"/>
  <c r="M5555" i="36"/>
  <c r="N5555" i="36"/>
  <c r="M5556" i="36"/>
  <c r="N5556" i="36"/>
  <c r="M5557" i="36"/>
  <c r="N5557" i="36"/>
  <c r="M5558" i="36"/>
  <c r="N5558" i="36"/>
  <c r="M5559" i="36"/>
  <c r="N5559" i="36"/>
  <c r="M5560" i="36"/>
  <c r="N5560" i="36"/>
  <c r="M5561" i="36"/>
  <c r="N5561" i="36"/>
  <c r="M5562" i="36"/>
  <c r="N5562" i="36"/>
  <c r="M5563" i="36"/>
  <c r="N5563" i="36"/>
  <c r="M5564" i="36"/>
  <c r="N5564" i="36"/>
  <c r="M5565" i="36"/>
  <c r="N5565" i="36"/>
  <c r="M5566" i="36"/>
  <c r="N5566" i="36"/>
  <c r="M5567" i="36"/>
  <c r="N5567" i="36"/>
  <c r="M5568" i="36"/>
  <c r="N5568" i="36"/>
  <c r="M5569" i="36"/>
  <c r="N5569" i="36"/>
  <c r="M5570" i="36"/>
  <c r="N5570" i="36"/>
  <c r="M5571" i="36"/>
  <c r="N5571" i="36"/>
  <c r="M5572" i="36"/>
  <c r="N5572" i="36"/>
  <c r="M5573" i="36"/>
  <c r="N5573" i="36"/>
  <c r="M5574" i="36"/>
  <c r="N5574" i="36"/>
  <c r="M5575" i="36"/>
  <c r="N5575" i="36"/>
  <c r="M5576" i="36"/>
  <c r="N5576" i="36"/>
  <c r="M5577" i="36"/>
  <c r="N5577" i="36"/>
  <c r="M5578" i="36"/>
  <c r="N5578" i="36"/>
  <c r="M5579" i="36"/>
  <c r="N5579" i="36"/>
  <c r="M5580" i="36"/>
  <c r="N5580" i="36"/>
  <c r="M5581" i="36"/>
  <c r="N5581" i="36"/>
  <c r="M5582" i="36"/>
  <c r="N5582" i="36"/>
  <c r="M5583" i="36"/>
  <c r="N5583" i="36"/>
  <c r="M5584" i="36"/>
  <c r="N5584" i="36"/>
  <c r="M5585" i="36"/>
  <c r="N5585" i="36"/>
  <c r="M5586" i="36"/>
  <c r="N5586" i="36"/>
  <c r="M5587" i="36"/>
  <c r="N5587" i="36"/>
  <c r="M5588" i="36"/>
  <c r="N5588" i="36"/>
  <c r="M5589" i="36"/>
  <c r="N5589" i="36"/>
  <c r="M5590" i="36"/>
  <c r="N5590" i="36"/>
  <c r="M5591" i="36"/>
  <c r="N5591" i="36"/>
  <c r="M5592" i="36"/>
  <c r="N5592" i="36"/>
  <c r="M5593" i="36"/>
  <c r="N5593" i="36"/>
  <c r="M5594" i="36"/>
  <c r="N5594" i="36"/>
  <c r="M5595" i="36"/>
  <c r="N5595" i="36"/>
  <c r="M5596" i="36"/>
  <c r="N5596" i="36"/>
  <c r="M5597" i="36"/>
  <c r="N5597" i="36"/>
  <c r="M5598" i="36"/>
  <c r="N5598" i="36"/>
  <c r="M5599" i="36"/>
  <c r="N5599" i="36"/>
  <c r="M5600" i="36"/>
  <c r="N5600" i="36"/>
  <c r="M5601" i="36"/>
  <c r="N5601" i="36"/>
  <c r="M5602" i="36"/>
  <c r="N5602" i="36"/>
  <c r="M5603" i="36"/>
  <c r="N5603" i="36"/>
  <c r="M5604" i="36"/>
  <c r="N5604" i="36"/>
  <c r="M5605" i="36"/>
  <c r="N5605" i="36"/>
  <c r="M5606" i="36"/>
  <c r="N5606" i="36"/>
  <c r="M5607" i="36"/>
  <c r="N5607" i="36"/>
  <c r="M5608" i="36"/>
  <c r="N5608" i="36"/>
  <c r="M5609" i="36"/>
  <c r="N5609" i="36"/>
  <c r="M5610" i="36"/>
  <c r="N5610" i="36"/>
  <c r="M5611" i="36"/>
  <c r="N5611" i="36"/>
  <c r="M5612" i="36"/>
  <c r="N5612" i="36"/>
  <c r="M5613" i="36"/>
  <c r="N5613" i="36"/>
  <c r="M5614" i="36"/>
  <c r="N5614" i="36"/>
  <c r="M5615" i="36"/>
  <c r="N5615" i="36"/>
  <c r="M5616" i="36"/>
  <c r="N5616" i="36"/>
  <c r="M5617" i="36"/>
  <c r="N5617" i="36"/>
  <c r="M5618" i="36"/>
  <c r="N5618" i="36"/>
  <c r="M5619" i="36"/>
  <c r="N5619" i="36"/>
  <c r="M5620" i="36"/>
  <c r="N5620" i="36"/>
  <c r="M5621" i="36"/>
  <c r="N5621" i="36"/>
  <c r="M5622" i="36"/>
  <c r="N5622" i="36"/>
  <c r="M5623" i="36"/>
  <c r="N5623" i="36"/>
  <c r="M5624" i="36"/>
  <c r="N5624" i="36"/>
  <c r="M5625" i="36"/>
  <c r="N5625" i="36"/>
  <c r="M5626" i="36"/>
  <c r="N5626" i="36"/>
  <c r="M5627" i="36"/>
  <c r="N5627" i="36"/>
  <c r="M5628" i="36"/>
  <c r="N5628" i="36"/>
  <c r="M5629" i="36"/>
  <c r="N5629" i="36"/>
  <c r="M5630" i="36"/>
  <c r="N5630" i="36"/>
  <c r="M5631" i="36"/>
  <c r="N5631" i="36"/>
  <c r="M5632" i="36"/>
  <c r="N5632" i="36"/>
  <c r="M5633" i="36"/>
  <c r="N5633" i="36"/>
  <c r="M5634" i="36"/>
  <c r="N5634" i="36"/>
  <c r="M5635" i="36"/>
  <c r="N5635" i="36"/>
  <c r="M5636" i="36"/>
  <c r="N5636" i="36"/>
  <c r="M5637" i="36"/>
  <c r="N5637" i="36"/>
  <c r="M5638" i="36"/>
  <c r="N5638" i="36"/>
  <c r="M5639" i="36"/>
  <c r="N5639" i="36"/>
  <c r="M5640" i="36"/>
  <c r="N5640" i="36"/>
  <c r="M5641" i="36"/>
  <c r="N5641" i="36"/>
  <c r="M5642" i="36"/>
  <c r="N5642" i="36"/>
  <c r="M5643" i="36"/>
  <c r="N5643" i="36"/>
  <c r="M5644" i="36"/>
  <c r="N5644" i="36"/>
  <c r="M5645" i="36"/>
  <c r="N5645" i="36"/>
  <c r="M5646" i="36"/>
  <c r="N5646" i="36"/>
  <c r="M5647" i="36"/>
  <c r="N5647" i="36"/>
  <c r="M5648" i="36"/>
  <c r="N5648" i="36"/>
  <c r="M5649" i="36"/>
  <c r="N5649" i="36"/>
  <c r="M5650" i="36"/>
  <c r="N5650" i="36"/>
  <c r="M5651" i="36"/>
  <c r="N5651" i="36"/>
  <c r="M5652" i="36"/>
  <c r="N5652" i="36"/>
  <c r="M5653" i="36"/>
  <c r="N5653" i="36"/>
  <c r="M5654" i="36"/>
  <c r="N5654" i="36"/>
  <c r="M5655" i="36"/>
  <c r="N5655" i="36"/>
  <c r="M5656" i="36"/>
  <c r="N5656" i="36"/>
  <c r="M5657" i="36"/>
  <c r="N5657" i="36"/>
  <c r="M5658" i="36"/>
  <c r="N5658" i="36"/>
  <c r="M5659" i="36"/>
  <c r="N5659" i="36"/>
  <c r="M5660" i="36"/>
  <c r="N5660" i="36"/>
  <c r="M5661" i="36"/>
  <c r="N5661" i="36"/>
  <c r="M5662" i="36"/>
  <c r="N5662" i="36"/>
  <c r="M5663" i="36"/>
  <c r="N5663" i="36"/>
  <c r="M5664" i="36"/>
  <c r="N5664" i="36"/>
  <c r="M5665" i="36"/>
  <c r="N5665" i="36"/>
  <c r="M5666" i="36"/>
  <c r="N5666" i="36"/>
  <c r="M5667" i="36"/>
  <c r="N5667" i="36"/>
  <c r="M5668" i="36"/>
  <c r="N5668" i="36"/>
  <c r="M5669" i="36"/>
  <c r="N5669" i="36"/>
  <c r="M5670" i="36"/>
  <c r="N5670" i="36"/>
  <c r="M5671" i="36"/>
  <c r="N5671" i="36"/>
  <c r="M5672" i="36"/>
  <c r="N5672" i="36"/>
  <c r="M5673" i="36"/>
  <c r="N5673" i="36"/>
  <c r="M5674" i="36"/>
  <c r="N5674" i="36"/>
  <c r="M5675" i="36"/>
  <c r="N5675" i="36"/>
  <c r="M5676" i="36"/>
  <c r="N5676" i="36"/>
  <c r="M5677" i="36"/>
  <c r="N5677" i="36"/>
  <c r="M5678" i="36"/>
  <c r="N5678" i="36"/>
  <c r="M5679" i="36"/>
  <c r="N5679" i="36"/>
  <c r="M5680" i="36"/>
  <c r="N5680" i="36"/>
  <c r="M5681" i="36"/>
  <c r="N5681" i="36"/>
  <c r="M5682" i="36"/>
  <c r="N5682" i="36"/>
  <c r="M5683" i="36"/>
  <c r="N5683" i="36"/>
  <c r="M5684" i="36"/>
  <c r="N5684" i="36"/>
  <c r="M5685" i="36"/>
  <c r="N5685" i="36"/>
  <c r="M5686" i="36"/>
  <c r="N5686" i="36"/>
  <c r="M5687" i="36"/>
  <c r="N5687" i="36"/>
  <c r="M5688" i="36"/>
  <c r="N5688" i="36"/>
  <c r="M5689" i="36"/>
  <c r="N5689" i="36"/>
  <c r="M5690" i="36"/>
  <c r="N5690" i="36"/>
  <c r="M5691" i="36"/>
  <c r="N5691" i="36"/>
  <c r="M5692" i="36"/>
  <c r="N5692" i="36"/>
  <c r="M5693" i="36"/>
  <c r="N5693" i="36"/>
  <c r="M5694" i="36"/>
  <c r="N5694" i="36"/>
  <c r="M5695" i="36"/>
  <c r="N5695" i="36"/>
  <c r="M5696" i="36"/>
  <c r="N5696" i="36"/>
  <c r="M5697" i="36"/>
  <c r="N5697" i="36"/>
  <c r="M5698" i="36"/>
  <c r="N5698" i="36"/>
  <c r="M5699" i="36"/>
  <c r="N5699" i="36"/>
  <c r="M5700" i="36"/>
  <c r="N5700" i="36"/>
  <c r="M5701" i="36"/>
  <c r="N5701" i="36"/>
  <c r="M5702" i="36"/>
  <c r="N5702" i="36"/>
  <c r="M5703" i="36"/>
  <c r="N5703" i="36"/>
  <c r="M5704" i="36"/>
  <c r="N5704" i="36"/>
  <c r="M5705" i="36"/>
  <c r="N5705" i="36"/>
  <c r="M5706" i="36"/>
  <c r="N5706" i="36"/>
  <c r="M5707" i="36"/>
  <c r="N5707" i="36"/>
  <c r="M5708" i="36"/>
  <c r="N5708" i="36"/>
  <c r="M5709" i="36"/>
  <c r="N5709" i="36"/>
  <c r="M5710" i="36"/>
  <c r="N5710" i="36"/>
  <c r="M5711" i="36"/>
  <c r="N5711" i="36"/>
  <c r="M5712" i="36"/>
  <c r="N5712" i="36"/>
  <c r="M5713" i="36"/>
  <c r="N5713" i="36"/>
  <c r="M5714" i="36"/>
  <c r="N5714" i="36"/>
  <c r="M5715" i="36"/>
  <c r="N5715" i="36"/>
  <c r="M5716" i="36"/>
  <c r="N5716" i="36"/>
  <c r="M5717" i="36"/>
  <c r="N5717" i="36"/>
  <c r="M5718" i="36"/>
  <c r="N5718" i="36"/>
  <c r="M5719" i="36"/>
  <c r="N5719" i="36"/>
  <c r="M5720" i="36"/>
  <c r="N5720" i="36"/>
  <c r="M5721" i="36"/>
  <c r="N5721" i="36"/>
  <c r="M5722" i="36"/>
  <c r="N5722" i="36"/>
  <c r="M5723" i="36"/>
  <c r="N5723" i="36"/>
  <c r="M5724" i="36"/>
  <c r="N5724" i="36"/>
  <c r="M5725" i="36"/>
  <c r="N5725" i="36"/>
  <c r="M5726" i="36"/>
  <c r="N5726" i="36"/>
  <c r="M5727" i="36"/>
  <c r="N5727" i="36"/>
  <c r="M5728" i="36"/>
  <c r="N5728" i="36"/>
  <c r="M5729" i="36"/>
  <c r="N5729" i="36"/>
  <c r="M5730" i="36"/>
  <c r="N5730" i="36"/>
  <c r="M5731" i="36"/>
  <c r="N5731" i="36"/>
  <c r="M5732" i="36"/>
  <c r="N5732" i="36"/>
  <c r="M5733" i="36"/>
  <c r="N5733" i="36"/>
  <c r="M5734" i="36"/>
  <c r="N5734" i="36"/>
  <c r="M5735" i="36"/>
  <c r="N5735" i="36"/>
  <c r="M5736" i="36"/>
  <c r="N5736" i="36"/>
  <c r="M5737" i="36"/>
  <c r="N5737" i="36"/>
  <c r="M5738" i="36"/>
  <c r="N5738" i="36"/>
  <c r="M5739" i="36"/>
  <c r="N5739" i="36"/>
  <c r="M5740" i="36"/>
  <c r="N5740" i="36"/>
  <c r="M5741" i="36"/>
  <c r="N5741" i="36"/>
  <c r="M5742" i="36"/>
  <c r="N5742" i="36"/>
  <c r="M5743" i="36"/>
  <c r="N5743" i="36"/>
  <c r="M5744" i="36"/>
  <c r="N5744" i="36"/>
  <c r="M5745" i="36"/>
  <c r="N5745" i="36"/>
  <c r="M5746" i="36"/>
  <c r="N5746" i="36"/>
  <c r="M5747" i="36"/>
  <c r="N5747" i="36"/>
  <c r="M5748" i="36"/>
  <c r="N5748" i="36"/>
  <c r="M5749" i="36"/>
  <c r="N5749" i="36"/>
  <c r="M5750" i="36"/>
  <c r="N5750" i="36"/>
  <c r="M5751" i="36"/>
  <c r="N5751" i="36"/>
  <c r="M5752" i="36"/>
  <c r="N5752" i="36"/>
  <c r="M5753" i="36"/>
  <c r="N5753" i="36"/>
  <c r="M5754" i="36"/>
  <c r="N5754" i="36"/>
  <c r="M5755" i="36"/>
  <c r="N5755" i="36"/>
  <c r="M5756" i="36"/>
  <c r="N5756" i="36"/>
  <c r="M5757" i="36"/>
  <c r="N5757" i="36"/>
  <c r="M5758" i="36"/>
  <c r="N5758" i="36"/>
  <c r="M5759" i="36"/>
  <c r="N5759" i="36"/>
  <c r="M5760" i="36"/>
  <c r="N5760" i="36"/>
  <c r="M5761" i="36"/>
  <c r="N5761" i="36"/>
  <c r="M5762" i="36"/>
  <c r="N5762" i="36"/>
  <c r="M5763" i="36"/>
  <c r="N5763" i="36"/>
  <c r="M5764" i="36"/>
  <c r="N5764" i="36"/>
  <c r="M5765" i="36"/>
  <c r="N5765" i="36"/>
  <c r="M5766" i="36"/>
  <c r="N5766" i="36"/>
  <c r="M5767" i="36"/>
  <c r="N5767" i="36"/>
  <c r="M5768" i="36"/>
  <c r="N5768" i="36"/>
  <c r="M5769" i="36"/>
  <c r="N5769" i="36"/>
  <c r="M5770" i="36"/>
  <c r="N5770" i="36"/>
  <c r="M5771" i="36"/>
  <c r="N5771" i="36"/>
  <c r="M5772" i="36"/>
  <c r="N5772" i="36"/>
  <c r="M5773" i="36"/>
  <c r="N5773" i="36"/>
  <c r="M5774" i="36"/>
  <c r="N5774" i="36"/>
  <c r="M5775" i="36"/>
  <c r="N5775" i="36"/>
  <c r="M5776" i="36"/>
  <c r="N5776" i="36"/>
  <c r="M5777" i="36"/>
  <c r="N5777" i="36"/>
  <c r="M5778" i="36"/>
  <c r="N5778" i="36"/>
  <c r="M5779" i="36"/>
  <c r="N5779" i="36"/>
  <c r="M5780" i="36"/>
  <c r="N5780" i="36"/>
  <c r="M5781" i="36"/>
  <c r="N5781" i="36"/>
  <c r="M5782" i="36"/>
  <c r="N5782" i="36"/>
  <c r="M5783" i="36"/>
  <c r="N5783" i="36"/>
  <c r="M5784" i="36"/>
  <c r="N5784" i="36"/>
  <c r="M5785" i="36"/>
  <c r="N5785" i="36"/>
  <c r="M5786" i="36"/>
  <c r="N5786" i="36"/>
  <c r="M5787" i="36"/>
  <c r="N5787" i="36"/>
  <c r="M5788" i="36"/>
  <c r="N5788" i="36"/>
  <c r="M5789" i="36"/>
  <c r="N5789" i="36"/>
  <c r="M5790" i="36"/>
  <c r="N5790" i="36"/>
  <c r="M5791" i="36"/>
  <c r="N5791" i="36"/>
  <c r="M5792" i="36"/>
  <c r="N5792" i="36"/>
  <c r="M5793" i="36"/>
  <c r="N5793" i="36"/>
  <c r="M5794" i="36"/>
  <c r="N5794" i="36"/>
  <c r="M5795" i="36"/>
  <c r="N5795" i="36"/>
  <c r="M5796" i="36"/>
  <c r="N5796" i="36"/>
  <c r="M5797" i="36"/>
  <c r="N5797" i="36"/>
  <c r="M5798" i="36"/>
  <c r="N5798" i="36"/>
  <c r="M5799" i="36"/>
  <c r="N5799" i="36"/>
  <c r="M5800" i="36"/>
  <c r="N5800" i="36"/>
  <c r="M5801" i="36"/>
  <c r="N5801" i="36"/>
  <c r="M5802" i="36"/>
  <c r="N5802" i="36"/>
  <c r="M5803" i="36"/>
  <c r="N5803" i="36"/>
  <c r="M5804" i="36"/>
  <c r="N5804" i="36"/>
  <c r="M5805" i="36"/>
  <c r="N5805" i="36"/>
  <c r="M5806" i="36"/>
  <c r="N5806" i="36"/>
  <c r="M5807" i="36"/>
  <c r="N5807" i="36"/>
  <c r="M5808" i="36"/>
  <c r="N5808" i="36"/>
  <c r="M5809" i="36"/>
  <c r="N5809" i="36"/>
  <c r="M5810" i="36"/>
  <c r="N5810" i="36"/>
  <c r="M5811" i="36"/>
  <c r="N5811" i="36"/>
  <c r="M5812" i="36"/>
  <c r="N5812" i="36"/>
  <c r="M5813" i="36"/>
  <c r="N5813" i="36"/>
  <c r="M5814" i="36"/>
  <c r="N5814" i="36"/>
  <c r="M5815" i="36"/>
  <c r="N5815" i="36"/>
  <c r="M5816" i="36"/>
  <c r="N5816" i="36"/>
  <c r="M5817" i="36"/>
  <c r="N5817" i="36"/>
  <c r="M5818" i="36"/>
  <c r="N5818" i="36"/>
  <c r="M5819" i="36"/>
  <c r="N5819" i="36"/>
  <c r="M5820" i="36"/>
  <c r="N5820" i="36"/>
  <c r="M5821" i="36"/>
  <c r="N5821" i="36"/>
  <c r="M5822" i="36"/>
  <c r="N5822" i="36"/>
  <c r="M5823" i="36"/>
  <c r="N5823" i="36"/>
  <c r="M5824" i="36"/>
  <c r="N5824" i="36"/>
  <c r="M5825" i="36"/>
  <c r="N5825" i="36"/>
  <c r="M5826" i="36"/>
  <c r="N5826" i="36"/>
  <c r="M5827" i="36"/>
  <c r="N5827" i="36"/>
  <c r="M5828" i="36"/>
  <c r="N5828" i="36"/>
  <c r="M5829" i="36"/>
  <c r="N5829" i="36"/>
  <c r="M5830" i="36"/>
  <c r="N5830" i="36"/>
  <c r="M5831" i="36"/>
  <c r="N5831" i="36"/>
  <c r="M5832" i="36"/>
  <c r="N5832" i="36"/>
  <c r="M5833" i="36"/>
  <c r="N5833" i="36"/>
  <c r="M5834" i="36"/>
  <c r="N5834" i="36"/>
  <c r="M5835" i="36"/>
  <c r="N5835" i="36"/>
  <c r="M5836" i="36"/>
  <c r="N5836" i="36"/>
  <c r="M5837" i="36"/>
  <c r="N5837" i="36"/>
  <c r="M5838" i="36"/>
  <c r="N5838" i="36"/>
  <c r="M5839" i="36"/>
  <c r="N5839" i="36"/>
  <c r="M5840" i="36"/>
  <c r="N5840" i="36"/>
  <c r="M5841" i="36"/>
  <c r="N5841" i="36"/>
  <c r="M5842" i="36"/>
  <c r="N5842" i="36"/>
  <c r="M5843" i="36"/>
  <c r="N5843" i="36"/>
  <c r="M5844" i="36"/>
  <c r="N5844" i="36"/>
  <c r="M5845" i="36"/>
  <c r="N5845" i="36"/>
  <c r="M5846" i="36"/>
  <c r="N5846" i="36"/>
  <c r="M5847" i="36"/>
  <c r="N5847" i="36"/>
  <c r="M5848" i="36"/>
  <c r="N5848" i="36"/>
  <c r="M5849" i="36"/>
  <c r="N5849" i="36"/>
  <c r="M5850" i="36"/>
  <c r="N5850" i="36"/>
  <c r="M5851" i="36"/>
  <c r="N5851" i="36"/>
  <c r="M5852" i="36"/>
  <c r="N5852" i="36"/>
  <c r="M5853" i="36"/>
  <c r="N5853" i="36"/>
  <c r="M5854" i="36"/>
  <c r="N5854" i="36"/>
  <c r="M5855" i="36"/>
  <c r="N5855" i="36"/>
  <c r="M5856" i="36"/>
  <c r="N5856" i="36"/>
  <c r="M5857" i="36"/>
  <c r="N5857" i="36"/>
  <c r="M5858" i="36"/>
  <c r="N5858" i="36"/>
  <c r="M5859" i="36"/>
  <c r="N5859" i="36"/>
  <c r="M5860" i="36"/>
  <c r="N5860" i="36"/>
  <c r="M5861" i="36"/>
  <c r="N5861" i="36"/>
  <c r="M5862" i="36"/>
  <c r="N5862" i="36"/>
  <c r="M5863" i="36"/>
  <c r="N5863" i="36"/>
  <c r="M5864" i="36"/>
  <c r="N5864" i="36"/>
  <c r="M5865" i="36"/>
  <c r="N5865" i="36"/>
  <c r="M5866" i="36"/>
  <c r="N5866" i="36"/>
  <c r="M5867" i="36"/>
  <c r="N5867" i="36"/>
  <c r="M5868" i="36"/>
  <c r="N5868" i="36"/>
  <c r="M5869" i="36"/>
  <c r="N5869" i="36"/>
  <c r="M5870" i="36"/>
  <c r="N5870" i="36"/>
  <c r="M5871" i="36"/>
  <c r="N5871" i="36"/>
  <c r="M5872" i="36"/>
  <c r="N5872" i="36"/>
  <c r="M5873" i="36"/>
  <c r="N5873" i="36"/>
  <c r="M5874" i="36"/>
  <c r="N5874" i="36"/>
  <c r="M5875" i="36"/>
  <c r="N5875" i="36"/>
  <c r="M5876" i="36"/>
  <c r="N5876" i="36"/>
  <c r="M5877" i="36"/>
  <c r="N5877" i="36"/>
  <c r="M5878" i="36"/>
  <c r="N5878" i="36"/>
  <c r="M5879" i="36"/>
  <c r="N5879" i="36"/>
  <c r="M5880" i="36"/>
  <c r="N5880" i="36"/>
  <c r="M5881" i="36"/>
  <c r="N5881" i="36"/>
  <c r="M5882" i="36"/>
  <c r="N5882" i="36"/>
  <c r="M5883" i="36"/>
  <c r="N5883" i="36"/>
  <c r="M5884" i="36"/>
  <c r="N5884" i="36"/>
  <c r="M5885" i="36"/>
  <c r="N5885" i="36"/>
  <c r="M5886" i="36"/>
  <c r="N5886" i="36"/>
  <c r="M5887" i="36"/>
  <c r="N5887" i="36"/>
  <c r="M5888" i="36"/>
  <c r="N5888" i="36"/>
  <c r="M5889" i="36"/>
  <c r="N5889" i="36"/>
  <c r="M5890" i="36"/>
  <c r="N5890" i="36"/>
  <c r="M5891" i="36"/>
  <c r="N5891" i="36"/>
  <c r="M5892" i="36"/>
  <c r="N5892" i="36"/>
  <c r="M5893" i="36"/>
  <c r="N5893" i="36"/>
  <c r="M5894" i="36"/>
  <c r="N5894" i="36"/>
  <c r="M5895" i="36"/>
  <c r="N5895" i="36"/>
  <c r="M5896" i="36"/>
  <c r="N5896" i="36"/>
  <c r="M5897" i="36"/>
  <c r="N5897" i="36"/>
  <c r="M5898" i="36"/>
  <c r="N5898" i="36"/>
  <c r="M5899" i="36"/>
  <c r="N5899" i="36"/>
  <c r="M5900" i="36"/>
  <c r="N5900" i="36"/>
  <c r="M5901" i="36"/>
  <c r="N5901" i="36"/>
  <c r="M5902" i="36"/>
  <c r="N5902" i="36"/>
  <c r="M5903" i="36"/>
  <c r="N5903" i="36"/>
  <c r="M5904" i="36"/>
  <c r="N5904" i="36"/>
  <c r="M5905" i="36"/>
  <c r="N5905" i="36"/>
  <c r="M5906" i="36"/>
  <c r="N5906" i="36"/>
  <c r="M5907" i="36"/>
  <c r="N5907" i="36"/>
  <c r="M5908" i="36"/>
  <c r="N5908" i="36"/>
  <c r="M5909" i="36"/>
  <c r="N5909" i="36"/>
  <c r="M5910" i="36"/>
  <c r="N5910" i="36"/>
  <c r="M5911" i="36"/>
  <c r="N5911" i="36"/>
  <c r="M5912" i="36"/>
  <c r="N5912" i="36"/>
  <c r="M5913" i="36"/>
  <c r="N5913" i="36"/>
  <c r="M5914" i="36"/>
  <c r="N5914" i="36"/>
  <c r="M5915" i="36"/>
  <c r="N5915" i="36"/>
  <c r="M5916" i="36"/>
  <c r="N5916" i="36"/>
  <c r="M5917" i="36"/>
  <c r="N5917" i="36"/>
  <c r="M5918" i="36"/>
  <c r="N5918" i="36"/>
  <c r="M5919" i="36"/>
  <c r="N5919" i="36"/>
  <c r="M5920" i="36"/>
  <c r="N5920" i="36"/>
  <c r="M5921" i="36"/>
  <c r="N5921" i="36"/>
  <c r="M5922" i="36"/>
  <c r="N5922" i="36"/>
  <c r="M5923" i="36"/>
  <c r="N5923" i="36"/>
  <c r="M5924" i="36"/>
  <c r="N5924" i="36"/>
  <c r="M5925" i="36"/>
  <c r="N5925" i="36"/>
  <c r="M5926" i="36"/>
  <c r="N5926" i="36"/>
  <c r="M5927" i="36"/>
  <c r="N5927" i="36"/>
  <c r="M5928" i="36"/>
  <c r="N5928" i="36"/>
  <c r="M5929" i="36"/>
  <c r="N5929" i="36"/>
  <c r="M5930" i="36"/>
  <c r="N5930" i="36"/>
  <c r="M5931" i="36"/>
  <c r="N5931" i="36"/>
  <c r="M5932" i="36"/>
  <c r="N5932" i="36"/>
  <c r="M5933" i="36"/>
  <c r="N5933" i="36"/>
  <c r="M5934" i="36"/>
  <c r="N5934" i="36"/>
  <c r="M5935" i="36"/>
  <c r="N5935" i="36"/>
  <c r="M5936" i="36"/>
  <c r="N5936" i="36"/>
  <c r="M5937" i="36"/>
  <c r="N5937" i="36"/>
  <c r="M5938" i="36"/>
  <c r="N5938" i="36"/>
  <c r="M5939" i="36"/>
  <c r="N5939" i="36"/>
  <c r="M5940" i="36"/>
  <c r="N5940" i="36"/>
  <c r="M5941" i="36"/>
  <c r="N5941" i="36"/>
  <c r="M5942" i="36"/>
  <c r="N5942" i="36"/>
  <c r="M5943" i="36"/>
  <c r="N5943" i="36"/>
  <c r="M5944" i="36"/>
  <c r="N5944" i="36"/>
  <c r="M5945" i="36"/>
  <c r="N5945" i="36"/>
  <c r="M5946" i="36"/>
  <c r="N5946" i="36"/>
  <c r="M5947" i="36"/>
  <c r="N5947" i="36"/>
  <c r="M5948" i="36"/>
  <c r="N5948" i="36"/>
  <c r="M5949" i="36"/>
  <c r="N5949" i="36"/>
  <c r="M5950" i="36"/>
  <c r="N5950" i="36"/>
  <c r="M5951" i="36"/>
  <c r="N5951" i="36"/>
  <c r="M5952" i="36"/>
  <c r="N5952" i="36"/>
  <c r="M5953" i="36"/>
  <c r="N5953" i="36"/>
  <c r="M5954" i="36"/>
  <c r="N5954" i="36"/>
  <c r="M5955" i="36"/>
  <c r="N5955" i="36"/>
  <c r="M5956" i="36"/>
  <c r="N5956" i="36"/>
  <c r="M5957" i="36"/>
  <c r="N5957" i="36"/>
  <c r="M5958" i="36"/>
  <c r="N5958" i="36"/>
  <c r="M5959" i="36"/>
  <c r="N5959" i="36"/>
  <c r="M5960" i="36"/>
  <c r="N5960" i="36"/>
  <c r="M5961" i="36"/>
  <c r="N5961" i="36"/>
  <c r="M5962" i="36"/>
  <c r="N5962" i="36"/>
  <c r="M5963" i="36"/>
  <c r="N5963" i="36"/>
  <c r="M5964" i="36"/>
  <c r="N5964" i="36"/>
  <c r="M5965" i="36"/>
  <c r="N5965" i="36"/>
  <c r="M5966" i="36"/>
  <c r="N5966" i="36"/>
  <c r="M5967" i="36"/>
  <c r="N5967" i="36"/>
  <c r="M5968" i="36"/>
  <c r="N5968" i="36"/>
  <c r="M5969" i="36"/>
  <c r="N5969" i="36"/>
  <c r="M5970" i="36"/>
  <c r="N5970" i="36"/>
  <c r="M5971" i="36"/>
  <c r="N5971" i="36"/>
  <c r="M5972" i="36"/>
  <c r="N5972" i="36"/>
  <c r="M5973" i="36"/>
  <c r="N5973" i="36"/>
  <c r="M5974" i="36"/>
  <c r="N5974" i="36"/>
  <c r="M5975" i="36"/>
  <c r="N5975" i="36"/>
  <c r="M5976" i="36"/>
  <c r="N5976" i="36"/>
  <c r="M5977" i="36"/>
  <c r="N5977" i="36"/>
  <c r="M5978" i="36"/>
  <c r="N5978" i="36"/>
  <c r="M5979" i="36"/>
  <c r="N5979" i="36"/>
  <c r="M5980" i="36"/>
  <c r="N5980" i="36"/>
  <c r="M5981" i="36"/>
  <c r="N5981" i="36"/>
  <c r="M5982" i="36"/>
  <c r="N5982" i="36"/>
  <c r="M5983" i="36"/>
  <c r="N5983" i="36"/>
  <c r="M5984" i="36"/>
  <c r="N5984" i="36"/>
  <c r="M5985" i="36"/>
  <c r="N5985" i="36"/>
  <c r="M5986" i="36"/>
  <c r="N5986" i="36"/>
  <c r="M5987" i="36"/>
  <c r="N5987" i="36"/>
  <c r="M5988" i="36"/>
  <c r="N5988" i="36"/>
  <c r="M5989" i="36"/>
  <c r="N5989" i="36"/>
  <c r="M5990" i="36"/>
  <c r="N5990" i="36"/>
  <c r="M5991" i="36"/>
  <c r="N5991" i="36"/>
  <c r="M5992" i="36"/>
  <c r="N5992" i="36"/>
  <c r="M5993" i="36"/>
  <c r="N5993" i="36"/>
  <c r="M5994" i="36"/>
  <c r="N5994" i="36"/>
  <c r="M5995" i="36"/>
  <c r="N5995" i="36"/>
  <c r="M5996" i="36"/>
  <c r="N5996" i="36"/>
  <c r="M5997" i="36"/>
  <c r="N5997" i="36"/>
  <c r="M5998" i="36"/>
  <c r="N5998" i="36"/>
  <c r="M5999" i="36"/>
  <c r="N5999" i="36"/>
  <c r="M6000" i="36"/>
  <c r="N6000" i="36"/>
  <c r="M6001" i="36"/>
  <c r="N6001" i="36"/>
  <c r="M6002" i="36"/>
  <c r="N6002" i="36"/>
  <c r="M6003" i="36"/>
  <c r="N6003" i="36"/>
  <c r="M6004" i="36"/>
  <c r="N6004" i="36"/>
  <c r="M6005" i="36"/>
  <c r="N6005" i="36"/>
  <c r="M6006" i="36"/>
  <c r="N6006" i="36"/>
  <c r="M6007" i="36"/>
  <c r="N6007" i="36"/>
  <c r="M6008" i="36"/>
  <c r="N6008" i="36"/>
  <c r="M6009" i="36"/>
  <c r="N6009" i="36"/>
  <c r="M6010" i="36"/>
  <c r="N6010" i="36"/>
  <c r="M6011" i="36"/>
  <c r="N6011" i="36"/>
  <c r="M6012" i="36"/>
  <c r="N6012" i="36"/>
  <c r="M6013" i="36"/>
  <c r="N6013" i="36"/>
  <c r="M6014" i="36"/>
  <c r="N6014" i="36"/>
  <c r="M6015" i="36"/>
  <c r="N6015" i="36"/>
  <c r="M6016" i="36"/>
  <c r="N6016" i="36"/>
  <c r="M6017" i="36"/>
  <c r="N6017" i="36"/>
  <c r="M6018" i="36"/>
  <c r="N6018" i="36"/>
  <c r="M6019" i="36"/>
  <c r="N6019" i="36"/>
  <c r="M6020" i="36"/>
  <c r="N6020" i="36"/>
  <c r="M6021" i="36"/>
  <c r="N6021" i="36"/>
  <c r="M6022" i="36"/>
  <c r="N6022" i="36"/>
  <c r="M6023" i="36"/>
  <c r="N6023" i="36"/>
  <c r="M6024" i="36"/>
  <c r="N6024" i="36"/>
  <c r="M6025" i="36"/>
  <c r="N6025" i="36"/>
  <c r="M6026" i="36"/>
  <c r="N6026" i="36"/>
  <c r="M6027" i="36"/>
  <c r="N6027" i="36"/>
  <c r="M6028" i="36"/>
  <c r="N6028" i="36"/>
  <c r="M6029" i="36"/>
  <c r="N6029" i="36"/>
  <c r="M6030" i="36"/>
  <c r="N6030" i="36"/>
  <c r="M6031" i="36"/>
  <c r="N6031" i="36"/>
  <c r="M6032" i="36"/>
  <c r="N6032" i="36"/>
  <c r="M6033" i="36"/>
  <c r="N6033" i="36"/>
  <c r="M6034" i="36"/>
  <c r="N6034" i="36"/>
  <c r="M6035" i="36"/>
  <c r="N6035" i="36"/>
  <c r="M6036" i="36"/>
  <c r="N6036" i="36"/>
  <c r="M6037" i="36"/>
  <c r="N6037" i="36"/>
  <c r="M6038" i="36"/>
  <c r="N6038" i="36"/>
  <c r="M6039" i="36"/>
  <c r="N6039" i="36"/>
  <c r="M6040" i="36"/>
  <c r="N6040" i="36"/>
  <c r="M6041" i="36"/>
  <c r="N6041" i="36"/>
  <c r="M6042" i="36"/>
  <c r="N6042" i="36"/>
  <c r="M6043" i="36"/>
  <c r="N6043" i="36"/>
  <c r="M6044" i="36"/>
  <c r="N6044" i="36"/>
  <c r="M6045" i="36"/>
  <c r="N6045" i="36"/>
  <c r="M6046" i="36"/>
  <c r="N6046" i="36"/>
  <c r="M6047" i="36"/>
  <c r="N6047" i="36"/>
  <c r="M6048" i="36"/>
  <c r="N6048" i="36"/>
  <c r="M6049" i="36"/>
  <c r="N6049" i="36"/>
  <c r="M6050" i="36"/>
  <c r="N6050" i="36"/>
  <c r="M6051" i="36"/>
  <c r="N6051" i="36"/>
  <c r="M6052" i="36"/>
  <c r="N6052" i="36"/>
  <c r="M6053" i="36"/>
  <c r="N6053" i="36"/>
  <c r="M6054" i="36"/>
  <c r="N6054" i="36"/>
  <c r="M6055" i="36"/>
  <c r="N6055" i="36"/>
  <c r="M6056" i="36"/>
  <c r="N6056" i="36"/>
  <c r="M6057" i="36"/>
  <c r="N6057" i="36"/>
  <c r="M6058" i="36"/>
  <c r="N6058" i="36"/>
  <c r="M6059" i="36"/>
  <c r="N6059" i="36"/>
  <c r="M6060" i="36"/>
  <c r="N6060" i="36"/>
  <c r="M6061" i="36"/>
  <c r="N6061" i="36"/>
  <c r="M6062" i="36"/>
  <c r="N6062" i="36"/>
  <c r="M6063" i="36"/>
  <c r="N6063" i="36"/>
  <c r="M6064" i="36"/>
  <c r="N6064" i="36"/>
  <c r="M6065" i="36"/>
  <c r="N6065" i="36"/>
  <c r="M6066" i="36"/>
  <c r="N6066" i="36"/>
  <c r="M6067" i="36"/>
  <c r="N6067" i="36"/>
  <c r="M6068" i="36"/>
  <c r="N6068" i="36"/>
  <c r="M6069" i="36"/>
  <c r="N6069" i="36"/>
  <c r="M6070" i="36"/>
  <c r="N6070" i="36"/>
  <c r="M6071" i="36"/>
  <c r="N6071" i="36"/>
  <c r="M6072" i="36"/>
  <c r="N6072" i="36"/>
  <c r="M6073" i="36"/>
  <c r="N6073" i="36"/>
  <c r="M6074" i="36"/>
  <c r="N6074" i="36"/>
  <c r="M6075" i="36"/>
  <c r="N6075" i="36"/>
  <c r="M6076" i="36"/>
  <c r="N6076" i="36"/>
  <c r="M6077" i="36"/>
  <c r="N6077" i="36"/>
  <c r="M6078" i="36"/>
  <c r="N6078" i="36"/>
  <c r="M6079" i="36"/>
  <c r="N6079" i="36"/>
  <c r="M6080" i="36"/>
  <c r="N6080" i="36"/>
  <c r="M6081" i="36"/>
  <c r="N6081" i="36"/>
  <c r="M6082" i="36"/>
  <c r="N6082" i="36"/>
  <c r="M6083" i="36"/>
  <c r="N6083" i="36"/>
  <c r="M6084" i="36"/>
  <c r="N6084" i="36"/>
  <c r="M6085" i="36"/>
  <c r="N6085" i="36"/>
  <c r="M6086" i="36"/>
  <c r="N6086" i="36"/>
  <c r="M6087" i="36"/>
  <c r="N6087" i="36"/>
  <c r="M6088" i="36"/>
  <c r="N6088" i="36"/>
  <c r="M6089" i="36"/>
  <c r="N6089" i="36"/>
  <c r="M6090" i="36"/>
  <c r="N6090" i="36"/>
  <c r="M6091" i="36"/>
  <c r="N6091" i="36"/>
  <c r="M6092" i="36"/>
  <c r="N6092" i="36"/>
  <c r="M6093" i="36"/>
  <c r="N6093" i="36"/>
  <c r="M6094" i="36"/>
  <c r="N6094" i="36"/>
  <c r="M6095" i="36"/>
  <c r="N6095" i="36"/>
  <c r="M6096" i="36"/>
  <c r="N6096" i="36"/>
  <c r="M6097" i="36"/>
  <c r="N6097" i="36"/>
  <c r="M6098" i="36"/>
  <c r="N6098" i="36"/>
  <c r="M6099" i="36"/>
  <c r="N6099" i="36"/>
  <c r="M6100" i="36"/>
  <c r="N6100" i="36"/>
  <c r="M6101" i="36"/>
  <c r="N6101" i="36"/>
  <c r="M6102" i="36"/>
  <c r="N6102" i="36"/>
  <c r="M6103" i="36"/>
  <c r="N6103" i="36"/>
  <c r="M6104" i="36"/>
  <c r="N6104" i="36"/>
  <c r="M6105" i="36"/>
  <c r="N6105" i="36"/>
  <c r="M6106" i="36"/>
  <c r="N6106" i="36"/>
  <c r="M6107" i="36"/>
  <c r="N6107" i="36"/>
  <c r="M6108" i="36"/>
  <c r="N6108" i="36"/>
  <c r="M6109" i="36"/>
  <c r="N6109" i="36"/>
  <c r="M6110" i="36"/>
  <c r="N6110" i="36"/>
  <c r="M6111" i="36"/>
  <c r="N6111" i="36"/>
  <c r="M6112" i="36"/>
  <c r="N6112" i="36"/>
  <c r="M6113" i="36"/>
  <c r="N6113" i="36"/>
  <c r="M6114" i="36"/>
  <c r="N6114" i="36"/>
  <c r="M6115" i="36"/>
  <c r="N6115" i="36"/>
  <c r="M6116" i="36"/>
  <c r="N6116" i="36"/>
  <c r="M6117" i="36"/>
  <c r="N6117" i="36"/>
  <c r="M6118" i="36"/>
  <c r="N6118" i="36"/>
  <c r="M6119" i="36"/>
  <c r="N6119" i="36"/>
  <c r="M6120" i="36"/>
  <c r="N6120" i="36"/>
  <c r="M6121" i="36"/>
  <c r="N6121" i="36"/>
  <c r="M6122" i="36"/>
  <c r="N6122" i="36"/>
  <c r="M6123" i="36"/>
  <c r="N6123" i="36"/>
  <c r="M6124" i="36"/>
  <c r="N6124" i="36"/>
  <c r="M6125" i="36"/>
  <c r="N6125" i="36"/>
  <c r="M6126" i="36"/>
  <c r="N6126" i="36"/>
  <c r="M6127" i="36"/>
  <c r="N6127" i="36"/>
  <c r="M6128" i="36"/>
  <c r="N6128" i="36"/>
  <c r="M6129" i="36"/>
  <c r="N6129" i="36"/>
  <c r="M6130" i="36"/>
  <c r="N6130" i="36"/>
  <c r="M6131" i="36"/>
  <c r="N6131" i="36"/>
  <c r="M6132" i="36"/>
  <c r="N6132" i="36"/>
  <c r="M6133" i="36"/>
  <c r="N6133" i="36"/>
  <c r="M6134" i="36"/>
  <c r="N6134" i="36"/>
  <c r="M6135" i="36"/>
  <c r="N6135" i="36"/>
  <c r="M6136" i="36"/>
  <c r="N6136" i="36"/>
  <c r="M6137" i="36"/>
  <c r="N6137" i="36"/>
  <c r="M6138" i="36"/>
  <c r="N6138" i="36"/>
  <c r="M6139" i="36"/>
  <c r="N6139" i="36"/>
  <c r="M6140" i="36"/>
  <c r="N6140" i="36"/>
  <c r="M6141" i="36"/>
  <c r="N6141" i="36"/>
  <c r="M6142" i="36"/>
  <c r="N6142" i="36"/>
  <c r="M6143" i="36"/>
  <c r="N6143" i="36"/>
  <c r="M6144" i="36"/>
  <c r="N6144" i="36"/>
  <c r="M6145" i="36"/>
  <c r="N6145" i="36"/>
  <c r="M6146" i="36"/>
  <c r="N6146" i="36"/>
  <c r="M6147" i="36"/>
  <c r="N6147" i="36"/>
  <c r="M6148" i="36"/>
  <c r="N6148" i="36"/>
  <c r="M6149" i="36"/>
  <c r="N6149" i="36"/>
  <c r="M6150" i="36"/>
  <c r="N6150" i="36"/>
  <c r="M6151" i="36"/>
  <c r="N6151" i="36"/>
  <c r="M6152" i="36"/>
  <c r="N6152" i="36"/>
  <c r="M6153" i="36"/>
  <c r="N6153" i="36"/>
  <c r="M6154" i="36"/>
  <c r="N6154" i="36"/>
  <c r="M6155" i="36"/>
  <c r="N6155" i="36"/>
  <c r="M6156" i="36"/>
  <c r="N6156" i="36"/>
  <c r="M6157" i="36"/>
  <c r="N6157" i="36"/>
  <c r="M6158" i="36"/>
  <c r="N6158" i="36"/>
  <c r="M6159" i="36"/>
  <c r="N6159" i="36"/>
  <c r="M6160" i="36"/>
  <c r="N6160" i="36"/>
  <c r="M6161" i="36"/>
  <c r="N6161" i="36"/>
  <c r="M6162" i="36"/>
  <c r="N6162" i="36"/>
  <c r="M6163" i="36"/>
  <c r="N6163" i="36"/>
  <c r="M6164" i="36"/>
  <c r="N6164" i="36"/>
  <c r="M6165" i="36"/>
  <c r="N6165" i="36"/>
  <c r="M6166" i="36"/>
  <c r="N6166" i="36"/>
  <c r="M6167" i="36"/>
  <c r="N6167" i="36"/>
  <c r="M6168" i="36"/>
  <c r="N6168" i="36"/>
  <c r="M6169" i="36"/>
  <c r="N6169" i="36"/>
  <c r="M6170" i="36"/>
  <c r="N6170" i="36"/>
  <c r="M6171" i="36"/>
  <c r="N6171" i="36"/>
  <c r="M6172" i="36"/>
  <c r="N6172" i="36"/>
  <c r="M6173" i="36"/>
  <c r="N6173" i="36"/>
  <c r="M6174" i="36"/>
  <c r="N6174" i="36"/>
  <c r="M6175" i="36"/>
  <c r="N6175" i="36"/>
  <c r="M6176" i="36"/>
  <c r="N6176" i="36"/>
  <c r="M6177" i="36"/>
  <c r="N6177" i="36"/>
  <c r="M6178" i="36"/>
  <c r="N6178" i="36"/>
  <c r="M6179" i="36"/>
  <c r="N6179" i="36"/>
  <c r="M6180" i="36"/>
  <c r="N6180" i="36"/>
  <c r="M6181" i="36"/>
  <c r="N6181" i="36"/>
  <c r="M6182" i="36"/>
  <c r="N6182" i="36"/>
  <c r="M6183" i="36"/>
  <c r="N6183" i="36"/>
  <c r="M6184" i="36"/>
  <c r="N6184" i="36"/>
  <c r="M6185" i="36"/>
  <c r="N6185" i="36"/>
  <c r="M6186" i="36"/>
  <c r="N6186" i="36"/>
  <c r="M6187" i="36"/>
  <c r="N6187" i="36"/>
  <c r="M6188" i="36"/>
  <c r="N6188" i="36"/>
  <c r="M6189" i="36"/>
  <c r="N6189" i="36"/>
  <c r="M6190" i="36"/>
  <c r="N6190" i="36"/>
  <c r="M6191" i="36"/>
  <c r="N6191" i="36"/>
  <c r="M6192" i="36"/>
  <c r="N6192" i="36"/>
  <c r="M6193" i="36"/>
  <c r="N6193" i="36"/>
  <c r="M6194" i="36"/>
  <c r="N6194" i="36"/>
  <c r="M6195" i="36"/>
  <c r="N6195" i="36"/>
  <c r="M6196" i="36"/>
  <c r="N6196" i="36"/>
  <c r="M6197" i="36"/>
  <c r="N6197" i="36"/>
  <c r="M6198" i="36"/>
  <c r="N6198" i="36"/>
  <c r="M6199" i="36"/>
  <c r="N6199" i="36"/>
  <c r="M6200" i="36"/>
  <c r="N6200" i="36"/>
  <c r="M6201" i="36"/>
  <c r="N6201" i="36"/>
  <c r="M6202" i="36"/>
  <c r="N6202" i="36"/>
  <c r="M6203" i="36"/>
  <c r="N6203" i="36"/>
  <c r="M6204" i="36"/>
  <c r="N6204" i="36"/>
  <c r="M6205" i="36"/>
  <c r="N6205" i="36"/>
  <c r="M6206" i="36"/>
  <c r="N6206" i="36"/>
  <c r="M6207" i="36"/>
  <c r="N6207" i="36"/>
  <c r="M6208" i="36"/>
  <c r="N6208" i="36"/>
  <c r="M6209" i="36"/>
  <c r="N6209" i="36"/>
  <c r="M6210" i="36"/>
  <c r="N6210" i="36"/>
  <c r="M6211" i="36"/>
  <c r="N6211" i="36"/>
  <c r="M6212" i="36"/>
  <c r="N6212" i="36"/>
  <c r="M6213" i="36"/>
  <c r="N6213" i="36"/>
  <c r="M6214" i="36"/>
  <c r="N6214" i="36"/>
  <c r="M6215" i="36"/>
  <c r="N6215" i="36"/>
  <c r="M6216" i="36"/>
  <c r="N6216" i="36"/>
  <c r="M6217" i="36"/>
  <c r="N6217" i="36"/>
  <c r="M6218" i="36"/>
  <c r="N6218" i="36"/>
  <c r="M6219" i="36"/>
  <c r="N6219" i="36"/>
  <c r="M6220" i="36"/>
  <c r="N6220" i="36"/>
  <c r="M6221" i="36"/>
  <c r="N6221" i="36"/>
  <c r="M6222" i="36"/>
  <c r="N6222" i="36"/>
  <c r="M6223" i="36"/>
  <c r="N6223" i="36"/>
  <c r="M6224" i="36"/>
  <c r="N6224" i="36"/>
  <c r="M6225" i="36"/>
  <c r="N6225" i="36"/>
  <c r="M6226" i="36"/>
  <c r="N6226" i="36"/>
  <c r="M6227" i="36"/>
  <c r="N6227" i="36"/>
  <c r="M6228" i="36"/>
  <c r="N6228" i="36"/>
  <c r="M6229" i="36"/>
  <c r="N6229" i="36"/>
  <c r="M6230" i="36"/>
  <c r="N6230" i="36"/>
  <c r="M6231" i="36"/>
  <c r="N6231" i="36"/>
  <c r="M6232" i="36"/>
  <c r="N6232" i="36"/>
  <c r="M6233" i="36"/>
  <c r="N6233" i="36"/>
  <c r="M6234" i="36"/>
  <c r="N6234" i="36"/>
  <c r="M6235" i="36"/>
  <c r="N6235" i="36"/>
  <c r="M6236" i="36"/>
  <c r="N6236" i="36"/>
  <c r="M6237" i="36"/>
  <c r="N6237" i="36"/>
  <c r="M6238" i="36"/>
  <c r="N6238" i="36"/>
  <c r="M6239" i="36"/>
  <c r="N6239" i="36"/>
  <c r="M6240" i="36"/>
  <c r="N6240" i="36"/>
  <c r="M6241" i="36"/>
  <c r="N6241" i="36"/>
  <c r="M6242" i="36"/>
  <c r="N6242" i="36"/>
  <c r="M6243" i="36"/>
  <c r="N6243" i="36"/>
  <c r="M6244" i="36"/>
  <c r="N6244" i="36"/>
  <c r="M6245" i="36"/>
  <c r="N6245" i="36"/>
  <c r="M6246" i="36"/>
  <c r="N6246" i="36"/>
  <c r="M6247" i="36"/>
  <c r="N6247" i="36"/>
  <c r="M6248" i="36"/>
  <c r="N6248" i="36"/>
  <c r="M6249" i="36"/>
  <c r="N6249" i="36"/>
  <c r="M6250" i="36"/>
  <c r="N6250" i="36"/>
  <c r="M6251" i="36"/>
  <c r="N6251" i="36"/>
  <c r="M6252" i="36"/>
  <c r="N6252" i="36"/>
  <c r="M6253" i="36"/>
  <c r="N6253" i="36"/>
  <c r="M6254" i="36"/>
  <c r="N6254" i="36"/>
  <c r="M6255" i="36"/>
  <c r="N6255" i="36"/>
  <c r="M6256" i="36"/>
  <c r="N6256" i="36"/>
  <c r="M6257" i="36"/>
  <c r="N6257" i="36"/>
  <c r="M6258" i="36"/>
  <c r="N6258" i="36"/>
  <c r="M6259" i="36"/>
  <c r="N6259" i="36"/>
  <c r="M6260" i="36"/>
  <c r="N6260" i="36"/>
  <c r="M6261" i="36"/>
  <c r="N6261" i="36"/>
  <c r="M6262" i="36"/>
  <c r="N6262" i="36"/>
  <c r="M6263" i="36"/>
  <c r="N6263" i="36"/>
  <c r="M6264" i="36"/>
  <c r="N6264" i="36"/>
  <c r="M6265" i="36"/>
  <c r="N6265" i="36"/>
  <c r="M6266" i="36"/>
  <c r="N6266" i="36"/>
  <c r="M6267" i="36"/>
  <c r="N6267" i="36"/>
  <c r="M6268" i="36"/>
  <c r="N6268" i="36"/>
  <c r="M6269" i="36"/>
  <c r="N6269" i="36"/>
  <c r="M6270" i="36"/>
  <c r="N6270" i="36"/>
  <c r="M6271" i="36"/>
  <c r="N6271" i="36"/>
  <c r="M6272" i="36"/>
  <c r="N6272" i="36"/>
  <c r="M6273" i="36"/>
  <c r="N6273" i="36"/>
  <c r="M6274" i="36"/>
  <c r="N6274" i="36"/>
  <c r="M6275" i="36"/>
  <c r="N6275" i="36"/>
  <c r="M6276" i="36"/>
  <c r="N6276" i="36"/>
  <c r="M6277" i="36"/>
  <c r="N6277" i="36"/>
  <c r="M6278" i="36"/>
  <c r="N6278" i="36"/>
  <c r="M6279" i="36"/>
  <c r="N6279" i="36"/>
  <c r="M6280" i="36"/>
  <c r="N6280" i="36"/>
  <c r="M6281" i="36"/>
  <c r="N6281" i="36"/>
  <c r="M6282" i="36"/>
  <c r="N6282" i="36"/>
  <c r="M6283" i="36"/>
  <c r="N6283" i="36"/>
  <c r="M6284" i="36"/>
  <c r="N6284" i="36"/>
  <c r="M6285" i="36"/>
  <c r="N6285" i="36"/>
  <c r="M6286" i="36"/>
  <c r="N6286" i="36"/>
  <c r="M6287" i="36"/>
  <c r="N6287" i="36"/>
  <c r="M6288" i="36"/>
  <c r="N6288" i="36"/>
  <c r="M6289" i="36"/>
  <c r="N6289" i="36"/>
  <c r="M6290" i="36"/>
  <c r="N6290" i="36"/>
  <c r="M6291" i="36"/>
  <c r="N6291" i="36"/>
  <c r="M6292" i="36"/>
  <c r="N6292" i="36"/>
  <c r="M6293" i="36"/>
  <c r="N6293" i="36"/>
  <c r="M6294" i="36"/>
  <c r="N6294" i="36"/>
  <c r="M6295" i="36"/>
  <c r="N6295" i="36"/>
  <c r="M6296" i="36"/>
  <c r="N6296" i="36"/>
  <c r="M6297" i="36"/>
  <c r="N6297" i="36"/>
  <c r="M6298" i="36"/>
  <c r="N6298" i="36"/>
  <c r="M6299" i="36"/>
  <c r="N6299" i="36"/>
  <c r="M6300" i="36"/>
  <c r="N6300" i="36"/>
  <c r="M6301" i="36"/>
  <c r="N6301" i="36"/>
  <c r="M6302" i="36"/>
  <c r="N6302" i="36"/>
  <c r="M6303" i="36"/>
  <c r="N6303" i="36"/>
  <c r="M6304" i="36"/>
  <c r="N6304" i="36"/>
  <c r="M6305" i="36"/>
  <c r="N6305" i="36"/>
  <c r="M6306" i="36"/>
  <c r="N6306" i="36"/>
  <c r="M6307" i="36"/>
  <c r="N6307" i="36"/>
  <c r="M6308" i="36"/>
  <c r="N6308" i="36"/>
  <c r="M6309" i="36"/>
  <c r="N6309" i="36"/>
  <c r="M6310" i="36"/>
  <c r="N6310" i="36"/>
  <c r="M6311" i="36"/>
  <c r="N6311" i="36"/>
  <c r="M6312" i="36"/>
  <c r="N6312" i="36"/>
  <c r="M6313" i="36"/>
  <c r="N6313" i="36"/>
  <c r="M6314" i="36"/>
  <c r="N6314" i="36"/>
  <c r="M6315" i="36"/>
  <c r="N6315" i="36"/>
  <c r="M6316" i="36"/>
  <c r="N6316" i="36"/>
  <c r="M6317" i="36"/>
  <c r="N6317" i="36"/>
  <c r="M6318" i="36"/>
  <c r="N6318" i="36"/>
  <c r="M6319" i="36"/>
  <c r="N6319" i="36"/>
  <c r="M6320" i="36"/>
  <c r="N6320" i="36"/>
  <c r="M6321" i="36"/>
  <c r="N6321" i="36"/>
  <c r="M6322" i="36"/>
  <c r="N6322" i="36"/>
  <c r="M6323" i="36"/>
  <c r="N6323" i="36"/>
  <c r="M6324" i="36"/>
  <c r="N6324" i="36"/>
  <c r="M6325" i="36"/>
  <c r="N6325" i="36"/>
  <c r="M6326" i="36"/>
  <c r="N6326" i="36"/>
  <c r="M6327" i="36"/>
  <c r="N6327" i="36"/>
  <c r="M6328" i="36"/>
  <c r="N6328" i="36"/>
  <c r="M6329" i="36"/>
  <c r="N6329" i="36"/>
  <c r="M6330" i="36"/>
  <c r="N6330" i="36"/>
  <c r="M6331" i="36"/>
  <c r="N6331" i="36"/>
  <c r="M6332" i="36"/>
  <c r="N6332" i="36"/>
  <c r="M6333" i="36"/>
  <c r="N6333" i="36"/>
  <c r="M6334" i="36"/>
  <c r="N6334" i="36"/>
  <c r="M6335" i="36"/>
  <c r="N6335" i="36"/>
  <c r="M6336" i="36"/>
  <c r="N6336" i="36"/>
  <c r="M6337" i="36"/>
  <c r="N6337" i="36"/>
  <c r="M6338" i="36"/>
  <c r="N6338" i="36"/>
  <c r="M6339" i="36"/>
  <c r="N6339" i="36"/>
  <c r="M6340" i="36"/>
  <c r="N6340" i="36"/>
  <c r="M6341" i="36"/>
  <c r="N6341" i="36"/>
  <c r="M6342" i="36"/>
  <c r="N6342" i="36"/>
  <c r="M6343" i="36"/>
  <c r="N6343" i="36"/>
  <c r="M6344" i="36"/>
  <c r="N6344" i="36"/>
  <c r="M6345" i="36"/>
  <c r="N6345" i="36"/>
  <c r="M6346" i="36"/>
  <c r="N6346" i="36"/>
  <c r="M6347" i="36"/>
  <c r="N6347" i="36"/>
  <c r="M6348" i="36"/>
  <c r="N6348" i="36"/>
  <c r="M6349" i="36"/>
  <c r="N6349" i="36"/>
  <c r="M6350" i="36"/>
  <c r="N6350" i="36"/>
  <c r="M6351" i="36"/>
  <c r="N6351" i="36"/>
  <c r="M6352" i="36"/>
  <c r="N6352" i="36"/>
  <c r="M6353" i="36"/>
  <c r="N6353" i="36"/>
  <c r="M6354" i="36"/>
  <c r="N6354" i="36"/>
  <c r="M6355" i="36"/>
  <c r="N6355" i="36"/>
  <c r="M6356" i="36"/>
  <c r="N6356" i="36"/>
  <c r="M6357" i="36"/>
  <c r="N6357" i="36"/>
  <c r="M6358" i="36"/>
  <c r="N6358" i="36"/>
  <c r="M6359" i="36"/>
  <c r="N6359" i="36"/>
  <c r="M6360" i="36"/>
  <c r="N6360" i="36"/>
  <c r="M6361" i="36"/>
  <c r="N6361" i="36"/>
  <c r="M6362" i="36"/>
  <c r="N6362" i="36"/>
  <c r="M6363" i="36"/>
  <c r="N6363" i="36"/>
  <c r="M6364" i="36"/>
  <c r="N6364" i="36"/>
  <c r="M6365" i="36"/>
  <c r="N6365" i="36"/>
  <c r="M6366" i="36"/>
  <c r="N6366" i="36"/>
  <c r="M6367" i="36"/>
  <c r="N6367" i="36"/>
  <c r="M6368" i="36"/>
  <c r="N6368" i="36"/>
  <c r="M6369" i="36"/>
  <c r="N6369" i="36"/>
  <c r="M6370" i="36"/>
  <c r="N6370" i="36"/>
  <c r="M6371" i="36"/>
  <c r="N6371" i="36"/>
  <c r="M6372" i="36"/>
  <c r="N6372" i="36"/>
  <c r="M6373" i="36"/>
  <c r="N6373" i="36"/>
  <c r="M6374" i="36"/>
  <c r="N6374" i="36"/>
  <c r="M6375" i="36"/>
  <c r="N6375" i="36"/>
  <c r="M6376" i="36"/>
  <c r="N6376" i="36"/>
  <c r="M6377" i="36"/>
  <c r="N6377" i="36"/>
  <c r="M6378" i="36"/>
  <c r="N6378" i="36"/>
  <c r="M6379" i="36"/>
  <c r="N6379" i="36"/>
  <c r="M6380" i="36"/>
  <c r="N6380" i="36"/>
  <c r="M6381" i="36"/>
  <c r="N6381" i="36"/>
  <c r="M6382" i="36"/>
  <c r="N6382" i="36"/>
  <c r="M6383" i="36"/>
  <c r="N6383" i="36"/>
  <c r="M6384" i="36"/>
  <c r="N6384" i="36"/>
  <c r="M6385" i="36"/>
  <c r="N6385" i="36"/>
  <c r="M6386" i="36"/>
  <c r="N6386" i="36"/>
  <c r="M6387" i="36"/>
  <c r="N6387" i="36"/>
  <c r="M6388" i="36"/>
  <c r="N6388" i="36"/>
  <c r="M6389" i="36"/>
  <c r="N6389" i="36"/>
  <c r="M6390" i="36"/>
  <c r="N6390" i="36"/>
  <c r="M6391" i="36"/>
  <c r="N6391" i="36"/>
  <c r="M6392" i="36"/>
  <c r="N6392" i="36"/>
  <c r="M6393" i="36"/>
  <c r="N6393" i="36"/>
  <c r="M6394" i="36"/>
  <c r="N6394" i="36"/>
  <c r="M6395" i="36"/>
  <c r="N6395" i="36"/>
  <c r="M6396" i="36"/>
  <c r="N6396" i="36"/>
  <c r="M6397" i="36"/>
  <c r="N6397" i="36"/>
  <c r="M6398" i="36"/>
  <c r="N6398" i="36"/>
  <c r="M6399" i="36"/>
  <c r="N6399" i="36"/>
  <c r="M6400" i="36"/>
  <c r="N6400" i="36"/>
  <c r="M6401" i="36"/>
  <c r="N6401" i="36"/>
  <c r="M6402" i="36"/>
  <c r="N6402" i="36"/>
  <c r="M6403" i="36"/>
  <c r="N6403" i="36"/>
  <c r="M6404" i="36"/>
  <c r="N6404" i="36"/>
  <c r="M6405" i="36"/>
  <c r="N6405" i="36"/>
  <c r="M6406" i="36"/>
  <c r="N6406" i="36"/>
  <c r="M6407" i="36"/>
  <c r="N6407" i="36"/>
  <c r="M6408" i="36"/>
  <c r="N6408" i="36"/>
  <c r="M6409" i="36"/>
  <c r="N6409" i="36"/>
  <c r="M6410" i="36"/>
  <c r="N6410" i="36"/>
  <c r="M6411" i="36"/>
  <c r="N6411" i="36"/>
  <c r="M6412" i="36"/>
  <c r="N6412" i="36"/>
  <c r="M6413" i="36"/>
  <c r="N6413" i="36"/>
  <c r="M6414" i="36"/>
  <c r="N6414" i="36"/>
  <c r="M6415" i="36"/>
  <c r="N6415" i="36"/>
  <c r="M6416" i="36"/>
  <c r="N6416" i="36"/>
  <c r="M6417" i="36"/>
  <c r="N6417" i="36"/>
  <c r="M6418" i="36"/>
  <c r="N6418" i="36"/>
  <c r="M6419" i="36"/>
  <c r="N6419" i="36"/>
  <c r="M6420" i="36"/>
  <c r="N6420" i="36"/>
  <c r="M6421" i="36"/>
  <c r="N6421" i="36"/>
  <c r="M6422" i="36"/>
  <c r="N6422" i="36"/>
  <c r="M6423" i="36"/>
  <c r="N6423" i="36"/>
  <c r="M6424" i="36"/>
  <c r="N6424" i="36"/>
  <c r="M6425" i="36"/>
  <c r="N6425" i="36"/>
  <c r="M6426" i="36"/>
  <c r="N6426" i="36"/>
  <c r="M6427" i="36"/>
  <c r="N6427" i="36"/>
  <c r="M6428" i="36"/>
  <c r="N6428" i="36"/>
  <c r="M6429" i="36"/>
  <c r="N6429" i="36"/>
  <c r="M6430" i="36"/>
  <c r="N6430" i="36"/>
  <c r="M6431" i="36"/>
  <c r="N6431" i="36"/>
  <c r="M6432" i="36"/>
  <c r="N6432" i="36"/>
  <c r="M6433" i="36"/>
  <c r="N6433" i="36"/>
  <c r="M6434" i="36"/>
  <c r="N6434" i="36"/>
  <c r="M6435" i="36"/>
  <c r="N6435" i="36"/>
  <c r="M6436" i="36"/>
  <c r="N6436" i="36"/>
  <c r="M6437" i="36"/>
  <c r="N6437" i="36"/>
  <c r="M6438" i="36"/>
  <c r="N6438" i="36"/>
  <c r="M6439" i="36"/>
  <c r="N6439" i="36"/>
  <c r="M6440" i="36"/>
  <c r="N6440" i="36"/>
  <c r="M6441" i="36"/>
  <c r="N6441" i="36"/>
  <c r="M6442" i="36"/>
  <c r="N6442" i="36"/>
  <c r="M6443" i="36"/>
  <c r="N6443" i="36"/>
  <c r="M6444" i="36"/>
  <c r="N6444" i="36"/>
  <c r="M6445" i="36"/>
  <c r="N6445" i="36"/>
  <c r="M6446" i="36"/>
  <c r="N6446" i="36"/>
  <c r="M6447" i="36"/>
  <c r="N6447" i="36"/>
  <c r="M6448" i="36"/>
  <c r="N6448" i="36"/>
  <c r="M6449" i="36"/>
  <c r="N6449" i="36"/>
  <c r="M6450" i="36"/>
  <c r="N6450" i="36"/>
  <c r="M6451" i="36"/>
  <c r="N6451" i="36"/>
  <c r="M6452" i="36"/>
  <c r="N6452" i="36"/>
  <c r="M6453" i="36"/>
  <c r="N6453" i="36"/>
  <c r="M6454" i="36"/>
  <c r="N6454" i="36"/>
  <c r="M6455" i="36"/>
  <c r="N6455" i="36"/>
  <c r="M6456" i="36"/>
  <c r="N6456" i="36"/>
  <c r="M6457" i="36"/>
  <c r="N6457" i="36"/>
  <c r="M6458" i="36"/>
  <c r="N6458" i="36"/>
  <c r="M6459" i="36"/>
  <c r="N6459" i="36"/>
  <c r="M6460" i="36"/>
  <c r="N6460" i="36"/>
  <c r="M6461" i="36"/>
  <c r="N6461" i="36"/>
  <c r="M6462" i="36"/>
  <c r="N6462" i="36"/>
  <c r="M6463" i="36"/>
  <c r="N6463" i="36"/>
  <c r="M6464" i="36"/>
  <c r="N6464" i="36"/>
  <c r="M6465" i="36"/>
  <c r="N6465" i="36"/>
  <c r="M6466" i="36"/>
  <c r="N6466" i="36"/>
  <c r="M6467" i="36"/>
  <c r="N6467" i="36"/>
  <c r="M6468" i="36"/>
  <c r="N6468" i="36"/>
  <c r="M6469" i="36"/>
  <c r="N6469" i="36"/>
  <c r="M6470" i="36"/>
  <c r="N6470" i="36"/>
  <c r="M6471" i="36"/>
  <c r="N6471" i="36"/>
  <c r="M6472" i="36"/>
  <c r="N6472" i="36"/>
  <c r="M6473" i="36"/>
  <c r="N6473" i="36"/>
  <c r="M6474" i="36"/>
  <c r="N6474" i="36"/>
  <c r="M6475" i="36"/>
  <c r="N6475" i="36"/>
  <c r="M6476" i="36"/>
  <c r="N6476" i="36"/>
  <c r="M6477" i="36"/>
  <c r="N6477" i="36"/>
  <c r="M6478" i="36"/>
  <c r="N6478" i="36"/>
  <c r="M6479" i="36"/>
  <c r="N6479" i="36"/>
  <c r="M6480" i="36"/>
  <c r="N6480" i="36"/>
  <c r="M6481" i="36"/>
  <c r="N6481" i="36"/>
  <c r="M6482" i="36"/>
  <c r="N6482" i="36"/>
  <c r="M6483" i="36"/>
  <c r="N6483" i="36"/>
  <c r="M6484" i="36"/>
  <c r="N6484" i="36"/>
  <c r="M6485" i="36"/>
  <c r="N6485" i="36"/>
  <c r="M6486" i="36"/>
  <c r="N6486" i="36"/>
  <c r="M6487" i="36"/>
  <c r="N6487" i="36"/>
  <c r="M6488" i="36"/>
  <c r="N6488" i="36"/>
  <c r="M6489" i="36"/>
  <c r="N6489" i="36"/>
  <c r="M6490" i="36"/>
  <c r="N6490" i="36"/>
  <c r="M6491" i="36"/>
  <c r="N6491" i="36"/>
  <c r="M6492" i="36"/>
  <c r="N6492" i="36"/>
  <c r="M6493" i="36"/>
  <c r="N6493" i="36"/>
  <c r="M6494" i="36"/>
  <c r="N6494" i="36"/>
  <c r="M6495" i="36"/>
  <c r="N6495" i="36"/>
  <c r="M6496" i="36"/>
  <c r="N6496" i="36"/>
  <c r="M6497" i="36"/>
  <c r="N6497" i="36"/>
  <c r="M6498" i="36"/>
  <c r="N6498" i="36"/>
  <c r="M6499" i="36"/>
  <c r="N6499" i="36"/>
  <c r="M6500" i="36"/>
  <c r="N6500" i="36"/>
  <c r="M6501" i="36"/>
  <c r="N6501" i="36"/>
  <c r="M6502" i="36"/>
  <c r="N6502" i="36"/>
  <c r="M6503" i="36"/>
  <c r="N6503" i="36"/>
  <c r="M6504" i="36"/>
  <c r="N6504" i="36"/>
  <c r="M6505" i="36"/>
  <c r="N6505" i="36"/>
  <c r="M6506" i="36"/>
  <c r="N6506" i="36"/>
  <c r="M6507" i="36"/>
  <c r="N6507" i="36"/>
  <c r="M6508" i="36"/>
  <c r="N6508" i="36"/>
  <c r="M6509" i="36"/>
  <c r="N6509" i="36"/>
  <c r="M6510" i="36"/>
  <c r="N6510" i="36"/>
  <c r="M6511" i="36"/>
  <c r="N6511" i="36"/>
  <c r="M6512" i="36"/>
  <c r="N6512" i="36"/>
  <c r="M6513" i="36"/>
  <c r="N6513" i="36"/>
  <c r="M6514" i="36"/>
  <c r="N6514" i="36"/>
  <c r="M6515" i="36"/>
  <c r="N6515" i="36"/>
  <c r="M6516" i="36"/>
  <c r="N6516" i="36"/>
  <c r="M6517" i="36"/>
  <c r="N6517" i="36"/>
  <c r="M6518" i="36"/>
  <c r="N6518" i="36"/>
  <c r="M6519" i="36"/>
  <c r="N6519" i="36"/>
  <c r="M6520" i="36"/>
  <c r="N6520" i="36"/>
  <c r="M6521" i="36"/>
  <c r="N6521" i="36"/>
  <c r="M6522" i="36"/>
  <c r="N6522" i="36"/>
  <c r="M6523" i="36"/>
  <c r="N6523" i="36"/>
  <c r="M6524" i="36"/>
  <c r="N6524" i="36"/>
  <c r="M6525" i="36"/>
  <c r="N6525" i="36"/>
  <c r="M6526" i="36"/>
  <c r="N6526" i="36"/>
  <c r="M6527" i="36"/>
  <c r="N6527" i="36"/>
  <c r="M6528" i="36"/>
  <c r="N6528" i="36"/>
  <c r="M6529" i="36"/>
  <c r="N6529" i="36"/>
  <c r="M6530" i="36"/>
  <c r="N6530" i="36"/>
  <c r="M6531" i="36"/>
  <c r="N6531" i="36"/>
  <c r="M6532" i="36"/>
  <c r="N6532" i="36"/>
  <c r="M6533" i="36"/>
  <c r="N6533" i="36"/>
  <c r="M6534" i="36"/>
  <c r="N6534" i="36"/>
  <c r="M6535" i="36"/>
  <c r="N6535" i="36"/>
  <c r="M6536" i="36"/>
  <c r="N6536" i="36"/>
  <c r="M6537" i="36"/>
  <c r="N6537" i="36"/>
  <c r="M6538" i="36"/>
  <c r="N6538" i="36"/>
  <c r="M6539" i="36"/>
  <c r="N6539" i="36"/>
  <c r="M6540" i="36"/>
  <c r="N6540" i="36"/>
  <c r="M6541" i="36"/>
  <c r="N6541" i="36"/>
  <c r="M6542" i="36"/>
  <c r="N6542" i="36"/>
  <c r="M6543" i="36"/>
  <c r="N6543" i="36"/>
  <c r="M6544" i="36"/>
  <c r="N6544" i="36"/>
  <c r="M6545" i="36"/>
  <c r="N6545" i="36"/>
  <c r="M6546" i="36"/>
  <c r="N6546" i="36"/>
  <c r="M6547" i="36"/>
  <c r="N6547" i="36"/>
  <c r="M6548" i="36"/>
  <c r="N6548" i="36"/>
  <c r="M6549" i="36"/>
  <c r="N6549" i="36"/>
  <c r="M6550" i="36"/>
  <c r="N6550" i="36"/>
  <c r="M6551" i="36"/>
  <c r="N6551" i="36"/>
  <c r="M6552" i="36"/>
  <c r="N6552" i="36"/>
  <c r="M6553" i="36"/>
  <c r="N6553" i="36"/>
  <c r="M6554" i="36"/>
  <c r="N6554" i="36"/>
  <c r="M6555" i="36"/>
  <c r="N6555" i="36"/>
  <c r="M6556" i="36"/>
  <c r="N6556" i="36"/>
  <c r="M6557" i="36"/>
  <c r="N6557" i="36"/>
  <c r="M6558" i="36"/>
  <c r="N6558" i="36"/>
  <c r="M6559" i="36"/>
  <c r="N6559" i="36"/>
  <c r="M6560" i="36"/>
  <c r="N6560" i="36"/>
  <c r="M6561" i="36"/>
  <c r="N6561" i="36"/>
  <c r="M6562" i="36"/>
  <c r="N6562" i="36"/>
  <c r="M6563" i="36"/>
  <c r="N6563" i="36"/>
  <c r="M6564" i="36"/>
  <c r="N6564" i="36"/>
  <c r="M6565" i="36"/>
  <c r="N6565" i="36"/>
  <c r="M6566" i="36"/>
  <c r="N6566" i="36"/>
  <c r="M6567" i="36"/>
  <c r="N6567" i="36"/>
  <c r="M6568" i="36"/>
  <c r="N6568" i="36"/>
  <c r="M6569" i="36"/>
  <c r="N6569" i="36"/>
  <c r="M6570" i="36"/>
  <c r="N6570" i="36"/>
  <c r="M6571" i="36"/>
  <c r="N6571" i="36"/>
  <c r="M6572" i="36"/>
  <c r="N6572" i="36"/>
  <c r="M6573" i="36"/>
  <c r="N6573" i="36"/>
  <c r="M6574" i="36"/>
  <c r="N6574" i="36"/>
  <c r="M6575" i="36"/>
  <c r="N6575" i="36"/>
  <c r="M6576" i="36"/>
  <c r="N6576" i="36"/>
  <c r="M6577" i="36"/>
  <c r="N6577" i="36"/>
  <c r="M6578" i="36"/>
  <c r="N6578" i="36"/>
  <c r="M6579" i="36"/>
  <c r="N6579" i="36"/>
  <c r="M6580" i="36"/>
  <c r="N6580" i="36"/>
  <c r="M6581" i="36"/>
  <c r="N6581" i="36"/>
  <c r="M6582" i="36"/>
  <c r="N6582" i="36"/>
  <c r="M6583" i="36"/>
  <c r="N6583" i="36"/>
  <c r="M6584" i="36"/>
  <c r="N6584" i="36"/>
  <c r="M6585" i="36"/>
  <c r="N6585" i="36"/>
  <c r="M6586" i="36"/>
  <c r="N6586" i="36"/>
  <c r="M6587" i="36"/>
  <c r="N6587" i="36"/>
  <c r="M6588" i="36"/>
  <c r="N6588" i="36"/>
  <c r="M6589" i="36"/>
  <c r="N6589" i="36"/>
  <c r="M6590" i="36"/>
  <c r="N6590" i="36"/>
  <c r="M6591" i="36"/>
  <c r="N6591" i="36"/>
  <c r="M6592" i="36"/>
  <c r="N6592" i="36"/>
  <c r="M6593" i="36"/>
  <c r="N6593" i="36"/>
  <c r="M6594" i="36"/>
  <c r="N6594" i="36"/>
  <c r="M6595" i="36"/>
  <c r="N6595" i="36"/>
  <c r="M6596" i="36"/>
  <c r="N6596" i="36"/>
  <c r="M6597" i="36"/>
  <c r="N6597" i="36"/>
  <c r="M6598" i="36"/>
  <c r="N6598" i="36"/>
  <c r="M6599" i="36"/>
  <c r="N6599" i="36"/>
  <c r="M6600" i="36"/>
  <c r="N6600" i="36"/>
  <c r="M6601" i="36"/>
  <c r="N6601" i="36"/>
  <c r="M6602" i="36"/>
  <c r="N6602" i="36"/>
  <c r="M6603" i="36"/>
  <c r="N6603" i="36"/>
  <c r="M6604" i="36"/>
  <c r="N6604" i="36"/>
  <c r="M6605" i="36"/>
  <c r="N6605" i="36"/>
  <c r="M6606" i="36"/>
  <c r="N6606" i="36"/>
  <c r="M6607" i="36"/>
  <c r="N6607" i="36"/>
  <c r="M6608" i="36"/>
  <c r="N6608" i="36"/>
  <c r="M6609" i="36"/>
  <c r="N6609" i="36"/>
  <c r="M6610" i="36"/>
  <c r="N6610" i="36"/>
  <c r="M6611" i="36"/>
  <c r="N6611" i="36"/>
  <c r="M6612" i="36"/>
  <c r="N6612" i="36"/>
  <c r="M6613" i="36"/>
  <c r="N6613" i="36"/>
  <c r="M6614" i="36"/>
  <c r="N6614" i="36"/>
  <c r="M6615" i="36"/>
  <c r="N6615" i="36"/>
  <c r="M6616" i="36"/>
  <c r="N6616" i="36"/>
  <c r="M6617" i="36"/>
  <c r="N6617" i="36"/>
  <c r="M6618" i="36"/>
  <c r="N6618" i="36"/>
  <c r="M6619" i="36"/>
  <c r="N6619" i="36"/>
  <c r="M6620" i="36"/>
  <c r="N6620" i="36"/>
  <c r="M6621" i="36"/>
  <c r="N6621" i="36"/>
  <c r="M6622" i="36"/>
  <c r="N6622" i="36"/>
  <c r="M6623" i="36"/>
  <c r="N6623" i="36"/>
  <c r="M6624" i="36"/>
  <c r="N6624" i="36"/>
  <c r="M6625" i="36"/>
  <c r="N6625" i="36"/>
  <c r="M6626" i="36"/>
  <c r="N6626" i="36"/>
  <c r="M6627" i="36"/>
  <c r="N6627" i="36"/>
  <c r="M6628" i="36"/>
  <c r="N6628" i="36"/>
  <c r="M6629" i="36"/>
  <c r="N6629" i="36"/>
  <c r="M6630" i="36"/>
  <c r="N6630" i="36"/>
  <c r="M6631" i="36"/>
  <c r="N6631" i="36"/>
  <c r="M6632" i="36"/>
  <c r="N6632" i="36"/>
  <c r="M6633" i="36"/>
  <c r="N6633" i="36"/>
  <c r="M6634" i="36"/>
  <c r="N6634" i="36"/>
  <c r="M6635" i="36"/>
  <c r="N6635" i="36"/>
  <c r="M6636" i="36"/>
  <c r="N6636" i="36"/>
  <c r="M6637" i="36"/>
  <c r="N6637" i="36"/>
  <c r="M6638" i="36"/>
  <c r="N6638" i="36"/>
  <c r="M6639" i="36"/>
  <c r="N6639" i="36"/>
  <c r="M6640" i="36"/>
  <c r="N6640" i="36"/>
  <c r="M6641" i="36"/>
  <c r="N6641" i="36"/>
  <c r="M6642" i="36"/>
  <c r="N6642" i="36"/>
  <c r="M6643" i="36"/>
  <c r="N6643" i="36"/>
  <c r="M6644" i="36"/>
  <c r="N6644" i="36"/>
  <c r="M6645" i="36"/>
  <c r="N6645" i="36"/>
  <c r="M6646" i="36"/>
  <c r="N6646" i="36"/>
  <c r="M6647" i="36"/>
  <c r="N6647" i="36"/>
  <c r="M6648" i="36"/>
  <c r="N6648" i="36"/>
  <c r="M6649" i="36"/>
  <c r="N6649" i="36"/>
  <c r="M6650" i="36"/>
  <c r="N6650" i="36"/>
  <c r="M6651" i="36"/>
  <c r="N6651" i="36"/>
  <c r="M6652" i="36"/>
  <c r="N6652" i="36"/>
  <c r="M6653" i="36"/>
  <c r="N6653" i="36"/>
  <c r="M6654" i="36"/>
  <c r="N6654" i="36"/>
  <c r="M6655" i="36"/>
  <c r="N6655" i="36"/>
  <c r="M6656" i="36"/>
  <c r="N6656" i="36"/>
  <c r="M6657" i="36"/>
  <c r="N6657" i="36"/>
  <c r="M6658" i="36"/>
  <c r="N6658" i="36"/>
  <c r="M6659" i="36"/>
  <c r="N6659" i="36"/>
  <c r="M6660" i="36"/>
  <c r="N6660" i="36"/>
  <c r="M6661" i="36"/>
  <c r="N6661" i="36"/>
  <c r="M6662" i="36"/>
  <c r="N6662" i="36"/>
  <c r="M6663" i="36"/>
  <c r="N6663" i="36"/>
  <c r="M6664" i="36"/>
  <c r="N6664" i="36"/>
  <c r="M6665" i="36"/>
  <c r="N6665" i="36"/>
  <c r="M6666" i="36"/>
  <c r="N6666" i="36"/>
  <c r="M6667" i="36"/>
  <c r="N6667" i="36"/>
  <c r="M6668" i="36"/>
  <c r="N6668" i="36"/>
  <c r="M6669" i="36"/>
  <c r="N6669" i="36"/>
  <c r="M6670" i="36"/>
  <c r="N6670" i="36"/>
  <c r="M6671" i="36"/>
  <c r="N6671" i="36"/>
  <c r="M6672" i="36"/>
  <c r="N6672" i="36"/>
  <c r="M6673" i="36"/>
  <c r="N6673" i="36"/>
  <c r="M6674" i="36"/>
  <c r="N6674" i="36"/>
  <c r="M6675" i="36"/>
  <c r="N6675" i="36"/>
  <c r="M6676" i="36"/>
  <c r="N6676" i="36"/>
  <c r="M6677" i="36"/>
  <c r="N6677" i="36"/>
  <c r="M6678" i="36"/>
  <c r="N6678" i="36"/>
  <c r="M6679" i="36"/>
  <c r="N6679" i="36"/>
  <c r="M6680" i="36"/>
  <c r="N6680" i="36"/>
  <c r="M6681" i="36"/>
  <c r="N6681" i="36"/>
  <c r="M6682" i="36"/>
  <c r="N6682" i="36"/>
  <c r="M6683" i="36"/>
  <c r="N6683" i="36"/>
  <c r="M6684" i="36"/>
  <c r="N6684" i="36"/>
  <c r="M6685" i="36"/>
  <c r="N6685" i="36"/>
  <c r="M6686" i="36"/>
  <c r="N6686" i="36"/>
  <c r="M6687" i="36"/>
  <c r="N6687" i="36"/>
  <c r="M6688" i="36"/>
  <c r="N6688" i="36"/>
  <c r="M6689" i="36"/>
  <c r="N6689" i="36"/>
  <c r="M6690" i="36"/>
  <c r="N6690" i="36"/>
  <c r="M6691" i="36"/>
  <c r="N6691" i="36"/>
  <c r="M6692" i="36"/>
  <c r="N6692" i="36"/>
  <c r="M6693" i="36"/>
  <c r="N6693" i="36"/>
  <c r="M6694" i="36"/>
  <c r="N6694" i="36"/>
  <c r="M6695" i="36"/>
  <c r="N6695" i="36"/>
  <c r="M6696" i="36"/>
  <c r="N6696" i="36"/>
  <c r="M6697" i="36"/>
  <c r="N6697" i="36"/>
  <c r="M6698" i="36"/>
  <c r="N6698" i="36"/>
  <c r="M6699" i="36"/>
  <c r="N6699" i="36"/>
  <c r="M6700" i="36"/>
  <c r="N6700" i="36"/>
  <c r="M6701" i="36"/>
  <c r="N6701" i="36"/>
  <c r="M6702" i="36"/>
  <c r="N6702" i="36"/>
  <c r="M6703" i="36"/>
  <c r="N6703" i="36"/>
  <c r="M6704" i="36"/>
  <c r="N6704" i="36"/>
  <c r="M6705" i="36"/>
  <c r="N6705" i="36"/>
  <c r="M6706" i="36"/>
  <c r="N6706" i="36"/>
  <c r="M6707" i="36"/>
  <c r="N6707" i="36"/>
  <c r="M6708" i="36"/>
  <c r="N6708" i="36"/>
  <c r="M6709" i="36"/>
  <c r="N6709" i="36"/>
  <c r="M6710" i="36"/>
  <c r="N6710" i="36"/>
  <c r="M6711" i="36"/>
  <c r="N6711" i="36"/>
  <c r="M6712" i="36"/>
  <c r="N6712" i="36"/>
  <c r="M6713" i="36"/>
  <c r="N6713" i="36"/>
  <c r="M6714" i="36"/>
  <c r="N6714" i="36"/>
  <c r="M6715" i="36"/>
  <c r="N6715" i="36"/>
  <c r="M6716" i="36"/>
  <c r="N6716" i="36"/>
  <c r="M6717" i="36"/>
  <c r="N6717" i="36"/>
  <c r="M6718" i="36"/>
  <c r="N6718" i="36"/>
  <c r="M6719" i="36"/>
  <c r="N6719" i="36"/>
  <c r="M6720" i="36"/>
  <c r="N6720" i="36"/>
  <c r="M6721" i="36"/>
  <c r="N6721" i="36"/>
  <c r="M6722" i="36"/>
  <c r="N6722" i="36"/>
  <c r="M6723" i="36"/>
  <c r="N6723" i="36"/>
  <c r="M6724" i="36"/>
  <c r="N6724" i="36"/>
  <c r="M6725" i="36"/>
  <c r="N6725" i="36"/>
  <c r="M6726" i="36"/>
  <c r="N6726" i="36"/>
  <c r="M6727" i="36"/>
  <c r="N6727" i="36"/>
  <c r="M6728" i="36"/>
  <c r="N6728" i="36"/>
  <c r="M6729" i="36"/>
  <c r="N6729" i="36"/>
  <c r="M6730" i="36"/>
  <c r="N6730" i="36"/>
  <c r="M6731" i="36"/>
  <c r="N6731" i="36"/>
  <c r="M6732" i="36"/>
  <c r="N6732" i="36"/>
  <c r="M6733" i="36"/>
  <c r="N6733" i="36"/>
  <c r="M6734" i="36"/>
  <c r="N6734" i="36"/>
  <c r="M6735" i="36"/>
  <c r="N6735" i="36"/>
  <c r="M6736" i="36"/>
  <c r="N6736" i="36"/>
  <c r="M6737" i="36"/>
  <c r="N6737" i="36"/>
  <c r="M6738" i="36"/>
  <c r="N6738" i="36"/>
  <c r="M6739" i="36"/>
  <c r="N6739" i="36"/>
  <c r="M6740" i="36"/>
  <c r="N6740" i="36"/>
  <c r="M6741" i="36"/>
  <c r="N6741" i="36"/>
  <c r="M6742" i="36"/>
  <c r="N6742" i="36"/>
  <c r="M6743" i="36"/>
  <c r="N6743" i="36"/>
  <c r="M6744" i="36"/>
  <c r="N6744" i="36"/>
  <c r="M6745" i="36"/>
  <c r="N6745" i="36"/>
  <c r="M6746" i="36"/>
  <c r="N6746" i="36"/>
  <c r="M6747" i="36"/>
  <c r="N6747" i="36"/>
  <c r="M6748" i="36"/>
  <c r="N6748" i="36"/>
  <c r="M6749" i="36"/>
  <c r="N6749" i="36"/>
  <c r="M6750" i="36"/>
  <c r="N6750" i="36"/>
  <c r="M6751" i="36"/>
  <c r="N6751" i="36"/>
  <c r="M6752" i="36"/>
  <c r="N6752" i="36"/>
  <c r="M6753" i="36"/>
  <c r="N6753" i="36"/>
  <c r="M6754" i="36"/>
  <c r="N6754" i="36"/>
  <c r="M6755" i="36"/>
  <c r="N6755" i="36"/>
  <c r="M6756" i="36"/>
  <c r="N6756" i="36"/>
  <c r="M6757" i="36"/>
  <c r="N6757" i="36"/>
  <c r="M6758" i="36"/>
  <c r="N6758" i="36"/>
  <c r="M6759" i="36"/>
  <c r="N6759" i="36"/>
  <c r="M6760" i="36"/>
  <c r="N6760" i="36"/>
  <c r="M6761" i="36"/>
  <c r="N6761" i="36"/>
  <c r="M6762" i="36"/>
  <c r="N6762" i="36"/>
  <c r="M6763" i="36"/>
  <c r="N6763" i="36"/>
  <c r="M6764" i="36"/>
  <c r="N6764" i="36"/>
  <c r="M6765" i="36"/>
  <c r="N6765" i="36"/>
  <c r="M6766" i="36"/>
  <c r="N6766" i="36"/>
  <c r="M6767" i="36"/>
  <c r="N6767" i="36"/>
  <c r="M6768" i="36"/>
  <c r="N6768" i="36"/>
  <c r="M6769" i="36"/>
  <c r="N6769" i="36"/>
  <c r="M6770" i="36"/>
  <c r="N6770" i="36"/>
  <c r="M6771" i="36"/>
  <c r="N6771" i="36"/>
  <c r="M6772" i="36"/>
  <c r="N6772" i="36"/>
  <c r="M6773" i="36"/>
  <c r="N6773" i="36"/>
  <c r="M6774" i="36"/>
  <c r="N6774" i="36"/>
  <c r="M6775" i="36"/>
  <c r="N6775" i="36"/>
  <c r="M6776" i="36"/>
  <c r="N6776" i="36"/>
  <c r="M6777" i="36"/>
  <c r="N6777" i="36"/>
  <c r="M6778" i="36"/>
  <c r="N6778" i="36"/>
  <c r="M6779" i="36"/>
  <c r="N6779" i="36"/>
  <c r="M6780" i="36"/>
  <c r="N6780" i="36"/>
  <c r="M6781" i="36"/>
  <c r="N6781" i="36"/>
  <c r="M6782" i="36"/>
  <c r="N6782" i="36"/>
  <c r="M6783" i="36"/>
  <c r="N6783" i="36"/>
  <c r="M6784" i="36"/>
  <c r="N6784" i="36"/>
  <c r="M6785" i="36"/>
  <c r="N6785" i="36"/>
  <c r="M6786" i="36"/>
  <c r="N6786" i="36"/>
  <c r="M6787" i="36"/>
  <c r="N6787" i="36"/>
  <c r="M6788" i="36"/>
  <c r="N6788" i="36"/>
  <c r="M6789" i="36"/>
  <c r="N6789" i="36"/>
  <c r="M6790" i="36"/>
  <c r="N6790" i="36"/>
  <c r="M6791" i="36"/>
  <c r="N6791" i="36"/>
  <c r="M6792" i="36"/>
  <c r="N6792" i="36"/>
  <c r="M6793" i="36"/>
  <c r="N6793" i="36"/>
  <c r="M6794" i="36"/>
  <c r="N6794" i="36"/>
  <c r="M6795" i="36"/>
  <c r="N6795" i="36"/>
  <c r="M6796" i="36"/>
  <c r="N6796" i="36"/>
  <c r="M6797" i="36"/>
  <c r="N6797" i="36"/>
  <c r="M6798" i="36"/>
  <c r="N6798" i="36"/>
  <c r="M6799" i="36"/>
  <c r="N6799" i="36"/>
  <c r="M6800" i="36"/>
  <c r="N6800" i="36"/>
  <c r="M6801" i="36"/>
  <c r="N6801" i="36"/>
  <c r="M6802" i="36"/>
  <c r="N6802" i="36"/>
  <c r="M6803" i="36"/>
  <c r="N6803" i="36"/>
  <c r="M6804" i="36"/>
  <c r="N6804" i="36"/>
  <c r="M6805" i="36"/>
  <c r="N6805" i="36"/>
  <c r="M6806" i="36"/>
  <c r="N6806" i="36"/>
  <c r="M6807" i="36"/>
  <c r="N6807" i="36"/>
  <c r="M6808" i="36"/>
  <c r="N6808" i="36"/>
  <c r="M6809" i="36"/>
  <c r="N6809" i="36"/>
  <c r="M6810" i="36"/>
  <c r="N6810" i="36"/>
  <c r="M6811" i="36"/>
  <c r="N6811" i="36"/>
  <c r="M6812" i="36"/>
  <c r="N6812" i="36"/>
  <c r="M6813" i="36"/>
  <c r="N6813" i="36"/>
  <c r="M6814" i="36"/>
  <c r="N6814" i="36"/>
  <c r="M6815" i="36"/>
  <c r="N6815" i="36"/>
  <c r="M6816" i="36"/>
  <c r="N6816" i="36"/>
  <c r="M6817" i="36"/>
  <c r="N6817" i="36"/>
  <c r="M6818" i="36"/>
  <c r="N6818" i="36"/>
  <c r="M6819" i="36"/>
  <c r="N6819" i="36"/>
  <c r="M6820" i="36"/>
  <c r="N6820" i="36"/>
  <c r="M6821" i="36"/>
  <c r="N6821" i="36"/>
  <c r="M6822" i="36"/>
  <c r="N6822" i="36"/>
  <c r="M6823" i="36"/>
  <c r="N6823" i="36"/>
  <c r="M6824" i="36"/>
  <c r="N6824" i="36"/>
  <c r="M6825" i="36"/>
  <c r="N6825" i="36"/>
  <c r="M6826" i="36"/>
  <c r="N6826" i="36"/>
  <c r="M6827" i="36"/>
  <c r="N6827" i="36"/>
  <c r="M6828" i="36"/>
  <c r="N6828" i="36"/>
  <c r="M6829" i="36"/>
  <c r="N6829" i="36"/>
  <c r="M6830" i="36"/>
  <c r="N6830" i="36"/>
  <c r="M6831" i="36"/>
  <c r="N6831" i="36"/>
  <c r="M6832" i="36"/>
  <c r="N6832" i="36"/>
  <c r="M6833" i="36"/>
  <c r="N6833" i="36"/>
  <c r="M6834" i="36"/>
  <c r="N6834" i="36"/>
  <c r="M6835" i="36"/>
  <c r="N6835" i="36"/>
  <c r="M6836" i="36"/>
  <c r="N6836" i="36"/>
  <c r="M6837" i="36"/>
  <c r="N6837" i="36"/>
  <c r="M6838" i="36"/>
  <c r="N6838" i="36"/>
  <c r="M6839" i="36"/>
  <c r="N6839" i="36"/>
  <c r="M6840" i="36"/>
  <c r="N6840" i="36"/>
  <c r="M6841" i="36"/>
  <c r="N6841" i="36"/>
  <c r="M6842" i="36"/>
  <c r="N6842" i="36"/>
  <c r="M6843" i="36"/>
  <c r="N6843" i="36"/>
  <c r="M6844" i="36"/>
  <c r="N6844" i="36"/>
  <c r="M6845" i="36"/>
  <c r="N6845" i="36"/>
  <c r="M6846" i="36"/>
  <c r="N6846" i="36"/>
  <c r="M6847" i="36"/>
  <c r="N6847" i="36"/>
  <c r="M6848" i="36"/>
  <c r="N6848" i="36"/>
  <c r="M6849" i="36"/>
  <c r="N6849" i="36"/>
  <c r="M6850" i="36"/>
  <c r="N6850" i="36"/>
  <c r="M6851" i="36"/>
  <c r="N6851" i="36"/>
  <c r="M6852" i="36"/>
  <c r="N6852" i="36"/>
  <c r="M6853" i="36"/>
  <c r="N6853" i="36"/>
  <c r="M6854" i="36"/>
  <c r="N6854" i="36"/>
  <c r="M6855" i="36"/>
  <c r="N6855" i="36"/>
  <c r="M6856" i="36"/>
  <c r="N6856" i="36"/>
  <c r="M6857" i="36"/>
  <c r="N6857" i="36"/>
  <c r="M6858" i="36"/>
  <c r="N6858" i="36"/>
  <c r="M6859" i="36"/>
  <c r="N6859" i="36"/>
  <c r="M6860" i="36"/>
  <c r="N6860" i="36"/>
  <c r="M6861" i="36"/>
  <c r="N6861" i="36"/>
  <c r="M6862" i="36"/>
  <c r="N6862" i="36"/>
  <c r="M6863" i="36"/>
  <c r="N6863" i="36"/>
  <c r="M6864" i="36"/>
  <c r="N6864" i="36"/>
  <c r="M6865" i="36"/>
  <c r="N6865" i="36"/>
  <c r="M6866" i="36"/>
  <c r="N6866" i="36"/>
  <c r="M6867" i="36"/>
  <c r="N6867" i="36"/>
  <c r="M6868" i="36"/>
  <c r="N6868" i="36"/>
  <c r="M6869" i="36"/>
  <c r="N6869" i="36"/>
  <c r="M6870" i="36"/>
  <c r="N6870" i="36"/>
  <c r="M6871" i="36"/>
  <c r="N6871" i="36"/>
  <c r="M6872" i="36"/>
  <c r="N6872" i="36"/>
  <c r="M6873" i="36"/>
  <c r="N6873" i="36"/>
  <c r="M6874" i="36"/>
  <c r="N6874" i="36"/>
  <c r="M6875" i="36"/>
  <c r="N6875" i="36"/>
  <c r="M6876" i="36"/>
  <c r="N6876" i="36"/>
  <c r="M6877" i="36"/>
  <c r="N6877" i="36"/>
  <c r="M6878" i="36"/>
  <c r="N6878" i="36"/>
  <c r="M6879" i="36"/>
  <c r="N6879" i="36"/>
  <c r="M6880" i="36"/>
  <c r="N6880" i="36"/>
  <c r="M6881" i="36"/>
  <c r="N6881" i="36"/>
  <c r="M6882" i="36"/>
  <c r="N6882" i="36"/>
  <c r="M6883" i="36"/>
  <c r="N6883" i="36"/>
  <c r="M6884" i="36"/>
  <c r="N6884" i="36"/>
  <c r="M6885" i="36"/>
  <c r="N6885" i="36"/>
  <c r="M6886" i="36"/>
  <c r="N6886" i="36"/>
  <c r="M6887" i="36"/>
  <c r="N6887" i="36"/>
  <c r="M6888" i="36"/>
  <c r="N6888" i="36"/>
  <c r="M6889" i="36"/>
  <c r="N6889" i="36"/>
  <c r="M6890" i="36"/>
  <c r="N6890" i="36"/>
  <c r="M6891" i="36"/>
  <c r="N6891" i="36"/>
  <c r="M6892" i="36"/>
  <c r="N6892" i="36"/>
  <c r="M6893" i="36"/>
  <c r="N6893" i="36"/>
  <c r="M6894" i="36"/>
  <c r="N6894" i="36"/>
  <c r="M6895" i="36"/>
  <c r="N6895" i="36"/>
  <c r="M6896" i="36"/>
  <c r="N6896" i="36"/>
  <c r="M6897" i="36"/>
  <c r="N6897" i="36"/>
  <c r="M6898" i="36"/>
  <c r="N6898" i="36"/>
  <c r="M6899" i="36"/>
  <c r="N6899" i="36"/>
  <c r="M6900" i="36"/>
  <c r="N6900" i="36"/>
  <c r="M6901" i="36"/>
  <c r="N6901" i="36"/>
  <c r="M6902" i="36"/>
  <c r="N6902" i="36"/>
  <c r="M6903" i="36"/>
  <c r="N6903" i="36"/>
  <c r="M6904" i="36"/>
  <c r="N6904" i="36"/>
  <c r="M6905" i="36"/>
  <c r="N6905" i="36"/>
  <c r="M6906" i="36"/>
  <c r="N6906" i="36"/>
  <c r="M6907" i="36"/>
  <c r="N6907" i="36"/>
  <c r="M6908" i="36"/>
  <c r="N6908" i="36"/>
  <c r="M6909" i="36"/>
  <c r="N6909" i="36"/>
  <c r="M6910" i="36"/>
  <c r="N6910" i="36"/>
  <c r="M6911" i="36"/>
  <c r="N6911" i="36"/>
  <c r="M6912" i="36"/>
  <c r="N6912" i="36"/>
  <c r="M6913" i="36"/>
  <c r="N6913" i="36"/>
  <c r="M6914" i="36"/>
  <c r="N6914" i="36"/>
  <c r="M6915" i="36"/>
  <c r="N6915" i="36"/>
  <c r="M6916" i="36"/>
  <c r="N6916" i="36"/>
  <c r="M6917" i="36"/>
  <c r="N6917" i="36"/>
  <c r="M6918" i="36"/>
  <c r="N6918" i="36"/>
  <c r="M6919" i="36"/>
  <c r="N6919" i="36"/>
  <c r="M6920" i="36"/>
  <c r="N6920" i="36"/>
  <c r="M6921" i="36"/>
  <c r="N6921" i="36"/>
  <c r="M6922" i="36"/>
  <c r="N6922" i="36"/>
  <c r="M6923" i="36"/>
  <c r="N6923" i="36"/>
  <c r="M6924" i="36"/>
  <c r="N6924" i="36"/>
  <c r="M6925" i="36"/>
  <c r="N6925" i="36"/>
  <c r="M6926" i="36"/>
  <c r="N6926" i="36"/>
  <c r="M6927" i="36"/>
  <c r="N6927" i="36"/>
  <c r="M6928" i="36"/>
  <c r="N6928" i="36"/>
  <c r="M6929" i="36"/>
  <c r="N6929" i="36"/>
  <c r="M6930" i="36"/>
  <c r="N6930" i="36"/>
  <c r="M6931" i="36"/>
  <c r="N6931" i="36"/>
  <c r="M6932" i="36"/>
  <c r="N6932" i="36"/>
  <c r="M6933" i="36"/>
  <c r="N6933" i="36"/>
  <c r="M6934" i="36"/>
  <c r="N6934" i="36"/>
  <c r="M6935" i="36"/>
  <c r="N6935" i="36"/>
  <c r="M6936" i="36"/>
  <c r="N6936" i="36"/>
  <c r="M6937" i="36"/>
  <c r="N6937" i="36"/>
  <c r="M6938" i="36"/>
  <c r="N6938" i="36"/>
  <c r="M6939" i="36"/>
  <c r="N6939" i="36"/>
  <c r="M6940" i="36"/>
  <c r="N6940" i="36"/>
  <c r="M6941" i="36"/>
  <c r="N6941" i="36"/>
  <c r="M6942" i="36"/>
  <c r="N6942" i="36"/>
  <c r="M6943" i="36"/>
  <c r="N6943" i="36"/>
  <c r="M6944" i="36"/>
  <c r="N6944" i="36"/>
  <c r="M6945" i="36"/>
  <c r="N6945" i="36"/>
  <c r="M6946" i="36"/>
  <c r="N6946" i="36"/>
  <c r="M6947" i="36"/>
  <c r="N6947" i="36"/>
  <c r="M6948" i="36"/>
  <c r="N6948" i="36"/>
  <c r="M6949" i="36"/>
  <c r="N6949" i="36"/>
  <c r="M6950" i="36"/>
  <c r="N6950" i="36"/>
  <c r="M6951" i="36"/>
  <c r="N6951" i="36"/>
  <c r="M6952" i="36"/>
  <c r="N6952" i="36"/>
  <c r="M6953" i="36"/>
  <c r="N6953" i="36"/>
  <c r="M6954" i="36"/>
  <c r="N6954" i="36"/>
  <c r="M6955" i="36"/>
  <c r="N6955" i="36"/>
  <c r="M6956" i="36"/>
  <c r="N6956" i="36"/>
  <c r="M6957" i="36"/>
  <c r="N6957" i="36"/>
  <c r="M6958" i="36"/>
  <c r="N6958" i="36"/>
  <c r="M6959" i="36"/>
  <c r="N6959" i="36"/>
  <c r="M6960" i="36"/>
  <c r="N6960" i="36"/>
  <c r="M6961" i="36"/>
  <c r="N6961" i="36"/>
  <c r="M6962" i="36"/>
  <c r="N6962" i="36"/>
  <c r="M6963" i="36"/>
  <c r="N6963" i="36"/>
  <c r="M6964" i="36"/>
  <c r="N6964" i="36"/>
  <c r="M6965" i="36"/>
  <c r="N6965" i="36"/>
  <c r="M6966" i="36"/>
  <c r="N6966" i="36"/>
  <c r="M6967" i="36"/>
  <c r="N6967" i="36"/>
  <c r="M6968" i="36"/>
  <c r="N6968" i="36"/>
  <c r="M6969" i="36"/>
  <c r="N6969" i="36"/>
  <c r="M6970" i="36"/>
  <c r="N6970" i="36"/>
  <c r="M6971" i="36"/>
  <c r="N6971" i="36"/>
  <c r="M6972" i="36"/>
  <c r="N6972" i="36"/>
  <c r="M6973" i="36"/>
  <c r="N6973" i="36"/>
  <c r="M6974" i="36"/>
  <c r="N6974" i="36"/>
  <c r="M6975" i="36"/>
  <c r="N6975" i="36"/>
  <c r="M6976" i="36"/>
  <c r="N6976" i="36"/>
  <c r="M6977" i="36"/>
  <c r="N6977" i="36"/>
  <c r="M6978" i="36"/>
  <c r="N6978" i="36"/>
  <c r="M6979" i="36"/>
  <c r="N6979" i="36"/>
  <c r="M6980" i="36"/>
  <c r="N6980" i="36"/>
  <c r="M6981" i="36"/>
  <c r="N6981" i="36"/>
  <c r="M6982" i="36"/>
  <c r="N6982" i="36"/>
  <c r="M6983" i="36"/>
  <c r="N6983" i="36"/>
  <c r="M6984" i="36"/>
  <c r="N6984" i="36"/>
  <c r="M6985" i="36"/>
  <c r="N6985" i="36"/>
  <c r="M6986" i="36"/>
  <c r="N6986" i="36"/>
  <c r="M6987" i="36"/>
  <c r="N6987" i="36"/>
  <c r="M6988" i="36"/>
  <c r="N6988" i="36"/>
  <c r="M6989" i="36"/>
  <c r="N6989" i="36"/>
  <c r="M6990" i="36"/>
  <c r="N6990" i="36"/>
  <c r="M6991" i="36"/>
  <c r="N6991" i="36"/>
  <c r="M6992" i="36"/>
  <c r="N6992" i="36"/>
  <c r="M6993" i="36"/>
  <c r="N6993" i="36"/>
  <c r="M6994" i="36"/>
  <c r="N6994" i="36"/>
  <c r="M6995" i="36"/>
  <c r="N6995" i="36"/>
  <c r="M6996" i="36"/>
  <c r="N6996" i="36"/>
  <c r="M6997" i="36"/>
  <c r="N6997" i="36"/>
  <c r="M6998" i="36"/>
  <c r="N6998" i="36"/>
  <c r="M6999" i="36"/>
  <c r="N6999" i="36"/>
  <c r="M7000" i="36"/>
  <c r="N7000" i="36"/>
  <c r="M7001" i="36"/>
  <c r="N7001" i="36"/>
  <c r="M7002" i="36"/>
  <c r="N7002" i="36"/>
  <c r="M7003" i="36"/>
  <c r="N7003" i="36"/>
  <c r="M7004" i="36"/>
  <c r="N7004" i="36"/>
  <c r="M7005" i="36"/>
  <c r="N7005" i="36"/>
  <c r="M7006" i="36"/>
  <c r="N7006" i="36"/>
  <c r="M7007" i="36"/>
  <c r="N7007" i="36"/>
  <c r="M7008" i="36"/>
  <c r="N7008" i="36"/>
  <c r="M7009" i="36"/>
  <c r="N7009" i="36"/>
  <c r="M7010" i="36"/>
  <c r="N7010" i="36"/>
  <c r="M7011" i="36"/>
  <c r="N7011" i="36"/>
  <c r="M7012" i="36"/>
  <c r="N7012" i="36"/>
  <c r="M7013" i="36"/>
  <c r="N7013" i="36"/>
  <c r="M7014" i="36"/>
  <c r="N7014" i="36"/>
  <c r="M7015" i="36"/>
  <c r="N7015" i="36"/>
  <c r="M7016" i="36"/>
  <c r="N7016" i="36"/>
  <c r="M7017" i="36"/>
  <c r="N7017" i="36"/>
  <c r="M7018" i="36"/>
  <c r="N7018" i="36"/>
  <c r="M7019" i="36"/>
  <c r="N7019" i="36"/>
  <c r="M7020" i="36"/>
  <c r="N7020" i="36"/>
  <c r="M7021" i="36"/>
  <c r="N7021" i="36"/>
  <c r="M7022" i="36"/>
  <c r="N7022" i="36"/>
  <c r="M7023" i="36"/>
  <c r="N7023" i="36"/>
  <c r="M7024" i="36"/>
  <c r="N7024" i="36"/>
  <c r="M7025" i="36"/>
  <c r="N7025" i="36"/>
  <c r="M7026" i="36"/>
  <c r="N7026" i="36"/>
  <c r="M7027" i="36"/>
  <c r="N7027" i="36"/>
  <c r="M7028" i="36"/>
  <c r="N7028" i="36"/>
  <c r="M7029" i="36"/>
  <c r="N7029" i="36"/>
  <c r="M7030" i="36"/>
  <c r="N7030" i="36"/>
  <c r="M7031" i="36"/>
  <c r="N7031" i="36"/>
  <c r="M7032" i="36"/>
  <c r="N7032" i="36"/>
  <c r="M7033" i="36"/>
  <c r="N7033" i="36"/>
  <c r="M7034" i="36"/>
  <c r="N7034" i="36"/>
  <c r="M7035" i="36"/>
  <c r="N7035" i="36"/>
  <c r="M7036" i="36"/>
  <c r="N7036" i="36"/>
  <c r="M7037" i="36"/>
  <c r="N7037" i="36"/>
  <c r="M7038" i="36"/>
  <c r="N7038" i="36"/>
  <c r="M7039" i="36"/>
  <c r="N7039" i="36"/>
  <c r="M7040" i="36"/>
  <c r="N7040" i="36"/>
  <c r="M7041" i="36"/>
  <c r="N7041" i="36"/>
  <c r="M7042" i="36"/>
  <c r="N7042" i="36"/>
  <c r="M7043" i="36"/>
  <c r="N7043" i="36"/>
  <c r="M7044" i="36"/>
  <c r="N7044" i="36"/>
  <c r="M7045" i="36"/>
  <c r="N7045" i="36"/>
  <c r="M7046" i="36"/>
  <c r="N7046" i="36"/>
  <c r="M7047" i="36"/>
  <c r="N7047" i="36"/>
  <c r="M7048" i="36"/>
  <c r="N7048" i="36"/>
  <c r="M7049" i="36"/>
  <c r="N7049" i="36"/>
  <c r="M7050" i="36"/>
  <c r="N7050" i="36"/>
  <c r="M7051" i="36"/>
  <c r="N7051" i="36"/>
  <c r="M7052" i="36"/>
  <c r="N7052" i="36"/>
  <c r="M7053" i="36"/>
  <c r="N7053" i="36"/>
  <c r="M7054" i="36"/>
  <c r="N7054" i="36"/>
  <c r="M7055" i="36"/>
  <c r="N7055" i="36"/>
  <c r="M7056" i="36"/>
  <c r="N7056" i="36"/>
  <c r="M7057" i="36"/>
  <c r="N7057" i="36"/>
  <c r="M7058" i="36"/>
  <c r="N7058" i="36"/>
  <c r="M7059" i="36"/>
  <c r="N7059" i="36"/>
  <c r="M7060" i="36"/>
  <c r="N7060" i="36"/>
  <c r="M7061" i="36"/>
  <c r="N7061" i="36"/>
  <c r="M7062" i="36"/>
  <c r="N7062" i="36"/>
  <c r="M7063" i="36"/>
  <c r="N7063" i="36"/>
  <c r="M7064" i="36"/>
  <c r="N7064" i="36"/>
  <c r="M7065" i="36"/>
  <c r="N7065" i="36"/>
  <c r="M7066" i="36"/>
  <c r="N7066" i="36"/>
  <c r="M7067" i="36"/>
  <c r="N7067" i="36"/>
  <c r="M7068" i="36"/>
  <c r="N7068" i="36"/>
  <c r="M7069" i="36"/>
  <c r="N7069" i="36"/>
  <c r="M7070" i="36"/>
  <c r="N7070" i="36"/>
  <c r="M7071" i="36"/>
  <c r="N7071" i="36"/>
  <c r="M7072" i="36"/>
  <c r="N7072" i="36"/>
  <c r="M7073" i="36"/>
  <c r="N7073" i="36"/>
  <c r="M7074" i="36"/>
  <c r="N7074" i="36"/>
  <c r="M7075" i="36"/>
  <c r="N7075" i="36"/>
  <c r="M7076" i="36"/>
  <c r="N7076" i="36"/>
  <c r="M7077" i="36"/>
  <c r="N7077" i="36"/>
  <c r="M7078" i="36"/>
  <c r="N7078" i="36"/>
  <c r="M7079" i="36"/>
  <c r="N7079" i="36"/>
  <c r="M7080" i="36"/>
  <c r="N7080" i="36"/>
  <c r="M7081" i="36"/>
  <c r="N7081" i="36"/>
  <c r="M7082" i="36"/>
  <c r="N7082" i="36"/>
  <c r="M7083" i="36"/>
  <c r="N7083" i="36"/>
  <c r="M7084" i="36"/>
  <c r="N7084" i="36"/>
  <c r="M7085" i="36"/>
  <c r="N7085" i="36"/>
  <c r="M7086" i="36"/>
  <c r="N7086" i="36"/>
  <c r="M7087" i="36"/>
  <c r="N7087" i="36"/>
  <c r="M7088" i="36"/>
  <c r="N7088" i="36"/>
  <c r="M7089" i="36"/>
  <c r="N7089" i="36"/>
  <c r="M7090" i="36"/>
  <c r="N7090" i="36"/>
  <c r="M7091" i="36"/>
  <c r="N7091" i="36"/>
  <c r="M7092" i="36"/>
  <c r="N7092" i="36"/>
  <c r="M7093" i="36"/>
  <c r="N7093" i="36"/>
  <c r="M7094" i="36"/>
  <c r="N7094" i="36"/>
  <c r="M7095" i="36"/>
  <c r="N7095" i="36"/>
  <c r="M7096" i="36"/>
  <c r="N7096" i="36"/>
  <c r="M7097" i="36"/>
  <c r="N7097" i="36"/>
  <c r="M7098" i="36"/>
  <c r="N7098" i="36"/>
  <c r="M7099" i="36"/>
  <c r="N7099" i="36"/>
  <c r="M7100" i="36"/>
  <c r="N7100" i="36"/>
  <c r="M7101" i="36"/>
  <c r="N7101" i="36"/>
  <c r="M7102" i="36"/>
  <c r="N7102" i="36"/>
  <c r="M7103" i="36"/>
  <c r="N7103" i="36"/>
  <c r="M7104" i="36"/>
  <c r="N7104" i="36"/>
  <c r="M7105" i="36"/>
  <c r="N7105" i="36"/>
  <c r="M7106" i="36"/>
  <c r="N7106" i="36"/>
  <c r="M7107" i="36"/>
  <c r="N7107" i="36"/>
  <c r="M7108" i="36"/>
  <c r="N7108" i="36"/>
  <c r="M7109" i="36"/>
  <c r="N7109" i="36"/>
  <c r="M7110" i="36"/>
  <c r="N7110" i="36"/>
  <c r="M7111" i="36"/>
  <c r="N7111" i="36"/>
  <c r="M7112" i="36"/>
  <c r="N7112" i="36"/>
  <c r="M7113" i="36"/>
  <c r="N7113" i="36"/>
  <c r="M7114" i="36"/>
  <c r="N7114" i="36"/>
  <c r="M7115" i="36"/>
  <c r="N7115" i="36"/>
  <c r="M7116" i="36"/>
  <c r="N7116" i="36"/>
  <c r="M7117" i="36"/>
  <c r="N7117" i="36"/>
  <c r="M7118" i="36"/>
  <c r="N7118" i="36"/>
  <c r="M7119" i="36"/>
  <c r="N7119" i="36"/>
  <c r="M7120" i="36"/>
  <c r="N7120" i="36"/>
  <c r="M7121" i="36"/>
  <c r="N7121" i="36"/>
  <c r="M7122" i="36"/>
  <c r="N7122" i="36"/>
  <c r="M7123" i="36"/>
  <c r="N7123" i="36"/>
  <c r="M7124" i="36"/>
  <c r="N7124" i="36"/>
  <c r="M7125" i="36"/>
  <c r="N7125" i="36"/>
  <c r="M7126" i="36"/>
  <c r="N7126" i="36"/>
  <c r="M7127" i="36"/>
  <c r="N7127" i="36"/>
  <c r="M7128" i="36"/>
  <c r="N7128" i="36"/>
  <c r="M7129" i="36"/>
  <c r="N7129" i="36"/>
  <c r="M7130" i="36"/>
  <c r="N7130" i="36"/>
  <c r="M7131" i="36"/>
  <c r="N7131" i="36"/>
  <c r="M7132" i="36"/>
  <c r="N7132" i="36"/>
  <c r="M7133" i="36"/>
  <c r="N7133" i="36"/>
  <c r="M7134" i="36"/>
  <c r="N7134" i="36"/>
  <c r="M7135" i="36"/>
  <c r="N7135" i="36"/>
  <c r="M7136" i="36"/>
  <c r="N7136" i="36"/>
  <c r="M7137" i="36"/>
  <c r="N7137" i="36"/>
  <c r="M7138" i="36"/>
  <c r="N7138" i="36"/>
  <c r="M7139" i="36"/>
  <c r="N7139" i="36"/>
  <c r="M7140" i="36"/>
  <c r="N7140" i="36"/>
  <c r="M7141" i="36"/>
  <c r="N7141" i="36"/>
  <c r="M7142" i="36"/>
  <c r="N7142" i="36"/>
  <c r="M7143" i="36"/>
  <c r="N7143" i="36"/>
  <c r="M7144" i="36"/>
  <c r="N7144" i="36"/>
  <c r="M7145" i="36"/>
  <c r="N7145" i="36"/>
  <c r="M7146" i="36"/>
  <c r="N7146" i="36"/>
  <c r="M7147" i="36"/>
  <c r="N7147" i="36"/>
  <c r="M7148" i="36"/>
  <c r="N7148" i="36"/>
  <c r="M7149" i="36"/>
  <c r="N7149" i="36"/>
  <c r="M7150" i="36"/>
  <c r="N7150" i="36"/>
  <c r="M7151" i="36"/>
  <c r="N7151" i="36"/>
  <c r="M7152" i="36"/>
  <c r="N7152" i="36"/>
  <c r="M7153" i="36"/>
  <c r="N7153" i="36"/>
  <c r="M7154" i="36"/>
  <c r="N7154" i="36"/>
  <c r="M7155" i="36"/>
  <c r="N7155" i="36"/>
  <c r="M7156" i="36"/>
  <c r="N7156" i="36"/>
  <c r="M7157" i="36"/>
  <c r="N7157" i="36"/>
  <c r="M7158" i="36"/>
  <c r="N7158" i="36"/>
  <c r="M7159" i="36"/>
  <c r="N7159" i="36"/>
  <c r="M7160" i="36"/>
  <c r="N7160" i="36"/>
  <c r="M7161" i="36"/>
  <c r="N7161" i="36"/>
  <c r="M7162" i="36"/>
  <c r="N7162" i="36"/>
  <c r="M7163" i="36"/>
  <c r="N7163" i="36"/>
  <c r="M7164" i="36"/>
  <c r="N7164" i="36"/>
  <c r="M7165" i="36"/>
  <c r="N7165" i="36"/>
  <c r="M7166" i="36"/>
  <c r="N7166" i="36"/>
  <c r="M7167" i="36"/>
  <c r="N7167" i="36"/>
  <c r="M7168" i="36"/>
  <c r="N7168" i="36"/>
  <c r="M7169" i="36"/>
  <c r="N7169" i="36"/>
  <c r="M7170" i="36"/>
  <c r="N7170" i="36"/>
  <c r="M7171" i="36"/>
  <c r="N7171" i="36"/>
  <c r="M7172" i="36"/>
  <c r="N7172" i="36"/>
  <c r="M7173" i="36"/>
  <c r="N7173" i="36"/>
  <c r="M7174" i="36"/>
  <c r="N7174" i="36"/>
  <c r="M7175" i="36"/>
  <c r="N7175" i="36"/>
  <c r="M7176" i="36"/>
  <c r="N7176" i="36"/>
  <c r="M7177" i="36"/>
  <c r="N7177" i="36"/>
  <c r="M7178" i="36"/>
  <c r="N7178" i="36"/>
  <c r="M7179" i="36"/>
  <c r="N7179" i="36"/>
  <c r="M7180" i="36"/>
  <c r="N7180" i="36"/>
  <c r="M7181" i="36"/>
  <c r="N7181" i="36"/>
  <c r="M7182" i="36"/>
  <c r="N7182" i="36"/>
  <c r="M7183" i="36"/>
  <c r="N7183" i="36"/>
  <c r="M7184" i="36"/>
  <c r="N7184" i="36"/>
  <c r="M7185" i="36"/>
  <c r="N7185" i="36"/>
  <c r="M7186" i="36"/>
  <c r="N7186" i="36"/>
  <c r="M7187" i="36"/>
  <c r="N7187" i="36"/>
  <c r="M7188" i="36"/>
  <c r="N7188" i="36"/>
  <c r="M7189" i="36"/>
  <c r="N7189" i="36"/>
  <c r="M7190" i="36"/>
  <c r="N7190" i="36"/>
  <c r="M7191" i="36"/>
  <c r="N7191" i="36"/>
  <c r="M7192" i="36"/>
  <c r="N7192" i="36"/>
  <c r="M7193" i="36"/>
  <c r="N7193" i="36"/>
  <c r="M7194" i="36"/>
  <c r="N7194" i="36"/>
  <c r="M7195" i="36"/>
  <c r="N7195" i="36"/>
  <c r="M7196" i="36"/>
  <c r="N7196" i="36"/>
  <c r="M7197" i="36"/>
  <c r="N7197" i="36"/>
  <c r="M7198" i="36"/>
  <c r="N7198" i="36"/>
  <c r="M7199" i="36"/>
  <c r="N7199" i="36"/>
  <c r="M7200" i="36"/>
  <c r="N7200" i="36"/>
  <c r="M7201" i="36"/>
  <c r="N7201" i="36"/>
  <c r="M7202" i="36"/>
  <c r="N7202" i="36"/>
  <c r="M7203" i="36"/>
  <c r="N7203" i="36"/>
  <c r="M7204" i="36"/>
  <c r="N7204" i="36"/>
  <c r="M7205" i="36"/>
  <c r="N7205" i="36"/>
  <c r="M7206" i="36"/>
  <c r="N7206" i="36"/>
  <c r="M7207" i="36"/>
  <c r="N7207" i="36"/>
  <c r="M7208" i="36"/>
  <c r="N7208" i="36"/>
  <c r="M7209" i="36"/>
  <c r="N7209" i="36"/>
  <c r="M7210" i="36"/>
  <c r="N7210" i="36"/>
  <c r="M7211" i="36"/>
  <c r="N7211" i="36"/>
  <c r="M7212" i="36"/>
  <c r="N7212" i="36"/>
  <c r="M7213" i="36"/>
  <c r="N7213" i="36"/>
  <c r="M7214" i="36"/>
  <c r="N7214" i="36"/>
  <c r="M7215" i="36"/>
  <c r="N7215" i="36"/>
  <c r="M7216" i="36"/>
  <c r="N7216" i="36"/>
  <c r="M7217" i="36"/>
  <c r="N7217" i="36"/>
  <c r="M7218" i="36"/>
  <c r="N7218" i="36"/>
  <c r="M7219" i="36"/>
  <c r="N7219" i="36"/>
  <c r="M7220" i="36"/>
  <c r="N7220" i="36"/>
  <c r="M7221" i="36"/>
  <c r="N7221" i="36"/>
  <c r="M7222" i="36"/>
  <c r="N7222" i="36"/>
  <c r="M7223" i="36"/>
  <c r="N7223" i="36"/>
  <c r="M7224" i="36"/>
  <c r="N7224" i="36"/>
  <c r="M7225" i="36"/>
  <c r="N7225" i="36"/>
  <c r="M7226" i="36"/>
  <c r="N7226" i="36"/>
  <c r="M7227" i="36"/>
  <c r="N7227" i="36"/>
  <c r="M7228" i="36"/>
  <c r="N7228" i="36"/>
  <c r="M7229" i="36"/>
  <c r="N7229" i="36"/>
  <c r="M7230" i="36"/>
  <c r="N7230" i="36"/>
  <c r="M7231" i="36"/>
  <c r="N7231" i="36"/>
  <c r="M7232" i="36"/>
  <c r="N7232" i="36"/>
  <c r="M7233" i="36"/>
  <c r="N7233" i="36"/>
  <c r="M7234" i="36"/>
  <c r="N7234" i="36"/>
  <c r="M7235" i="36"/>
  <c r="N7235" i="36"/>
  <c r="M7236" i="36"/>
  <c r="N7236" i="36"/>
  <c r="M7237" i="36"/>
  <c r="N7237" i="36"/>
  <c r="M7238" i="36"/>
  <c r="N7238" i="36"/>
  <c r="M7239" i="36"/>
  <c r="N7239" i="36"/>
  <c r="M7240" i="36"/>
  <c r="N7240" i="36"/>
  <c r="M7241" i="36"/>
  <c r="N7241" i="36"/>
  <c r="M7242" i="36"/>
  <c r="N7242" i="36"/>
  <c r="M7243" i="36"/>
  <c r="N7243" i="36"/>
  <c r="M7244" i="36"/>
  <c r="N7244" i="36"/>
  <c r="M7245" i="36"/>
  <c r="N7245" i="36"/>
  <c r="M7246" i="36"/>
  <c r="N7246" i="36"/>
  <c r="M7247" i="36"/>
  <c r="N7247" i="36"/>
  <c r="M7248" i="36"/>
  <c r="N7248" i="36"/>
  <c r="M7249" i="36"/>
  <c r="N7249" i="36"/>
  <c r="M7250" i="36"/>
  <c r="N7250" i="36"/>
  <c r="M7251" i="36"/>
  <c r="N7251" i="36"/>
  <c r="M7252" i="36"/>
  <c r="N7252" i="36"/>
  <c r="M7253" i="36"/>
  <c r="N7253" i="36"/>
  <c r="M7254" i="36"/>
  <c r="N7254" i="36"/>
  <c r="M7255" i="36"/>
  <c r="N7255" i="36"/>
  <c r="M7256" i="36"/>
  <c r="N7256" i="36"/>
  <c r="M7257" i="36"/>
  <c r="N7257" i="36"/>
  <c r="M7258" i="36"/>
  <c r="N7258" i="36"/>
  <c r="M7259" i="36"/>
  <c r="N7259" i="36"/>
  <c r="M7260" i="36"/>
  <c r="N7260" i="36"/>
  <c r="M7261" i="36"/>
  <c r="N7261" i="36"/>
  <c r="M7262" i="36"/>
  <c r="N7262" i="36"/>
  <c r="M7263" i="36"/>
  <c r="N7263" i="36"/>
  <c r="M7264" i="36"/>
  <c r="N7264" i="36"/>
  <c r="M7265" i="36"/>
  <c r="N7265" i="36"/>
  <c r="M7266" i="36"/>
  <c r="N7266" i="36"/>
  <c r="M7267" i="36"/>
  <c r="N7267" i="36"/>
  <c r="M7268" i="36"/>
  <c r="N7268" i="36"/>
  <c r="M7269" i="36"/>
  <c r="N7269" i="36"/>
  <c r="M7270" i="36"/>
  <c r="N7270" i="36"/>
  <c r="M7271" i="36"/>
  <c r="N7271" i="36"/>
  <c r="M7272" i="36"/>
  <c r="N7272" i="36"/>
  <c r="M7273" i="36"/>
  <c r="N7273" i="36"/>
  <c r="M7274" i="36"/>
  <c r="N7274" i="36"/>
  <c r="M7275" i="36"/>
  <c r="N7275" i="36"/>
  <c r="M7276" i="36"/>
  <c r="N7276" i="36"/>
  <c r="M7277" i="36"/>
  <c r="N7277" i="36"/>
  <c r="M7278" i="36"/>
  <c r="N7278" i="36"/>
  <c r="M7279" i="36"/>
  <c r="N7279" i="36"/>
  <c r="M7280" i="36"/>
  <c r="N7280" i="36"/>
  <c r="M7281" i="36"/>
  <c r="N7281" i="36"/>
  <c r="M7282" i="36"/>
  <c r="N7282" i="36"/>
  <c r="M7283" i="36"/>
  <c r="N7283" i="36"/>
  <c r="M7284" i="36"/>
  <c r="N7284" i="36"/>
  <c r="M7285" i="36"/>
  <c r="N7285" i="36"/>
  <c r="M7286" i="36"/>
  <c r="N7286" i="36"/>
  <c r="M7287" i="36"/>
  <c r="N7287" i="36"/>
  <c r="M7288" i="36"/>
  <c r="N7288" i="36"/>
  <c r="M7289" i="36"/>
  <c r="N7289" i="36"/>
  <c r="M7290" i="36"/>
  <c r="N7290" i="36"/>
  <c r="M7291" i="36"/>
  <c r="N7291" i="36"/>
  <c r="M7292" i="36"/>
  <c r="N7292" i="36"/>
  <c r="M7293" i="36"/>
  <c r="N7293" i="36"/>
  <c r="M7294" i="36"/>
  <c r="N7294" i="36"/>
  <c r="M7295" i="36"/>
  <c r="N7295" i="36"/>
  <c r="M7296" i="36"/>
  <c r="N7296" i="36"/>
  <c r="M7297" i="36"/>
  <c r="N7297" i="36"/>
  <c r="M7298" i="36"/>
  <c r="N7298" i="36"/>
  <c r="M7299" i="36"/>
  <c r="N7299" i="36"/>
  <c r="M7300" i="36"/>
  <c r="N7300" i="36"/>
  <c r="M7301" i="36"/>
  <c r="N7301" i="36"/>
  <c r="M7302" i="36"/>
  <c r="N7302" i="36"/>
  <c r="M7303" i="36"/>
  <c r="N7303" i="36"/>
  <c r="M7304" i="36"/>
  <c r="N7304" i="36"/>
  <c r="M7305" i="36"/>
  <c r="N7305" i="36"/>
  <c r="M7306" i="36"/>
  <c r="N7306" i="36"/>
  <c r="M7307" i="36"/>
  <c r="N7307" i="36"/>
  <c r="M7308" i="36"/>
  <c r="N7308" i="36"/>
  <c r="M7309" i="36"/>
  <c r="N7309" i="36"/>
  <c r="M7310" i="36"/>
  <c r="N7310" i="36"/>
  <c r="M7311" i="36"/>
  <c r="N7311" i="36"/>
  <c r="M7312" i="36"/>
  <c r="N7312" i="36"/>
  <c r="M7313" i="36"/>
  <c r="N7313" i="36"/>
  <c r="M7314" i="36"/>
  <c r="N7314" i="36"/>
  <c r="M7315" i="36"/>
  <c r="N7315" i="36"/>
  <c r="M7316" i="36"/>
  <c r="N7316" i="36"/>
  <c r="M7317" i="36"/>
  <c r="N7317" i="36"/>
  <c r="M7318" i="36"/>
  <c r="N7318" i="36"/>
  <c r="M7319" i="36"/>
  <c r="N7319" i="36"/>
  <c r="M7320" i="36"/>
  <c r="N7320" i="36"/>
  <c r="M7321" i="36"/>
  <c r="N7321" i="36"/>
  <c r="M7322" i="36"/>
  <c r="N7322" i="36"/>
  <c r="M7323" i="36"/>
  <c r="N7323" i="36"/>
  <c r="M7324" i="36"/>
  <c r="N7324" i="36"/>
  <c r="M7325" i="36"/>
  <c r="N7325" i="36"/>
  <c r="M7326" i="36"/>
  <c r="N7326" i="36"/>
  <c r="M7327" i="36"/>
  <c r="N7327" i="36"/>
  <c r="M7328" i="36"/>
  <c r="N7328" i="36"/>
  <c r="M7329" i="36"/>
  <c r="N7329" i="36"/>
  <c r="M7330" i="36"/>
  <c r="N7330" i="36"/>
  <c r="M7331" i="36"/>
  <c r="N7331" i="36"/>
  <c r="M7332" i="36"/>
  <c r="N7332" i="36"/>
  <c r="M7333" i="36"/>
  <c r="N7333" i="36"/>
  <c r="M7334" i="36"/>
  <c r="N7334" i="36"/>
  <c r="M7335" i="36"/>
  <c r="N7335" i="36"/>
  <c r="M7336" i="36"/>
  <c r="N7336" i="36"/>
  <c r="M7337" i="36"/>
  <c r="N7337" i="36"/>
  <c r="M7338" i="36"/>
  <c r="N7338" i="36"/>
  <c r="M7339" i="36"/>
  <c r="N7339" i="36"/>
  <c r="M7340" i="36"/>
  <c r="N7340" i="36"/>
  <c r="M7341" i="36"/>
  <c r="N7341" i="36"/>
  <c r="M7342" i="36"/>
  <c r="N7342" i="36"/>
  <c r="M7343" i="36"/>
  <c r="N7343" i="36"/>
  <c r="M7344" i="36"/>
  <c r="N7344" i="36"/>
  <c r="M7345" i="36"/>
  <c r="N7345" i="36"/>
  <c r="M7346" i="36"/>
  <c r="N7346" i="36"/>
  <c r="M7347" i="36"/>
  <c r="N7347" i="36"/>
  <c r="M7348" i="36"/>
  <c r="N7348" i="36"/>
  <c r="M7349" i="36"/>
  <c r="N7349" i="36"/>
  <c r="M7350" i="36"/>
  <c r="N7350" i="36"/>
  <c r="M7351" i="36"/>
  <c r="N7351" i="36"/>
  <c r="M7352" i="36"/>
  <c r="N7352" i="36"/>
  <c r="M7353" i="36"/>
  <c r="N7353" i="36"/>
  <c r="M7354" i="36"/>
  <c r="N7354" i="36"/>
  <c r="M7355" i="36"/>
  <c r="N7355" i="36"/>
  <c r="M7356" i="36"/>
  <c r="N7356" i="36"/>
  <c r="M7357" i="36"/>
  <c r="N7357" i="36"/>
  <c r="M7358" i="36"/>
  <c r="N7358" i="36"/>
  <c r="M7359" i="36"/>
  <c r="N7359" i="36"/>
  <c r="M7360" i="36"/>
  <c r="N7360" i="36"/>
  <c r="M7361" i="36"/>
  <c r="N7361" i="36"/>
  <c r="M7362" i="36"/>
  <c r="N7362" i="36"/>
  <c r="M7363" i="36"/>
  <c r="N7363" i="36"/>
  <c r="M7364" i="36"/>
  <c r="N7364" i="36"/>
  <c r="M7365" i="36"/>
  <c r="N7365" i="36"/>
  <c r="M7366" i="36"/>
  <c r="N7366" i="36"/>
  <c r="M7367" i="36"/>
  <c r="N7367" i="36"/>
  <c r="M7368" i="36"/>
  <c r="N7368" i="36"/>
  <c r="M7369" i="36"/>
  <c r="N7369" i="36"/>
  <c r="M7370" i="36"/>
  <c r="N7370" i="36"/>
  <c r="M7371" i="36"/>
  <c r="N7371" i="36"/>
  <c r="M7372" i="36"/>
  <c r="N7372" i="36"/>
  <c r="M7373" i="36"/>
  <c r="N7373" i="36"/>
  <c r="M7374" i="36"/>
  <c r="N7374" i="36"/>
  <c r="M7375" i="36"/>
  <c r="N7375" i="36"/>
  <c r="M7376" i="36"/>
  <c r="N7376" i="36"/>
  <c r="M7377" i="36"/>
  <c r="N7377" i="36"/>
  <c r="M7378" i="36"/>
  <c r="N7378" i="36"/>
  <c r="M7379" i="36"/>
  <c r="N7379" i="36"/>
  <c r="M7380" i="36"/>
  <c r="N7380" i="36"/>
  <c r="M7381" i="36"/>
  <c r="N7381" i="36"/>
  <c r="M7382" i="36"/>
  <c r="N7382" i="36"/>
  <c r="M7383" i="36"/>
  <c r="N7383" i="36"/>
  <c r="M7384" i="36"/>
  <c r="N7384" i="36"/>
  <c r="M7385" i="36"/>
  <c r="N7385" i="36"/>
  <c r="M7386" i="36"/>
  <c r="N7386" i="36"/>
  <c r="M7387" i="36"/>
  <c r="N7387" i="36"/>
  <c r="M7388" i="36"/>
  <c r="N7388" i="36"/>
  <c r="M7389" i="36"/>
  <c r="N7389" i="36"/>
  <c r="M7390" i="36"/>
  <c r="N7390" i="36"/>
  <c r="M7391" i="36"/>
  <c r="N7391" i="36"/>
  <c r="M7392" i="36"/>
  <c r="N7392" i="36"/>
  <c r="M7393" i="36"/>
  <c r="N7393" i="36"/>
  <c r="M7394" i="36"/>
  <c r="N7394" i="36"/>
  <c r="M7395" i="36"/>
  <c r="N7395" i="36"/>
  <c r="M7396" i="36"/>
  <c r="N7396" i="36"/>
  <c r="M7397" i="36"/>
  <c r="N7397" i="36"/>
  <c r="M7398" i="36"/>
  <c r="N7398" i="36"/>
  <c r="M7399" i="36"/>
  <c r="N7399" i="36"/>
  <c r="M7400" i="36"/>
  <c r="N7400" i="36"/>
  <c r="M7401" i="36"/>
  <c r="N7401" i="36"/>
  <c r="M7402" i="36"/>
  <c r="N7402" i="36"/>
  <c r="M7403" i="36"/>
  <c r="N7403" i="36"/>
  <c r="M7404" i="36"/>
  <c r="N7404" i="36"/>
  <c r="M7405" i="36"/>
  <c r="N7405" i="36"/>
  <c r="M7406" i="36"/>
  <c r="N7406" i="36"/>
  <c r="M7407" i="36"/>
  <c r="N7407" i="36"/>
  <c r="M7408" i="36"/>
  <c r="N7408" i="36"/>
  <c r="M7409" i="36"/>
  <c r="N7409" i="36"/>
  <c r="M7410" i="36"/>
  <c r="N7410" i="36"/>
  <c r="M7411" i="36"/>
  <c r="N7411" i="36"/>
  <c r="M7412" i="36"/>
  <c r="N7412" i="36"/>
  <c r="M7413" i="36"/>
  <c r="N7413" i="36"/>
  <c r="M7414" i="36"/>
  <c r="N7414" i="36"/>
  <c r="M7415" i="36"/>
  <c r="N7415" i="36"/>
  <c r="M7416" i="36"/>
  <c r="N7416" i="36"/>
  <c r="M7417" i="36"/>
  <c r="N7417" i="36"/>
  <c r="M7418" i="36"/>
  <c r="N7418" i="36"/>
  <c r="M7419" i="36"/>
  <c r="N7419" i="36"/>
  <c r="M7420" i="36"/>
  <c r="N7420" i="36"/>
  <c r="M7421" i="36"/>
  <c r="N7421" i="36"/>
  <c r="M7422" i="36"/>
  <c r="N7422" i="36"/>
  <c r="M7423" i="36"/>
  <c r="N7423" i="36"/>
  <c r="M7424" i="36"/>
  <c r="N7424" i="36"/>
  <c r="M7425" i="36"/>
  <c r="N7425" i="36"/>
  <c r="M7426" i="36"/>
  <c r="N7426" i="36"/>
  <c r="M7427" i="36"/>
  <c r="N7427" i="36"/>
  <c r="M7428" i="36"/>
  <c r="N7428" i="36"/>
  <c r="M7429" i="36"/>
  <c r="N7429" i="36"/>
  <c r="M7430" i="36"/>
  <c r="N7430" i="36"/>
  <c r="M7431" i="36"/>
  <c r="N7431" i="36"/>
  <c r="M7432" i="36"/>
  <c r="N7432" i="36"/>
  <c r="M7433" i="36"/>
  <c r="N7433" i="36"/>
  <c r="M7434" i="36"/>
  <c r="N7434" i="36"/>
  <c r="M7435" i="36"/>
  <c r="N7435" i="36"/>
  <c r="M7436" i="36"/>
  <c r="N7436" i="36"/>
  <c r="M7437" i="36"/>
  <c r="N7437" i="36"/>
  <c r="M7438" i="36"/>
  <c r="N7438" i="36"/>
  <c r="M7439" i="36"/>
  <c r="N7439" i="36"/>
  <c r="M7440" i="36"/>
  <c r="N7440" i="36"/>
  <c r="M7441" i="36"/>
  <c r="N7441" i="36"/>
  <c r="M7442" i="36"/>
  <c r="N7442" i="36"/>
  <c r="M7443" i="36"/>
  <c r="N7443" i="36"/>
  <c r="M7444" i="36"/>
  <c r="N7444" i="36"/>
  <c r="M7445" i="36"/>
  <c r="N7445" i="36"/>
  <c r="M7446" i="36"/>
  <c r="N7446" i="36"/>
  <c r="M7447" i="36"/>
  <c r="N7447" i="36"/>
  <c r="M7448" i="36"/>
  <c r="N7448" i="36"/>
  <c r="M7449" i="36"/>
  <c r="N7449" i="36"/>
  <c r="M7450" i="36"/>
  <c r="N7450" i="36"/>
  <c r="M7451" i="36"/>
  <c r="N7451" i="36"/>
  <c r="M7452" i="36"/>
  <c r="N7452" i="36"/>
  <c r="M7453" i="36"/>
  <c r="N7453" i="36"/>
  <c r="M7454" i="36"/>
  <c r="N7454" i="36"/>
  <c r="M7455" i="36"/>
  <c r="N7455" i="36"/>
  <c r="M7456" i="36"/>
  <c r="N7456" i="36"/>
  <c r="M7457" i="36"/>
  <c r="N7457" i="36"/>
  <c r="M7458" i="36"/>
  <c r="N7458" i="36"/>
  <c r="M7459" i="36"/>
  <c r="N7459" i="36"/>
  <c r="M7460" i="36"/>
  <c r="N7460" i="36"/>
  <c r="M7461" i="36"/>
  <c r="N7461" i="36"/>
  <c r="M7462" i="36"/>
  <c r="N7462" i="36"/>
  <c r="M7463" i="36"/>
  <c r="N7463" i="36"/>
  <c r="M7464" i="36"/>
  <c r="N7464" i="36"/>
  <c r="M7465" i="36"/>
  <c r="N7465" i="36"/>
  <c r="M7466" i="36"/>
  <c r="N7466" i="36"/>
  <c r="M7467" i="36"/>
  <c r="N7467" i="36"/>
  <c r="M7468" i="36"/>
  <c r="N7468" i="36"/>
  <c r="M7469" i="36"/>
  <c r="N7469" i="36"/>
  <c r="M7470" i="36"/>
  <c r="N7470" i="36"/>
  <c r="M7471" i="36"/>
  <c r="N7471" i="36"/>
  <c r="M7472" i="36"/>
  <c r="N7472" i="36"/>
  <c r="M7473" i="36"/>
  <c r="N7473" i="36"/>
  <c r="M7474" i="36"/>
  <c r="N7474" i="36"/>
  <c r="M7475" i="36"/>
  <c r="N7475" i="36"/>
  <c r="M7476" i="36"/>
  <c r="N7476" i="36"/>
  <c r="M7477" i="36"/>
  <c r="N7477" i="36"/>
  <c r="M7478" i="36"/>
  <c r="N7478" i="36"/>
  <c r="M7479" i="36"/>
  <c r="N7479" i="36"/>
  <c r="M7480" i="36"/>
  <c r="N7480" i="36"/>
  <c r="M7481" i="36"/>
  <c r="N7481" i="36"/>
  <c r="M7482" i="36"/>
  <c r="N7482" i="36"/>
  <c r="M7483" i="36"/>
  <c r="N7483" i="36"/>
  <c r="M7484" i="36"/>
  <c r="N7484" i="36"/>
  <c r="M7485" i="36"/>
  <c r="N7485" i="36"/>
  <c r="M7486" i="36"/>
  <c r="N7486" i="36"/>
  <c r="M7487" i="36"/>
  <c r="N7487" i="36"/>
  <c r="M7488" i="36"/>
  <c r="N7488" i="36"/>
  <c r="M7489" i="36"/>
  <c r="N7489" i="36"/>
  <c r="M7490" i="36"/>
  <c r="N7490" i="36"/>
  <c r="M7491" i="36"/>
  <c r="N7491" i="36"/>
  <c r="M7492" i="36"/>
  <c r="N7492" i="36"/>
  <c r="M7493" i="36"/>
  <c r="N7493" i="36"/>
  <c r="M7494" i="36"/>
  <c r="N7494" i="36"/>
  <c r="M7495" i="36"/>
  <c r="N7495" i="36"/>
  <c r="M7496" i="36"/>
  <c r="N7496" i="36"/>
  <c r="M7497" i="36"/>
  <c r="N7497" i="36"/>
  <c r="M7498" i="36"/>
  <c r="N7498" i="36"/>
  <c r="M7499" i="36"/>
  <c r="N7499" i="36"/>
  <c r="M7500" i="36"/>
  <c r="N7500" i="36"/>
  <c r="M7501" i="36"/>
  <c r="N7501" i="36"/>
  <c r="M7502" i="36"/>
  <c r="N7502" i="36"/>
  <c r="M7503" i="36"/>
  <c r="N7503" i="36"/>
  <c r="M7504" i="36"/>
  <c r="N7504" i="36"/>
  <c r="M7505" i="36"/>
  <c r="N7505" i="36"/>
  <c r="M7506" i="36"/>
  <c r="N7506" i="36"/>
  <c r="M7507" i="36"/>
  <c r="N7507" i="36"/>
  <c r="M7508" i="36"/>
  <c r="N7508" i="36"/>
  <c r="M7509" i="36"/>
  <c r="N7509" i="36"/>
  <c r="M7510" i="36"/>
  <c r="N7510" i="36"/>
  <c r="M7511" i="36"/>
  <c r="N7511" i="36"/>
  <c r="M7512" i="36"/>
  <c r="N7512" i="36"/>
  <c r="M7513" i="36"/>
  <c r="N7513" i="36"/>
  <c r="M7514" i="36"/>
  <c r="N7514" i="36"/>
  <c r="M7515" i="36"/>
  <c r="N7515" i="36"/>
  <c r="M7516" i="36"/>
  <c r="N7516" i="36"/>
  <c r="M7517" i="36"/>
  <c r="N7517" i="36"/>
  <c r="M7518" i="36"/>
  <c r="N7518" i="36"/>
  <c r="M7519" i="36"/>
  <c r="N7519" i="36"/>
  <c r="M7520" i="36"/>
  <c r="N7520" i="36"/>
  <c r="M7521" i="36"/>
  <c r="N7521" i="36"/>
  <c r="M7522" i="36"/>
  <c r="N7522" i="36"/>
  <c r="M7523" i="36"/>
  <c r="N7523" i="36"/>
  <c r="M7524" i="36"/>
  <c r="N7524" i="36"/>
  <c r="M7525" i="36"/>
  <c r="N7525" i="36"/>
  <c r="M7526" i="36"/>
  <c r="N7526" i="36"/>
  <c r="M7527" i="36"/>
  <c r="N7527" i="36"/>
  <c r="M7528" i="36"/>
  <c r="N7528" i="36"/>
  <c r="M7529" i="36"/>
  <c r="N7529" i="36"/>
  <c r="M7530" i="36"/>
  <c r="N7530" i="36"/>
  <c r="M7531" i="36"/>
  <c r="N7531" i="36"/>
  <c r="M7532" i="36"/>
  <c r="N7532" i="36"/>
  <c r="M7533" i="36"/>
  <c r="N7533" i="36"/>
  <c r="M7534" i="36"/>
  <c r="N7534" i="36"/>
  <c r="M7535" i="36"/>
  <c r="N7535" i="36"/>
  <c r="M7536" i="36"/>
  <c r="N7536" i="36"/>
  <c r="M7537" i="36"/>
  <c r="N7537" i="36"/>
  <c r="M7538" i="36"/>
  <c r="N7538" i="36"/>
  <c r="M7539" i="36"/>
  <c r="N7539" i="36"/>
  <c r="M7540" i="36"/>
  <c r="N7540" i="36"/>
  <c r="M7541" i="36"/>
  <c r="N7541" i="36"/>
  <c r="M7542" i="36"/>
  <c r="N7542" i="36"/>
  <c r="M7543" i="36"/>
  <c r="N7543" i="36"/>
  <c r="M7544" i="36"/>
  <c r="N7544" i="36"/>
  <c r="M7545" i="36"/>
  <c r="N7545" i="36"/>
  <c r="M7546" i="36"/>
  <c r="N7546" i="36"/>
  <c r="M7547" i="36"/>
  <c r="N7547" i="36"/>
  <c r="M7548" i="36"/>
  <c r="N7548" i="36"/>
  <c r="M7549" i="36"/>
  <c r="N7549" i="36"/>
  <c r="M7550" i="36"/>
  <c r="N7550" i="36"/>
  <c r="M7551" i="36"/>
  <c r="N7551" i="36"/>
  <c r="M7552" i="36"/>
  <c r="N7552" i="36"/>
  <c r="M7553" i="36"/>
  <c r="N7553" i="36"/>
  <c r="M7554" i="36"/>
  <c r="N7554" i="36"/>
  <c r="M7555" i="36"/>
  <c r="N7555" i="36"/>
  <c r="M7556" i="36"/>
  <c r="N7556" i="36"/>
  <c r="M7557" i="36"/>
  <c r="N7557" i="36"/>
  <c r="M7558" i="36"/>
  <c r="N7558" i="36"/>
  <c r="M7559" i="36"/>
  <c r="N7559" i="36"/>
  <c r="M7560" i="36"/>
  <c r="N7560" i="36"/>
  <c r="M7561" i="36"/>
  <c r="N7561" i="36"/>
  <c r="M7562" i="36"/>
  <c r="N7562" i="36"/>
  <c r="M7563" i="36"/>
  <c r="N7563" i="36"/>
  <c r="M7564" i="36"/>
  <c r="N7564" i="36"/>
  <c r="M7565" i="36"/>
  <c r="N7565" i="36"/>
  <c r="M7566" i="36"/>
  <c r="N7566" i="36"/>
  <c r="M7567" i="36"/>
  <c r="N7567" i="36"/>
  <c r="M7568" i="36"/>
  <c r="N7568" i="36"/>
  <c r="M7569" i="36"/>
  <c r="N7569" i="36"/>
  <c r="M7570" i="36"/>
  <c r="N7570" i="36"/>
  <c r="M7571" i="36"/>
  <c r="N7571" i="36"/>
  <c r="M7572" i="36"/>
  <c r="N7572" i="36"/>
  <c r="M7573" i="36"/>
  <c r="N7573" i="36"/>
  <c r="M7574" i="36"/>
  <c r="N7574" i="36"/>
  <c r="M7575" i="36"/>
  <c r="N7575" i="36"/>
  <c r="M7576" i="36"/>
  <c r="N7576" i="36"/>
  <c r="M7577" i="36"/>
  <c r="N7577" i="36"/>
  <c r="M7578" i="36"/>
  <c r="N7578" i="36"/>
  <c r="M7579" i="36"/>
  <c r="N7579" i="36"/>
  <c r="M7580" i="36"/>
  <c r="N7580" i="36"/>
  <c r="M7581" i="36"/>
  <c r="N7581" i="36"/>
  <c r="M7582" i="36"/>
  <c r="N7582" i="36"/>
  <c r="M7583" i="36"/>
  <c r="N7583" i="36"/>
  <c r="M7584" i="36"/>
  <c r="N7584" i="36"/>
  <c r="M7585" i="36"/>
  <c r="N7585" i="36"/>
  <c r="M7586" i="36"/>
  <c r="N7586" i="36"/>
  <c r="M7587" i="36"/>
  <c r="N7587" i="36"/>
  <c r="M7588" i="36"/>
  <c r="N7588" i="36"/>
  <c r="M7589" i="36"/>
  <c r="N7589" i="36"/>
  <c r="M7590" i="36"/>
  <c r="N7590" i="36"/>
  <c r="M7591" i="36"/>
  <c r="N7591" i="36"/>
  <c r="M7592" i="36"/>
  <c r="N7592" i="36"/>
  <c r="M7593" i="36"/>
  <c r="N7593" i="36"/>
  <c r="M7594" i="36"/>
  <c r="N7594" i="36"/>
  <c r="M7595" i="36"/>
  <c r="N7595" i="36"/>
  <c r="M7596" i="36"/>
  <c r="N7596" i="36"/>
  <c r="M7597" i="36"/>
  <c r="N7597" i="36"/>
  <c r="M7598" i="36"/>
  <c r="N7598" i="36"/>
  <c r="M7599" i="36"/>
  <c r="N7599" i="36"/>
  <c r="M7600" i="36"/>
  <c r="N7600" i="36"/>
  <c r="M7601" i="36"/>
  <c r="N7601" i="36"/>
  <c r="M7602" i="36"/>
  <c r="N7602" i="36"/>
  <c r="M7603" i="36"/>
  <c r="N7603" i="36"/>
  <c r="M7604" i="36"/>
  <c r="N7604" i="36"/>
  <c r="M7605" i="36"/>
  <c r="N7605" i="36"/>
  <c r="M7606" i="36"/>
  <c r="N7606" i="36"/>
  <c r="M7607" i="36"/>
  <c r="N7607" i="36"/>
  <c r="M7608" i="36"/>
  <c r="N7608" i="36"/>
  <c r="M7609" i="36"/>
  <c r="N7609" i="36"/>
  <c r="M7610" i="36"/>
  <c r="N7610" i="36"/>
  <c r="M7611" i="36"/>
  <c r="N7611" i="36"/>
  <c r="M7612" i="36"/>
  <c r="N7612" i="36"/>
  <c r="M7613" i="36"/>
  <c r="N7613" i="36"/>
  <c r="M7614" i="36"/>
  <c r="N7614" i="36"/>
  <c r="M7615" i="36"/>
  <c r="N7615" i="36"/>
  <c r="M7616" i="36"/>
  <c r="N7616" i="36"/>
  <c r="M7617" i="36"/>
  <c r="N7617" i="36"/>
  <c r="M7618" i="36"/>
  <c r="N7618" i="36"/>
  <c r="M7619" i="36"/>
  <c r="N7619" i="36"/>
  <c r="M7620" i="36"/>
  <c r="N7620" i="36"/>
  <c r="M7621" i="36"/>
  <c r="N7621" i="36"/>
  <c r="M7622" i="36"/>
  <c r="N7622" i="36"/>
  <c r="M7623" i="36"/>
  <c r="N7623" i="36"/>
  <c r="M7624" i="36"/>
  <c r="N7624" i="36"/>
  <c r="M7625" i="36"/>
  <c r="N7625" i="36"/>
  <c r="M7626" i="36"/>
  <c r="N7626" i="36"/>
  <c r="M7627" i="36"/>
  <c r="N7627" i="36"/>
  <c r="N3" i="36"/>
  <c r="N4" i="36"/>
  <c r="N5" i="36"/>
  <c r="N6" i="36"/>
  <c r="N7" i="36"/>
  <c r="N8" i="36"/>
  <c r="N9" i="36"/>
  <c r="N10" i="36"/>
  <c r="N11" i="36"/>
  <c r="N12" i="36"/>
  <c r="N13" i="36"/>
  <c r="N14" i="36"/>
  <c r="N15" i="36"/>
  <c r="N16" i="36"/>
  <c r="N17" i="36"/>
  <c r="N18" i="36"/>
  <c r="N19" i="36"/>
  <c r="N20" i="36"/>
  <c r="N21" i="36"/>
  <c r="N22" i="36"/>
  <c r="N23" i="36"/>
  <c r="N24" i="36"/>
  <c r="N25" i="36"/>
  <c r="N26" i="36"/>
  <c r="N27" i="36"/>
  <c r="N28" i="36"/>
  <c r="N29" i="36"/>
  <c r="N30" i="36"/>
  <c r="N31" i="36"/>
  <c r="N32" i="36"/>
  <c r="N33" i="36"/>
  <c r="N34" i="36"/>
  <c r="N35" i="36"/>
  <c r="N36" i="36"/>
  <c r="N37" i="36"/>
  <c r="N38" i="36"/>
  <c r="N39" i="36"/>
  <c r="N40" i="36"/>
  <c r="N41" i="36"/>
  <c r="N42" i="36"/>
  <c r="N43" i="36"/>
  <c r="N44" i="36"/>
  <c r="N45" i="36"/>
  <c r="N46" i="36"/>
  <c r="N47" i="36"/>
  <c r="N48" i="36"/>
  <c r="N49" i="36"/>
  <c r="N50" i="36"/>
  <c r="N51" i="36"/>
  <c r="N52" i="36"/>
  <c r="N53" i="36"/>
  <c r="N54" i="36"/>
  <c r="N55" i="36"/>
  <c r="N56" i="36"/>
  <c r="N57" i="36"/>
  <c r="N58" i="36"/>
  <c r="N59" i="36"/>
  <c r="N60" i="36"/>
  <c r="N61" i="36"/>
  <c r="N62" i="36"/>
  <c r="N63" i="36"/>
  <c r="N64" i="36"/>
  <c r="N65" i="36"/>
  <c r="N66" i="36"/>
  <c r="N67" i="36"/>
  <c r="N68" i="36"/>
  <c r="N69" i="36"/>
  <c r="N70" i="36"/>
  <c r="N71" i="36"/>
  <c r="N72" i="36"/>
  <c r="N73" i="36"/>
  <c r="N74" i="36"/>
  <c r="N75" i="36"/>
  <c r="N76" i="36"/>
  <c r="N77" i="36"/>
  <c r="N78" i="36"/>
  <c r="N79" i="36"/>
  <c r="N80" i="36"/>
  <c r="N81" i="36"/>
  <c r="N82" i="36"/>
  <c r="N83" i="36"/>
  <c r="N84" i="36"/>
  <c r="N85" i="36"/>
  <c r="N86" i="36"/>
  <c r="N87" i="36"/>
  <c r="N88" i="36"/>
  <c r="N89" i="36"/>
  <c r="N90" i="36"/>
  <c r="N91" i="36"/>
  <c r="N92" i="36"/>
  <c r="N93" i="36"/>
  <c r="N94" i="36"/>
  <c r="N95" i="36"/>
  <c r="N96" i="36"/>
  <c r="N97" i="36"/>
  <c r="N98" i="36"/>
  <c r="N99" i="36"/>
  <c r="N100" i="36"/>
  <c r="N101" i="36"/>
  <c r="N102" i="36"/>
  <c r="N103" i="36"/>
  <c r="N104" i="36"/>
  <c r="N105" i="36"/>
  <c r="N106" i="36"/>
  <c r="N107" i="36"/>
  <c r="N108" i="36"/>
  <c r="N109" i="36"/>
  <c r="N110" i="36"/>
  <c r="N111" i="36"/>
  <c r="N112" i="36"/>
  <c r="N113" i="36"/>
  <c r="N114" i="36"/>
  <c r="N115" i="36"/>
  <c r="N116" i="36"/>
  <c r="N117" i="36"/>
  <c r="N118" i="36"/>
  <c r="N119" i="36"/>
  <c r="N120" i="36"/>
  <c r="N121" i="36"/>
  <c r="N122" i="36"/>
  <c r="N123" i="36"/>
  <c r="N124" i="36"/>
  <c r="N125" i="36"/>
  <c r="N126" i="36"/>
  <c r="N127" i="36"/>
  <c r="N128" i="36"/>
  <c r="N129" i="36"/>
  <c r="N130" i="36"/>
  <c r="N131" i="36"/>
  <c r="N132" i="36"/>
  <c r="N133" i="36"/>
  <c r="N134" i="36"/>
  <c r="N135" i="36"/>
  <c r="N136" i="36"/>
  <c r="N137" i="36"/>
  <c r="N138" i="36"/>
  <c r="N139" i="36"/>
  <c r="N140" i="36"/>
  <c r="N141" i="36"/>
  <c r="N142" i="36"/>
  <c r="N143" i="36"/>
  <c r="N144" i="36"/>
  <c r="N145" i="36"/>
  <c r="N146" i="36"/>
  <c r="N147" i="36"/>
  <c r="N148" i="36"/>
  <c r="N149" i="36"/>
  <c r="N150" i="36"/>
  <c r="N151" i="36"/>
  <c r="N152" i="36"/>
  <c r="N153" i="36"/>
  <c r="N154" i="36"/>
  <c r="N155" i="36"/>
  <c r="N156" i="36"/>
  <c r="N157" i="36"/>
  <c r="N158" i="36"/>
  <c r="N159" i="36"/>
  <c r="N160" i="36"/>
  <c r="N161" i="36"/>
  <c r="N162" i="36"/>
  <c r="N163" i="36"/>
  <c r="N164" i="36"/>
  <c r="N165" i="36"/>
  <c r="N166" i="36"/>
  <c r="N167" i="36"/>
  <c r="N168" i="36"/>
  <c r="N169" i="36"/>
  <c r="N170" i="36"/>
  <c r="N171" i="36"/>
  <c r="N172" i="36"/>
  <c r="N173" i="36"/>
  <c r="N174" i="36"/>
  <c r="N175" i="36"/>
  <c r="N176" i="36"/>
  <c r="N177" i="36"/>
  <c r="N178" i="36"/>
  <c r="N179" i="36"/>
  <c r="N180" i="36"/>
  <c r="N181" i="36"/>
  <c r="N182" i="36"/>
  <c r="N183" i="36"/>
  <c r="N184" i="36"/>
  <c r="N185" i="36"/>
  <c r="N186" i="36"/>
  <c r="N187" i="36"/>
  <c r="N188" i="36"/>
  <c r="N189" i="36"/>
  <c r="N190" i="36"/>
  <c r="N191" i="36"/>
  <c r="N192" i="36"/>
  <c r="N193" i="36"/>
  <c r="N194" i="36"/>
  <c r="N195" i="36"/>
  <c r="N196" i="36"/>
  <c r="N197" i="36"/>
  <c r="N198" i="36"/>
  <c r="N199" i="36"/>
  <c r="N200" i="36"/>
  <c r="N201" i="36"/>
  <c r="N202" i="36"/>
  <c r="N203" i="36"/>
  <c r="N204" i="36"/>
  <c r="N205" i="36"/>
  <c r="N206" i="36"/>
  <c r="N207" i="36"/>
  <c r="N208" i="36"/>
  <c r="N209" i="36"/>
  <c r="N210" i="36"/>
  <c r="N211" i="36"/>
  <c r="N212" i="36"/>
  <c r="N213" i="36"/>
  <c r="N214" i="36"/>
  <c r="N215" i="36"/>
  <c r="N216" i="36"/>
  <c r="N217" i="36"/>
  <c r="N218" i="36"/>
  <c r="N219" i="36"/>
  <c r="N220" i="36"/>
  <c r="N221" i="36"/>
  <c r="N222" i="36"/>
  <c r="N223" i="36"/>
  <c r="N224" i="36"/>
  <c r="N225" i="36"/>
  <c r="N226" i="36"/>
  <c r="N227" i="36"/>
  <c r="N228" i="36"/>
  <c r="N229" i="36"/>
  <c r="N230" i="36"/>
  <c r="N231" i="36"/>
  <c r="N232" i="36"/>
  <c r="N233" i="36"/>
  <c r="N234" i="36"/>
  <c r="N235" i="36"/>
  <c r="N236" i="36"/>
  <c r="N237" i="36"/>
  <c r="N238" i="36"/>
  <c r="N239" i="36"/>
  <c r="N240" i="36"/>
  <c r="N241" i="36"/>
  <c r="N242" i="36"/>
  <c r="N243" i="36"/>
  <c r="N244" i="36"/>
  <c r="N245" i="36"/>
  <c r="N246" i="36"/>
  <c r="N247" i="36"/>
  <c r="N248" i="36"/>
  <c r="N249" i="36"/>
  <c r="N250" i="36"/>
  <c r="N251" i="36"/>
  <c r="N252" i="36"/>
  <c r="N253" i="36"/>
  <c r="N254" i="36"/>
  <c r="N255" i="36"/>
  <c r="N256" i="36"/>
  <c r="N257" i="36"/>
  <c r="N258" i="36"/>
  <c r="N259" i="36"/>
  <c r="N260" i="36"/>
  <c r="N261" i="36"/>
  <c r="N262" i="36"/>
  <c r="N263" i="36"/>
  <c r="N264" i="36"/>
  <c r="N265" i="36"/>
  <c r="N266" i="36"/>
  <c r="N267" i="36"/>
  <c r="N268" i="36"/>
  <c r="N269" i="36"/>
  <c r="N270" i="36"/>
  <c r="N271" i="36"/>
  <c r="N272" i="36"/>
  <c r="N273" i="36"/>
  <c r="N274" i="36"/>
  <c r="N275" i="36"/>
  <c r="N276" i="36"/>
  <c r="N277" i="36"/>
  <c r="N278" i="36"/>
  <c r="N279" i="36"/>
  <c r="N280" i="36"/>
  <c r="N281" i="36"/>
  <c r="N282" i="36"/>
  <c r="N283" i="36"/>
  <c r="N284" i="36"/>
  <c r="N285" i="36"/>
  <c r="N286" i="36"/>
  <c r="N287" i="36"/>
  <c r="N288" i="36"/>
  <c r="N289" i="36"/>
  <c r="N290" i="36"/>
  <c r="N291" i="36"/>
  <c r="N292" i="36"/>
  <c r="N293" i="36"/>
  <c r="N294" i="36"/>
  <c r="N295" i="36"/>
  <c r="N296" i="36"/>
  <c r="N297" i="36"/>
  <c r="N298" i="36"/>
  <c r="N299" i="36"/>
  <c r="N300" i="36"/>
  <c r="N301" i="36"/>
  <c r="N302" i="36"/>
  <c r="N303" i="36"/>
  <c r="N304" i="36"/>
  <c r="N305" i="36"/>
  <c r="N306" i="36"/>
  <c r="N307" i="36"/>
  <c r="N308" i="36"/>
  <c r="N309" i="36"/>
  <c r="N310" i="36"/>
  <c r="N311" i="36"/>
  <c r="N312" i="36"/>
  <c r="N313" i="36"/>
  <c r="N314" i="36"/>
  <c r="N315" i="36"/>
  <c r="N316" i="36"/>
  <c r="N317" i="36"/>
  <c r="N318" i="36"/>
  <c r="N319" i="36"/>
  <c r="N320" i="36"/>
  <c r="N321" i="36"/>
  <c r="N322" i="36"/>
  <c r="N323" i="36"/>
  <c r="N324" i="36"/>
  <c r="N325" i="36"/>
  <c r="N326" i="36"/>
  <c r="N327" i="36"/>
  <c r="N328" i="36"/>
  <c r="N329" i="36"/>
  <c r="N330" i="36"/>
  <c r="N331" i="36"/>
  <c r="N332" i="36"/>
  <c r="N333" i="36"/>
  <c r="N334" i="36"/>
  <c r="N335" i="36"/>
  <c r="N336" i="36"/>
  <c r="N337" i="36"/>
  <c r="N338" i="36"/>
  <c r="N339" i="36"/>
  <c r="N340" i="36"/>
  <c r="N341" i="36"/>
  <c r="N342" i="36"/>
  <c r="N343" i="36"/>
  <c r="N344" i="36"/>
  <c r="N345" i="36"/>
  <c r="N346" i="36"/>
  <c r="N347" i="36"/>
  <c r="N348" i="36"/>
  <c r="N349" i="36"/>
  <c r="N350" i="36"/>
  <c r="N351" i="36"/>
  <c r="N352" i="36"/>
  <c r="N353" i="36"/>
  <c r="N354" i="36"/>
  <c r="N355" i="36"/>
  <c r="N356" i="36"/>
  <c r="N357" i="36"/>
  <c r="N358" i="36"/>
  <c r="N359" i="36"/>
  <c r="N360" i="36"/>
  <c r="N361" i="36"/>
  <c r="N362" i="36"/>
  <c r="N363" i="36"/>
  <c r="N364" i="36"/>
  <c r="N365" i="36"/>
  <c r="N366" i="36"/>
  <c r="N367" i="36"/>
  <c r="N368" i="36"/>
  <c r="N369" i="36"/>
  <c r="N370" i="36"/>
  <c r="N371" i="36"/>
  <c r="N372" i="36"/>
  <c r="N373" i="36"/>
  <c r="N374" i="36"/>
  <c r="N375" i="36"/>
  <c r="N376" i="36"/>
  <c r="N377" i="36"/>
  <c r="N378" i="36"/>
  <c r="N379" i="36"/>
  <c r="N380" i="36"/>
  <c r="N381" i="36"/>
  <c r="N382" i="36"/>
  <c r="N383" i="36"/>
  <c r="N384" i="36"/>
  <c r="N385" i="36"/>
  <c r="N386" i="36"/>
  <c r="N387" i="36"/>
  <c r="N388" i="36"/>
  <c r="N389" i="36"/>
  <c r="N390" i="36"/>
  <c r="N391" i="36"/>
  <c r="N392" i="36"/>
  <c r="N393" i="36"/>
  <c r="N394" i="36"/>
  <c r="N395" i="36"/>
  <c r="N396" i="36"/>
  <c r="N397" i="36"/>
  <c r="N398" i="36"/>
  <c r="N399" i="36"/>
  <c r="N400" i="36"/>
  <c r="N401" i="36"/>
  <c r="N402" i="36"/>
  <c r="N403" i="36"/>
  <c r="N404" i="36"/>
  <c r="N405" i="36"/>
  <c r="N406" i="36"/>
  <c r="N407" i="36"/>
  <c r="N408" i="36"/>
  <c r="N409" i="36"/>
  <c r="N410" i="36"/>
  <c r="N411" i="36"/>
  <c r="N412" i="36"/>
  <c r="N413" i="36"/>
  <c r="N414" i="36"/>
  <c r="N415" i="36"/>
  <c r="N416" i="36"/>
  <c r="N417" i="36"/>
  <c r="N418" i="36"/>
  <c r="N419" i="36"/>
  <c r="N420" i="36"/>
  <c r="N421" i="36"/>
  <c r="N422" i="36"/>
  <c r="N423" i="36"/>
  <c r="N424" i="36"/>
  <c r="N425" i="36"/>
  <c r="N426" i="36"/>
  <c r="N427" i="36"/>
  <c r="N428" i="36"/>
  <c r="N429" i="36"/>
  <c r="N430" i="36"/>
  <c r="N431" i="36"/>
  <c r="N432" i="36"/>
  <c r="N433" i="36"/>
  <c r="N434" i="36"/>
  <c r="N435" i="36"/>
  <c r="N436" i="36"/>
  <c r="N437" i="36"/>
  <c r="N438" i="36"/>
  <c r="N439" i="36"/>
  <c r="N440" i="36"/>
  <c r="N441" i="36"/>
  <c r="N442" i="36"/>
  <c r="N443" i="36"/>
  <c r="N444" i="36"/>
  <c r="N445" i="36"/>
  <c r="N446" i="36"/>
  <c r="N447" i="36"/>
  <c r="N448" i="36"/>
  <c r="N449" i="36"/>
  <c r="N450" i="36"/>
  <c r="N451" i="36"/>
  <c r="N452" i="36"/>
  <c r="N453" i="36"/>
  <c r="N454" i="36"/>
  <c r="N455" i="36"/>
  <c r="N456" i="36"/>
  <c r="N457" i="36"/>
  <c r="N458" i="36"/>
  <c r="N459" i="36"/>
  <c r="N460" i="36"/>
  <c r="N461" i="36"/>
  <c r="N462" i="36"/>
  <c r="N463" i="36"/>
  <c r="N464" i="36"/>
  <c r="N465" i="36"/>
  <c r="N466" i="36"/>
  <c r="N467" i="36"/>
  <c r="N468" i="36"/>
  <c r="N469" i="36"/>
  <c r="N470" i="36"/>
  <c r="N471" i="36"/>
  <c r="N472" i="36"/>
  <c r="N473" i="36"/>
  <c r="N474" i="36"/>
  <c r="N475" i="36"/>
  <c r="N476" i="36"/>
  <c r="N477" i="36"/>
  <c r="N478" i="36"/>
  <c r="N479" i="36"/>
  <c r="N480" i="36"/>
  <c r="N481" i="36"/>
  <c r="N482" i="36"/>
  <c r="N483" i="36"/>
  <c r="N484" i="36"/>
  <c r="N485" i="36"/>
  <c r="N486" i="36"/>
  <c r="N487" i="36"/>
  <c r="N488" i="36"/>
  <c r="N489" i="36"/>
  <c r="N490" i="36"/>
  <c r="N491" i="36"/>
  <c r="N492" i="36"/>
  <c r="N493" i="36"/>
  <c r="N494" i="36"/>
  <c r="N495" i="36"/>
  <c r="N496" i="36"/>
  <c r="N497" i="36"/>
  <c r="N498" i="36"/>
  <c r="N499" i="36"/>
  <c r="N500" i="36"/>
  <c r="N501" i="36"/>
  <c r="N502" i="36"/>
  <c r="N503" i="36"/>
  <c r="N504" i="36"/>
  <c r="N505" i="36"/>
  <c r="N506" i="36"/>
  <c r="N507" i="36"/>
  <c r="N508" i="36"/>
  <c r="N509" i="36"/>
  <c r="N510" i="36"/>
  <c r="N511" i="36"/>
  <c r="N512" i="36"/>
  <c r="N513" i="36"/>
  <c r="N514" i="36"/>
  <c r="N515" i="36"/>
  <c r="N516" i="36"/>
  <c r="N517" i="36"/>
  <c r="N518" i="36"/>
  <c r="N519" i="36"/>
  <c r="N520" i="36"/>
  <c r="N521" i="36"/>
  <c r="N522" i="36"/>
  <c r="N523" i="36"/>
  <c r="N524" i="36"/>
  <c r="N525" i="36"/>
  <c r="N526" i="36"/>
  <c r="N527" i="36"/>
  <c r="N528" i="36"/>
  <c r="N529" i="36"/>
  <c r="N530" i="36"/>
  <c r="N531" i="36"/>
  <c r="N532" i="36"/>
  <c r="N533" i="36"/>
  <c r="N534" i="36"/>
  <c r="N535" i="36"/>
  <c r="N536" i="36"/>
  <c r="N537" i="36"/>
  <c r="N538" i="36"/>
  <c r="N539" i="36"/>
  <c r="N540" i="36"/>
  <c r="N541" i="36"/>
  <c r="N542" i="36"/>
  <c r="N543" i="36"/>
  <c r="N544" i="36"/>
  <c r="N545" i="36"/>
  <c r="N546" i="36"/>
  <c r="N547" i="36"/>
  <c r="N548" i="36"/>
  <c r="N549" i="36"/>
  <c r="N550" i="36"/>
  <c r="N551" i="36"/>
  <c r="N552" i="36"/>
  <c r="N553" i="36"/>
  <c r="N554" i="36"/>
  <c r="N555" i="36"/>
  <c r="N556" i="36"/>
  <c r="N557" i="36"/>
  <c r="N558" i="36"/>
  <c r="N559" i="36"/>
  <c r="N560" i="36"/>
  <c r="N561" i="36"/>
  <c r="N562" i="36"/>
  <c r="N563" i="36"/>
  <c r="N564" i="36"/>
  <c r="N565" i="36"/>
  <c r="N566" i="36"/>
  <c r="N567" i="36"/>
  <c r="N568" i="36"/>
  <c r="N569" i="36"/>
  <c r="N570" i="36"/>
  <c r="N571" i="36"/>
  <c r="N572" i="36"/>
  <c r="N573" i="36"/>
  <c r="N574" i="36"/>
  <c r="N575" i="36"/>
  <c r="N576" i="36"/>
  <c r="N577" i="36"/>
  <c r="N578" i="36"/>
  <c r="N579" i="36"/>
  <c r="N580" i="36"/>
  <c r="N581" i="36"/>
  <c r="N582" i="36"/>
  <c r="N583" i="36"/>
  <c r="N584" i="36"/>
  <c r="N585" i="36"/>
  <c r="N586" i="36"/>
  <c r="N587" i="36"/>
  <c r="N588" i="36"/>
  <c r="N589" i="36"/>
  <c r="N590" i="36"/>
  <c r="N591" i="36"/>
  <c r="N592" i="36"/>
  <c r="N593" i="36"/>
  <c r="N594" i="36"/>
  <c r="N595" i="36"/>
  <c r="N596" i="36"/>
  <c r="N597" i="36"/>
  <c r="N598" i="36"/>
  <c r="N599" i="36"/>
  <c r="N600" i="36"/>
  <c r="N601" i="36"/>
  <c r="N602" i="36"/>
  <c r="N603" i="36"/>
  <c r="N604" i="36"/>
  <c r="N605" i="36"/>
  <c r="N606" i="36"/>
  <c r="N607" i="36"/>
  <c r="N608" i="36"/>
  <c r="N609" i="36"/>
  <c r="N610" i="36"/>
  <c r="N611" i="36"/>
  <c r="N612" i="36"/>
  <c r="N613" i="36"/>
  <c r="N614" i="36"/>
  <c r="N615" i="36"/>
  <c r="N616" i="36"/>
  <c r="N617" i="36"/>
  <c r="N618" i="36"/>
  <c r="N619" i="36"/>
  <c r="N620" i="36"/>
  <c r="N621" i="36"/>
  <c r="N622" i="36"/>
  <c r="N623" i="36"/>
  <c r="N624" i="36"/>
  <c r="N625" i="36"/>
  <c r="N626" i="36"/>
  <c r="N627" i="36"/>
  <c r="N628" i="36"/>
  <c r="N629" i="36"/>
  <c r="N630" i="36"/>
  <c r="N631" i="36"/>
  <c r="N632" i="36"/>
  <c r="N633" i="36"/>
  <c r="N634" i="36"/>
  <c r="N635" i="36"/>
  <c r="N636" i="36"/>
  <c r="N637" i="36"/>
  <c r="N638" i="36"/>
  <c r="N639" i="36"/>
  <c r="N640" i="36"/>
  <c r="N641" i="36"/>
  <c r="N642" i="36"/>
  <c r="N643" i="36"/>
  <c r="N644" i="36"/>
  <c r="N645" i="36"/>
  <c r="N646" i="36"/>
  <c r="N647" i="36"/>
  <c r="N648" i="36"/>
  <c r="N649" i="36"/>
  <c r="N650" i="36"/>
  <c r="N651" i="36"/>
  <c r="N652" i="36"/>
  <c r="N653" i="36"/>
  <c r="N654" i="36"/>
  <c r="N655" i="36"/>
  <c r="N656" i="36"/>
  <c r="N657" i="36"/>
  <c r="N658" i="36"/>
  <c r="N659" i="36"/>
  <c r="N660" i="36"/>
  <c r="N661" i="36"/>
  <c r="N662" i="36"/>
  <c r="N663" i="36"/>
  <c r="N664" i="36"/>
  <c r="N665" i="36"/>
  <c r="N666" i="36"/>
  <c r="N667" i="36"/>
  <c r="N668" i="36"/>
  <c r="N669" i="36"/>
  <c r="N670" i="36"/>
  <c r="N671" i="36"/>
  <c r="N672" i="36"/>
  <c r="N673" i="36"/>
  <c r="N674" i="36"/>
  <c r="N675" i="36"/>
  <c r="N676" i="36"/>
  <c r="N677" i="36"/>
  <c r="N678" i="36"/>
  <c r="N679" i="36"/>
  <c r="N680" i="36"/>
  <c r="N681" i="36"/>
  <c r="N682" i="36"/>
  <c r="N683" i="36"/>
  <c r="N684" i="36"/>
  <c r="N685" i="36"/>
  <c r="N686" i="36"/>
  <c r="N687" i="36"/>
  <c r="N688" i="36"/>
  <c r="N689" i="36"/>
  <c r="N690" i="36"/>
  <c r="N691" i="36"/>
  <c r="N692" i="36"/>
  <c r="N693" i="36"/>
  <c r="N694" i="36"/>
  <c r="N695" i="36"/>
  <c r="N696" i="36"/>
  <c r="N697" i="36"/>
  <c r="N698" i="36"/>
  <c r="N699" i="36"/>
  <c r="N700" i="36"/>
  <c r="N701" i="36"/>
  <c r="N702" i="36"/>
  <c r="N703" i="36"/>
  <c r="N704" i="36"/>
  <c r="N705" i="36"/>
  <c r="N706" i="36"/>
  <c r="N707" i="36"/>
  <c r="N708" i="36"/>
  <c r="N709" i="36"/>
  <c r="N710" i="36"/>
  <c r="N711" i="36"/>
  <c r="N712" i="36"/>
  <c r="N713" i="36"/>
  <c r="N714" i="36"/>
  <c r="N715" i="36"/>
  <c r="N716" i="36"/>
  <c r="N717" i="36"/>
  <c r="N718" i="36"/>
  <c r="N719" i="36"/>
  <c r="N720" i="36"/>
  <c r="N721" i="36"/>
  <c r="N722" i="36"/>
  <c r="N723" i="36"/>
  <c r="N724" i="36"/>
  <c r="N725" i="36"/>
  <c r="N726" i="36"/>
  <c r="N727" i="36"/>
  <c r="N728" i="36"/>
  <c r="N729" i="36"/>
  <c r="N730" i="36"/>
  <c r="N731" i="36"/>
  <c r="N732" i="36"/>
  <c r="N733" i="36"/>
  <c r="N734" i="36"/>
  <c r="N735" i="36"/>
  <c r="N736" i="36"/>
  <c r="N737" i="36"/>
  <c r="N738" i="36"/>
  <c r="N739" i="36"/>
  <c r="N740" i="36"/>
  <c r="N741" i="36"/>
  <c r="N742" i="36"/>
  <c r="N743" i="36"/>
  <c r="N744" i="36"/>
  <c r="N745" i="36"/>
  <c r="N746" i="36"/>
  <c r="N747" i="36"/>
  <c r="N748" i="36"/>
  <c r="N749" i="36"/>
  <c r="N750" i="36"/>
  <c r="N751" i="36"/>
  <c r="N752" i="36"/>
  <c r="N753" i="36"/>
  <c r="N754" i="36"/>
  <c r="N755" i="36"/>
  <c r="N756" i="36"/>
  <c r="N757" i="36"/>
  <c r="N758" i="36"/>
  <c r="N759" i="36"/>
  <c r="N760" i="36"/>
  <c r="N761" i="36"/>
  <c r="N762" i="36"/>
  <c r="N763" i="36"/>
  <c r="N764" i="36"/>
  <c r="N765" i="36"/>
  <c r="N766" i="36"/>
  <c r="N767" i="36"/>
  <c r="N768" i="36"/>
  <c r="N769" i="36"/>
  <c r="N770" i="36"/>
  <c r="N771" i="36"/>
  <c r="N772" i="36"/>
  <c r="N773" i="36"/>
  <c r="N774" i="36"/>
  <c r="N775" i="36"/>
  <c r="N776" i="36"/>
  <c r="N777" i="36"/>
  <c r="N778" i="36"/>
  <c r="N779" i="36"/>
  <c r="N780" i="36"/>
  <c r="N781" i="36"/>
  <c r="N782" i="36"/>
  <c r="N783" i="36"/>
  <c r="N784" i="36"/>
  <c r="N785" i="36"/>
  <c r="N786" i="36"/>
  <c r="N787" i="36"/>
  <c r="N788" i="36"/>
  <c r="N789" i="36"/>
  <c r="N790" i="36"/>
  <c r="N791" i="36"/>
  <c r="N792" i="36"/>
  <c r="N793" i="36"/>
  <c r="N794" i="36"/>
  <c r="N795" i="36"/>
  <c r="N796" i="36"/>
  <c r="N797" i="36"/>
  <c r="N798" i="36"/>
  <c r="N799" i="36"/>
  <c r="N800" i="36"/>
  <c r="N801" i="36"/>
  <c r="N802" i="36"/>
  <c r="N803" i="36"/>
  <c r="N804" i="36"/>
  <c r="N805" i="36"/>
  <c r="N806" i="36"/>
  <c r="N807" i="36"/>
  <c r="N808" i="36"/>
  <c r="N809" i="36"/>
  <c r="N810" i="36"/>
  <c r="N811" i="36"/>
  <c r="N812" i="36"/>
  <c r="N813" i="36"/>
  <c r="N814" i="36"/>
  <c r="N815" i="36"/>
  <c r="N816" i="36"/>
  <c r="N817" i="36"/>
  <c r="N818" i="36"/>
  <c r="N819" i="36"/>
  <c r="N820" i="36"/>
  <c r="N821" i="36"/>
  <c r="N822" i="36"/>
  <c r="N823" i="36"/>
  <c r="N824" i="36"/>
  <c r="N825" i="36"/>
  <c r="N826" i="36"/>
  <c r="N827" i="36"/>
  <c r="N828" i="36"/>
  <c r="N829" i="36"/>
  <c r="N830" i="36"/>
  <c r="N831" i="36"/>
  <c r="N832" i="36"/>
  <c r="N833" i="36"/>
  <c r="N834" i="36"/>
  <c r="N835" i="36"/>
  <c r="N836" i="36"/>
  <c r="N837" i="36"/>
  <c r="N838" i="36"/>
  <c r="N839" i="36"/>
  <c r="N840" i="36"/>
  <c r="N841" i="36"/>
  <c r="N842" i="36"/>
  <c r="N843" i="36"/>
  <c r="N844" i="36"/>
  <c r="N845" i="36"/>
  <c r="N846" i="36"/>
  <c r="N847" i="36"/>
  <c r="N848" i="36"/>
  <c r="N849" i="36"/>
  <c r="N850" i="36"/>
  <c r="N851" i="36"/>
  <c r="N852" i="36"/>
  <c r="N853" i="36"/>
  <c r="N854" i="36"/>
  <c r="N855" i="36"/>
  <c r="N856" i="36"/>
  <c r="N857" i="36"/>
  <c r="N858" i="36"/>
  <c r="N859" i="36"/>
  <c r="N860" i="36"/>
  <c r="N861" i="36"/>
  <c r="N862" i="36"/>
  <c r="N863" i="36"/>
  <c r="N864" i="36"/>
  <c r="N865" i="36"/>
  <c r="N866" i="36"/>
  <c r="N867" i="36"/>
  <c r="N868" i="36"/>
  <c r="N869" i="36"/>
  <c r="N870" i="36"/>
  <c r="N871" i="36"/>
  <c r="N872" i="36"/>
  <c r="N873" i="36"/>
  <c r="N874" i="36"/>
  <c r="N875" i="36"/>
  <c r="N876" i="36"/>
  <c r="N877" i="36"/>
  <c r="N878" i="36"/>
  <c r="N879" i="36"/>
  <c r="N880" i="36"/>
  <c r="N881" i="36"/>
  <c r="N882" i="36"/>
  <c r="N883" i="36"/>
  <c r="N884" i="36"/>
  <c r="N885" i="36"/>
  <c r="N886" i="36"/>
  <c r="N887" i="36"/>
  <c r="N888" i="36"/>
  <c r="N889" i="36"/>
  <c r="N890" i="36"/>
  <c r="N891" i="36"/>
  <c r="N892" i="36"/>
  <c r="N893" i="36"/>
  <c r="N894" i="36"/>
  <c r="N895" i="36"/>
  <c r="N896" i="36"/>
  <c r="N897" i="36"/>
  <c r="N898" i="36"/>
  <c r="N899" i="36"/>
  <c r="N900" i="36"/>
  <c r="N901" i="36"/>
  <c r="N902" i="36"/>
  <c r="N903" i="36"/>
  <c r="N904" i="36"/>
  <c r="N905" i="36"/>
  <c r="N906" i="36"/>
  <c r="N907" i="36"/>
  <c r="N908" i="36"/>
  <c r="N909" i="36"/>
  <c r="N910" i="36"/>
  <c r="N911" i="36"/>
  <c r="N912" i="36"/>
  <c r="N913" i="36"/>
  <c r="N914" i="36"/>
  <c r="N915" i="36"/>
  <c r="N916" i="36"/>
  <c r="N917" i="36"/>
  <c r="N918" i="36"/>
  <c r="N919" i="36"/>
  <c r="N920" i="36"/>
  <c r="N921" i="36"/>
  <c r="N922" i="36"/>
  <c r="N923" i="36"/>
  <c r="N924" i="36"/>
  <c r="N925" i="36"/>
  <c r="N926" i="36"/>
  <c r="N927" i="36"/>
  <c r="N928" i="36"/>
  <c r="N929" i="36"/>
  <c r="N930" i="36"/>
  <c r="N931" i="36"/>
  <c r="N932" i="36"/>
  <c r="N933" i="36"/>
  <c r="N934" i="36"/>
  <c r="N935" i="36"/>
  <c r="N936" i="36"/>
  <c r="N937" i="36"/>
  <c r="N938" i="36"/>
  <c r="N939" i="36"/>
  <c r="N940" i="36"/>
  <c r="N941" i="36"/>
  <c r="N942" i="36"/>
  <c r="N943" i="36"/>
  <c r="N944" i="36"/>
  <c r="N945" i="36"/>
  <c r="N946" i="36"/>
  <c r="N947" i="36"/>
  <c r="N948" i="36"/>
  <c r="N949" i="36"/>
  <c r="N950" i="36"/>
  <c r="N951" i="36"/>
  <c r="N952" i="36"/>
  <c r="N953" i="36"/>
  <c r="N954" i="36"/>
  <c r="N955" i="36"/>
  <c r="N956" i="36"/>
  <c r="N957" i="36"/>
  <c r="N958" i="36"/>
  <c r="N959" i="36"/>
  <c r="N960" i="36"/>
  <c r="N961" i="36"/>
  <c r="N962" i="36"/>
  <c r="N963" i="36"/>
  <c r="N964" i="36"/>
  <c r="N965" i="36"/>
  <c r="N966" i="36"/>
  <c r="N967" i="36"/>
  <c r="N968" i="36"/>
  <c r="N969" i="36"/>
  <c r="N970" i="36"/>
  <c r="N971" i="36"/>
  <c r="N972" i="36"/>
  <c r="N973" i="36"/>
  <c r="N974" i="36"/>
  <c r="N975" i="36"/>
  <c r="N976" i="36"/>
  <c r="N977" i="36"/>
  <c r="N978" i="36"/>
  <c r="N979" i="36"/>
  <c r="N980" i="36"/>
  <c r="N981" i="36"/>
  <c r="N982" i="36"/>
  <c r="N983" i="36"/>
  <c r="N984" i="36"/>
  <c r="N985" i="36"/>
  <c r="N986" i="36"/>
  <c r="N987" i="36"/>
  <c r="N988" i="36"/>
  <c r="N989" i="36"/>
  <c r="N990" i="36"/>
  <c r="N991" i="36"/>
  <c r="N992" i="36"/>
  <c r="N993" i="36"/>
  <c r="N994" i="36"/>
  <c r="N995" i="36"/>
  <c r="N996" i="36"/>
  <c r="N997" i="36"/>
  <c r="N998" i="36"/>
  <c r="N999" i="36"/>
  <c r="N1000" i="36"/>
  <c r="N1001" i="36"/>
  <c r="N1002" i="36"/>
  <c r="N1003" i="36"/>
  <c r="N1004" i="36"/>
  <c r="N1005" i="36"/>
  <c r="N1006" i="36"/>
  <c r="N1007" i="36"/>
  <c r="N1008" i="36"/>
  <c r="N1009" i="36"/>
  <c r="N1010" i="36"/>
  <c r="N1011" i="36"/>
  <c r="N1012" i="36"/>
  <c r="N1013" i="36"/>
  <c r="N1014" i="36"/>
  <c r="N1015" i="36"/>
  <c r="N1016" i="36"/>
  <c r="N1017" i="36"/>
  <c r="N1018" i="36"/>
  <c r="N1019" i="36"/>
  <c r="N1020" i="36"/>
  <c r="N1021" i="36"/>
  <c r="N1022" i="36"/>
  <c r="N1023" i="36"/>
  <c r="N1024" i="36"/>
  <c r="N1025" i="36"/>
  <c r="N1026" i="36"/>
  <c r="N1027" i="36"/>
  <c r="N1028" i="36"/>
  <c r="N1029" i="36"/>
  <c r="N1030" i="36"/>
  <c r="N1031" i="36"/>
  <c r="N1032" i="36"/>
  <c r="N1033" i="36"/>
  <c r="N1034" i="36"/>
  <c r="N1035" i="36"/>
  <c r="N1036" i="36"/>
  <c r="N1037" i="36"/>
  <c r="N1038" i="36"/>
  <c r="N1039" i="36"/>
  <c r="N1040" i="36"/>
  <c r="N1041" i="36"/>
  <c r="N1042" i="36"/>
  <c r="N1043" i="36"/>
  <c r="N1044" i="36"/>
  <c r="N1045" i="36"/>
  <c r="N1046" i="36"/>
  <c r="N1047" i="36"/>
  <c r="N1048" i="36"/>
  <c r="N1049" i="36"/>
  <c r="N1050" i="36"/>
  <c r="N1051" i="36"/>
  <c r="N1052" i="36"/>
  <c r="N1053" i="36"/>
  <c r="N1054" i="36"/>
  <c r="N1055" i="36"/>
  <c r="N1056" i="36"/>
  <c r="N1057" i="36"/>
  <c r="N1058" i="36"/>
  <c r="N1059" i="36"/>
  <c r="N1060" i="36"/>
  <c r="N1061" i="36"/>
  <c r="N1062" i="36"/>
  <c r="N1063" i="36"/>
  <c r="N1064" i="36"/>
  <c r="N1065" i="36"/>
  <c r="N1066" i="36"/>
  <c r="N1067" i="36"/>
  <c r="N1068" i="36"/>
  <c r="N1069" i="36"/>
  <c r="N1070" i="36"/>
  <c r="N1071" i="36"/>
  <c r="N2" i="36"/>
  <c r="M2" i="36"/>
  <c r="M1071" i="36"/>
  <c r="M1070" i="36"/>
  <c r="M1069" i="36"/>
  <c r="M1068" i="36"/>
  <c r="M1067" i="36"/>
  <c r="M1066" i="36"/>
  <c r="M1065" i="36"/>
  <c r="M1064" i="36"/>
  <c r="M1063" i="36"/>
  <c r="M1062" i="36"/>
  <c r="M1061" i="36"/>
  <c r="M1060" i="36"/>
  <c r="M1059" i="36"/>
  <c r="M1058" i="36"/>
  <c r="M1057" i="36"/>
  <c r="M1056" i="36"/>
  <c r="M1055" i="36"/>
  <c r="M1054" i="36"/>
  <c r="M1053" i="36"/>
  <c r="M1052" i="36"/>
  <c r="M1051" i="36"/>
  <c r="M1050" i="36"/>
  <c r="M1049" i="36"/>
  <c r="M1048" i="36"/>
  <c r="M1047" i="36"/>
  <c r="M1046" i="36"/>
  <c r="M1045" i="36"/>
  <c r="M1044" i="36"/>
  <c r="M1043" i="36"/>
  <c r="M1042" i="36"/>
  <c r="M1041" i="36"/>
  <c r="M1040" i="36"/>
  <c r="M1039" i="36"/>
  <c r="M1038" i="36"/>
  <c r="M1037" i="36"/>
  <c r="M1036" i="36"/>
  <c r="M1035" i="36"/>
  <c r="M1034" i="36"/>
  <c r="M1033" i="36"/>
  <c r="M1032" i="36"/>
  <c r="M1031" i="36"/>
  <c r="M1030" i="36"/>
  <c r="M1029" i="36"/>
  <c r="M1028" i="36"/>
  <c r="M1027" i="36"/>
  <c r="M1026" i="36"/>
  <c r="M1025" i="36"/>
  <c r="M1024" i="36"/>
  <c r="M1023" i="36"/>
  <c r="M1022" i="36"/>
  <c r="M1021" i="36"/>
  <c r="M1020" i="36"/>
  <c r="M1019" i="36"/>
  <c r="M1018" i="36"/>
  <c r="M1017" i="36"/>
  <c r="M1016" i="36"/>
  <c r="M1015" i="36"/>
  <c r="M1014" i="36"/>
  <c r="M1013" i="36"/>
  <c r="M1012" i="36"/>
  <c r="M1011" i="36"/>
  <c r="M1010" i="36"/>
  <c r="M1009" i="36"/>
  <c r="M1008" i="36"/>
  <c r="M1007" i="36"/>
  <c r="M1006" i="36"/>
  <c r="M1005" i="36"/>
  <c r="M1004" i="36"/>
  <c r="M1003" i="36"/>
  <c r="M1002" i="36"/>
  <c r="M1001" i="36"/>
  <c r="M1000" i="36"/>
  <c r="M999" i="36"/>
  <c r="M998" i="36"/>
  <c r="M997" i="36"/>
  <c r="M996" i="36"/>
  <c r="M995" i="36"/>
  <c r="M994" i="36"/>
  <c r="M993" i="36"/>
  <c r="M992" i="36"/>
  <c r="M991" i="36"/>
  <c r="M990" i="36"/>
  <c r="M989" i="36"/>
  <c r="M988" i="36"/>
  <c r="M987" i="36"/>
  <c r="M986" i="36"/>
  <c r="M985" i="36"/>
  <c r="M984" i="36"/>
  <c r="M983" i="36"/>
  <c r="M982" i="36"/>
  <c r="M981" i="36"/>
  <c r="M980" i="36"/>
  <c r="M979" i="36"/>
  <c r="M978" i="36"/>
  <c r="M977" i="36"/>
  <c r="M976" i="36"/>
  <c r="M975" i="36"/>
  <c r="M974" i="36"/>
  <c r="M973" i="36"/>
  <c r="M972" i="36"/>
  <c r="M971" i="36"/>
  <c r="M970" i="36"/>
  <c r="M969" i="36"/>
  <c r="M968" i="36"/>
  <c r="M967" i="36"/>
  <c r="M966" i="36"/>
  <c r="M965" i="36"/>
  <c r="M964" i="36"/>
  <c r="M963" i="36"/>
  <c r="M962" i="36"/>
  <c r="M961" i="36"/>
  <c r="M960" i="36"/>
  <c r="M959" i="36"/>
  <c r="M958" i="36"/>
  <c r="M957" i="36"/>
  <c r="M956" i="36"/>
  <c r="M955" i="36"/>
  <c r="M954" i="36"/>
  <c r="M953" i="36"/>
  <c r="M952" i="36"/>
  <c r="M951" i="36"/>
  <c r="M950" i="36"/>
  <c r="M949" i="36"/>
  <c r="M948" i="36"/>
  <c r="M947" i="36"/>
  <c r="M946" i="36"/>
  <c r="M945" i="36"/>
  <c r="M944" i="36"/>
  <c r="M943" i="36"/>
  <c r="M942" i="36"/>
  <c r="M941" i="36"/>
  <c r="M940" i="36"/>
  <c r="M939" i="36"/>
  <c r="M938" i="36"/>
  <c r="M937" i="36"/>
  <c r="M936" i="36"/>
  <c r="M935" i="36"/>
  <c r="M934" i="36"/>
  <c r="M933" i="36"/>
  <c r="M932" i="36"/>
  <c r="M931" i="36"/>
  <c r="M930" i="36"/>
  <c r="M929" i="36"/>
  <c r="M928" i="36"/>
  <c r="M927" i="36"/>
  <c r="M926" i="36"/>
  <c r="M925" i="36"/>
  <c r="M924" i="36"/>
  <c r="M923" i="36"/>
  <c r="M922" i="36"/>
  <c r="M921" i="36"/>
  <c r="M920" i="36"/>
  <c r="M919" i="36"/>
  <c r="M918" i="36"/>
  <c r="M917" i="36"/>
  <c r="M916" i="36"/>
  <c r="M915" i="36"/>
  <c r="M914" i="36"/>
  <c r="M913" i="36"/>
  <c r="M912" i="36"/>
  <c r="M911" i="36"/>
  <c r="M910" i="36"/>
  <c r="M909" i="36"/>
  <c r="M908" i="36"/>
  <c r="M907" i="36"/>
  <c r="M906" i="36"/>
  <c r="M905" i="36"/>
  <c r="M904" i="36"/>
  <c r="M903" i="36"/>
  <c r="M902" i="36"/>
  <c r="M901" i="36"/>
  <c r="M900" i="36"/>
  <c r="M899" i="36"/>
  <c r="M898" i="36"/>
  <c r="M897" i="36"/>
  <c r="M896" i="36"/>
  <c r="M895" i="36"/>
  <c r="M894" i="36"/>
  <c r="M893" i="36"/>
  <c r="M892" i="36"/>
  <c r="M891" i="36"/>
  <c r="M890" i="36"/>
  <c r="M889" i="36"/>
  <c r="M888" i="36"/>
  <c r="M887" i="36"/>
  <c r="M886" i="36"/>
  <c r="M885" i="36"/>
  <c r="M884" i="36"/>
  <c r="M883" i="36"/>
  <c r="M882" i="36"/>
  <c r="M881" i="36"/>
  <c r="M880" i="36"/>
  <c r="M879" i="36"/>
  <c r="M878" i="36"/>
  <c r="M877" i="36"/>
  <c r="M876" i="36"/>
  <c r="M875" i="36"/>
  <c r="M874" i="36"/>
  <c r="M873" i="36"/>
  <c r="M872" i="36"/>
  <c r="M871" i="36"/>
  <c r="M870" i="36"/>
  <c r="M869" i="36"/>
  <c r="M868" i="36"/>
  <c r="M867" i="36"/>
  <c r="M866" i="36"/>
  <c r="M865" i="36"/>
  <c r="M864" i="36"/>
  <c r="M863" i="36"/>
  <c r="M862" i="36"/>
  <c r="M861" i="36"/>
  <c r="M860" i="36"/>
  <c r="M859" i="36"/>
  <c r="M858" i="36"/>
  <c r="M857" i="36"/>
  <c r="M856" i="36"/>
  <c r="M855" i="36"/>
  <c r="M854" i="36"/>
  <c r="M853" i="36"/>
  <c r="M852" i="36"/>
  <c r="M851" i="36"/>
  <c r="M850" i="36"/>
  <c r="M849" i="36"/>
  <c r="M848" i="36"/>
  <c r="M847" i="36"/>
  <c r="M846" i="36"/>
  <c r="M845" i="36"/>
  <c r="M844" i="36"/>
  <c r="M843" i="36"/>
  <c r="M842" i="36"/>
  <c r="M841" i="36"/>
  <c r="M840" i="36"/>
  <c r="M839" i="36"/>
  <c r="M838" i="36"/>
  <c r="M837" i="36"/>
  <c r="M836" i="36"/>
  <c r="M835" i="36"/>
  <c r="M834" i="36"/>
  <c r="M833" i="36"/>
  <c r="M832" i="36"/>
  <c r="M831" i="36"/>
  <c r="M830" i="36"/>
  <c r="M829" i="36"/>
  <c r="M828" i="36"/>
  <c r="M827" i="36"/>
  <c r="M826" i="36"/>
  <c r="M825" i="36"/>
  <c r="M824" i="36"/>
  <c r="M823" i="36"/>
  <c r="M822" i="36"/>
  <c r="M821" i="36"/>
  <c r="M820" i="36"/>
  <c r="M819" i="36"/>
  <c r="M818" i="36"/>
  <c r="M817" i="36"/>
  <c r="M816" i="36"/>
  <c r="M815" i="36"/>
  <c r="M814" i="36"/>
  <c r="M813" i="36"/>
  <c r="M812" i="36"/>
  <c r="M811" i="36"/>
  <c r="M810" i="36"/>
  <c r="M809" i="36"/>
  <c r="M808" i="36"/>
  <c r="M807" i="36"/>
  <c r="M806" i="36"/>
  <c r="M805" i="36"/>
  <c r="M804" i="36"/>
  <c r="M803" i="36"/>
  <c r="M802" i="36"/>
  <c r="M801" i="36"/>
  <c r="M800" i="36"/>
  <c r="M799" i="36"/>
  <c r="M798" i="36"/>
  <c r="M797" i="36"/>
  <c r="M796" i="36"/>
  <c r="M795" i="36"/>
  <c r="M794" i="36"/>
  <c r="M793" i="36"/>
  <c r="M792" i="36"/>
  <c r="M791" i="36"/>
  <c r="M790" i="36"/>
  <c r="M789" i="36"/>
  <c r="M788" i="36"/>
  <c r="M787" i="36"/>
  <c r="M786" i="36"/>
  <c r="M785" i="36"/>
  <c r="M784" i="36"/>
  <c r="M783" i="36"/>
  <c r="M782" i="36"/>
  <c r="M781" i="36"/>
  <c r="M780" i="36"/>
  <c r="M779" i="36"/>
  <c r="M778" i="36"/>
  <c r="M777" i="36"/>
  <c r="M776" i="36"/>
  <c r="M775" i="36"/>
  <c r="M774" i="36"/>
  <c r="M773" i="36"/>
  <c r="M772" i="36"/>
  <c r="M771" i="36"/>
  <c r="M770" i="36"/>
  <c r="M769" i="36"/>
  <c r="M768" i="36"/>
  <c r="M767" i="36"/>
  <c r="M766" i="36"/>
  <c r="M765" i="36"/>
  <c r="M764" i="36"/>
  <c r="M763" i="36"/>
  <c r="M762" i="36"/>
  <c r="M761" i="36"/>
  <c r="M760" i="36"/>
  <c r="M759" i="36"/>
  <c r="M758" i="36"/>
  <c r="M757" i="36"/>
  <c r="M756" i="36"/>
  <c r="M755" i="36"/>
  <c r="M754" i="36"/>
  <c r="M753" i="36"/>
  <c r="M752" i="36"/>
  <c r="M751" i="36"/>
  <c r="M750" i="36"/>
  <c r="M749" i="36"/>
  <c r="M748" i="36"/>
  <c r="M747" i="36"/>
  <c r="M746" i="36"/>
  <c r="M745" i="36"/>
  <c r="M744" i="36"/>
  <c r="M743" i="36"/>
  <c r="M742" i="36"/>
  <c r="M741" i="36"/>
  <c r="M740" i="36"/>
  <c r="M739" i="36"/>
  <c r="M738" i="36"/>
  <c r="M737" i="36"/>
  <c r="M736" i="36"/>
  <c r="M735" i="36"/>
  <c r="M734" i="36"/>
  <c r="M733" i="36"/>
  <c r="M732" i="36"/>
  <c r="M731" i="36"/>
  <c r="M730" i="36"/>
  <c r="M729" i="36"/>
  <c r="M728" i="36"/>
  <c r="M727" i="36"/>
  <c r="M726" i="36"/>
  <c r="M725" i="36"/>
  <c r="M724" i="36"/>
  <c r="M723" i="36"/>
  <c r="M722" i="36"/>
  <c r="M721" i="36"/>
  <c r="M720" i="36"/>
  <c r="M719" i="36"/>
  <c r="M718" i="36"/>
  <c r="M717" i="36"/>
  <c r="M716" i="36"/>
  <c r="M715" i="36"/>
  <c r="M714" i="36"/>
  <c r="M713" i="36"/>
  <c r="M712" i="36"/>
  <c r="M711" i="36"/>
  <c r="M710" i="36"/>
  <c r="M709" i="36"/>
  <c r="M708" i="36"/>
  <c r="M707" i="36"/>
  <c r="M706" i="36"/>
  <c r="M705" i="36"/>
  <c r="M704" i="36"/>
  <c r="M703" i="36"/>
  <c r="M702" i="36"/>
  <c r="M701" i="36"/>
  <c r="M700" i="36"/>
  <c r="M699" i="36"/>
  <c r="M698" i="36"/>
  <c r="M697" i="36"/>
  <c r="M696" i="36"/>
  <c r="M695" i="36"/>
  <c r="M694" i="36"/>
  <c r="M693" i="36"/>
  <c r="M692" i="36"/>
  <c r="M691" i="36"/>
  <c r="M690" i="36"/>
  <c r="M689" i="36"/>
  <c r="M688" i="36"/>
  <c r="M687" i="36"/>
  <c r="M686" i="36"/>
  <c r="M685" i="36"/>
  <c r="M684" i="36"/>
  <c r="M683" i="36"/>
  <c r="M682" i="36"/>
  <c r="M681" i="36"/>
  <c r="M680" i="36"/>
  <c r="M679" i="36"/>
  <c r="M678" i="36"/>
  <c r="M677" i="36"/>
  <c r="M676" i="36"/>
  <c r="M675" i="36"/>
  <c r="M674" i="36"/>
  <c r="M673" i="36"/>
  <c r="M672" i="36"/>
  <c r="M671" i="36"/>
  <c r="M670" i="36"/>
  <c r="M669" i="36"/>
  <c r="M668" i="36"/>
  <c r="M667" i="36"/>
  <c r="M666" i="36"/>
  <c r="M665" i="36"/>
  <c r="M664" i="36"/>
  <c r="M663" i="36"/>
  <c r="M662" i="36"/>
  <c r="M661" i="36"/>
  <c r="M660" i="36"/>
  <c r="M659" i="36"/>
  <c r="M658" i="36"/>
  <c r="M657" i="36"/>
  <c r="M656" i="36"/>
  <c r="M655" i="36"/>
  <c r="M654" i="36"/>
  <c r="M653" i="36"/>
  <c r="M652" i="36"/>
  <c r="M651" i="36"/>
  <c r="M650" i="36"/>
  <c r="M649" i="36"/>
  <c r="M648" i="36"/>
  <c r="M647" i="36"/>
  <c r="M646" i="36"/>
  <c r="M645" i="36"/>
  <c r="M644" i="36"/>
  <c r="M643" i="36"/>
  <c r="M642" i="36"/>
  <c r="M641" i="36"/>
  <c r="M640" i="36"/>
  <c r="M639" i="36"/>
  <c r="M638" i="36"/>
  <c r="M637" i="36"/>
  <c r="M636" i="36"/>
  <c r="M635" i="36"/>
  <c r="M634" i="36"/>
  <c r="M633" i="36"/>
  <c r="M632" i="36"/>
  <c r="M631" i="36"/>
  <c r="M630" i="36"/>
  <c r="M629" i="36"/>
  <c r="M628" i="36"/>
  <c r="M627" i="36"/>
  <c r="M626" i="36"/>
  <c r="M625" i="36"/>
  <c r="M624" i="36"/>
  <c r="M623" i="36"/>
  <c r="M622" i="36"/>
  <c r="M621" i="36"/>
  <c r="M620" i="36"/>
  <c r="M619" i="36"/>
  <c r="M618" i="36"/>
  <c r="M617" i="36"/>
  <c r="M616" i="36"/>
  <c r="M615" i="36"/>
  <c r="M614" i="36"/>
  <c r="M613" i="36"/>
  <c r="M612" i="36"/>
  <c r="M611" i="36"/>
  <c r="M610" i="36"/>
  <c r="M609" i="36"/>
  <c r="M608" i="36"/>
  <c r="M607" i="36"/>
  <c r="M606" i="36"/>
  <c r="M605" i="36"/>
  <c r="M604" i="36"/>
  <c r="M603" i="36"/>
  <c r="M602" i="36"/>
  <c r="M601" i="36"/>
  <c r="M600" i="36"/>
  <c r="M599" i="36"/>
  <c r="M598" i="36"/>
  <c r="M597" i="36"/>
  <c r="M596" i="36"/>
  <c r="M595" i="36"/>
  <c r="M594" i="36"/>
  <c r="M593" i="36"/>
  <c r="M592" i="36"/>
  <c r="M591" i="36"/>
  <c r="M590" i="36"/>
  <c r="M589" i="36"/>
  <c r="M588" i="36"/>
  <c r="M587" i="36"/>
  <c r="M586" i="36"/>
  <c r="M585" i="36"/>
  <c r="M584" i="36"/>
  <c r="M583" i="36"/>
  <c r="M582" i="36"/>
  <c r="M581" i="36"/>
  <c r="M580" i="36"/>
  <c r="M579" i="36"/>
  <c r="M578" i="36"/>
  <c r="M577" i="36"/>
  <c r="M576" i="36"/>
  <c r="M575" i="36"/>
  <c r="M574" i="36"/>
  <c r="M573" i="36"/>
  <c r="M572" i="36"/>
  <c r="M571" i="36"/>
  <c r="M570" i="36"/>
  <c r="M569" i="36"/>
  <c r="M568" i="36"/>
  <c r="M567" i="36"/>
  <c r="M566" i="36"/>
  <c r="M565" i="36"/>
  <c r="M564" i="36"/>
  <c r="M563" i="36"/>
  <c r="M562" i="36"/>
  <c r="M561" i="36"/>
  <c r="M560" i="36"/>
  <c r="M559" i="36"/>
  <c r="M558" i="36"/>
  <c r="M557" i="36"/>
  <c r="M556" i="36"/>
  <c r="M555" i="36"/>
  <c r="M554" i="36"/>
  <c r="M553" i="36"/>
  <c r="M552" i="36"/>
  <c r="M551" i="36"/>
  <c r="M550" i="36"/>
  <c r="M549" i="36"/>
  <c r="M548" i="36"/>
  <c r="M547" i="36"/>
  <c r="M546" i="36"/>
  <c r="M545" i="36"/>
  <c r="M544" i="36"/>
  <c r="M543" i="36"/>
  <c r="M542" i="36"/>
  <c r="M541" i="36"/>
  <c r="M540" i="36"/>
  <c r="M539" i="36"/>
  <c r="M538" i="36"/>
  <c r="M537" i="36"/>
  <c r="M536" i="36"/>
  <c r="M535" i="36"/>
  <c r="M534" i="36"/>
  <c r="M533" i="36"/>
  <c r="M532" i="36"/>
  <c r="M531" i="36"/>
  <c r="M530" i="36"/>
  <c r="M529" i="36"/>
  <c r="M528" i="36"/>
  <c r="M527" i="36"/>
  <c r="M526" i="36"/>
  <c r="M525" i="36"/>
  <c r="M524" i="36"/>
  <c r="M523" i="36"/>
  <c r="M522" i="36"/>
  <c r="M521" i="36"/>
  <c r="M520" i="36"/>
  <c r="M519" i="36"/>
  <c r="M518" i="36"/>
  <c r="M517" i="36"/>
  <c r="M516" i="36"/>
  <c r="M515" i="36"/>
  <c r="M514" i="36"/>
  <c r="M513" i="36"/>
  <c r="M512" i="36"/>
  <c r="M511" i="36"/>
  <c r="M510" i="36"/>
  <c r="M509" i="36"/>
  <c r="M508" i="36"/>
  <c r="M507" i="36"/>
  <c r="M506" i="36"/>
  <c r="M505" i="36"/>
  <c r="M504" i="36"/>
  <c r="M503" i="36"/>
  <c r="M502" i="36"/>
  <c r="M501" i="36"/>
  <c r="M500" i="36"/>
  <c r="M499" i="36"/>
  <c r="M498" i="36"/>
  <c r="M497" i="36"/>
  <c r="M496" i="36"/>
  <c r="M495" i="36"/>
  <c r="M494" i="36"/>
  <c r="M493" i="36"/>
  <c r="M492" i="36"/>
  <c r="M491" i="36"/>
  <c r="M490" i="36"/>
  <c r="M489" i="36"/>
  <c r="M488" i="36"/>
  <c r="M487" i="36"/>
  <c r="M486" i="36"/>
  <c r="M485" i="36"/>
  <c r="M484" i="36"/>
  <c r="M483" i="36"/>
  <c r="M482" i="36"/>
  <c r="M481" i="36"/>
  <c r="M480" i="36"/>
  <c r="M479" i="36"/>
  <c r="M478" i="36"/>
  <c r="M477" i="36"/>
  <c r="M476" i="36"/>
  <c r="M475" i="36"/>
  <c r="M474" i="36"/>
  <c r="M473" i="36"/>
  <c r="M472" i="36"/>
  <c r="M471" i="36"/>
  <c r="M470" i="36"/>
  <c r="M469" i="36"/>
  <c r="M468" i="36"/>
  <c r="M467" i="36"/>
  <c r="M466" i="36"/>
  <c r="M465" i="36"/>
  <c r="M464" i="36"/>
  <c r="M463" i="36"/>
  <c r="M462" i="36"/>
  <c r="M461" i="36"/>
  <c r="M460" i="36"/>
  <c r="M459" i="36"/>
  <c r="M458" i="36"/>
  <c r="M457" i="36"/>
  <c r="M456" i="36"/>
  <c r="M455" i="36"/>
  <c r="M454" i="36"/>
  <c r="M453" i="36"/>
  <c r="M452" i="36"/>
  <c r="M451" i="36"/>
  <c r="M450" i="36"/>
  <c r="M449" i="36"/>
  <c r="M448" i="36"/>
  <c r="M447" i="36"/>
  <c r="M446" i="36"/>
  <c r="M445" i="36"/>
  <c r="M444" i="36"/>
  <c r="M443" i="36"/>
  <c r="M442" i="36"/>
  <c r="M441" i="36"/>
  <c r="M440" i="36"/>
  <c r="M439" i="36"/>
  <c r="M438" i="36"/>
  <c r="M437" i="36"/>
  <c r="M436" i="36"/>
  <c r="M435" i="36"/>
  <c r="M434" i="36"/>
  <c r="M433" i="36"/>
  <c r="M432" i="36"/>
  <c r="M431" i="36"/>
  <c r="M430" i="36"/>
  <c r="M429" i="36"/>
  <c r="M428" i="36"/>
  <c r="M427" i="36"/>
  <c r="M426" i="36"/>
  <c r="M425" i="36"/>
  <c r="M424" i="36"/>
  <c r="M423" i="36"/>
  <c r="M422" i="36"/>
  <c r="M421" i="36"/>
  <c r="M420" i="36"/>
  <c r="M419" i="36"/>
  <c r="M418" i="36"/>
  <c r="M417" i="36"/>
  <c r="M416" i="36"/>
  <c r="M415" i="36"/>
  <c r="M414" i="36"/>
  <c r="M413" i="36"/>
  <c r="M412" i="36"/>
  <c r="M411" i="36"/>
  <c r="M410" i="36"/>
  <c r="M409" i="36"/>
  <c r="M408" i="36"/>
  <c r="M407" i="36"/>
  <c r="M406" i="36"/>
  <c r="M405" i="36"/>
  <c r="M404" i="36"/>
  <c r="M403" i="36"/>
  <c r="M402" i="36"/>
  <c r="M401" i="36"/>
  <c r="M400" i="36"/>
  <c r="M399" i="36"/>
  <c r="M398" i="36"/>
  <c r="M397" i="36"/>
  <c r="M396" i="36"/>
  <c r="M395" i="36"/>
  <c r="M394" i="36"/>
  <c r="M393" i="36"/>
  <c r="M392" i="36"/>
  <c r="M391" i="36"/>
  <c r="M390" i="36"/>
  <c r="M389" i="36"/>
  <c r="M388" i="36"/>
  <c r="M387" i="36"/>
  <c r="M386" i="36"/>
  <c r="M385" i="36"/>
  <c r="M384" i="36"/>
  <c r="M383" i="36"/>
  <c r="M382" i="36"/>
  <c r="M381" i="36"/>
  <c r="M380" i="36"/>
  <c r="M379" i="36"/>
  <c r="M378" i="36"/>
  <c r="M377" i="36"/>
  <c r="M376" i="36"/>
  <c r="M375" i="36"/>
  <c r="M374" i="36"/>
  <c r="M373" i="36"/>
  <c r="M372" i="36"/>
  <c r="M371" i="36"/>
  <c r="M370" i="36"/>
  <c r="M369" i="36"/>
  <c r="M368" i="36"/>
  <c r="M367" i="36"/>
  <c r="M366" i="36"/>
  <c r="M365" i="36"/>
  <c r="M364" i="36"/>
  <c r="M363" i="36"/>
  <c r="M362" i="36"/>
  <c r="M361" i="36"/>
  <c r="M360" i="36"/>
  <c r="M359" i="36"/>
  <c r="M358" i="36"/>
  <c r="M357" i="36"/>
  <c r="M356" i="36"/>
  <c r="M355" i="36"/>
  <c r="M354" i="36"/>
  <c r="M353" i="36"/>
  <c r="M352" i="36"/>
  <c r="M351" i="36"/>
  <c r="M350" i="36"/>
  <c r="M349" i="36"/>
  <c r="M348" i="36"/>
  <c r="M347" i="36"/>
  <c r="M346" i="36"/>
  <c r="M345" i="36"/>
  <c r="M344" i="36"/>
  <c r="M343" i="36"/>
  <c r="M342" i="36"/>
  <c r="M341" i="36"/>
  <c r="M340" i="36"/>
  <c r="M339" i="36"/>
  <c r="M338" i="36"/>
  <c r="M337" i="36"/>
  <c r="M336" i="36"/>
  <c r="M335" i="36"/>
  <c r="M334" i="36"/>
  <c r="M333" i="36"/>
  <c r="M332" i="36"/>
  <c r="M331" i="36"/>
  <c r="M330" i="36"/>
  <c r="M329" i="36"/>
  <c r="M328" i="36"/>
  <c r="M327" i="36"/>
  <c r="M326" i="36"/>
  <c r="M325" i="36"/>
  <c r="M324" i="36"/>
  <c r="M323" i="36"/>
  <c r="M322" i="36"/>
  <c r="M321" i="36"/>
  <c r="M320" i="36"/>
  <c r="M319" i="36"/>
  <c r="M318" i="36"/>
  <c r="M317" i="36"/>
  <c r="M316" i="36"/>
  <c r="M315" i="36"/>
  <c r="M314" i="36"/>
  <c r="M313" i="36"/>
  <c r="M312" i="36"/>
  <c r="M311" i="36"/>
  <c r="M310" i="36"/>
  <c r="M309" i="36"/>
  <c r="M308" i="36"/>
  <c r="M307" i="36"/>
  <c r="M306" i="36"/>
  <c r="M305" i="36"/>
  <c r="M304" i="36"/>
  <c r="M303" i="36"/>
  <c r="M302" i="36"/>
  <c r="M301" i="36"/>
  <c r="M300" i="36"/>
  <c r="M299" i="36"/>
  <c r="M298" i="36"/>
  <c r="M297" i="36"/>
  <c r="M296" i="36"/>
  <c r="M295" i="36"/>
  <c r="M294" i="36"/>
  <c r="M293" i="36"/>
  <c r="M292" i="36"/>
  <c r="M291" i="36"/>
  <c r="M290" i="36"/>
  <c r="M289" i="36"/>
  <c r="M288" i="36"/>
  <c r="M287" i="36"/>
  <c r="M286" i="36"/>
  <c r="M285" i="36"/>
  <c r="M284" i="36"/>
  <c r="M283" i="36"/>
  <c r="M282" i="36"/>
  <c r="M281" i="36"/>
  <c r="M280" i="36"/>
  <c r="M279" i="36"/>
  <c r="M278" i="36"/>
  <c r="M277" i="36"/>
  <c r="M276" i="36"/>
  <c r="M275" i="36"/>
  <c r="M274" i="36"/>
  <c r="M273" i="36"/>
  <c r="M272" i="36"/>
  <c r="M271" i="36"/>
  <c r="M270" i="36"/>
  <c r="M269" i="36"/>
  <c r="M268" i="36"/>
  <c r="M267" i="36"/>
  <c r="M266" i="36"/>
  <c r="M265" i="36"/>
  <c r="M264" i="36"/>
  <c r="M263" i="36"/>
  <c r="M262" i="36"/>
  <c r="M261" i="36"/>
  <c r="M260" i="36"/>
  <c r="M259" i="36"/>
  <c r="M258" i="36"/>
  <c r="M257" i="36"/>
  <c r="M256" i="36"/>
  <c r="M255" i="36"/>
  <c r="M254" i="36"/>
  <c r="M253" i="36"/>
  <c r="M252" i="36"/>
  <c r="M251" i="36"/>
  <c r="M250" i="36"/>
  <c r="M249" i="36"/>
  <c r="M248" i="36"/>
  <c r="M247" i="36"/>
  <c r="M246" i="36"/>
  <c r="M245" i="36"/>
  <c r="M244" i="36"/>
  <c r="M243" i="36"/>
  <c r="M242" i="36"/>
  <c r="M241" i="36"/>
  <c r="M240" i="36"/>
  <c r="M239" i="36"/>
  <c r="M238" i="36"/>
  <c r="M237" i="36"/>
  <c r="M236" i="36"/>
  <c r="M235" i="36"/>
  <c r="M234" i="36"/>
  <c r="M233" i="36"/>
  <c r="M232" i="36"/>
  <c r="M231" i="36"/>
  <c r="M230" i="36"/>
  <c r="M229" i="36"/>
  <c r="M228" i="36"/>
  <c r="M227" i="36"/>
  <c r="M226" i="36"/>
  <c r="M225" i="36"/>
  <c r="M224" i="36"/>
  <c r="M223" i="36"/>
  <c r="M222" i="36"/>
  <c r="M221" i="36"/>
  <c r="M220" i="36"/>
  <c r="M219" i="36"/>
  <c r="M218" i="36"/>
  <c r="M217" i="36"/>
  <c r="M216" i="36"/>
  <c r="M215" i="36"/>
  <c r="M214" i="36"/>
  <c r="M213" i="36"/>
  <c r="M212" i="36"/>
  <c r="M211" i="36"/>
  <c r="M210" i="36"/>
  <c r="M209" i="36"/>
  <c r="M208" i="36"/>
  <c r="M207" i="36"/>
  <c r="M206" i="36"/>
  <c r="M205" i="36"/>
  <c r="M204" i="36"/>
  <c r="M203" i="36"/>
  <c r="M202" i="36"/>
  <c r="M201" i="36"/>
  <c r="M200" i="36"/>
  <c r="M199" i="36"/>
  <c r="M198" i="36"/>
  <c r="M197" i="36"/>
  <c r="M196" i="36"/>
  <c r="M195" i="36"/>
  <c r="M194" i="36"/>
  <c r="M193" i="36"/>
  <c r="M192" i="36"/>
  <c r="M191" i="36"/>
  <c r="M190" i="36"/>
  <c r="M189" i="36"/>
  <c r="M188" i="36"/>
  <c r="M187" i="36"/>
  <c r="M186" i="36"/>
  <c r="M185" i="36"/>
  <c r="M184" i="36"/>
  <c r="M183" i="36"/>
  <c r="M182" i="36"/>
  <c r="M181" i="36"/>
  <c r="M180" i="36"/>
  <c r="M179" i="36"/>
  <c r="M178" i="36"/>
  <c r="M177" i="36"/>
  <c r="M176" i="36"/>
  <c r="M175" i="36"/>
  <c r="M174" i="36"/>
  <c r="M173" i="36"/>
  <c r="M172" i="36"/>
  <c r="M171" i="36"/>
  <c r="M170" i="36"/>
  <c r="M169" i="36"/>
  <c r="M168" i="36"/>
  <c r="M167" i="36"/>
  <c r="M166" i="36"/>
  <c r="M165" i="36"/>
  <c r="M164" i="36"/>
  <c r="M163" i="36"/>
  <c r="M162" i="36"/>
  <c r="M161" i="36"/>
  <c r="M160" i="36"/>
  <c r="M159" i="36"/>
  <c r="M158" i="36"/>
  <c r="M157" i="36"/>
  <c r="M156" i="36"/>
  <c r="M155" i="36"/>
  <c r="M154" i="36"/>
  <c r="M153" i="36"/>
  <c r="M152" i="36"/>
  <c r="M151" i="36"/>
  <c r="M150" i="36"/>
  <c r="M149" i="36"/>
  <c r="M148" i="36"/>
  <c r="M147" i="36"/>
  <c r="M146" i="36"/>
  <c r="M145" i="36"/>
  <c r="M144" i="36"/>
  <c r="M143" i="36"/>
  <c r="M142" i="36"/>
  <c r="M141" i="36"/>
  <c r="M140" i="36"/>
  <c r="M139" i="36"/>
  <c r="M138" i="36"/>
  <c r="M137" i="36"/>
  <c r="M136" i="36"/>
  <c r="M135" i="36"/>
  <c r="M134" i="36"/>
  <c r="M133" i="36"/>
  <c r="M132" i="36"/>
  <c r="M131" i="36"/>
  <c r="M130" i="36"/>
  <c r="M129" i="36"/>
  <c r="M128" i="36"/>
  <c r="M127" i="36"/>
  <c r="M126" i="36"/>
  <c r="M125" i="36"/>
  <c r="M124" i="36"/>
  <c r="M123" i="36"/>
  <c r="M122" i="36"/>
  <c r="M121" i="36"/>
  <c r="M120" i="36"/>
  <c r="M119" i="36"/>
  <c r="M118" i="36"/>
  <c r="M117" i="36"/>
  <c r="M116" i="36"/>
  <c r="M115" i="36"/>
  <c r="M114" i="36"/>
  <c r="M113" i="36"/>
  <c r="M112" i="36"/>
  <c r="M111" i="36"/>
  <c r="M110" i="36"/>
  <c r="M109" i="36"/>
  <c r="M108" i="36"/>
  <c r="M107" i="36"/>
  <c r="M106" i="36"/>
  <c r="M105" i="36"/>
  <c r="M104" i="36"/>
  <c r="M103" i="36"/>
  <c r="M102" i="36"/>
  <c r="M101" i="36"/>
  <c r="M100" i="36"/>
  <c r="M99" i="36"/>
  <c r="M98" i="36"/>
  <c r="M97" i="36"/>
  <c r="M96" i="36"/>
  <c r="M95" i="36"/>
  <c r="M94" i="36"/>
  <c r="M93" i="36"/>
  <c r="M92" i="36"/>
  <c r="M91" i="36"/>
  <c r="M90" i="36"/>
  <c r="M89" i="36"/>
  <c r="M88" i="36"/>
  <c r="M87" i="36"/>
  <c r="M86" i="36"/>
  <c r="M85" i="36"/>
  <c r="M84" i="36"/>
  <c r="M83" i="36"/>
  <c r="M82" i="36"/>
  <c r="M81" i="36"/>
  <c r="M80" i="36"/>
  <c r="M79" i="36"/>
  <c r="M78" i="36"/>
  <c r="M77" i="36"/>
  <c r="M76" i="36"/>
  <c r="M75" i="36"/>
  <c r="M74" i="36"/>
  <c r="M73" i="36"/>
  <c r="M72" i="36"/>
  <c r="M71" i="36"/>
  <c r="M70" i="36"/>
  <c r="M69" i="36"/>
  <c r="M68" i="36"/>
  <c r="M67" i="36"/>
  <c r="M66" i="36"/>
  <c r="M65" i="36"/>
  <c r="M64" i="36"/>
  <c r="M63" i="36"/>
  <c r="M62" i="36"/>
  <c r="M61" i="36"/>
  <c r="M60" i="36"/>
  <c r="M59" i="36"/>
  <c r="M58" i="36"/>
  <c r="M57" i="36"/>
  <c r="M56" i="36"/>
  <c r="M55" i="36"/>
  <c r="M54" i="36"/>
  <c r="M53" i="36"/>
  <c r="M52" i="36"/>
  <c r="M51" i="36"/>
  <c r="M50" i="36"/>
  <c r="M49" i="36"/>
  <c r="M48" i="36"/>
  <c r="M47" i="36"/>
  <c r="M46" i="36"/>
  <c r="M45" i="36"/>
  <c r="M44" i="36"/>
  <c r="M43" i="36"/>
  <c r="M42" i="36"/>
  <c r="M41" i="36"/>
  <c r="M40" i="36"/>
  <c r="M39" i="36"/>
  <c r="M38" i="36"/>
  <c r="M37" i="36"/>
  <c r="M36" i="36"/>
  <c r="M35" i="36"/>
  <c r="M34" i="36"/>
  <c r="M33" i="36"/>
  <c r="M32" i="36"/>
  <c r="M31" i="36"/>
  <c r="M30" i="36"/>
  <c r="M29" i="36"/>
  <c r="M28" i="36"/>
  <c r="M27" i="36"/>
  <c r="M26" i="36"/>
  <c r="M25" i="36"/>
  <c r="M24" i="36"/>
  <c r="M23" i="36"/>
  <c r="M22" i="36"/>
  <c r="M21" i="36"/>
  <c r="M20" i="36"/>
  <c r="M19" i="36"/>
  <c r="M18" i="36"/>
  <c r="M17" i="36"/>
  <c r="M16" i="36"/>
  <c r="M15" i="36"/>
  <c r="M14" i="36"/>
  <c r="M13" i="36"/>
  <c r="M12" i="36"/>
  <c r="M11" i="36"/>
  <c r="M10" i="36"/>
  <c r="M9" i="36"/>
  <c r="M8" i="36"/>
  <c r="M7" i="36"/>
  <c r="M6" i="36"/>
  <c r="M5" i="36"/>
  <c r="M4" i="36"/>
  <c r="M3" i="36"/>
  <c r="C3" i="35" a="1"/>
  <c r="C3" i="35" s="1"/>
  <c r="C3" i="10" a="1"/>
  <c r="C3" i="10" s="1"/>
  <c r="D3" i="32"/>
  <c r="A3" i="32" a="1"/>
  <c r="A3" i="32" s="1"/>
  <c r="G3" i="30"/>
  <c r="G4" i="30"/>
  <c r="G5" i="30"/>
  <c r="G6" i="30"/>
  <c r="G7" i="30"/>
  <c r="G8" i="30"/>
  <c r="G9" i="30"/>
  <c r="G10" i="30"/>
  <c r="G11" i="30"/>
  <c r="G12" i="30"/>
  <c r="G13" i="30"/>
  <c r="G14" i="30"/>
  <c r="G15" i="30"/>
  <c r="G16" i="30"/>
  <c r="G17" i="30"/>
  <c r="G18" i="30"/>
  <c r="G19" i="30"/>
  <c r="G20" i="30"/>
  <c r="G21" i="30"/>
  <c r="G22" i="30"/>
  <c r="G23" i="30"/>
  <c r="G24" i="30"/>
  <c r="G25" i="30"/>
  <c r="G26" i="30"/>
  <c r="G27" i="30"/>
  <c r="G28" i="30"/>
  <c r="G29" i="30"/>
  <c r="G30" i="30"/>
  <c r="G31" i="30"/>
  <c r="G32" i="30"/>
  <c r="G33" i="30"/>
  <c r="G34" i="30"/>
  <c r="G35" i="30"/>
  <c r="G36" i="30"/>
  <c r="G37" i="30"/>
  <c r="G38" i="30"/>
  <c r="G39" i="30"/>
  <c r="G40" i="30"/>
  <c r="G41" i="30"/>
  <c r="G42" i="30"/>
  <c r="G43" i="30"/>
  <c r="G44" i="30"/>
  <c r="G45" i="30"/>
  <c r="G46" i="30"/>
  <c r="G47" i="30"/>
  <c r="G48" i="30"/>
  <c r="G49" i="30"/>
  <c r="G50" i="30"/>
  <c r="G51" i="30"/>
  <c r="G52" i="30"/>
  <c r="G53" i="30"/>
  <c r="G54" i="30"/>
  <c r="G55" i="30"/>
  <c r="G56" i="30"/>
  <c r="G57" i="30"/>
  <c r="G58" i="30"/>
  <c r="G59" i="30"/>
  <c r="G60" i="30"/>
  <c r="G61" i="30"/>
  <c r="G62" i="30"/>
  <c r="G63" i="30"/>
  <c r="G64" i="30"/>
  <c r="G65" i="30"/>
  <c r="G66" i="30"/>
  <c r="G67" i="30"/>
  <c r="G68" i="30"/>
  <c r="G69" i="30"/>
  <c r="G70" i="30"/>
  <c r="G71" i="30"/>
  <c r="G72" i="30"/>
  <c r="G73" i="30"/>
  <c r="G74" i="30"/>
  <c r="G75" i="30"/>
  <c r="G76" i="30"/>
  <c r="G77" i="30"/>
  <c r="G78" i="30"/>
  <c r="G79" i="30"/>
  <c r="G80" i="30"/>
  <c r="G81" i="30"/>
  <c r="G82" i="30"/>
  <c r="G83" i="30"/>
  <c r="G84" i="30"/>
  <c r="G85" i="30"/>
  <c r="G86" i="30"/>
  <c r="G87" i="30"/>
  <c r="G88" i="30"/>
  <c r="G89" i="30"/>
  <c r="G90" i="30"/>
  <c r="G91" i="30"/>
  <c r="G92" i="30"/>
  <c r="G93" i="30"/>
  <c r="G94" i="30"/>
  <c r="G95" i="30"/>
  <c r="G96" i="30"/>
  <c r="G97" i="30"/>
  <c r="G98" i="30"/>
  <c r="G99" i="30"/>
  <c r="G100" i="30"/>
  <c r="G101" i="30"/>
  <c r="G102" i="30"/>
  <c r="G103" i="30"/>
  <c r="G104" i="30"/>
  <c r="G105" i="30"/>
  <c r="G106" i="30"/>
  <c r="G107" i="30"/>
  <c r="G108" i="30"/>
  <c r="G109" i="30"/>
  <c r="G110" i="30"/>
  <c r="G111" i="30"/>
  <c r="G112" i="30"/>
  <c r="G113" i="30"/>
  <c r="G114" i="30"/>
  <c r="G115" i="30"/>
  <c r="G116" i="30"/>
  <c r="G117" i="30"/>
  <c r="G118" i="30"/>
  <c r="G119" i="30"/>
  <c r="G120" i="30"/>
  <c r="G121" i="30"/>
  <c r="G122" i="30"/>
  <c r="G123" i="30"/>
  <c r="G124" i="30"/>
  <c r="G2" i="30"/>
  <c r="J1071" i="3"/>
  <c r="J1070" i="3"/>
  <c r="J1069" i="3"/>
  <c r="J1068" i="3"/>
  <c r="J1067" i="3"/>
  <c r="J1066" i="3"/>
  <c r="J1065" i="3"/>
  <c r="J1064" i="3"/>
  <c r="J1063" i="3"/>
  <c r="J1062" i="3"/>
  <c r="J1061" i="3"/>
  <c r="J1060" i="3"/>
  <c r="J1059" i="3"/>
  <c r="J1058" i="3"/>
  <c r="J1057" i="3"/>
  <c r="J1056" i="3"/>
  <c r="J1055" i="3"/>
  <c r="J1054" i="3"/>
  <c r="J1053" i="3"/>
  <c r="J1052" i="3"/>
  <c r="J1051" i="3"/>
  <c r="J1050" i="3"/>
  <c r="J1049" i="3"/>
  <c r="J1048" i="3"/>
  <c r="J1047" i="3"/>
  <c r="J1046" i="3"/>
  <c r="J1045" i="3"/>
  <c r="J1044" i="3"/>
  <c r="J1043" i="3"/>
  <c r="J1042" i="3"/>
  <c r="J1041" i="3"/>
  <c r="J1040" i="3"/>
  <c r="J1039" i="3"/>
  <c r="J1038" i="3"/>
  <c r="J1037" i="3"/>
  <c r="J1036" i="3"/>
  <c r="J1035" i="3"/>
  <c r="J1034" i="3"/>
  <c r="J1033" i="3"/>
  <c r="J1032" i="3"/>
  <c r="J1031" i="3"/>
  <c r="J1030" i="3"/>
  <c r="J1029" i="3"/>
  <c r="J1028" i="3"/>
  <c r="J1027" i="3"/>
  <c r="J1026" i="3"/>
  <c r="J1025" i="3"/>
  <c r="J1024" i="3"/>
  <c r="J1023" i="3"/>
  <c r="J1022" i="3"/>
  <c r="J1021" i="3"/>
  <c r="J1020" i="3"/>
  <c r="J1019" i="3"/>
  <c r="J1018" i="3"/>
  <c r="J1017" i="3"/>
  <c r="J1016" i="3"/>
  <c r="J1015" i="3"/>
  <c r="J1014" i="3"/>
  <c r="J1013" i="3"/>
  <c r="J1012" i="3"/>
  <c r="J1011" i="3"/>
  <c r="J1010" i="3"/>
  <c r="J1009" i="3"/>
  <c r="J1008" i="3"/>
  <c r="J1007" i="3"/>
  <c r="J1006" i="3"/>
  <c r="J1005" i="3"/>
  <c r="J1004" i="3"/>
  <c r="J1003" i="3"/>
  <c r="J1002" i="3"/>
  <c r="J1001" i="3"/>
  <c r="J1000" i="3"/>
  <c r="J999" i="3"/>
  <c r="J998" i="3"/>
  <c r="J997" i="3"/>
  <c r="J996" i="3"/>
  <c r="J995" i="3"/>
  <c r="J994" i="3"/>
  <c r="J993" i="3"/>
  <c r="J992" i="3"/>
  <c r="J991" i="3"/>
  <c r="J990" i="3"/>
  <c r="J989" i="3"/>
  <c r="J988" i="3"/>
  <c r="J987" i="3"/>
  <c r="J986" i="3"/>
  <c r="J985" i="3"/>
  <c r="J984" i="3"/>
  <c r="J983" i="3"/>
  <c r="J982" i="3"/>
  <c r="J981" i="3"/>
  <c r="J980" i="3"/>
  <c r="J979" i="3"/>
  <c r="J978" i="3"/>
  <c r="J977" i="3"/>
  <c r="J976" i="3"/>
  <c r="J975" i="3"/>
  <c r="J974" i="3"/>
  <c r="J973" i="3"/>
  <c r="J972" i="3"/>
  <c r="J971" i="3"/>
  <c r="J970" i="3"/>
  <c r="J969" i="3"/>
  <c r="J968" i="3"/>
  <c r="J967" i="3"/>
  <c r="J966" i="3"/>
  <c r="J965" i="3"/>
  <c r="J964" i="3"/>
  <c r="J963" i="3"/>
  <c r="J962" i="3"/>
  <c r="J961" i="3"/>
  <c r="J960" i="3"/>
  <c r="J959" i="3"/>
  <c r="J958" i="3"/>
  <c r="J957" i="3"/>
  <c r="J956" i="3"/>
  <c r="J955" i="3"/>
  <c r="J954" i="3"/>
  <c r="J953" i="3"/>
  <c r="J952" i="3"/>
  <c r="J951" i="3"/>
  <c r="J950" i="3"/>
  <c r="J949" i="3"/>
  <c r="J948" i="3"/>
  <c r="J947" i="3"/>
  <c r="J946" i="3"/>
  <c r="J945" i="3"/>
  <c r="J944" i="3"/>
  <c r="J943" i="3"/>
  <c r="J942" i="3"/>
  <c r="J941" i="3"/>
  <c r="J940" i="3"/>
  <c r="J939" i="3"/>
  <c r="J938" i="3"/>
  <c r="J937" i="3"/>
  <c r="J936" i="3"/>
  <c r="J935" i="3"/>
  <c r="J934" i="3"/>
  <c r="J933" i="3"/>
  <c r="J932" i="3"/>
  <c r="J931" i="3"/>
  <c r="J930" i="3"/>
  <c r="J929" i="3"/>
  <c r="J928" i="3"/>
  <c r="J927" i="3"/>
  <c r="J926" i="3"/>
  <c r="J925" i="3"/>
  <c r="J924" i="3"/>
  <c r="J923" i="3"/>
  <c r="J922" i="3"/>
  <c r="J921" i="3"/>
  <c r="J920" i="3"/>
  <c r="J919" i="3"/>
  <c r="J918" i="3"/>
  <c r="J917" i="3"/>
  <c r="J916" i="3"/>
  <c r="J915" i="3"/>
  <c r="J914" i="3"/>
  <c r="J913" i="3"/>
  <c r="J912" i="3"/>
  <c r="J911" i="3"/>
  <c r="J910" i="3"/>
  <c r="J909" i="3"/>
  <c r="J908" i="3"/>
  <c r="J907" i="3"/>
  <c r="J906" i="3"/>
  <c r="J905" i="3"/>
  <c r="J904" i="3"/>
  <c r="J903" i="3"/>
  <c r="J902" i="3"/>
  <c r="J901" i="3"/>
  <c r="J900" i="3"/>
  <c r="J899" i="3"/>
  <c r="J898" i="3"/>
  <c r="J897" i="3"/>
  <c r="J896" i="3"/>
  <c r="J895" i="3"/>
  <c r="J894" i="3"/>
  <c r="J893" i="3"/>
  <c r="J892" i="3"/>
  <c r="J891" i="3"/>
  <c r="J890" i="3"/>
  <c r="J889" i="3"/>
  <c r="J888" i="3"/>
  <c r="J887" i="3"/>
  <c r="J886" i="3"/>
  <c r="J885" i="3"/>
  <c r="J884" i="3"/>
  <c r="J883" i="3"/>
  <c r="J882" i="3"/>
  <c r="J881" i="3"/>
  <c r="J880" i="3"/>
  <c r="J879" i="3"/>
  <c r="J878" i="3"/>
  <c r="J877" i="3"/>
  <c r="J876" i="3"/>
  <c r="J875" i="3"/>
  <c r="J874" i="3"/>
  <c r="J873" i="3"/>
  <c r="J872" i="3"/>
  <c r="J871" i="3"/>
  <c r="J870" i="3"/>
  <c r="J869" i="3"/>
  <c r="J868" i="3"/>
  <c r="J867" i="3"/>
  <c r="J866" i="3"/>
  <c r="J865" i="3"/>
  <c r="J864" i="3"/>
  <c r="J863" i="3"/>
  <c r="J862" i="3"/>
  <c r="J861" i="3"/>
  <c r="J860" i="3"/>
  <c r="J859" i="3"/>
  <c r="J858" i="3"/>
  <c r="J857" i="3"/>
  <c r="J856" i="3"/>
  <c r="J855" i="3"/>
  <c r="J854" i="3"/>
  <c r="J853" i="3"/>
  <c r="J852" i="3"/>
  <c r="J851" i="3"/>
  <c r="J850" i="3"/>
  <c r="J849" i="3"/>
  <c r="J848" i="3"/>
  <c r="J847" i="3"/>
  <c r="J846" i="3"/>
  <c r="J845" i="3"/>
  <c r="J844" i="3"/>
  <c r="J843" i="3"/>
  <c r="J842" i="3"/>
  <c r="J841" i="3"/>
  <c r="J840" i="3"/>
  <c r="J839" i="3"/>
  <c r="J838" i="3"/>
  <c r="J837" i="3"/>
  <c r="J836" i="3"/>
  <c r="J835" i="3"/>
  <c r="J834" i="3"/>
  <c r="J833" i="3"/>
  <c r="J832" i="3"/>
  <c r="J831" i="3"/>
  <c r="J830" i="3"/>
  <c r="J829" i="3"/>
  <c r="J828" i="3"/>
  <c r="J827" i="3"/>
  <c r="J826" i="3"/>
  <c r="J825" i="3"/>
  <c r="J824" i="3"/>
  <c r="J823" i="3"/>
  <c r="J822" i="3"/>
  <c r="J821" i="3"/>
  <c r="J820" i="3"/>
  <c r="J819" i="3"/>
  <c r="J818" i="3"/>
  <c r="J817" i="3"/>
  <c r="J816" i="3"/>
  <c r="J815" i="3"/>
  <c r="J814" i="3"/>
  <c r="J813" i="3"/>
  <c r="J812" i="3"/>
  <c r="J811" i="3"/>
  <c r="J810" i="3"/>
  <c r="J809" i="3"/>
  <c r="J808" i="3"/>
  <c r="J807" i="3"/>
  <c r="J806" i="3"/>
  <c r="J805" i="3"/>
  <c r="J804" i="3"/>
  <c r="J803" i="3"/>
  <c r="J802" i="3"/>
  <c r="J801" i="3"/>
  <c r="J800" i="3"/>
  <c r="J799" i="3"/>
  <c r="J798" i="3"/>
  <c r="J797" i="3"/>
  <c r="J796" i="3"/>
  <c r="J795" i="3"/>
  <c r="J794" i="3"/>
  <c r="J793" i="3"/>
  <c r="J792" i="3"/>
  <c r="J791" i="3"/>
  <c r="J790" i="3"/>
  <c r="J789" i="3"/>
  <c r="J788" i="3"/>
  <c r="J787" i="3"/>
  <c r="J786" i="3"/>
  <c r="J785" i="3"/>
  <c r="J784" i="3"/>
  <c r="J783" i="3"/>
  <c r="J782" i="3"/>
  <c r="J781" i="3"/>
  <c r="J780" i="3"/>
  <c r="J779" i="3"/>
  <c r="J778" i="3"/>
  <c r="J777" i="3"/>
  <c r="J776" i="3"/>
  <c r="J775" i="3"/>
  <c r="J774" i="3"/>
  <c r="J773" i="3"/>
  <c r="J772" i="3"/>
  <c r="J771" i="3"/>
  <c r="J770" i="3"/>
  <c r="J769" i="3"/>
  <c r="J768" i="3"/>
  <c r="J767" i="3"/>
  <c r="J766" i="3"/>
  <c r="J765" i="3"/>
  <c r="J764" i="3"/>
  <c r="J763" i="3"/>
  <c r="J762" i="3"/>
  <c r="J761" i="3"/>
  <c r="J760" i="3"/>
  <c r="J759" i="3"/>
  <c r="J758" i="3"/>
  <c r="J757" i="3"/>
  <c r="J756" i="3"/>
  <c r="J755" i="3"/>
  <c r="J754" i="3"/>
  <c r="J753" i="3"/>
  <c r="J752" i="3"/>
  <c r="J751" i="3"/>
  <c r="J750" i="3"/>
  <c r="J749" i="3"/>
  <c r="J748" i="3"/>
  <c r="J747" i="3"/>
  <c r="J746" i="3"/>
  <c r="J745" i="3"/>
  <c r="J744" i="3"/>
  <c r="J743" i="3"/>
  <c r="J742" i="3"/>
  <c r="J741" i="3"/>
  <c r="J740" i="3"/>
  <c r="J739" i="3"/>
  <c r="J738" i="3"/>
  <c r="J737" i="3"/>
  <c r="J736" i="3"/>
  <c r="J735" i="3"/>
  <c r="J734" i="3"/>
  <c r="J733" i="3"/>
  <c r="J732" i="3"/>
  <c r="J731" i="3"/>
  <c r="J730" i="3"/>
  <c r="J729" i="3"/>
  <c r="J728" i="3"/>
  <c r="J727" i="3"/>
  <c r="J726" i="3"/>
  <c r="J725" i="3"/>
  <c r="J724" i="3"/>
  <c r="J723" i="3"/>
  <c r="J722" i="3"/>
  <c r="J721" i="3"/>
  <c r="J720" i="3"/>
  <c r="J719" i="3"/>
  <c r="J718" i="3"/>
  <c r="J717" i="3"/>
  <c r="J716" i="3"/>
  <c r="J715" i="3"/>
  <c r="J714" i="3"/>
  <c r="J713" i="3"/>
  <c r="J712" i="3"/>
  <c r="J711" i="3"/>
  <c r="J710" i="3"/>
  <c r="J709" i="3"/>
  <c r="J708" i="3"/>
  <c r="J707" i="3"/>
  <c r="J706" i="3"/>
  <c r="J705" i="3"/>
  <c r="J704" i="3"/>
  <c r="J703" i="3"/>
  <c r="J702" i="3"/>
  <c r="J701" i="3"/>
  <c r="J700" i="3"/>
  <c r="J699" i="3"/>
  <c r="J698" i="3"/>
  <c r="J697" i="3"/>
  <c r="J696" i="3"/>
  <c r="J695" i="3"/>
  <c r="J694" i="3"/>
  <c r="J693" i="3"/>
  <c r="J692" i="3"/>
  <c r="J691" i="3"/>
  <c r="J690" i="3"/>
  <c r="J689" i="3"/>
  <c r="J688" i="3"/>
  <c r="J687" i="3"/>
  <c r="J686" i="3"/>
  <c r="J685" i="3"/>
  <c r="J684" i="3"/>
  <c r="J683" i="3"/>
  <c r="J682" i="3"/>
  <c r="J681" i="3"/>
  <c r="J680" i="3"/>
  <c r="J679" i="3"/>
  <c r="J678" i="3"/>
  <c r="J677" i="3"/>
  <c r="J676" i="3"/>
  <c r="J675" i="3"/>
  <c r="J674" i="3"/>
  <c r="J673" i="3"/>
  <c r="J672" i="3"/>
  <c r="J671" i="3"/>
  <c r="J670" i="3"/>
  <c r="J669" i="3"/>
  <c r="J668" i="3"/>
  <c r="J667" i="3"/>
  <c r="J666" i="3"/>
  <c r="J665" i="3"/>
  <c r="J664" i="3"/>
  <c r="J663" i="3"/>
  <c r="J662" i="3"/>
  <c r="J661" i="3"/>
  <c r="J660" i="3"/>
  <c r="J659" i="3"/>
  <c r="J658" i="3"/>
  <c r="J657" i="3"/>
  <c r="J656" i="3"/>
  <c r="J655" i="3"/>
  <c r="J654" i="3"/>
  <c r="J653" i="3"/>
  <c r="J652" i="3"/>
  <c r="J651" i="3"/>
  <c r="J650" i="3"/>
  <c r="J649" i="3"/>
  <c r="J648" i="3"/>
  <c r="J647" i="3"/>
  <c r="J646" i="3"/>
  <c r="J645" i="3"/>
  <c r="J644" i="3"/>
  <c r="J643" i="3"/>
  <c r="J642" i="3"/>
  <c r="J641" i="3"/>
  <c r="J640" i="3"/>
  <c r="J639" i="3"/>
  <c r="J638" i="3"/>
  <c r="J637" i="3"/>
  <c r="J636" i="3"/>
  <c r="J635" i="3"/>
  <c r="J634" i="3"/>
  <c r="J633" i="3"/>
  <c r="J632" i="3"/>
  <c r="J631" i="3"/>
  <c r="J630" i="3"/>
  <c r="J629" i="3"/>
  <c r="J628" i="3"/>
  <c r="J627" i="3"/>
  <c r="J626" i="3"/>
  <c r="J625" i="3"/>
  <c r="J624" i="3"/>
  <c r="J623" i="3"/>
  <c r="J622" i="3"/>
  <c r="J621" i="3"/>
  <c r="J620" i="3"/>
  <c r="J619" i="3"/>
  <c r="J618" i="3"/>
  <c r="J617" i="3"/>
  <c r="J616" i="3"/>
  <c r="J615" i="3"/>
  <c r="J614" i="3"/>
  <c r="J613" i="3"/>
  <c r="J612" i="3"/>
  <c r="J611" i="3"/>
  <c r="J610" i="3"/>
  <c r="J609" i="3"/>
  <c r="J608" i="3"/>
  <c r="J607" i="3"/>
  <c r="J606" i="3"/>
  <c r="J605" i="3"/>
  <c r="J604" i="3"/>
  <c r="J603" i="3"/>
  <c r="J602" i="3"/>
  <c r="J601" i="3"/>
  <c r="J600" i="3"/>
  <c r="J599" i="3"/>
  <c r="J598" i="3"/>
  <c r="J597" i="3"/>
  <c r="J596" i="3"/>
  <c r="J595" i="3"/>
  <c r="J594" i="3"/>
  <c r="J593" i="3"/>
  <c r="J592" i="3"/>
  <c r="J591" i="3"/>
  <c r="J590" i="3"/>
  <c r="J589" i="3"/>
  <c r="J588" i="3"/>
  <c r="J587" i="3"/>
  <c r="J586" i="3"/>
  <c r="J585" i="3"/>
  <c r="J584" i="3"/>
  <c r="J583" i="3"/>
  <c r="J582" i="3"/>
  <c r="J581" i="3"/>
  <c r="J580" i="3"/>
  <c r="J579" i="3"/>
  <c r="J578" i="3"/>
  <c r="J577" i="3"/>
  <c r="J576" i="3"/>
  <c r="J575" i="3"/>
  <c r="J574" i="3"/>
  <c r="J573" i="3"/>
  <c r="J572" i="3"/>
  <c r="J571" i="3"/>
  <c r="J570" i="3"/>
  <c r="J569" i="3"/>
  <c r="J568" i="3"/>
  <c r="J567" i="3"/>
  <c r="J566" i="3"/>
  <c r="J565" i="3"/>
  <c r="J564" i="3"/>
  <c r="J563" i="3"/>
  <c r="J562" i="3"/>
  <c r="J561" i="3"/>
  <c r="J560" i="3"/>
  <c r="J559" i="3"/>
  <c r="J558" i="3"/>
  <c r="J557" i="3"/>
  <c r="J556" i="3"/>
  <c r="J555" i="3"/>
  <c r="J554" i="3"/>
  <c r="J553" i="3"/>
  <c r="J552" i="3"/>
  <c r="J551" i="3"/>
  <c r="J550" i="3"/>
  <c r="J549" i="3"/>
  <c r="J548" i="3"/>
  <c r="J547" i="3"/>
  <c r="J546" i="3"/>
  <c r="J545" i="3"/>
  <c r="J544" i="3"/>
  <c r="J543" i="3"/>
  <c r="J542" i="3"/>
  <c r="J541" i="3"/>
  <c r="J540" i="3"/>
  <c r="J539" i="3"/>
  <c r="J538" i="3"/>
  <c r="J537" i="3"/>
  <c r="J536" i="3"/>
  <c r="J535" i="3"/>
  <c r="J534" i="3"/>
  <c r="J533" i="3"/>
  <c r="J532" i="3"/>
  <c r="J531" i="3"/>
  <c r="J530" i="3"/>
  <c r="J529" i="3"/>
  <c r="J528" i="3"/>
  <c r="J527" i="3"/>
  <c r="J526" i="3"/>
  <c r="J525" i="3"/>
  <c r="J524" i="3"/>
  <c r="J523" i="3"/>
  <c r="J522" i="3"/>
  <c r="J521" i="3"/>
  <c r="J520" i="3"/>
  <c r="J519" i="3"/>
  <c r="J518" i="3"/>
  <c r="J517" i="3"/>
  <c r="J516" i="3"/>
  <c r="J515" i="3"/>
  <c r="J514" i="3"/>
  <c r="J513" i="3"/>
  <c r="J512" i="3"/>
  <c r="J511" i="3"/>
  <c r="J510" i="3"/>
  <c r="J509" i="3"/>
  <c r="J508" i="3"/>
  <c r="J507" i="3"/>
  <c r="J506" i="3"/>
  <c r="J505" i="3"/>
  <c r="J504" i="3"/>
  <c r="J503" i="3"/>
  <c r="J502" i="3"/>
  <c r="J501" i="3"/>
  <c r="J500" i="3"/>
  <c r="J499" i="3"/>
  <c r="J498" i="3"/>
  <c r="J497" i="3"/>
  <c r="J496" i="3"/>
  <c r="J495" i="3"/>
  <c r="J494" i="3"/>
  <c r="J493" i="3"/>
  <c r="J492" i="3"/>
  <c r="J491" i="3"/>
  <c r="J490" i="3"/>
  <c r="J489" i="3"/>
  <c r="J488" i="3"/>
  <c r="J487" i="3"/>
  <c r="J486" i="3"/>
  <c r="J485" i="3"/>
  <c r="J484" i="3"/>
  <c r="J483" i="3"/>
  <c r="J482" i="3"/>
  <c r="J481" i="3"/>
  <c r="J480" i="3"/>
  <c r="J479" i="3"/>
  <c r="J478" i="3"/>
  <c r="J477" i="3"/>
  <c r="J476" i="3"/>
  <c r="J475" i="3"/>
  <c r="J474" i="3"/>
  <c r="J473" i="3"/>
  <c r="J472" i="3"/>
  <c r="J471" i="3"/>
  <c r="J470" i="3"/>
  <c r="J469" i="3"/>
  <c r="J468" i="3"/>
  <c r="J467" i="3"/>
  <c r="J466" i="3"/>
  <c r="J465" i="3"/>
  <c r="J464" i="3"/>
  <c r="J463" i="3"/>
  <c r="J462" i="3"/>
  <c r="J461" i="3"/>
  <c r="J460" i="3"/>
  <c r="J459" i="3"/>
  <c r="J458" i="3"/>
  <c r="J457" i="3"/>
  <c r="J456" i="3"/>
  <c r="J455" i="3"/>
  <c r="J454" i="3"/>
  <c r="J453" i="3"/>
  <c r="J452" i="3"/>
  <c r="J451" i="3"/>
  <c r="J450" i="3"/>
  <c r="J449" i="3"/>
  <c r="J448" i="3"/>
  <c r="J447" i="3"/>
  <c r="J446" i="3"/>
  <c r="J445" i="3"/>
  <c r="J444" i="3"/>
  <c r="J443" i="3"/>
  <c r="J442" i="3"/>
  <c r="J441" i="3"/>
  <c r="J440" i="3"/>
  <c r="J439" i="3"/>
  <c r="J438" i="3"/>
  <c r="J437" i="3"/>
  <c r="J436" i="3"/>
  <c r="J435" i="3"/>
  <c r="J434" i="3"/>
  <c r="J433" i="3"/>
  <c r="J432" i="3"/>
  <c r="J431" i="3"/>
  <c r="J430" i="3"/>
  <c r="J429" i="3"/>
  <c r="J428" i="3"/>
  <c r="J427" i="3"/>
  <c r="J426" i="3"/>
  <c r="J425" i="3"/>
  <c r="J424" i="3"/>
  <c r="J423" i="3"/>
  <c r="J422" i="3"/>
  <c r="J421" i="3"/>
  <c r="J420" i="3"/>
  <c r="J419" i="3"/>
  <c r="J418" i="3"/>
  <c r="J417" i="3"/>
  <c r="J416" i="3"/>
  <c r="J415" i="3"/>
  <c r="J414" i="3"/>
  <c r="J413" i="3"/>
  <c r="J412" i="3"/>
  <c r="J411" i="3"/>
  <c r="J410" i="3"/>
  <c r="J409" i="3"/>
  <c r="J408" i="3"/>
  <c r="J407" i="3"/>
  <c r="J406" i="3"/>
  <c r="J405" i="3"/>
  <c r="J404" i="3"/>
  <c r="J403" i="3"/>
  <c r="J402" i="3"/>
  <c r="J401" i="3"/>
  <c r="J400" i="3"/>
  <c r="J399" i="3"/>
  <c r="J398" i="3"/>
  <c r="J397" i="3"/>
  <c r="J396" i="3"/>
  <c r="J395" i="3"/>
  <c r="J394" i="3"/>
  <c r="J393" i="3"/>
  <c r="J392" i="3"/>
  <c r="J391" i="3"/>
  <c r="J390" i="3"/>
  <c r="J389" i="3"/>
  <c r="J388" i="3"/>
  <c r="J387" i="3"/>
  <c r="J386" i="3"/>
  <c r="J385" i="3"/>
  <c r="J384" i="3"/>
  <c r="J383" i="3"/>
  <c r="J382" i="3"/>
  <c r="J381" i="3"/>
  <c r="J380" i="3"/>
  <c r="J379" i="3"/>
  <c r="J378" i="3"/>
  <c r="J377" i="3"/>
  <c r="J376" i="3"/>
  <c r="J375" i="3"/>
  <c r="J374" i="3"/>
  <c r="J373" i="3"/>
  <c r="J372" i="3"/>
  <c r="J371" i="3"/>
  <c r="J370" i="3"/>
  <c r="J369" i="3"/>
  <c r="J368" i="3"/>
  <c r="J367" i="3"/>
  <c r="J366" i="3"/>
  <c r="J365" i="3"/>
  <c r="J364" i="3"/>
  <c r="J363" i="3"/>
  <c r="J362" i="3"/>
  <c r="J361" i="3"/>
  <c r="J360" i="3"/>
  <c r="J359" i="3"/>
  <c r="J358" i="3"/>
  <c r="J357" i="3"/>
  <c r="J356" i="3"/>
  <c r="J355" i="3"/>
  <c r="J354" i="3"/>
  <c r="J353" i="3"/>
  <c r="J352" i="3"/>
  <c r="J351" i="3"/>
  <c r="J350" i="3"/>
  <c r="J349" i="3"/>
  <c r="J348" i="3"/>
  <c r="J347" i="3"/>
  <c r="J346" i="3"/>
  <c r="J345" i="3"/>
  <c r="J344" i="3"/>
  <c r="J343" i="3"/>
  <c r="J342" i="3"/>
  <c r="J341" i="3"/>
  <c r="J340" i="3"/>
  <c r="J339" i="3"/>
  <c r="J338" i="3"/>
  <c r="J337" i="3"/>
  <c r="J336" i="3"/>
  <c r="J335" i="3"/>
  <c r="J334" i="3"/>
  <c r="J333" i="3"/>
  <c r="J332" i="3"/>
  <c r="J331" i="3"/>
  <c r="J330" i="3"/>
  <c r="J329" i="3"/>
  <c r="J328" i="3"/>
  <c r="J327" i="3"/>
  <c r="J326" i="3"/>
  <c r="J325" i="3"/>
  <c r="J324" i="3"/>
  <c r="J323" i="3"/>
  <c r="J322" i="3"/>
  <c r="J321" i="3"/>
  <c r="J320" i="3"/>
  <c r="J319" i="3"/>
  <c r="J318" i="3"/>
  <c r="J317" i="3"/>
  <c r="J316" i="3"/>
  <c r="J315" i="3"/>
  <c r="J314" i="3"/>
  <c r="J313" i="3"/>
  <c r="J312" i="3"/>
  <c r="J311" i="3"/>
  <c r="J310" i="3"/>
  <c r="J309" i="3"/>
  <c r="J308" i="3"/>
  <c r="J307" i="3"/>
  <c r="J306" i="3"/>
  <c r="J305" i="3"/>
  <c r="J304" i="3"/>
  <c r="J303" i="3"/>
  <c r="J302" i="3"/>
  <c r="J301" i="3"/>
  <c r="J300" i="3"/>
  <c r="J299" i="3"/>
  <c r="J298" i="3"/>
  <c r="J297" i="3"/>
  <c r="J296" i="3"/>
  <c r="J295" i="3"/>
  <c r="J294" i="3"/>
  <c r="J293" i="3"/>
  <c r="J292" i="3"/>
  <c r="J291" i="3"/>
  <c r="J290" i="3"/>
  <c r="J289" i="3"/>
  <c r="J288" i="3"/>
  <c r="J287" i="3"/>
  <c r="J286" i="3"/>
  <c r="J285" i="3"/>
  <c r="J284" i="3"/>
  <c r="J283" i="3"/>
  <c r="J282" i="3"/>
  <c r="J281" i="3"/>
  <c r="J280" i="3"/>
  <c r="J279" i="3"/>
  <c r="J278" i="3"/>
  <c r="J277" i="3"/>
  <c r="J276" i="3"/>
  <c r="J275" i="3"/>
  <c r="J274" i="3"/>
  <c r="J273" i="3"/>
  <c r="J272" i="3"/>
  <c r="J271" i="3"/>
  <c r="J270" i="3"/>
  <c r="J269" i="3"/>
  <c r="J268" i="3"/>
  <c r="J267" i="3"/>
  <c r="J266" i="3"/>
  <c r="J265" i="3"/>
  <c r="J264" i="3"/>
  <c r="J263" i="3"/>
  <c r="J262" i="3"/>
  <c r="J261" i="3"/>
  <c r="J260" i="3"/>
  <c r="J259" i="3"/>
  <c r="J258" i="3"/>
  <c r="J257" i="3"/>
  <c r="J256" i="3"/>
  <c r="J255" i="3"/>
  <c r="J254" i="3"/>
  <c r="J253" i="3"/>
  <c r="J252" i="3"/>
  <c r="J251" i="3"/>
  <c r="J250" i="3"/>
  <c r="J249" i="3"/>
  <c r="J248" i="3"/>
  <c r="J247" i="3"/>
  <c r="J246" i="3"/>
  <c r="J245" i="3"/>
  <c r="J244" i="3"/>
  <c r="J243" i="3"/>
  <c r="J242" i="3"/>
  <c r="J241" i="3"/>
  <c r="J240" i="3"/>
  <c r="J239" i="3"/>
  <c r="J238" i="3"/>
  <c r="J237" i="3"/>
  <c r="J236" i="3"/>
  <c r="J235" i="3"/>
  <c r="J234" i="3"/>
  <c r="J233" i="3"/>
  <c r="J232" i="3"/>
  <c r="J231" i="3"/>
  <c r="J230" i="3"/>
  <c r="J229" i="3"/>
  <c r="J228" i="3"/>
  <c r="J227" i="3"/>
  <c r="J226" i="3"/>
  <c r="J225" i="3"/>
  <c r="J224" i="3"/>
  <c r="J223" i="3"/>
  <c r="J222" i="3"/>
  <c r="J221" i="3"/>
  <c r="J220" i="3"/>
  <c r="J219" i="3"/>
  <c r="J218" i="3"/>
  <c r="J217" i="3"/>
  <c r="J216" i="3"/>
  <c r="J215" i="3"/>
  <c r="J214" i="3"/>
  <c r="J213" i="3"/>
  <c r="J212" i="3"/>
  <c r="J211" i="3"/>
  <c r="J210" i="3"/>
  <c r="J209" i="3"/>
  <c r="J208" i="3"/>
  <c r="J207" i="3"/>
  <c r="J206" i="3"/>
  <c r="J205" i="3"/>
  <c r="J204" i="3"/>
  <c r="J203" i="3"/>
  <c r="J202" i="3"/>
  <c r="J201" i="3"/>
  <c r="J200" i="3"/>
  <c r="J199" i="3"/>
  <c r="J198" i="3"/>
  <c r="J197" i="3"/>
  <c r="J196" i="3"/>
  <c r="J195" i="3"/>
  <c r="J194" i="3"/>
  <c r="J193" i="3"/>
  <c r="J192" i="3"/>
  <c r="J191" i="3"/>
  <c r="J190" i="3"/>
  <c r="J189" i="3"/>
  <c r="J188" i="3"/>
  <c r="J187" i="3"/>
  <c r="J186" i="3"/>
  <c r="J185" i="3"/>
  <c r="J184" i="3"/>
  <c r="J183" i="3"/>
  <c r="J182" i="3"/>
  <c r="J181" i="3"/>
  <c r="J180" i="3"/>
  <c r="J179" i="3"/>
  <c r="J178" i="3"/>
  <c r="J177" i="3"/>
  <c r="J176" i="3"/>
  <c r="J175" i="3"/>
  <c r="J174" i="3"/>
  <c r="J173" i="3"/>
  <c r="J172" i="3"/>
  <c r="J171" i="3"/>
  <c r="J170" i="3"/>
  <c r="J169" i="3"/>
  <c r="J168" i="3"/>
  <c r="J167" i="3"/>
  <c r="J166" i="3"/>
  <c r="J165" i="3"/>
  <c r="J164" i="3"/>
  <c r="J163" i="3"/>
  <c r="J162" i="3"/>
  <c r="J161" i="3"/>
  <c r="J160" i="3"/>
  <c r="J159" i="3"/>
  <c r="J158" i="3"/>
  <c r="J157" i="3"/>
  <c r="J156" i="3"/>
  <c r="J155" i="3"/>
  <c r="J154" i="3"/>
  <c r="J153" i="3"/>
  <c r="J152" i="3"/>
  <c r="J151" i="3"/>
  <c r="J150" i="3"/>
  <c r="J149" i="3"/>
  <c r="J148" i="3"/>
  <c r="J147" i="3"/>
  <c r="J146" i="3"/>
  <c r="J145" i="3"/>
  <c r="J144" i="3"/>
  <c r="J143" i="3"/>
  <c r="J142" i="3"/>
  <c r="J141" i="3"/>
  <c r="J140" i="3"/>
  <c r="J139" i="3"/>
  <c r="J138" i="3"/>
  <c r="J137" i="3"/>
  <c r="J136" i="3"/>
  <c r="J135" i="3"/>
  <c r="J134" i="3"/>
  <c r="J133" i="3"/>
  <c r="J132" i="3"/>
  <c r="J131" i="3"/>
  <c r="J130" i="3"/>
  <c r="J129" i="3"/>
  <c r="J128" i="3"/>
  <c r="J127" i="3"/>
  <c r="J126" i="3"/>
  <c r="J125" i="3"/>
  <c r="J124" i="3"/>
  <c r="J123" i="3"/>
  <c r="J122" i="3"/>
  <c r="J121" i="3"/>
  <c r="J120" i="3"/>
  <c r="J119" i="3"/>
  <c r="J118" i="3"/>
  <c r="J117" i="3"/>
  <c r="J116" i="3"/>
  <c r="J115" i="3"/>
  <c r="J114" i="3"/>
  <c r="J113" i="3"/>
  <c r="J112" i="3"/>
  <c r="J111" i="3"/>
  <c r="J110" i="3"/>
  <c r="J109" i="3"/>
  <c r="J108" i="3"/>
  <c r="J107" i="3"/>
  <c r="J106" i="3"/>
  <c r="J105" i="3"/>
  <c r="J104" i="3"/>
  <c r="J103" i="3"/>
  <c r="J102" i="3"/>
  <c r="J101" i="3"/>
  <c r="J100" i="3"/>
  <c r="J99" i="3"/>
  <c r="J98" i="3"/>
  <c r="J97" i="3"/>
  <c r="J96" i="3"/>
  <c r="J95" i="3"/>
  <c r="J94" i="3"/>
  <c r="J93" i="3"/>
  <c r="J92" i="3"/>
  <c r="J91" i="3"/>
  <c r="J90" i="3"/>
  <c r="J89" i="3"/>
  <c r="J88" i="3"/>
  <c r="J87" i="3"/>
  <c r="J86" i="3"/>
  <c r="J85" i="3"/>
  <c r="J84" i="3"/>
  <c r="J83" i="3"/>
  <c r="J82" i="3"/>
  <c r="J81" i="3"/>
  <c r="J80" i="3"/>
  <c r="J79" i="3"/>
  <c r="J78" i="3"/>
  <c r="J77" i="3"/>
  <c r="J76" i="3"/>
  <c r="J75" i="3"/>
  <c r="J74" i="3"/>
  <c r="J73" i="3"/>
  <c r="J72" i="3"/>
  <c r="J71" i="3"/>
  <c r="J70" i="3"/>
  <c r="J69" i="3"/>
  <c r="J68" i="3"/>
  <c r="J67" i="3"/>
  <c r="J66" i="3"/>
  <c r="J65" i="3"/>
  <c r="J64" i="3"/>
  <c r="J63" i="3"/>
  <c r="J62" i="3"/>
  <c r="J61" i="3"/>
  <c r="J60" i="3"/>
  <c r="J59" i="3"/>
  <c r="J58" i="3"/>
  <c r="J57" i="3"/>
  <c r="J56" i="3"/>
  <c r="J55" i="3"/>
  <c r="J54" i="3"/>
  <c r="J53" i="3"/>
  <c r="J52" i="3"/>
  <c r="J51" i="3"/>
  <c r="J50" i="3"/>
  <c r="J49" i="3"/>
  <c r="J48" i="3"/>
  <c r="J47" i="3"/>
  <c r="J46" i="3"/>
  <c r="J45" i="3"/>
  <c r="J44" i="3"/>
  <c r="J43" i="3"/>
  <c r="J42" i="3"/>
  <c r="J41" i="3"/>
  <c r="J40" i="3"/>
  <c r="J39" i="3"/>
  <c r="J38" i="3"/>
  <c r="J37" i="3"/>
  <c r="J36" i="3"/>
  <c r="J35" i="3"/>
  <c r="J34" i="3"/>
  <c r="J33" i="3"/>
  <c r="J32" i="3"/>
  <c r="J31" i="3"/>
  <c r="J30" i="3"/>
  <c r="J29" i="3"/>
  <c r="J28" i="3"/>
  <c r="J27" i="3"/>
  <c r="J26" i="3"/>
  <c r="J25" i="3"/>
  <c r="J24" i="3"/>
  <c r="J23" i="3"/>
  <c r="J22" i="3"/>
  <c r="J21" i="3"/>
  <c r="J20" i="3"/>
  <c r="J19" i="3"/>
  <c r="J18" i="3"/>
  <c r="J17" i="3"/>
  <c r="J16" i="3"/>
  <c r="J15" i="3"/>
  <c r="J14" i="3"/>
  <c r="J13" i="3"/>
  <c r="J12" i="3"/>
  <c r="J11" i="3"/>
  <c r="J10" i="3"/>
  <c r="J9" i="3"/>
  <c r="J8" i="3"/>
  <c r="J7" i="3"/>
  <c r="J6" i="3"/>
  <c r="J5" i="3"/>
  <c r="J4" i="3"/>
  <c r="J3" i="3"/>
  <c r="J2" i="3"/>
  <c r="C7" i="10"/>
  <c r="BB1" i="9"/>
  <c r="AW1" i="9"/>
  <c r="S1" i="9"/>
  <c r="N1" i="9"/>
  <c r="C6" i="10"/>
  <c r="AI1" i="40" l="1"/>
  <c r="BH1" i="39"/>
  <c r="AX1" i="39"/>
  <c r="J1" i="39"/>
  <c r="C3" i="20"/>
  <c r="I1" i="9"/>
  <c r="BG1" i="9"/>
  <c r="AC1" i="9"/>
  <c r="X1" i="9"/>
  <c r="AH1" i="9"/>
  <c r="AM1" i="9"/>
  <c r="AR1" i="9"/>
  <c r="P3" i="25"/>
  <c r="P4" i="25"/>
  <c r="P5" i="25"/>
  <c r="P6" i="25"/>
  <c r="P7" i="25"/>
  <c r="P8" i="25"/>
  <c r="P9" i="25"/>
  <c r="P10" i="25"/>
  <c r="P11" i="25"/>
  <c r="P12" i="25"/>
  <c r="P13" i="25"/>
  <c r="P14" i="25"/>
  <c r="P15" i="25"/>
  <c r="P16" i="25"/>
  <c r="P17" i="25"/>
  <c r="P18" i="25"/>
  <c r="P19" i="25"/>
  <c r="P20" i="25"/>
  <c r="P21" i="25"/>
  <c r="P22" i="25"/>
  <c r="P23" i="25"/>
  <c r="P24" i="25"/>
  <c r="P25" i="25"/>
  <c r="P26" i="25"/>
  <c r="P27" i="25"/>
  <c r="P28" i="25"/>
  <c r="P29" i="25"/>
  <c r="P30" i="25"/>
  <c r="P31" i="25"/>
  <c r="P32" i="25"/>
  <c r="P33" i="25"/>
  <c r="P34" i="25"/>
  <c r="P35" i="25"/>
  <c r="P36" i="25"/>
  <c r="P37" i="25"/>
  <c r="P38" i="25"/>
  <c r="P39" i="25"/>
  <c r="P40" i="25"/>
  <c r="P41" i="25"/>
  <c r="P42" i="25"/>
  <c r="P43" i="25"/>
  <c r="P44" i="25"/>
  <c r="P45" i="25"/>
  <c r="P46" i="25"/>
  <c r="P47" i="25"/>
  <c r="P48" i="25"/>
  <c r="P49" i="25"/>
  <c r="P50" i="25"/>
  <c r="P51" i="25"/>
  <c r="P52" i="25"/>
  <c r="P53" i="25"/>
  <c r="P54" i="25"/>
  <c r="P55" i="25"/>
  <c r="P56" i="25"/>
  <c r="P57" i="25"/>
  <c r="P58" i="25"/>
  <c r="P59" i="25"/>
  <c r="P60" i="25"/>
  <c r="P61" i="25"/>
  <c r="P62" i="25"/>
  <c r="P63" i="25"/>
  <c r="P64" i="25"/>
  <c r="P65" i="25"/>
  <c r="P66" i="25"/>
  <c r="P67" i="25"/>
  <c r="P68" i="25"/>
  <c r="P69" i="25"/>
  <c r="P70" i="25"/>
  <c r="P71" i="25"/>
  <c r="P72" i="25"/>
  <c r="P73" i="25"/>
  <c r="P74" i="25"/>
  <c r="P75" i="25"/>
  <c r="P76" i="25"/>
  <c r="P77" i="25"/>
  <c r="P78" i="25"/>
  <c r="P79" i="25"/>
  <c r="P80" i="25"/>
  <c r="P81" i="25"/>
  <c r="P82" i="25"/>
  <c r="P83" i="25"/>
  <c r="P84" i="25"/>
  <c r="P85" i="25"/>
  <c r="P86" i="25"/>
  <c r="P87" i="25"/>
  <c r="P88" i="25"/>
  <c r="P89" i="25"/>
  <c r="P90" i="25"/>
  <c r="P91" i="25"/>
  <c r="P92" i="25"/>
  <c r="P93" i="25"/>
  <c r="P94" i="25"/>
  <c r="P95" i="25"/>
  <c r="P96" i="25"/>
  <c r="P97" i="25"/>
  <c r="P98" i="25"/>
  <c r="P99" i="25"/>
  <c r="P100" i="25"/>
  <c r="P101" i="25"/>
  <c r="P102" i="25"/>
  <c r="P103" i="25"/>
  <c r="P104" i="25"/>
  <c r="P105" i="25"/>
  <c r="P106" i="25"/>
  <c r="P107" i="25"/>
  <c r="P108" i="25"/>
  <c r="P109" i="25"/>
  <c r="P110" i="25"/>
  <c r="P111" i="25"/>
  <c r="P112" i="25"/>
  <c r="P113" i="25"/>
  <c r="P114" i="25"/>
  <c r="P115" i="25"/>
  <c r="P116" i="25"/>
  <c r="P117" i="25"/>
  <c r="P118" i="25"/>
  <c r="P119" i="25"/>
  <c r="P120" i="25"/>
  <c r="P121" i="25"/>
  <c r="P122" i="25"/>
  <c r="P123" i="25"/>
  <c r="P124" i="25"/>
  <c r="P125" i="25"/>
  <c r="P126" i="25"/>
  <c r="P127" i="25"/>
  <c r="P128" i="25"/>
  <c r="P129" i="25"/>
  <c r="P130" i="25"/>
  <c r="P131" i="25"/>
  <c r="P132" i="25"/>
  <c r="P133" i="25"/>
  <c r="P134" i="25"/>
  <c r="P135" i="25"/>
  <c r="P136" i="25"/>
  <c r="P137" i="25"/>
  <c r="P138" i="25"/>
  <c r="P139" i="25"/>
  <c r="P140" i="25"/>
  <c r="P141" i="25"/>
  <c r="P142" i="25"/>
  <c r="P143" i="25"/>
  <c r="P144" i="25"/>
  <c r="P145" i="25"/>
  <c r="P146" i="25"/>
  <c r="P147" i="25"/>
  <c r="P148" i="25"/>
  <c r="P149" i="25"/>
  <c r="P150" i="25"/>
  <c r="P151" i="25"/>
  <c r="P152" i="25"/>
  <c r="P153" i="25"/>
  <c r="P154" i="25"/>
  <c r="P155" i="25"/>
  <c r="P156" i="25"/>
  <c r="P157" i="25"/>
  <c r="P158" i="25"/>
  <c r="P159" i="25"/>
  <c r="P160" i="25"/>
  <c r="P161" i="25"/>
  <c r="P162" i="25"/>
  <c r="P163" i="25"/>
  <c r="P164" i="25"/>
  <c r="P165" i="25"/>
  <c r="P166" i="25"/>
  <c r="P167" i="25"/>
  <c r="P168" i="25"/>
  <c r="P169" i="25"/>
  <c r="P170" i="25"/>
  <c r="P171" i="25"/>
  <c r="P172" i="25"/>
  <c r="P173" i="25"/>
  <c r="P174" i="25"/>
  <c r="P175" i="25"/>
  <c r="P176" i="25"/>
  <c r="P177" i="25"/>
  <c r="P178" i="25"/>
  <c r="P179" i="25"/>
  <c r="P180" i="25"/>
  <c r="P181" i="25"/>
  <c r="P182" i="25"/>
  <c r="P183" i="25"/>
  <c r="P184" i="25"/>
  <c r="P185" i="25"/>
  <c r="P186" i="25"/>
  <c r="P187" i="25"/>
  <c r="P188" i="25"/>
  <c r="P189" i="25"/>
  <c r="P190" i="25"/>
  <c r="P191" i="25"/>
  <c r="P192" i="25"/>
  <c r="P193" i="25"/>
  <c r="P194" i="25"/>
  <c r="P195" i="25"/>
  <c r="P196" i="25"/>
  <c r="P197" i="25"/>
  <c r="P198" i="25"/>
  <c r="P199" i="25"/>
  <c r="P200" i="25"/>
  <c r="P201" i="25"/>
  <c r="P202" i="25"/>
  <c r="P203" i="25"/>
  <c r="P204" i="25"/>
  <c r="P205" i="25"/>
  <c r="P206" i="25"/>
  <c r="P207" i="25"/>
  <c r="P208" i="25"/>
  <c r="P209" i="25"/>
  <c r="P210" i="25"/>
  <c r="P211" i="25"/>
  <c r="P212" i="25"/>
  <c r="P213" i="25"/>
  <c r="P214" i="25"/>
  <c r="P215" i="25"/>
  <c r="P216" i="25"/>
  <c r="P217" i="25"/>
  <c r="P218" i="25"/>
  <c r="P219" i="25"/>
  <c r="P220" i="25"/>
  <c r="P221" i="25"/>
  <c r="P222" i="25"/>
  <c r="P223" i="25"/>
  <c r="P224" i="25"/>
  <c r="P225" i="25"/>
  <c r="P226" i="25"/>
  <c r="P227" i="25"/>
  <c r="P228" i="25"/>
  <c r="P229" i="25"/>
  <c r="P230" i="25"/>
  <c r="P231" i="25"/>
  <c r="P232" i="25"/>
  <c r="P233" i="25"/>
  <c r="P234" i="25"/>
  <c r="P235" i="25"/>
  <c r="P236" i="25"/>
  <c r="P237" i="25"/>
  <c r="P238" i="25"/>
  <c r="P239" i="25"/>
  <c r="P240" i="25"/>
  <c r="P241" i="25"/>
  <c r="P242" i="25"/>
  <c r="P243" i="25"/>
  <c r="P244" i="25"/>
  <c r="P245" i="25"/>
  <c r="P246" i="25"/>
  <c r="P247" i="25"/>
  <c r="P248" i="25"/>
  <c r="P249" i="25"/>
  <c r="P250" i="25"/>
  <c r="P251" i="25"/>
  <c r="P252" i="25"/>
  <c r="P253" i="25"/>
  <c r="P254" i="25"/>
  <c r="P255" i="25"/>
  <c r="P256" i="25"/>
  <c r="P257" i="25"/>
  <c r="P258" i="25"/>
  <c r="P259" i="25"/>
  <c r="P260" i="25"/>
  <c r="P261" i="25"/>
  <c r="P262" i="25"/>
  <c r="P263" i="25"/>
  <c r="P264" i="25"/>
  <c r="P265" i="25"/>
  <c r="P266" i="25"/>
  <c r="P267" i="25"/>
  <c r="P268" i="25"/>
  <c r="P269" i="25"/>
  <c r="P270" i="25"/>
  <c r="P271" i="25"/>
  <c r="P272" i="25"/>
  <c r="P273" i="25"/>
  <c r="P274" i="25"/>
  <c r="P275" i="25"/>
  <c r="P276" i="25"/>
  <c r="P277" i="25"/>
  <c r="P278" i="25"/>
  <c r="P279" i="25"/>
  <c r="P280" i="25"/>
  <c r="P281" i="25"/>
  <c r="P282" i="25"/>
  <c r="P283" i="25"/>
  <c r="P284" i="25"/>
  <c r="P285" i="25"/>
  <c r="P286" i="25"/>
  <c r="P287" i="25"/>
  <c r="P288" i="25"/>
  <c r="P289" i="25"/>
  <c r="P290" i="25"/>
  <c r="P291" i="25"/>
  <c r="P292" i="25"/>
  <c r="P293" i="25"/>
  <c r="P294" i="25"/>
  <c r="P295" i="25"/>
  <c r="P296" i="25"/>
  <c r="P297" i="25"/>
  <c r="P298" i="25"/>
  <c r="P299" i="25"/>
  <c r="P300" i="25"/>
  <c r="P301" i="25"/>
  <c r="P302" i="25"/>
  <c r="P303" i="25"/>
  <c r="P304" i="25"/>
  <c r="P305" i="25"/>
  <c r="P306" i="25"/>
  <c r="P307" i="25"/>
  <c r="P308" i="25"/>
  <c r="P309" i="25"/>
  <c r="P310" i="25"/>
  <c r="P311" i="25"/>
  <c r="P312" i="25"/>
  <c r="P313" i="25"/>
  <c r="P314" i="25"/>
  <c r="P315" i="25"/>
  <c r="P316" i="25"/>
  <c r="P317" i="25"/>
  <c r="P318" i="25"/>
  <c r="P319" i="25"/>
  <c r="P320" i="25"/>
  <c r="P321" i="25"/>
  <c r="P322" i="25"/>
  <c r="P323" i="25"/>
  <c r="P324" i="25"/>
  <c r="P325" i="25"/>
  <c r="P326" i="25"/>
  <c r="P327" i="25"/>
  <c r="P328" i="25"/>
  <c r="P329" i="25"/>
  <c r="P330" i="25"/>
  <c r="P331" i="25"/>
  <c r="P332" i="25"/>
  <c r="P333" i="25"/>
  <c r="P334" i="25"/>
  <c r="P335" i="25"/>
  <c r="P336" i="25"/>
  <c r="P337" i="25"/>
  <c r="P338" i="25"/>
  <c r="P339" i="25"/>
  <c r="P340" i="25"/>
  <c r="P341" i="25"/>
  <c r="P342" i="25"/>
  <c r="P343" i="25"/>
  <c r="P344" i="25"/>
  <c r="P345" i="25"/>
  <c r="P346" i="25"/>
  <c r="P347" i="25"/>
  <c r="P348" i="25"/>
  <c r="P349" i="25"/>
  <c r="P350" i="25"/>
  <c r="P351" i="25"/>
  <c r="P352" i="25"/>
  <c r="P353" i="25"/>
  <c r="P354" i="25"/>
  <c r="P355" i="25"/>
  <c r="P356" i="25"/>
  <c r="P357" i="25"/>
  <c r="P358" i="25"/>
  <c r="P359" i="25"/>
  <c r="P360" i="25"/>
  <c r="P361" i="25"/>
  <c r="P362" i="25"/>
  <c r="P363" i="25"/>
  <c r="P364" i="25"/>
  <c r="P365" i="25"/>
  <c r="P366" i="25"/>
  <c r="P367" i="25"/>
  <c r="P368" i="25"/>
  <c r="P369" i="25"/>
  <c r="P370" i="25"/>
  <c r="P371" i="25"/>
  <c r="P372" i="25"/>
  <c r="P373" i="25"/>
  <c r="P374" i="25"/>
  <c r="P375" i="25"/>
  <c r="P376" i="25"/>
  <c r="P377" i="25"/>
  <c r="P378" i="25"/>
  <c r="P379" i="25"/>
  <c r="P380" i="25"/>
  <c r="P381" i="25"/>
  <c r="P382" i="25"/>
  <c r="P383" i="25"/>
  <c r="P384" i="25"/>
  <c r="P385" i="25"/>
  <c r="P386" i="25"/>
  <c r="P387" i="25"/>
  <c r="P388" i="25"/>
  <c r="P389" i="25"/>
  <c r="P390" i="25"/>
  <c r="P391" i="25"/>
  <c r="P392" i="25"/>
  <c r="P393" i="25"/>
  <c r="P394" i="25"/>
  <c r="P395" i="25"/>
  <c r="P396" i="25"/>
  <c r="P397" i="25"/>
  <c r="P398" i="25"/>
  <c r="P399" i="25"/>
  <c r="P400" i="25"/>
  <c r="P401" i="25"/>
  <c r="P402" i="25"/>
  <c r="P403" i="25"/>
  <c r="P404" i="25"/>
  <c r="P405" i="25"/>
  <c r="P406" i="25"/>
  <c r="P407" i="25"/>
  <c r="P408" i="25"/>
  <c r="P409" i="25"/>
  <c r="P410" i="25"/>
  <c r="P411" i="25"/>
  <c r="P412" i="25"/>
  <c r="P413" i="25"/>
  <c r="P414" i="25"/>
  <c r="P415" i="25"/>
  <c r="P416" i="25"/>
  <c r="P417" i="25"/>
  <c r="P418" i="25"/>
  <c r="P419" i="25"/>
  <c r="P420" i="25"/>
  <c r="P421" i="25"/>
  <c r="P422" i="25"/>
  <c r="P423" i="25"/>
  <c r="P424" i="25"/>
  <c r="P425" i="25"/>
  <c r="P426" i="25"/>
  <c r="P427" i="25"/>
  <c r="P428" i="25"/>
  <c r="P429" i="25"/>
  <c r="P430" i="25"/>
  <c r="P431" i="25"/>
  <c r="P432" i="25"/>
  <c r="P433" i="25"/>
  <c r="P434" i="25"/>
  <c r="P435" i="25"/>
  <c r="P436" i="25"/>
  <c r="P437" i="25"/>
  <c r="P438" i="25"/>
  <c r="P439" i="25"/>
  <c r="P440" i="25"/>
  <c r="P441" i="25"/>
  <c r="P442" i="25"/>
  <c r="P443" i="25"/>
  <c r="P444" i="25"/>
  <c r="P445" i="25"/>
  <c r="P446" i="25"/>
  <c r="P447" i="25"/>
  <c r="P448" i="25"/>
  <c r="P449" i="25"/>
  <c r="P450" i="25"/>
  <c r="P451" i="25"/>
  <c r="P452" i="25"/>
  <c r="P453" i="25"/>
  <c r="P454" i="25"/>
  <c r="P455" i="25"/>
  <c r="P456" i="25"/>
  <c r="P457" i="25"/>
  <c r="P458" i="25"/>
  <c r="P459" i="25"/>
  <c r="P460" i="25"/>
  <c r="P461" i="25"/>
  <c r="P462" i="25"/>
  <c r="P463" i="25"/>
  <c r="P464" i="25"/>
  <c r="P465" i="25"/>
  <c r="P466" i="25"/>
  <c r="P467" i="25"/>
  <c r="P468" i="25"/>
  <c r="P469" i="25"/>
  <c r="P470" i="25"/>
  <c r="P471" i="25"/>
  <c r="P472" i="25"/>
  <c r="P473" i="25"/>
  <c r="P474" i="25"/>
  <c r="P475" i="25"/>
  <c r="P476" i="25"/>
  <c r="P477" i="25"/>
  <c r="P478" i="25"/>
  <c r="P479" i="25"/>
  <c r="P480" i="25"/>
  <c r="P481" i="25"/>
  <c r="P482" i="25"/>
  <c r="P483" i="25"/>
  <c r="P484" i="25"/>
  <c r="P485" i="25"/>
  <c r="P486" i="25"/>
  <c r="P487" i="25"/>
  <c r="P488" i="25"/>
  <c r="P489" i="25"/>
  <c r="P490" i="25"/>
  <c r="P491" i="25"/>
  <c r="P492" i="25"/>
  <c r="P493" i="25"/>
  <c r="P494" i="25"/>
  <c r="P495" i="25"/>
  <c r="P496" i="25"/>
  <c r="P497" i="25"/>
  <c r="P498" i="25"/>
  <c r="P499" i="25"/>
  <c r="P500" i="25"/>
  <c r="P501" i="25"/>
  <c r="P502" i="25"/>
  <c r="P503" i="25"/>
  <c r="P504" i="25"/>
  <c r="P505" i="25"/>
  <c r="P506" i="25"/>
  <c r="P507" i="25"/>
  <c r="P508" i="25"/>
  <c r="P509" i="25"/>
  <c r="P510" i="25"/>
  <c r="P511" i="25"/>
  <c r="P512" i="25"/>
  <c r="P513" i="25"/>
  <c r="P514" i="25"/>
  <c r="P515" i="25"/>
  <c r="P516" i="25"/>
  <c r="P517" i="25"/>
  <c r="P518" i="25"/>
  <c r="P519" i="25"/>
  <c r="P520" i="25"/>
  <c r="P521" i="25"/>
  <c r="P522" i="25"/>
  <c r="P523" i="25"/>
  <c r="P524" i="25"/>
  <c r="P525" i="25"/>
  <c r="P526" i="25"/>
  <c r="P527" i="25"/>
  <c r="P528" i="25"/>
  <c r="P529" i="25"/>
  <c r="P530" i="25"/>
  <c r="P531" i="25"/>
  <c r="P532" i="25"/>
  <c r="P533" i="25"/>
  <c r="P534" i="25"/>
  <c r="P535" i="25"/>
  <c r="P536" i="25"/>
  <c r="P537" i="25"/>
  <c r="P538" i="25"/>
  <c r="P539" i="25"/>
  <c r="P540" i="25"/>
  <c r="P541" i="25"/>
  <c r="P542" i="25"/>
  <c r="P543" i="25"/>
  <c r="P544" i="25"/>
  <c r="P545" i="25"/>
  <c r="P546" i="25"/>
  <c r="P547" i="25"/>
  <c r="P548" i="25"/>
  <c r="P549" i="25"/>
  <c r="P550" i="25"/>
  <c r="P551" i="25"/>
  <c r="P552" i="25"/>
  <c r="P553" i="25"/>
  <c r="P554" i="25"/>
  <c r="P555" i="25"/>
  <c r="P556" i="25"/>
  <c r="P557" i="25"/>
  <c r="P558" i="25"/>
  <c r="P559" i="25"/>
  <c r="P560" i="25"/>
  <c r="P561" i="25"/>
  <c r="P562" i="25"/>
  <c r="P563" i="25"/>
  <c r="P564" i="25"/>
  <c r="P565" i="25"/>
  <c r="P566" i="25"/>
  <c r="P567" i="25"/>
  <c r="P568" i="25"/>
  <c r="P569" i="25"/>
  <c r="P570" i="25"/>
  <c r="P571" i="25"/>
  <c r="P572" i="25"/>
  <c r="P573" i="25"/>
  <c r="P574" i="25"/>
  <c r="P575" i="25"/>
  <c r="P576" i="25"/>
  <c r="P577" i="25"/>
  <c r="P578" i="25"/>
  <c r="P579" i="25"/>
  <c r="P580" i="25"/>
  <c r="P581" i="25"/>
  <c r="P582" i="25"/>
  <c r="P583" i="25"/>
  <c r="P584" i="25"/>
  <c r="P585" i="25"/>
  <c r="P586" i="25"/>
  <c r="P587" i="25"/>
  <c r="P588" i="25"/>
  <c r="P589" i="25"/>
  <c r="P590" i="25"/>
  <c r="P591" i="25"/>
  <c r="P592" i="25"/>
  <c r="P593" i="25"/>
  <c r="P594" i="25"/>
  <c r="P595" i="25"/>
  <c r="P596" i="25"/>
  <c r="P597" i="25"/>
  <c r="P598" i="25"/>
  <c r="P599" i="25"/>
  <c r="P600" i="25"/>
  <c r="P601" i="25"/>
  <c r="P602" i="25"/>
  <c r="P603" i="25"/>
  <c r="P604" i="25"/>
  <c r="P605" i="25"/>
  <c r="P606" i="25"/>
  <c r="P607" i="25"/>
  <c r="P608" i="25"/>
  <c r="P609" i="25"/>
  <c r="P610" i="25"/>
  <c r="P611" i="25"/>
  <c r="P612" i="25"/>
  <c r="P613" i="25"/>
  <c r="P614" i="25"/>
  <c r="P615" i="25"/>
  <c r="P616" i="25"/>
  <c r="P617" i="25"/>
  <c r="P618" i="25"/>
  <c r="P619" i="25"/>
  <c r="P620" i="25"/>
  <c r="P621" i="25"/>
  <c r="P622" i="25"/>
  <c r="P623" i="25"/>
  <c r="P624" i="25"/>
  <c r="P625" i="25"/>
  <c r="P626" i="25"/>
  <c r="P627" i="25"/>
  <c r="P628" i="25"/>
  <c r="P629" i="25"/>
  <c r="P630" i="25"/>
  <c r="P631" i="25"/>
  <c r="P632" i="25"/>
  <c r="P633" i="25"/>
  <c r="P634" i="25"/>
  <c r="P635" i="25"/>
  <c r="P636" i="25"/>
  <c r="P637" i="25"/>
  <c r="P638" i="25"/>
  <c r="P639" i="25"/>
  <c r="P640" i="25"/>
  <c r="P641" i="25"/>
  <c r="P642" i="25"/>
  <c r="P643" i="25"/>
  <c r="P644" i="25"/>
  <c r="P645" i="25"/>
  <c r="P646" i="25"/>
  <c r="P647" i="25"/>
  <c r="P648" i="25"/>
  <c r="P649" i="25"/>
  <c r="P650" i="25"/>
  <c r="P651" i="25"/>
  <c r="P652" i="25"/>
  <c r="P653" i="25"/>
  <c r="P654" i="25"/>
  <c r="P655" i="25"/>
  <c r="P656" i="25"/>
  <c r="P657" i="25"/>
  <c r="P658" i="25"/>
  <c r="P659" i="25"/>
  <c r="P660" i="25"/>
  <c r="P661" i="25"/>
  <c r="P662" i="25"/>
  <c r="P663" i="25"/>
  <c r="P664" i="25"/>
  <c r="P665" i="25"/>
  <c r="P666" i="25"/>
  <c r="P667" i="25"/>
  <c r="P668" i="25"/>
  <c r="P669" i="25"/>
  <c r="P670" i="25"/>
  <c r="P671" i="25"/>
  <c r="P672" i="25"/>
  <c r="P673" i="25"/>
  <c r="P674" i="25"/>
  <c r="P675" i="25"/>
  <c r="P676" i="25"/>
  <c r="P677" i="25"/>
  <c r="P678" i="25"/>
  <c r="P679" i="25"/>
  <c r="P680" i="25"/>
  <c r="P681" i="25"/>
  <c r="P682" i="25"/>
  <c r="P683" i="25"/>
  <c r="P684" i="25"/>
  <c r="P685" i="25"/>
  <c r="P686" i="25"/>
  <c r="P687" i="25"/>
  <c r="P688" i="25"/>
  <c r="P2" i="25"/>
  <c r="BG5" i="9"/>
  <c r="BH4" i="9"/>
  <c r="BG4" i="9"/>
  <c r="BB5" i="9"/>
  <c r="BC4" i="9"/>
  <c r="BB4" i="9"/>
  <c r="AW5" i="9"/>
  <c r="AX4" i="9"/>
  <c r="AW4" i="9"/>
  <c r="AS4" i="9"/>
  <c r="AR4" i="9"/>
  <c r="AR5" i="9"/>
  <c r="AN4" i="9"/>
  <c r="AM4" i="9"/>
  <c r="AM5" i="9"/>
  <c r="AI4" i="9"/>
  <c r="AH4" i="9"/>
  <c r="AD4" i="9"/>
  <c r="AC4" i="9"/>
  <c r="AH5" i="9"/>
  <c r="AC5" i="9"/>
  <c r="Y4" i="9"/>
  <c r="X4" i="9"/>
  <c r="X5" i="9"/>
  <c r="T4" i="9"/>
  <c r="S4" i="9"/>
  <c r="S5" i="9"/>
  <c r="T1" i="9" s="1"/>
  <c r="O4" i="9"/>
  <c r="N4" i="9"/>
  <c r="N5" i="9"/>
  <c r="Y1" i="9" l="1"/>
  <c r="O1" i="9"/>
  <c r="AN1" i="9"/>
  <c r="AI1" i="9"/>
  <c r="BH1" i="9"/>
  <c r="BC1" i="9"/>
  <c r="AX1" i="9"/>
  <c r="AS1" i="9"/>
  <c r="AD1" i="9"/>
  <c r="BH16" i="9" l="1"/>
  <c r="BH17" i="9"/>
  <c r="BH18" i="9"/>
  <c r="BH19" i="9"/>
  <c r="BC16" i="9"/>
  <c r="BC17" i="9"/>
  <c r="BC18" i="9"/>
  <c r="BC19" i="9"/>
  <c r="BC20" i="9"/>
  <c r="BC21" i="9"/>
  <c r="BC22" i="9"/>
  <c r="AX16" i="9"/>
  <c r="AX17" i="9"/>
  <c r="AX18" i="9"/>
  <c r="AX19" i="9"/>
  <c r="AX20" i="9"/>
  <c r="AX21" i="9"/>
  <c r="AX22" i="9"/>
  <c r="AX23" i="9"/>
  <c r="AS16" i="9"/>
  <c r="AS17" i="9"/>
  <c r="AS18" i="9"/>
  <c r="AS19" i="9"/>
  <c r="AS20" i="9"/>
  <c r="AS21" i="9"/>
  <c r="AS22" i="9"/>
  <c r="AS23" i="9"/>
  <c r="AN16" i="9"/>
  <c r="AN17" i="9"/>
  <c r="AN18" i="9"/>
  <c r="AN19" i="9"/>
  <c r="AI16" i="9"/>
  <c r="AI17" i="9"/>
  <c r="AI18" i="9"/>
  <c r="AI19" i="9"/>
  <c r="AI20" i="9"/>
  <c r="C20" i="20"/>
  <c r="C22" i="20"/>
  <c r="C24" i="20"/>
  <c r="M24" i="20"/>
  <c r="L24" i="20"/>
  <c r="K24" i="20"/>
  <c r="J24" i="20"/>
  <c r="I24" i="20"/>
  <c r="H24" i="20"/>
  <c r="G24" i="20"/>
  <c r="F24" i="20"/>
  <c r="E24" i="20"/>
  <c r="D24" i="20"/>
  <c r="M22" i="20"/>
  <c r="L22" i="20"/>
  <c r="K22" i="20"/>
  <c r="J22" i="20"/>
  <c r="I22" i="20"/>
  <c r="H22" i="20"/>
  <c r="G22" i="20"/>
  <c r="F22" i="20"/>
  <c r="E22" i="20"/>
  <c r="D22" i="20"/>
  <c r="M20" i="20"/>
  <c r="L20" i="20"/>
  <c r="K20" i="20"/>
  <c r="J20" i="20"/>
  <c r="I20" i="20"/>
  <c r="H20" i="20"/>
  <c r="G20" i="20"/>
  <c r="F20" i="20"/>
  <c r="E20" i="20"/>
  <c r="D20" i="20"/>
  <c r="M18" i="20"/>
  <c r="L18" i="20"/>
  <c r="K18" i="20"/>
  <c r="J18" i="20"/>
  <c r="I18" i="20"/>
  <c r="H18" i="20"/>
  <c r="G18" i="20"/>
  <c r="F18" i="20"/>
  <c r="E18" i="20"/>
  <c r="D18" i="20"/>
  <c r="C18" i="20"/>
  <c r="M16" i="20"/>
  <c r="L16" i="20"/>
  <c r="K16" i="20"/>
  <c r="J16" i="20"/>
  <c r="I16" i="20"/>
  <c r="H16" i="20"/>
  <c r="G16" i="20"/>
  <c r="F16" i="20"/>
  <c r="E16" i="20"/>
  <c r="D16" i="20"/>
  <c r="C16" i="20"/>
  <c r="M14" i="20"/>
  <c r="L14" i="20"/>
  <c r="K14" i="20"/>
  <c r="J14" i="20"/>
  <c r="I14" i="20"/>
  <c r="H14" i="20"/>
  <c r="G14" i="20"/>
  <c r="F14" i="20"/>
  <c r="E14" i="20"/>
  <c r="D14" i="20"/>
  <c r="C14" i="20"/>
  <c r="M12" i="20"/>
  <c r="L12" i="20"/>
  <c r="K12" i="20"/>
  <c r="J12" i="20"/>
  <c r="I12" i="20"/>
  <c r="H12" i="20"/>
  <c r="G12" i="20"/>
  <c r="F12" i="20"/>
  <c r="E12" i="20"/>
  <c r="D12" i="20"/>
  <c r="C12" i="20"/>
  <c r="M10" i="20"/>
  <c r="L10" i="20"/>
  <c r="K10" i="20"/>
  <c r="J10" i="20"/>
  <c r="I10" i="20"/>
  <c r="H10" i="20"/>
  <c r="G10" i="20"/>
  <c r="F10" i="20"/>
  <c r="E10" i="20"/>
  <c r="D10" i="20"/>
  <c r="C10" i="20"/>
  <c r="M8" i="20"/>
  <c r="L8" i="20"/>
  <c r="K8" i="20"/>
  <c r="J8" i="20"/>
  <c r="I8" i="20"/>
  <c r="H8" i="20"/>
  <c r="G8" i="20"/>
  <c r="F8" i="20"/>
  <c r="E8" i="20"/>
  <c r="D8" i="20"/>
  <c r="C8" i="20"/>
  <c r="M6" i="20"/>
  <c r="L6" i="20"/>
  <c r="K6" i="20"/>
  <c r="J6" i="20"/>
  <c r="I6" i="20"/>
  <c r="H6" i="20"/>
  <c r="G6" i="20"/>
  <c r="F6" i="20"/>
  <c r="E6" i="20"/>
  <c r="D6" i="20"/>
  <c r="C6" i="20"/>
  <c r="M2" i="20"/>
  <c r="L2" i="20"/>
  <c r="K2" i="20"/>
  <c r="J2" i="20"/>
  <c r="I2" i="20"/>
  <c r="H2" i="20"/>
  <c r="G2" i="20"/>
  <c r="F2" i="20"/>
  <c r="E2" i="20"/>
  <c r="D2" i="20"/>
  <c r="C2" i="20"/>
  <c r="D25" i="10"/>
  <c r="D24" i="10"/>
  <c r="D23" i="10"/>
  <c r="D22" i="10"/>
  <c r="D21" i="10"/>
  <c r="D20" i="10"/>
  <c r="D19" i="10"/>
  <c r="D18" i="10"/>
  <c r="D17" i="10"/>
  <c r="D16" i="10"/>
  <c r="D15" i="10"/>
  <c r="D14" i="10"/>
  <c r="D13" i="10"/>
  <c r="D12" i="10"/>
  <c r="D11" i="10"/>
  <c r="D10" i="10"/>
  <c r="E10" i="10"/>
  <c r="E11" i="10"/>
  <c r="E13" i="10"/>
  <c r="E12" i="10"/>
  <c r="E14" i="10"/>
  <c r="E15" i="10"/>
  <c r="E16" i="10"/>
  <c r="E17" i="10"/>
  <c r="E18" i="10"/>
  <c r="E19" i="10"/>
  <c r="E20" i="10"/>
  <c r="E21" i="10"/>
  <c r="E23" i="10"/>
  <c r="E22" i="10"/>
  <c r="E24" i="10"/>
  <c r="E25" i="10"/>
  <c r="F25" i="10"/>
  <c r="F24" i="10"/>
  <c r="F23" i="10"/>
  <c r="F22" i="10"/>
  <c r="F21" i="10"/>
  <c r="F20" i="10"/>
  <c r="F19" i="10"/>
  <c r="F18" i="10"/>
  <c r="F17" i="10"/>
  <c r="F16" i="10"/>
  <c r="F15" i="10"/>
  <c r="F14" i="10"/>
  <c r="F13" i="10"/>
  <c r="F12" i="10"/>
  <c r="F11" i="10"/>
  <c r="F10" i="10"/>
  <c r="G11" i="10"/>
  <c r="G10" i="10"/>
  <c r="G13" i="10"/>
  <c r="G12" i="10"/>
  <c r="G15" i="10"/>
  <c r="G14" i="10"/>
  <c r="G17" i="10"/>
  <c r="G16" i="10"/>
  <c r="G19" i="10"/>
  <c r="G18" i="10"/>
  <c r="G21" i="10"/>
  <c r="G20" i="10"/>
  <c r="G23" i="10"/>
  <c r="G22" i="10"/>
  <c r="G25" i="10"/>
  <c r="G24" i="10"/>
  <c r="H25" i="10"/>
  <c r="H24" i="10"/>
  <c r="H23" i="10"/>
  <c r="H22" i="10"/>
  <c r="H21" i="10"/>
  <c r="H20" i="10"/>
  <c r="H19" i="10"/>
  <c r="H18" i="10"/>
  <c r="H17" i="10"/>
  <c r="H16" i="10"/>
  <c r="H15" i="10"/>
  <c r="H14" i="10"/>
  <c r="H13" i="10"/>
  <c r="H12" i="10"/>
  <c r="H11" i="10"/>
  <c r="H10" i="10"/>
  <c r="I11" i="10"/>
  <c r="I13" i="10"/>
  <c r="I15" i="10"/>
  <c r="I17" i="10"/>
  <c r="I19" i="10"/>
  <c r="I21" i="10"/>
  <c r="I23" i="10"/>
  <c r="I25" i="10"/>
  <c r="I24" i="10"/>
  <c r="I22" i="10"/>
  <c r="I20" i="10"/>
  <c r="I18" i="10"/>
  <c r="I16" i="10"/>
  <c r="I14" i="10"/>
  <c r="I12" i="10"/>
  <c r="I10" i="10"/>
  <c r="J25" i="10"/>
  <c r="J23" i="10"/>
  <c r="J21" i="10"/>
  <c r="J19" i="10"/>
  <c r="J17" i="10"/>
  <c r="J15" i="10"/>
  <c r="J13" i="10"/>
  <c r="J11" i="10"/>
  <c r="J10" i="10"/>
  <c r="J12" i="10"/>
  <c r="J14" i="10"/>
  <c r="J16" i="10"/>
  <c r="J18" i="10"/>
  <c r="J20" i="10"/>
  <c r="J22" i="10"/>
  <c r="J24" i="10"/>
  <c r="K25" i="10"/>
  <c r="K23" i="10"/>
  <c r="K21" i="10"/>
  <c r="K19" i="10"/>
  <c r="K17" i="10"/>
  <c r="K15" i="10"/>
  <c r="K13" i="10"/>
  <c r="K11" i="10"/>
  <c r="K16" i="10"/>
  <c r="K18" i="10"/>
  <c r="K20" i="10"/>
  <c r="K22" i="10"/>
  <c r="K24" i="10"/>
  <c r="K14" i="10"/>
  <c r="K12" i="10"/>
  <c r="K10" i="10"/>
  <c r="L11" i="10"/>
  <c r="L13" i="10"/>
  <c r="L15" i="10"/>
  <c r="L17" i="10"/>
  <c r="L19" i="10"/>
  <c r="L18" i="10"/>
  <c r="L21" i="10"/>
  <c r="L23" i="10"/>
  <c r="L25" i="10"/>
  <c r="L24" i="10"/>
  <c r="L22" i="10"/>
  <c r="L20" i="10"/>
  <c r="L16" i="10"/>
  <c r="L14" i="10"/>
  <c r="L12" i="10"/>
  <c r="L10" i="10"/>
  <c r="M11" i="10"/>
  <c r="M13" i="10"/>
  <c r="M15" i="10"/>
  <c r="M17" i="10"/>
  <c r="M19" i="10"/>
  <c r="M21" i="10"/>
  <c r="M23" i="10"/>
  <c r="M25" i="10"/>
  <c r="M24" i="10"/>
  <c r="M22" i="10"/>
  <c r="M20" i="10"/>
  <c r="M18" i="10"/>
  <c r="M16" i="10"/>
  <c r="M14" i="10"/>
  <c r="M12" i="10"/>
  <c r="M10" i="10"/>
  <c r="M9" i="10"/>
  <c r="L9" i="10"/>
  <c r="K9" i="10"/>
  <c r="J9" i="10"/>
  <c r="I9" i="10"/>
  <c r="H9" i="10"/>
  <c r="G9" i="10"/>
  <c r="F9" i="10"/>
  <c r="E9" i="10"/>
  <c r="D9" i="10"/>
  <c r="M8" i="10"/>
  <c r="L8" i="10"/>
  <c r="K8" i="10"/>
  <c r="J8" i="10"/>
  <c r="I8" i="10"/>
  <c r="H8" i="10"/>
  <c r="G8" i="10"/>
  <c r="F8" i="10"/>
  <c r="E8" i="10"/>
  <c r="D8" i="10"/>
  <c r="M7" i="10"/>
  <c r="L7" i="10"/>
  <c r="K7" i="10"/>
  <c r="J7" i="10"/>
  <c r="I7" i="10"/>
  <c r="H7" i="10"/>
  <c r="G7" i="10"/>
  <c r="F7" i="10"/>
  <c r="E7" i="10"/>
  <c r="D7" i="10"/>
  <c r="M6" i="10"/>
  <c r="L6" i="10"/>
  <c r="K6" i="10"/>
  <c r="J6" i="10"/>
  <c r="I6" i="10"/>
  <c r="H6" i="10"/>
  <c r="G6" i="10"/>
  <c r="F6" i="10"/>
  <c r="E6" i="10"/>
  <c r="D6" i="10"/>
  <c r="C25" i="10"/>
  <c r="C23" i="10"/>
  <c r="C21" i="10"/>
  <c r="C19" i="10"/>
  <c r="C17" i="10"/>
  <c r="C15" i="10"/>
  <c r="C13" i="10"/>
  <c r="C11" i="10"/>
  <c r="C9" i="10"/>
  <c r="C9" i="20" s="1"/>
  <c r="C12" i="10"/>
  <c r="C14" i="10"/>
  <c r="C16" i="10"/>
  <c r="C18" i="10"/>
  <c r="C20" i="10"/>
  <c r="C22" i="10"/>
  <c r="C24" i="10"/>
  <c r="C10" i="10"/>
  <c r="C8" i="10"/>
  <c r="BH15" i="9"/>
  <c r="BH14" i="9"/>
  <c r="BH13" i="9"/>
  <c r="BH12" i="9"/>
  <c r="BH11" i="9"/>
  <c r="BH10" i="9"/>
  <c r="BH9" i="9"/>
  <c r="BH8" i="9"/>
  <c r="BH7" i="9"/>
  <c r="BH6" i="9"/>
  <c r="BC15" i="9"/>
  <c r="BC14" i="9"/>
  <c r="BC13" i="9"/>
  <c r="BC12" i="9"/>
  <c r="BC11" i="9"/>
  <c r="BC10" i="9"/>
  <c r="BC9" i="9"/>
  <c r="BC8" i="9"/>
  <c r="BC7" i="9"/>
  <c r="BC6" i="9"/>
  <c r="AX15" i="9"/>
  <c r="AX14" i="9"/>
  <c r="AX13" i="9"/>
  <c r="AX12" i="9"/>
  <c r="AX11" i="9"/>
  <c r="AX10" i="9"/>
  <c r="AX9" i="9"/>
  <c r="AX8" i="9"/>
  <c r="AX7" i="9"/>
  <c r="AX6" i="9"/>
  <c r="AS15" i="9"/>
  <c r="AS14" i="9"/>
  <c r="AS13" i="9"/>
  <c r="AS12" i="9"/>
  <c r="AS11" i="9"/>
  <c r="AS10" i="9"/>
  <c r="AS9" i="9"/>
  <c r="AS8" i="9"/>
  <c r="AS7" i="9"/>
  <c r="AS6" i="9"/>
  <c r="AN15" i="9"/>
  <c r="AN14" i="9"/>
  <c r="AN13" i="9"/>
  <c r="AN12" i="9"/>
  <c r="AN11" i="9"/>
  <c r="AN10" i="9"/>
  <c r="AN9" i="9"/>
  <c r="AN8" i="9"/>
  <c r="AN7" i="9"/>
  <c r="AN6" i="9"/>
  <c r="AI15" i="9"/>
  <c r="AI14" i="9"/>
  <c r="AI13" i="9"/>
  <c r="AI12" i="9"/>
  <c r="AI11" i="9"/>
  <c r="AI10" i="9"/>
  <c r="AI9" i="9"/>
  <c r="AI8" i="9"/>
  <c r="AI7" i="9"/>
  <c r="AI6" i="9"/>
  <c r="AD15" i="9"/>
  <c r="AD14" i="9"/>
  <c r="AD13" i="9"/>
  <c r="AD12" i="9"/>
  <c r="AD11" i="9"/>
  <c r="AD10" i="9"/>
  <c r="AD9" i="9"/>
  <c r="AD8" i="9"/>
  <c r="AD7" i="9"/>
  <c r="AD6" i="9"/>
  <c r="Y15" i="9"/>
  <c r="Y14" i="9"/>
  <c r="Y13" i="9"/>
  <c r="Y12" i="9"/>
  <c r="Y11" i="9"/>
  <c r="Y10" i="9"/>
  <c r="Y9" i="9"/>
  <c r="Y8" i="9"/>
  <c r="Y7" i="9"/>
  <c r="Y6" i="9"/>
  <c r="T15" i="9"/>
  <c r="T14" i="9"/>
  <c r="T13" i="9"/>
  <c r="T12" i="9"/>
  <c r="T11" i="9"/>
  <c r="T10" i="9"/>
  <c r="T9" i="9"/>
  <c r="T8" i="9"/>
  <c r="T7" i="9"/>
  <c r="T6" i="9"/>
  <c r="O15" i="9"/>
  <c r="O14" i="9"/>
  <c r="O13" i="9"/>
  <c r="O12" i="9"/>
  <c r="O11" i="9"/>
  <c r="O10" i="9"/>
  <c r="O9" i="9"/>
  <c r="O8" i="9"/>
  <c r="O7" i="9"/>
  <c r="J7" i="9"/>
  <c r="J8" i="9"/>
  <c r="J9" i="9"/>
  <c r="J10" i="9"/>
  <c r="J11" i="9"/>
  <c r="J12" i="9"/>
  <c r="J13" i="9"/>
  <c r="J14" i="9"/>
  <c r="J15" i="9"/>
  <c r="J6" i="9"/>
  <c r="I3" i="3"/>
  <c r="I4" i="3"/>
  <c r="I5" i="3"/>
  <c r="I6" i="3"/>
  <c r="I7" i="3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4" i="3"/>
  <c r="I175" i="3"/>
  <c r="I176" i="3"/>
  <c r="I177" i="3"/>
  <c r="I178" i="3"/>
  <c r="I179" i="3"/>
  <c r="I180" i="3"/>
  <c r="I181" i="3"/>
  <c r="I182" i="3"/>
  <c r="I183" i="3"/>
  <c r="I184" i="3"/>
  <c r="I185" i="3"/>
  <c r="I186" i="3"/>
  <c r="I187" i="3"/>
  <c r="I188" i="3"/>
  <c r="I189" i="3"/>
  <c r="I190" i="3"/>
  <c r="I191" i="3"/>
  <c r="I192" i="3"/>
  <c r="I193" i="3"/>
  <c r="I194" i="3"/>
  <c r="I195" i="3"/>
  <c r="I196" i="3"/>
  <c r="I197" i="3"/>
  <c r="I198" i="3"/>
  <c r="I199" i="3"/>
  <c r="I200" i="3"/>
  <c r="I201" i="3"/>
  <c r="I202" i="3"/>
  <c r="I203" i="3"/>
  <c r="I204" i="3"/>
  <c r="I205" i="3"/>
  <c r="I206" i="3"/>
  <c r="I207" i="3"/>
  <c r="I208" i="3"/>
  <c r="I209" i="3"/>
  <c r="I210" i="3"/>
  <c r="I211" i="3"/>
  <c r="I212" i="3"/>
  <c r="I213" i="3"/>
  <c r="I214" i="3"/>
  <c r="I215" i="3"/>
  <c r="I216" i="3"/>
  <c r="I217" i="3"/>
  <c r="I218" i="3"/>
  <c r="I219" i="3"/>
  <c r="I220" i="3"/>
  <c r="I221" i="3"/>
  <c r="I222" i="3"/>
  <c r="I223" i="3"/>
  <c r="I224" i="3"/>
  <c r="I225" i="3"/>
  <c r="I226" i="3"/>
  <c r="I227" i="3"/>
  <c r="I228" i="3"/>
  <c r="I229" i="3"/>
  <c r="I230" i="3"/>
  <c r="I231" i="3"/>
  <c r="I232" i="3"/>
  <c r="I233" i="3"/>
  <c r="I234" i="3"/>
  <c r="I235" i="3"/>
  <c r="I236" i="3"/>
  <c r="I237" i="3"/>
  <c r="I238" i="3"/>
  <c r="I239" i="3"/>
  <c r="I240" i="3"/>
  <c r="I241" i="3"/>
  <c r="I242" i="3"/>
  <c r="I243" i="3"/>
  <c r="I244" i="3"/>
  <c r="I245" i="3"/>
  <c r="I246" i="3"/>
  <c r="I247" i="3"/>
  <c r="I248" i="3"/>
  <c r="I249" i="3"/>
  <c r="I250" i="3"/>
  <c r="I251" i="3"/>
  <c r="I252" i="3"/>
  <c r="I253" i="3"/>
  <c r="I254" i="3"/>
  <c r="I255" i="3"/>
  <c r="I256" i="3"/>
  <c r="I257" i="3"/>
  <c r="I258" i="3"/>
  <c r="I259" i="3"/>
  <c r="I260" i="3"/>
  <c r="I261" i="3"/>
  <c r="I262" i="3"/>
  <c r="I263" i="3"/>
  <c r="I264" i="3"/>
  <c r="I265" i="3"/>
  <c r="I266" i="3"/>
  <c r="I267" i="3"/>
  <c r="I268" i="3"/>
  <c r="I269" i="3"/>
  <c r="I270" i="3"/>
  <c r="I271" i="3"/>
  <c r="I272" i="3"/>
  <c r="I273" i="3"/>
  <c r="I274" i="3"/>
  <c r="I275" i="3"/>
  <c r="I276" i="3"/>
  <c r="I277" i="3"/>
  <c r="I278" i="3"/>
  <c r="I279" i="3"/>
  <c r="I280" i="3"/>
  <c r="I281" i="3"/>
  <c r="I282" i="3"/>
  <c r="I283" i="3"/>
  <c r="I284" i="3"/>
  <c r="I285" i="3"/>
  <c r="I286" i="3"/>
  <c r="I287" i="3"/>
  <c r="I288" i="3"/>
  <c r="I289" i="3"/>
  <c r="I290" i="3"/>
  <c r="I291" i="3"/>
  <c r="I292" i="3"/>
  <c r="I293" i="3"/>
  <c r="I294" i="3"/>
  <c r="I295" i="3"/>
  <c r="I296" i="3"/>
  <c r="I297" i="3"/>
  <c r="I298" i="3"/>
  <c r="I299" i="3"/>
  <c r="I300" i="3"/>
  <c r="I301" i="3"/>
  <c r="I302" i="3"/>
  <c r="I303" i="3"/>
  <c r="I304" i="3"/>
  <c r="I305" i="3"/>
  <c r="I306" i="3"/>
  <c r="I307" i="3"/>
  <c r="I308" i="3"/>
  <c r="I309" i="3"/>
  <c r="I310" i="3"/>
  <c r="I311" i="3"/>
  <c r="I312" i="3"/>
  <c r="I313" i="3"/>
  <c r="I314" i="3"/>
  <c r="I315" i="3"/>
  <c r="I316" i="3"/>
  <c r="I317" i="3"/>
  <c r="I318" i="3"/>
  <c r="I319" i="3"/>
  <c r="I320" i="3"/>
  <c r="I321" i="3"/>
  <c r="I322" i="3"/>
  <c r="I323" i="3"/>
  <c r="I324" i="3"/>
  <c r="I325" i="3"/>
  <c r="I326" i="3"/>
  <c r="I327" i="3"/>
  <c r="I328" i="3"/>
  <c r="I329" i="3"/>
  <c r="I330" i="3"/>
  <c r="I331" i="3"/>
  <c r="I332" i="3"/>
  <c r="I333" i="3"/>
  <c r="I334" i="3"/>
  <c r="I335" i="3"/>
  <c r="I336" i="3"/>
  <c r="I337" i="3"/>
  <c r="I338" i="3"/>
  <c r="I339" i="3"/>
  <c r="I340" i="3"/>
  <c r="I341" i="3"/>
  <c r="I342" i="3"/>
  <c r="I343" i="3"/>
  <c r="I344" i="3"/>
  <c r="I345" i="3"/>
  <c r="I346" i="3"/>
  <c r="I347" i="3"/>
  <c r="I348" i="3"/>
  <c r="I349" i="3"/>
  <c r="I350" i="3"/>
  <c r="I351" i="3"/>
  <c r="I352" i="3"/>
  <c r="I353" i="3"/>
  <c r="I354" i="3"/>
  <c r="I355" i="3"/>
  <c r="I356" i="3"/>
  <c r="I357" i="3"/>
  <c r="I358" i="3"/>
  <c r="I359" i="3"/>
  <c r="I360" i="3"/>
  <c r="I361" i="3"/>
  <c r="I362" i="3"/>
  <c r="I363" i="3"/>
  <c r="I364" i="3"/>
  <c r="I365" i="3"/>
  <c r="I366" i="3"/>
  <c r="I367" i="3"/>
  <c r="I368" i="3"/>
  <c r="I369" i="3"/>
  <c r="I370" i="3"/>
  <c r="I371" i="3"/>
  <c r="I372" i="3"/>
  <c r="I373" i="3"/>
  <c r="I374" i="3"/>
  <c r="I375" i="3"/>
  <c r="I376" i="3"/>
  <c r="I377" i="3"/>
  <c r="I378" i="3"/>
  <c r="I379" i="3"/>
  <c r="I380" i="3"/>
  <c r="I381" i="3"/>
  <c r="I382" i="3"/>
  <c r="I383" i="3"/>
  <c r="I384" i="3"/>
  <c r="I385" i="3"/>
  <c r="I386" i="3"/>
  <c r="I387" i="3"/>
  <c r="I388" i="3"/>
  <c r="I389" i="3"/>
  <c r="I390" i="3"/>
  <c r="I391" i="3"/>
  <c r="I392" i="3"/>
  <c r="I393" i="3"/>
  <c r="I394" i="3"/>
  <c r="I395" i="3"/>
  <c r="I396" i="3"/>
  <c r="I397" i="3"/>
  <c r="I398" i="3"/>
  <c r="I399" i="3"/>
  <c r="I400" i="3"/>
  <c r="I401" i="3"/>
  <c r="I402" i="3"/>
  <c r="I403" i="3"/>
  <c r="I404" i="3"/>
  <c r="I405" i="3"/>
  <c r="I406" i="3"/>
  <c r="I407" i="3"/>
  <c r="I408" i="3"/>
  <c r="I409" i="3"/>
  <c r="I410" i="3"/>
  <c r="I411" i="3"/>
  <c r="I412" i="3"/>
  <c r="I413" i="3"/>
  <c r="I414" i="3"/>
  <c r="I415" i="3"/>
  <c r="I416" i="3"/>
  <c r="I417" i="3"/>
  <c r="I418" i="3"/>
  <c r="I419" i="3"/>
  <c r="I420" i="3"/>
  <c r="I421" i="3"/>
  <c r="I422" i="3"/>
  <c r="I423" i="3"/>
  <c r="I424" i="3"/>
  <c r="I425" i="3"/>
  <c r="I426" i="3"/>
  <c r="I427" i="3"/>
  <c r="I428" i="3"/>
  <c r="I429" i="3"/>
  <c r="I430" i="3"/>
  <c r="I431" i="3"/>
  <c r="I432" i="3"/>
  <c r="I433" i="3"/>
  <c r="I434" i="3"/>
  <c r="I435" i="3"/>
  <c r="I436" i="3"/>
  <c r="I437" i="3"/>
  <c r="I438" i="3"/>
  <c r="I439" i="3"/>
  <c r="I440" i="3"/>
  <c r="I441" i="3"/>
  <c r="I442" i="3"/>
  <c r="I443" i="3"/>
  <c r="I444" i="3"/>
  <c r="I445" i="3"/>
  <c r="I446" i="3"/>
  <c r="I447" i="3"/>
  <c r="I448" i="3"/>
  <c r="I449" i="3"/>
  <c r="I450" i="3"/>
  <c r="I451" i="3"/>
  <c r="I452" i="3"/>
  <c r="I453" i="3"/>
  <c r="I454" i="3"/>
  <c r="I455" i="3"/>
  <c r="I456" i="3"/>
  <c r="I457" i="3"/>
  <c r="I458" i="3"/>
  <c r="I459" i="3"/>
  <c r="I460" i="3"/>
  <c r="I461" i="3"/>
  <c r="I462" i="3"/>
  <c r="I463" i="3"/>
  <c r="I464" i="3"/>
  <c r="I465" i="3"/>
  <c r="I466" i="3"/>
  <c r="I467" i="3"/>
  <c r="I468" i="3"/>
  <c r="I469" i="3"/>
  <c r="I470" i="3"/>
  <c r="I471" i="3"/>
  <c r="I472" i="3"/>
  <c r="I473" i="3"/>
  <c r="I474" i="3"/>
  <c r="I475" i="3"/>
  <c r="I476" i="3"/>
  <c r="I477" i="3"/>
  <c r="I478" i="3"/>
  <c r="I479" i="3"/>
  <c r="I480" i="3"/>
  <c r="I481" i="3"/>
  <c r="I482" i="3"/>
  <c r="I483" i="3"/>
  <c r="I484" i="3"/>
  <c r="I485" i="3"/>
  <c r="I486" i="3"/>
  <c r="I487" i="3"/>
  <c r="I488" i="3"/>
  <c r="I489" i="3"/>
  <c r="I490" i="3"/>
  <c r="I491" i="3"/>
  <c r="I492" i="3"/>
  <c r="I493" i="3"/>
  <c r="I494" i="3"/>
  <c r="I495" i="3"/>
  <c r="I496" i="3"/>
  <c r="I497" i="3"/>
  <c r="I498" i="3"/>
  <c r="I499" i="3"/>
  <c r="I500" i="3"/>
  <c r="I501" i="3"/>
  <c r="I502" i="3"/>
  <c r="I503" i="3"/>
  <c r="I504" i="3"/>
  <c r="I505" i="3"/>
  <c r="I506" i="3"/>
  <c r="I507" i="3"/>
  <c r="I508" i="3"/>
  <c r="I509" i="3"/>
  <c r="I510" i="3"/>
  <c r="I511" i="3"/>
  <c r="I512" i="3"/>
  <c r="I513" i="3"/>
  <c r="I514" i="3"/>
  <c r="I515" i="3"/>
  <c r="I516" i="3"/>
  <c r="I517" i="3"/>
  <c r="I518" i="3"/>
  <c r="I519" i="3"/>
  <c r="I520" i="3"/>
  <c r="I521" i="3"/>
  <c r="I522" i="3"/>
  <c r="I523" i="3"/>
  <c r="I524" i="3"/>
  <c r="I525" i="3"/>
  <c r="I526" i="3"/>
  <c r="I527" i="3"/>
  <c r="I528" i="3"/>
  <c r="I529" i="3"/>
  <c r="I530" i="3"/>
  <c r="I531" i="3"/>
  <c r="I532" i="3"/>
  <c r="I533" i="3"/>
  <c r="I534" i="3"/>
  <c r="I535" i="3"/>
  <c r="I536" i="3"/>
  <c r="I537" i="3"/>
  <c r="I538" i="3"/>
  <c r="I539" i="3"/>
  <c r="I540" i="3"/>
  <c r="I541" i="3"/>
  <c r="I542" i="3"/>
  <c r="I543" i="3"/>
  <c r="I544" i="3"/>
  <c r="I545" i="3"/>
  <c r="I546" i="3"/>
  <c r="I547" i="3"/>
  <c r="I548" i="3"/>
  <c r="I549" i="3"/>
  <c r="I550" i="3"/>
  <c r="I551" i="3"/>
  <c r="I552" i="3"/>
  <c r="I553" i="3"/>
  <c r="I554" i="3"/>
  <c r="I555" i="3"/>
  <c r="I556" i="3"/>
  <c r="I557" i="3"/>
  <c r="I558" i="3"/>
  <c r="I559" i="3"/>
  <c r="I560" i="3"/>
  <c r="I561" i="3"/>
  <c r="I562" i="3"/>
  <c r="I563" i="3"/>
  <c r="I564" i="3"/>
  <c r="I565" i="3"/>
  <c r="I566" i="3"/>
  <c r="I567" i="3"/>
  <c r="I568" i="3"/>
  <c r="I569" i="3"/>
  <c r="I570" i="3"/>
  <c r="I571" i="3"/>
  <c r="I572" i="3"/>
  <c r="I573" i="3"/>
  <c r="I574" i="3"/>
  <c r="I575" i="3"/>
  <c r="I576" i="3"/>
  <c r="I577" i="3"/>
  <c r="I578" i="3"/>
  <c r="I579" i="3"/>
  <c r="I580" i="3"/>
  <c r="I581" i="3"/>
  <c r="I582" i="3"/>
  <c r="I583" i="3"/>
  <c r="I584" i="3"/>
  <c r="I585" i="3"/>
  <c r="I586" i="3"/>
  <c r="I587" i="3"/>
  <c r="I588" i="3"/>
  <c r="I589" i="3"/>
  <c r="I590" i="3"/>
  <c r="I591" i="3"/>
  <c r="I592" i="3"/>
  <c r="I593" i="3"/>
  <c r="I594" i="3"/>
  <c r="I595" i="3"/>
  <c r="I596" i="3"/>
  <c r="I597" i="3"/>
  <c r="I598" i="3"/>
  <c r="I599" i="3"/>
  <c r="I600" i="3"/>
  <c r="I601" i="3"/>
  <c r="I602" i="3"/>
  <c r="I603" i="3"/>
  <c r="I604" i="3"/>
  <c r="I605" i="3"/>
  <c r="I606" i="3"/>
  <c r="I607" i="3"/>
  <c r="I608" i="3"/>
  <c r="I609" i="3"/>
  <c r="I610" i="3"/>
  <c r="I611" i="3"/>
  <c r="I612" i="3"/>
  <c r="I613" i="3"/>
  <c r="I614" i="3"/>
  <c r="I615" i="3"/>
  <c r="I616" i="3"/>
  <c r="I617" i="3"/>
  <c r="I618" i="3"/>
  <c r="I619" i="3"/>
  <c r="I620" i="3"/>
  <c r="I621" i="3"/>
  <c r="I622" i="3"/>
  <c r="I623" i="3"/>
  <c r="I624" i="3"/>
  <c r="I625" i="3"/>
  <c r="I626" i="3"/>
  <c r="I627" i="3"/>
  <c r="I628" i="3"/>
  <c r="I629" i="3"/>
  <c r="I630" i="3"/>
  <c r="I631" i="3"/>
  <c r="I632" i="3"/>
  <c r="I633" i="3"/>
  <c r="I634" i="3"/>
  <c r="I635" i="3"/>
  <c r="I636" i="3"/>
  <c r="I637" i="3"/>
  <c r="I638" i="3"/>
  <c r="I639" i="3"/>
  <c r="I640" i="3"/>
  <c r="I641" i="3"/>
  <c r="I642" i="3"/>
  <c r="I643" i="3"/>
  <c r="I644" i="3"/>
  <c r="I645" i="3"/>
  <c r="I646" i="3"/>
  <c r="I647" i="3"/>
  <c r="I648" i="3"/>
  <c r="I649" i="3"/>
  <c r="I650" i="3"/>
  <c r="I651" i="3"/>
  <c r="I652" i="3"/>
  <c r="I653" i="3"/>
  <c r="I654" i="3"/>
  <c r="I655" i="3"/>
  <c r="I656" i="3"/>
  <c r="I657" i="3"/>
  <c r="I658" i="3"/>
  <c r="I659" i="3"/>
  <c r="I660" i="3"/>
  <c r="I661" i="3"/>
  <c r="I662" i="3"/>
  <c r="I663" i="3"/>
  <c r="I664" i="3"/>
  <c r="I665" i="3"/>
  <c r="I666" i="3"/>
  <c r="I667" i="3"/>
  <c r="I668" i="3"/>
  <c r="I669" i="3"/>
  <c r="I670" i="3"/>
  <c r="I671" i="3"/>
  <c r="I672" i="3"/>
  <c r="I673" i="3"/>
  <c r="I674" i="3"/>
  <c r="I675" i="3"/>
  <c r="I676" i="3"/>
  <c r="I677" i="3"/>
  <c r="I678" i="3"/>
  <c r="I679" i="3"/>
  <c r="I680" i="3"/>
  <c r="I681" i="3"/>
  <c r="I682" i="3"/>
  <c r="I683" i="3"/>
  <c r="I684" i="3"/>
  <c r="I685" i="3"/>
  <c r="I686" i="3"/>
  <c r="I687" i="3"/>
  <c r="I688" i="3"/>
  <c r="I689" i="3"/>
  <c r="I690" i="3"/>
  <c r="I691" i="3"/>
  <c r="I692" i="3"/>
  <c r="I693" i="3"/>
  <c r="I694" i="3"/>
  <c r="I695" i="3"/>
  <c r="I696" i="3"/>
  <c r="I697" i="3"/>
  <c r="I698" i="3"/>
  <c r="I699" i="3"/>
  <c r="I700" i="3"/>
  <c r="I701" i="3"/>
  <c r="I702" i="3"/>
  <c r="I703" i="3"/>
  <c r="I704" i="3"/>
  <c r="I705" i="3"/>
  <c r="I706" i="3"/>
  <c r="I707" i="3"/>
  <c r="I708" i="3"/>
  <c r="I709" i="3"/>
  <c r="I710" i="3"/>
  <c r="I711" i="3"/>
  <c r="I712" i="3"/>
  <c r="I713" i="3"/>
  <c r="I714" i="3"/>
  <c r="I715" i="3"/>
  <c r="I716" i="3"/>
  <c r="I717" i="3"/>
  <c r="I718" i="3"/>
  <c r="I719" i="3"/>
  <c r="I720" i="3"/>
  <c r="I721" i="3"/>
  <c r="I722" i="3"/>
  <c r="I723" i="3"/>
  <c r="I724" i="3"/>
  <c r="I725" i="3"/>
  <c r="I726" i="3"/>
  <c r="I727" i="3"/>
  <c r="I728" i="3"/>
  <c r="I729" i="3"/>
  <c r="I730" i="3"/>
  <c r="I731" i="3"/>
  <c r="I732" i="3"/>
  <c r="I733" i="3"/>
  <c r="I734" i="3"/>
  <c r="I735" i="3"/>
  <c r="I736" i="3"/>
  <c r="I737" i="3"/>
  <c r="I738" i="3"/>
  <c r="I739" i="3"/>
  <c r="I740" i="3"/>
  <c r="I741" i="3"/>
  <c r="I742" i="3"/>
  <c r="I743" i="3"/>
  <c r="I744" i="3"/>
  <c r="I745" i="3"/>
  <c r="I746" i="3"/>
  <c r="I747" i="3"/>
  <c r="I748" i="3"/>
  <c r="I749" i="3"/>
  <c r="I750" i="3"/>
  <c r="I751" i="3"/>
  <c r="I752" i="3"/>
  <c r="I753" i="3"/>
  <c r="I754" i="3"/>
  <c r="I755" i="3"/>
  <c r="I756" i="3"/>
  <c r="I757" i="3"/>
  <c r="I758" i="3"/>
  <c r="I759" i="3"/>
  <c r="I760" i="3"/>
  <c r="I761" i="3"/>
  <c r="I762" i="3"/>
  <c r="I763" i="3"/>
  <c r="I764" i="3"/>
  <c r="I765" i="3"/>
  <c r="I766" i="3"/>
  <c r="I767" i="3"/>
  <c r="I768" i="3"/>
  <c r="I769" i="3"/>
  <c r="I770" i="3"/>
  <c r="I771" i="3"/>
  <c r="I772" i="3"/>
  <c r="I773" i="3"/>
  <c r="I774" i="3"/>
  <c r="I775" i="3"/>
  <c r="I776" i="3"/>
  <c r="I777" i="3"/>
  <c r="I778" i="3"/>
  <c r="I779" i="3"/>
  <c r="I780" i="3"/>
  <c r="I781" i="3"/>
  <c r="I782" i="3"/>
  <c r="I783" i="3"/>
  <c r="I784" i="3"/>
  <c r="I785" i="3"/>
  <c r="I786" i="3"/>
  <c r="I787" i="3"/>
  <c r="I788" i="3"/>
  <c r="I789" i="3"/>
  <c r="I790" i="3"/>
  <c r="I791" i="3"/>
  <c r="I792" i="3"/>
  <c r="I793" i="3"/>
  <c r="I794" i="3"/>
  <c r="I795" i="3"/>
  <c r="I796" i="3"/>
  <c r="I797" i="3"/>
  <c r="I798" i="3"/>
  <c r="I799" i="3"/>
  <c r="I800" i="3"/>
  <c r="I801" i="3"/>
  <c r="I802" i="3"/>
  <c r="I803" i="3"/>
  <c r="I804" i="3"/>
  <c r="I805" i="3"/>
  <c r="I806" i="3"/>
  <c r="I807" i="3"/>
  <c r="I808" i="3"/>
  <c r="I809" i="3"/>
  <c r="I810" i="3"/>
  <c r="I811" i="3"/>
  <c r="I812" i="3"/>
  <c r="I813" i="3"/>
  <c r="I814" i="3"/>
  <c r="I815" i="3"/>
  <c r="I816" i="3"/>
  <c r="I817" i="3"/>
  <c r="I818" i="3"/>
  <c r="I819" i="3"/>
  <c r="I820" i="3"/>
  <c r="I821" i="3"/>
  <c r="I822" i="3"/>
  <c r="I823" i="3"/>
  <c r="I824" i="3"/>
  <c r="I825" i="3"/>
  <c r="I826" i="3"/>
  <c r="I827" i="3"/>
  <c r="I828" i="3"/>
  <c r="I829" i="3"/>
  <c r="I830" i="3"/>
  <c r="I831" i="3"/>
  <c r="I832" i="3"/>
  <c r="I833" i="3"/>
  <c r="I834" i="3"/>
  <c r="I835" i="3"/>
  <c r="I836" i="3"/>
  <c r="I837" i="3"/>
  <c r="I838" i="3"/>
  <c r="I839" i="3"/>
  <c r="I840" i="3"/>
  <c r="I841" i="3"/>
  <c r="I842" i="3"/>
  <c r="I843" i="3"/>
  <c r="I844" i="3"/>
  <c r="I845" i="3"/>
  <c r="I846" i="3"/>
  <c r="I847" i="3"/>
  <c r="I848" i="3"/>
  <c r="I849" i="3"/>
  <c r="I850" i="3"/>
  <c r="I851" i="3"/>
  <c r="I852" i="3"/>
  <c r="I853" i="3"/>
  <c r="I854" i="3"/>
  <c r="I855" i="3"/>
  <c r="I856" i="3"/>
  <c r="I857" i="3"/>
  <c r="I858" i="3"/>
  <c r="I859" i="3"/>
  <c r="I860" i="3"/>
  <c r="I861" i="3"/>
  <c r="I862" i="3"/>
  <c r="I863" i="3"/>
  <c r="I864" i="3"/>
  <c r="I865" i="3"/>
  <c r="I866" i="3"/>
  <c r="I867" i="3"/>
  <c r="I868" i="3"/>
  <c r="I869" i="3"/>
  <c r="I870" i="3"/>
  <c r="I871" i="3"/>
  <c r="I872" i="3"/>
  <c r="I873" i="3"/>
  <c r="I874" i="3"/>
  <c r="I875" i="3"/>
  <c r="I876" i="3"/>
  <c r="I877" i="3"/>
  <c r="I878" i="3"/>
  <c r="I879" i="3"/>
  <c r="I880" i="3"/>
  <c r="I881" i="3"/>
  <c r="I882" i="3"/>
  <c r="I883" i="3"/>
  <c r="I884" i="3"/>
  <c r="I885" i="3"/>
  <c r="I886" i="3"/>
  <c r="I887" i="3"/>
  <c r="I888" i="3"/>
  <c r="I889" i="3"/>
  <c r="I890" i="3"/>
  <c r="I891" i="3"/>
  <c r="I892" i="3"/>
  <c r="I893" i="3"/>
  <c r="I894" i="3"/>
  <c r="I895" i="3"/>
  <c r="I896" i="3"/>
  <c r="I897" i="3"/>
  <c r="I898" i="3"/>
  <c r="I899" i="3"/>
  <c r="I900" i="3"/>
  <c r="I901" i="3"/>
  <c r="I902" i="3"/>
  <c r="I903" i="3"/>
  <c r="I904" i="3"/>
  <c r="I905" i="3"/>
  <c r="I906" i="3"/>
  <c r="I907" i="3"/>
  <c r="I908" i="3"/>
  <c r="I909" i="3"/>
  <c r="I910" i="3"/>
  <c r="I911" i="3"/>
  <c r="I912" i="3"/>
  <c r="I913" i="3"/>
  <c r="I914" i="3"/>
  <c r="I915" i="3"/>
  <c r="I916" i="3"/>
  <c r="I917" i="3"/>
  <c r="I918" i="3"/>
  <c r="I919" i="3"/>
  <c r="I920" i="3"/>
  <c r="I921" i="3"/>
  <c r="I922" i="3"/>
  <c r="I923" i="3"/>
  <c r="I924" i="3"/>
  <c r="I925" i="3"/>
  <c r="I926" i="3"/>
  <c r="I927" i="3"/>
  <c r="I928" i="3"/>
  <c r="I929" i="3"/>
  <c r="I930" i="3"/>
  <c r="I931" i="3"/>
  <c r="I932" i="3"/>
  <c r="I933" i="3"/>
  <c r="I934" i="3"/>
  <c r="I935" i="3"/>
  <c r="I936" i="3"/>
  <c r="I937" i="3"/>
  <c r="I938" i="3"/>
  <c r="I939" i="3"/>
  <c r="I940" i="3"/>
  <c r="I941" i="3"/>
  <c r="I942" i="3"/>
  <c r="I943" i="3"/>
  <c r="I944" i="3"/>
  <c r="I945" i="3"/>
  <c r="I946" i="3"/>
  <c r="I947" i="3"/>
  <c r="I948" i="3"/>
  <c r="I949" i="3"/>
  <c r="I950" i="3"/>
  <c r="I951" i="3"/>
  <c r="I952" i="3"/>
  <c r="I953" i="3"/>
  <c r="I954" i="3"/>
  <c r="I955" i="3"/>
  <c r="I956" i="3"/>
  <c r="I957" i="3"/>
  <c r="I958" i="3"/>
  <c r="I959" i="3"/>
  <c r="I960" i="3"/>
  <c r="I961" i="3"/>
  <c r="I962" i="3"/>
  <c r="I963" i="3"/>
  <c r="I964" i="3"/>
  <c r="I965" i="3"/>
  <c r="I966" i="3"/>
  <c r="I967" i="3"/>
  <c r="I968" i="3"/>
  <c r="I969" i="3"/>
  <c r="I970" i="3"/>
  <c r="I971" i="3"/>
  <c r="I972" i="3"/>
  <c r="I973" i="3"/>
  <c r="I974" i="3"/>
  <c r="I975" i="3"/>
  <c r="I976" i="3"/>
  <c r="I977" i="3"/>
  <c r="I978" i="3"/>
  <c r="I979" i="3"/>
  <c r="I980" i="3"/>
  <c r="I981" i="3"/>
  <c r="I982" i="3"/>
  <c r="I983" i="3"/>
  <c r="I984" i="3"/>
  <c r="I985" i="3"/>
  <c r="I986" i="3"/>
  <c r="I987" i="3"/>
  <c r="I988" i="3"/>
  <c r="I989" i="3"/>
  <c r="I990" i="3"/>
  <c r="I991" i="3"/>
  <c r="I992" i="3"/>
  <c r="I993" i="3"/>
  <c r="I994" i="3"/>
  <c r="I995" i="3"/>
  <c r="I996" i="3"/>
  <c r="I997" i="3"/>
  <c r="I998" i="3"/>
  <c r="I999" i="3"/>
  <c r="I1000" i="3"/>
  <c r="I1001" i="3"/>
  <c r="I1002" i="3"/>
  <c r="I1003" i="3"/>
  <c r="I1004" i="3"/>
  <c r="I1005" i="3"/>
  <c r="I1006" i="3"/>
  <c r="I1007" i="3"/>
  <c r="I1008" i="3"/>
  <c r="I1009" i="3"/>
  <c r="I1010" i="3"/>
  <c r="I1011" i="3"/>
  <c r="I1012" i="3"/>
  <c r="I1013" i="3"/>
  <c r="I1014" i="3"/>
  <c r="I1015" i="3"/>
  <c r="I1016" i="3"/>
  <c r="I1017" i="3"/>
  <c r="I1018" i="3"/>
  <c r="I1019" i="3"/>
  <c r="I1020" i="3"/>
  <c r="I1021" i="3"/>
  <c r="I1022" i="3"/>
  <c r="I1023" i="3"/>
  <c r="I1024" i="3"/>
  <c r="I1025" i="3"/>
  <c r="I1026" i="3"/>
  <c r="I1027" i="3"/>
  <c r="I1028" i="3"/>
  <c r="I1029" i="3"/>
  <c r="I1030" i="3"/>
  <c r="I1031" i="3"/>
  <c r="I1032" i="3"/>
  <c r="I1033" i="3"/>
  <c r="I1034" i="3"/>
  <c r="I1035" i="3"/>
  <c r="I1036" i="3"/>
  <c r="I1037" i="3"/>
  <c r="I1038" i="3"/>
  <c r="I1039" i="3"/>
  <c r="I1040" i="3"/>
  <c r="I1041" i="3"/>
  <c r="I1042" i="3"/>
  <c r="I1043" i="3"/>
  <c r="I1044" i="3"/>
  <c r="I1045" i="3"/>
  <c r="I1046" i="3"/>
  <c r="I1047" i="3"/>
  <c r="I1048" i="3"/>
  <c r="I1049" i="3"/>
  <c r="I1050" i="3"/>
  <c r="I1051" i="3"/>
  <c r="I1052" i="3"/>
  <c r="I1053" i="3"/>
  <c r="I1054" i="3"/>
  <c r="I1055" i="3"/>
  <c r="I1056" i="3"/>
  <c r="I1057" i="3"/>
  <c r="I1058" i="3"/>
  <c r="I1059" i="3"/>
  <c r="I1060" i="3"/>
  <c r="I1061" i="3"/>
  <c r="I1062" i="3"/>
  <c r="I1063" i="3"/>
  <c r="I1064" i="3"/>
  <c r="I1065" i="3"/>
  <c r="I1066" i="3"/>
  <c r="I1067" i="3"/>
  <c r="I1068" i="3"/>
  <c r="I1069" i="3"/>
  <c r="I1070" i="3"/>
  <c r="I1071" i="3"/>
  <c r="I2" i="3"/>
  <c r="J25" i="20" l="1"/>
  <c r="M23" i="20"/>
  <c r="E23" i="20"/>
  <c r="H21" i="20"/>
  <c r="K19" i="20"/>
  <c r="I17" i="20"/>
  <c r="L15" i="20"/>
  <c r="D15" i="20"/>
  <c r="G13" i="20"/>
  <c r="J11" i="20"/>
  <c r="M9" i="20"/>
  <c r="E9" i="20"/>
  <c r="H7" i="20"/>
  <c r="I21" i="20"/>
  <c r="J17" i="20"/>
  <c r="H13" i="20"/>
  <c r="F9" i="20"/>
  <c r="I25" i="20"/>
  <c r="L23" i="20"/>
  <c r="D23" i="20"/>
  <c r="G21" i="20"/>
  <c r="J19" i="20"/>
  <c r="H17" i="20"/>
  <c r="K15" i="20"/>
  <c r="F13" i="20"/>
  <c r="I11" i="20"/>
  <c r="L9" i="20"/>
  <c r="D9" i="20"/>
  <c r="G7" i="20"/>
  <c r="K25" i="20"/>
  <c r="D19" i="20"/>
  <c r="E15" i="20"/>
  <c r="H25" i="20"/>
  <c r="K23" i="20"/>
  <c r="F21" i="20"/>
  <c r="I19" i="20"/>
  <c r="G17" i="20"/>
  <c r="J15" i="20"/>
  <c r="M13" i="20"/>
  <c r="E13" i="20"/>
  <c r="H11" i="20"/>
  <c r="K9" i="20"/>
  <c r="F7" i="20"/>
  <c r="F23" i="20"/>
  <c r="L19" i="20"/>
  <c r="M15" i="20"/>
  <c r="K11" i="20"/>
  <c r="F3" i="20"/>
  <c r="E3" i="20"/>
  <c r="G3" i="20"/>
  <c r="H3" i="20"/>
  <c r="M3" i="20"/>
  <c r="I3" i="20"/>
  <c r="I7" i="20"/>
  <c r="D3" i="20"/>
  <c r="D11" i="20"/>
  <c r="I13" i="20"/>
  <c r="E19" i="20"/>
  <c r="M19" i="20"/>
  <c r="G23" i="20"/>
  <c r="D25" i="20"/>
  <c r="K3" i="20"/>
  <c r="K7" i="20"/>
  <c r="H9" i="20"/>
  <c r="E11" i="20"/>
  <c r="M11" i="20"/>
  <c r="J13" i="20"/>
  <c r="G15" i="20"/>
  <c r="D17" i="20"/>
  <c r="L17" i="20"/>
  <c r="F19" i="20"/>
  <c r="K21" i="20"/>
  <c r="H23" i="20"/>
  <c r="E25" i="20"/>
  <c r="M25" i="20"/>
  <c r="L3" i="20"/>
  <c r="J7" i="20"/>
  <c r="G9" i="20"/>
  <c r="L11" i="20"/>
  <c r="F15" i="20"/>
  <c r="K17" i="20"/>
  <c r="J21" i="20"/>
  <c r="L25" i="20"/>
  <c r="J3" i="20"/>
  <c r="D7" i="20"/>
  <c r="L7" i="20"/>
  <c r="I9" i="20"/>
  <c r="F11" i="20"/>
  <c r="K13" i="20"/>
  <c r="H15" i="20"/>
  <c r="E17" i="20"/>
  <c r="M17" i="20"/>
  <c r="G19" i="20"/>
  <c r="D21" i="20"/>
  <c r="L21" i="20"/>
  <c r="I23" i="20"/>
  <c r="F25" i="20"/>
  <c r="E7" i="20"/>
  <c r="M7" i="20"/>
  <c r="J9" i="20"/>
  <c r="G11" i="20"/>
  <c r="D13" i="20"/>
  <c r="L13" i="20"/>
  <c r="I15" i="20"/>
  <c r="F17" i="20"/>
  <c r="H19" i="20"/>
  <c r="E21" i="20"/>
  <c r="M21" i="20"/>
  <c r="J23" i="20"/>
  <c r="G25" i="20"/>
  <c r="C19" i="20" l="1"/>
  <c r="C25" i="20"/>
  <c r="C15" i="20"/>
  <c r="C11" i="20"/>
  <c r="C23" i="20"/>
  <c r="C13" i="20"/>
  <c r="C21" i="20"/>
  <c r="C7" i="20"/>
  <c r="C17" i="20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<sst xmlns="http://schemas.openxmlformats.org/spreadsheetml/2006/main" count="56689" uniqueCount="772">
  <si>
    <t>Notes</t>
  </si>
  <si>
    <t>Year</t>
  </si>
  <si>
    <t>Year Code</t>
  </si>
  <si>
    <t>Ten-Year Age Groups</t>
  </si>
  <si>
    <t>Ten-Year Age Groups Code</t>
  </si>
  <si>
    <t>Deaths</t>
  </si>
  <si>
    <t>Population</t>
  </si>
  <si>
    <t>Crude Rate</t>
  </si>
  <si>
    <t>&lt; 1 year</t>
  </si>
  <si>
    <t>1</t>
  </si>
  <si>
    <t>Unreliable</t>
  </si>
  <si>
    <t>Not Stated</t>
  </si>
  <si>
    <t>NS</t>
  </si>
  <si>
    <t>Not Applicable</t>
  </si>
  <si>
    <t>1-4 years</t>
  </si>
  <si>
    <t>1-4</t>
  </si>
  <si>
    <t>5-14 years</t>
  </si>
  <si>
    <t>5-14</t>
  </si>
  <si>
    <t>15-24 years</t>
  </si>
  <si>
    <t>15-24</t>
  </si>
  <si>
    <t>25-34 years</t>
  </si>
  <si>
    <t>25-34</t>
  </si>
  <si>
    <t>35-44 years</t>
  </si>
  <si>
    <t>35-44</t>
  </si>
  <si>
    <t>45-54 years</t>
  </si>
  <si>
    <t>45-54</t>
  </si>
  <si>
    <t>55-64 years</t>
  </si>
  <si>
    <t>55-64</t>
  </si>
  <si>
    <t>65-74 years</t>
  </si>
  <si>
    <t>65-74</t>
  </si>
  <si>
    <t>75-84 years</t>
  </si>
  <si>
    <t>75-84</t>
  </si>
  <si>
    <t>85+ years</t>
  </si>
  <si>
    <t>85+</t>
  </si>
  <si>
    <t>---</t>
  </si>
  <si>
    <t>Query Parameters:</t>
  </si>
  <si>
    <t>Show Suppressed: False</t>
  </si>
  <si>
    <t>Calculate Rates Per: 100,000</t>
  </si>
  <si>
    <t>Rate Options: Default intercensal populations for years 2001-2009 (except Infant Age Groups)</t>
  </si>
  <si>
    <t>Caveats:</t>
  </si>
  <si>
    <t>so are not included in age-specific counts, age-specific rates or in any age-adjusted rates. More information:</t>
  </si>
  <si>
    <t>Show Zero Values: False</t>
  </si>
  <si>
    <t>compared to previous practice. In addition, data for the cause of death codes O00-O99 for 2003 through 2017 reflect differences</t>
  </si>
  <si>
    <t>misleading.</t>
  </si>
  <si>
    <t>values are displayed in the table. Also be aware that charts and maps containing both aggregate and detail data could be</t>
  </si>
  <si>
    <t>1. Totals and Percent of Total are disabled when data are grouped by a 113 or 130 Cause List because both aggregate and detailed</t>
  </si>
  <si>
    <t>information.</t>
  </si>
  <si>
    <t>1. Totals and Percent of Total are disabled when data are grouped by 113 or 130 Cause Lists. Check Caveats below for more</t>
  </si>
  <si>
    <t>Messages:</t>
  </si>
  <si>
    <t>Show Totals: Disabled</t>
  </si>
  <si>
    <t>GR113-137</t>
  </si>
  <si>
    <t>#COVID-19 (U07.1)</t>
  </si>
  <si>
    <t>GR113-133</t>
  </si>
  <si>
    <t>Other and unspecified events of undetermined intent and their sequelae (Y10-Y21,Y25-Y34,Y87.2,Y89.9)</t>
  </si>
  <si>
    <t>GR113-131</t>
  </si>
  <si>
    <t>Events of undetermined intent (Y10-Y34,Y87.2,Y89.9)</t>
  </si>
  <si>
    <t>GR113-129</t>
  </si>
  <si>
    <t>Assault (homicide) by other and unspecified means and their sequelae (*U01.0-*U01.3,*U01.5-*U01.9,*U02,X85-X92,X96-Y09,Y87.1)</t>
  </si>
  <si>
    <t>GR113-128</t>
  </si>
  <si>
    <t>Assault (homicide) by discharge of firearms (*U01.4,X93-X95)</t>
  </si>
  <si>
    <t>GR113-127</t>
  </si>
  <si>
    <t>#Assault (homicide) (*U01-*U02,X85-Y09,Y87.1)</t>
  </si>
  <si>
    <t>GR113-126</t>
  </si>
  <si>
    <t>Intentional self-harm (suicide) by other and unspecified means and their sequelae (*U03,X60-X71,X75-X84,Y87.0)</t>
  </si>
  <si>
    <t>GR113-124</t>
  </si>
  <si>
    <t>#Intentional self-harm (suicide) (*U03,X60-X84,Y87.0)</t>
  </si>
  <si>
    <t>GR113-122</t>
  </si>
  <si>
    <t>Accidental poisoning and exposure to noxious substances (X40-X49)</t>
  </si>
  <si>
    <t>GR113-120</t>
  </si>
  <si>
    <t>Accidental drowning and submersion (W65-W74)</t>
  </si>
  <si>
    <t>GR113-118</t>
  </si>
  <si>
    <t>Falls (W00-W19)</t>
  </si>
  <si>
    <t>GR113-117</t>
  </si>
  <si>
    <t>Nontransport accidents (W00-X59,Y86)</t>
  </si>
  <si>
    <t>GR113-114</t>
  </si>
  <si>
    <t>Motor vehicle accidents (V02-V04,V09.0,V09.2,V12-V14,V19.0-V19.2,V19.4-V19.6,V20-V79,V80.3-V80.5,V81.0-V81.1,V82.0-V82.1,V83-V86,V87.0-V87.8,V88.0-V88.8,V89.0,V89.2)</t>
  </si>
  <si>
    <t>GR113-113</t>
  </si>
  <si>
    <t>Transport accidents (V01-V99,Y85)</t>
  </si>
  <si>
    <t>GR113-112</t>
  </si>
  <si>
    <t>#Accidents (unintentional injuries) (V01-X59,Y85-Y86)</t>
  </si>
  <si>
    <t>GR113-111</t>
  </si>
  <si>
    <t xml:space="preserve">All other diseases (Residual) </t>
  </si>
  <si>
    <t>GR113-110</t>
  </si>
  <si>
    <t>Symptoms, signs and abnormal clinical and laboratory findings, not elsewhere classified (R00-R99)</t>
  </si>
  <si>
    <t>GR113-108</t>
  </si>
  <si>
    <t>#Certain conditions originating in the perinatal period (P00-P96)</t>
  </si>
  <si>
    <t>GR113-100</t>
  </si>
  <si>
    <t>Renal failure (N17-N19)</t>
  </si>
  <si>
    <t>GR113-097</t>
  </si>
  <si>
    <t>#Nephritis, nephrotic syndrome and nephrosis (N00-N07,N17-N19,N25-N27)</t>
  </si>
  <si>
    <t>GR113-094</t>
  </si>
  <si>
    <t>Alcoholic liver disease (K70)</t>
  </si>
  <si>
    <t>GR113-093</t>
  </si>
  <si>
    <t>#Chronic liver disease and cirrhosis (K70,K73-K74)</t>
  </si>
  <si>
    <t>GR113-088</t>
  </si>
  <si>
    <t>#Pneumonitis due to solids and liquids (J69)</t>
  </si>
  <si>
    <t>GR113-086</t>
  </si>
  <si>
    <t>Other chronic lower respiratory diseases (J44,J47)</t>
  </si>
  <si>
    <t>GR113-082</t>
  </si>
  <si>
    <t>#Chronic lower respiratory diseases (J40-J47)</t>
  </si>
  <si>
    <t>GR113-078</t>
  </si>
  <si>
    <t>Pneumonia (J12-J18)</t>
  </si>
  <si>
    <t>GR113-076</t>
  </si>
  <si>
    <t>#Influenza and pneumonia (J09-J18)</t>
  </si>
  <si>
    <t>GR113-075</t>
  </si>
  <si>
    <t>Other disorders of circulatory system (I80-I99)</t>
  </si>
  <si>
    <t>GR113-070</t>
  </si>
  <si>
    <t>#Cerebrovascular diseases (I60-I69)</t>
  </si>
  <si>
    <t>GR113-068</t>
  </si>
  <si>
    <t>All other forms of heart disease (I26-I28,I34-I38,I42-I49,I51)</t>
  </si>
  <si>
    <t>GR113-065</t>
  </si>
  <si>
    <t>Acute and subacute endocarditis (I33)</t>
  </si>
  <si>
    <t>GR113-064</t>
  </si>
  <si>
    <t>Other heart diseases (I26-I51)</t>
  </si>
  <si>
    <t>GR113-063</t>
  </si>
  <si>
    <t>All other forms of chronic ischemic heart disease (I20,I25.1-I25.9)</t>
  </si>
  <si>
    <t>GR113-062</t>
  </si>
  <si>
    <t>Atherosclerotic cardiovascular disease, so described (I25.0)</t>
  </si>
  <si>
    <t>GR113-061</t>
  </si>
  <si>
    <t>Other forms of chronic ischemic heart disease (I20,I25)</t>
  </si>
  <si>
    <t>GR113-059</t>
  </si>
  <si>
    <t>Acute myocardial infarction (I21-I22)</t>
  </si>
  <si>
    <t>GR113-058</t>
  </si>
  <si>
    <t>Ischemic heart diseases (I20-I25)</t>
  </si>
  <si>
    <t>GR113-057</t>
  </si>
  <si>
    <t>Hypertensive heart and renal disease (I13)</t>
  </si>
  <si>
    <t>GR113-054</t>
  </si>
  <si>
    <t>#Diseases of heart (I00-I09,I11,I13,I20-I51)</t>
  </si>
  <si>
    <t>GR113-053</t>
  </si>
  <si>
    <t>Major cardiovascular diseases (I00-I78)</t>
  </si>
  <si>
    <t>GR113-046</t>
  </si>
  <si>
    <t>#Diabetes mellitus (E10-E14)</t>
  </si>
  <si>
    <t>GR113-039</t>
  </si>
  <si>
    <t>Non-Hodgkin lymphoma (C82-C85)</t>
  </si>
  <si>
    <t>GR113-037</t>
  </si>
  <si>
    <t>Malignant neoplasms of lymphoid, hematopoietic and related tissue (C81-C96)</t>
  </si>
  <si>
    <t>GR113-029</t>
  </si>
  <si>
    <t>Malignant neoplasm of breast (C50)</t>
  </si>
  <si>
    <t>GR113-019</t>
  </si>
  <si>
    <t>#Malignant neoplasms (C00-C97)</t>
  </si>
  <si>
    <t>GR113-018</t>
  </si>
  <si>
    <t>Other and unspecified infectious and parasitic diseases and their sequelae (A00,A05,A20-A36,A42-A44,A48-A49,A54-A79,A81-A82,A85.0-A85.1,A85.8,A86-B04,B06-B09,B25-B49,B55-B99,U07.1)</t>
  </si>
  <si>
    <t>GR113-010</t>
  </si>
  <si>
    <t>#Septicemia (A40-A41)</t>
  </si>
  <si>
    <t>GR113-136</t>
  </si>
  <si>
    <t>#Enterocolitis due to Clostridium difficile (A04.7)</t>
  </si>
  <si>
    <t>GR113-135</t>
  </si>
  <si>
    <t>#Complications of medical and surgical care (Y40-Y84,Y88)</t>
  </si>
  <si>
    <t>#Operations of war and their sequelae (Y36,Y89.1)</t>
  </si>
  <si>
    <t>GR113-132</t>
  </si>
  <si>
    <t>Discharge of firearms, undetermined intent (Y22-Y24)</t>
  </si>
  <si>
    <t>GR113-125</t>
  </si>
  <si>
    <t>Intentional self-harm (suicide) by discharge of firearms (X72-X74)</t>
  </si>
  <si>
    <t>GR113-123</t>
  </si>
  <si>
    <t>Other and unspecified nontransport accidents and their sequelae (W20-W31,W35-W64,W75-W99,X10-X39,X50-X59,Y86)</t>
  </si>
  <si>
    <t>GR113-121</t>
  </si>
  <si>
    <t>Accidental exposure to smoke, fire and flames (X00-X09)</t>
  </si>
  <si>
    <t>GR113-119</t>
  </si>
  <si>
    <t>Accidental discharge of firearms (W32-W34)</t>
  </si>
  <si>
    <t>GR113-116</t>
  </si>
  <si>
    <t>Water, air and space, and other and unspecified transport accidents and their sequelae (V90-V99,Y85)</t>
  </si>
  <si>
    <t>GR113-115</t>
  </si>
  <si>
    <t>Other land transport accidents (V01,V05-V06,V09.1,V09.3-V09.9,V10-V11,V15-V18,V19.3,V19.8-V19.9,V80.0-V80.2,V80.6-V80.9,V81.2-V81.9,V82.2-V82.9,V87.9,V88.9,V89.1,V89.3,V89.9)</t>
  </si>
  <si>
    <t>GR113-109</t>
  </si>
  <si>
    <t>#Congenital malformations, deformations and chromosomal abnormalities (Q00-Q99)</t>
  </si>
  <si>
    <t>GR113-104</t>
  </si>
  <si>
    <t>#Inflammatory diseases of female pelvic organs (N70-N76)</t>
  </si>
  <si>
    <t>GR113-103</t>
  </si>
  <si>
    <t>#Hyperplasia of prostate (N40)</t>
  </si>
  <si>
    <t>GR113-102</t>
  </si>
  <si>
    <t>#Infections of kidney (N10-N12,N13.6,N15.1)</t>
  </si>
  <si>
    <t>GR113-099</t>
  </si>
  <si>
    <t>Chronic glomerulonephritis, nephritis and nephropathy not specified as acute or chronic, and renal sclerosis unspecified (N02-N03,N05-N07,N26)</t>
  </si>
  <si>
    <t>GR113-098</t>
  </si>
  <si>
    <t>Acute and rapidly progressive nephritic and nephrotic syndrome (N00-N01,N04)</t>
  </si>
  <si>
    <t>GR113-096</t>
  </si>
  <si>
    <t>#Cholelithiasis and other disorders of gallbladder (K80-K82)</t>
  </si>
  <si>
    <t>GR113-095</t>
  </si>
  <si>
    <t>Other chronic liver disease and cirrhosis (K73-K74)</t>
  </si>
  <si>
    <t>GR113-092</t>
  </si>
  <si>
    <t>#Hernia (K40-K46)</t>
  </si>
  <si>
    <t>GR113-091</t>
  </si>
  <si>
    <t>#Diseases of appendix (K35-K38)</t>
  </si>
  <si>
    <t>GR113-090</t>
  </si>
  <si>
    <t>#Peptic ulcer (K25-K28)</t>
  </si>
  <si>
    <t>GR113-089</t>
  </si>
  <si>
    <t>Other diseases of respiratory system (J00-J06,J30- J39,J67,J70-J98)</t>
  </si>
  <si>
    <t>GR113-087</t>
  </si>
  <si>
    <t>#Pneumoconioses and chemical effects (J60-J66,J68,U07.0)</t>
  </si>
  <si>
    <t>GR113-085</t>
  </si>
  <si>
    <t>Asthma (J45-J46)</t>
  </si>
  <si>
    <t>GR113-084</t>
  </si>
  <si>
    <t>Emphysema (J43)</t>
  </si>
  <si>
    <t>GR113-083</t>
  </si>
  <si>
    <t>Bronchitis, chronic and unspecified (J40-J42)</t>
  </si>
  <si>
    <t>GR113-081</t>
  </si>
  <si>
    <t>Other and unspecified acute lower respiratory infections (J22,U04)</t>
  </si>
  <si>
    <t>GR113-080</t>
  </si>
  <si>
    <t>#Acute bronchitis and bronchiolitis (J20-J21)</t>
  </si>
  <si>
    <t>GR113-079</t>
  </si>
  <si>
    <t>Other acute lower respiratory infections (J20-J22,U04)</t>
  </si>
  <si>
    <t>GR113-077</t>
  </si>
  <si>
    <t>Influenza (J09-J11)</t>
  </si>
  <si>
    <t>GR113-074</t>
  </si>
  <si>
    <t>Other diseases of arteries, arterioles and capillaries (I72-I78)</t>
  </si>
  <si>
    <t>GR113-073</t>
  </si>
  <si>
    <t>#Aortic aneurysm and dissection (I71)</t>
  </si>
  <si>
    <t>GR113-072</t>
  </si>
  <si>
    <t>Other diseases of circulatory system (I71-I78)</t>
  </si>
  <si>
    <t>GR113-071</t>
  </si>
  <si>
    <t>#Atherosclerosis (I70)</t>
  </si>
  <si>
    <t>GR113-069</t>
  </si>
  <si>
    <t>#Essential hypertension and hypertensive renal disease (I10,I12,I15)</t>
  </si>
  <si>
    <t>GR113-067</t>
  </si>
  <si>
    <t>Heart failure (I50)</t>
  </si>
  <si>
    <t>GR113-066</t>
  </si>
  <si>
    <t>Diseases of pericardium and acute myocarditis (I30-I31,I40)</t>
  </si>
  <si>
    <t>GR113-060</t>
  </si>
  <si>
    <t>Other acute ischemic heart diseases (I24)</t>
  </si>
  <si>
    <t>GR113-056</t>
  </si>
  <si>
    <t>Hypertensive heart disease (I11)</t>
  </si>
  <si>
    <t>GR113-055</t>
  </si>
  <si>
    <t>Acute rheumatic fever and chronic rheumatic heart diseases (I00-I09)</t>
  </si>
  <si>
    <t>GR113-052</t>
  </si>
  <si>
    <t>#Alzheimer disease (G30)</t>
  </si>
  <si>
    <t>GR113-051</t>
  </si>
  <si>
    <t>#Parkinson disease (G20-G21)</t>
  </si>
  <si>
    <t>GR113-050</t>
  </si>
  <si>
    <t>#Meningitis (G00,G03)</t>
  </si>
  <si>
    <t>GR113-049</t>
  </si>
  <si>
    <t>Other nutritional deficiencies (E50-E64)</t>
  </si>
  <si>
    <t>GR113-048</t>
  </si>
  <si>
    <t>Malnutrition (E40-E46)</t>
  </si>
  <si>
    <t>GR113-047</t>
  </si>
  <si>
    <t>#Nutritional deficiencies (E40-E64)</t>
  </si>
  <si>
    <t>GR113-045</t>
  </si>
  <si>
    <t>#Anemias (D50-D64)</t>
  </si>
  <si>
    <t>GR113-044</t>
  </si>
  <si>
    <t>#In situ neoplasms, benign neoplasms and neoplasms of uncertain or unknown behavior (D00-D48)</t>
  </si>
  <si>
    <t>GR113-043</t>
  </si>
  <si>
    <t>All other and unspecified malignant neoplasms (C17,C23-C24,C26-C31,C37-C41,C44-C49,C51-C52,C57-C60,C62-C63,C66,C68-C69,C73-C80,C97)</t>
  </si>
  <si>
    <t>GR113-042</t>
  </si>
  <si>
    <t>Other and unspecified malignant neoplasms of lymphoid, hematopoietic and related tissue (C96)</t>
  </si>
  <si>
    <t>GR113-041</t>
  </si>
  <si>
    <t>Multiple myeloma and immunoproliferative neoplasms (C88,C90)</t>
  </si>
  <si>
    <t>GR113-040</t>
  </si>
  <si>
    <t>Leukemia (C91-C95)</t>
  </si>
  <si>
    <t>GR113-038</t>
  </si>
  <si>
    <t>Hodgkin disease (C81)</t>
  </si>
  <si>
    <t>GR113-036</t>
  </si>
  <si>
    <t>Malignant neoplasms of meninges, brain and other parts of central nervous system (C70-C72)</t>
  </si>
  <si>
    <t>GR113-035</t>
  </si>
  <si>
    <t>Malignant neoplasm of bladder (C67)</t>
  </si>
  <si>
    <t>GR113-034</t>
  </si>
  <si>
    <t>Malignant neoplasms of kidney and renal pelvis (C64-C65)</t>
  </si>
  <si>
    <t>GR113-033</t>
  </si>
  <si>
    <t>Malignant neoplasm of prostate (C61)</t>
  </si>
  <si>
    <t>GR113-032</t>
  </si>
  <si>
    <t>Malignant neoplasm of ovary (C56)</t>
  </si>
  <si>
    <t>GR113-031</t>
  </si>
  <si>
    <t>Malignant neoplasms of corpus uteri and uterus, part unspecified (C54-C55)</t>
  </si>
  <si>
    <t>GR113-030</t>
  </si>
  <si>
    <t>Malignant neoplasm of cervix uteri (C53)</t>
  </si>
  <si>
    <t>GR113-028</t>
  </si>
  <si>
    <t>Malignant melanoma of skin (C43)</t>
  </si>
  <si>
    <t>GR113-027</t>
  </si>
  <si>
    <t>Malignant neoplasms of trachea, bronchus and lung (C33-C34)</t>
  </si>
  <si>
    <t>GR113-026</t>
  </si>
  <si>
    <t>Malignant neoplasm of larynx (C32)</t>
  </si>
  <si>
    <t>GR113-025</t>
  </si>
  <si>
    <t>Malignant neoplasm of pancreas (C25)</t>
  </si>
  <si>
    <t>GR113-024</t>
  </si>
  <si>
    <t>Malignant neoplasms of liver and intrahepatic bile ducts (C22)</t>
  </si>
  <si>
    <t>GR113-023</t>
  </si>
  <si>
    <t>Malignant neoplasms of colon, rectum and anus (C18-C21)</t>
  </si>
  <si>
    <t>GR113-022</t>
  </si>
  <si>
    <t>Malignant neoplasm of stomach (C16)</t>
  </si>
  <si>
    <t>GR113-021</t>
  </si>
  <si>
    <t>Malignant neoplasm of esophagus (C15)</t>
  </si>
  <si>
    <t>GR113-020</t>
  </si>
  <si>
    <t>Malignant neoplasms of lip, oral cavity and pharynx (C00-C14)</t>
  </si>
  <si>
    <t>GR113-016</t>
  </si>
  <si>
    <t>#Human immunodeficiency virus (HIV) disease (B20-B24)</t>
  </si>
  <si>
    <t>GR113-015</t>
  </si>
  <si>
    <t>#Viral hepatitis (B15-B19)</t>
  </si>
  <si>
    <t>GR113-011</t>
  </si>
  <si>
    <t>#Syphilis (A50-A53)</t>
  </si>
  <si>
    <t>#Meningococcal infection (A39)</t>
  </si>
  <si>
    <t>#Whooping cough (A37)</t>
  </si>
  <si>
    <t>GR113-006</t>
  </si>
  <si>
    <t>Other tuberculosis (A17-A19)</t>
  </si>
  <si>
    <t>GR113-005</t>
  </si>
  <si>
    <t>Respiratory tuberculosis (A16)</t>
  </si>
  <si>
    <t>GR113-004</t>
  </si>
  <si>
    <t>#Tuberculosis (A16-A19)</t>
  </si>
  <si>
    <t>GR113-003</t>
  </si>
  <si>
    <t>Certain other intestinal infections (A04,A07-A09)</t>
  </si>
  <si>
    <t>GR113-001</t>
  </si>
  <si>
    <t>#Salmonella infections (A01-A02)</t>
  </si>
  <si>
    <t>GR113-130</t>
  </si>
  <si>
    <t>#Legal intervention (Y35,Y89.0)</t>
  </si>
  <si>
    <t>GR113-107</t>
  </si>
  <si>
    <t>Other complications of pregnancy, childbirth and the puerperium (O10-O99)</t>
  </si>
  <si>
    <t>GR113-105</t>
  </si>
  <si>
    <t>#Pregnancy, childbirth and the puerperium (O00-O99)</t>
  </si>
  <si>
    <t>#Arthropod-borne viral encephalitis (A83-A84,A85.2)</t>
  </si>
  <si>
    <t>GR113-106</t>
  </si>
  <si>
    <t>Pregnancy with abortive outcome (O00-O07)</t>
  </si>
  <si>
    <t>Rankable?</t>
  </si>
  <si>
    <t>Row Labels</t>
  </si>
  <si>
    <t>Grand Total</t>
  </si>
  <si>
    <t>Sum of Deaths</t>
  </si>
  <si>
    <t>TRUE</t>
  </si>
  <si>
    <t>KEY</t>
  </si>
  <si>
    <t>Congenital anomalies</t>
  </si>
  <si>
    <t>Accidents</t>
  </si>
  <si>
    <t>Septicemia</t>
  </si>
  <si>
    <t>Meningitis</t>
  </si>
  <si>
    <t>Homicide</t>
  </si>
  <si>
    <t>Heart disease</t>
  </si>
  <si>
    <t>Flu/pneumonia</t>
  </si>
  <si>
    <t>Stroke</t>
  </si>
  <si>
    <t>Cancer</t>
  </si>
  <si>
    <t>Benign neoplasms</t>
  </si>
  <si>
    <t>Perinatal period</t>
  </si>
  <si>
    <t>Suicide</t>
  </si>
  <si>
    <t>Diabetes</t>
  </si>
  <si>
    <t>COVID</t>
  </si>
  <si>
    <t>Pregnancy-related</t>
  </si>
  <si>
    <t>Liver disease</t>
  </si>
  <si>
    <t>Kidney disease</t>
  </si>
  <si>
    <t>Alzheimers</t>
  </si>
  <si>
    <t>Parkinsons</t>
  </si>
  <si>
    <t>Hypertension</t>
  </si>
  <si>
    <t>Rank</t>
  </si>
  <si>
    <t xml:space="preserve">&lt; 1 </t>
  </si>
  <si>
    <t xml:space="preserve">5-14 </t>
  </si>
  <si>
    <t xml:space="preserve">15-24 </t>
  </si>
  <si>
    <t xml:space="preserve">25-34 </t>
  </si>
  <si>
    <t xml:space="preserve">35-44 </t>
  </si>
  <si>
    <t xml:space="preserve">45-54 </t>
  </si>
  <si>
    <t xml:space="preserve">55-64 </t>
  </si>
  <si>
    <t xml:space="preserve">65-74 </t>
  </si>
  <si>
    <t xml:space="preserve">75-84 </t>
  </si>
  <si>
    <t xml:space="preserve">85+ </t>
  </si>
  <si>
    <t>Total Deaths</t>
  </si>
  <si>
    <t>Total Population</t>
  </si>
  <si>
    <t>Total Death Rate</t>
  </si>
  <si>
    <t>UCD - ICD-10 113 Cause List</t>
  </si>
  <si>
    <t>UCD - ICD-10 113 Cause List Code</t>
  </si>
  <si>
    <t>Data not shown due to 6 month lag to account for delays in death certificate completion for certain causes of death (999)</t>
  </si>
  <si>
    <t>GR113-999</t>
  </si>
  <si>
    <t>2021 (provisional)</t>
  </si>
  <si>
    <t>Dataset: Provisional Mortality Statistics, 2018 through Last Month</t>
  </si>
  <si>
    <t>Help: See http://wonder.cdc.gov/wonder/help/mcd-provisional.html for more information.</t>
  </si>
  <si>
    <t>Suggested Citation: Centers for Disease Control and Prevention, National Center for Health Statistics. National Vital Statistics</t>
  </si>
  <si>
    <t>System, Provisional Mortality on CDC WONDER Online Database. Data are from the final Multiple Cause of Death Files, 2018-2020,</t>
  </si>
  <si>
    <t>and from provisional data for years 2021-2022, as compiled from data provided by the 57 vital statistics jurisdictions through</t>
  </si>
  <si>
    <t>2. Rows with suppressed Deaths are hidden. Use Quick Options above to show suppressed rows.</t>
  </si>
  <si>
    <t>2. Data are Suppressed when the data meet the criteria for confidentiality constraints. More information:</t>
  </si>
  <si>
    <t>http://wonder.cdc.gov/wonder/help/mcd-provisional.html#Assurance of Confidentiality.</t>
  </si>
  <si>
    <t>3. Death rates are flagged as Unreliable when the rate is calculated with a numerator of 20 or less. More information:</t>
  </si>
  <si>
    <t>http://wonder.cdc.gov/wonder/help/mcd-provisional.html#Unreliable.</t>
  </si>
  <si>
    <t>4. Deaths of persons with Age "Not Stated" are included in "All" counts and rates, but are not distributed among age groups,</t>
  </si>
  <si>
    <t>2020 postcensal series released by the Census Bureau on July 27, 2021. The population figures for year 2019 are single-race</t>
  </si>
  <si>
    <t>estimates of the July 1 resident population, from the Vintage 2019 postcensal series released by the Census Bureau on June 25,</t>
  </si>
  <si>
    <t>2020. The population figures for year 2018 are single-race estimates of the July 1 resident population, from the Vintage 2018</t>
  </si>
  <si>
    <t>postcensal series released by the Census Bureau on June 20, 2019.</t>
  </si>
  <si>
    <t>6. The population figures used in the calculation of death rates for the age group 'under 1 year' are the estimates of the</t>
  </si>
  <si>
    <t>resident population that is under one year of age. More information: http://wonder.cdc.gov/wonder/help/mcd-provisional.html#Age</t>
  </si>
  <si>
    <t>Group.</t>
  </si>
  <si>
    <t>7. Beginning with the 2018 data, changes have been implemented that affect the counts for ICD-10 cause of death codes O00-O99</t>
  </si>
  <si>
    <t>in information available to individual states and probable errors. Deaths with the underlying cause classified with O00-O99 are</t>
  </si>
  <si>
    <t>subject to further processing before these deaths records are considered final. Provisional deaths have not undergone full</t>
  </si>
  <si>
    <t>processing and review and therefore should not be considered final for statistical purposes. Caution should be used in</t>
  </si>
  <si>
    <t>interpreting these data. More information can be found at: https://www.cdc.gov/nchs/maternal-mortality/.</t>
  </si>
  <si>
    <t>Total</t>
  </si>
  <si>
    <t>2022 (provisional and partial)</t>
  </si>
  <si>
    <t>Show Totals: True</t>
  </si>
  <si>
    <t>1. Deaths of persons with Age "Not Stated" are included in "All" counts and rates, but are not distributed among age groups,</t>
  </si>
  <si>
    <t>3. The population figures used in the calculation of death rates for the age group 'under 1 year' are the estimates of the</t>
  </si>
  <si>
    <t>Pneumonitis</t>
  </si>
  <si>
    <t>Easy name</t>
  </si>
  <si>
    <t>Chronic lower respiratory disease</t>
  </si>
  <si>
    <t>Nutritional deficiencies</t>
  </si>
  <si>
    <t>Crude Rate Lower 95% Confidence Interval</t>
  </si>
  <si>
    <t>Crude Rate Upper 95% Confidence Interval</t>
  </si>
  <si>
    <t>Crude Rate Standard Error</t>
  </si>
  <si>
    <t>Age Adjusted Rate</t>
  </si>
  <si>
    <t>Age Adjusted Rate Lower 95% Confidence Interval</t>
  </si>
  <si>
    <t>Age Adjusted Rate Upper 95% Confidence Interval</t>
  </si>
  <si>
    <t>Age Adjusted Rate Standard Error</t>
  </si>
  <si>
    <t>GR113-009</t>
  </si>
  <si>
    <t>Other disorders of kidney (N25,N27)</t>
  </si>
  <si>
    <t>GR113-101</t>
  </si>
  <si>
    <t>GR113-134</t>
  </si>
  <si>
    <t>GR113-007</t>
  </si>
  <si>
    <t>GR113-013</t>
  </si>
  <si>
    <t>Group By: Year; UCD - ICD-10 113 Cause List</t>
  </si>
  <si>
    <t>Standard Population: 2000 U.S. Std. Population</t>
  </si>
  <si>
    <t>Query Date: May 7, 2022 12:54:51 PM</t>
  </si>
  <si>
    <t>the Vital Statistics Cooperative Program. Accessed at http://wonder.cdc.gov/mcd-icd10-provisional.html on May 7, 2022 12:54:51</t>
  </si>
  <si>
    <t>PM</t>
  </si>
  <si>
    <t>4. The populations used to calculate standard age-adjusted rates are documented here: More information:</t>
  </si>
  <si>
    <t>http://wonder.cdc.gov/wonder/help/mcd-provisional.html#2000 Standard Population.</t>
  </si>
  <si>
    <t>5. The method used to calculate age-adjusted rates is documented here: More information:</t>
  </si>
  <si>
    <t>http://wonder.cdc.gov/wonder/help/mcd-provisional.html#Age-Adjusted Rates.</t>
  </si>
  <si>
    <t>6. Deaths for persons of unknown age are included in counts and crude rates, but are not included in age-adjusted rates.</t>
  </si>
  <si>
    <t>7. The method used to calculate 95% confidence intervals is documented here: More information:</t>
  </si>
  <si>
    <t>http://wonder.cdc.gov/wonder/help/mcd-provisional.html#Confidence-Intervals.</t>
  </si>
  <si>
    <t>8. The method used to calculate standard errors is documented here: More information:</t>
  </si>
  <si>
    <t>http://wonder.cdc.gov/wonder/help/mcd-provisional.html#Standard-Errors.</t>
  </si>
  <si>
    <t>9. The population figures for years 2021 and 2020 are single-race estimates of the July 1 resident population, from the Vintage</t>
  </si>
  <si>
    <t>10. The population figures used in the calculation of death rates for the age group 'under 1 year' are the estimates of the</t>
  </si>
  <si>
    <t>11. Beginning with the 2018 data, changes have been implemented that affect the counts for ICD-10 cause of death codes O00-O99</t>
  </si>
  <si>
    <t>12. Deaths related to external causes of injury or sudden death: In the provisional mortality data, causes of death classified</t>
  </si>
  <si>
    <t>as external causes of injury (ICD-10 codes V01-Y89) or sudden deaths (ICD-10 codes R95 and R96) have the cause of death labeled</t>
  </si>
  <si>
    <t>as 'Data not shown due to 6 month lag to account for delays in death certificate completion for certain causes of death.' For</t>
  </si>
  <si>
    <t>these deaths occurring 24 weeks prior to the final date in the provisional data, the number of deaths and related statistics are</t>
  </si>
  <si>
    <t>not available by specific cause of death for ICD-10 codes V01-Y89, R95 or R96.</t>
  </si>
  <si>
    <t>13. Deaths occurring through April 16, 2022 as of May 01, 2022.</t>
  </si>
  <si>
    <t>Code</t>
  </si>
  <si>
    <t>Group By: Ten-Year Age Groups</t>
  </si>
  <si>
    <t>Dataset: Underlying Cause of Death, 2018-2021, Single Race</t>
  </si>
  <si>
    <t>Year/Month: 2021</t>
  </si>
  <si>
    <t>Help: See http://wonder.cdc.gov/wonder/help/ucd-expanded.html for more information.</t>
  </si>
  <si>
    <t>Query Date: Jan 11, 2023 2:06:58 PM</t>
  </si>
  <si>
    <t>System, Mortality 2018-2021 on CDC WONDER Online Database, released in 2021. Data are from the Multiple Cause of Death Files,</t>
  </si>
  <si>
    <t>2018-2021, as compiled from data provided by the 57 vital statistics jurisdictions through the Vital Statistics Cooperative</t>
  </si>
  <si>
    <t>Program. Accessed at http://wonder.cdc.gov/ucd-icd10-expanded.html on Jan 11, 2023 2:06:58 PM</t>
  </si>
  <si>
    <t>http://wonder.cdc.gov/wonder/help/ucd-expanded.html#Not Stated.</t>
  </si>
  <si>
    <t>2. The population figures for year 2021 are single-race estimates of the July 1 resident population, from the Vintage 2021</t>
  </si>
  <si>
    <t>postcensal series released by the Census Bureau on June 30, 2022. The population figures for year 2020 are single-race estimates</t>
  </si>
  <si>
    <t>of the July 1 resident population, from the Vintage 2020 postcensal series released by the Census Bureau on July 27, 2021. The</t>
  </si>
  <si>
    <t>population figures for year 2019 are single-race estimates of the July 1 resident population, from the Vintage 2019 postcensal</t>
  </si>
  <si>
    <t>series released by the Census Bureau on June 25, 2020. The population figures for year 2018 are single-race estimates of the</t>
  </si>
  <si>
    <t>July 1 resident population, from the Vintage 2018 postcensal series released by the Census Bureau on June 20, 2019.</t>
  </si>
  <si>
    <t>resident population that is under one year of age. More information: http://wonder.cdc.gov/wonder/help/ucd-expanded.html#Age</t>
  </si>
  <si>
    <t>ICD-10 113 Cause List</t>
  </si>
  <si>
    <t>ICD-10 113 Cause List Code</t>
  </si>
  <si>
    <t>Group By: Ten-Year Age Groups; ICD-10 113 Cause List</t>
  </si>
  <si>
    <t>Query Date: Jan 11, 2023 2:09:31 PM</t>
  </si>
  <si>
    <t>Program. Accessed at http://wonder.cdc.gov/ucd-icd10-expanded.html on Jan 11, 2023 2:09:31 PM</t>
  </si>
  <si>
    <t>http://wonder.cdc.gov/wonder/help/ucd-expanded.html#Assurance of Confidentiality.</t>
  </si>
  <si>
    <t>http://wonder.cdc.gov/wonder/help/ucd-expanded.html#Unreliable.</t>
  </si>
  <si>
    <t>5. The population figures for year 2021 are single-race estimates of the July 1 resident population, from the Vintage 2021</t>
  </si>
  <si>
    <t>in information available to individual states and probable errors. Caution should be used in interpreting these data. More</t>
  </si>
  <si>
    <t>information can be found at: https://www.cdc.gov/nchs/maternal-mortality/.</t>
  </si>
  <si>
    <t>HIV/AIDS</t>
  </si>
  <si>
    <t>ICD-10 130 Cause List (Infants)</t>
  </si>
  <si>
    <t>ICD-10 130 Cause List (Infants) Code</t>
  </si>
  <si>
    <t>Certain infectious and parasitic diseases (A00-B99,U07.1)</t>
  </si>
  <si>
    <t>GR130-001</t>
  </si>
  <si>
    <t>Certain intestinal infectious diseases (A00-A08)</t>
  </si>
  <si>
    <t>GR130-002</t>
  </si>
  <si>
    <t>#Diarrhea and gastroenteritis of infectious origin (A09)</t>
  </si>
  <si>
    <t>GR130-003</t>
  </si>
  <si>
    <t>GR130-009</t>
  </si>
  <si>
    <t>Viral diseases (A80-B34,U07.1)</t>
  </si>
  <si>
    <t>GR130-012</t>
  </si>
  <si>
    <t>Other and unspecified viral diseases (A81-B00,B02-B04,B06-B19,B25,B27-B34,U07.1)</t>
  </si>
  <si>
    <t>GR130-018</t>
  </si>
  <si>
    <t>All other and unspecified infectious and parasitic diseases (A20-A32,A38,A42-A49,A51-A53,A55-A79,B35-B36,B38-B49,B55-B58,B60-B99)</t>
  </si>
  <si>
    <t>GR130-022</t>
  </si>
  <si>
    <t>Neoplasms (C00-D48)</t>
  </si>
  <si>
    <t>GR130-023</t>
  </si>
  <si>
    <t>GR130-024</t>
  </si>
  <si>
    <t>GR130-026</t>
  </si>
  <si>
    <t>Other and unspecified malignant neoplasms (C00-C80,C88,C90,C96-C97)</t>
  </si>
  <si>
    <t>GR130-027</t>
  </si>
  <si>
    <t>GR130-028</t>
  </si>
  <si>
    <t>#Diseases of the blood and blood-forming organs and certain disorders involving the immune mechanism (D50-D89)</t>
  </si>
  <si>
    <t>GR130-029</t>
  </si>
  <si>
    <t>Anemias (D50-D64)</t>
  </si>
  <si>
    <t>GR130-030</t>
  </si>
  <si>
    <t>Hemorrhagic conditions and other diseases of blood and blood-forming organs (D65-D76)</t>
  </si>
  <si>
    <t>GR130-031</t>
  </si>
  <si>
    <t>Certain disorders involving the immune mechanism (D80-D89)</t>
  </si>
  <si>
    <t>GR130-032</t>
  </si>
  <si>
    <t>Endocrine, nutritional and metabolic diseases (E00-E88)</t>
  </si>
  <si>
    <t>GR130-033</t>
  </si>
  <si>
    <t>GR130-035</t>
  </si>
  <si>
    <t>#Volume depletion, disorders of fluid, electrolyte and acid-base balance (E86-E87)</t>
  </si>
  <si>
    <t>GR130-037</t>
  </si>
  <si>
    <t>All other endocrine, nutritional and metabolic diseases (E00-E32,E34.0-E34.2,E34.4-E34.9,E65-E83,E85,E88)</t>
  </si>
  <si>
    <t>GR130-038</t>
  </si>
  <si>
    <t>Diseases of the nervous system (G00-G98)</t>
  </si>
  <si>
    <t>GR130-039</t>
  </si>
  <si>
    <t>GR130-040</t>
  </si>
  <si>
    <t>#Anoxic brain damage, not elsewhere classified (G93.1)</t>
  </si>
  <si>
    <t>GR130-043</t>
  </si>
  <si>
    <t>Other diseases of nervous system (G04,G06-G11,G12.1-G12.9,G20-G72,G81-G92,G93.0,G93.2-G93.9,G95-G98)</t>
  </si>
  <si>
    <t>GR130-044</t>
  </si>
  <si>
    <t>#Diseases of the circulatory system (I00-I99)</t>
  </si>
  <si>
    <t>GR130-046</t>
  </si>
  <si>
    <t>Pulmonary heart disease and diseases of pulmonary circulation (I26-I28)</t>
  </si>
  <si>
    <t>GR130-047</t>
  </si>
  <si>
    <t>Cardiomyopathy (I42)</t>
  </si>
  <si>
    <t>GR130-049</t>
  </si>
  <si>
    <t>Cardiac arrest (I46)</t>
  </si>
  <si>
    <t>GR130-050</t>
  </si>
  <si>
    <t>Cerebrovascular diseases (I60-I69)</t>
  </si>
  <si>
    <t>GR130-051</t>
  </si>
  <si>
    <t>All other diseases of circulatory system (I00-I25,I31,I34-I38,I44-I45,I47-I51,I70-I99)</t>
  </si>
  <si>
    <t>GR130-052</t>
  </si>
  <si>
    <t>Diseases of the respiratory system (J00-J98,U04)</t>
  </si>
  <si>
    <t>GR130-053</t>
  </si>
  <si>
    <t>GR130-055</t>
  </si>
  <si>
    <t>GR130-057</t>
  </si>
  <si>
    <t>#Acute bronchitis and acute bronchiolitis (J20-J21)</t>
  </si>
  <si>
    <t>GR130-058</t>
  </si>
  <si>
    <t>Other and unspecified diseases of respiratory system (J22,J30-J39,J43-J44,J47-J68,J70-J98,U04)</t>
  </si>
  <si>
    <t>GR130-062</t>
  </si>
  <si>
    <t>Diseases of the digestive system (K00-K92)</t>
  </si>
  <si>
    <t>GR130-063</t>
  </si>
  <si>
    <t>#Gastritis, duodenitis, and noninfective enteritis and colitis (K29,K50-K55)</t>
  </si>
  <si>
    <t>GR130-064</t>
  </si>
  <si>
    <t>#Hernia of abdominal cavity and intestinal obstruction without hernia (K40-K46,K56)</t>
  </si>
  <si>
    <t>GR130-065</t>
  </si>
  <si>
    <t>All other and unspecified diseases of digestive system (K00-K28,K30-K38,K57-K92)</t>
  </si>
  <si>
    <t>GR130-066</t>
  </si>
  <si>
    <t>Diseases of the genitourinary system (N00-N95)</t>
  </si>
  <si>
    <t>GR130-067</t>
  </si>
  <si>
    <t>#Renal failure and other disorders of kidney (N17-N19,N25,N27)</t>
  </si>
  <si>
    <t>GR130-068</t>
  </si>
  <si>
    <t>Other and unspecified diseases of genitourinary system (N00-N15,N20-N23,N26,N28-N95)</t>
  </si>
  <si>
    <t>GR130-069</t>
  </si>
  <si>
    <t>Certain conditions originating in the perinatal period (P00-P96)</t>
  </si>
  <si>
    <t>GR130-070</t>
  </si>
  <si>
    <t>Newborn affected by maternal factors and by complications of pregnancy, labor and delivery (P00-P04)</t>
  </si>
  <si>
    <t>GR130-071</t>
  </si>
  <si>
    <t>#Newborn affected by maternal hypertensive disorders (P00.0)</t>
  </si>
  <si>
    <t>GR130-072</t>
  </si>
  <si>
    <t>#Newborn affected by other maternal conditions which may be unrelated to present pregnancy (P00.1-P00.9)</t>
  </si>
  <si>
    <t>GR130-073</t>
  </si>
  <si>
    <t>#Newborn affected by maternal complications of pregnancy (P01)</t>
  </si>
  <si>
    <t>GR130-074</t>
  </si>
  <si>
    <t>Newborn affected by incompetent cervix (P01.0)</t>
  </si>
  <si>
    <t>GR130-075</t>
  </si>
  <si>
    <t>Newborn affected by premature rupture of membranes (P01.1)</t>
  </si>
  <si>
    <t>GR130-076</t>
  </si>
  <si>
    <t>Newborn affected by multiple pregnancy (P01.5)</t>
  </si>
  <si>
    <t>GR130-077</t>
  </si>
  <si>
    <t>Newborn affected by other maternal complications of pregnancy (P01.2-P01.4,P01.6-P01.9)</t>
  </si>
  <si>
    <t>GR130-078</t>
  </si>
  <si>
    <t>#Newborn affected by complications of placenta, cord and membranes (P02)</t>
  </si>
  <si>
    <t>GR130-079</t>
  </si>
  <si>
    <t>Newborn affected by complications involving placenta (P02.0-P02.3)</t>
  </si>
  <si>
    <t>GR130-080</t>
  </si>
  <si>
    <t>Newborn affected by complications involving cord (P02.4-P02.6)</t>
  </si>
  <si>
    <t>GR130-081</t>
  </si>
  <si>
    <t>Newborn affected by chorioamnionitis (P02.7)</t>
  </si>
  <si>
    <t>GR130-082</t>
  </si>
  <si>
    <t>#Newborn affected by other complications of labor and delivery (P03)</t>
  </si>
  <si>
    <t>GR130-084</t>
  </si>
  <si>
    <t>#Newborn affected by noxious influences transmitted via placenta or breast milk (P04)</t>
  </si>
  <si>
    <t>GR130-085</t>
  </si>
  <si>
    <t>Disorders related to length of gestation and fetal malnutrition (P05-P08)</t>
  </si>
  <si>
    <t>GR130-086</t>
  </si>
  <si>
    <t>#Slow fetal growth and fetal malnutrition (P05)</t>
  </si>
  <si>
    <t>GR130-087</t>
  </si>
  <si>
    <t>#Disorders related to short gestation and low birth weight, not elsewhere classified (P07)</t>
  </si>
  <si>
    <t>GR130-088</t>
  </si>
  <si>
    <t>Extremely low birth weight or extreme immaturity (P07.0,P07.2)</t>
  </si>
  <si>
    <t>GR130-089</t>
  </si>
  <si>
    <t>Other low birth weight or preterm (P07.1,P07.3)</t>
  </si>
  <si>
    <t>GR130-090</t>
  </si>
  <si>
    <t>#Birth trauma (P10-P15)</t>
  </si>
  <si>
    <t>GR130-092</t>
  </si>
  <si>
    <t>#Intrauterine hypoxia and birth asphyxia (P20-P21)</t>
  </si>
  <si>
    <t>GR130-093</t>
  </si>
  <si>
    <t>Intrauterine hypoxia (P20)</t>
  </si>
  <si>
    <t>GR130-094</t>
  </si>
  <si>
    <t>Birth asphyxia (P21)</t>
  </si>
  <si>
    <t>GR130-095</t>
  </si>
  <si>
    <t>#Respiratory distress of newborn (P22)</t>
  </si>
  <si>
    <t>GR130-096</t>
  </si>
  <si>
    <t>Other respiratory conditions originating in the perinatal period (P23-P28)</t>
  </si>
  <si>
    <t>GR130-097</t>
  </si>
  <si>
    <t>#Congenital pneumonia (P23)</t>
  </si>
  <si>
    <t>GR130-098</t>
  </si>
  <si>
    <t>#Neonatal aspiration syndromes (P24)</t>
  </si>
  <si>
    <t>GR130-099</t>
  </si>
  <si>
    <t>#Interstitial emphysema and related conditions originating in the perinatal period (P25)</t>
  </si>
  <si>
    <t>GR130-100</t>
  </si>
  <si>
    <t>#Pulmonary hemorrhage originating in the perinatal period (P26)</t>
  </si>
  <si>
    <t>GR130-101</t>
  </si>
  <si>
    <t>#Chronic respiratory disease originating in the perinatal period (P27)</t>
  </si>
  <si>
    <t>GR130-102</t>
  </si>
  <si>
    <t>#Atelectasis (P28.0-P28.1)</t>
  </si>
  <si>
    <t>GR130-103</t>
  </si>
  <si>
    <t>All other respiratory conditions originating in the perinatal period (P28.2-P28.9)</t>
  </si>
  <si>
    <t>GR130-104</t>
  </si>
  <si>
    <t>Infections specific to the perinatal period (P35-P39)</t>
  </si>
  <si>
    <t>GR130-105</t>
  </si>
  <si>
    <t>#Bacterial sepsis of newborn (P36)</t>
  </si>
  <si>
    <t>GR130-106</t>
  </si>
  <si>
    <t>All other infections specific to the perinatal period (P35,P37,P39)</t>
  </si>
  <si>
    <t>GR130-108</t>
  </si>
  <si>
    <t>Hemorrhagic and hematological disorders of newborn (P50-P61)</t>
  </si>
  <si>
    <t>GR130-109</t>
  </si>
  <si>
    <t>#Neonatal hemorrhage (P50-P52,P54)</t>
  </si>
  <si>
    <t>GR130-110</t>
  </si>
  <si>
    <t>#Hematological disorders (P60-P61)</t>
  </si>
  <si>
    <t>GR130-113</t>
  </si>
  <si>
    <t>#Syndrome of infant of a diabetic mother and neonatal diabetes mellitus (P70.0-P70.2)</t>
  </si>
  <si>
    <t>GR130-114</t>
  </si>
  <si>
    <t>#Necrotizing enterocolitis of newborn (P77)</t>
  </si>
  <si>
    <t>GR130-115</t>
  </si>
  <si>
    <t>#Hydrops fetalis not due to hemolytic disease (P83.2)</t>
  </si>
  <si>
    <t>GR130-116</t>
  </si>
  <si>
    <t>Other perinatal conditions (P29,P70.3-P70.9,P71-P76,P78-P81,P83.0-P83.1,P83.3-P83.9,P90-P96)</t>
  </si>
  <si>
    <t>GR130-117</t>
  </si>
  <si>
    <t>GR130-118</t>
  </si>
  <si>
    <t>Anencephaly and similar malformations (Q00)</t>
  </si>
  <si>
    <t>GR130-119</t>
  </si>
  <si>
    <t>Congenital hydrocephalus (Q03)</t>
  </si>
  <si>
    <t>GR130-120</t>
  </si>
  <si>
    <t>Spina bifida (Q05)</t>
  </si>
  <si>
    <t>GR130-121</t>
  </si>
  <si>
    <t>Other congenital malformations of nervous system (Q01-Q02,Q04,Q06-Q07)</t>
  </si>
  <si>
    <t>GR130-122</t>
  </si>
  <si>
    <t>Congenital malformations of heart (Q20-Q24)</t>
  </si>
  <si>
    <t>GR130-123</t>
  </si>
  <si>
    <t>Other congenital malformations of circulatory system (Q25-Q28)</t>
  </si>
  <si>
    <t>GR130-124</t>
  </si>
  <si>
    <t>Congenital malformations of respiratory system (Q30-Q34)</t>
  </si>
  <si>
    <t>GR130-125</t>
  </si>
  <si>
    <t>Congenital malformations of digestive system (Q35-Q45)</t>
  </si>
  <si>
    <t>GR130-126</t>
  </si>
  <si>
    <t>Congenital malformations of genitourinary system (Q50-Q64)</t>
  </si>
  <si>
    <t>GR130-127</t>
  </si>
  <si>
    <t>Congenital malformations and deformations of musculoskeletal system, limbs and integument (Q65-Q85)</t>
  </si>
  <si>
    <t>GR130-128</t>
  </si>
  <si>
    <t>Down syndrome (Q90)</t>
  </si>
  <si>
    <t>GR130-129</t>
  </si>
  <si>
    <t>Edward syndrome (Q91.0-Q91.3)</t>
  </si>
  <si>
    <t>GR130-130</t>
  </si>
  <si>
    <t>Patau syndrome (Q91.4-Q91.7)</t>
  </si>
  <si>
    <t>GR130-131</t>
  </si>
  <si>
    <t>Other congenital malformations and deformations (Q10-Q18,Q86-Q89)</t>
  </si>
  <si>
    <t>GR130-132</t>
  </si>
  <si>
    <t>Other chromosomal abnormalities, not elsewhere classified (Q92-Q99)</t>
  </si>
  <si>
    <t>GR130-133</t>
  </si>
  <si>
    <t>GR130-134</t>
  </si>
  <si>
    <t>#Sudden infant death syndrome (R95)</t>
  </si>
  <si>
    <t>GR130-135</t>
  </si>
  <si>
    <t>Other symptoms, signs and abnormal clinical and laboratory findings, not elsewhere classified (R00-R53,R55-R94,R96-R99)</t>
  </si>
  <si>
    <t>GR130-136</t>
  </si>
  <si>
    <t>All other diseases (F00-F99,H00-H57,L00-M99)</t>
  </si>
  <si>
    <t>GR130-137</t>
  </si>
  <si>
    <t>External causes of mortality (*U01,V01-Y84)</t>
  </si>
  <si>
    <t>GR130-138</t>
  </si>
  <si>
    <t>#Accidents (unintentional injuries) (V01-X59)</t>
  </si>
  <si>
    <t>GR130-139</t>
  </si>
  <si>
    <t>Transport accidents (V01-V99)</t>
  </si>
  <si>
    <t>GR130-140</t>
  </si>
  <si>
    <t>GR130-141</t>
  </si>
  <si>
    <t>GR130-145</t>
  </si>
  <si>
    <t>Accidental suffocation and strangulation in bed (W75)</t>
  </si>
  <si>
    <t>GR130-146</t>
  </si>
  <si>
    <t>Other accidental suffocation and strangulation (W76-W77,W81-W84)</t>
  </si>
  <si>
    <t>GR130-147</t>
  </si>
  <si>
    <t>Accidental inhalation and ingestion of food or other objects causing obstruction of respiratory tract (W78-W80)</t>
  </si>
  <si>
    <t>GR130-148</t>
  </si>
  <si>
    <t>Accidents caused by exposure to smoke, fire and flames (X00-X09)</t>
  </si>
  <si>
    <t>GR130-149</t>
  </si>
  <si>
    <t>GR130-150</t>
  </si>
  <si>
    <t>Other and unspecified accidents (W20-W31,W35-W64,W85-W99,X10-X39,X50-X59)</t>
  </si>
  <si>
    <t>GR130-151</t>
  </si>
  <si>
    <t>#Assault (homicide) (*U01,X85-Y09)</t>
  </si>
  <si>
    <t>GR130-152</t>
  </si>
  <si>
    <t>Assault (homicide) by hanging, strangulation and suffocation (X91)</t>
  </si>
  <si>
    <t>GR130-153</t>
  </si>
  <si>
    <t>GR130-154</t>
  </si>
  <si>
    <t>Neglect, abandonment and other maltreatment syndromes (Y06-Y07)</t>
  </si>
  <si>
    <t>GR130-155</t>
  </si>
  <si>
    <t>Assault (homicide) by other and unspecified means (*U01.0-*U01.3,*U01.5-*U01.9,X85-X90,X92,X96-X99,Y00-Y05,Y08-Y09)</t>
  </si>
  <si>
    <t>GR130-156</t>
  </si>
  <si>
    <t>#Complications of medical and surgical care (Y40-Y84)</t>
  </si>
  <si>
    <t>GR130-157</t>
  </si>
  <si>
    <t>Other external causes (Y10-Y36)</t>
  </si>
  <si>
    <t>GR130-158</t>
  </si>
  <si>
    <t>Ten-Year Age Groups: &lt; 1 year</t>
  </si>
  <si>
    <t>Group By: ICD-10 130 Cause List (Infants)</t>
  </si>
  <si>
    <t>Query Date: Jan 11, 2023 2:31:53 PM</t>
  </si>
  <si>
    <t>Program. Accessed at http://wonder.cdc.gov/ucd-icd10-expanded.html on Jan 11, 2023 2:31:53 PM</t>
  </si>
  <si>
    <t>Number of deaths</t>
  </si>
  <si>
    <t>Simple description</t>
  </si>
  <si>
    <t>Premature birth/low birth weight</t>
  </si>
  <si>
    <t>SIDS</t>
  </si>
  <si>
    <t>Birth complications</t>
  </si>
  <si>
    <t>Most of these are babies dying soon after birth</t>
  </si>
  <si>
    <t>I'm not doing this</t>
  </si>
  <si>
    <t>File:</t>
  </si>
  <si>
    <t>Path:</t>
  </si>
  <si>
    <t>Description of File:</t>
  </si>
  <si>
    <t>Sheets:</t>
  </si>
  <si>
    <t>Description:</t>
  </si>
  <si>
    <t>Links:</t>
  </si>
  <si>
    <t>COD 113 Age-Adj Rate Provision</t>
  </si>
  <si>
    <t>COD Age Group 113 2021</t>
  </si>
  <si>
    <t>Death Totals 2021</t>
  </si>
  <si>
    <t>COD infant mortality 2021</t>
  </si>
  <si>
    <t>Infant COD pivot</t>
  </si>
  <si>
    <t>Infant mortality prep</t>
  </si>
  <si>
    <t>COD pivot table</t>
  </si>
  <si>
    <t>(There are no external links.)</t>
  </si>
  <si>
    <t>Gender</t>
  </si>
  <si>
    <t>Gender Code</t>
  </si>
  <si>
    <t>Female</t>
  </si>
  <si>
    <t>F</t>
  </si>
  <si>
    <t>Male</t>
  </si>
  <si>
    <t>M</t>
  </si>
  <si>
    <t>Group By: Gender; Year; Ten-Year Age Groups</t>
  </si>
  <si>
    <t>Query Date: Mar 6, 2023 9:12:18 PM</t>
  </si>
  <si>
    <t>Program. Accessed at http://wonder.cdc.gov/ucd-icd10-expanded.html on Mar 6, 2023 9:12:18 PM</t>
  </si>
  <si>
    <t>Top Ten Leading Causes of Death by Age Group, 2021, U.S., Male</t>
  </si>
  <si>
    <t>Top Ten Leading Causes of Death by Age Group, 2021, U.S., Female</t>
  </si>
  <si>
    <t>Group By: Gender; Year; Ten-Year Age Groups; ICD-10 113 Cause List</t>
  </si>
  <si>
    <t>Query Date: Mar 6, 2023 9:09:36 PM</t>
  </si>
  <si>
    <t>Program. Accessed at http://wonder.cdc.gov/ucd-icd10-expanded.html on Mar 6, 2023 9:09:36 PM</t>
  </si>
  <si>
    <t>Long description</t>
  </si>
  <si>
    <t>All ages male for 2021</t>
  </si>
  <si>
    <t>Rankable sum</t>
  </si>
  <si>
    <t>Legal intervention</t>
  </si>
  <si>
    <t>Death Rate by Leading Causes of Death by Age Group, 2021, U.S., Male</t>
  </si>
  <si>
    <t>Data source: CDC WONDER, finalized data, 2023 Mar 6</t>
  </si>
  <si>
    <t>All ages female for 2021</t>
  </si>
  <si>
    <t>Death Rate by Leading Causes of Death by Age Group, 2021, U.S., Female</t>
  </si>
  <si>
    <t>Male-to-Female Ratio</t>
  </si>
  <si>
    <t>Top Ten Leading Causes of Death by Age Group, 2018, U.S., Male</t>
  </si>
  <si>
    <t>Top Ten Leading Causes of Death by Age Group, 2019, U.S., Male</t>
  </si>
  <si>
    <t>Death Rate by Leading Causes of Death by Age Group, 2018, U.S., Male</t>
  </si>
  <si>
    <t>Top Ten Leading Causes of Death by Age Group, 2020, U.S., Male</t>
  </si>
  <si>
    <t>Death Rate by Leading Causes of Death by Age Group, 2019, U.S., Male</t>
  </si>
  <si>
    <t>Death Rate by Leading Causes of Death by Age Group, 2020, U.S., Male</t>
  </si>
  <si>
    <t>Top Ten Leading Causes of Death by Age Group, 2020, U.S., Female</t>
  </si>
  <si>
    <t>Death Rate by Leading Causes of Death by Age Group, 2018, U.S., Female</t>
  </si>
  <si>
    <t>Top Ten Leading Causes of Death by Age Group, 2018, U.S., Female</t>
  </si>
  <si>
    <t>Top Ten Leading Causes of Death by Age Group, 2019, U.S., Female</t>
  </si>
  <si>
    <t>Death Rate by Leading Causes of Death by Age Group, 2019, U.S., Female</t>
  </si>
  <si>
    <t>Death Rate by Leading Causes of Death by Age Group, 2020, U.S., Female</t>
  </si>
  <si>
    <t>Top COD by Age Prep Male 2018</t>
  </si>
  <si>
    <t>Top COD by Age Prep Male 2019</t>
  </si>
  <si>
    <t>Top COD by Age Prep Male 2020</t>
  </si>
  <si>
    <t>Top COD by Age Prep Male 2021</t>
  </si>
  <si>
    <t>Cause of Death lookup</t>
  </si>
  <si>
    <t>COD 113 2018-2021</t>
  </si>
  <si>
    <t>Death Totals 2018-2021</t>
  </si>
  <si>
    <t>Top COD Table 2018 Male</t>
  </si>
  <si>
    <t>Top COD Table 2019 Male</t>
  </si>
  <si>
    <t>Top COD Table 2020 Male</t>
  </si>
  <si>
    <t>Top COD Table 2021 Male</t>
  </si>
  <si>
    <t>Top COD Rate Table 2018 Male</t>
  </si>
  <si>
    <t>Top COD Rate Table 2019 Male</t>
  </si>
  <si>
    <t>Top COD Rate Table 2020 Male</t>
  </si>
  <si>
    <t>Top COD Rate Table 2021 Male</t>
  </si>
  <si>
    <t>Top COD by Age Prep Female 2018</t>
  </si>
  <si>
    <t>Top COD by Age Prep Female 2019</t>
  </si>
  <si>
    <t>Top COD by Age Prep Female 2020</t>
  </si>
  <si>
    <t>Top COD by Age Prep Female 2021</t>
  </si>
  <si>
    <t>Top COD Table 2018 Female</t>
  </si>
  <si>
    <t>Top COD Table 2019 Female</t>
  </si>
  <si>
    <t>Top COD Table 2020 Female</t>
  </si>
  <si>
    <t>Top COD Table 2021 Female</t>
  </si>
  <si>
    <t>Top COD Rate Table 2018 Female</t>
  </si>
  <si>
    <t>Top COD Rate Table 2019 Female</t>
  </si>
  <si>
    <t>Top COD Rate Table 2020 Female</t>
  </si>
  <si>
    <t>Top COD Rate Table 2021 Female</t>
  </si>
  <si>
    <t>https://conning-my.sharepoint.com/personal/marypat_campbell_conning_com/Documents/Documents/STUMP writing/mortality/ranking tables/</t>
  </si>
  <si>
    <t>Underlying Cause of Death 2018-2021 Sex and Age Group Top Ten Finalized Data 2023 March 9.xlsx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</si>
</sst>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%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sz val="6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22"/>
      <color theme="1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74999237037263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theme="2" tint="-0.24994659260841701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2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43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99">
    <xf numFmtId="0" fontId="0" fillId="0" borderId="0" xfId="0"/>
    <xf numFmtId="49" fontId="0" fillId="0" borderId="0" xfId="0" applyNumberFormat="1"/>
    <xf numFmtId="0" fontId="0" fillId="33" borderId="0" xfId="0" applyFill="1"/>
    <xf numFmtId="0" fontId="0" fillId="0" borderId="0" xfId="0" pivotButton="1"/>
    <xf numFmtId="0" fontId="0" fillId="0" borderId="0" xfId="0" applyAlignment="1">
      <alignment horizontal="left"/>
    </xf>
    <xf numFmtId="0" fontId="16" fillId="34" borderId="10" xfId="0" applyFont="1" applyFill="1" applyBorder="1"/>
    <xf numFmtId="3" fontId="0" fillId="0" borderId="0" xfId="0" applyNumberFormat="1"/>
    <xf numFmtId="9" fontId="0" fillId="0" borderId="0" xfId="1" applyFont="1"/>
    <xf numFmtId="0" fontId="0" fillId="0" borderId="0" xfId="0" applyAlignment="1">
      <alignment horizontal="left" indent="1"/>
    </xf>
    <xf numFmtId="0" fontId="16" fillId="0" borderId="0" xfId="0" applyFont="1" applyAlignment="1">
      <alignment horizontal="left"/>
    </xf>
    <xf numFmtId="3" fontId="16" fillId="0" borderId="0" xfId="0" applyNumberFormat="1" applyFont="1"/>
    <xf numFmtId="0" fontId="16" fillId="0" borderId="0" xfId="0" applyFont="1"/>
    <xf numFmtId="0" fontId="0" fillId="0" borderId="11" xfId="0" applyBorder="1"/>
    <xf numFmtId="0" fontId="0" fillId="0" borderId="11" xfId="0" applyBorder="1" applyAlignment="1">
      <alignment horizontal="left" indent="1"/>
    </xf>
    <xf numFmtId="3" fontId="0" fillId="0" borderId="11" xfId="0" applyNumberFormat="1" applyBorder="1"/>
    <xf numFmtId="0" fontId="18" fillId="0" borderId="12" xfId="0" applyFont="1" applyBorder="1" applyAlignment="1">
      <alignment horizontal="center" wrapText="1"/>
    </xf>
    <xf numFmtId="3" fontId="18" fillId="0" borderId="13" xfId="0" applyNumberFormat="1" applyFont="1" applyBorder="1" applyAlignment="1">
      <alignment horizontal="center"/>
    </xf>
    <xf numFmtId="49" fontId="19" fillId="0" borderId="0" xfId="0" applyNumberFormat="1" applyFont="1" applyAlignment="1">
      <alignment horizontal="center"/>
    </xf>
    <xf numFmtId="0" fontId="19" fillId="0" borderId="0" xfId="0" applyFont="1" applyAlignment="1">
      <alignment horizontal="center"/>
    </xf>
    <xf numFmtId="3" fontId="18" fillId="0" borderId="12" xfId="0" applyNumberFormat="1" applyFont="1" applyBorder="1" applyAlignment="1">
      <alignment horizontal="center" wrapText="1"/>
    </xf>
    <xf numFmtId="0" fontId="18" fillId="33" borderId="12" xfId="0" applyFont="1" applyFill="1" applyBorder="1" applyAlignment="1">
      <alignment horizontal="center" wrapText="1"/>
    </xf>
    <xf numFmtId="3" fontId="18" fillId="33" borderId="13" xfId="0" applyNumberFormat="1" applyFont="1" applyFill="1" applyBorder="1" applyAlignment="1">
      <alignment horizontal="center"/>
    </xf>
    <xf numFmtId="0" fontId="18" fillId="35" borderId="12" xfId="0" applyFont="1" applyFill="1" applyBorder="1" applyAlignment="1">
      <alignment horizontal="center" wrapText="1"/>
    </xf>
    <xf numFmtId="3" fontId="18" fillId="35" borderId="13" xfId="0" applyNumberFormat="1" applyFont="1" applyFill="1" applyBorder="1" applyAlignment="1">
      <alignment horizontal="center"/>
    </xf>
    <xf numFmtId="3" fontId="18" fillId="35" borderId="12" xfId="0" applyNumberFormat="1" applyFont="1" applyFill="1" applyBorder="1" applyAlignment="1">
      <alignment horizontal="center" wrapText="1"/>
    </xf>
    <xf numFmtId="3" fontId="18" fillId="36" borderId="12" xfId="0" applyNumberFormat="1" applyFont="1" applyFill="1" applyBorder="1" applyAlignment="1">
      <alignment horizontal="center" wrapText="1"/>
    </xf>
    <xf numFmtId="3" fontId="18" fillId="36" borderId="13" xfId="0" applyNumberFormat="1" applyFont="1" applyFill="1" applyBorder="1" applyAlignment="1">
      <alignment horizontal="center"/>
    </xf>
    <xf numFmtId="0" fontId="18" fillId="36" borderId="12" xfId="0" applyFont="1" applyFill="1" applyBorder="1" applyAlignment="1">
      <alignment horizontal="center" wrapText="1"/>
    </xf>
    <xf numFmtId="3" fontId="18" fillId="37" borderId="12" xfId="0" applyNumberFormat="1" applyFont="1" applyFill="1" applyBorder="1" applyAlignment="1">
      <alignment horizontal="center" wrapText="1"/>
    </xf>
    <xf numFmtId="3" fontId="18" fillId="37" borderId="13" xfId="0" applyNumberFormat="1" applyFont="1" applyFill="1" applyBorder="1" applyAlignment="1">
      <alignment horizontal="center"/>
    </xf>
    <xf numFmtId="0" fontId="18" fillId="37" borderId="12" xfId="0" applyFont="1" applyFill="1" applyBorder="1" applyAlignment="1">
      <alignment horizontal="center" wrapText="1"/>
    </xf>
    <xf numFmtId="0" fontId="21" fillId="38" borderId="12" xfId="0" applyFont="1" applyFill="1" applyBorder="1" applyAlignment="1">
      <alignment horizontal="center" wrapText="1"/>
    </xf>
    <xf numFmtId="3" fontId="21" fillId="38" borderId="13" xfId="0" applyNumberFormat="1" applyFont="1" applyFill="1" applyBorder="1" applyAlignment="1">
      <alignment horizontal="center"/>
    </xf>
    <xf numFmtId="0" fontId="18" fillId="39" borderId="12" xfId="0" applyFont="1" applyFill="1" applyBorder="1" applyAlignment="1">
      <alignment horizontal="center" wrapText="1"/>
    </xf>
    <xf numFmtId="3" fontId="18" fillId="39" borderId="13" xfId="0" applyNumberFormat="1" applyFont="1" applyFill="1" applyBorder="1" applyAlignment="1">
      <alignment horizontal="center"/>
    </xf>
    <xf numFmtId="3" fontId="18" fillId="39" borderId="12" xfId="0" applyNumberFormat="1" applyFont="1" applyFill="1" applyBorder="1" applyAlignment="1">
      <alignment horizontal="center" wrapText="1"/>
    </xf>
    <xf numFmtId="0" fontId="22" fillId="0" borderId="12" xfId="0" applyFont="1" applyBorder="1" applyAlignment="1">
      <alignment horizontal="center" wrapText="1"/>
    </xf>
    <xf numFmtId="49" fontId="0" fillId="0" borderId="12" xfId="0" applyNumberFormat="1" applyBorder="1" applyAlignment="1">
      <alignment horizontal="center"/>
    </xf>
    <xf numFmtId="164" fontId="18" fillId="0" borderId="13" xfId="1" applyNumberFormat="1" applyFont="1" applyBorder="1" applyAlignment="1">
      <alignment horizontal="center"/>
    </xf>
    <xf numFmtId="164" fontId="18" fillId="36" borderId="13" xfId="1" applyNumberFormat="1" applyFont="1" applyFill="1" applyBorder="1" applyAlignment="1">
      <alignment horizontal="center"/>
    </xf>
    <xf numFmtId="164" fontId="18" fillId="37" borderId="13" xfId="1" applyNumberFormat="1" applyFont="1" applyFill="1" applyBorder="1" applyAlignment="1">
      <alignment horizontal="center"/>
    </xf>
    <xf numFmtId="164" fontId="18" fillId="39" borderId="13" xfId="1" applyNumberFormat="1" applyFont="1" applyFill="1" applyBorder="1" applyAlignment="1">
      <alignment horizontal="center"/>
    </xf>
    <xf numFmtId="164" fontId="18" fillId="35" borderId="13" xfId="1" applyNumberFormat="1" applyFont="1" applyFill="1" applyBorder="1" applyAlignment="1">
      <alignment horizontal="center"/>
    </xf>
    <xf numFmtId="164" fontId="21" fillId="38" borderId="13" xfId="1" applyNumberFormat="1" applyFont="1" applyFill="1" applyBorder="1" applyAlignment="1">
      <alignment horizontal="center"/>
    </xf>
    <xf numFmtId="164" fontId="18" fillId="33" borderId="13" xfId="1" applyNumberFormat="1" applyFont="1" applyFill="1" applyBorder="1" applyAlignment="1">
      <alignment horizontal="center"/>
    </xf>
    <xf numFmtId="0" fontId="0" fillId="0" borderId="14" xfId="0" applyBorder="1"/>
    <xf numFmtId="49" fontId="0" fillId="0" borderId="15" xfId="0" applyNumberFormat="1" applyBorder="1" applyAlignment="1">
      <alignment horizontal="center"/>
    </xf>
    <xf numFmtId="0" fontId="0" fillId="0" borderId="16" xfId="0" applyBorder="1" applyAlignment="1">
      <alignment horizontal="right" wrapText="1"/>
    </xf>
    <xf numFmtId="10" fontId="0" fillId="0" borderId="17" xfId="1" applyNumberFormat="1" applyFont="1" applyBorder="1" applyAlignment="1">
      <alignment horizontal="center"/>
    </xf>
    <xf numFmtId="10" fontId="0" fillId="0" borderId="13" xfId="1" applyNumberFormat="1" applyFont="1" applyBorder="1" applyAlignment="1">
      <alignment horizontal="center"/>
    </xf>
    <xf numFmtId="0" fontId="17" fillId="0" borderId="0" xfId="0" applyFont="1"/>
    <xf numFmtId="3" fontId="17" fillId="0" borderId="0" xfId="0" applyNumberFormat="1" applyFont="1" applyAlignment="1">
      <alignment horizontal="center"/>
    </xf>
    <xf numFmtId="0" fontId="0" fillId="40" borderId="0" xfId="0" applyFill="1"/>
    <xf numFmtId="3" fontId="0" fillId="0" borderId="19" xfId="0" applyNumberFormat="1" applyBorder="1" applyAlignment="1">
      <alignment horizontal="center"/>
    </xf>
    <xf numFmtId="3" fontId="17" fillId="0" borderId="18" xfId="0" applyNumberFormat="1" applyFont="1" applyBorder="1" applyAlignment="1">
      <alignment horizontal="center"/>
    </xf>
    <xf numFmtId="0" fontId="0" fillId="0" borderId="20" xfId="0" applyBorder="1"/>
    <xf numFmtId="0" fontId="18" fillId="0" borderId="15" xfId="0" applyFont="1" applyBorder="1" applyAlignment="1">
      <alignment horizontal="center" wrapText="1"/>
    </xf>
    <xf numFmtId="3" fontId="18" fillId="0" borderId="17" xfId="0" applyNumberFormat="1" applyFont="1" applyBorder="1" applyAlignment="1">
      <alignment horizontal="center"/>
    </xf>
    <xf numFmtId="0" fontId="0" fillId="0" borderId="0" xfId="0" applyAlignment="1">
      <alignment wrapText="1"/>
    </xf>
    <xf numFmtId="164" fontId="0" fillId="0" borderId="0" xfId="1" applyNumberFormat="1" applyFont="1"/>
    <xf numFmtId="0" fontId="18" fillId="41" borderId="12" xfId="0" applyFont="1" applyFill="1" applyBorder="1" applyAlignment="1">
      <alignment horizontal="center" wrapText="1"/>
    </xf>
    <xf numFmtId="164" fontId="18" fillId="41" borderId="13" xfId="1" applyNumberFormat="1" applyFont="1" applyFill="1" applyBorder="1" applyAlignment="1">
      <alignment horizontal="center"/>
    </xf>
    <xf numFmtId="0" fontId="18" fillId="42" borderId="12" xfId="0" applyFont="1" applyFill="1" applyBorder="1" applyAlignment="1">
      <alignment horizontal="center" wrapText="1"/>
    </xf>
    <xf numFmtId="164" fontId="18" fillId="42" borderId="13" xfId="1" applyNumberFormat="1" applyFont="1" applyFill="1" applyBorder="1" applyAlignment="1">
      <alignment horizontal="center"/>
    </xf>
    <xf numFmtId="0" fontId="18" fillId="43" borderId="12" xfId="0" applyFont="1" applyFill="1" applyBorder="1" applyAlignment="1">
      <alignment horizontal="center" wrapText="1"/>
    </xf>
    <xf numFmtId="164" fontId="18" fillId="43" borderId="13" xfId="1" applyNumberFormat="1" applyFont="1" applyFill="1" applyBorder="1" applyAlignment="1">
      <alignment horizontal="center"/>
    </xf>
    <xf numFmtId="3" fontId="18" fillId="42" borderId="13" xfId="0" applyNumberFormat="1" applyFont="1" applyFill="1" applyBorder="1" applyAlignment="1">
      <alignment horizontal="center"/>
    </xf>
    <xf numFmtId="3" fontId="18" fillId="41" borderId="13" xfId="0" applyNumberFormat="1" applyFont="1" applyFill="1" applyBorder="1" applyAlignment="1">
      <alignment horizontal="center"/>
    </xf>
    <xf numFmtId="3" fontId="18" fillId="43" borderId="13" xfId="0" applyNumberFormat="1" applyFont="1" applyFill="1" applyBorder="1" applyAlignment="1">
      <alignment horizontal="center"/>
    </xf>
    <xf numFmtId="0" fontId="24" fillId="0" borderId="0" xfId="0" applyFont="1"/>
    <xf numFmtId="0" fontId="0" fillId="44" borderId="0" xfId="0" applyFill="1"/>
    <xf numFmtId="0" fontId="0" fillId="44" borderId="0" xfId="0" applyFill="1" applyAlignment="1">
      <alignment horizontal="left"/>
    </xf>
    <xf numFmtId="164" fontId="18" fillId="0" borderId="17" xfId="1" applyNumberFormat="1" applyFont="1" applyBorder="1" applyAlignment="1">
      <alignment horizontal="center"/>
    </xf>
    <xf numFmtId="0" fontId="0" fillId="0" borderId="0" xfId="0" applyAlignment="1">
      <alignment horizontal="right"/>
    </xf>
    <xf numFmtId="4" fontId="0" fillId="0" borderId="0" xfId="0" applyNumberFormat="1" applyAlignment="1">
      <alignment horizontal="center"/>
    </xf>
    <xf numFmtId="9" fontId="18" fillId="0" borderId="12" xfId="1" applyFont="1" applyBorder="1" applyAlignment="1">
      <alignment horizontal="center" wrapText="1"/>
    </xf>
    <xf numFmtId="9" fontId="21" fillId="38" borderId="12" xfId="1" applyFont="1" applyFill="1" applyBorder="1" applyAlignment="1">
      <alignment horizontal="center" wrapText="1"/>
    </xf>
    <xf numFmtId="9" fontId="22" fillId="0" borderId="12" xfId="1" applyFont="1" applyBorder="1" applyAlignment="1">
      <alignment horizontal="center" wrapText="1"/>
    </xf>
    <xf numFmtId="9" fontId="18" fillId="37" borderId="12" xfId="1" applyFont="1" applyFill="1" applyBorder="1" applyAlignment="1">
      <alignment horizontal="center" wrapText="1"/>
    </xf>
    <xf numFmtId="0" fontId="19" fillId="0" borderId="12" xfId="0" applyFont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20" fillId="0" borderId="0" xfId="0" applyFont="1" applyAlignment="1">
      <alignment horizontal="center"/>
    </xf>
    <xf numFmtId="0" fontId="19" fillId="0" borderId="21" xfId="0" applyFont="1" applyBorder="1" applyAlignment="1">
      <alignment horizontal="center" vertical="center"/>
    </xf>
    <xf numFmtId="0" fontId="25" fillId="0" borderId="0" xfId="0" applyFont="1" applyAlignment="1">
      <alignment horizontal="center"/>
    </xf>
    <xf numFmtId="0" fontId="0" fillId="0" borderId="0" xfId="0" applyFill="1"/>
    <xf numFmtId="0" fontId="16" fillId="0" borderId="10" xfId="0" applyFont="1" applyFill="1" applyBorder="1"/>
    <xf numFmtId="2" fontId="0" fillId="0" borderId="0" xfId="0" applyNumberFormat="1" applyFill="1"/>
    <xf numFmtId="164" fontId="18" fillId="0" borderId="12" xfId="1" applyNumberFormat="1" applyFont="1" applyBorder="1" applyAlignment="1">
      <alignment horizontal="center" wrapText="1"/>
    </xf>
    <xf numFmtId="164" fontId="18" fillId="33" borderId="12" xfId="1" applyNumberFormat="1" applyFont="1" applyFill="1" applyBorder="1" applyAlignment="1">
      <alignment horizontal="center" wrapText="1"/>
    </xf>
    <xf numFmtId="164" fontId="18" fillId="35" borderId="12" xfId="1" applyNumberFormat="1" applyFont="1" applyFill="1" applyBorder="1" applyAlignment="1">
      <alignment horizontal="center" wrapText="1"/>
    </xf>
    <xf numFmtId="164" fontId="18" fillId="36" borderId="12" xfId="1" applyNumberFormat="1" applyFont="1" applyFill="1" applyBorder="1" applyAlignment="1">
      <alignment horizontal="center" wrapText="1"/>
    </xf>
    <xf numFmtId="164" fontId="18" fillId="0" borderId="15" xfId="1" applyNumberFormat="1" applyFont="1" applyBorder="1" applyAlignment="1">
      <alignment horizontal="center" wrapText="1"/>
    </xf>
    <xf numFmtId="164" fontId="18" fillId="37" borderId="12" xfId="1" applyNumberFormat="1" applyFont="1" applyFill="1" applyBorder="1" applyAlignment="1">
      <alignment horizontal="center" wrapText="1"/>
    </xf>
    <xf numFmtId="164" fontId="18" fillId="39" borderId="12" xfId="1" applyNumberFormat="1" applyFont="1" applyFill="1" applyBorder="1" applyAlignment="1">
      <alignment horizontal="center" wrapText="1"/>
    </xf>
    <xf numFmtId="164" fontId="18" fillId="43" borderId="12" xfId="1" applyNumberFormat="1" applyFont="1" applyFill="1" applyBorder="1" applyAlignment="1">
      <alignment horizontal="center" wrapText="1"/>
    </xf>
    <xf numFmtId="164" fontId="21" fillId="38" borderId="12" xfId="1" applyNumberFormat="1" applyFont="1" applyFill="1" applyBorder="1" applyAlignment="1">
      <alignment horizontal="center" wrapText="1"/>
    </xf>
    <xf numFmtId="164" fontId="18" fillId="42" borderId="12" xfId="1" applyNumberFormat="1" applyFont="1" applyFill="1" applyBorder="1" applyAlignment="1">
      <alignment horizontal="center" wrapText="1"/>
    </xf>
    <xf numFmtId="164" fontId="22" fillId="0" borderId="12" xfId="1" applyNumberFormat="1" applyFont="1" applyBorder="1" applyAlignment="1">
      <alignment horizontal="center" wrapText="1"/>
    </xf>
    <xf numFmtId="164" fontId="18" fillId="41" borderId="12" xfId="1" applyNumberFormat="1" applyFont="1" applyFill="1" applyBorder="1" applyAlignment="1">
      <alignment horizontal="center" wrapText="1"/>
    </xf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Percent" xfId="1" builtinId="5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pivotCacheDefinition" Target="pivotCache/pivotCacheDefinition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pivotCacheDefinition" Target="pivotCache/pivotCacheDefinition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y Pat Campbell" refreshedDate="44937.606880208332" createdVersion="8" refreshedVersion="8" minRefreshableVersion="3" recordCount="123" xr:uid="{63215081-2C40-4575-AB8A-84F352D06182}">
  <cacheSource type="worksheet">
    <worksheetSource ref="A1:G124" sheet="COD infant mortality 2021"/>
  </cacheSource>
  <cacheFields count="7">
    <cacheField name="Notes" numFmtId="0">
      <sharedItems containsNonDate="0" containsString="0" containsBlank="1"/>
    </cacheField>
    <cacheField name="ICD-10 130 Cause List (Infants)" numFmtId="0">
      <sharedItems count="123">
        <s v="Certain infectious and parasitic diseases (A00-B99,U07.1)"/>
        <s v="Certain intestinal infectious diseases (A00-A08)"/>
        <s v="#Diarrhea and gastroenteritis of infectious origin (A09)"/>
        <s v="#Septicemia (A40-A41)"/>
        <s v="Viral diseases (A80-B34,U07.1)"/>
        <s v="Other and unspecified viral diseases (A81-B00,B02-B04,B06-B19,B25,B27-B34,U07.1)"/>
        <s v="All other and unspecified infectious and parasitic diseases (A20-A32,A38,A42-A49,A51-A53,A55-A79,B35-B36,B38-B49,B55-B58,B60-B99)"/>
        <s v="Neoplasms (C00-D48)"/>
        <s v="#Malignant neoplasms (C00-C97)"/>
        <s v="Leukemia (C91-C95)"/>
        <s v="Other and unspecified malignant neoplasms (C00-C80,C88,C90,C96-C97)"/>
        <s v="#In situ neoplasms, benign neoplasms and neoplasms of uncertain or unknown behavior (D00-D48)"/>
        <s v="#Diseases of the blood and blood-forming organs and certain disorders involving the immune mechanism (D50-D89)"/>
        <s v="Anemias (D50-D64)"/>
        <s v="Hemorrhagic conditions and other diseases of blood and blood-forming organs (D65-D76)"/>
        <s v="Certain disorders involving the immune mechanism (D80-D89)"/>
        <s v="Endocrine, nutritional and metabolic diseases (E00-E88)"/>
        <s v="#Nutritional deficiencies (E40-E64)"/>
        <s v="#Volume depletion, disorders of fluid, electrolyte and acid-base balance (E86-E87)"/>
        <s v="All other endocrine, nutritional and metabolic diseases (E00-E32,E34.0-E34.2,E34.4-E34.9,E65-E83,E85,E88)"/>
        <s v="Diseases of the nervous system (G00-G98)"/>
        <s v="#Meningitis (G00,G03)"/>
        <s v="#Anoxic brain damage, not elsewhere classified (G93.1)"/>
        <s v="Other diseases of nervous system (G04,G06-G11,G12.1-G12.9,G20-G72,G81-G92,G93.0,G93.2-G93.9,G95-G98)"/>
        <s v="#Diseases of the circulatory system (I00-I99)"/>
        <s v="Pulmonary heart disease and diseases of pulmonary circulation (I26-I28)"/>
        <s v="Cardiomyopathy (I42)"/>
        <s v="Cardiac arrest (I46)"/>
        <s v="Cerebrovascular diseases (I60-I69)"/>
        <s v="All other diseases of circulatory system (I00-I25,I31,I34-I38,I44-I45,I47-I51,I70-I99)"/>
        <s v="Diseases of the respiratory system (J00-J98,U04)"/>
        <s v="#Influenza and pneumonia (J09-J18)"/>
        <s v="Pneumonia (J12-J18)"/>
        <s v="#Acute bronchitis and acute bronchiolitis (J20-J21)"/>
        <s v="Other and unspecified diseases of respiratory system (J22,J30-J39,J43-J44,J47-J68,J70-J98,U04)"/>
        <s v="Diseases of the digestive system (K00-K92)"/>
        <s v="#Gastritis, duodenitis, and noninfective enteritis and colitis (K29,K50-K55)"/>
        <s v="#Hernia of abdominal cavity and intestinal obstruction without hernia (K40-K46,K56)"/>
        <s v="All other and unspecified diseases of digestive system (K00-K28,K30-K38,K57-K92)"/>
        <s v="Diseases of the genitourinary system (N00-N95)"/>
        <s v="#Renal failure and other disorders of kidney (N17-N19,N25,N27)"/>
        <s v="Other and unspecified diseases of genitourinary system (N00-N15,N20-N23,N26,N28-N95)"/>
        <s v="Certain conditions originating in the perinatal period (P00-P96)"/>
        <s v="Newborn affected by maternal factors and by complications of pregnancy, labor and delivery (P00-P04)"/>
        <s v="#Newborn affected by maternal hypertensive disorders (P00.0)"/>
        <s v="#Newborn affected by other maternal conditions which may be unrelated to present pregnancy (P00.1-P00.9)"/>
        <s v="#Newborn affected by maternal complications of pregnancy (P01)"/>
        <s v="Newborn affected by incompetent cervix (P01.0)"/>
        <s v="Newborn affected by premature rupture of membranes (P01.1)"/>
        <s v="Newborn affected by multiple pregnancy (P01.5)"/>
        <s v="Newborn affected by other maternal complications of pregnancy (P01.2-P01.4,P01.6-P01.9)"/>
        <s v="#Newborn affected by complications of placenta, cord and membranes (P02)"/>
        <s v="Newborn affected by complications involving placenta (P02.0-P02.3)"/>
        <s v="Newborn affected by complications involving cord (P02.4-P02.6)"/>
        <s v="Newborn affected by chorioamnionitis (P02.7)"/>
        <s v="#Newborn affected by other complications of labor and delivery (P03)"/>
        <s v="#Newborn affected by noxious influences transmitted via placenta or breast milk (P04)"/>
        <s v="Disorders related to length of gestation and fetal malnutrition (P05-P08)"/>
        <s v="#Slow fetal growth and fetal malnutrition (P05)"/>
        <s v="#Disorders related to short gestation and low birth weight, not elsewhere classified (P07)"/>
        <s v="Extremely low birth weight or extreme immaturity (P07.0,P07.2)"/>
        <s v="Other low birth weight or preterm (P07.1,P07.3)"/>
        <s v="#Birth trauma (P10-P15)"/>
        <s v="#Intrauterine hypoxia and birth asphyxia (P20-P21)"/>
        <s v="Intrauterine hypoxia (P20)"/>
        <s v="Birth asphyxia (P21)"/>
        <s v="#Respiratory distress of newborn (P22)"/>
        <s v="Other respiratory conditions originating in the perinatal period (P23-P28)"/>
        <s v="#Congenital pneumonia (P23)"/>
        <s v="#Neonatal aspiration syndromes (P24)"/>
        <s v="#Interstitial emphysema and related conditions originating in the perinatal period (P25)"/>
        <s v="#Pulmonary hemorrhage originating in the perinatal period (P26)"/>
        <s v="#Chronic respiratory disease originating in the perinatal period (P27)"/>
        <s v="#Atelectasis (P28.0-P28.1)"/>
        <s v="All other respiratory conditions originating in the perinatal period (P28.2-P28.9)"/>
        <s v="Infections specific to the perinatal period (P35-P39)"/>
        <s v="#Bacterial sepsis of newborn (P36)"/>
        <s v="All other infections specific to the perinatal period (P35,P37,P39)"/>
        <s v="Hemorrhagic and hematological disorders of newborn (P50-P61)"/>
        <s v="#Neonatal hemorrhage (P50-P52,P54)"/>
        <s v="#Hematological disorders (P60-P61)"/>
        <s v="#Syndrome of infant of a diabetic mother and neonatal diabetes mellitus (P70.0-P70.2)"/>
        <s v="#Necrotizing enterocolitis of newborn (P77)"/>
        <s v="#Hydrops fetalis not due to hemolytic disease (P83.2)"/>
        <s v="Other perinatal conditions (P29,P70.3-P70.9,P71-P76,P78-P81,P83.0-P83.1,P83.3-P83.9,P90-P96)"/>
        <s v="#Congenital malformations, deformations and chromosomal abnormalities (Q00-Q99)"/>
        <s v="Anencephaly and similar malformations (Q00)"/>
        <s v="Congenital hydrocephalus (Q03)"/>
        <s v="Spina bifida (Q05)"/>
        <s v="Other congenital malformations of nervous system (Q01-Q02,Q04,Q06-Q07)"/>
        <s v="Congenital malformations of heart (Q20-Q24)"/>
        <s v="Other congenital malformations of circulatory system (Q25-Q28)"/>
        <s v="Congenital malformations of respiratory system (Q30-Q34)"/>
        <s v="Congenital malformations of digestive system (Q35-Q45)"/>
        <s v="Congenital malformations of genitourinary system (Q50-Q64)"/>
        <s v="Congenital malformations and deformations of musculoskeletal system, limbs and integument (Q65-Q85)"/>
        <s v="Down syndrome (Q90)"/>
        <s v="Edward syndrome (Q91.0-Q91.3)"/>
        <s v="Patau syndrome (Q91.4-Q91.7)"/>
        <s v="Other congenital malformations and deformations (Q10-Q18,Q86-Q89)"/>
        <s v="Other chromosomal abnormalities, not elsewhere classified (Q92-Q99)"/>
        <s v="Symptoms, signs and abnormal clinical and laboratory findings, not elsewhere classified (R00-R99)"/>
        <s v="#Sudden infant death syndrome (R95)"/>
        <s v="Other symptoms, signs and abnormal clinical and laboratory findings, not elsewhere classified (R00-R53,R55-R94,R96-R99)"/>
        <s v="All other diseases (F00-F99,H00-H57,L00-M99)"/>
        <s v="External causes of mortality (*U01,V01-Y84)"/>
        <s v="#Accidents (unintentional injuries) (V01-X59)"/>
        <s v="Transport accidents (V01-V99)"/>
        <s v="Motor vehicle accidents (V02-V04,V09.0,V09.2,V12-V14,V19.0-V19.2,V19.4-V19.6,V20-V79,V80.3-V80.5,V81.0-V81.1,V82.0-V82.1,V83-V86,V87.0-V87.8,V88.0-V88.8,V89.0,V89.2)"/>
        <s v="Accidental drowning and submersion (W65-W74)"/>
        <s v="Accidental suffocation and strangulation in bed (W75)"/>
        <s v="Other accidental suffocation and strangulation (W76-W77,W81-W84)"/>
        <s v="Accidental inhalation and ingestion of food or other objects causing obstruction of respiratory tract (W78-W80)"/>
        <s v="Accidents caused by exposure to smoke, fire and flames (X00-X09)"/>
        <s v="Accidental poisoning and exposure to noxious substances (X40-X49)"/>
        <s v="Other and unspecified accidents (W20-W31,W35-W64,W85-W99,X10-X39,X50-X59)"/>
        <s v="#Assault (homicide) (*U01,X85-Y09)"/>
        <s v="Assault (homicide) by hanging, strangulation and suffocation (X91)"/>
        <s v="Assault (homicide) by discharge of firearms (*U01.4,X93-X95)"/>
        <s v="Neglect, abandonment and other maltreatment syndromes (Y06-Y07)"/>
        <s v="Assault (homicide) by other and unspecified means (*U01.0-*U01.3,*U01.5-*U01.9,X85-X90,X92,X96-X99,Y00-Y05,Y08-Y09)"/>
        <s v="#Complications of medical and surgical care (Y40-Y84)"/>
        <s v="Other external causes (Y10-Y36)"/>
      </sharedItems>
    </cacheField>
    <cacheField name="ICD-10 130 Cause List (Infants) Code" numFmtId="0">
      <sharedItems/>
    </cacheField>
    <cacheField name="Deaths" numFmtId="0">
      <sharedItems containsSemiMixedTypes="0" containsString="0" containsNumber="1" containsInteger="1" minValue="10" maxValue="9434"/>
    </cacheField>
    <cacheField name="Population" numFmtId="0">
      <sharedItems containsSemiMixedTypes="0" containsString="0" containsNumber="1" containsInteger="1" minValue="3564493" maxValue="3564493"/>
    </cacheField>
    <cacheField name="Crude Rate" numFmtId="0">
      <sharedItems containsMixedTypes="1" containsNumber="1" minValue="0.7" maxValue="264.7"/>
    </cacheField>
    <cacheField name="Rankable?" numFmtId="0">
      <sharedItems count="2">
        <b v="0"/>
        <b v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y Pat Campbell" refreshedDate="44991.897391435188" createdVersion="8" refreshedVersion="8" minRefreshableVersion="3" recordCount="7626" xr:uid="{BB0CCE99-E8EC-4DB6-9321-8F82DBCF0E7C}">
  <cacheSource type="worksheet">
    <worksheetSource ref="B1:N7627" sheet="COD 113 2018-2021"/>
  </cacheSource>
  <cacheFields count="13">
    <cacheField name="Gender" numFmtId="0">
      <sharedItems count="2">
        <s v="Female"/>
        <s v="Male"/>
      </sharedItems>
    </cacheField>
    <cacheField name="Gender Code" numFmtId="0">
      <sharedItems/>
    </cacheField>
    <cacheField name="Year" numFmtId="0">
      <sharedItems containsSemiMixedTypes="0" containsString="0" containsNumber="1" containsInteger="1" minValue="2018" maxValue="2021" count="4">
        <n v="2018"/>
        <n v="2019"/>
        <n v="2020"/>
        <n v="2021"/>
      </sharedItems>
    </cacheField>
    <cacheField name="Year Code" numFmtId="0">
      <sharedItems containsSemiMixedTypes="0" containsString="0" containsNumber="1" containsInteger="1" minValue="2018" maxValue="2021"/>
    </cacheField>
    <cacheField name="Ten-Year Age Groups" numFmtId="49">
      <sharedItems count="12">
        <s v="&lt; 1 year"/>
        <s v="1-4 years"/>
        <s v="5-14 years"/>
        <s v="15-24 years"/>
        <s v="25-34 years"/>
        <s v="35-44 years"/>
        <s v="45-54 years"/>
        <s v="55-64 years"/>
        <s v="65-74 years"/>
        <s v="75-84 years"/>
        <s v="85+ years"/>
        <s v="Not Stated"/>
      </sharedItems>
    </cacheField>
    <cacheField name="Ten-Year Age Groups Code" numFmtId="49">
      <sharedItems/>
    </cacheField>
    <cacheField name="ICD-10 113 Cause List" numFmtId="49">
      <sharedItems count="127">
        <s v="Certain other intestinal infections (A04,A07-A09)"/>
        <s v="#Septicemia (A40-A41)"/>
        <s v="Other and unspecified infectious and parasitic diseases and their sequelae (A00,A05,A20-A36,A42-A44,A48-A49,A54-A79,A81-A82,A85.0-A85.1,A85.8,A86-B04,B06-B09,B25-B49,B55-B99,U07.1)"/>
        <s v="#Malignant neoplasms (C00-C97)"/>
        <s v="#In situ neoplasms, benign neoplasms and neoplasms of uncertain or unknown behavior (D00-D48)"/>
        <s v="#Meningitis (G00,G03)"/>
        <s v="Major cardiovascular diseases (I00-I78)"/>
        <s v="#Diseases of heart (I00-I09,I11,I13,I20-I51)"/>
        <s v="Other heart diseases (I26-I51)"/>
        <s v="All other forms of heart disease (I26-I28,I34-I38,I42-I49,I51)"/>
        <s v="#Cerebrovascular diseases (I60-I69)"/>
        <s v="Other disorders of circulatory system (I80-I99)"/>
        <s v="#Influenza and pneumonia (J09-J18)"/>
        <s v="Influenza (J09-J11)"/>
        <s v="Pneumonia (J12-J18)"/>
        <s v="Other acute lower respiratory infections (J20-J22,U04)"/>
        <s v="#Acute bronchitis and bronchiolitis (J20-J21)"/>
        <s v="Other diseases of respiratory system (J00-J06,J30- J39,J67,J70-J98)"/>
        <s v="#Nephritis, nephrotic syndrome and nephrosis (N00-N07,N17-N19,N25-N27)"/>
        <s v="Renal failure (N17-N19)"/>
        <s v="#Certain conditions originating in the perinatal period (P00-P96)"/>
        <s v="#Congenital malformations, deformations and chromosomal abnormalities (Q00-Q99)"/>
        <s v="Symptoms, signs and abnormal clinical and laboratory findings, not elsewhere classified (R00-R99)"/>
        <s v="All other diseases (Residual) "/>
        <s v="#Accidents (unintentional injuries) (V01-X59,Y85-Y86)"/>
        <s v="Transport accidents (V01-V99,Y85)"/>
        <s v="Motor vehicle accidents (V02-V04,V09.0,V09.2,V12-V14,V19.0-V19.2,V19.4-V19.6,V20-V79,V80.3-V80.5,V81.0-V81.1,V82.0-V82.1,V83-V86,V87.0-V87.8,V88.0-V88.8,V89.0,V89.2)"/>
        <s v="Nontransport accidents (W00-X59,Y86)"/>
        <s v="Accidental drowning and submersion (W65-W74)"/>
        <s v="Other and unspecified nontransport accidents and their sequelae (W20-W31,W35-W64,W75-W99,X10-X39,X50-X59,Y86)"/>
        <s v="#Assault (homicide) (*U01-*U02,X85-Y09,Y87.1)"/>
        <s v="Assault (homicide) by other and unspecified means and their sequelae (*U01.0-*U01.3,*U01.5-*U01.9,*U02,X85-X92,X96-Y09,Y87.1)"/>
        <s v="Events of undetermined intent (Y10-Y34,Y87.2,Y89.9)"/>
        <s v="Other and unspecified events of undetermined intent and their sequelae (Y10-Y21,Y25-Y34,Y87.2,Y89.9)"/>
        <s v="Malignant neoplasms of meninges, brain and other parts of central nervous system (C70-C72)"/>
        <s v="Malignant neoplasms of lymphoid, hematopoietic and related tissue (C81-C96)"/>
        <s v="Leukemia (C91-C95)"/>
        <s v="All other and unspecified malignant neoplasms (C17,C23-C24,C26-C31,C37-C41,C44-C49,C51-C52,C57-C60,C62-C63,C66,C68-C69,C73-C80,C97)"/>
        <s v="#Chronic lower respiratory diseases (J40-J47)"/>
        <s v="Asthma (J45-J46)"/>
        <s v="Accidental exposure to smoke, fire and flames (X00-X09)"/>
        <s v="Assault (homicide) by discharge of firearms (*U01.4,X93-X95)"/>
        <s v="#Complications of medical and surgical care (Y40-Y84,Y88)"/>
        <s v="Malignant neoplasms of kidney and renal pelvis (C64-C65)"/>
        <s v="#Anemias (D50-D64)"/>
        <s v="#Diabetes mellitus (E10-E14)"/>
        <s v="Other land transport accidents (V01,V05-V06,V09.1,V09.3-V09.9,V10-V11,V15-V18,V19.3,V19.8-V19.9,V80.0-V80.2,V80.6-V80.9,V81.2-V81.9,V82.2-V82.9,V87.9,V88.9,V89.1,V89.3,V89.9)"/>
        <s v="Accidental poisoning and exposure to noxious substances (X40-X49)"/>
        <s v="#Intentional self-harm (suicide) (*U03,X60-X84,Y87.0)"/>
        <s v="Intentional self-harm (suicide) by discharge of firearms (X72-X74)"/>
        <s v="Intentional self-harm (suicide) by other and unspecified means and their sequelae (*U03,X60-X71,X75-X84,Y87.0)"/>
        <s v="#Human immunodeficiency virus (HIV) disease (B20-B24)"/>
        <s v="Malignant neoplasms of colon, rectum and anus (C18-C21)"/>
        <s v="Malignant neoplasms of liver and intrahepatic bile ducts (C22)"/>
        <s v="Malignant neoplasm of breast (C50)"/>
        <s v="Malignant neoplasm of ovary (C56)"/>
        <s v="Non-Hodgkin lymphoma (C82-C85)"/>
        <s v="Hypertensive heart disease (I11)"/>
        <s v="Ischemic heart diseases (I20-I25)"/>
        <s v="Acute myocardial infarction (I21-I22)"/>
        <s v="Other forms of chronic ischemic heart disease (I20,I25)"/>
        <s v="Acute and subacute endocarditis (I33)"/>
        <s v="Heart failure (I50)"/>
        <s v="Other diseases of circulatory system (I71-I78)"/>
        <s v="#Pneumonitis due to solids and liquids (J69)"/>
        <s v="#Pregnancy, childbirth and the puerperium (O00-O99)"/>
        <s v="Other complications of pregnancy, childbirth and the puerperium (O10-O99)"/>
        <s v="Water, air and space, and other and unspecified transport accidents and their sequelae (V90-V99,Y85)"/>
        <s v="Falls (W00-W19)"/>
        <s v="Discharge of firearms, undetermined intent (Y22-Y24)"/>
        <s v="#Viral hepatitis (B15-B19)"/>
        <s v="Malignant neoplasms of lip, oral cavity and pharynx (C00-C14)"/>
        <s v="Malignant neoplasm of esophagus (C15)"/>
        <s v="Malignant neoplasm of stomach (C16)"/>
        <s v="Malignant neoplasm of pancreas (C25)"/>
        <s v="Malignant neoplasms of trachea, bronchus and lung (C33-C34)"/>
        <s v="Malignant melanoma of skin (C43)"/>
        <s v="Malignant neoplasm of cervix uteri (C53)"/>
        <s v="Malignant neoplasms of corpus uteri and uterus, part unspecified (C54-C55)"/>
        <s v="Hodgkin disease (C81)"/>
        <s v="#Nutritional deficiencies (E40-E64)"/>
        <s v="Malnutrition (E40-E46)"/>
        <s v="Acute rheumatic fever and chronic rheumatic heart diseases (I00-I09)"/>
        <s v="Hypertensive heart and renal disease (I13)"/>
        <s v="Atherosclerotic cardiovascular disease, so described (I25.0)"/>
        <s v="All other forms of chronic ischemic heart disease (I20,I25.1-I25.9)"/>
        <s v="Diseases of pericardium and acute myocarditis (I30-I31,I40)"/>
        <s v="#Essential hypertension and hypertensive renal disease (I10,I12,I15)"/>
        <s v="#Aortic aneurysm and dissection (I71)"/>
        <s v="Other diseases of arteries, arterioles and capillaries (I72-I78)"/>
        <s v="Other chronic lower respiratory diseases (J44,J47)"/>
        <s v="#Peptic ulcer (K25-K28)"/>
        <s v="#Chronic liver disease and cirrhosis (K70,K73-K74)"/>
        <s v="Alcoholic liver disease (K70)"/>
        <s v="Other chronic liver disease and cirrhosis (K73-K74)"/>
        <s v="#Infections of kidney (N10-N12,N13.6,N15.1)"/>
        <s v="Pregnancy with abortive outcome (O00-O07)"/>
        <s v="Malignant neoplasm of bladder (C67)"/>
        <s v="Multiple myeloma and immunoproliferative neoplasms (C88,C90)"/>
        <s v="Other acute ischemic heart diseases (I24)"/>
        <s v="Emphysema (J43)"/>
        <s v="#Hernia (K40-K46)"/>
        <s v="#Cholelithiasis and other disorders of gallbladder (K80-K82)"/>
        <s v="#Enterocolitis due to Clostridium difficile (A04.7)"/>
        <s v="Malignant neoplasm of larynx (C32)"/>
        <s v="#Parkinson disease (G20-G21)"/>
        <s v="#Alzheimer disease (G30)"/>
        <s v="#Atherosclerosis (I70)"/>
        <s v="Bronchitis, chronic and unspecified (J40-J42)"/>
        <s v="Chronic glomerulonephritis, nephritis and nephropathy not specified as acute or chronic, and renal sclerosis unspecified (N02-N03,N05-N07,N26)"/>
        <s v="#Inflammatory diseases of female pelvic organs (N70-N76)"/>
        <s v="#Tuberculosis (A16-A19)"/>
        <s v="Respiratory tuberculosis (A16)"/>
        <s v="Other nutritional deficiencies (E50-E64)"/>
        <s v="#Diseases of appendix (K35-K38)"/>
        <s v="Acute and rapidly progressive nephritic and nephrotic syndrome (N00-N01,N04)"/>
        <s v="Other tuberculosis (A17-A19)"/>
        <s v="Other and unspecified malignant neoplasms of lymphoid, hematopoietic and related tissue (C96)"/>
        <s v="#Pneumoconioses and chemical effects (J60-J66,J68,U07.0)"/>
        <s v="Other and unspecified acute lower respiratory infections (J22,U04)"/>
        <s v="#Legal intervention (Y35,Y89.0)"/>
        <s v="Accidental discharge of firearms (W32-W34)"/>
        <s v="#COVID-19 (U07.1)"/>
        <s v="#Salmonella infections (A01-A02)"/>
        <s v="Malignant neoplasm of prostate (C61)"/>
        <s v="#Hyperplasia of prostate (N40)"/>
        <s v="#Syphilis (A50-A53)"/>
      </sharedItems>
    </cacheField>
    <cacheField name="ICD-10 113 Cause List Code" numFmtId="49">
      <sharedItems/>
    </cacheField>
    <cacheField name="Deaths" numFmtId="0">
      <sharedItems containsSemiMixedTypes="0" containsString="0" containsNumber="1" containsInteger="1" minValue="10" maxValue="212044"/>
    </cacheField>
    <cacheField name="Population" numFmtId="0">
      <sharedItems containsMixedTypes="1" containsNumber="1" containsInteger="1" minValue="1742991" maxValue="23444379"/>
    </cacheField>
    <cacheField name="Crude Rate" numFmtId="0">
      <sharedItems containsMixedTypes="1" containsNumber="1" minValue="0.1" maxValue="6011.8"/>
    </cacheField>
    <cacheField name="Rankable?" numFmtId="0">
      <sharedItems count="2">
        <b v="0"/>
        <b v="1"/>
      </sharedItems>
    </cacheField>
    <cacheField name="KEY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3">
  <r>
    <m/>
    <x v="0"/>
    <s v="GR130-001"/>
    <n v="537"/>
    <n v="3564493"/>
    <n v="15.1"/>
    <x v="0"/>
  </r>
  <r>
    <m/>
    <x v="1"/>
    <s v="GR130-002"/>
    <n v="13"/>
    <n v="3564493"/>
    <s v="Unreliable"/>
    <x v="0"/>
  </r>
  <r>
    <m/>
    <x v="2"/>
    <s v="GR130-003"/>
    <n v="156"/>
    <n v="3564493"/>
    <n v="4.4000000000000004"/>
    <x v="1"/>
  </r>
  <r>
    <m/>
    <x v="3"/>
    <s v="GR130-009"/>
    <n v="113"/>
    <n v="3564493"/>
    <n v="3.2"/>
    <x v="1"/>
  </r>
  <r>
    <m/>
    <x v="4"/>
    <s v="GR130-012"/>
    <n v="205"/>
    <n v="3564493"/>
    <n v="5.8"/>
    <x v="0"/>
  </r>
  <r>
    <m/>
    <x v="5"/>
    <s v="GR130-018"/>
    <n v="204"/>
    <n v="3564493"/>
    <n v="5.7"/>
    <x v="0"/>
  </r>
  <r>
    <m/>
    <x v="6"/>
    <s v="GR130-022"/>
    <n v="35"/>
    <n v="3564493"/>
    <n v="1"/>
    <x v="0"/>
  </r>
  <r>
    <m/>
    <x v="7"/>
    <s v="GR130-023"/>
    <n v="78"/>
    <n v="3564493"/>
    <n v="2.2000000000000002"/>
    <x v="0"/>
  </r>
  <r>
    <m/>
    <x v="8"/>
    <s v="GR130-024"/>
    <n v="52"/>
    <n v="3564493"/>
    <n v="1.5"/>
    <x v="1"/>
  </r>
  <r>
    <m/>
    <x v="9"/>
    <s v="GR130-026"/>
    <n v="14"/>
    <n v="3564493"/>
    <s v="Unreliable"/>
    <x v="0"/>
  </r>
  <r>
    <m/>
    <x v="10"/>
    <s v="GR130-027"/>
    <n v="38"/>
    <n v="3564493"/>
    <n v="1.1000000000000001"/>
    <x v="0"/>
  </r>
  <r>
    <m/>
    <x v="11"/>
    <s v="GR130-028"/>
    <n v="26"/>
    <n v="3564493"/>
    <n v="0.7"/>
    <x v="1"/>
  </r>
  <r>
    <m/>
    <x v="12"/>
    <s v="GR130-029"/>
    <n v="76"/>
    <n v="3564493"/>
    <n v="2.1"/>
    <x v="1"/>
  </r>
  <r>
    <m/>
    <x v="13"/>
    <s v="GR130-030"/>
    <n v="12"/>
    <n v="3564493"/>
    <s v="Unreliable"/>
    <x v="0"/>
  </r>
  <r>
    <m/>
    <x v="14"/>
    <s v="GR130-031"/>
    <n v="53"/>
    <n v="3564493"/>
    <n v="1.5"/>
    <x v="0"/>
  </r>
  <r>
    <m/>
    <x v="15"/>
    <s v="GR130-032"/>
    <n v="11"/>
    <n v="3564493"/>
    <s v="Unreliable"/>
    <x v="0"/>
  </r>
  <r>
    <m/>
    <x v="16"/>
    <s v="GR130-033"/>
    <n v="171"/>
    <n v="3564493"/>
    <n v="4.8"/>
    <x v="0"/>
  </r>
  <r>
    <m/>
    <x v="17"/>
    <s v="GR130-035"/>
    <n v="12"/>
    <n v="3564493"/>
    <s v="Unreliable"/>
    <x v="1"/>
  </r>
  <r>
    <m/>
    <x v="18"/>
    <s v="GR130-037"/>
    <n v="46"/>
    <n v="3564493"/>
    <n v="1.3"/>
    <x v="1"/>
  </r>
  <r>
    <m/>
    <x v="19"/>
    <s v="GR130-038"/>
    <n v="109"/>
    <n v="3564493"/>
    <n v="3.1"/>
    <x v="0"/>
  </r>
  <r>
    <m/>
    <x v="20"/>
    <s v="GR130-039"/>
    <n v="252"/>
    <n v="3564493"/>
    <n v="7.1"/>
    <x v="0"/>
  </r>
  <r>
    <m/>
    <x v="21"/>
    <s v="GR130-040"/>
    <n v="55"/>
    <n v="3564493"/>
    <n v="1.5"/>
    <x v="1"/>
  </r>
  <r>
    <m/>
    <x v="22"/>
    <s v="GR130-043"/>
    <n v="30"/>
    <n v="3564493"/>
    <n v="0.8"/>
    <x v="1"/>
  </r>
  <r>
    <m/>
    <x v="23"/>
    <s v="GR130-044"/>
    <n v="165"/>
    <n v="3564493"/>
    <n v="4.5999999999999996"/>
    <x v="0"/>
  </r>
  <r>
    <m/>
    <x v="24"/>
    <s v="GR130-046"/>
    <n v="402"/>
    <n v="3564493"/>
    <n v="11.3"/>
    <x v="1"/>
  </r>
  <r>
    <m/>
    <x v="25"/>
    <s v="GR130-047"/>
    <n v="68"/>
    <n v="3564493"/>
    <n v="1.9"/>
    <x v="0"/>
  </r>
  <r>
    <m/>
    <x v="26"/>
    <s v="GR130-049"/>
    <n v="75"/>
    <n v="3564493"/>
    <n v="2.1"/>
    <x v="0"/>
  </r>
  <r>
    <m/>
    <x v="27"/>
    <s v="GR130-050"/>
    <n v="25"/>
    <n v="3564493"/>
    <n v="0.7"/>
    <x v="0"/>
  </r>
  <r>
    <m/>
    <x v="28"/>
    <s v="GR130-051"/>
    <n v="97"/>
    <n v="3564493"/>
    <n v="2.7"/>
    <x v="0"/>
  </r>
  <r>
    <m/>
    <x v="29"/>
    <s v="GR130-052"/>
    <n v="133"/>
    <n v="3564493"/>
    <n v="3.7"/>
    <x v="0"/>
  </r>
  <r>
    <m/>
    <x v="30"/>
    <s v="GR130-053"/>
    <n v="343"/>
    <n v="3564493"/>
    <n v="9.6"/>
    <x v="0"/>
  </r>
  <r>
    <m/>
    <x v="31"/>
    <s v="GR130-055"/>
    <n v="125"/>
    <n v="3564493"/>
    <n v="3.5"/>
    <x v="1"/>
  </r>
  <r>
    <m/>
    <x v="32"/>
    <s v="GR130-057"/>
    <n v="120"/>
    <n v="3564493"/>
    <n v="3.4"/>
    <x v="0"/>
  </r>
  <r>
    <m/>
    <x v="33"/>
    <s v="GR130-058"/>
    <n v="27"/>
    <n v="3564493"/>
    <n v="0.8"/>
    <x v="1"/>
  </r>
  <r>
    <m/>
    <x v="34"/>
    <s v="GR130-062"/>
    <n v="170"/>
    <n v="3564493"/>
    <n v="4.8"/>
    <x v="0"/>
  </r>
  <r>
    <m/>
    <x v="35"/>
    <s v="GR130-063"/>
    <n v="164"/>
    <n v="3564493"/>
    <n v="4.5999999999999996"/>
    <x v="0"/>
  </r>
  <r>
    <m/>
    <x v="36"/>
    <s v="GR130-064"/>
    <n v="27"/>
    <n v="3564493"/>
    <n v="0.8"/>
    <x v="1"/>
  </r>
  <r>
    <m/>
    <x v="37"/>
    <s v="GR130-065"/>
    <n v="48"/>
    <n v="3564493"/>
    <n v="1.3"/>
    <x v="1"/>
  </r>
  <r>
    <m/>
    <x v="38"/>
    <s v="GR130-066"/>
    <n v="89"/>
    <n v="3564493"/>
    <n v="2.5"/>
    <x v="0"/>
  </r>
  <r>
    <m/>
    <x v="39"/>
    <s v="GR130-067"/>
    <n v="75"/>
    <n v="3564493"/>
    <n v="2.1"/>
    <x v="0"/>
  </r>
  <r>
    <m/>
    <x v="40"/>
    <s v="GR130-068"/>
    <n v="41"/>
    <n v="3564493"/>
    <n v="1.2"/>
    <x v="1"/>
  </r>
  <r>
    <m/>
    <x v="41"/>
    <s v="GR130-069"/>
    <n v="34"/>
    <n v="3564493"/>
    <n v="1"/>
    <x v="0"/>
  </r>
  <r>
    <m/>
    <x v="42"/>
    <s v="GR130-070"/>
    <n v="9434"/>
    <n v="3564493"/>
    <n v="264.7"/>
    <x v="0"/>
  </r>
  <r>
    <m/>
    <x v="43"/>
    <s v="GR130-071"/>
    <n v="2075"/>
    <n v="3564493"/>
    <n v="58.2"/>
    <x v="0"/>
  </r>
  <r>
    <m/>
    <x v="44"/>
    <s v="GR130-072"/>
    <n v="53"/>
    <n v="3564493"/>
    <n v="1.5"/>
    <x v="1"/>
  </r>
  <r>
    <m/>
    <x v="45"/>
    <s v="GR130-073"/>
    <n v="101"/>
    <n v="3564493"/>
    <n v="2.8"/>
    <x v="1"/>
  </r>
  <r>
    <m/>
    <x v="46"/>
    <s v="GR130-074"/>
    <n v="1113"/>
    <n v="3564493"/>
    <n v="31.2"/>
    <x v="1"/>
  </r>
  <r>
    <m/>
    <x v="47"/>
    <s v="GR130-075"/>
    <n v="337"/>
    <n v="3564493"/>
    <n v="9.5"/>
    <x v="0"/>
  </r>
  <r>
    <m/>
    <x v="48"/>
    <s v="GR130-076"/>
    <n v="569"/>
    <n v="3564493"/>
    <n v="16"/>
    <x v="0"/>
  </r>
  <r>
    <m/>
    <x v="49"/>
    <s v="GR130-077"/>
    <n v="79"/>
    <n v="3564493"/>
    <n v="2.2000000000000002"/>
    <x v="0"/>
  </r>
  <r>
    <m/>
    <x v="50"/>
    <s v="GR130-078"/>
    <n v="128"/>
    <n v="3564493"/>
    <n v="3.6"/>
    <x v="0"/>
  </r>
  <r>
    <m/>
    <x v="51"/>
    <s v="GR130-079"/>
    <n v="672"/>
    <n v="3564493"/>
    <n v="18.899999999999999"/>
    <x v="1"/>
  </r>
  <r>
    <m/>
    <x v="52"/>
    <s v="GR130-080"/>
    <n v="410"/>
    <n v="3564493"/>
    <n v="11.5"/>
    <x v="0"/>
  </r>
  <r>
    <m/>
    <x v="53"/>
    <s v="GR130-081"/>
    <n v="45"/>
    <n v="3564493"/>
    <n v="1.3"/>
    <x v="0"/>
  </r>
  <r>
    <m/>
    <x v="54"/>
    <s v="GR130-082"/>
    <n v="215"/>
    <n v="3564493"/>
    <n v="6"/>
    <x v="0"/>
  </r>
  <r>
    <m/>
    <x v="55"/>
    <s v="GR130-084"/>
    <n v="86"/>
    <n v="3564493"/>
    <n v="2.4"/>
    <x v="1"/>
  </r>
  <r>
    <m/>
    <x v="56"/>
    <s v="GR130-085"/>
    <n v="50"/>
    <n v="3564493"/>
    <n v="1.4"/>
    <x v="1"/>
  </r>
  <r>
    <m/>
    <x v="57"/>
    <s v="GR130-086"/>
    <n v="3035"/>
    <n v="3564493"/>
    <n v="85.1"/>
    <x v="0"/>
  </r>
  <r>
    <m/>
    <x v="58"/>
    <s v="GR130-087"/>
    <n v="88"/>
    <n v="3564493"/>
    <n v="2.5"/>
    <x v="1"/>
  </r>
  <r>
    <m/>
    <x v="59"/>
    <s v="GR130-088"/>
    <n v="2946"/>
    <n v="3564493"/>
    <n v="82.6"/>
    <x v="1"/>
  </r>
  <r>
    <m/>
    <x v="60"/>
    <s v="GR130-089"/>
    <n v="2262"/>
    <n v="3564493"/>
    <n v="63.5"/>
    <x v="0"/>
  </r>
  <r>
    <m/>
    <x v="61"/>
    <s v="GR130-090"/>
    <n v="684"/>
    <n v="3564493"/>
    <n v="19.2"/>
    <x v="0"/>
  </r>
  <r>
    <m/>
    <x v="62"/>
    <s v="GR130-092"/>
    <n v="11"/>
    <n v="3564493"/>
    <s v="Unreliable"/>
    <x v="1"/>
  </r>
  <r>
    <m/>
    <x v="63"/>
    <s v="GR130-093"/>
    <n v="358"/>
    <n v="3564493"/>
    <n v="10"/>
    <x v="1"/>
  </r>
  <r>
    <m/>
    <x v="64"/>
    <s v="GR130-094"/>
    <n v="189"/>
    <n v="3564493"/>
    <n v="5.3"/>
    <x v="0"/>
  </r>
  <r>
    <m/>
    <x v="65"/>
    <s v="GR130-095"/>
    <n v="169"/>
    <n v="3564493"/>
    <n v="4.7"/>
    <x v="0"/>
  </r>
  <r>
    <m/>
    <x v="66"/>
    <s v="GR130-096"/>
    <n v="414"/>
    <n v="3564493"/>
    <n v="11.6"/>
    <x v="1"/>
  </r>
  <r>
    <m/>
    <x v="67"/>
    <s v="GR130-097"/>
    <n v="707"/>
    <n v="3564493"/>
    <n v="19.8"/>
    <x v="0"/>
  </r>
  <r>
    <m/>
    <x v="68"/>
    <s v="GR130-098"/>
    <n v="41"/>
    <n v="3564493"/>
    <n v="1.2"/>
    <x v="1"/>
  </r>
  <r>
    <m/>
    <x v="69"/>
    <s v="GR130-099"/>
    <n v="42"/>
    <n v="3564493"/>
    <n v="1.2"/>
    <x v="1"/>
  </r>
  <r>
    <m/>
    <x v="70"/>
    <s v="GR130-100"/>
    <n v="62"/>
    <n v="3564493"/>
    <n v="1.7"/>
    <x v="1"/>
  </r>
  <r>
    <m/>
    <x v="71"/>
    <s v="GR130-101"/>
    <n v="144"/>
    <n v="3564493"/>
    <n v="4"/>
    <x v="1"/>
  </r>
  <r>
    <m/>
    <x v="72"/>
    <s v="GR130-102"/>
    <n v="126"/>
    <n v="3564493"/>
    <n v="3.5"/>
    <x v="1"/>
  </r>
  <r>
    <m/>
    <x v="73"/>
    <s v="GR130-103"/>
    <n v="241"/>
    <n v="3564493"/>
    <n v="6.8"/>
    <x v="1"/>
  </r>
  <r>
    <m/>
    <x v="74"/>
    <s v="GR130-104"/>
    <n v="51"/>
    <n v="3564493"/>
    <n v="1.4"/>
    <x v="0"/>
  </r>
  <r>
    <m/>
    <x v="75"/>
    <s v="GR130-105"/>
    <n v="716"/>
    <n v="3564493"/>
    <n v="20.100000000000001"/>
    <x v="0"/>
  </r>
  <r>
    <m/>
    <x v="76"/>
    <s v="GR130-106"/>
    <n v="557"/>
    <n v="3564493"/>
    <n v="15.6"/>
    <x v="1"/>
  </r>
  <r>
    <m/>
    <x v="77"/>
    <s v="GR130-108"/>
    <n v="157"/>
    <n v="3564493"/>
    <n v="4.4000000000000004"/>
    <x v="0"/>
  </r>
  <r>
    <m/>
    <x v="78"/>
    <s v="GR130-109"/>
    <n v="449"/>
    <n v="3564493"/>
    <n v="12.6"/>
    <x v="0"/>
  </r>
  <r>
    <m/>
    <x v="79"/>
    <s v="GR130-110"/>
    <n v="342"/>
    <n v="3564493"/>
    <n v="9.6"/>
    <x v="1"/>
  </r>
  <r>
    <m/>
    <x v="80"/>
    <s v="GR130-113"/>
    <n v="97"/>
    <n v="3564493"/>
    <n v="2.7"/>
    <x v="1"/>
  </r>
  <r>
    <m/>
    <x v="81"/>
    <s v="GR130-114"/>
    <n v="10"/>
    <n v="3564493"/>
    <s v="Unreliable"/>
    <x v="1"/>
  </r>
  <r>
    <m/>
    <x v="82"/>
    <s v="GR130-115"/>
    <n v="313"/>
    <n v="3564493"/>
    <n v="8.8000000000000007"/>
    <x v="1"/>
  </r>
  <r>
    <m/>
    <x v="83"/>
    <s v="GR130-116"/>
    <n v="175"/>
    <n v="3564493"/>
    <n v="4.9000000000000004"/>
    <x v="1"/>
  </r>
  <r>
    <m/>
    <x v="84"/>
    <s v="GR130-117"/>
    <n v="1171"/>
    <n v="3564493"/>
    <n v="32.9"/>
    <x v="0"/>
  </r>
  <r>
    <m/>
    <x v="85"/>
    <s v="GR130-118"/>
    <n v="3963"/>
    <n v="3564493"/>
    <n v="111.2"/>
    <x v="1"/>
  </r>
  <r>
    <m/>
    <x v="86"/>
    <s v="GR130-119"/>
    <n v="230"/>
    <n v="3564493"/>
    <n v="6.5"/>
    <x v="0"/>
  </r>
  <r>
    <m/>
    <x v="87"/>
    <s v="GR130-120"/>
    <n v="69"/>
    <n v="3564493"/>
    <n v="1.9"/>
    <x v="0"/>
  </r>
  <r>
    <m/>
    <x v="88"/>
    <s v="GR130-121"/>
    <n v="17"/>
    <n v="3564493"/>
    <s v="Unreliable"/>
    <x v="0"/>
  </r>
  <r>
    <m/>
    <x v="89"/>
    <s v="GR130-122"/>
    <n v="253"/>
    <n v="3564493"/>
    <n v="7.1"/>
    <x v="0"/>
  </r>
  <r>
    <m/>
    <x v="90"/>
    <s v="GR130-123"/>
    <n v="834"/>
    <n v="3564493"/>
    <n v="23.4"/>
    <x v="0"/>
  </r>
  <r>
    <m/>
    <x v="91"/>
    <s v="GR130-124"/>
    <n v="153"/>
    <n v="3564493"/>
    <n v="4.3"/>
    <x v="0"/>
  </r>
  <r>
    <m/>
    <x v="92"/>
    <s v="GR130-125"/>
    <n v="298"/>
    <n v="3564493"/>
    <n v="8.4"/>
    <x v="0"/>
  </r>
  <r>
    <m/>
    <x v="93"/>
    <s v="GR130-126"/>
    <n v="52"/>
    <n v="3564493"/>
    <n v="1.5"/>
    <x v="0"/>
  </r>
  <r>
    <m/>
    <x v="94"/>
    <s v="GR130-127"/>
    <n v="369"/>
    <n v="3564493"/>
    <n v="10.4"/>
    <x v="0"/>
  </r>
  <r>
    <m/>
    <x v="95"/>
    <s v="GR130-128"/>
    <n v="441"/>
    <n v="3564493"/>
    <n v="12.4"/>
    <x v="0"/>
  </r>
  <r>
    <m/>
    <x v="96"/>
    <s v="GR130-129"/>
    <n v="48"/>
    <n v="3564493"/>
    <n v="1.3"/>
    <x v="0"/>
  </r>
  <r>
    <m/>
    <x v="97"/>
    <s v="GR130-130"/>
    <n v="431"/>
    <n v="3564493"/>
    <n v="12.1"/>
    <x v="0"/>
  </r>
  <r>
    <m/>
    <x v="98"/>
    <s v="GR130-131"/>
    <n v="241"/>
    <n v="3564493"/>
    <n v="6.8"/>
    <x v="0"/>
  </r>
  <r>
    <m/>
    <x v="99"/>
    <s v="GR130-132"/>
    <n v="438"/>
    <n v="3564493"/>
    <n v="12.3"/>
    <x v="0"/>
  </r>
  <r>
    <m/>
    <x v="100"/>
    <s v="GR130-133"/>
    <n v="89"/>
    <n v="3564493"/>
    <n v="2.5"/>
    <x v="0"/>
  </r>
  <r>
    <m/>
    <x v="101"/>
    <s v="GR130-134"/>
    <n v="2714"/>
    <n v="3564493"/>
    <n v="76.099999999999994"/>
    <x v="0"/>
  </r>
  <r>
    <m/>
    <x v="102"/>
    <s v="GR130-135"/>
    <n v="1459"/>
    <n v="3564493"/>
    <n v="40.9"/>
    <x v="1"/>
  </r>
  <r>
    <m/>
    <x v="103"/>
    <s v="GR130-136"/>
    <n v="1255"/>
    <n v="3564493"/>
    <n v="35.200000000000003"/>
    <x v="0"/>
  </r>
  <r>
    <m/>
    <x v="104"/>
    <s v="GR130-137"/>
    <n v="26"/>
    <n v="3564493"/>
    <n v="0.7"/>
    <x v="0"/>
  </r>
  <r>
    <m/>
    <x v="105"/>
    <s v="GR130-138"/>
    <n v="1683"/>
    <n v="3564493"/>
    <n v="47.2"/>
    <x v="0"/>
  </r>
  <r>
    <m/>
    <x v="106"/>
    <s v="GR130-139"/>
    <n v="1306"/>
    <n v="3564493"/>
    <n v="36.6"/>
    <x v="1"/>
  </r>
  <r>
    <m/>
    <x v="107"/>
    <s v="GR130-140"/>
    <n v="108"/>
    <n v="3564493"/>
    <n v="3"/>
    <x v="0"/>
  </r>
  <r>
    <m/>
    <x v="108"/>
    <s v="GR130-141"/>
    <n v="107"/>
    <n v="3564493"/>
    <n v="3"/>
    <x v="0"/>
  </r>
  <r>
    <m/>
    <x v="109"/>
    <s v="GR130-145"/>
    <n v="38"/>
    <n v="3564493"/>
    <n v="1.1000000000000001"/>
    <x v="0"/>
  </r>
  <r>
    <m/>
    <x v="110"/>
    <s v="GR130-146"/>
    <n v="971"/>
    <n v="3564493"/>
    <n v="27.2"/>
    <x v="0"/>
  </r>
  <r>
    <m/>
    <x v="111"/>
    <s v="GR130-147"/>
    <n v="66"/>
    <n v="3564493"/>
    <n v="1.9"/>
    <x v="0"/>
  </r>
  <r>
    <m/>
    <x v="112"/>
    <s v="GR130-148"/>
    <n v="35"/>
    <n v="3564493"/>
    <n v="1"/>
    <x v="0"/>
  </r>
  <r>
    <m/>
    <x v="113"/>
    <s v="GR130-149"/>
    <n v="15"/>
    <n v="3564493"/>
    <s v="Unreliable"/>
    <x v="0"/>
  </r>
  <r>
    <m/>
    <x v="114"/>
    <s v="GR130-150"/>
    <n v="27"/>
    <n v="3564493"/>
    <n v="0.8"/>
    <x v="0"/>
  </r>
  <r>
    <m/>
    <x v="115"/>
    <s v="GR130-151"/>
    <n v="35"/>
    <n v="3564493"/>
    <n v="1"/>
    <x v="0"/>
  </r>
  <r>
    <m/>
    <x v="116"/>
    <s v="GR130-152"/>
    <n v="267"/>
    <n v="3564493"/>
    <n v="7.5"/>
    <x v="1"/>
  </r>
  <r>
    <m/>
    <x v="117"/>
    <s v="GR130-153"/>
    <n v="10"/>
    <n v="3564493"/>
    <s v="Unreliable"/>
    <x v="0"/>
  </r>
  <r>
    <m/>
    <x v="118"/>
    <s v="GR130-154"/>
    <n v="15"/>
    <n v="3564493"/>
    <s v="Unreliable"/>
    <x v="0"/>
  </r>
  <r>
    <m/>
    <x v="119"/>
    <s v="GR130-155"/>
    <n v="53"/>
    <n v="3564493"/>
    <n v="1.5"/>
    <x v="0"/>
  </r>
  <r>
    <m/>
    <x v="120"/>
    <s v="GR130-156"/>
    <n v="189"/>
    <n v="3564493"/>
    <n v="5.3"/>
    <x v="0"/>
  </r>
  <r>
    <m/>
    <x v="121"/>
    <s v="GR130-157"/>
    <n v="12"/>
    <n v="3564493"/>
    <s v="Unreliable"/>
    <x v="1"/>
  </r>
  <r>
    <m/>
    <x v="122"/>
    <s v="GR130-158"/>
    <n v="98"/>
    <n v="3564493"/>
    <n v="2.7"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626">
  <r>
    <x v="0"/>
    <s v="F"/>
    <x v="0"/>
    <n v="2018"/>
    <x v="0"/>
    <s v="1"/>
    <x v="0"/>
    <s v="GR113-003"/>
    <n v="67"/>
    <n v="1879703"/>
    <n v="3.6"/>
    <x v="0"/>
    <s v="Female2018&lt; 1 yearGR113-003"/>
  </r>
  <r>
    <x v="0"/>
    <s v="F"/>
    <x v="0"/>
    <n v="2018"/>
    <x v="0"/>
    <s v="1"/>
    <x v="1"/>
    <s v="GR113-010"/>
    <n v="66"/>
    <n v="1879703"/>
    <n v="3.5"/>
    <x v="1"/>
    <s v="Female2018&lt; 1 yearGR113-010"/>
  </r>
  <r>
    <x v="0"/>
    <s v="F"/>
    <x v="0"/>
    <n v="2018"/>
    <x v="0"/>
    <s v="1"/>
    <x v="2"/>
    <s v="GR113-018"/>
    <n v="78"/>
    <n v="1879703"/>
    <n v="4.0999999999999996"/>
    <x v="0"/>
    <s v="Female2018&lt; 1 yearGR113-018"/>
  </r>
  <r>
    <x v="0"/>
    <s v="F"/>
    <x v="0"/>
    <n v="2018"/>
    <x v="0"/>
    <s v="1"/>
    <x v="3"/>
    <s v="GR113-019"/>
    <n v="24"/>
    <n v="1879703"/>
    <n v="1.3"/>
    <x v="1"/>
    <s v="Female2018&lt; 1 yearGR113-019"/>
  </r>
  <r>
    <x v="0"/>
    <s v="F"/>
    <x v="0"/>
    <n v="2018"/>
    <x v="0"/>
    <s v="1"/>
    <x v="4"/>
    <s v="GR113-044"/>
    <n v="25"/>
    <n v="1879703"/>
    <n v="1.3"/>
    <x v="1"/>
    <s v="Female2018&lt; 1 yearGR113-044"/>
  </r>
  <r>
    <x v="0"/>
    <s v="F"/>
    <x v="0"/>
    <n v="2018"/>
    <x v="0"/>
    <s v="1"/>
    <x v="5"/>
    <s v="GR113-050"/>
    <n v="28"/>
    <n v="1879703"/>
    <n v="1.5"/>
    <x v="1"/>
    <s v="Female2018&lt; 1 yearGR113-050"/>
  </r>
  <r>
    <x v="0"/>
    <s v="F"/>
    <x v="0"/>
    <n v="2018"/>
    <x v="0"/>
    <s v="1"/>
    <x v="6"/>
    <s v="GR113-053"/>
    <n v="191"/>
    <n v="1879703"/>
    <n v="10.199999999999999"/>
    <x v="0"/>
    <s v="Female2018&lt; 1 yearGR113-053"/>
  </r>
  <r>
    <x v="0"/>
    <s v="F"/>
    <x v="0"/>
    <n v="2018"/>
    <x v="0"/>
    <s v="1"/>
    <x v="7"/>
    <s v="GR113-054"/>
    <n v="139"/>
    <n v="1879703"/>
    <n v="7.4"/>
    <x v="1"/>
    <s v="Female2018&lt; 1 yearGR113-054"/>
  </r>
  <r>
    <x v="0"/>
    <s v="F"/>
    <x v="0"/>
    <n v="2018"/>
    <x v="0"/>
    <s v="1"/>
    <x v="8"/>
    <s v="GR113-064"/>
    <n v="130"/>
    <n v="1879703"/>
    <n v="6.9"/>
    <x v="0"/>
    <s v="Female2018&lt; 1 yearGR113-064"/>
  </r>
  <r>
    <x v="0"/>
    <s v="F"/>
    <x v="0"/>
    <n v="2018"/>
    <x v="0"/>
    <s v="1"/>
    <x v="9"/>
    <s v="GR113-068"/>
    <n v="113"/>
    <n v="1879703"/>
    <n v="6"/>
    <x v="0"/>
    <s v="Female2018&lt; 1 yearGR113-068"/>
  </r>
  <r>
    <x v="0"/>
    <s v="F"/>
    <x v="0"/>
    <n v="2018"/>
    <x v="0"/>
    <s v="1"/>
    <x v="10"/>
    <s v="GR113-070"/>
    <n v="43"/>
    <n v="1879703"/>
    <n v="2.2999999999999998"/>
    <x v="1"/>
    <s v="Female2018&lt; 1 yearGR113-070"/>
  </r>
  <r>
    <x v="0"/>
    <s v="F"/>
    <x v="0"/>
    <n v="2018"/>
    <x v="0"/>
    <s v="1"/>
    <x v="11"/>
    <s v="GR113-075"/>
    <n v="13"/>
    <n v="1879703"/>
    <s v="Unreliable"/>
    <x v="0"/>
    <s v="Female2018&lt; 1 yearGR113-075"/>
  </r>
  <r>
    <x v="0"/>
    <s v="F"/>
    <x v="0"/>
    <n v="2018"/>
    <x v="0"/>
    <s v="1"/>
    <x v="12"/>
    <s v="GR113-076"/>
    <n v="74"/>
    <n v="1879703"/>
    <n v="3.9"/>
    <x v="1"/>
    <s v="Female2018&lt; 1 yearGR113-076"/>
  </r>
  <r>
    <x v="0"/>
    <s v="F"/>
    <x v="0"/>
    <n v="2018"/>
    <x v="0"/>
    <s v="1"/>
    <x v="13"/>
    <s v="GR113-077"/>
    <n v="10"/>
    <n v="1879703"/>
    <s v="Unreliable"/>
    <x v="0"/>
    <s v="Female2018&lt; 1 yearGR113-077"/>
  </r>
  <r>
    <x v="0"/>
    <s v="F"/>
    <x v="0"/>
    <n v="2018"/>
    <x v="0"/>
    <s v="1"/>
    <x v="14"/>
    <s v="GR113-078"/>
    <n v="64"/>
    <n v="1879703"/>
    <n v="3.4"/>
    <x v="0"/>
    <s v="Female2018&lt; 1 yearGR113-078"/>
  </r>
  <r>
    <x v="0"/>
    <s v="F"/>
    <x v="0"/>
    <n v="2018"/>
    <x v="0"/>
    <s v="1"/>
    <x v="15"/>
    <s v="GR113-079"/>
    <n v="16"/>
    <n v="1879703"/>
    <s v="Unreliable"/>
    <x v="0"/>
    <s v="Female2018&lt; 1 yearGR113-079"/>
  </r>
  <r>
    <x v="0"/>
    <s v="F"/>
    <x v="0"/>
    <n v="2018"/>
    <x v="0"/>
    <s v="1"/>
    <x v="16"/>
    <s v="GR113-080"/>
    <n v="14"/>
    <n v="1879703"/>
    <s v="Unreliable"/>
    <x v="1"/>
    <s v="Female2018&lt; 1 yearGR113-080"/>
  </r>
  <r>
    <x v="0"/>
    <s v="F"/>
    <x v="0"/>
    <n v="2018"/>
    <x v="0"/>
    <s v="1"/>
    <x v="17"/>
    <s v="GR113-089"/>
    <n v="74"/>
    <n v="1879703"/>
    <n v="3.9"/>
    <x v="0"/>
    <s v="Female2018&lt; 1 yearGR113-089"/>
  </r>
  <r>
    <x v="0"/>
    <s v="F"/>
    <x v="0"/>
    <n v="2018"/>
    <x v="0"/>
    <s v="1"/>
    <x v="18"/>
    <s v="GR113-097"/>
    <n v="31"/>
    <n v="1879703"/>
    <n v="1.6"/>
    <x v="1"/>
    <s v="Female2018&lt; 1 yearGR113-097"/>
  </r>
  <r>
    <x v="0"/>
    <s v="F"/>
    <x v="0"/>
    <n v="2018"/>
    <x v="0"/>
    <s v="1"/>
    <x v="19"/>
    <s v="GR113-100"/>
    <n v="26"/>
    <n v="1879703"/>
    <n v="1.4"/>
    <x v="0"/>
    <s v="Female2018&lt; 1 yearGR113-100"/>
  </r>
  <r>
    <x v="0"/>
    <s v="F"/>
    <x v="0"/>
    <n v="2018"/>
    <x v="0"/>
    <s v="1"/>
    <x v="20"/>
    <s v="GR113-108"/>
    <n v="4569"/>
    <n v="1879703"/>
    <n v="243.1"/>
    <x v="1"/>
    <s v="Female2018&lt; 1 yearGR113-108"/>
  </r>
  <r>
    <x v="0"/>
    <s v="F"/>
    <x v="0"/>
    <n v="2018"/>
    <x v="0"/>
    <s v="1"/>
    <x v="21"/>
    <s v="GR113-109"/>
    <n v="2117"/>
    <n v="1879703"/>
    <n v="112.6"/>
    <x v="1"/>
    <s v="Female2018&lt; 1 yearGR113-109"/>
  </r>
  <r>
    <x v="0"/>
    <s v="F"/>
    <x v="0"/>
    <n v="2018"/>
    <x v="0"/>
    <s v="1"/>
    <x v="22"/>
    <s v="GR113-110"/>
    <n v="1114"/>
    <n v="1879703"/>
    <n v="59.3"/>
    <x v="0"/>
    <s v="Female2018&lt; 1 yearGR113-110"/>
  </r>
  <r>
    <x v="0"/>
    <s v="F"/>
    <x v="0"/>
    <n v="2018"/>
    <x v="0"/>
    <s v="1"/>
    <x v="23"/>
    <s v="GR113-111"/>
    <n v="238"/>
    <n v="1879703"/>
    <n v="12.7"/>
    <x v="0"/>
    <s v="Female2018&lt; 1 yearGR113-111"/>
  </r>
  <r>
    <x v="0"/>
    <s v="F"/>
    <x v="0"/>
    <n v="2018"/>
    <x v="0"/>
    <s v="1"/>
    <x v="24"/>
    <s v="GR113-112"/>
    <n v="479"/>
    <n v="1879703"/>
    <n v="25.5"/>
    <x v="1"/>
    <s v="Female2018&lt; 1 yearGR113-112"/>
  </r>
  <r>
    <x v="0"/>
    <s v="F"/>
    <x v="0"/>
    <n v="2018"/>
    <x v="0"/>
    <s v="1"/>
    <x v="25"/>
    <s v="GR113-113"/>
    <n v="43"/>
    <n v="1879703"/>
    <n v="2.2999999999999998"/>
    <x v="0"/>
    <s v="Female2018&lt; 1 yearGR113-113"/>
  </r>
  <r>
    <x v="0"/>
    <s v="F"/>
    <x v="0"/>
    <n v="2018"/>
    <x v="0"/>
    <s v="1"/>
    <x v="26"/>
    <s v="GR113-114"/>
    <n v="43"/>
    <n v="1879703"/>
    <n v="2.2999999999999998"/>
    <x v="0"/>
    <s v="Female2018&lt; 1 yearGR113-114"/>
  </r>
  <r>
    <x v="0"/>
    <s v="F"/>
    <x v="0"/>
    <n v="2018"/>
    <x v="0"/>
    <s v="1"/>
    <x v="27"/>
    <s v="GR113-117"/>
    <n v="436"/>
    <n v="1879703"/>
    <n v="23.2"/>
    <x v="0"/>
    <s v="Female2018&lt; 1 yearGR113-117"/>
  </r>
  <r>
    <x v="0"/>
    <s v="F"/>
    <x v="0"/>
    <n v="2018"/>
    <x v="0"/>
    <s v="1"/>
    <x v="28"/>
    <s v="GR113-120"/>
    <n v="22"/>
    <n v="1879703"/>
    <n v="1.2"/>
    <x v="0"/>
    <s v="Female2018&lt; 1 yearGR113-120"/>
  </r>
  <r>
    <x v="0"/>
    <s v="F"/>
    <x v="0"/>
    <n v="2018"/>
    <x v="0"/>
    <s v="1"/>
    <x v="29"/>
    <s v="GR113-123"/>
    <n v="400"/>
    <n v="1879703"/>
    <n v="21.3"/>
    <x v="0"/>
    <s v="Female2018&lt; 1 yearGR113-123"/>
  </r>
  <r>
    <x v="0"/>
    <s v="F"/>
    <x v="0"/>
    <n v="2018"/>
    <x v="0"/>
    <s v="1"/>
    <x v="30"/>
    <s v="GR113-127"/>
    <n v="115"/>
    <n v="1879703"/>
    <n v="6.1"/>
    <x v="1"/>
    <s v="Female2018&lt; 1 yearGR113-127"/>
  </r>
  <r>
    <x v="0"/>
    <s v="F"/>
    <x v="0"/>
    <n v="2018"/>
    <x v="0"/>
    <s v="1"/>
    <x v="31"/>
    <s v="GR113-129"/>
    <n v="113"/>
    <n v="1879703"/>
    <n v="6"/>
    <x v="0"/>
    <s v="Female2018&lt; 1 yearGR113-129"/>
  </r>
  <r>
    <x v="0"/>
    <s v="F"/>
    <x v="0"/>
    <n v="2018"/>
    <x v="0"/>
    <s v="1"/>
    <x v="32"/>
    <s v="GR113-131"/>
    <n v="39"/>
    <n v="1879703"/>
    <n v="2.1"/>
    <x v="0"/>
    <s v="Female2018&lt; 1 yearGR113-131"/>
  </r>
  <r>
    <x v="0"/>
    <s v="F"/>
    <x v="0"/>
    <n v="2018"/>
    <x v="0"/>
    <s v="1"/>
    <x v="33"/>
    <s v="GR113-133"/>
    <n v="39"/>
    <n v="1879703"/>
    <n v="2.1"/>
    <x v="0"/>
    <s v="Female2018&lt; 1 yearGR113-133"/>
  </r>
  <r>
    <x v="0"/>
    <s v="F"/>
    <x v="0"/>
    <n v="2018"/>
    <x v="1"/>
    <s v="1-4"/>
    <x v="1"/>
    <s v="GR113-010"/>
    <n v="33"/>
    <n v="7798370"/>
    <n v="0.4"/>
    <x v="1"/>
    <s v="Female20181-4 yearsGR113-010"/>
  </r>
  <r>
    <x v="0"/>
    <s v="F"/>
    <x v="0"/>
    <n v="2018"/>
    <x v="1"/>
    <s v="1-4"/>
    <x v="2"/>
    <s v="GR113-018"/>
    <n v="41"/>
    <n v="7798370"/>
    <n v="0.5"/>
    <x v="0"/>
    <s v="Female20181-4 yearsGR113-018"/>
  </r>
  <r>
    <x v="0"/>
    <s v="F"/>
    <x v="0"/>
    <n v="2018"/>
    <x v="1"/>
    <s v="1-4"/>
    <x v="3"/>
    <s v="GR113-019"/>
    <n v="143"/>
    <n v="7798370"/>
    <n v="1.8"/>
    <x v="1"/>
    <s v="Female20181-4 yearsGR113-019"/>
  </r>
  <r>
    <x v="0"/>
    <s v="F"/>
    <x v="0"/>
    <n v="2018"/>
    <x v="1"/>
    <s v="1-4"/>
    <x v="34"/>
    <s v="GR113-036"/>
    <n v="30"/>
    <n v="7798370"/>
    <n v="0.4"/>
    <x v="0"/>
    <s v="Female20181-4 yearsGR113-036"/>
  </r>
  <r>
    <x v="0"/>
    <s v="F"/>
    <x v="0"/>
    <n v="2018"/>
    <x v="1"/>
    <s v="1-4"/>
    <x v="35"/>
    <s v="GR113-037"/>
    <n v="49"/>
    <n v="7798370"/>
    <n v="0.6"/>
    <x v="0"/>
    <s v="Female20181-4 yearsGR113-037"/>
  </r>
  <r>
    <x v="0"/>
    <s v="F"/>
    <x v="0"/>
    <n v="2018"/>
    <x v="1"/>
    <s v="1-4"/>
    <x v="36"/>
    <s v="GR113-040"/>
    <n v="49"/>
    <n v="7798370"/>
    <n v="0.6"/>
    <x v="0"/>
    <s v="Female20181-4 yearsGR113-040"/>
  </r>
  <r>
    <x v="0"/>
    <s v="F"/>
    <x v="0"/>
    <n v="2018"/>
    <x v="1"/>
    <s v="1-4"/>
    <x v="37"/>
    <s v="GR113-043"/>
    <n v="53"/>
    <n v="7798370"/>
    <n v="0.7"/>
    <x v="0"/>
    <s v="Female20181-4 yearsGR113-043"/>
  </r>
  <r>
    <x v="0"/>
    <s v="F"/>
    <x v="0"/>
    <n v="2018"/>
    <x v="1"/>
    <s v="1-4"/>
    <x v="4"/>
    <s v="GR113-044"/>
    <n v="18"/>
    <n v="7798370"/>
    <s v="Unreliable"/>
    <x v="1"/>
    <s v="Female20181-4 yearsGR113-044"/>
  </r>
  <r>
    <x v="0"/>
    <s v="F"/>
    <x v="0"/>
    <n v="2018"/>
    <x v="1"/>
    <s v="1-4"/>
    <x v="6"/>
    <s v="GR113-053"/>
    <n v="82"/>
    <n v="7798370"/>
    <n v="1.1000000000000001"/>
    <x v="0"/>
    <s v="Female20181-4 yearsGR113-053"/>
  </r>
  <r>
    <x v="0"/>
    <s v="F"/>
    <x v="0"/>
    <n v="2018"/>
    <x v="1"/>
    <s v="1-4"/>
    <x v="7"/>
    <s v="GR113-054"/>
    <n v="57"/>
    <n v="7798370"/>
    <n v="0.7"/>
    <x v="1"/>
    <s v="Female20181-4 yearsGR113-054"/>
  </r>
  <r>
    <x v="0"/>
    <s v="F"/>
    <x v="0"/>
    <n v="2018"/>
    <x v="1"/>
    <s v="1-4"/>
    <x v="8"/>
    <s v="GR113-064"/>
    <n v="56"/>
    <n v="7798370"/>
    <n v="0.7"/>
    <x v="0"/>
    <s v="Female20181-4 yearsGR113-064"/>
  </r>
  <r>
    <x v="0"/>
    <s v="F"/>
    <x v="0"/>
    <n v="2018"/>
    <x v="1"/>
    <s v="1-4"/>
    <x v="9"/>
    <s v="GR113-068"/>
    <n v="42"/>
    <n v="7798370"/>
    <n v="0.5"/>
    <x v="0"/>
    <s v="Female20181-4 yearsGR113-068"/>
  </r>
  <r>
    <x v="0"/>
    <s v="F"/>
    <x v="0"/>
    <n v="2018"/>
    <x v="1"/>
    <s v="1-4"/>
    <x v="10"/>
    <s v="GR113-070"/>
    <n v="22"/>
    <n v="7798370"/>
    <n v="0.3"/>
    <x v="1"/>
    <s v="Female20181-4 yearsGR113-070"/>
  </r>
  <r>
    <x v="0"/>
    <s v="F"/>
    <x v="0"/>
    <n v="2018"/>
    <x v="1"/>
    <s v="1-4"/>
    <x v="12"/>
    <s v="GR113-076"/>
    <n v="53"/>
    <n v="7798370"/>
    <n v="0.7"/>
    <x v="1"/>
    <s v="Female20181-4 yearsGR113-076"/>
  </r>
  <r>
    <x v="0"/>
    <s v="F"/>
    <x v="0"/>
    <n v="2018"/>
    <x v="1"/>
    <s v="1-4"/>
    <x v="13"/>
    <s v="GR113-077"/>
    <n v="27"/>
    <n v="7798370"/>
    <n v="0.3"/>
    <x v="0"/>
    <s v="Female20181-4 yearsGR113-077"/>
  </r>
  <r>
    <x v="0"/>
    <s v="F"/>
    <x v="0"/>
    <n v="2018"/>
    <x v="1"/>
    <s v="1-4"/>
    <x v="14"/>
    <s v="GR113-078"/>
    <n v="26"/>
    <n v="7798370"/>
    <n v="0.3"/>
    <x v="0"/>
    <s v="Female20181-4 yearsGR113-078"/>
  </r>
  <r>
    <x v="0"/>
    <s v="F"/>
    <x v="0"/>
    <n v="2018"/>
    <x v="1"/>
    <s v="1-4"/>
    <x v="38"/>
    <s v="GR113-082"/>
    <n v="18"/>
    <n v="7798370"/>
    <s v="Unreliable"/>
    <x v="1"/>
    <s v="Female20181-4 yearsGR113-082"/>
  </r>
  <r>
    <x v="0"/>
    <s v="F"/>
    <x v="0"/>
    <n v="2018"/>
    <x v="1"/>
    <s v="1-4"/>
    <x v="39"/>
    <s v="GR113-085"/>
    <n v="14"/>
    <n v="7798370"/>
    <s v="Unreliable"/>
    <x v="0"/>
    <s v="Female20181-4 yearsGR113-085"/>
  </r>
  <r>
    <x v="0"/>
    <s v="F"/>
    <x v="0"/>
    <n v="2018"/>
    <x v="1"/>
    <s v="1-4"/>
    <x v="17"/>
    <s v="GR113-089"/>
    <n v="35"/>
    <n v="7798370"/>
    <n v="0.4"/>
    <x v="0"/>
    <s v="Female20181-4 yearsGR113-089"/>
  </r>
  <r>
    <x v="0"/>
    <s v="F"/>
    <x v="0"/>
    <n v="2018"/>
    <x v="1"/>
    <s v="1-4"/>
    <x v="20"/>
    <s v="GR113-108"/>
    <n v="22"/>
    <n v="7798370"/>
    <n v="0.3"/>
    <x v="1"/>
    <s v="Female20181-4 yearsGR113-108"/>
  </r>
  <r>
    <x v="0"/>
    <s v="F"/>
    <x v="0"/>
    <n v="2018"/>
    <x v="1"/>
    <s v="1-4"/>
    <x v="21"/>
    <s v="GR113-109"/>
    <n v="174"/>
    <n v="7798370"/>
    <n v="2.2000000000000002"/>
    <x v="1"/>
    <s v="Female20181-4 yearsGR113-109"/>
  </r>
  <r>
    <x v="0"/>
    <s v="F"/>
    <x v="0"/>
    <n v="2018"/>
    <x v="1"/>
    <s v="1-4"/>
    <x v="22"/>
    <s v="GR113-110"/>
    <n v="102"/>
    <n v="7798370"/>
    <n v="1.3"/>
    <x v="0"/>
    <s v="Female20181-4 yearsGR113-110"/>
  </r>
  <r>
    <x v="0"/>
    <s v="F"/>
    <x v="0"/>
    <n v="2018"/>
    <x v="1"/>
    <s v="1-4"/>
    <x v="23"/>
    <s v="GR113-111"/>
    <n v="182"/>
    <n v="7798370"/>
    <n v="2.2999999999999998"/>
    <x v="0"/>
    <s v="Female20181-4 yearsGR113-111"/>
  </r>
  <r>
    <x v="0"/>
    <s v="F"/>
    <x v="0"/>
    <n v="2018"/>
    <x v="1"/>
    <s v="1-4"/>
    <x v="24"/>
    <s v="GR113-112"/>
    <n v="466"/>
    <n v="7798370"/>
    <n v="6"/>
    <x v="1"/>
    <s v="Female20181-4 yearsGR113-112"/>
  </r>
  <r>
    <x v="0"/>
    <s v="F"/>
    <x v="0"/>
    <n v="2018"/>
    <x v="1"/>
    <s v="1-4"/>
    <x v="25"/>
    <s v="GR113-113"/>
    <n v="163"/>
    <n v="7798370"/>
    <n v="2.1"/>
    <x v="0"/>
    <s v="Female20181-4 yearsGR113-113"/>
  </r>
  <r>
    <x v="0"/>
    <s v="F"/>
    <x v="0"/>
    <n v="2018"/>
    <x v="1"/>
    <s v="1-4"/>
    <x v="26"/>
    <s v="GR113-114"/>
    <n v="159"/>
    <n v="7798370"/>
    <n v="2"/>
    <x v="0"/>
    <s v="Female20181-4 yearsGR113-114"/>
  </r>
  <r>
    <x v="0"/>
    <s v="F"/>
    <x v="0"/>
    <n v="2018"/>
    <x v="1"/>
    <s v="1-4"/>
    <x v="27"/>
    <s v="GR113-117"/>
    <n v="303"/>
    <n v="7798370"/>
    <n v="3.9"/>
    <x v="0"/>
    <s v="Female20181-4 yearsGR113-117"/>
  </r>
  <r>
    <x v="0"/>
    <s v="F"/>
    <x v="0"/>
    <n v="2018"/>
    <x v="1"/>
    <s v="1-4"/>
    <x v="28"/>
    <s v="GR113-120"/>
    <n v="143"/>
    <n v="7798370"/>
    <n v="1.8"/>
    <x v="0"/>
    <s v="Female20181-4 yearsGR113-120"/>
  </r>
  <r>
    <x v="0"/>
    <s v="F"/>
    <x v="0"/>
    <n v="2018"/>
    <x v="1"/>
    <s v="1-4"/>
    <x v="40"/>
    <s v="GR113-121"/>
    <n v="53"/>
    <n v="7798370"/>
    <n v="0.7"/>
    <x v="0"/>
    <s v="Female20181-4 yearsGR113-121"/>
  </r>
  <r>
    <x v="0"/>
    <s v="F"/>
    <x v="0"/>
    <n v="2018"/>
    <x v="1"/>
    <s v="1-4"/>
    <x v="29"/>
    <s v="GR113-123"/>
    <n v="88"/>
    <n v="7798370"/>
    <n v="1.1000000000000001"/>
    <x v="0"/>
    <s v="Female20181-4 yearsGR113-123"/>
  </r>
  <r>
    <x v="0"/>
    <s v="F"/>
    <x v="0"/>
    <n v="2018"/>
    <x v="1"/>
    <s v="1-4"/>
    <x v="30"/>
    <s v="GR113-127"/>
    <n v="142"/>
    <n v="7798370"/>
    <n v="1.8"/>
    <x v="1"/>
    <s v="Female20181-4 yearsGR113-127"/>
  </r>
  <r>
    <x v="0"/>
    <s v="F"/>
    <x v="0"/>
    <n v="2018"/>
    <x v="1"/>
    <s v="1-4"/>
    <x v="41"/>
    <s v="GR113-128"/>
    <n v="24"/>
    <n v="7798370"/>
    <n v="0.3"/>
    <x v="0"/>
    <s v="Female20181-4 yearsGR113-128"/>
  </r>
  <r>
    <x v="0"/>
    <s v="F"/>
    <x v="0"/>
    <n v="2018"/>
    <x v="1"/>
    <s v="1-4"/>
    <x v="31"/>
    <s v="GR113-129"/>
    <n v="118"/>
    <n v="7798370"/>
    <n v="1.5"/>
    <x v="0"/>
    <s v="Female20181-4 yearsGR113-129"/>
  </r>
  <r>
    <x v="0"/>
    <s v="F"/>
    <x v="0"/>
    <n v="2018"/>
    <x v="1"/>
    <s v="1-4"/>
    <x v="32"/>
    <s v="GR113-131"/>
    <n v="21"/>
    <n v="7798370"/>
    <n v="0.3"/>
    <x v="0"/>
    <s v="Female20181-4 yearsGR113-131"/>
  </r>
  <r>
    <x v="0"/>
    <s v="F"/>
    <x v="0"/>
    <n v="2018"/>
    <x v="1"/>
    <s v="1-4"/>
    <x v="33"/>
    <s v="GR113-133"/>
    <n v="20"/>
    <n v="7798370"/>
    <n v="0.3"/>
    <x v="0"/>
    <s v="Female20181-4 yearsGR113-133"/>
  </r>
  <r>
    <x v="0"/>
    <s v="F"/>
    <x v="0"/>
    <n v="2018"/>
    <x v="1"/>
    <s v="1-4"/>
    <x v="42"/>
    <s v="GR113-135"/>
    <n v="11"/>
    <n v="7798370"/>
    <s v="Unreliable"/>
    <x v="1"/>
    <s v="Female20181-4 yearsGR113-135"/>
  </r>
  <r>
    <x v="0"/>
    <s v="F"/>
    <x v="0"/>
    <n v="2018"/>
    <x v="2"/>
    <s v="5-14"/>
    <x v="1"/>
    <s v="GR113-010"/>
    <n v="24"/>
    <n v="20100339"/>
    <n v="0.1"/>
    <x v="1"/>
    <s v="Female20185-14 yearsGR113-010"/>
  </r>
  <r>
    <x v="0"/>
    <s v="F"/>
    <x v="0"/>
    <n v="2018"/>
    <x v="2"/>
    <s v="5-14"/>
    <x v="2"/>
    <s v="GR113-018"/>
    <n v="30"/>
    <n v="20100339"/>
    <n v="0.1"/>
    <x v="0"/>
    <s v="Female20185-14 yearsGR113-018"/>
  </r>
  <r>
    <x v="0"/>
    <s v="F"/>
    <x v="0"/>
    <n v="2018"/>
    <x v="2"/>
    <s v="5-14"/>
    <x v="3"/>
    <s v="GR113-019"/>
    <n v="395"/>
    <n v="20100339"/>
    <n v="2"/>
    <x v="1"/>
    <s v="Female20185-14 yearsGR113-019"/>
  </r>
  <r>
    <x v="0"/>
    <s v="F"/>
    <x v="0"/>
    <n v="2018"/>
    <x v="2"/>
    <s v="5-14"/>
    <x v="43"/>
    <s v="GR113-034"/>
    <n v="17"/>
    <n v="20100339"/>
    <s v="Unreliable"/>
    <x v="0"/>
    <s v="Female20185-14 yearsGR113-034"/>
  </r>
  <r>
    <x v="0"/>
    <s v="F"/>
    <x v="0"/>
    <n v="2018"/>
    <x v="2"/>
    <s v="5-14"/>
    <x v="34"/>
    <s v="GR113-036"/>
    <n v="156"/>
    <n v="20100339"/>
    <n v="0.8"/>
    <x v="0"/>
    <s v="Female20185-14 yearsGR113-036"/>
  </r>
  <r>
    <x v="0"/>
    <s v="F"/>
    <x v="0"/>
    <n v="2018"/>
    <x v="2"/>
    <s v="5-14"/>
    <x v="35"/>
    <s v="GR113-037"/>
    <n v="96"/>
    <n v="20100339"/>
    <n v="0.5"/>
    <x v="0"/>
    <s v="Female20185-14 yearsGR113-037"/>
  </r>
  <r>
    <x v="0"/>
    <s v="F"/>
    <x v="0"/>
    <n v="2018"/>
    <x v="2"/>
    <s v="5-14"/>
    <x v="36"/>
    <s v="GR113-040"/>
    <n v="87"/>
    <n v="20100339"/>
    <n v="0.4"/>
    <x v="0"/>
    <s v="Female20185-14 yearsGR113-040"/>
  </r>
  <r>
    <x v="0"/>
    <s v="F"/>
    <x v="0"/>
    <n v="2018"/>
    <x v="2"/>
    <s v="5-14"/>
    <x v="37"/>
    <s v="GR113-043"/>
    <n v="117"/>
    <n v="20100339"/>
    <n v="0.6"/>
    <x v="0"/>
    <s v="Female20185-14 yearsGR113-043"/>
  </r>
  <r>
    <x v="0"/>
    <s v="F"/>
    <x v="0"/>
    <n v="2018"/>
    <x v="2"/>
    <s v="5-14"/>
    <x v="4"/>
    <s v="GR113-044"/>
    <n v="22"/>
    <n v="20100339"/>
    <n v="0.1"/>
    <x v="1"/>
    <s v="Female20185-14 yearsGR113-044"/>
  </r>
  <r>
    <x v="0"/>
    <s v="F"/>
    <x v="0"/>
    <n v="2018"/>
    <x v="2"/>
    <s v="5-14"/>
    <x v="44"/>
    <s v="GR113-045"/>
    <n v="10"/>
    <n v="20100339"/>
    <s v="Unreliable"/>
    <x v="1"/>
    <s v="Female20185-14 yearsGR113-045"/>
  </r>
  <r>
    <x v="0"/>
    <s v="F"/>
    <x v="0"/>
    <n v="2018"/>
    <x v="2"/>
    <s v="5-14"/>
    <x v="45"/>
    <s v="GR113-046"/>
    <n v="20"/>
    <n v="20100339"/>
    <n v="0.1"/>
    <x v="1"/>
    <s v="Female20185-14 yearsGR113-046"/>
  </r>
  <r>
    <x v="0"/>
    <s v="F"/>
    <x v="0"/>
    <n v="2018"/>
    <x v="2"/>
    <s v="5-14"/>
    <x v="6"/>
    <s v="GR113-053"/>
    <n v="117"/>
    <n v="20100339"/>
    <n v="0.6"/>
    <x v="0"/>
    <s v="Female20185-14 yearsGR113-053"/>
  </r>
  <r>
    <x v="0"/>
    <s v="F"/>
    <x v="0"/>
    <n v="2018"/>
    <x v="2"/>
    <s v="5-14"/>
    <x v="7"/>
    <s v="GR113-054"/>
    <n v="78"/>
    <n v="20100339"/>
    <n v="0.4"/>
    <x v="1"/>
    <s v="Female20185-14 yearsGR113-054"/>
  </r>
  <r>
    <x v="0"/>
    <s v="F"/>
    <x v="0"/>
    <n v="2018"/>
    <x v="2"/>
    <s v="5-14"/>
    <x v="8"/>
    <s v="GR113-064"/>
    <n v="72"/>
    <n v="20100339"/>
    <n v="0.4"/>
    <x v="0"/>
    <s v="Female20185-14 yearsGR113-064"/>
  </r>
  <r>
    <x v="0"/>
    <s v="F"/>
    <x v="0"/>
    <n v="2018"/>
    <x v="2"/>
    <s v="5-14"/>
    <x v="9"/>
    <s v="GR113-068"/>
    <n v="64"/>
    <n v="20100339"/>
    <n v="0.3"/>
    <x v="0"/>
    <s v="Female20185-14 yearsGR113-068"/>
  </r>
  <r>
    <x v="0"/>
    <s v="F"/>
    <x v="0"/>
    <n v="2018"/>
    <x v="2"/>
    <s v="5-14"/>
    <x v="10"/>
    <s v="GR113-070"/>
    <n v="37"/>
    <n v="20100339"/>
    <n v="0.2"/>
    <x v="1"/>
    <s v="Female20185-14 yearsGR113-070"/>
  </r>
  <r>
    <x v="0"/>
    <s v="F"/>
    <x v="0"/>
    <n v="2018"/>
    <x v="2"/>
    <s v="5-14"/>
    <x v="12"/>
    <s v="GR113-076"/>
    <n v="67"/>
    <n v="20100339"/>
    <n v="0.3"/>
    <x v="1"/>
    <s v="Female20185-14 yearsGR113-076"/>
  </r>
  <r>
    <x v="0"/>
    <s v="F"/>
    <x v="0"/>
    <n v="2018"/>
    <x v="2"/>
    <s v="5-14"/>
    <x v="13"/>
    <s v="GR113-077"/>
    <n v="43"/>
    <n v="20100339"/>
    <n v="0.2"/>
    <x v="0"/>
    <s v="Female20185-14 yearsGR113-077"/>
  </r>
  <r>
    <x v="0"/>
    <s v="F"/>
    <x v="0"/>
    <n v="2018"/>
    <x v="2"/>
    <s v="5-14"/>
    <x v="14"/>
    <s v="GR113-078"/>
    <n v="24"/>
    <n v="20100339"/>
    <n v="0.1"/>
    <x v="0"/>
    <s v="Female20185-14 yearsGR113-078"/>
  </r>
  <r>
    <x v="0"/>
    <s v="F"/>
    <x v="0"/>
    <n v="2018"/>
    <x v="2"/>
    <s v="5-14"/>
    <x v="38"/>
    <s v="GR113-082"/>
    <n v="62"/>
    <n v="20100339"/>
    <n v="0.3"/>
    <x v="1"/>
    <s v="Female20185-14 yearsGR113-082"/>
  </r>
  <r>
    <x v="0"/>
    <s v="F"/>
    <x v="0"/>
    <n v="2018"/>
    <x v="2"/>
    <s v="5-14"/>
    <x v="39"/>
    <s v="GR113-085"/>
    <n v="59"/>
    <n v="20100339"/>
    <n v="0.3"/>
    <x v="0"/>
    <s v="Female20185-14 yearsGR113-085"/>
  </r>
  <r>
    <x v="0"/>
    <s v="F"/>
    <x v="0"/>
    <n v="2018"/>
    <x v="2"/>
    <s v="5-14"/>
    <x v="17"/>
    <s v="GR113-089"/>
    <n v="52"/>
    <n v="20100339"/>
    <n v="0.3"/>
    <x v="0"/>
    <s v="Female20185-14 yearsGR113-089"/>
  </r>
  <r>
    <x v="0"/>
    <s v="F"/>
    <x v="0"/>
    <n v="2018"/>
    <x v="2"/>
    <s v="5-14"/>
    <x v="20"/>
    <s v="GR113-108"/>
    <n v="13"/>
    <n v="20100339"/>
    <s v="Unreliable"/>
    <x v="1"/>
    <s v="Female20185-14 yearsGR113-108"/>
  </r>
  <r>
    <x v="0"/>
    <s v="F"/>
    <x v="0"/>
    <n v="2018"/>
    <x v="2"/>
    <s v="5-14"/>
    <x v="21"/>
    <s v="GR113-109"/>
    <n v="190"/>
    <n v="20100339"/>
    <n v="0.9"/>
    <x v="1"/>
    <s v="Female20185-14 yearsGR113-109"/>
  </r>
  <r>
    <x v="0"/>
    <s v="F"/>
    <x v="0"/>
    <n v="2018"/>
    <x v="2"/>
    <s v="5-14"/>
    <x v="22"/>
    <s v="GR113-110"/>
    <n v="67"/>
    <n v="20100339"/>
    <n v="0.3"/>
    <x v="0"/>
    <s v="Female20185-14 yearsGR113-110"/>
  </r>
  <r>
    <x v="0"/>
    <s v="F"/>
    <x v="0"/>
    <n v="2018"/>
    <x v="2"/>
    <s v="5-14"/>
    <x v="23"/>
    <s v="GR113-111"/>
    <n v="334"/>
    <n v="20100339"/>
    <n v="1.7"/>
    <x v="0"/>
    <s v="Female20185-14 yearsGR113-111"/>
  </r>
  <r>
    <x v="0"/>
    <s v="F"/>
    <x v="0"/>
    <n v="2018"/>
    <x v="2"/>
    <s v="5-14"/>
    <x v="24"/>
    <s v="GR113-112"/>
    <n v="563"/>
    <n v="20100339"/>
    <n v="2.8"/>
    <x v="1"/>
    <s v="Female20185-14 yearsGR113-112"/>
  </r>
  <r>
    <x v="0"/>
    <s v="F"/>
    <x v="0"/>
    <n v="2018"/>
    <x v="2"/>
    <s v="5-14"/>
    <x v="25"/>
    <s v="GR113-113"/>
    <n v="358"/>
    <n v="20100339"/>
    <n v="1.8"/>
    <x v="0"/>
    <s v="Female20185-14 yearsGR113-113"/>
  </r>
  <r>
    <x v="0"/>
    <s v="F"/>
    <x v="0"/>
    <n v="2018"/>
    <x v="2"/>
    <s v="5-14"/>
    <x v="26"/>
    <s v="GR113-114"/>
    <n v="336"/>
    <n v="20100339"/>
    <n v="1.7"/>
    <x v="0"/>
    <s v="Female20185-14 yearsGR113-114"/>
  </r>
  <r>
    <x v="0"/>
    <s v="F"/>
    <x v="0"/>
    <n v="2018"/>
    <x v="2"/>
    <s v="5-14"/>
    <x v="46"/>
    <s v="GR113-115"/>
    <n v="13"/>
    <n v="20100339"/>
    <s v="Unreliable"/>
    <x v="0"/>
    <s v="Female20185-14 yearsGR113-115"/>
  </r>
  <r>
    <x v="0"/>
    <s v="F"/>
    <x v="0"/>
    <n v="2018"/>
    <x v="2"/>
    <s v="5-14"/>
    <x v="27"/>
    <s v="GR113-117"/>
    <n v="205"/>
    <n v="20100339"/>
    <n v="1"/>
    <x v="0"/>
    <s v="Female20185-14 yearsGR113-117"/>
  </r>
  <r>
    <x v="0"/>
    <s v="F"/>
    <x v="0"/>
    <n v="2018"/>
    <x v="2"/>
    <s v="5-14"/>
    <x v="28"/>
    <s v="GR113-120"/>
    <n v="59"/>
    <n v="20100339"/>
    <n v="0.3"/>
    <x v="0"/>
    <s v="Female20185-14 yearsGR113-120"/>
  </r>
  <r>
    <x v="0"/>
    <s v="F"/>
    <x v="0"/>
    <n v="2018"/>
    <x v="2"/>
    <s v="5-14"/>
    <x v="40"/>
    <s v="GR113-121"/>
    <n v="60"/>
    <n v="20100339"/>
    <n v="0.3"/>
    <x v="0"/>
    <s v="Female20185-14 yearsGR113-121"/>
  </r>
  <r>
    <x v="0"/>
    <s v="F"/>
    <x v="0"/>
    <n v="2018"/>
    <x v="2"/>
    <s v="5-14"/>
    <x v="47"/>
    <s v="GR113-122"/>
    <n v="15"/>
    <n v="20100339"/>
    <s v="Unreliable"/>
    <x v="0"/>
    <s v="Female20185-14 yearsGR113-122"/>
  </r>
  <r>
    <x v="0"/>
    <s v="F"/>
    <x v="0"/>
    <n v="2018"/>
    <x v="2"/>
    <s v="5-14"/>
    <x v="29"/>
    <s v="GR113-123"/>
    <n v="60"/>
    <n v="20100339"/>
    <n v="0.3"/>
    <x v="0"/>
    <s v="Female20185-14 yearsGR113-123"/>
  </r>
  <r>
    <x v="0"/>
    <s v="F"/>
    <x v="0"/>
    <n v="2018"/>
    <x v="2"/>
    <s v="5-14"/>
    <x v="48"/>
    <s v="GR113-124"/>
    <n v="211"/>
    <n v="20100339"/>
    <n v="1"/>
    <x v="1"/>
    <s v="Female20185-14 yearsGR113-124"/>
  </r>
  <r>
    <x v="0"/>
    <s v="F"/>
    <x v="0"/>
    <n v="2018"/>
    <x v="2"/>
    <s v="5-14"/>
    <x v="49"/>
    <s v="GR113-125"/>
    <n v="44"/>
    <n v="20100339"/>
    <n v="0.2"/>
    <x v="0"/>
    <s v="Female20185-14 yearsGR113-125"/>
  </r>
  <r>
    <x v="0"/>
    <s v="F"/>
    <x v="0"/>
    <n v="2018"/>
    <x v="2"/>
    <s v="5-14"/>
    <x v="50"/>
    <s v="GR113-126"/>
    <n v="167"/>
    <n v="20100339"/>
    <n v="0.8"/>
    <x v="0"/>
    <s v="Female20185-14 yearsGR113-126"/>
  </r>
  <r>
    <x v="0"/>
    <s v="F"/>
    <x v="0"/>
    <n v="2018"/>
    <x v="2"/>
    <s v="5-14"/>
    <x v="30"/>
    <s v="GR113-127"/>
    <n v="126"/>
    <n v="20100339"/>
    <n v="0.6"/>
    <x v="1"/>
    <s v="Female20185-14 yearsGR113-127"/>
  </r>
  <r>
    <x v="0"/>
    <s v="F"/>
    <x v="0"/>
    <n v="2018"/>
    <x v="2"/>
    <s v="5-14"/>
    <x v="41"/>
    <s v="GR113-128"/>
    <n v="78"/>
    <n v="20100339"/>
    <n v="0.4"/>
    <x v="0"/>
    <s v="Female20185-14 yearsGR113-128"/>
  </r>
  <r>
    <x v="0"/>
    <s v="F"/>
    <x v="0"/>
    <n v="2018"/>
    <x v="2"/>
    <s v="5-14"/>
    <x v="31"/>
    <s v="GR113-129"/>
    <n v="48"/>
    <n v="20100339"/>
    <n v="0.2"/>
    <x v="0"/>
    <s v="Female20185-14 yearsGR113-129"/>
  </r>
  <r>
    <x v="0"/>
    <s v="F"/>
    <x v="0"/>
    <n v="2018"/>
    <x v="2"/>
    <s v="5-14"/>
    <x v="32"/>
    <s v="GR113-131"/>
    <n v="15"/>
    <n v="20100339"/>
    <s v="Unreliable"/>
    <x v="0"/>
    <s v="Female20185-14 yearsGR113-131"/>
  </r>
  <r>
    <x v="0"/>
    <s v="F"/>
    <x v="0"/>
    <n v="2018"/>
    <x v="2"/>
    <s v="5-14"/>
    <x v="33"/>
    <s v="GR113-133"/>
    <n v="13"/>
    <n v="20100339"/>
    <s v="Unreliable"/>
    <x v="0"/>
    <s v="Female20185-14 yearsGR113-133"/>
  </r>
  <r>
    <x v="0"/>
    <s v="F"/>
    <x v="0"/>
    <n v="2018"/>
    <x v="2"/>
    <s v="5-14"/>
    <x v="42"/>
    <s v="GR113-135"/>
    <n v="16"/>
    <n v="20100339"/>
    <s v="Unreliable"/>
    <x v="1"/>
    <s v="Female20185-14 yearsGR113-135"/>
  </r>
  <r>
    <x v="0"/>
    <s v="F"/>
    <x v="0"/>
    <n v="2018"/>
    <x v="3"/>
    <s v="15-24"/>
    <x v="1"/>
    <s v="GR113-010"/>
    <n v="52"/>
    <n v="20994345"/>
    <n v="0.2"/>
    <x v="1"/>
    <s v="Female201815-24 yearsGR113-010"/>
  </r>
  <r>
    <x v="0"/>
    <s v="F"/>
    <x v="0"/>
    <n v="2018"/>
    <x v="3"/>
    <s v="15-24"/>
    <x v="51"/>
    <s v="GR113-016"/>
    <n v="11"/>
    <n v="20994345"/>
    <s v="Unreliable"/>
    <x v="1"/>
    <s v="Female201815-24 yearsGR113-016"/>
  </r>
  <r>
    <x v="0"/>
    <s v="F"/>
    <x v="0"/>
    <n v="2018"/>
    <x v="3"/>
    <s v="15-24"/>
    <x v="2"/>
    <s v="GR113-018"/>
    <n v="44"/>
    <n v="20994345"/>
    <n v="0.2"/>
    <x v="0"/>
    <s v="Female201815-24 yearsGR113-018"/>
  </r>
  <r>
    <x v="0"/>
    <s v="F"/>
    <x v="0"/>
    <n v="2018"/>
    <x v="3"/>
    <s v="15-24"/>
    <x v="3"/>
    <s v="GR113-019"/>
    <n v="516"/>
    <n v="20994345"/>
    <n v="2.5"/>
    <x v="1"/>
    <s v="Female201815-24 yearsGR113-019"/>
  </r>
  <r>
    <x v="0"/>
    <s v="F"/>
    <x v="0"/>
    <n v="2018"/>
    <x v="3"/>
    <s v="15-24"/>
    <x v="52"/>
    <s v="GR113-023"/>
    <n v="12"/>
    <n v="20994345"/>
    <s v="Unreliable"/>
    <x v="0"/>
    <s v="Female201815-24 yearsGR113-023"/>
  </r>
  <r>
    <x v="0"/>
    <s v="F"/>
    <x v="0"/>
    <n v="2018"/>
    <x v="3"/>
    <s v="15-24"/>
    <x v="53"/>
    <s v="GR113-024"/>
    <n v="14"/>
    <n v="20994345"/>
    <s v="Unreliable"/>
    <x v="0"/>
    <s v="Female201815-24 yearsGR113-024"/>
  </r>
  <r>
    <x v="0"/>
    <s v="F"/>
    <x v="0"/>
    <n v="2018"/>
    <x v="3"/>
    <s v="15-24"/>
    <x v="54"/>
    <s v="GR113-029"/>
    <n v="13"/>
    <n v="20994345"/>
    <s v="Unreliable"/>
    <x v="0"/>
    <s v="Female201815-24 yearsGR113-029"/>
  </r>
  <r>
    <x v="0"/>
    <s v="F"/>
    <x v="0"/>
    <n v="2018"/>
    <x v="3"/>
    <s v="15-24"/>
    <x v="55"/>
    <s v="GR113-032"/>
    <n v="24"/>
    <n v="20994345"/>
    <n v="0.1"/>
    <x v="0"/>
    <s v="Female201815-24 yearsGR113-032"/>
  </r>
  <r>
    <x v="0"/>
    <s v="F"/>
    <x v="0"/>
    <n v="2018"/>
    <x v="3"/>
    <s v="15-24"/>
    <x v="43"/>
    <s v="GR113-034"/>
    <n v="13"/>
    <n v="20994345"/>
    <s v="Unreliable"/>
    <x v="0"/>
    <s v="Female201815-24 yearsGR113-034"/>
  </r>
  <r>
    <x v="0"/>
    <s v="F"/>
    <x v="0"/>
    <n v="2018"/>
    <x v="3"/>
    <s v="15-24"/>
    <x v="34"/>
    <s v="GR113-036"/>
    <n v="89"/>
    <n v="20994345"/>
    <n v="0.4"/>
    <x v="0"/>
    <s v="Female201815-24 yearsGR113-036"/>
  </r>
  <r>
    <x v="0"/>
    <s v="F"/>
    <x v="0"/>
    <n v="2018"/>
    <x v="3"/>
    <s v="15-24"/>
    <x v="35"/>
    <s v="GR113-037"/>
    <n v="142"/>
    <n v="20994345"/>
    <n v="0.7"/>
    <x v="0"/>
    <s v="Female201815-24 yearsGR113-037"/>
  </r>
  <r>
    <x v="0"/>
    <s v="F"/>
    <x v="0"/>
    <n v="2018"/>
    <x v="3"/>
    <s v="15-24"/>
    <x v="56"/>
    <s v="GR113-039"/>
    <n v="21"/>
    <n v="20994345"/>
    <n v="0.1"/>
    <x v="0"/>
    <s v="Female201815-24 yearsGR113-039"/>
  </r>
  <r>
    <x v="0"/>
    <s v="F"/>
    <x v="0"/>
    <n v="2018"/>
    <x v="3"/>
    <s v="15-24"/>
    <x v="36"/>
    <s v="GR113-040"/>
    <n v="114"/>
    <n v="20994345"/>
    <n v="0.5"/>
    <x v="0"/>
    <s v="Female201815-24 yearsGR113-040"/>
  </r>
  <r>
    <x v="0"/>
    <s v="F"/>
    <x v="0"/>
    <n v="2018"/>
    <x v="3"/>
    <s v="15-24"/>
    <x v="37"/>
    <s v="GR113-043"/>
    <n v="180"/>
    <n v="20994345"/>
    <n v="0.9"/>
    <x v="0"/>
    <s v="Female201815-24 yearsGR113-043"/>
  </r>
  <r>
    <x v="0"/>
    <s v="F"/>
    <x v="0"/>
    <n v="2018"/>
    <x v="3"/>
    <s v="15-24"/>
    <x v="4"/>
    <s v="GR113-044"/>
    <n v="30"/>
    <n v="20994345"/>
    <n v="0.1"/>
    <x v="1"/>
    <s v="Female201815-24 yearsGR113-044"/>
  </r>
  <r>
    <x v="0"/>
    <s v="F"/>
    <x v="0"/>
    <n v="2018"/>
    <x v="3"/>
    <s v="15-24"/>
    <x v="44"/>
    <s v="GR113-045"/>
    <n v="29"/>
    <n v="20994345"/>
    <n v="0.1"/>
    <x v="1"/>
    <s v="Female201815-24 yearsGR113-045"/>
  </r>
  <r>
    <x v="0"/>
    <s v="F"/>
    <x v="0"/>
    <n v="2018"/>
    <x v="3"/>
    <s v="15-24"/>
    <x v="45"/>
    <s v="GR113-046"/>
    <n v="116"/>
    <n v="20994345"/>
    <n v="0.6"/>
    <x v="1"/>
    <s v="Female201815-24 yearsGR113-046"/>
  </r>
  <r>
    <x v="0"/>
    <s v="F"/>
    <x v="0"/>
    <n v="2018"/>
    <x v="3"/>
    <s v="15-24"/>
    <x v="6"/>
    <s v="GR113-053"/>
    <n v="380"/>
    <n v="20994345"/>
    <n v="1.8"/>
    <x v="0"/>
    <s v="Female201815-24 yearsGR113-053"/>
  </r>
  <r>
    <x v="0"/>
    <s v="F"/>
    <x v="0"/>
    <n v="2018"/>
    <x v="3"/>
    <s v="15-24"/>
    <x v="7"/>
    <s v="GR113-054"/>
    <n v="291"/>
    <n v="20994345"/>
    <n v="1.4"/>
    <x v="1"/>
    <s v="Female201815-24 yearsGR113-054"/>
  </r>
  <r>
    <x v="0"/>
    <s v="F"/>
    <x v="0"/>
    <n v="2018"/>
    <x v="3"/>
    <s v="15-24"/>
    <x v="57"/>
    <s v="GR113-056"/>
    <n v="14"/>
    <n v="20994345"/>
    <s v="Unreliable"/>
    <x v="0"/>
    <s v="Female201815-24 yearsGR113-056"/>
  </r>
  <r>
    <x v="0"/>
    <s v="F"/>
    <x v="0"/>
    <n v="2018"/>
    <x v="3"/>
    <s v="15-24"/>
    <x v="58"/>
    <s v="GR113-058"/>
    <n v="30"/>
    <n v="20994345"/>
    <n v="0.1"/>
    <x v="0"/>
    <s v="Female201815-24 yearsGR113-058"/>
  </r>
  <r>
    <x v="0"/>
    <s v="F"/>
    <x v="0"/>
    <n v="2018"/>
    <x v="3"/>
    <s v="15-24"/>
    <x v="59"/>
    <s v="GR113-059"/>
    <n v="15"/>
    <n v="20994345"/>
    <s v="Unreliable"/>
    <x v="0"/>
    <s v="Female201815-24 yearsGR113-059"/>
  </r>
  <r>
    <x v="0"/>
    <s v="F"/>
    <x v="0"/>
    <n v="2018"/>
    <x v="3"/>
    <s v="15-24"/>
    <x v="60"/>
    <s v="GR113-061"/>
    <n v="14"/>
    <n v="20994345"/>
    <s v="Unreliable"/>
    <x v="0"/>
    <s v="Female201815-24 yearsGR113-061"/>
  </r>
  <r>
    <x v="0"/>
    <s v="F"/>
    <x v="0"/>
    <n v="2018"/>
    <x v="3"/>
    <s v="15-24"/>
    <x v="8"/>
    <s v="GR113-064"/>
    <n v="239"/>
    <n v="20994345"/>
    <n v="1.1000000000000001"/>
    <x v="0"/>
    <s v="Female201815-24 yearsGR113-064"/>
  </r>
  <r>
    <x v="0"/>
    <s v="F"/>
    <x v="0"/>
    <n v="2018"/>
    <x v="3"/>
    <s v="15-24"/>
    <x v="61"/>
    <s v="GR113-065"/>
    <n v="12"/>
    <n v="20994345"/>
    <s v="Unreliable"/>
    <x v="0"/>
    <s v="Female201815-24 yearsGR113-065"/>
  </r>
  <r>
    <x v="0"/>
    <s v="F"/>
    <x v="0"/>
    <n v="2018"/>
    <x v="3"/>
    <s v="15-24"/>
    <x v="62"/>
    <s v="GR113-067"/>
    <n v="12"/>
    <n v="20994345"/>
    <s v="Unreliable"/>
    <x v="0"/>
    <s v="Female201815-24 yearsGR113-067"/>
  </r>
  <r>
    <x v="0"/>
    <s v="F"/>
    <x v="0"/>
    <n v="2018"/>
    <x v="3"/>
    <s v="15-24"/>
    <x v="9"/>
    <s v="GR113-068"/>
    <n v="207"/>
    <n v="20994345"/>
    <n v="1"/>
    <x v="0"/>
    <s v="Female201815-24 yearsGR113-068"/>
  </r>
  <r>
    <x v="0"/>
    <s v="F"/>
    <x v="0"/>
    <n v="2018"/>
    <x v="3"/>
    <s v="15-24"/>
    <x v="10"/>
    <s v="GR113-070"/>
    <n v="69"/>
    <n v="20994345"/>
    <n v="0.3"/>
    <x v="1"/>
    <s v="Female201815-24 yearsGR113-070"/>
  </r>
  <r>
    <x v="0"/>
    <s v="F"/>
    <x v="0"/>
    <n v="2018"/>
    <x v="3"/>
    <s v="15-24"/>
    <x v="63"/>
    <s v="GR113-072"/>
    <n v="15"/>
    <n v="20994345"/>
    <s v="Unreliable"/>
    <x v="0"/>
    <s v="Female201815-24 yearsGR113-072"/>
  </r>
  <r>
    <x v="0"/>
    <s v="F"/>
    <x v="0"/>
    <n v="2018"/>
    <x v="3"/>
    <s v="15-24"/>
    <x v="11"/>
    <s v="GR113-075"/>
    <n v="25"/>
    <n v="20994345"/>
    <n v="0.1"/>
    <x v="0"/>
    <s v="Female201815-24 yearsGR113-075"/>
  </r>
  <r>
    <x v="0"/>
    <s v="F"/>
    <x v="0"/>
    <n v="2018"/>
    <x v="3"/>
    <s v="15-24"/>
    <x v="12"/>
    <s v="GR113-076"/>
    <n v="71"/>
    <n v="20994345"/>
    <n v="0.3"/>
    <x v="1"/>
    <s v="Female201815-24 yearsGR113-076"/>
  </r>
  <r>
    <x v="0"/>
    <s v="F"/>
    <x v="0"/>
    <n v="2018"/>
    <x v="3"/>
    <s v="15-24"/>
    <x v="13"/>
    <s v="GR113-077"/>
    <n v="22"/>
    <n v="20994345"/>
    <n v="0.1"/>
    <x v="0"/>
    <s v="Female201815-24 yearsGR113-077"/>
  </r>
  <r>
    <x v="0"/>
    <s v="F"/>
    <x v="0"/>
    <n v="2018"/>
    <x v="3"/>
    <s v="15-24"/>
    <x v="14"/>
    <s v="GR113-078"/>
    <n v="49"/>
    <n v="20994345"/>
    <n v="0.2"/>
    <x v="0"/>
    <s v="Female201815-24 yearsGR113-078"/>
  </r>
  <r>
    <x v="0"/>
    <s v="F"/>
    <x v="0"/>
    <n v="2018"/>
    <x v="3"/>
    <s v="15-24"/>
    <x v="38"/>
    <s v="GR113-082"/>
    <n v="75"/>
    <n v="20994345"/>
    <n v="0.4"/>
    <x v="1"/>
    <s v="Female201815-24 yearsGR113-082"/>
  </r>
  <r>
    <x v="0"/>
    <s v="F"/>
    <x v="0"/>
    <n v="2018"/>
    <x v="3"/>
    <s v="15-24"/>
    <x v="39"/>
    <s v="GR113-085"/>
    <n v="67"/>
    <n v="20994345"/>
    <n v="0.3"/>
    <x v="0"/>
    <s v="Female201815-24 yearsGR113-085"/>
  </r>
  <r>
    <x v="0"/>
    <s v="F"/>
    <x v="0"/>
    <n v="2018"/>
    <x v="3"/>
    <s v="15-24"/>
    <x v="64"/>
    <s v="GR113-088"/>
    <n v="13"/>
    <n v="20994345"/>
    <s v="Unreliable"/>
    <x v="1"/>
    <s v="Female201815-24 yearsGR113-088"/>
  </r>
  <r>
    <x v="0"/>
    <s v="F"/>
    <x v="0"/>
    <n v="2018"/>
    <x v="3"/>
    <s v="15-24"/>
    <x v="17"/>
    <s v="GR113-089"/>
    <n v="59"/>
    <n v="20994345"/>
    <n v="0.3"/>
    <x v="0"/>
    <s v="Female201815-24 yearsGR113-089"/>
  </r>
  <r>
    <x v="0"/>
    <s v="F"/>
    <x v="0"/>
    <n v="2018"/>
    <x v="3"/>
    <s v="15-24"/>
    <x v="18"/>
    <s v="GR113-097"/>
    <n v="22"/>
    <n v="20994345"/>
    <n v="0.1"/>
    <x v="1"/>
    <s v="Female201815-24 yearsGR113-097"/>
  </r>
  <r>
    <x v="0"/>
    <s v="F"/>
    <x v="0"/>
    <n v="2018"/>
    <x v="3"/>
    <s v="15-24"/>
    <x v="19"/>
    <s v="GR113-100"/>
    <n v="22"/>
    <n v="20994345"/>
    <n v="0.1"/>
    <x v="0"/>
    <s v="Female201815-24 yearsGR113-100"/>
  </r>
  <r>
    <x v="0"/>
    <s v="F"/>
    <x v="0"/>
    <n v="2018"/>
    <x v="3"/>
    <s v="15-24"/>
    <x v="65"/>
    <s v="GR113-105"/>
    <n v="151"/>
    <n v="20994345"/>
    <n v="0.7"/>
    <x v="1"/>
    <s v="Female201815-24 yearsGR113-105"/>
  </r>
  <r>
    <x v="0"/>
    <s v="F"/>
    <x v="0"/>
    <n v="2018"/>
    <x v="3"/>
    <s v="15-24"/>
    <x v="66"/>
    <s v="GR113-107"/>
    <n v="148"/>
    <n v="20994345"/>
    <n v="0.7"/>
    <x v="0"/>
    <s v="Female201815-24 yearsGR113-107"/>
  </r>
  <r>
    <x v="0"/>
    <s v="F"/>
    <x v="0"/>
    <n v="2018"/>
    <x v="3"/>
    <s v="15-24"/>
    <x v="21"/>
    <s v="GR113-109"/>
    <n v="133"/>
    <n v="20994345"/>
    <n v="0.6"/>
    <x v="1"/>
    <s v="Female201815-24 yearsGR113-109"/>
  </r>
  <r>
    <x v="0"/>
    <s v="F"/>
    <x v="0"/>
    <n v="2018"/>
    <x v="3"/>
    <s v="15-24"/>
    <x v="22"/>
    <s v="GR113-110"/>
    <n v="169"/>
    <n v="20994345"/>
    <n v="0.8"/>
    <x v="0"/>
    <s v="Female201815-24 yearsGR113-110"/>
  </r>
  <r>
    <x v="0"/>
    <s v="F"/>
    <x v="0"/>
    <n v="2018"/>
    <x v="3"/>
    <s v="15-24"/>
    <x v="23"/>
    <s v="GR113-111"/>
    <n v="702"/>
    <n v="20994345"/>
    <n v="3.3"/>
    <x v="0"/>
    <s v="Female201815-24 yearsGR113-111"/>
  </r>
  <r>
    <x v="0"/>
    <s v="F"/>
    <x v="0"/>
    <n v="2018"/>
    <x v="3"/>
    <s v="15-24"/>
    <x v="24"/>
    <s v="GR113-112"/>
    <n v="3419"/>
    <n v="20994345"/>
    <n v="16.3"/>
    <x v="1"/>
    <s v="Female201815-24 yearsGR113-112"/>
  </r>
  <r>
    <x v="0"/>
    <s v="F"/>
    <x v="0"/>
    <n v="2018"/>
    <x v="3"/>
    <s v="15-24"/>
    <x v="25"/>
    <s v="GR113-113"/>
    <n v="1944"/>
    <n v="20994345"/>
    <n v="9.3000000000000007"/>
    <x v="0"/>
    <s v="Female201815-24 yearsGR113-113"/>
  </r>
  <r>
    <x v="0"/>
    <s v="F"/>
    <x v="0"/>
    <n v="2018"/>
    <x v="3"/>
    <s v="15-24"/>
    <x v="26"/>
    <s v="GR113-114"/>
    <n v="1900"/>
    <n v="20994345"/>
    <n v="9.1"/>
    <x v="0"/>
    <s v="Female201815-24 yearsGR113-114"/>
  </r>
  <r>
    <x v="0"/>
    <s v="F"/>
    <x v="0"/>
    <n v="2018"/>
    <x v="3"/>
    <s v="15-24"/>
    <x v="46"/>
    <s v="GR113-115"/>
    <n v="26"/>
    <n v="20994345"/>
    <n v="0.1"/>
    <x v="0"/>
    <s v="Female201815-24 yearsGR113-115"/>
  </r>
  <r>
    <x v="0"/>
    <s v="F"/>
    <x v="0"/>
    <n v="2018"/>
    <x v="3"/>
    <s v="15-24"/>
    <x v="67"/>
    <s v="GR113-116"/>
    <n v="18"/>
    <n v="20994345"/>
    <s v="Unreliable"/>
    <x v="0"/>
    <s v="Female201815-24 yearsGR113-116"/>
  </r>
  <r>
    <x v="0"/>
    <s v="F"/>
    <x v="0"/>
    <n v="2018"/>
    <x v="3"/>
    <s v="15-24"/>
    <x v="27"/>
    <s v="GR113-117"/>
    <n v="1475"/>
    <n v="20994345"/>
    <n v="7"/>
    <x v="0"/>
    <s v="Female201815-24 yearsGR113-117"/>
  </r>
  <r>
    <x v="0"/>
    <s v="F"/>
    <x v="0"/>
    <n v="2018"/>
    <x v="3"/>
    <s v="15-24"/>
    <x v="68"/>
    <s v="GR113-118"/>
    <n v="22"/>
    <n v="20994345"/>
    <n v="0.1"/>
    <x v="0"/>
    <s v="Female201815-24 yearsGR113-118"/>
  </r>
  <r>
    <x v="0"/>
    <s v="F"/>
    <x v="0"/>
    <n v="2018"/>
    <x v="3"/>
    <s v="15-24"/>
    <x v="28"/>
    <s v="GR113-120"/>
    <n v="59"/>
    <n v="20994345"/>
    <n v="0.3"/>
    <x v="0"/>
    <s v="Female201815-24 yearsGR113-120"/>
  </r>
  <r>
    <x v="0"/>
    <s v="F"/>
    <x v="0"/>
    <n v="2018"/>
    <x v="3"/>
    <s v="15-24"/>
    <x v="40"/>
    <s v="GR113-121"/>
    <n v="38"/>
    <n v="20994345"/>
    <n v="0.2"/>
    <x v="0"/>
    <s v="Female201815-24 yearsGR113-121"/>
  </r>
  <r>
    <x v="0"/>
    <s v="F"/>
    <x v="0"/>
    <n v="2018"/>
    <x v="3"/>
    <s v="15-24"/>
    <x v="47"/>
    <s v="GR113-122"/>
    <n v="1273"/>
    <n v="20994345"/>
    <n v="6.1"/>
    <x v="0"/>
    <s v="Female201815-24 yearsGR113-122"/>
  </r>
  <r>
    <x v="0"/>
    <s v="F"/>
    <x v="0"/>
    <n v="2018"/>
    <x v="3"/>
    <s v="15-24"/>
    <x v="29"/>
    <s v="GR113-123"/>
    <n v="74"/>
    <n v="20994345"/>
    <n v="0.4"/>
    <x v="0"/>
    <s v="Female201815-24 yearsGR113-123"/>
  </r>
  <r>
    <x v="0"/>
    <s v="F"/>
    <x v="0"/>
    <n v="2018"/>
    <x v="3"/>
    <s v="15-24"/>
    <x v="48"/>
    <s v="GR113-124"/>
    <n v="1222"/>
    <n v="20994345"/>
    <n v="5.8"/>
    <x v="1"/>
    <s v="Female201815-24 yearsGR113-124"/>
  </r>
  <r>
    <x v="0"/>
    <s v="F"/>
    <x v="0"/>
    <n v="2018"/>
    <x v="3"/>
    <s v="15-24"/>
    <x v="49"/>
    <s v="GR113-125"/>
    <n v="345"/>
    <n v="20994345"/>
    <n v="1.6"/>
    <x v="0"/>
    <s v="Female201815-24 yearsGR113-125"/>
  </r>
  <r>
    <x v="0"/>
    <s v="F"/>
    <x v="0"/>
    <n v="2018"/>
    <x v="3"/>
    <s v="15-24"/>
    <x v="50"/>
    <s v="GR113-126"/>
    <n v="877"/>
    <n v="20994345"/>
    <n v="4.2"/>
    <x v="0"/>
    <s v="Female201815-24 yearsGR113-126"/>
  </r>
  <r>
    <x v="0"/>
    <s v="F"/>
    <x v="0"/>
    <n v="2018"/>
    <x v="3"/>
    <s v="15-24"/>
    <x v="30"/>
    <s v="GR113-127"/>
    <n v="686"/>
    <n v="20994345"/>
    <n v="3.3"/>
    <x v="1"/>
    <s v="Female201815-24 yearsGR113-127"/>
  </r>
  <r>
    <x v="0"/>
    <s v="F"/>
    <x v="0"/>
    <n v="2018"/>
    <x v="3"/>
    <s v="15-24"/>
    <x v="41"/>
    <s v="GR113-128"/>
    <n v="513"/>
    <n v="20994345"/>
    <n v="2.4"/>
    <x v="0"/>
    <s v="Female201815-24 yearsGR113-128"/>
  </r>
  <r>
    <x v="0"/>
    <s v="F"/>
    <x v="0"/>
    <n v="2018"/>
    <x v="3"/>
    <s v="15-24"/>
    <x v="31"/>
    <s v="GR113-129"/>
    <n v="173"/>
    <n v="20994345"/>
    <n v="0.8"/>
    <x v="0"/>
    <s v="Female201815-24 yearsGR113-129"/>
  </r>
  <r>
    <x v="0"/>
    <s v="F"/>
    <x v="0"/>
    <n v="2018"/>
    <x v="3"/>
    <s v="15-24"/>
    <x v="32"/>
    <s v="GR113-131"/>
    <n v="129"/>
    <n v="20994345"/>
    <n v="0.6"/>
    <x v="0"/>
    <s v="Female201815-24 yearsGR113-131"/>
  </r>
  <r>
    <x v="0"/>
    <s v="F"/>
    <x v="0"/>
    <n v="2018"/>
    <x v="3"/>
    <s v="15-24"/>
    <x v="69"/>
    <s v="GR113-132"/>
    <n v="16"/>
    <n v="20994345"/>
    <s v="Unreliable"/>
    <x v="0"/>
    <s v="Female201815-24 yearsGR113-132"/>
  </r>
  <r>
    <x v="0"/>
    <s v="F"/>
    <x v="0"/>
    <n v="2018"/>
    <x v="3"/>
    <s v="15-24"/>
    <x v="33"/>
    <s v="GR113-133"/>
    <n v="113"/>
    <n v="20994345"/>
    <n v="0.5"/>
    <x v="0"/>
    <s v="Female201815-24 yearsGR113-133"/>
  </r>
  <r>
    <x v="0"/>
    <s v="F"/>
    <x v="0"/>
    <n v="2018"/>
    <x v="3"/>
    <s v="15-24"/>
    <x v="42"/>
    <s v="GR113-135"/>
    <n v="23"/>
    <n v="20994345"/>
    <n v="0.1"/>
    <x v="1"/>
    <s v="Female201815-24 yearsGR113-135"/>
  </r>
  <r>
    <x v="0"/>
    <s v="F"/>
    <x v="0"/>
    <n v="2018"/>
    <x v="4"/>
    <s v="25-34"/>
    <x v="0"/>
    <s v="GR113-003"/>
    <n v="24"/>
    <n v="22487065"/>
    <n v="0.1"/>
    <x v="0"/>
    <s v="Female201825-34 yearsGR113-003"/>
  </r>
  <r>
    <x v="0"/>
    <s v="F"/>
    <x v="0"/>
    <n v="2018"/>
    <x v="4"/>
    <s v="25-34"/>
    <x v="1"/>
    <s v="GR113-010"/>
    <n v="199"/>
    <n v="22487065"/>
    <n v="0.9"/>
    <x v="1"/>
    <s v="Female201825-34 yearsGR113-010"/>
  </r>
  <r>
    <x v="0"/>
    <s v="F"/>
    <x v="0"/>
    <n v="2018"/>
    <x v="4"/>
    <s v="25-34"/>
    <x v="70"/>
    <s v="GR113-015"/>
    <n v="21"/>
    <n v="22487065"/>
    <n v="0.1"/>
    <x v="1"/>
    <s v="Female201825-34 yearsGR113-015"/>
  </r>
  <r>
    <x v="0"/>
    <s v="F"/>
    <x v="0"/>
    <n v="2018"/>
    <x v="4"/>
    <s v="25-34"/>
    <x v="51"/>
    <s v="GR113-016"/>
    <n v="91"/>
    <n v="22487065"/>
    <n v="0.4"/>
    <x v="1"/>
    <s v="Female201825-34 yearsGR113-016"/>
  </r>
  <r>
    <x v="0"/>
    <s v="F"/>
    <x v="0"/>
    <n v="2018"/>
    <x v="4"/>
    <s v="25-34"/>
    <x v="2"/>
    <s v="GR113-018"/>
    <n v="77"/>
    <n v="22487065"/>
    <n v="0.3"/>
    <x v="0"/>
    <s v="Female201825-34 yearsGR113-018"/>
  </r>
  <r>
    <x v="0"/>
    <s v="F"/>
    <x v="0"/>
    <n v="2018"/>
    <x v="4"/>
    <s v="25-34"/>
    <x v="3"/>
    <s v="GR113-019"/>
    <n v="1946"/>
    <n v="22487065"/>
    <n v="8.6999999999999993"/>
    <x v="1"/>
    <s v="Female201825-34 yearsGR113-019"/>
  </r>
  <r>
    <x v="0"/>
    <s v="F"/>
    <x v="0"/>
    <n v="2018"/>
    <x v="4"/>
    <s v="25-34"/>
    <x v="71"/>
    <s v="GR113-020"/>
    <n v="19"/>
    <n v="22487065"/>
    <s v="Unreliable"/>
    <x v="0"/>
    <s v="Female201825-34 yearsGR113-020"/>
  </r>
  <r>
    <x v="0"/>
    <s v="F"/>
    <x v="0"/>
    <n v="2018"/>
    <x v="4"/>
    <s v="25-34"/>
    <x v="72"/>
    <s v="GR113-021"/>
    <n v="10"/>
    <n v="22487065"/>
    <s v="Unreliable"/>
    <x v="0"/>
    <s v="Female201825-34 yearsGR113-021"/>
  </r>
  <r>
    <x v="0"/>
    <s v="F"/>
    <x v="0"/>
    <n v="2018"/>
    <x v="4"/>
    <s v="25-34"/>
    <x v="73"/>
    <s v="GR113-022"/>
    <n v="62"/>
    <n v="22487065"/>
    <n v="0.3"/>
    <x v="0"/>
    <s v="Female201825-34 yearsGR113-022"/>
  </r>
  <r>
    <x v="0"/>
    <s v="F"/>
    <x v="0"/>
    <n v="2018"/>
    <x v="4"/>
    <s v="25-34"/>
    <x v="52"/>
    <s v="GR113-023"/>
    <n v="162"/>
    <n v="22487065"/>
    <n v="0.7"/>
    <x v="0"/>
    <s v="Female201825-34 yearsGR113-023"/>
  </r>
  <r>
    <x v="0"/>
    <s v="F"/>
    <x v="0"/>
    <n v="2018"/>
    <x v="4"/>
    <s v="25-34"/>
    <x v="53"/>
    <s v="GR113-024"/>
    <n v="42"/>
    <n v="22487065"/>
    <n v="0.2"/>
    <x v="0"/>
    <s v="Female201825-34 yearsGR113-024"/>
  </r>
  <r>
    <x v="0"/>
    <s v="F"/>
    <x v="0"/>
    <n v="2018"/>
    <x v="4"/>
    <s v="25-34"/>
    <x v="74"/>
    <s v="GR113-025"/>
    <n v="23"/>
    <n v="22487065"/>
    <n v="0.1"/>
    <x v="0"/>
    <s v="Female201825-34 yearsGR113-025"/>
  </r>
  <r>
    <x v="0"/>
    <s v="F"/>
    <x v="0"/>
    <n v="2018"/>
    <x v="4"/>
    <s v="25-34"/>
    <x v="75"/>
    <s v="GR113-027"/>
    <n v="55"/>
    <n v="22487065"/>
    <n v="0.2"/>
    <x v="0"/>
    <s v="Female201825-34 yearsGR113-027"/>
  </r>
  <r>
    <x v="0"/>
    <s v="F"/>
    <x v="0"/>
    <n v="2018"/>
    <x v="4"/>
    <s v="25-34"/>
    <x v="76"/>
    <s v="GR113-028"/>
    <n v="49"/>
    <n v="22487065"/>
    <n v="0.2"/>
    <x v="0"/>
    <s v="Female201825-34 yearsGR113-028"/>
  </r>
  <r>
    <x v="0"/>
    <s v="F"/>
    <x v="0"/>
    <n v="2018"/>
    <x v="4"/>
    <s v="25-34"/>
    <x v="54"/>
    <s v="GR113-029"/>
    <n v="397"/>
    <n v="22487065"/>
    <n v="1.8"/>
    <x v="0"/>
    <s v="Female201825-34 yearsGR113-029"/>
  </r>
  <r>
    <x v="0"/>
    <s v="F"/>
    <x v="0"/>
    <n v="2018"/>
    <x v="4"/>
    <s v="25-34"/>
    <x v="77"/>
    <s v="GR113-030"/>
    <n v="225"/>
    <n v="22487065"/>
    <n v="1"/>
    <x v="0"/>
    <s v="Female201825-34 yearsGR113-030"/>
  </r>
  <r>
    <x v="0"/>
    <s v="F"/>
    <x v="0"/>
    <n v="2018"/>
    <x v="4"/>
    <s v="25-34"/>
    <x v="78"/>
    <s v="GR113-031"/>
    <n v="38"/>
    <n v="22487065"/>
    <n v="0.2"/>
    <x v="0"/>
    <s v="Female201825-34 yearsGR113-031"/>
  </r>
  <r>
    <x v="0"/>
    <s v="F"/>
    <x v="0"/>
    <n v="2018"/>
    <x v="4"/>
    <s v="25-34"/>
    <x v="55"/>
    <s v="GR113-032"/>
    <n v="84"/>
    <n v="22487065"/>
    <n v="0.4"/>
    <x v="0"/>
    <s v="Female201825-34 yearsGR113-032"/>
  </r>
  <r>
    <x v="0"/>
    <s v="F"/>
    <x v="0"/>
    <n v="2018"/>
    <x v="4"/>
    <s v="25-34"/>
    <x v="43"/>
    <s v="GR113-034"/>
    <n v="32"/>
    <n v="22487065"/>
    <n v="0.1"/>
    <x v="0"/>
    <s v="Female201825-34 yearsGR113-034"/>
  </r>
  <r>
    <x v="0"/>
    <s v="F"/>
    <x v="0"/>
    <n v="2018"/>
    <x v="4"/>
    <s v="25-34"/>
    <x v="34"/>
    <s v="GR113-036"/>
    <n v="176"/>
    <n v="22487065"/>
    <n v="0.8"/>
    <x v="0"/>
    <s v="Female201825-34 yearsGR113-036"/>
  </r>
  <r>
    <x v="0"/>
    <s v="F"/>
    <x v="0"/>
    <n v="2018"/>
    <x v="4"/>
    <s v="25-34"/>
    <x v="35"/>
    <s v="GR113-037"/>
    <n v="236"/>
    <n v="22487065"/>
    <n v="1"/>
    <x v="0"/>
    <s v="Female201825-34 yearsGR113-037"/>
  </r>
  <r>
    <x v="0"/>
    <s v="F"/>
    <x v="0"/>
    <n v="2018"/>
    <x v="4"/>
    <s v="25-34"/>
    <x v="79"/>
    <s v="GR113-038"/>
    <n v="21"/>
    <n v="22487065"/>
    <n v="0.1"/>
    <x v="0"/>
    <s v="Female201825-34 yearsGR113-038"/>
  </r>
  <r>
    <x v="0"/>
    <s v="F"/>
    <x v="0"/>
    <n v="2018"/>
    <x v="4"/>
    <s v="25-34"/>
    <x v="56"/>
    <s v="GR113-039"/>
    <n v="55"/>
    <n v="22487065"/>
    <n v="0.2"/>
    <x v="0"/>
    <s v="Female201825-34 yearsGR113-039"/>
  </r>
  <r>
    <x v="0"/>
    <s v="F"/>
    <x v="0"/>
    <n v="2018"/>
    <x v="4"/>
    <s v="25-34"/>
    <x v="36"/>
    <s v="GR113-040"/>
    <n v="157"/>
    <n v="22487065"/>
    <n v="0.7"/>
    <x v="0"/>
    <s v="Female201825-34 yearsGR113-040"/>
  </r>
  <r>
    <x v="0"/>
    <s v="F"/>
    <x v="0"/>
    <n v="2018"/>
    <x v="4"/>
    <s v="25-34"/>
    <x v="37"/>
    <s v="GR113-043"/>
    <n v="325"/>
    <n v="22487065"/>
    <n v="1.4"/>
    <x v="0"/>
    <s v="Female201825-34 yearsGR113-043"/>
  </r>
  <r>
    <x v="0"/>
    <s v="F"/>
    <x v="0"/>
    <n v="2018"/>
    <x v="4"/>
    <s v="25-34"/>
    <x v="4"/>
    <s v="GR113-044"/>
    <n v="53"/>
    <n v="22487065"/>
    <n v="0.2"/>
    <x v="1"/>
    <s v="Female201825-34 yearsGR113-044"/>
  </r>
  <r>
    <x v="0"/>
    <s v="F"/>
    <x v="0"/>
    <n v="2018"/>
    <x v="4"/>
    <s v="25-34"/>
    <x v="44"/>
    <s v="GR113-045"/>
    <n v="75"/>
    <n v="22487065"/>
    <n v="0.3"/>
    <x v="1"/>
    <s v="Female201825-34 yearsGR113-045"/>
  </r>
  <r>
    <x v="0"/>
    <s v="F"/>
    <x v="0"/>
    <n v="2018"/>
    <x v="4"/>
    <s v="25-34"/>
    <x v="45"/>
    <s v="GR113-046"/>
    <n v="346"/>
    <n v="22487065"/>
    <n v="1.5"/>
    <x v="1"/>
    <s v="Female201825-34 yearsGR113-046"/>
  </r>
  <r>
    <x v="0"/>
    <s v="F"/>
    <x v="0"/>
    <n v="2018"/>
    <x v="4"/>
    <s v="25-34"/>
    <x v="80"/>
    <s v="GR113-047"/>
    <n v="16"/>
    <n v="22487065"/>
    <s v="Unreliable"/>
    <x v="1"/>
    <s v="Female201825-34 yearsGR113-047"/>
  </r>
  <r>
    <x v="0"/>
    <s v="F"/>
    <x v="0"/>
    <n v="2018"/>
    <x v="4"/>
    <s v="25-34"/>
    <x v="81"/>
    <s v="GR113-048"/>
    <n v="16"/>
    <n v="22487065"/>
    <s v="Unreliable"/>
    <x v="0"/>
    <s v="Female201825-34 yearsGR113-048"/>
  </r>
  <r>
    <x v="0"/>
    <s v="F"/>
    <x v="0"/>
    <n v="2018"/>
    <x v="4"/>
    <s v="25-34"/>
    <x v="5"/>
    <s v="GR113-050"/>
    <n v="14"/>
    <n v="22487065"/>
    <s v="Unreliable"/>
    <x v="1"/>
    <s v="Female201825-34 yearsGR113-050"/>
  </r>
  <r>
    <x v="0"/>
    <s v="F"/>
    <x v="0"/>
    <n v="2018"/>
    <x v="4"/>
    <s v="25-34"/>
    <x v="6"/>
    <s v="GR113-053"/>
    <n v="1584"/>
    <n v="22487065"/>
    <n v="7"/>
    <x v="0"/>
    <s v="Female201825-34 yearsGR113-053"/>
  </r>
  <r>
    <x v="0"/>
    <s v="F"/>
    <x v="0"/>
    <n v="2018"/>
    <x v="4"/>
    <s v="25-34"/>
    <x v="7"/>
    <s v="GR113-054"/>
    <n v="1220"/>
    <n v="22487065"/>
    <n v="5.4"/>
    <x v="1"/>
    <s v="Female201825-34 yearsGR113-054"/>
  </r>
  <r>
    <x v="0"/>
    <s v="F"/>
    <x v="0"/>
    <n v="2018"/>
    <x v="4"/>
    <s v="25-34"/>
    <x v="82"/>
    <s v="GR113-055"/>
    <n v="46"/>
    <n v="22487065"/>
    <n v="0.2"/>
    <x v="0"/>
    <s v="Female201825-34 yearsGR113-055"/>
  </r>
  <r>
    <x v="0"/>
    <s v="F"/>
    <x v="0"/>
    <n v="2018"/>
    <x v="4"/>
    <s v="25-34"/>
    <x v="57"/>
    <s v="GR113-056"/>
    <n v="152"/>
    <n v="22487065"/>
    <n v="0.7"/>
    <x v="0"/>
    <s v="Female201825-34 yearsGR113-056"/>
  </r>
  <r>
    <x v="0"/>
    <s v="F"/>
    <x v="0"/>
    <n v="2018"/>
    <x v="4"/>
    <s v="25-34"/>
    <x v="83"/>
    <s v="GR113-057"/>
    <n v="15"/>
    <n v="22487065"/>
    <s v="Unreliable"/>
    <x v="0"/>
    <s v="Female201825-34 yearsGR113-057"/>
  </r>
  <r>
    <x v="0"/>
    <s v="F"/>
    <x v="0"/>
    <n v="2018"/>
    <x v="4"/>
    <s v="25-34"/>
    <x v="58"/>
    <s v="GR113-058"/>
    <n v="227"/>
    <n v="22487065"/>
    <n v="1"/>
    <x v="0"/>
    <s v="Female201825-34 yearsGR113-058"/>
  </r>
  <r>
    <x v="0"/>
    <s v="F"/>
    <x v="0"/>
    <n v="2018"/>
    <x v="4"/>
    <s v="25-34"/>
    <x v="59"/>
    <s v="GR113-059"/>
    <n v="103"/>
    <n v="22487065"/>
    <n v="0.5"/>
    <x v="0"/>
    <s v="Female201825-34 yearsGR113-059"/>
  </r>
  <r>
    <x v="0"/>
    <s v="F"/>
    <x v="0"/>
    <n v="2018"/>
    <x v="4"/>
    <s v="25-34"/>
    <x v="60"/>
    <s v="GR113-061"/>
    <n v="120"/>
    <n v="22487065"/>
    <n v="0.5"/>
    <x v="0"/>
    <s v="Female201825-34 yearsGR113-061"/>
  </r>
  <r>
    <x v="0"/>
    <s v="F"/>
    <x v="0"/>
    <n v="2018"/>
    <x v="4"/>
    <s v="25-34"/>
    <x v="84"/>
    <s v="GR113-062"/>
    <n v="52"/>
    <n v="22487065"/>
    <n v="0.2"/>
    <x v="0"/>
    <s v="Female201825-34 yearsGR113-062"/>
  </r>
  <r>
    <x v="0"/>
    <s v="F"/>
    <x v="0"/>
    <n v="2018"/>
    <x v="4"/>
    <s v="25-34"/>
    <x v="85"/>
    <s v="GR113-063"/>
    <n v="68"/>
    <n v="22487065"/>
    <n v="0.3"/>
    <x v="0"/>
    <s v="Female201825-34 yearsGR113-063"/>
  </r>
  <r>
    <x v="0"/>
    <s v="F"/>
    <x v="0"/>
    <n v="2018"/>
    <x v="4"/>
    <s v="25-34"/>
    <x v="8"/>
    <s v="GR113-064"/>
    <n v="780"/>
    <n v="22487065"/>
    <n v="3.5"/>
    <x v="0"/>
    <s v="Female201825-34 yearsGR113-064"/>
  </r>
  <r>
    <x v="0"/>
    <s v="F"/>
    <x v="0"/>
    <n v="2018"/>
    <x v="4"/>
    <s v="25-34"/>
    <x v="61"/>
    <s v="GR113-065"/>
    <n v="83"/>
    <n v="22487065"/>
    <n v="0.4"/>
    <x v="0"/>
    <s v="Female201825-34 yearsGR113-065"/>
  </r>
  <r>
    <x v="0"/>
    <s v="F"/>
    <x v="0"/>
    <n v="2018"/>
    <x v="4"/>
    <s v="25-34"/>
    <x v="86"/>
    <s v="GR113-066"/>
    <n v="21"/>
    <n v="22487065"/>
    <n v="0.1"/>
    <x v="0"/>
    <s v="Female201825-34 yearsGR113-066"/>
  </r>
  <r>
    <x v="0"/>
    <s v="F"/>
    <x v="0"/>
    <n v="2018"/>
    <x v="4"/>
    <s v="25-34"/>
    <x v="62"/>
    <s v="GR113-067"/>
    <n v="66"/>
    <n v="22487065"/>
    <n v="0.3"/>
    <x v="0"/>
    <s v="Female201825-34 yearsGR113-067"/>
  </r>
  <r>
    <x v="0"/>
    <s v="F"/>
    <x v="0"/>
    <n v="2018"/>
    <x v="4"/>
    <s v="25-34"/>
    <x v="9"/>
    <s v="GR113-068"/>
    <n v="610"/>
    <n v="22487065"/>
    <n v="2.7"/>
    <x v="0"/>
    <s v="Female201825-34 yearsGR113-068"/>
  </r>
  <r>
    <x v="0"/>
    <s v="F"/>
    <x v="0"/>
    <n v="2018"/>
    <x v="4"/>
    <s v="25-34"/>
    <x v="87"/>
    <s v="GR113-069"/>
    <n v="48"/>
    <n v="22487065"/>
    <n v="0.2"/>
    <x v="1"/>
    <s v="Female201825-34 yearsGR113-069"/>
  </r>
  <r>
    <x v="0"/>
    <s v="F"/>
    <x v="0"/>
    <n v="2018"/>
    <x v="4"/>
    <s v="25-34"/>
    <x v="10"/>
    <s v="GR113-070"/>
    <n v="239"/>
    <n v="22487065"/>
    <n v="1.1000000000000001"/>
    <x v="1"/>
    <s v="Female201825-34 yearsGR113-070"/>
  </r>
  <r>
    <x v="0"/>
    <s v="F"/>
    <x v="0"/>
    <n v="2018"/>
    <x v="4"/>
    <s v="25-34"/>
    <x v="63"/>
    <s v="GR113-072"/>
    <n v="77"/>
    <n v="22487065"/>
    <n v="0.3"/>
    <x v="0"/>
    <s v="Female201825-34 yearsGR113-072"/>
  </r>
  <r>
    <x v="0"/>
    <s v="F"/>
    <x v="0"/>
    <n v="2018"/>
    <x v="4"/>
    <s v="25-34"/>
    <x v="88"/>
    <s v="GR113-073"/>
    <n v="38"/>
    <n v="22487065"/>
    <n v="0.2"/>
    <x v="1"/>
    <s v="Female201825-34 yearsGR113-073"/>
  </r>
  <r>
    <x v="0"/>
    <s v="F"/>
    <x v="0"/>
    <n v="2018"/>
    <x v="4"/>
    <s v="25-34"/>
    <x v="89"/>
    <s v="GR113-074"/>
    <n v="39"/>
    <n v="22487065"/>
    <n v="0.2"/>
    <x v="0"/>
    <s v="Female201825-34 yearsGR113-074"/>
  </r>
  <r>
    <x v="0"/>
    <s v="F"/>
    <x v="0"/>
    <n v="2018"/>
    <x v="4"/>
    <s v="25-34"/>
    <x v="11"/>
    <s v="GR113-075"/>
    <n v="75"/>
    <n v="22487065"/>
    <n v="0.3"/>
    <x v="0"/>
    <s v="Female201825-34 yearsGR113-075"/>
  </r>
  <r>
    <x v="0"/>
    <s v="F"/>
    <x v="0"/>
    <n v="2018"/>
    <x v="4"/>
    <s v="25-34"/>
    <x v="12"/>
    <s v="GR113-076"/>
    <n v="187"/>
    <n v="22487065"/>
    <n v="0.8"/>
    <x v="1"/>
    <s v="Female201825-34 yearsGR113-076"/>
  </r>
  <r>
    <x v="0"/>
    <s v="F"/>
    <x v="0"/>
    <n v="2018"/>
    <x v="4"/>
    <s v="25-34"/>
    <x v="13"/>
    <s v="GR113-077"/>
    <n v="48"/>
    <n v="22487065"/>
    <n v="0.2"/>
    <x v="0"/>
    <s v="Female201825-34 yearsGR113-077"/>
  </r>
  <r>
    <x v="0"/>
    <s v="F"/>
    <x v="0"/>
    <n v="2018"/>
    <x v="4"/>
    <s v="25-34"/>
    <x v="14"/>
    <s v="GR113-078"/>
    <n v="139"/>
    <n v="22487065"/>
    <n v="0.6"/>
    <x v="0"/>
    <s v="Female201825-34 yearsGR113-078"/>
  </r>
  <r>
    <x v="0"/>
    <s v="F"/>
    <x v="0"/>
    <n v="2018"/>
    <x v="4"/>
    <s v="25-34"/>
    <x v="38"/>
    <s v="GR113-082"/>
    <n v="134"/>
    <n v="22487065"/>
    <n v="0.6"/>
    <x v="1"/>
    <s v="Female201825-34 yearsGR113-082"/>
  </r>
  <r>
    <x v="0"/>
    <s v="F"/>
    <x v="0"/>
    <n v="2018"/>
    <x v="4"/>
    <s v="25-34"/>
    <x v="39"/>
    <s v="GR113-085"/>
    <n v="105"/>
    <n v="22487065"/>
    <n v="0.5"/>
    <x v="0"/>
    <s v="Female201825-34 yearsGR113-085"/>
  </r>
  <r>
    <x v="0"/>
    <s v="F"/>
    <x v="0"/>
    <n v="2018"/>
    <x v="4"/>
    <s v="25-34"/>
    <x v="90"/>
    <s v="GR113-086"/>
    <n v="27"/>
    <n v="22487065"/>
    <n v="0.1"/>
    <x v="0"/>
    <s v="Female201825-34 yearsGR113-086"/>
  </r>
  <r>
    <x v="0"/>
    <s v="F"/>
    <x v="0"/>
    <n v="2018"/>
    <x v="4"/>
    <s v="25-34"/>
    <x v="64"/>
    <s v="GR113-088"/>
    <n v="38"/>
    <n v="22487065"/>
    <n v="0.2"/>
    <x v="1"/>
    <s v="Female201825-34 yearsGR113-088"/>
  </r>
  <r>
    <x v="0"/>
    <s v="F"/>
    <x v="0"/>
    <n v="2018"/>
    <x v="4"/>
    <s v="25-34"/>
    <x v="17"/>
    <s v="GR113-089"/>
    <n v="110"/>
    <n v="22487065"/>
    <n v="0.5"/>
    <x v="0"/>
    <s v="Female201825-34 yearsGR113-089"/>
  </r>
  <r>
    <x v="0"/>
    <s v="F"/>
    <x v="0"/>
    <n v="2018"/>
    <x v="4"/>
    <s v="25-34"/>
    <x v="91"/>
    <s v="GR113-090"/>
    <n v="14"/>
    <n v="22487065"/>
    <s v="Unreliable"/>
    <x v="1"/>
    <s v="Female201825-34 yearsGR113-090"/>
  </r>
  <r>
    <x v="0"/>
    <s v="F"/>
    <x v="0"/>
    <n v="2018"/>
    <x v="4"/>
    <s v="25-34"/>
    <x v="92"/>
    <s v="GR113-093"/>
    <n v="424"/>
    <n v="22487065"/>
    <n v="1.9"/>
    <x v="1"/>
    <s v="Female201825-34 yearsGR113-093"/>
  </r>
  <r>
    <x v="0"/>
    <s v="F"/>
    <x v="0"/>
    <n v="2018"/>
    <x v="4"/>
    <s v="25-34"/>
    <x v="93"/>
    <s v="GR113-094"/>
    <n v="333"/>
    <n v="22487065"/>
    <n v="1.5"/>
    <x v="0"/>
    <s v="Female201825-34 yearsGR113-094"/>
  </r>
  <r>
    <x v="0"/>
    <s v="F"/>
    <x v="0"/>
    <n v="2018"/>
    <x v="4"/>
    <s v="25-34"/>
    <x v="94"/>
    <s v="GR113-095"/>
    <n v="91"/>
    <n v="22487065"/>
    <n v="0.4"/>
    <x v="0"/>
    <s v="Female201825-34 yearsGR113-095"/>
  </r>
  <r>
    <x v="0"/>
    <s v="F"/>
    <x v="0"/>
    <n v="2018"/>
    <x v="4"/>
    <s v="25-34"/>
    <x v="18"/>
    <s v="GR113-097"/>
    <n v="112"/>
    <n v="22487065"/>
    <n v="0.5"/>
    <x v="1"/>
    <s v="Female201825-34 yearsGR113-097"/>
  </r>
  <r>
    <x v="0"/>
    <s v="F"/>
    <x v="0"/>
    <n v="2018"/>
    <x v="4"/>
    <s v="25-34"/>
    <x v="19"/>
    <s v="GR113-100"/>
    <n v="105"/>
    <n v="22487065"/>
    <n v="0.5"/>
    <x v="0"/>
    <s v="Female201825-34 yearsGR113-100"/>
  </r>
  <r>
    <x v="0"/>
    <s v="F"/>
    <x v="0"/>
    <n v="2018"/>
    <x v="4"/>
    <s v="25-34"/>
    <x v="95"/>
    <s v="GR113-102"/>
    <n v="12"/>
    <n v="22487065"/>
    <s v="Unreliable"/>
    <x v="1"/>
    <s v="Female201825-34 yearsGR113-102"/>
  </r>
  <r>
    <x v="0"/>
    <s v="F"/>
    <x v="0"/>
    <n v="2018"/>
    <x v="4"/>
    <s v="25-34"/>
    <x v="65"/>
    <s v="GR113-105"/>
    <n v="421"/>
    <n v="22487065"/>
    <n v="1.9"/>
    <x v="1"/>
    <s v="Female201825-34 yearsGR113-105"/>
  </r>
  <r>
    <x v="0"/>
    <s v="F"/>
    <x v="0"/>
    <n v="2018"/>
    <x v="4"/>
    <s v="25-34"/>
    <x v="96"/>
    <s v="GR113-106"/>
    <n v="10"/>
    <n v="22487065"/>
    <s v="Unreliable"/>
    <x v="0"/>
    <s v="Female201825-34 yearsGR113-106"/>
  </r>
  <r>
    <x v="0"/>
    <s v="F"/>
    <x v="0"/>
    <n v="2018"/>
    <x v="4"/>
    <s v="25-34"/>
    <x v="66"/>
    <s v="GR113-107"/>
    <n v="411"/>
    <n v="22487065"/>
    <n v="1.8"/>
    <x v="0"/>
    <s v="Female201825-34 yearsGR113-107"/>
  </r>
  <r>
    <x v="0"/>
    <s v="F"/>
    <x v="0"/>
    <n v="2018"/>
    <x v="4"/>
    <s v="25-34"/>
    <x v="20"/>
    <s v="GR113-108"/>
    <n v="10"/>
    <n v="22487065"/>
    <s v="Unreliable"/>
    <x v="1"/>
    <s v="Female201825-34 yearsGR113-108"/>
  </r>
  <r>
    <x v="0"/>
    <s v="F"/>
    <x v="0"/>
    <n v="2018"/>
    <x v="4"/>
    <s v="25-34"/>
    <x v="21"/>
    <s v="GR113-109"/>
    <n v="206"/>
    <n v="22487065"/>
    <n v="0.9"/>
    <x v="1"/>
    <s v="Female201825-34 yearsGR113-109"/>
  </r>
  <r>
    <x v="0"/>
    <s v="F"/>
    <x v="0"/>
    <n v="2018"/>
    <x v="4"/>
    <s v="25-34"/>
    <x v="22"/>
    <s v="GR113-110"/>
    <n v="395"/>
    <n v="22487065"/>
    <n v="1.8"/>
    <x v="0"/>
    <s v="Female201825-34 yearsGR113-110"/>
  </r>
  <r>
    <x v="0"/>
    <s v="F"/>
    <x v="0"/>
    <n v="2018"/>
    <x v="4"/>
    <s v="25-34"/>
    <x v="23"/>
    <s v="GR113-111"/>
    <n v="1917"/>
    <n v="22487065"/>
    <n v="8.5"/>
    <x v="0"/>
    <s v="Female201825-34 yearsGR113-111"/>
  </r>
  <r>
    <x v="0"/>
    <s v="F"/>
    <x v="0"/>
    <n v="2018"/>
    <x v="4"/>
    <s v="25-34"/>
    <x v="24"/>
    <s v="GR113-112"/>
    <n v="6500"/>
    <n v="22487065"/>
    <n v="28.9"/>
    <x v="1"/>
    <s v="Female201825-34 yearsGR113-112"/>
  </r>
  <r>
    <x v="0"/>
    <s v="F"/>
    <x v="0"/>
    <n v="2018"/>
    <x v="4"/>
    <s v="25-34"/>
    <x v="25"/>
    <s v="GR113-113"/>
    <n v="1845"/>
    <n v="22487065"/>
    <n v="8.1999999999999993"/>
    <x v="0"/>
    <s v="Female201825-34 yearsGR113-113"/>
  </r>
  <r>
    <x v="0"/>
    <s v="F"/>
    <x v="0"/>
    <n v="2018"/>
    <x v="4"/>
    <s v="25-34"/>
    <x v="26"/>
    <s v="GR113-114"/>
    <n v="1785"/>
    <n v="22487065"/>
    <n v="7.9"/>
    <x v="0"/>
    <s v="Female201825-34 yearsGR113-114"/>
  </r>
  <r>
    <x v="0"/>
    <s v="F"/>
    <x v="0"/>
    <n v="2018"/>
    <x v="4"/>
    <s v="25-34"/>
    <x v="46"/>
    <s v="GR113-115"/>
    <n v="30"/>
    <n v="22487065"/>
    <n v="0.1"/>
    <x v="0"/>
    <s v="Female201825-34 yearsGR113-115"/>
  </r>
  <r>
    <x v="0"/>
    <s v="F"/>
    <x v="0"/>
    <n v="2018"/>
    <x v="4"/>
    <s v="25-34"/>
    <x v="67"/>
    <s v="GR113-116"/>
    <n v="30"/>
    <n v="22487065"/>
    <n v="0.1"/>
    <x v="0"/>
    <s v="Female201825-34 yearsGR113-116"/>
  </r>
  <r>
    <x v="0"/>
    <s v="F"/>
    <x v="0"/>
    <n v="2018"/>
    <x v="4"/>
    <s v="25-34"/>
    <x v="27"/>
    <s v="GR113-117"/>
    <n v="4655"/>
    <n v="22487065"/>
    <n v="20.7"/>
    <x v="0"/>
    <s v="Female201825-34 yearsGR113-117"/>
  </r>
  <r>
    <x v="0"/>
    <s v="F"/>
    <x v="0"/>
    <n v="2018"/>
    <x v="4"/>
    <s v="25-34"/>
    <x v="68"/>
    <s v="GR113-118"/>
    <n v="53"/>
    <n v="22487065"/>
    <n v="0.2"/>
    <x v="0"/>
    <s v="Female201825-34 yearsGR113-118"/>
  </r>
  <r>
    <x v="0"/>
    <s v="F"/>
    <x v="0"/>
    <n v="2018"/>
    <x v="4"/>
    <s v="25-34"/>
    <x v="28"/>
    <s v="GR113-120"/>
    <n v="95"/>
    <n v="22487065"/>
    <n v="0.4"/>
    <x v="0"/>
    <s v="Female201825-34 yearsGR113-120"/>
  </r>
  <r>
    <x v="0"/>
    <s v="F"/>
    <x v="0"/>
    <n v="2018"/>
    <x v="4"/>
    <s v="25-34"/>
    <x v="40"/>
    <s v="GR113-121"/>
    <n v="54"/>
    <n v="22487065"/>
    <n v="0.2"/>
    <x v="0"/>
    <s v="Female201825-34 yearsGR113-121"/>
  </r>
  <r>
    <x v="0"/>
    <s v="F"/>
    <x v="0"/>
    <n v="2018"/>
    <x v="4"/>
    <s v="25-34"/>
    <x v="47"/>
    <s v="GR113-122"/>
    <n v="4296"/>
    <n v="22487065"/>
    <n v="19.100000000000001"/>
    <x v="0"/>
    <s v="Female201825-34 yearsGR113-122"/>
  </r>
  <r>
    <x v="0"/>
    <s v="F"/>
    <x v="0"/>
    <n v="2018"/>
    <x v="4"/>
    <s v="25-34"/>
    <x v="29"/>
    <s v="GR113-123"/>
    <n v="150"/>
    <n v="22487065"/>
    <n v="0.7"/>
    <x v="0"/>
    <s v="Female201825-34 yearsGR113-123"/>
  </r>
  <r>
    <x v="0"/>
    <s v="F"/>
    <x v="0"/>
    <n v="2018"/>
    <x v="4"/>
    <s v="25-34"/>
    <x v="48"/>
    <s v="GR113-124"/>
    <n v="1670"/>
    <n v="22487065"/>
    <n v="7.4"/>
    <x v="1"/>
    <s v="Female201825-34 yearsGR113-124"/>
  </r>
  <r>
    <x v="0"/>
    <s v="F"/>
    <x v="0"/>
    <n v="2018"/>
    <x v="4"/>
    <s v="25-34"/>
    <x v="49"/>
    <s v="GR113-125"/>
    <n v="499"/>
    <n v="22487065"/>
    <n v="2.2000000000000002"/>
    <x v="0"/>
    <s v="Female201825-34 yearsGR113-125"/>
  </r>
  <r>
    <x v="0"/>
    <s v="F"/>
    <x v="0"/>
    <n v="2018"/>
    <x v="4"/>
    <s v="25-34"/>
    <x v="50"/>
    <s v="GR113-126"/>
    <n v="1171"/>
    <n v="22487065"/>
    <n v="5.2"/>
    <x v="0"/>
    <s v="Female201825-34 yearsGR113-126"/>
  </r>
  <r>
    <x v="0"/>
    <s v="F"/>
    <x v="0"/>
    <n v="2018"/>
    <x v="4"/>
    <s v="25-34"/>
    <x v="30"/>
    <s v="GR113-127"/>
    <n v="872"/>
    <n v="22487065"/>
    <n v="3.9"/>
    <x v="1"/>
    <s v="Female201825-34 yearsGR113-127"/>
  </r>
  <r>
    <x v="0"/>
    <s v="F"/>
    <x v="0"/>
    <n v="2018"/>
    <x v="4"/>
    <s v="25-34"/>
    <x v="41"/>
    <s v="GR113-128"/>
    <n v="596"/>
    <n v="22487065"/>
    <n v="2.7"/>
    <x v="0"/>
    <s v="Female201825-34 yearsGR113-128"/>
  </r>
  <r>
    <x v="0"/>
    <s v="F"/>
    <x v="0"/>
    <n v="2018"/>
    <x v="4"/>
    <s v="25-34"/>
    <x v="31"/>
    <s v="GR113-129"/>
    <n v="276"/>
    <n v="22487065"/>
    <n v="1.2"/>
    <x v="0"/>
    <s v="Female201825-34 yearsGR113-129"/>
  </r>
  <r>
    <x v="0"/>
    <s v="F"/>
    <x v="0"/>
    <n v="2018"/>
    <x v="4"/>
    <s v="25-34"/>
    <x v="32"/>
    <s v="GR113-131"/>
    <n v="359"/>
    <n v="22487065"/>
    <n v="1.6"/>
    <x v="0"/>
    <s v="Female201825-34 yearsGR113-131"/>
  </r>
  <r>
    <x v="0"/>
    <s v="F"/>
    <x v="0"/>
    <n v="2018"/>
    <x v="4"/>
    <s v="25-34"/>
    <x v="69"/>
    <s v="GR113-132"/>
    <n v="21"/>
    <n v="22487065"/>
    <n v="0.1"/>
    <x v="0"/>
    <s v="Female201825-34 yearsGR113-132"/>
  </r>
  <r>
    <x v="0"/>
    <s v="F"/>
    <x v="0"/>
    <n v="2018"/>
    <x v="4"/>
    <s v="25-34"/>
    <x v="33"/>
    <s v="GR113-133"/>
    <n v="338"/>
    <n v="22487065"/>
    <n v="1.5"/>
    <x v="0"/>
    <s v="Female201825-34 yearsGR113-133"/>
  </r>
  <r>
    <x v="0"/>
    <s v="F"/>
    <x v="0"/>
    <n v="2018"/>
    <x v="4"/>
    <s v="25-34"/>
    <x v="42"/>
    <s v="GR113-135"/>
    <n v="44"/>
    <n v="22487065"/>
    <n v="0.2"/>
    <x v="1"/>
    <s v="Female201825-34 yearsGR113-135"/>
  </r>
  <r>
    <x v="0"/>
    <s v="F"/>
    <x v="0"/>
    <n v="2018"/>
    <x v="5"/>
    <s v="35-44"/>
    <x v="0"/>
    <s v="GR113-003"/>
    <n v="49"/>
    <n v="20690288"/>
    <n v="0.2"/>
    <x v="0"/>
    <s v="Female201835-44 yearsGR113-003"/>
  </r>
  <r>
    <x v="0"/>
    <s v="F"/>
    <x v="0"/>
    <n v="2018"/>
    <x v="5"/>
    <s v="35-44"/>
    <x v="1"/>
    <s v="GR113-010"/>
    <n v="409"/>
    <n v="20690288"/>
    <n v="2"/>
    <x v="1"/>
    <s v="Female201835-44 yearsGR113-010"/>
  </r>
  <r>
    <x v="0"/>
    <s v="F"/>
    <x v="0"/>
    <n v="2018"/>
    <x v="5"/>
    <s v="35-44"/>
    <x v="70"/>
    <s v="GR113-015"/>
    <n v="75"/>
    <n v="20690288"/>
    <n v="0.4"/>
    <x v="1"/>
    <s v="Female201835-44 yearsGR113-015"/>
  </r>
  <r>
    <x v="0"/>
    <s v="F"/>
    <x v="0"/>
    <n v="2018"/>
    <x v="5"/>
    <s v="35-44"/>
    <x v="51"/>
    <s v="GR113-016"/>
    <n v="247"/>
    <n v="20690288"/>
    <n v="1.2"/>
    <x v="1"/>
    <s v="Female201835-44 yearsGR113-016"/>
  </r>
  <r>
    <x v="0"/>
    <s v="F"/>
    <x v="0"/>
    <n v="2018"/>
    <x v="5"/>
    <s v="35-44"/>
    <x v="2"/>
    <s v="GR113-018"/>
    <n v="103"/>
    <n v="20690288"/>
    <n v="0.5"/>
    <x v="0"/>
    <s v="Female201835-44 yearsGR113-018"/>
  </r>
  <r>
    <x v="0"/>
    <s v="F"/>
    <x v="0"/>
    <n v="2018"/>
    <x v="5"/>
    <s v="35-44"/>
    <x v="3"/>
    <s v="GR113-019"/>
    <n v="6084"/>
    <n v="20690288"/>
    <n v="29.4"/>
    <x v="1"/>
    <s v="Female201835-44 yearsGR113-019"/>
  </r>
  <r>
    <x v="0"/>
    <s v="F"/>
    <x v="0"/>
    <n v="2018"/>
    <x v="5"/>
    <s v="35-44"/>
    <x v="71"/>
    <s v="GR113-020"/>
    <n v="55"/>
    <n v="20690288"/>
    <n v="0.3"/>
    <x v="0"/>
    <s v="Female201835-44 yearsGR113-020"/>
  </r>
  <r>
    <x v="0"/>
    <s v="F"/>
    <x v="0"/>
    <n v="2018"/>
    <x v="5"/>
    <s v="35-44"/>
    <x v="72"/>
    <s v="GR113-021"/>
    <n v="34"/>
    <n v="20690288"/>
    <n v="0.2"/>
    <x v="0"/>
    <s v="Female201835-44 yearsGR113-021"/>
  </r>
  <r>
    <x v="0"/>
    <s v="F"/>
    <x v="0"/>
    <n v="2018"/>
    <x v="5"/>
    <s v="35-44"/>
    <x v="73"/>
    <s v="GR113-022"/>
    <n v="196"/>
    <n v="20690288"/>
    <n v="0.9"/>
    <x v="0"/>
    <s v="Female201835-44 yearsGR113-022"/>
  </r>
  <r>
    <x v="0"/>
    <s v="F"/>
    <x v="0"/>
    <n v="2018"/>
    <x v="5"/>
    <s v="35-44"/>
    <x v="52"/>
    <s v="GR113-023"/>
    <n v="638"/>
    <n v="20690288"/>
    <n v="3.1"/>
    <x v="0"/>
    <s v="Female201835-44 yearsGR113-023"/>
  </r>
  <r>
    <x v="0"/>
    <s v="F"/>
    <x v="0"/>
    <n v="2018"/>
    <x v="5"/>
    <s v="35-44"/>
    <x v="53"/>
    <s v="GR113-024"/>
    <n v="143"/>
    <n v="20690288"/>
    <n v="0.7"/>
    <x v="0"/>
    <s v="Female201835-44 yearsGR113-024"/>
  </r>
  <r>
    <x v="0"/>
    <s v="F"/>
    <x v="0"/>
    <n v="2018"/>
    <x v="5"/>
    <s v="35-44"/>
    <x v="74"/>
    <s v="GR113-025"/>
    <n v="175"/>
    <n v="20690288"/>
    <n v="0.8"/>
    <x v="0"/>
    <s v="Female201835-44 yearsGR113-025"/>
  </r>
  <r>
    <x v="0"/>
    <s v="F"/>
    <x v="0"/>
    <n v="2018"/>
    <x v="5"/>
    <s v="35-44"/>
    <x v="75"/>
    <s v="GR113-027"/>
    <n v="382"/>
    <n v="20690288"/>
    <n v="1.8"/>
    <x v="0"/>
    <s v="Female201835-44 yearsGR113-027"/>
  </r>
  <r>
    <x v="0"/>
    <s v="F"/>
    <x v="0"/>
    <n v="2018"/>
    <x v="5"/>
    <s v="35-44"/>
    <x v="76"/>
    <s v="GR113-028"/>
    <n v="147"/>
    <n v="20690288"/>
    <n v="0.7"/>
    <x v="0"/>
    <s v="Female201835-44 yearsGR113-028"/>
  </r>
  <r>
    <x v="0"/>
    <s v="F"/>
    <x v="0"/>
    <n v="2018"/>
    <x v="5"/>
    <s v="35-44"/>
    <x v="54"/>
    <s v="GR113-029"/>
    <n v="1804"/>
    <n v="20690288"/>
    <n v="8.6999999999999993"/>
    <x v="0"/>
    <s v="Female201835-44 yearsGR113-029"/>
  </r>
  <r>
    <x v="0"/>
    <s v="F"/>
    <x v="0"/>
    <n v="2018"/>
    <x v="5"/>
    <s v="35-44"/>
    <x v="77"/>
    <s v="GR113-030"/>
    <n v="522"/>
    <n v="20690288"/>
    <n v="2.5"/>
    <x v="0"/>
    <s v="Female201835-44 yearsGR113-030"/>
  </r>
  <r>
    <x v="0"/>
    <s v="F"/>
    <x v="0"/>
    <n v="2018"/>
    <x v="5"/>
    <s v="35-44"/>
    <x v="78"/>
    <s v="GR113-031"/>
    <n v="193"/>
    <n v="20690288"/>
    <n v="0.9"/>
    <x v="0"/>
    <s v="Female201835-44 yearsGR113-031"/>
  </r>
  <r>
    <x v="0"/>
    <s v="F"/>
    <x v="0"/>
    <n v="2018"/>
    <x v="5"/>
    <s v="35-44"/>
    <x v="55"/>
    <s v="GR113-032"/>
    <n v="290"/>
    <n v="20690288"/>
    <n v="1.4"/>
    <x v="0"/>
    <s v="Female201835-44 yearsGR113-032"/>
  </r>
  <r>
    <x v="0"/>
    <s v="F"/>
    <x v="0"/>
    <n v="2018"/>
    <x v="5"/>
    <s v="35-44"/>
    <x v="43"/>
    <s v="GR113-034"/>
    <n v="65"/>
    <n v="20690288"/>
    <n v="0.3"/>
    <x v="0"/>
    <s v="Female201835-44 yearsGR113-034"/>
  </r>
  <r>
    <x v="0"/>
    <s v="F"/>
    <x v="0"/>
    <n v="2018"/>
    <x v="5"/>
    <s v="35-44"/>
    <x v="97"/>
    <s v="GR113-035"/>
    <n v="25"/>
    <n v="20690288"/>
    <n v="0.1"/>
    <x v="0"/>
    <s v="Female201835-44 yearsGR113-035"/>
  </r>
  <r>
    <x v="0"/>
    <s v="F"/>
    <x v="0"/>
    <n v="2018"/>
    <x v="5"/>
    <s v="35-44"/>
    <x v="34"/>
    <s v="GR113-036"/>
    <n v="310"/>
    <n v="20690288"/>
    <n v="1.5"/>
    <x v="0"/>
    <s v="Female201835-44 yearsGR113-036"/>
  </r>
  <r>
    <x v="0"/>
    <s v="F"/>
    <x v="0"/>
    <n v="2018"/>
    <x v="5"/>
    <s v="35-44"/>
    <x v="35"/>
    <s v="GR113-037"/>
    <n v="403"/>
    <n v="20690288"/>
    <n v="1.9"/>
    <x v="0"/>
    <s v="Female201835-44 yearsGR113-037"/>
  </r>
  <r>
    <x v="0"/>
    <s v="F"/>
    <x v="0"/>
    <n v="2018"/>
    <x v="5"/>
    <s v="35-44"/>
    <x v="79"/>
    <s v="GR113-038"/>
    <n v="19"/>
    <n v="20690288"/>
    <s v="Unreliable"/>
    <x v="0"/>
    <s v="Female201835-44 yearsGR113-038"/>
  </r>
  <r>
    <x v="0"/>
    <s v="F"/>
    <x v="0"/>
    <n v="2018"/>
    <x v="5"/>
    <s v="35-44"/>
    <x v="56"/>
    <s v="GR113-039"/>
    <n v="120"/>
    <n v="20690288"/>
    <n v="0.6"/>
    <x v="0"/>
    <s v="Female201835-44 yearsGR113-039"/>
  </r>
  <r>
    <x v="0"/>
    <s v="F"/>
    <x v="0"/>
    <n v="2018"/>
    <x v="5"/>
    <s v="35-44"/>
    <x v="36"/>
    <s v="GR113-040"/>
    <n v="230"/>
    <n v="20690288"/>
    <n v="1.1000000000000001"/>
    <x v="0"/>
    <s v="Female201835-44 yearsGR113-040"/>
  </r>
  <r>
    <x v="0"/>
    <s v="F"/>
    <x v="0"/>
    <n v="2018"/>
    <x v="5"/>
    <s v="35-44"/>
    <x v="98"/>
    <s v="GR113-041"/>
    <n v="33"/>
    <n v="20690288"/>
    <n v="0.2"/>
    <x v="0"/>
    <s v="Female201835-44 yearsGR113-041"/>
  </r>
  <r>
    <x v="0"/>
    <s v="F"/>
    <x v="0"/>
    <n v="2018"/>
    <x v="5"/>
    <s v="35-44"/>
    <x v="37"/>
    <s v="GR113-043"/>
    <n v="699"/>
    <n v="20690288"/>
    <n v="3.4"/>
    <x v="0"/>
    <s v="Female201835-44 yearsGR113-043"/>
  </r>
  <r>
    <x v="0"/>
    <s v="F"/>
    <x v="0"/>
    <n v="2018"/>
    <x v="5"/>
    <s v="35-44"/>
    <x v="4"/>
    <s v="GR113-044"/>
    <n v="105"/>
    <n v="20690288"/>
    <n v="0.5"/>
    <x v="1"/>
    <s v="Female201835-44 yearsGR113-044"/>
  </r>
  <r>
    <x v="0"/>
    <s v="F"/>
    <x v="0"/>
    <n v="2018"/>
    <x v="5"/>
    <s v="35-44"/>
    <x v="44"/>
    <s v="GR113-045"/>
    <n v="87"/>
    <n v="20690288"/>
    <n v="0.4"/>
    <x v="1"/>
    <s v="Female201835-44 yearsGR113-045"/>
  </r>
  <r>
    <x v="0"/>
    <s v="F"/>
    <x v="0"/>
    <n v="2018"/>
    <x v="5"/>
    <s v="35-44"/>
    <x v="45"/>
    <s v="GR113-046"/>
    <n v="860"/>
    <n v="20690288"/>
    <n v="4.2"/>
    <x v="1"/>
    <s v="Female201835-44 yearsGR113-046"/>
  </r>
  <r>
    <x v="0"/>
    <s v="F"/>
    <x v="0"/>
    <n v="2018"/>
    <x v="5"/>
    <s v="35-44"/>
    <x v="80"/>
    <s v="GR113-047"/>
    <n v="44"/>
    <n v="20690288"/>
    <n v="0.2"/>
    <x v="1"/>
    <s v="Female201835-44 yearsGR113-047"/>
  </r>
  <r>
    <x v="0"/>
    <s v="F"/>
    <x v="0"/>
    <n v="2018"/>
    <x v="5"/>
    <s v="35-44"/>
    <x v="81"/>
    <s v="GR113-048"/>
    <n v="39"/>
    <n v="20690288"/>
    <n v="0.2"/>
    <x v="0"/>
    <s v="Female201835-44 yearsGR113-048"/>
  </r>
  <r>
    <x v="0"/>
    <s v="F"/>
    <x v="0"/>
    <n v="2018"/>
    <x v="5"/>
    <s v="35-44"/>
    <x v="5"/>
    <s v="GR113-050"/>
    <n v="21"/>
    <n v="20690288"/>
    <n v="0.1"/>
    <x v="1"/>
    <s v="Female201835-44 yearsGR113-050"/>
  </r>
  <r>
    <x v="0"/>
    <s v="F"/>
    <x v="0"/>
    <n v="2018"/>
    <x v="5"/>
    <s v="35-44"/>
    <x v="6"/>
    <s v="GR113-053"/>
    <n v="4372"/>
    <n v="20690288"/>
    <n v="21.1"/>
    <x v="0"/>
    <s v="Female201835-44 yearsGR113-053"/>
  </r>
  <r>
    <x v="0"/>
    <s v="F"/>
    <x v="0"/>
    <n v="2018"/>
    <x v="5"/>
    <s v="35-44"/>
    <x v="7"/>
    <s v="GR113-054"/>
    <n v="3313"/>
    <n v="20690288"/>
    <n v="16"/>
    <x v="1"/>
    <s v="Female201835-44 yearsGR113-054"/>
  </r>
  <r>
    <x v="0"/>
    <s v="F"/>
    <x v="0"/>
    <n v="2018"/>
    <x v="5"/>
    <s v="35-44"/>
    <x v="82"/>
    <s v="GR113-055"/>
    <n v="53"/>
    <n v="20690288"/>
    <n v="0.3"/>
    <x v="0"/>
    <s v="Female201835-44 yearsGR113-055"/>
  </r>
  <r>
    <x v="0"/>
    <s v="F"/>
    <x v="0"/>
    <n v="2018"/>
    <x v="5"/>
    <s v="35-44"/>
    <x v="57"/>
    <s v="GR113-056"/>
    <n v="519"/>
    <n v="20690288"/>
    <n v="2.5"/>
    <x v="0"/>
    <s v="Female201835-44 yearsGR113-056"/>
  </r>
  <r>
    <x v="0"/>
    <s v="F"/>
    <x v="0"/>
    <n v="2018"/>
    <x v="5"/>
    <s v="35-44"/>
    <x v="83"/>
    <s v="GR113-057"/>
    <n v="37"/>
    <n v="20690288"/>
    <n v="0.2"/>
    <x v="0"/>
    <s v="Female201835-44 yearsGR113-057"/>
  </r>
  <r>
    <x v="0"/>
    <s v="F"/>
    <x v="0"/>
    <n v="2018"/>
    <x v="5"/>
    <s v="35-44"/>
    <x v="58"/>
    <s v="GR113-058"/>
    <n v="1139"/>
    <n v="20690288"/>
    <n v="5.5"/>
    <x v="0"/>
    <s v="Female201835-44 yearsGR113-058"/>
  </r>
  <r>
    <x v="0"/>
    <s v="F"/>
    <x v="0"/>
    <n v="2018"/>
    <x v="5"/>
    <s v="35-44"/>
    <x v="59"/>
    <s v="GR113-059"/>
    <n v="475"/>
    <n v="20690288"/>
    <n v="2.2999999999999998"/>
    <x v="0"/>
    <s v="Female201835-44 yearsGR113-059"/>
  </r>
  <r>
    <x v="0"/>
    <s v="F"/>
    <x v="0"/>
    <n v="2018"/>
    <x v="5"/>
    <s v="35-44"/>
    <x v="99"/>
    <s v="GR113-060"/>
    <n v="15"/>
    <n v="20690288"/>
    <s v="Unreliable"/>
    <x v="0"/>
    <s v="Female201835-44 yearsGR113-060"/>
  </r>
  <r>
    <x v="0"/>
    <s v="F"/>
    <x v="0"/>
    <n v="2018"/>
    <x v="5"/>
    <s v="35-44"/>
    <x v="60"/>
    <s v="GR113-061"/>
    <n v="649"/>
    <n v="20690288"/>
    <n v="3.1"/>
    <x v="0"/>
    <s v="Female201835-44 yearsGR113-061"/>
  </r>
  <r>
    <x v="0"/>
    <s v="F"/>
    <x v="0"/>
    <n v="2018"/>
    <x v="5"/>
    <s v="35-44"/>
    <x v="84"/>
    <s v="GR113-062"/>
    <n v="298"/>
    <n v="20690288"/>
    <n v="1.4"/>
    <x v="0"/>
    <s v="Female201835-44 yearsGR113-062"/>
  </r>
  <r>
    <x v="0"/>
    <s v="F"/>
    <x v="0"/>
    <n v="2018"/>
    <x v="5"/>
    <s v="35-44"/>
    <x v="85"/>
    <s v="GR113-063"/>
    <n v="351"/>
    <n v="20690288"/>
    <n v="1.7"/>
    <x v="0"/>
    <s v="Female201835-44 yearsGR113-063"/>
  </r>
  <r>
    <x v="0"/>
    <s v="F"/>
    <x v="0"/>
    <n v="2018"/>
    <x v="5"/>
    <s v="35-44"/>
    <x v="8"/>
    <s v="GR113-064"/>
    <n v="1565"/>
    <n v="20690288"/>
    <n v="7.6"/>
    <x v="0"/>
    <s v="Female201835-44 yearsGR113-064"/>
  </r>
  <r>
    <x v="0"/>
    <s v="F"/>
    <x v="0"/>
    <n v="2018"/>
    <x v="5"/>
    <s v="35-44"/>
    <x v="61"/>
    <s v="GR113-065"/>
    <n v="65"/>
    <n v="20690288"/>
    <n v="0.3"/>
    <x v="0"/>
    <s v="Female201835-44 yearsGR113-065"/>
  </r>
  <r>
    <x v="0"/>
    <s v="F"/>
    <x v="0"/>
    <n v="2018"/>
    <x v="5"/>
    <s v="35-44"/>
    <x v="86"/>
    <s v="GR113-066"/>
    <n v="24"/>
    <n v="20690288"/>
    <n v="0.1"/>
    <x v="0"/>
    <s v="Female201835-44 yearsGR113-066"/>
  </r>
  <r>
    <x v="0"/>
    <s v="F"/>
    <x v="0"/>
    <n v="2018"/>
    <x v="5"/>
    <s v="35-44"/>
    <x v="62"/>
    <s v="GR113-067"/>
    <n v="145"/>
    <n v="20690288"/>
    <n v="0.7"/>
    <x v="0"/>
    <s v="Female201835-44 yearsGR113-067"/>
  </r>
  <r>
    <x v="0"/>
    <s v="F"/>
    <x v="0"/>
    <n v="2018"/>
    <x v="5"/>
    <s v="35-44"/>
    <x v="9"/>
    <s v="GR113-068"/>
    <n v="1331"/>
    <n v="20690288"/>
    <n v="6.4"/>
    <x v="0"/>
    <s v="Female201835-44 yearsGR113-068"/>
  </r>
  <r>
    <x v="0"/>
    <s v="F"/>
    <x v="0"/>
    <n v="2018"/>
    <x v="5"/>
    <s v="35-44"/>
    <x v="87"/>
    <s v="GR113-069"/>
    <n v="171"/>
    <n v="20690288"/>
    <n v="0.8"/>
    <x v="1"/>
    <s v="Female201835-44 yearsGR113-069"/>
  </r>
  <r>
    <x v="0"/>
    <s v="F"/>
    <x v="0"/>
    <n v="2018"/>
    <x v="5"/>
    <s v="35-44"/>
    <x v="10"/>
    <s v="GR113-070"/>
    <n v="742"/>
    <n v="20690288"/>
    <n v="3.6"/>
    <x v="1"/>
    <s v="Female201835-44 yearsGR113-070"/>
  </r>
  <r>
    <x v="0"/>
    <s v="F"/>
    <x v="0"/>
    <n v="2018"/>
    <x v="5"/>
    <s v="35-44"/>
    <x v="63"/>
    <s v="GR113-072"/>
    <n v="143"/>
    <n v="20690288"/>
    <n v="0.7"/>
    <x v="0"/>
    <s v="Female201835-44 yearsGR113-072"/>
  </r>
  <r>
    <x v="0"/>
    <s v="F"/>
    <x v="0"/>
    <n v="2018"/>
    <x v="5"/>
    <s v="35-44"/>
    <x v="88"/>
    <s v="GR113-073"/>
    <n v="81"/>
    <n v="20690288"/>
    <n v="0.4"/>
    <x v="1"/>
    <s v="Female201835-44 yearsGR113-073"/>
  </r>
  <r>
    <x v="0"/>
    <s v="F"/>
    <x v="0"/>
    <n v="2018"/>
    <x v="5"/>
    <s v="35-44"/>
    <x v="89"/>
    <s v="GR113-074"/>
    <n v="62"/>
    <n v="20690288"/>
    <n v="0.3"/>
    <x v="0"/>
    <s v="Female201835-44 yearsGR113-074"/>
  </r>
  <r>
    <x v="0"/>
    <s v="F"/>
    <x v="0"/>
    <n v="2018"/>
    <x v="5"/>
    <s v="35-44"/>
    <x v="11"/>
    <s v="GR113-075"/>
    <n v="184"/>
    <n v="20690288"/>
    <n v="0.9"/>
    <x v="0"/>
    <s v="Female201835-44 yearsGR113-075"/>
  </r>
  <r>
    <x v="0"/>
    <s v="F"/>
    <x v="0"/>
    <n v="2018"/>
    <x v="5"/>
    <s v="35-44"/>
    <x v="12"/>
    <s v="GR113-076"/>
    <n v="448"/>
    <n v="20690288"/>
    <n v="2.2000000000000002"/>
    <x v="1"/>
    <s v="Female201835-44 yearsGR113-076"/>
  </r>
  <r>
    <x v="0"/>
    <s v="F"/>
    <x v="0"/>
    <n v="2018"/>
    <x v="5"/>
    <s v="35-44"/>
    <x v="13"/>
    <s v="GR113-077"/>
    <n v="137"/>
    <n v="20690288"/>
    <n v="0.7"/>
    <x v="0"/>
    <s v="Female201835-44 yearsGR113-077"/>
  </r>
  <r>
    <x v="0"/>
    <s v="F"/>
    <x v="0"/>
    <n v="2018"/>
    <x v="5"/>
    <s v="35-44"/>
    <x v="14"/>
    <s v="GR113-078"/>
    <n v="311"/>
    <n v="20690288"/>
    <n v="1.5"/>
    <x v="0"/>
    <s v="Female201835-44 yearsGR113-078"/>
  </r>
  <r>
    <x v="0"/>
    <s v="F"/>
    <x v="0"/>
    <n v="2018"/>
    <x v="5"/>
    <s v="35-44"/>
    <x v="38"/>
    <s v="GR113-082"/>
    <n v="335"/>
    <n v="20690288"/>
    <n v="1.6"/>
    <x v="1"/>
    <s v="Female201835-44 yearsGR113-082"/>
  </r>
  <r>
    <x v="0"/>
    <s v="F"/>
    <x v="0"/>
    <n v="2018"/>
    <x v="5"/>
    <s v="35-44"/>
    <x v="100"/>
    <s v="GR113-084"/>
    <n v="10"/>
    <n v="20690288"/>
    <s v="Unreliable"/>
    <x v="0"/>
    <s v="Female201835-44 yearsGR113-084"/>
  </r>
  <r>
    <x v="0"/>
    <s v="F"/>
    <x v="0"/>
    <n v="2018"/>
    <x v="5"/>
    <s v="35-44"/>
    <x v="39"/>
    <s v="GR113-085"/>
    <n v="151"/>
    <n v="20690288"/>
    <n v="0.7"/>
    <x v="0"/>
    <s v="Female201835-44 yearsGR113-085"/>
  </r>
  <r>
    <x v="0"/>
    <s v="F"/>
    <x v="0"/>
    <n v="2018"/>
    <x v="5"/>
    <s v="35-44"/>
    <x v="90"/>
    <s v="GR113-086"/>
    <n v="169"/>
    <n v="20690288"/>
    <n v="0.8"/>
    <x v="0"/>
    <s v="Female201835-44 yearsGR113-086"/>
  </r>
  <r>
    <x v="0"/>
    <s v="F"/>
    <x v="0"/>
    <n v="2018"/>
    <x v="5"/>
    <s v="35-44"/>
    <x v="64"/>
    <s v="GR113-088"/>
    <n v="94"/>
    <n v="20690288"/>
    <n v="0.5"/>
    <x v="1"/>
    <s v="Female201835-44 yearsGR113-088"/>
  </r>
  <r>
    <x v="0"/>
    <s v="F"/>
    <x v="0"/>
    <n v="2018"/>
    <x v="5"/>
    <s v="35-44"/>
    <x v="17"/>
    <s v="GR113-089"/>
    <n v="274"/>
    <n v="20690288"/>
    <n v="1.3"/>
    <x v="0"/>
    <s v="Female201835-44 yearsGR113-089"/>
  </r>
  <r>
    <x v="0"/>
    <s v="F"/>
    <x v="0"/>
    <n v="2018"/>
    <x v="5"/>
    <s v="35-44"/>
    <x v="91"/>
    <s v="GR113-090"/>
    <n v="37"/>
    <n v="20690288"/>
    <n v="0.2"/>
    <x v="1"/>
    <s v="Female201835-44 yearsGR113-090"/>
  </r>
  <r>
    <x v="0"/>
    <s v="F"/>
    <x v="0"/>
    <n v="2018"/>
    <x v="5"/>
    <s v="35-44"/>
    <x v="101"/>
    <s v="GR113-092"/>
    <n v="10"/>
    <n v="20690288"/>
    <s v="Unreliable"/>
    <x v="1"/>
    <s v="Female201835-44 yearsGR113-092"/>
  </r>
  <r>
    <x v="0"/>
    <s v="F"/>
    <x v="0"/>
    <n v="2018"/>
    <x v="5"/>
    <s v="35-44"/>
    <x v="92"/>
    <s v="GR113-093"/>
    <n v="1171"/>
    <n v="20690288"/>
    <n v="5.7"/>
    <x v="1"/>
    <s v="Female201835-44 yearsGR113-093"/>
  </r>
  <r>
    <x v="0"/>
    <s v="F"/>
    <x v="0"/>
    <n v="2018"/>
    <x v="5"/>
    <s v="35-44"/>
    <x v="93"/>
    <s v="GR113-094"/>
    <n v="896"/>
    <n v="20690288"/>
    <n v="4.3"/>
    <x v="0"/>
    <s v="Female201835-44 yearsGR113-094"/>
  </r>
  <r>
    <x v="0"/>
    <s v="F"/>
    <x v="0"/>
    <n v="2018"/>
    <x v="5"/>
    <s v="35-44"/>
    <x v="94"/>
    <s v="GR113-095"/>
    <n v="275"/>
    <n v="20690288"/>
    <n v="1.3"/>
    <x v="0"/>
    <s v="Female201835-44 yearsGR113-095"/>
  </r>
  <r>
    <x v="0"/>
    <s v="F"/>
    <x v="0"/>
    <n v="2018"/>
    <x v="5"/>
    <s v="35-44"/>
    <x v="102"/>
    <s v="GR113-096"/>
    <n v="27"/>
    <n v="20690288"/>
    <n v="0.1"/>
    <x v="1"/>
    <s v="Female201835-44 yearsGR113-096"/>
  </r>
  <r>
    <x v="0"/>
    <s v="F"/>
    <x v="0"/>
    <n v="2018"/>
    <x v="5"/>
    <s v="35-44"/>
    <x v="18"/>
    <s v="GR113-097"/>
    <n v="298"/>
    <n v="20690288"/>
    <n v="1.4"/>
    <x v="1"/>
    <s v="Female201835-44 yearsGR113-097"/>
  </r>
  <r>
    <x v="0"/>
    <s v="F"/>
    <x v="0"/>
    <n v="2018"/>
    <x v="5"/>
    <s v="35-44"/>
    <x v="19"/>
    <s v="GR113-100"/>
    <n v="292"/>
    <n v="20690288"/>
    <n v="1.4"/>
    <x v="0"/>
    <s v="Female201835-44 yearsGR113-100"/>
  </r>
  <r>
    <x v="0"/>
    <s v="F"/>
    <x v="0"/>
    <n v="2018"/>
    <x v="5"/>
    <s v="35-44"/>
    <x v="95"/>
    <s v="GR113-102"/>
    <n v="20"/>
    <n v="20690288"/>
    <n v="0.1"/>
    <x v="1"/>
    <s v="Female201835-44 yearsGR113-102"/>
  </r>
  <r>
    <x v="0"/>
    <s v="F"/>
    <x v="0"/>
    <n v="2018"/>
    <x v="5"/>
    <s v="35-44"/>
    <x v="65"/>
    <s v="GR113-105"/>
    <n v="387"/>
    <n v="20690288"/>
    <n v="1.9"/>
    <x v="1"/>
    <s v="Female201835-44 yearsGR113-105"/>
  </r>
  <r>
    <x v="0"/>
    <s v="F"/>
    <x v="0"/>
    <n v="2018"/>
    <x v="5"/>
    <s v="35-44"/>
    <x v="96"/>
    <s v="GR113-106"/>
    <n v="16"/>
    <n v="20690288"/>
    <s v="Unreliable"/>
    <x v="0"/>
    <s v="Female201835-44 yearsGR113-106"/>
  </r>
  <r>
    <x v="0"/>
    <s v="F"/>
    <x v="0"/>
    <n v="2018"/>
    <x v="5"/>
    <s v="35-44"/>
    <x v="66"/>
    <s v="GR113-107"/>
    <n v="371"/>
    <n v="20690288"/>
    <n v="1.8"/>
    <x v="0"/>
    <s v="Female201835-44 yearsGR113-107"/>
  </r>
  <r>
    <x v="0"/>
    <s v="F"/>
    <x v="0"/>
    <n v="2018"/>
    <x v="5"/>
    <s v="35-44"/>
    <x v="21"/>
    <s v="GR113-109"/>
    <n v="201"/>
    <n v="20690288"/>
    <n v="1"/>
    <x v="1"/>
    <s v="Female201835-44 yearsGR113-109"/>
  </r>
  <r>
    <x v="0"/>
    <s v="F"/>
    <x v="0"/>
    <n v="2018"/>
    <x v="5"/>
    <s v="35-44"/>
    <x v="22"/>
    <s v="GR113-110"/>
    <n v="464"/>
    <n v="20690288"/>
    <n v="2.2000000000000002"/>
    <x v="0"/>
    <s v="Female201835-44 yearsGR113-110"/>
  </r>
  <r>
    <x v="0"/>
    <s v="F"/>
    <x v="0"/>
    <n v="2018"/>
    <x v="5"/>
    <s v="35-44"/>
    <x v="23"/>
    <s v="GR113-111"/>
    <n v="3320"/>
    <n v="20690288"/>
    <n v="16"/>
    <x v="0"/>
    <s v="Female201835-44 yearsGR113-111"/>
  </r>
  <r>
    <x v="0"/>
    <s v="F"/>
    <x v="0"/>
    <n v="2018"/>
    <x v="5"/>
    <s v="35-44"/>
    <x v="24"/>
    <s v="GR113-112"/>
    <n v="6435"/>
    <n v="20690288"/>
    <n v="31.1"/>
    <x v="1"/>
    <s v="Female201835-44 yearsGR113-112"/>
  </r>
  <r>
    <x v="0"/>
    <s v="F"/>
    <x v="0"/>
    <n v="2018"/>
    <x v="5"/>
    <s v="35-44"/>
    <x v="25"/>
    <s v="GR113-113"/>
    <n v="1461"/>
    <n v="20690288"/>
    <n v="7.1"/>
    <x v="0"/>
    <s v="Female201835-44 yearsGR113-113"/>
  </r>
  <r>
    <x v="0"/>
    <s v="F"/>
    <x v="0"/>
    <n v="2018"/>
    <x v="5"/>
    <s v="35-44"/>
    <x v="26"/>
    <s v="GR113-114"/>
    <n v="1383"/>
    <n v="20690288"/>
    <n v="6.7"/>
    <x v="0"/>
    <s v="Female201835-44 yearsGR113-114"/>
  </r>
  <r>
    <x v="0"/>
    <s v="F"/>
    <x v="0"/>
    <n v="2018"/>
    <x v="5"/>
    <s v="35-44"/>
    <x v="46"/>
    <s v="GR113-115"/>
    <n v="37"/>
    <n v="20690288"/>
    <n v="0.2"/>
    <x v="0"/>
    <s v="Female201835-44 yearsGR113-115"/>
  </r>
  <r>
    <x v="0"/>
    <s v="F"/>
    <x v="0"/>
    <n v="2018"/>
    <x v="5"/>
    <s v="35-44"/>
    <x v="67"/>
    <s v="GR113-116"/>
    <n v="41"/>
    <n v="20690288"/>
    <n v="0.2"/>
    <x v="0"/>
    <s v="Female201835-44 yearsGR113-116"/>
  </r>
  <r>
    <x v="0"/>
    <s v="F"/>
    <x v="0"/>
    <n v="2018"/>
    <x v="5"/>
    <s v="35-44"/>
    <x v="27"/>
    <s v="GR113-117"/>
    <n v="4974"/>
    <n v="20690288"/>
    <n v="24"/>
    <x v="0"/>
    <s v="Female201835-44 yearsGR113-117"/>
  </r>
  <r>
    <x v="0"/>
    <s v="F"/>
    <x v="0"/>
    <n v="2018"/>
    <x v="5"/>
    <s v="35-44"/>
    <x v="68"/>
    <s v="GR113-118"/>
    <n v="124"/>
    <n v="20690288"/>
    <n v="0.6"/>
    <x v="0"/>
    <s v="Female201835-44 yearsGR113-118"/>
  </r>
  <r>
    <x v="0"/>
    <s v="F"/>
    <x v="0"/>
    <n v="2018"/>
    <x v="5"/>
    <s v="35-44"/>
    <x v="28"/>
    <s v="GR113-120"/>
    <n v="81"/>
    <n v="20690288"/>
    <n v="0.4"/>
    <x v="0"/>
    <s v="Female201835-44 yearsGR113-120"/>
  </r>
  <r>
    <x v="0"/>
    <s v="F"/>
    <x v="0"/>
    <n v="2018"/>
    <x v="5"/>
    <s v="35-44"/>
    <x v="40"/>
    <s v="GR113-121"/>
    <n v="84"/>
    <n v="20690288"/>
    <n v="0.4"/>
    <x v="0"/>
    <s v="Female201835-44 yearsGR113-121"/>
  </r>
  <r>
    <x v="0"/>
    <s v="F"/>
    <x v="0"/>
    <n v="2018"/>
    <x v="5"/>
    <s v="35-44"/>
    <x v="47"/>
    <s v="GR113-122"/>
    <n v="4483"/>
    <n v="20690288"/>
    <n v="21.7"/>
    <x v="0"/>
    <s v="Female201835-44 yearsGR113-122"/>
  </r>
  <r>
    <x v="0"/>
    <s v="F"/>
    <x v="0"/>
    <n v="2018"/>
    <x v="5"/>
    <s v="35-44"/>
    <x v="29"/>
    <s v="GR113-123"/>
    <n v="198"/>
    <n v="20690288"/>
    <n v="1"/>
    <x v="0"/>
    <s v="Female201835-44 yearsGR113-123"/>
  </r>
  <r>
    <x v="0"/>
    <s v="F"/>
    <x v="0"/>
    <n v="2018"/>
    <x v="5"/>
    <s v="35-44"/>
    <x v="48"/>
    <s v="GR113-124"/>
    <n v="1742"/>
    <n v="20690288"/>
    <n v="8.4"/>
    <x v="1"/>
    <s v="Female201835-44 yearsGR113-124"/>
  </r>
  <r>
    <x v="0"/>
    <s v="F"/>
    <x v="0"/>
    <n v="2018"/>
    <x v="5"/>
    <s v="35-44"/>
    <x v="49"/>
    <s v="GR113-125"/>
    <n v="519"/>
    <n v="20690288"/>
    <n v="2.5"/>
    <x v="0"/>
    <s v="Female201835-44 yearsGR113-125"/>
  </r>
  <r>
    <x v="0"/>
    <s v="F"/>
    <x v="0"/>
    <n v="2018"/>
    <x v="5"/>
    <s v="35-44"/>
    <x v="50"/>
    <s v="GR113-126"/>
    <n v="1223"/>
    <n v="20690288"/>
    <n v="5.9"/>
    <x v="0"/>
    <s v="Female201835-44 yearsGR113-126"/>
  </r>
  <r>
    <x v="0"/>
    <s v="F"/>
    <x v="0"/>
    <n v="2018"/>
    <x v="5"/>
    <s v="35-44"/>
    <x v="30"/>
    <s v="GR113-127"/>
    <n v="651"/>
    <n v="20690288"/>
    <n v="3.1"/>
    <x v="1"/>
    <s v="Female201835-44 yearsGR113-127"/>
  </r>
  <r>
    <x v="0"/>
    <s v="F"/>
    <x v="0"/>
    <n v="2018"/>
    <x v="5"/>
    <s v="35-44"/>
    <x v="41"/>
    <s v="GR113-128"/>
    <n v="422"/>
    <n v="20690288"/>
    <n v="2"/>
    <x v="0"/>
    <s v="Female201835-44 yearsGR113-128"/>
  </r>
  <r>
    <x v="0"/>
    <s v="F"/>
    <x v="0"/>
    <n v="2018"/>
    <x v="5"/>
    <s v="35-44"/>
    <x v="31"/>
    <s v="GR113-129"/>
    <n v="229"/>
    <n v="20690288"/>
    <n v="1.1000000000000001"/>
    <x v="0"/>
    <s v="Female201835-44 yearsGR113-129"/>
  </r>
  <r>
    <x v="0"/>
    <s v="F"/>
    <x v="0"/>
    <n v="2018"/>
    <x v="5"/>
    <s v="35-44"/>
    <x v="32"/>
    <s v="GR113-131"/>
    <n v="335"/>
    <n v="20690288"/>
    <n v="1.6"/>
    <x v="0"/>
    <s v="Female201835-44 yearsGR113-131"/>
  </r>
  <r>
    <x v="0"/>
    <s v="F"/>
    <x v="0"/>
    <n v="2018"/>
    <x v="5"/>
    <s v="35-44"/>
    <x v="33"/>
    <s v="GR113-133"/>
    <n v="326"/>
    <n v="20690288"/>
    <n v="1.6"/>
    <x v="0"/>
    <s v="Female201835-44 yearsGR113-133"/>
  </r>
  <r>
    <x v="0"/>
    <s v="F"/>
    <x v="0"/>
    <n v="2018"/>
    <x v="5"/>
    <s v="35-44"/>
    <x v="42"/>
    <s v="GR113-135"/>
    <n v="87"/>
    <n v="20690288"/>
    <n v="0.4"/>
    <x v="1"/>
    <s v="Female201835-44 yearsGR113-135"/>
  </r>
  <r>
    <x v="0"/>
    <s v="F"/>
    <x v="0"/>
    <n v="2018"/>
    <x v="5"/>
    <s v="35-44"/>
    <x v="103"/>
    <s v="GR113-136"/>
    <n v="28"/>
    <n v="20690288"/>
    <n v="0.1"/>
    <x v="1"/>
    <s v="Female201835-44 yearsGR113-136"/>
  </r>
  <r>
    <x v="0"/>
    <s v="F"/>
    <x v="0"/>
    <n v="2018"/>
    <x v="6"/>
    <s v="45-54"/>
    <x v="0"/>
    <s v="GR113-003"/>
    <n v="136"/>
    <n v="21090497"/>
    <n v="0.6"/>
    <x v="0"/>
    <s v="Female201845-54 yearsGR113-003"/>
  </r>
  <r>
    <x v="0"/>
    <s v="F"/>
    <x v="0"/>
    <n v="2018"/>
    <x v="6"/>
    <s v="45-54"/>
    <x v="1"/>
    <s v="GR113-010"/>
    <n v="1122"/>
    <n v="21090497"/>
    <n v="5.3"/>
    <x v="1"/>
    <s v="Female201845-54 yearsGR113-010"/>
  </r>
  <r>
    <x v="0"/>
    <s v="F"/>
    <x v="0"/>
    <n v="2018"/>
    <x v="6"/>
    <s v="45-54"/>
    <x v="70"/>
    <s v="GR113-015"/>
    <n v="243"/>
    <n v="21090497"/>
    <n v="1.2"/>
    <x v="1"/>
    <s v="Female201845-54 yearsGR113-015"/>
  </r>
  <r>
    <x v="0"/>
    <s v="F"/>
    <x v="0"/>
    <n v="2018"/>
    <x v="6"/>
    <s v="45-54"/>
    <x v="51"/>
    <s v="GR113-016"/>
    <n v="415"/>
    <n v="21090497"/>
    <n v="2"/>
    <x v="1"/>
    <s v="Female201845-54 yearsGR113-016"/>
  </r>
  <r>
    <x v="0"/>
    <s v="F"/>
    <x v="0"/>
    <n v="2018"/>
    <x v="6"/>
    <s v="45-54"/>
    <x v="2"/>
    <s v="GR113-018"/>
    <n v="213"/>
    <n v="21090497"/>
    <n v="1"/>
    <x v="0"/>
    <s v="Female201845-54 yearsGR113-018"/>
  </r>
  <r>
    <x v="0"/>
    <s v="F"/>
    <x v="0"/>
    <n v="2018"/>
    <x v="6"/>
    <s v="45-54"/>
    <x v="3"/>
    <s v="GR113-019"/>
    <n v="19388"/>
    <n v="21090497"/>
    <n v="91.9"/>
    <x v="1"/>
    <s v="Female201845-54 yearsGR113-019"/>
  </r>
  <r>
    <x v="0"/>
    <s v="F"/>
    <x v="0"/>
    <n v="2018"/>
    <x v="6"/>
    <s v="45-54"/>
    <x v="71"/>
    <s v="GR113-020"/>
    <n v="220"/>
    <n v="21090497"/>
    <n v="1"/>
    <x v="0"/>
    <s v="Female201845-54 yearsGR113-020"/>
  </r>
  <r>
    <x v="0"/>
    <s v="F"/>
    <x v="0"/>
    <n v="2018"/>
    <x v="6"/>
    <s v="45-54"/>
    <x v="72"/>
    <s v="GR113-021"/>
    <n v="181"/>
    <n v="21090497"/>
    <n v="0.9"/>
    <x v="0"/>
    <s v="Female201845-54 yearsGR113-021"/>
  </r>
  <r>
    <x v="0"/>
    <s v="F"/>
    <x v="0"/>
    <n v="2018"/>
    <x v="6"/>
    <s v="45-54"/>
    <x v="73"/>
    <s v="GR113-022"/>
    <n v="415"/>
    <n v="21090497"/>
    <n v="2"/>
    <x v="0"/>
    <s v="Female201845-54 yearsGR113-022"/>
  </r>
  <r>
    <x v="0"/>
    <s v="F"/>
    <x v="0"/>
    <n v="2018"/>
    <x v="6"/>
    <s v="45-54"/>
    <x v="52"/>
    <s v="GR113-023"/>
    <n v="2058"/>
    <n v="21090497"/>
    <n v="9.8000000000000007"/>
    <x v="0"/>
    <s v="Female201845-54 yearsGR113-023"/>
  </r>
  <r>
    <x v="0"/>
    <s v="F"/>
    <x v="0"/>
    <n v="2018"/>
    <x v="6"/>
    <s v="45-54"/>
    <x v="53"/>
    <s v="GR113-024"/>
    <n v="511"/>
    <n v="21090497"/>
    <n v="2.4"/>
    <x v="0"/>
    <s v="Female201845-54 yearsGR113-024"/>
  </r>
  <r>
    <x v="0"/>
    <s v="F"/>
    <x v="0"/>
    <n v="2018"/>
    <x v="6"/>
    <s v="45-54"/>
    <x v="74"/>
    <s v="GR113-025"/>
    <n v="1011"/>
    <n v="21090497"/>
    <n v="4.8"/>
    <x v="0"/>
    <s v="Female201845-54 yearsGR113-025"/>
  </r>
  <r>
    <x v="0"/>
    <s v="F"/>
    <x v="0"/>
    <n v="2018"/>
    <x v="6"/>
    <s v="45-54"/>
    <x v="104"/>
    <s v="GR113-026"/>
    <n v="65"/>
    <n v="21090497"/>
    <n v="0.3"/>
    <x v="0"/>
    <s v="Female201845-54 yearsGR113-026"/>
  </r>
  <r>
    <x v="0"/>
    <s v="F"/>
    <x v="0"/>
    <n v="2018"/>
    <x v="6"/>
    <s v="45-54"/>
    <x v="75"/>
    <s v="GR113-027"/>
    <n v="2985"/>
    <n v="21090497"/>
    <n v="14.2"/>
    <x v="0"/>
    <s v="Female201845-54 yearsGR113-027"/>
  </r>
  <r>
    <x v="0"/>
    <s v="F"/>
    <x v="0"/>
    <n v="2018"/>
    <x v="6"/>
    <s v="45-54"/>
    <x v="76"/>
    <s v="GR113-028"/>
    <n v="276"/>
    <n v="21090497"/>
    <n v="1.3"/>
    <x v="0"/>
    <s v="Female201845-54 yearsGR113-028"/>
  </r>
  <r>
    <x v="0"/>
    <s v="F"/>
    <x v="0"/>
    <n v="2018"/>
    <x v="6"/>
    <s v="45-54"/>
    <x v="54"/>
    <s v="GR113-029"/>
    <n v="4623"/>
    <n v="21090497"/>
    <n v="21.9"/>
    <x v="0"/>
    <s v="Female201845-54 yearsGR113-029"/>
  </r>
  <r>
    <x v="0"/>
    <s v="F"/>
    <x v="0"/>
    <n v="2018"/>
    <x v="6"/>
    <s v="45-54"/>
    <x v="77"/>
    <s v="GR113-030"/>
    <n v="873"/>
    <n v="21090497"/>
    <n v="4.0999999999999996"/>
    <x v="0"/>
    <s v="Female201845-54 yearsGR113-030"/>
  </r>
  <r>
    <x v="0"/>
    <s v="F"/>
    <x v="0"/>
    <n v="2018"/>
    <x v="6"/>
    <s v="45-54"/>
    <x v="78"/>
    <s v="GR113-031"/>
    <n v="709"/>
    <n v="21090497"/>
    <n v="3.4"/>
    <x v="0"/>
    <s v="Female201845-54 yearsGR113-031"/>
  </r>
  <r>
    <x v="0"/>
    <s v="F"/>
    <x v="0"/>
    <n v="2018"/>
    <x v="6"/>
    <s v="45-54"/>
    <x v="55"/>
    <s v="GR113-032"/>
    <n v="1221"/>
    <n v="21090497"/>
    <n v="5.8"/>
    <x v="0"/>
    <s v="Female201845-54 yearsGR113-032"/>
  </r>
  <r>
    <x v="0"/>
    <s v="F"/>
    <x v="0"/>
    <n v="2018"/>
    <x v="6"/>
    <s v="45-54"/>
    <x v="43"/>
    <s v="GR113-034"/>
    <n v="268"/>
    <n v="21090497"/>
    <n v="1.3"/>
    <x v="0"/>
    <s v="Female201845-54 yearsGR113-034"/>
  </r>
  <r>
    <x v="0"/>
    <s v="F"/>
    <x v="0"/>
    <n v="2018"/>
    <x v="6"/>
    <s v="45-54"/>
    <x v="97"/>
    <s v="GR113-035"/>
    <n v="142"/>
    <n v="21090497"/>
    <n v="0.7"/>
    <x v="0"/>
    <s v="Female201845-54 yearsGR113-035"/>
  </r>
  <r>
    <x v="0"/>
    <s v="F"/>
    <x v="0"/>
    <n v="2018"/>
    <x v="6"/>
    <s v="45-54"/>
    <x v="34"/>
    <s v="GR113-036"/>
    <n v="705"/>
    <n v="21090497"/>
    <n v="3.3"/>
    <x v="0"/>
    <s v="Female201845-54 yearsGR113-036"/>
  </r>
  <r>
    <x v="0"/>
    <s v="F"/>
    <x v="0"/>
    <n v="2018"/>
    <x v="6"/>
    <s v="45-54"/>
    <x v="35"/>
    <s v="GR113-037"/>
    <n v="994"/>
    <n v="21090497"/>
    <n v="4.7"/>
    <x v="0"/>
    <s v="Female201845-54 yearsGR113-037"/>
  </r>
  <r>
    <x v="0"/>
    <s v="F"/>
    <x v="0"/>
    <n v="2018"/>
    <x v="6"/>
    <s v="45-54"/>
    <x v="79"/>
    <s v="GR113-038"/>
    <n v="30"/>
    <n v="21090497"/>
    <n v="0.1"/>
    <x v="0"/>
    <s v="Female201845-54 yearsGR113-038"/>
  </r>
  <r>
    <x v="0"/>
    <s v="F"/>
    <x v="0"/>
    <n v="2018"/>
    <x v="6"/>
    <s v="45-54"/>
    <x v="56"/>
    <s v="GR113-039"/>
    <n v="277"/>
    <n v="21090497"/>
    <n v="1.3"/>
    <x v="0"/>
    <s v="Female201845-54 yearsGR113-039"/>
  </r>
  <r>
    <x v="0"/>
    <s v="F"/>
    <x v="0"/>
    <n v="2018"/>
    <x v="6"/>
    <s v="45-54"/>
    <x v="36"/>
    <s v="GR113-040"/>
    <n v="467"/>
    <n v="21090497"/>
    <n v="2.2000000000000002"/>
    <x v="0"/>
    <s v="Female201845-54 yearsGR113-040"/>
  </r>
  <r>
    <x v="0"/>
    <s v="F"/>
    <x v="0"/>
    <n v="2018"/>
    <x v="6"/>
    <s v="45-54"/>
    <x v="98"/>
    <s v="GR113-041"/>
    <n v="217"/>
    <n v="21090497"/>
    <n v="1"/>
    <x v="0"/>
    <s v="Female201845-54 yearsGR113-041"/>
  </r>
  <r>
    <x v="0"/>
    <s v="F"/>
    <x v="0"/>
    <n v="2018"/>
    <x v="6"/>
    <s v="45-54"/>
    <x v="37"/>
    <s v="GR113-043"/>
    <n v="2131"/>
    <n v="21090497"/>
    <n v="10.1"/>
    <x v="0"/>
    <s v="Female201845-54 yearsGR113-043"/>
  </r>
  <r>
    <x v="0"/>
    <s v="F"/>
    <x v="0"/>
    <n v="2018"/>
    <x v="6"/>
    <s v="45-54"/>
    <x v="4"/>
    <s v="GR113-044"/>
    <n v="260"/>
    <n v="21090497"/>
    <n v="1.2"/>
    <x v="1"/>
    <s v="Female201845-54 yearsGR113-044"/>
  </r>
  <r>
    <x v="0"/>
    <s v="F"/>
    <x v="0"/>
    <n v="2018"/>
    <x v="6"/>
    <s v="45-54"/>
    <x v="44"/>
    <s v="GR113-045"/>
    <n v="130"/>
    <n v="21090497"/>
    <n v="0.6"/>
    <x v="1"/>
    <s v="Female201845-54 yearsGR113-045"/>
  </r>
  <r>
    <x v="0"/>
    <s v="F"/>
    <x v="0"/>
    <n v="2018"/>
    <x v="6"/>
    <s v="45-54"/>
    <x v="45"/>
    <s v="GR113-046"/>
    <n v="2364"/>
    <n v="21090497"/>
    <n v="11.2"/>
    <x v="1"/>
    <s v="Female201845-54 yearsGR113-046"/>
  </r>
  <r>
    <x v="0"/>
    <s v="F"/>
    <x v="0"/>
    <n v="2018"/>
    <x v="6"/>
    <s v="45-54"/>
    <x v="80"/>
    <s v="GR113-047"/>
    <n v="81"/>
    <n v="21090497"/>
    <n v="0.4"/>
    <x v="1"/>
    <s v="Female201845-54 yearsGR113-047"/>
  </r>
  <r>
    <x v="0"/>
    <s v="F"/>
    <x v="0"/>
    <n v="2018"/>
    <x v="6"/>
    <s v="45-54"/>
    <x v="81"/>
    <s v="GR113-048"/>
    <n v="75"/>
    <n v="21090497"/>
    <n v="0.4"/>
    <x v="0"/>
    <s v="Female201845-54 yearsGR113-048"/>
  </r>
  <r>
    <x v="0"/>
    <s v="F"/>
    <x v="0"/>
    <n v="2018"/>
    <x v="6"/>
    <s v="45-54"/>
    <x v="5"/>
    <s v="GR113-050"/>
    <n v="28"/>
    <n v="21090497"/>
    <n v="0.1"/>
    <x v="1"/>
    <s v="Female201845-54 yearsGR113-050"/>
  </r>
  <r>
    <x v="0"/>
    <s v="F"/>
    <x v="0"/>
    <n v="2018"/>
    <x v="6"/>
    <s v="45-54"/>
    <x v="105"/>
    <s v="GR113-051"/>
    <n v="24"/>
    <n v="21090497"/>
    <n v="0.1"/>
    <x v="1"/>
    <s v="Female201845-54 yearsGR113-051"/>
  </r>
  <r>
    <x v="0"/>
    <s v="F"/>
    <x v="0"/>
    <n v="2018"/>
    <x v="6"/>
    <s v="45-54"/>
    <x v="106"/>
    <s v="GR113-052"/>
    <n v="58"/>
    <n v="21090497"/>
    <n v="0.3"/>
    <x v="1"/>
    <s v="Female201845-54 yearsGR113-052"/>
  </r>
  <r>
    <x v="0"/>
    <s v="F"/>
    <x v="0"/>
    <n v="2018"/>
    <x v="6"/>
    <s v="45-54"/>
    <x v="6"/>
    <s v="GR113-053"/>
    <n v="12665"/>
    <n v="21090497"/>
    <n v="60.1"/>
    <x v="0"/>
    <s v="Female201845-54 yearsGR113-053"/>
  </r>
  <r>
    <x v="0"/>
    <s v="F"/>
    <x v="0"/>
    <n v="2018"/>
    <x v="6"/>
    <s v="45-54"/>
    <x v="7"/>
    <s v="GR113-054"/>
    <n v="9599"/>
    <n v="21090497"/>
    <n v="45.5"/>
    <x v="1"/>
    <s v="Female201845-54 yearsGR113-054"/>
  </r>
  <r>
    <x v="0"/>
    <s v="F"/>
    <x v="0"/>
    <n v="2018"/>
    <x v="6"/>
    <s v="45-54"/>
    <x v="82"/>
    <s v="GR113-055"/>
    <n v="82"/>
    <n v="21090497"/>
    <n v="0.4"/>
    <x v="0"/>
    <s v="Female201845-54 yearsGR113-055"/>
  </r>
  <r>
    <x v="0"/>
    <s v="F"/>
    <x v="0"/>
    <n v="2018"/>
    <x v="6"/>
    <s v="45-54"/>
    <x v="57"/>
    <s v="GR113-056"/>
    <n v="1327"/>
    <n v="21090497"/>
    <n v="6.3"/>
    <x v="0"/>
    <s v="Female201845-54 yearsGR113-056"/>
  </r>
  <r>
    <x v="0"/>
    <s v="F"/>
    <x v="0"/>
    <n v="2018"/>
    <x v="6"/>
    <s v="45-54"/>
    <x v="83"/>
    <s v="GR113-057"/>
    <n v="91"/>
    <n v="21090497"/>
    <n v="0.4"/>
    <x v="0"/>
    <s v="Female201845-54 yearsGR113-057"/>
  </r>
  <r>
    <x v="0"/>
    <s v="F"/>
    <x v="0"/>
    <n v="2018"/>
    <x v="6"/>
    <s v="45-54"/>
    <x v="58"/>
    <s v="GR113-058"/>
    <n v="4720"/>
    <n v="21090497"/>
    <n v="22.4"/>
    <x v="0"/>
    <s v="Female201845-54 yearsGR113-058"/>
  </r>
  <r>
    <x v="0"/>
    <s v="F"/>
    <x v="0"/>
    <n v="2018"/>
    <x v="6"/>
    <s v="45-54"/>
    <x v="59"/>
    <s v="GR113-059"/>
    <n v="1775"/>
    <n v="21090497"/>
    <n v="8.4"/>
    <x v="0"/>
    <s v="Female201845-54 yearsGR113-059"/>
  </r>
  <r>
    <x v="0"/>
    <s v="F"/>
    <x v="0"/>
    <n v="2018"/>
    <x v="6"/>
    <s v="45-54"/>
    <x v="99"/>
    <s v="GR113-060"/>
    <n v="77"/>
    <n v="21090497"/>
    <n v="0.4"/>
    <x v="0"/>
    <s v="Female201845-54 yearsGR113-060"/>
  </r>
  <r>
    <x v="0"/>
    <s v="F"/>
    <x v="0"/>
    <n v="2018"/>
    <x v="6"/>
    <s v="45-54"/>
    <x v="60"/>
    <s v="GR113-061"/>
    <n v="2868"/>
    <n v="21090497"/>
    <n v="13.6"/>
    <x v="0"/>
    <s v="Female201845-54 yearsGR113-061"/>
  </r>
  <r>
    <x v="0"/>
    <s v="F"/>
    <x v="0"/>
    <n v="2018"/>
    <x v="6"/>
    <s v="45-54"/>
    <x v="84"/>
    <s v="GR113-062"/>
    <n v="1289"/>
    <n v="21090497"/>
    <n v="6.1"/>
    <x v="0"/>
    <s v="Female201845-54 yearsGR113-062"/>
  </r>
  <r>
    <x v="0"/>
    <s v="F"/>
    <x v="0"/>
    <n v="2018"/>
    <x v="6"/>
    <s v="45-54"/>
    <x v="85"/>
    <s v="GR113-063"/>
    <n v="1579"/>
    <n v="21090497"/>
    <n v="7.5"/>
    <x v="0"/>
    <s v="Female201845-54 yearsGR113-063"/>
  </r>
  <r>
    <x v="0"/>
    <s v="F"/>
    <x v="0"/>
    <n v="2018"/>
    <x v="6"/>
    <s v="45-54"/>
    <x v="8"/>
    <s v="GR113-064"/>
    <n v="3379"/>
    <n v="21090497"/>
    <n v="16"/>
    <x v="0"/>
    <s v="Female201845-54 yearsGR113-064"/>
  </r>
  <r>
    <x v="0"/>
    <s v="F"/>
    <x v="0"/>
    <n v="2018"/>
    <x v="6"/>
    <s v="45-54"/>
    <x v="61"/>
    <s v="GR113-065"/>
    <n v="64"/>
    <n v="21090497"/>
    <n v="0.3"/>
    <x v="0"/>
    <s v="Female201845-54 yearsGR113-065"/>
  </r>
  <r>
    <x v="0"/>
    <s v="F"/>
    <x v="0"/>
    <n v="2018"/>
    <x v="6"/>
    <s v="45-54"/>
    <x v="86"/>
    <s v="GR113-066"/>
    <n v="36"/>
    <n v="21090497"/>
    <n v="0.2"/>
    <x v="0"/>
    <s v="Female201845-54 yearsGR113-066"/>
  </r>
  <r>
    <x v="0"/>
    <s v="F"/>
    <x v="0"/>
    <n v="2018"/>
    <x v="6"/>
    <s v="45-54"/>
    <x v="62"/>
    <s v="GR113-067"/>
    <n v="584"/>
    <n v="21090497"/>
    <n v="2.8"/>
    <x v="0"/>
    <s v="Female201845-54 yearsGR113-067"/>
  </r>
  <r>
    <x v="0"/>
    <s v="F"/>
    <x v="0"/>
    <n v="2018"/>
    <x v="6"/>
    <s v="45-54"/>
    <x v="9"/>
    <s v="GR113-068"/>
    <n v="2695"/>
    <n v="21090497"/>
    <n v="12.8"/>
    <x v="0"/>
    <s v="Female201845-54 yearsGR113-068"/>
  </r>
  <r>
    <x v="0"/>
    <s v="F"/>
    <x v="0"/>
    <n v="2018"/>
    <x v="6"/>
    <s v="45-54"/>
    <x v="87"/>
    <s v="GR113-069"/>
    <n v="548"/>
    <n v="21090497"/>
    <n v="2.6"/>
    <x v="1"/>
    <s v="Female201845-54 yearsGR113-069"/>
  </r>
  <r>
    <x v="0"/>
    <s v="F"/>
    <x v="0"/>
    <n v="2018"/>
    <x v="6"/>
    <s v="45-54"/>
    <x v="10"/>
    <s v="GR113-070"/>
    <n v="2183"/>
    <n v="21090497"/>
    <n v="10.4"/>
    <x v="1"/>
    <s v="Female201845-54 yearsGR113-070"/>
  </r>
  <r>
    <x v="0"/>
    <s v="F"/>
    <x v="0"/>
    <n v="2018"/>
    <x v="6"/>
    <s v="45-54"/>
    <x v="107"/>
    <s v="GR113-071"/>
    <n v="27"/>
    <n v="21090497"/>
    <n v="0.1"/>
    <x v="1"/>
    <s v="Female201845-54 yearsGR113-071"/>
  </r>
  <r>
    <x v="0"/>
    <s v="F"/>
    <x v="0"/>
    <n v="2018"/>
    <x v="6"/>
    <s v="45-54"/>
    <x v="63"/>
    <s v="GR113-072"/>
    <n v="308"/>
    <n v="21090497"/>
    <n v="1.5"/>
    <x v="0"/>
    <s v="Female201845-54 yearsGR113-072"/>
  </r>
  <r>
    <x v="0"/>
    <s v="F"/>
    <x v="0"/>
    <n v="2018"/>
    <x v="6"/>
    <s v="45-54"/>
    <x v="88"/>
    <s v="GR113-073"/>
    <n v="153"/>
    <n v="21090497"/>
    <n v="0.7"/>
    <x v="1"/>
    <s v="Female201845-54 yearsGR113-073"/>
  </r>
  <r>
    <x v="0"/>
    <s v="F"/>
    <x v="0"/>
    <n v="2018"/>
    <x v="6"/>
    <s v="45-54"/>
    <x v="89"/>
    <s v="GR113-074"/>
    <n v="155"/>
    <n v="21090497"/>
    <n v="0.7"/>
    <x v="0"/>
    <s v="Female201845-54 yearsGR113-074"/>
  </r>
  <r>
    <x v="0"/>
    <s v="F"/>
    <x v="0"/>
    <n v="2018"/>
    <x v="6"/>
    <s v="45-54"/>
    <x v="11"/>
    <s v="GR113-075"/>
    <n v="257"/>
    <n v="21090497"/>
    <n v="1.2"/>
    <x v="0"/>
    <s v="Female201845-54 yearsGR113-075"/>
  </r>
  <r>
    <x v="0"/>
    <s v="F"/>
    <x v="0"/>
    <n v="2018"/>
    <x v="6"/>
    <s v="45-54"/>
    <x v="12"/>
    <s v="GR113-076"/>
    <n v="1030"/>
    <n v="21090497"/>
    <n v="4.9000000000000004"/>
    <x v="1"/>
    <s v="Female201845-54 yearsGR113-076"/>
  </r>
  <r>
    <x v="0"/>
    <s v="F"/>
    <x v="0"/>
    <n v="2018"/>
    <x v="6"/>
    <s v="45-54"/>
    <x v="13"/>
    <s v="GR113-077"/>
    <n v="297"/>
    <n v="21090497"/>
    <n v="1.4"/>
    <x v="0"/>
    <s v="Female201845-54 yearsGR113-077"/>
  </r>
  <r>
    <x v="0"/>
    <s v="F"/>
    <x v="0"/>
    <n v="2018"/>
    <x v="6"/>
    <s v="45-54"/>
    <x v="14"/>
    <s v="GR113-078"/>
    <n v="733"/>
    <n v="21090497"/>
    <n v="3.5"/>
    <x v="0"/>
    <s v="Female201845-54 yearsGR113-078"/>
  </r>
  <r>
    <x v="0"/>
    <s v="F"/>
    <x v="0"/>
    <n v="2018"/>
    <x v="6"/>
    <s v="45-54"/>
    <x v="38"/>
    <s v="GR113-082"/>
    <n v="1989"/>
    <n v="21090497"/>
    <n v="9.4"/>
    <x v="1"/>
    <s v="Female201845-54 yearsGR113-082"/>
  </r>
  <r>
    <x v="0"/>
    <s v="F"/>
    <x v="0"/>
    <n v="2018"/>
    <x v="6"/>
    <s v="45-54"/>
    <x v="108"/>
    <s v="GR113-083"/>
    <n v="11"/>
    <n v="21090497"/>
    <s v="Unreliable"/>
    <x v="0"/>
    <s v="Female201845-54 yearsGR113-083"/>
  </r>
  <r>
    <x v="0"/>
    <s v="F"/>
    <x v="0"/>
    <n v="2018"/>
    <x v="6"/>
    <s v="45-54"/>
    <x v="100"/>
    <s v="GR113-084"/>
    <n v="97"/>
    <n v="21090497"/>
    <n v="0.5"/>
    <x v="0"/>
    <s v="Female201845-54 yearsGR113-084"/>
  </r>
  <r>
    <x v="0"/>
    <s v="F"/>
    <x v="0"/>
    <n v="2018"/>
    <x v="6"/>
    <s v="45-54"/>
    <x v="39"/>
    <s v="GR113-085"/>
    <n v="255"/>
    <n v="21090497"/>
    <n v="1.2"/>
    <x v="0"/>
    <s v="Female201845-54 yearsGR113-085"/>
  </r>
  <r>
    <x v="0"/>
    <s v="F"/>
    <x v="0"/>
    <n v="2018"/>
    <x v="6"/>
    <s v="45-54"/>
    <x v="90"/>
    <s v="GR113-086"/>
    <n v="1626"/>
    <n v="21090497"/>
    <n v="7.7"/>
    <x v="0"/>
    <s v="Female201845-54 yearsGR113-086"/>
  </r>
  <r>
    <x v="0"/>
    <s v="F"/>
    <x v="0"/>
    <n v="2018"/>
    <x v="6"/>
    <s v="45-54"/>
    <x v="64"/>
    <s v="GR113-088"/>
    <n v="244"/>
    <n v="21090497"/>
    <n v="1.2"/>
    <x v="1"/>
    <s v="Female201845-54 yearsGR113-088"/>
  </r>
  <r>
    <x v="0"/>
    <s v="F"/>
    <x v="0"/>
    <n v="2018"/>
    <x v="6"/>
    <s v="45-54"/>
    <x v="17"/>
    <s v="GR113-089"/>
    <n v="774"/>
    <n v="21090497"/>
    <n v="3.7"/>
    <x v="0"/>
    <s v="Female201845-54 yearsGR113-089"/>
  </r>
  <r>
    <x v="0"/>
    <s v="F"/>
    <x v="0"/>
    <n v="2018"/>
    <x v="6"/>
    <s v="45-54"/>
    <x v="91"/>
    <s v="GR113-090"/>
    <n v="83"/>
    <n v="21090497"/>
    <n v="0.4"/>
    <x v="1"/>
    <s v="Female201845-54 yearsGR113-090"/>
  </r>
  <r>
    <x v="0"/>
    <s v="F"/>
    <x v="0"/>
    <n v="2018"/>
    <x v="6"/>
    <s v="45-54"/>
    <x v="101"/>
    <s v="GR113-092"/>
    <n v="42"/>
    <n v="21090497"/>
    <n v="0.2"/>
    <x v="1"/>
    <s v="Female201845-54 yearsGR113-092"/>
  </r>
  <r>
    <x v="0"/>
    <s v="F"/>
    <x v="0"/>
    <n v="2018"/>
    <x v="6"/>
    <s v="45-54"/>
    <x v="92"/>
    <s v="GR113-093"/>
    <n v="2825"/>
    <n v="21090497"/>
    <n v="13.4"/>
    <x v="1"/>
    <s v="Female201845-54 yearsGR113-093"/>
  </r>
  <r>
    <x v="0"/>
    <s v="F"/>
    <x v="0"/>
    <n v="2018"/>
    <x v="6"/>
    <s v="45-54"/>
    <x v="93"/>
    <s v="GR113-094"/>
    <n v="1904"/>
    <n v="21090497"/>
    <n v="9"/>
    <x v="0"/>
    <s v="Female201845-54 yearsGR113-094"/>
  </r>
  <r>
    <x v="0"/>
    <s v="F"/>
    <x v="0"/>
    <n v="2018"/>
    <x v="6"/>
    <s v="45-54"/>
    <x v="94"/>
    <s v="GR113-095"/>
    <n v="921"/>
    <n v="21090497"/>
    <n v="4.4000000000000004"/>
    <x v="0"/>
    <s v="Female201845-54 yearsGR113-095"/>
  </r>
  <r>
    <x v="0"/>
    <s v="F"/>
    <x v="0"/>
    <n v="2018"/>
    <x v="6"/>
    <s v="45-54"/>
    <x v="102"/>
    <s v="GR113-096"/>
    <n v="51"/>
    <n v="21090497"/>
    <n v="0.2"/>
    <x v="1"/>
    <s v="Female201845-54 yearsGR113-096"/>
  </r>
  <r>
    <x v="0"/>
    <s v="F"/>
    <x v="0"/>
    <n v="2018"/>
    <x v="6"/>
    <s v="45-54"/>
    <x v="18"/>
    <s v="GR113-097"/>
    <n v="866"/>
    <n v="21090497"/>
    <n v="4.0999999999999996"/>
    <x v="1"/>
    <s v="Female201845-54 yearsGR113-097"/>
  </r>
  <r>
    <x v="0"/>
    <s v="F"/>
    <x v="0"/>
    <n v="2018"/>
    <x v="6"/>
    <s v="45-54"/>
    <x v="109"/>
    <s v="GR113-099"/>
    <n v="11"/>
    <n v="21090497"/>
    <s v="Unreliable"/>
    <x v="0"/>
    <s v="Female201845-54 yearsGR113-099"/>
  </r>
  <r>
    <x v="0"/>
    <s v="F"/>
    <x v="0"/>
    <n v="2018"/>
    <x v="6"/>
    <s v="45-54"/>
    <x v="19"/>
    <s v="GR113-100"/>
    <n v="845"/>
    <n v="21090497"/>
    <n v="4"/>
    <x v="0"/>
    <s v="Female201845-54 yearsGR113-100"/>
  </r>
  <r>
    <x v="0"/>
    <s v="F"/>
    <x v="0"/>
    <n v="2018"/>
    <x v="6"/>
    <s v="45-54"/>
    <x v="95"/>
    <s v="GR113-102"/>
    <n v="47"/>
    <n v="21090497"/>
    <n v="0.2"/>
    <x v="1"/>
    <s v="Female201845-54 yearsGR113-102"/>
  </r>
  <r>
    <x v="0"/>
    <s v="F"/>
    <x v="0"/>
    <n v="2018"/>
    <x v="6"/>
    <s v="45-54"/>
    <x v="110"/>
    <s v="GR113-104"/>
    <n v="13"/>
    <n v="21090497"/>
    <s v="Unreliable"/>
    <x v="1"/>
    <s v="Female201845-54 yearsGR113-104"/>
  </r>
  <r>
    <x v="0"/>
    <s v="F"/>
    <x v="0"/>
    <n v="2018"/>
    <x v="6"/>
    <s v="45-54"/>
    <x v="65"/>
    <s v="GR113-105"/>
    <n v="10"/>
    <n v="21090497"/>
    <s v="Unreliable"/>
    <x v="1"/>
    <s v="Female201845-54 yearsGR113-105"/>
  </r>
  <r>
    <x v="0"/>
    <s v="F"/>
    <x v="0"/>
    <n v="2018"/>
    <x v="6"/>
    <s v="45-54"/>
    <x v="66"/>
    <s v="GR113-107"/>
    <n v="10"/>
    <n v="21090497"/>
    <s v="Unreliable"/>
    <x v="0"/>
    <s v="Female201845-54 yearsGR113-107"/>
  </r>
  <r>
    <x v="0"/>
    <s v="F"/>
    <x v="0"/>
    <n v="2018"/>
    <x v="6"/>
    <s v="45-54"/>
    <x v="21"/>
    <s v="GR113-109"/>
    <n v="349"/>
    <n v="21090497"/>
    <n v="1.7"/>
    <x v="1"/>
    <s v="Female201845-54 yearsGR113-109"/>
  </r>
  <r>
    <x v="0"/>
    <s v="F"/>
    <x v="0"/>
    <n v="2018"/>
    <x v="6"/>
    <s v="45-54"/>
    <x v="22"/>
    <s v="GR113-110"/>
    <n v="722"/>
    <n v="21090497"/>
    <n v="3.4"/>
    <x v="0"/>
    <s v="Female201845-54 yearsGR113-110"/>
  </r>
  <r>
    <x v="0"/>
    <s v="F"/>
    <x v="0"/>
    <n v="2018"/>
    <x v="6"/>
    <s v="45-54"/>
    <x v="23"/>
    <s v="GR113-111"/>
    <n v="7131"/>
    <n v="21090497"/>
    <n v="33.799999999999997"/>
    <x v="0"/>
    <s v="Female201845-54 yearsGR113-111"/>
  </r>
  <r>
    <x v="0"/>
    <s v="F"/>
    <x v="0"/>
    <n v="2018"/>
    <x v="6"/>
    <s v="45-54"/>
    <x v="24"/>
    <s v="GR113-112"/>
    <n v="6926"/>
    <n v="21090497"/>
    <n v="32.799999999999997"/>
    <x v="1"/>
    <s v="Female201845-54 yearsGR113-112"/>
  </r>
  <r>
    <x v="0"/>
    <s v="F"/>
    <x v="0"/>
    <n v="2018"/>
    <x v="6"/>
    <s v="45-54"/>
    <x v="25"/>
    <s v="GR113-113"/>
    <n v="1529"/>
    <n v="21090497"/>
    <n v="7.2"/>
    <x v="0"/>
    <s v="Female201845-54 yearsGR113-113"/>
  </r>
  <r>
    <x v="0"/>
    <s v="F"/>
    <x v="0"/>
    <n v="2018"/>
    <x v="6"/>
    <s v="45-54"/>
    <x v="26"/>
    <s v="GR113-114"/>
    <n v="1428"/>
    <n v="21090497"/>
    <n v="6.8"/>
    <x v="0"/>
    <s v="Female201845-54 yearsGR113-114"/>
  </r>
  <r>
    <x v="0"/>
    <s v="F"/>
    <x v="0"/>
    <n v="2018"/>
    <x v="6"/>
    <s v="45-54"/>
    <x v="46"/>
    <s v="GR113-115"/>
    <n v="39"/>
    <n v="21090497"/>
    <n v="0.2"/>
    <x v="0"/>
    <s v="Female201845-54 yearsGR113-115"/>
  </r>
  <r>
    <x v="0"/>
    <s v="F"/>
    <x v="0"/>
    <n v="2018"/>
    <x v="6"/>
    <s v="45-54"/>
    <x v="67"/>
    <s v="GR113-116"/>
    <n v="62"/>
    <n v="21090497"/>
    <n v="0.3"/>
    <x v="0"/>
    <s v="Female201845-54 yearsGR113-116"/>
  </r>
  <r>
    <x v="0"/>
    <s v="F"/>
    <x v="0"/>
    <n v="2018"/>
    <x v="6"/>
    <s v="45-54"/>
    <x v="27"/>
    <s v="GR113-117"/>
    <n v="5397"/>
    <n v="21090497"/>
    <n v="25.6"/>
    <x v="0"/>
    <s v="Female201845-54 yearsGR113-117"/>
  </r>
  <r>
    <x v="0"/>
    <s v="F"/>
    <x v="0"/>
    <n v="2018"/>
    <x v="6"/>
    <s v="45-54"/>
    <x v="68"/>
    <s v="GR113-118"/>
    <n v="296"/>
    <n v="21090497"/>
    <n v="1.4"/>
    <x v="0"/>
    <s v="Female201845-54 yearsGR113-118"/>
  </r>
  <r>
    <x v="0"/>
    <s v="F"/>
    <x v="0"/>
    <n v="2018"/>
    <x v="6"/>
    <s v="45-54"/>
    <x v="28"/>
    <s v="GR113-120"/>
    <n v="109"/>
    <n v="21090497"/>
    <n v="0.5"/>
    <x v="0"/>
    <s v="Female201845-54 yearsGR113-120"/>
  </r>
  <r>
    <x v="0"/>
    <s v="F"/>
    <x v="0"/>
    <n v="2018"/>
    <x v="6"/>
    <s v="45-54"/>
    <x v="40"/>
    <s v="GR113-121"/>
    <n v="120"/>
    <n v="21090497"/>
    <n v="0.6"/>
    <x v="0"/>
    <s v="Female201845-54 yearsGR113-121"/>
  </r>
  <r>
    <x v="0"/>
    <s v="F"/>
    <x v="0"/>
    <n v="2018"/>
    <x v="6"/>
    <s v="45-54"/>
    <x v="47"/>
    <s v="GR113-122"/>
    <n v="4465"/>
    <n v="21090497"/>
    <n v="21.2"/>
    <x v="0"/>
    <s v="Female201845-54 yearsGR113-122"/>
  </r>
  <r>
    <x v="0"/>
    <s v="F"/>
    <x v="0"/>
    <n v="2018"/>
    <x v="6"/>
    <s v="45-54"/>
    <x v="29"/>
    <s v="GR113-123"/>
    <n v="403"/>
    <n v="21090497"/>
    <n v="1.9"/>
    <x v="0"/>
    <s v="Female201845-54 yearsGR113-123"/>
  </r>
  <r>
    <x v="0"/>
    <s v="F"/>
    <x v="0"/>
    <n v="2018"/>
    <x v="6"/>
    <s v="45-54"/>
    <x v="48"/>
    <s v="GR113-124"/>
    <n v="2143"/>
    <n v="21090497"/>
    <n v="10.199999999999999"/>
    <x v="1"/>
    <s v="Female201845-54 yearsGR113-124"/>
  </r>
  <r>
    <x v="0"/>
    <s v="F"/>
    <x v="0"/>
    <n v="2018"/>
    <x v="6"/>
    <s v="45-54"/>
    <x v="49"/>
    <s v="GR113-125"/>
    <n v="684"/>
    <n v="21090497"/>
    <n v="3.2"/>
    <x v="0"/>
    <s v="Female201845-54 yearsGR113-125"/>
  </r>
  <r>
    <x v="0"/>
    <s v="F"/>
    <x v="0"/>
    <n v="2018"/>
    <x v="6"/>
    <s v="45-54"/>
    <x v="50"/>
    <s v="GR113-126"/>
    <n v="1459"/>
    <n v="21090497"/>
    <n v="6.9"/>
    <x v="0"/>
    <s v="Female201845-54 yearsGR113-126"/>
  </r>
  <r>
    <x v="0"/>
    <s v="F"/>
    <x v="0"/>
    <n v="2018"/>
    <x v="6"/>
    <s v="45-54"/>
    <x v="30"/>
    <s v="GR113-127"/>
    <n v="536"/>
    <n v="21090497"/>
    <n v="2.5"/>
    <x v="1"/>
    <s v="Female201845-54 yearsGR113-127"/>
  </r>
  <r>
    <x v="0"/>
    <s v="F"/>
    <x v="0"/>
    <n v="2018"/>
    <x v="6"/>
    <s v="45-54"/>
    <x v="41"/>
    <s v="GR113-128"/>
    <n v="291"/>
    <n v="21090497"/>
    <n v="1.4"/>
    <x v="0"/>
    <s v="Female201845-54 yearsGR113-128"/>
  </r>
  <r>
    <x v="0"/>
    <s v="F"/>
    <x v="0"/>
    <n v="2018"/>
    <x v="6"/>
    <s v="45-54"/>
    <x v="31"/>
    <s v="GR113-129"/>
    <n v="245"/>
    <n v="21090497"/>
    <n v="1.2"/>
    <x v="0"/>
    <s v="Female201845-54 yearsGR113-129"/>
  </r>
  <r>
    <x v="0"/>
    <s v="F"/>
    <x v="0"/>
    <n v="2018"/>
    <x v="6"/>
    <s v="45-54"/>
    <x v="32"/>
    <s v="GR113-131"/>
    <n v="436"/>
    <n v="21090497"/>
    <n v="2.1"/>
    <x v="0"/>
    <s v="Female201845-54 yearsGR113-131"/>
  </r>
  <r>
    <x v="0"/>
    <s v="F"/>
    <x v="0"/>
    <n v="2018"/>
    <x v="6"/>
    <s v="45-54"/>
    <x v="69"/>
    <s v="GR113-132"/>
    <n v="11"/>
    <n v="21090497"/>
    <s v="Unreliable"/>
    <x v="0"/>
    <s v="Female201845-54 yearsGR113-132"/>
  </r>
  <r>
    <x v="0"/>
    <s v="F"/>
    <x v="0"/>
    <n v="2018"/>
    <x v="6"/>
    <s v="45-54"/>
    <x v="33"/>
    <s v="GR113-133"/>
    <n v="425"/>
    <n v="21090497"/>
    <n v="2"/>
    <x v="0"/>
    <s v="Female201845-54 yearsGR113-133"/>
  </r>
  <r>
    <x v="0"/>
    <s v="F"/>
    <x v="0"/>
    <n v="2018"/>
    <x v="6"/>
    <s v="45-54"/>
    <x v="42"/>
    <s v="GR113-135"/>
    <n v="167"/>
    <n v="21090497"/>
    <n v="0.8"/>
    <x v="1"/>
    <s v="Female201845-54 yearsGR113-135"/>
  </r>
  <r>
    <x v="0"/>
    <s v="F"/>
    <x v="0"/>
    <n v="2018"/>
    <x v="6"/>
    <s v="45-54"/>
    <x v="103"/>
    <s v="GR113-136"/>
    <n v="82"/>
    <n v="21090497"/>
    <n v="0.4"/>
    <x v="1"/>
    <s v="Female201845-54 yearsGR113-136"/>
  </r>
  <r>
    <x v="0"/>
    <s v="F"/>
    <x v="0"/>
    <n v="2018"/>
    <x v="7"/>
    <s v="55-64"/>
    <x v="0"/>
    <s v="GR113-003"/>
    <n v="410"/>
    <n v="21873773"/>
    <n v="1.9"/>
    <x v="0"/>
    <s v="Female201855-64 yearsGR113-003"/>
  </r>
  <r>
    <x v="0"/>
    <s v="F"/>
    <x v="0"/>
    <n v="2018"/>
    <x v="7"/>
    <s v="55-64"/>
    <x v="111"/>
    <s v="GR113-004"/>
    <n v="29"/>
    <n v="21873773"/>
    <n v="0.1"/>
    <x v="1"/>
    <s v="Female201855-64 yearsGR113-004"/>
  </r>
  <r>
    <x v="0"/>
    <s v="F"/>
    <x v="0"/>
    <n v="2018"/>
    <x v="7"/>
    <s v="55-64"/>
    <x v="112"/>
    <s v="GR113-005"/>
    <n v="22"/>
    <n v="21873773"/>
    <n v="0.1"/>
    <x v="0"/>
    <s v="Female201855-64 yearsGR113-005"/>
  </r>
  <r>
    <x v="0"/>
    <s v="F"/>
    <x v="0"/>
    <n v="2018"/>
    <x v="7"/>
    <s v="55-64"/>
    <x v="1"/>
    <s v="GR113-010"/>
    <n v="2755"/>
    <n v="21873773"/>
    <n v="12.6"/>
    <x v="1"/>
    <s v="Female201855-64 yearsGR113-010"/>
  </r>
  <r>
    <x v="0"/>
    <s v="F"/>
    <x v="0"/>
    <n v="2018"/>
    <x v="7"/>
    <s v="55-64"/>
    <x v="70"/>
    <s v="GR113-015"/>
    <n v="682"/>
    <n v="21873773"/>
    <n v="3.1"/>
    <x v="1"/>
    <s v="Female201855-64 yearsGR113-015"/>
  </r>
  <r>
    <x v="0"/>
    <s v="F"/>
    <x v="0"/>
    <n v="2018"/>
    <x v="7"/>
    <s v="55-64"/>
    <x v="51"/>
    <s v="GR113-016"/>
    <n v="407"/>
    <n v="21873773"/>
    <n v="1.9"/>
    <x v="1"/>
    <s v="Female201855-64 yearsGR113-016"/>
  </r>
  <r>
    <x v="0"/>
    <s v="F"/>
    <x v="0"/>
    <n v="2018"/>
    <x v="7"/>
    <s v="55-64"/>
    <x v="2"/>
    <s v="GR113-018"/>
    <n v="563"/>
    <n v="21873773"/>
    <n v="2.6"/>
    <x v="0"/>
    <s v="Female201855-64 yearsGR113-018"/>
  </r>
  <r>
    <x v="0"/>
    <s v="F"/>
    <x v="0"/>
    <n v="2018"/>
    <x v="7"/>
    <s v="55-64"/>
    <x v="3"/>
    <s v="GR113-019"/>
    <n v="52058"/>
    <n v="21873773"/>
    <n v="238"/>
    <x v="1"/>
    <s v="Female201855-64 yearsGR113-019"/>
  </r>
  <r>
    <x v="0"/>
    <s v="F"/>
    <x v="0"/>
    <n v="2018"/>
    <x v="7"/>
    <s v="55-64"/>
    <x v="71"/>
    <s v="GR113-020"/>
    <n v="645"/>
    <n v="21873773"/>
    <n v="2.9"/>
    <x v="0"/>
    <s v="Female201855-64 yearsGR113-020"/>
  </r>
  <r>
    <x v="0"/>
    <s v="F"/>
    <x v="0"/>
    <n v="2018"/>
    <x v="7"/>
    <s v="55-64"/>
    <x v="72"/>
    <s v="GR113-021"/>
    <n v="630"/>
    <n v="21873773"/>
    <n v="2.9"/>
    <x v="0"/>
    <s v="Female201855-64 yearsGR113-021"/>
  </r>
  <r>
    <x v="0"/>
    <s v="F"/>
    <x v="0"/>
    <n v="2018"/>
    <x v="7"/>
    <s v="55-64"/>
    <x v="73"/>
    <s v="GR113-022"/>
    <n v="751"/>
    <n v="21873773"/>
    <n v="3.4"/>
    <x v="0"/>
    <s v="Female201855-64 yearsGR113-022"/>
  </r>
  <r>
    <x v="0"/>
    <s v="F"/>
    <x v="0"/>
    <n v="2018"/>
    <x v="7"/>
    <s v="55-64"/>
    <x v="52"/>
    <s v="GR113-023"/>
    <n v="4158"/>
    <n v="21873773"/>
    <n v="19"/>
    <x v="0"/>
    <s v="Female201855-64 yearsGR113-023"/>
  </r>
  <r>
    <x v="0"/>
    <s v="F"/>
    <x v="0"/>
    <n v="2018"/>
    <x v="7"/>
    <s v="55-64"/>
    <x v="53"/>
    <s v="GR113-024"/>
    <n v="1876"/>
    <n v="21873773"/>
    <n v="8.6"/>
    <x v="0"/>
    <s v="Female201855-64 yearsGR113-024"/>
  </r>
  <r>
    <x v="0"/>
    <s v="F"/>
    <x v="0"/>
    <n v="2018"/>
    <x v="7"/>
    <s v="55-64"/>
    <x v="74"/>
    <s v="GR113-025"/>
    <n v="3698"/>
    <n v="21873773"/>
    <n v="16.899999999999999"/>
    <x v="0"/>
    <s v="Female201855-64 yearsGR113-025"/>
  </r>
  <r>
    <x v="0"/>
    <s v="F"/>
    <x v="0"/>
    <n v="2018"/>
    <x v="7"/>
    <s v="55-64"/>
    <x v="104"/>
    <s v="GR113-026"/>
    <n v="225"/>
    <n v="21873773"/>
    <n v="1"/>
    <x v="0"/>
    <s v="Female201855-64 yearsGR113-026"/>
  </r>
  <r>
    <x v="0"/>
    <s v="F"/>
    <x v="0"/>
    <n v="2018"/>
    <x v="7"/>
    <s v="55-64"/>
    <x v="75"/>
    <s v="GR113-027"/>
    <n v="12861"/>
    <n v="21873773"/>
    <n v="58.8"/>
    <x v="0"/>
    <s v="Female201855-64 yearsGR113-027"/>
  </r>
  <r>
    <x v="0"/>
    <s v="F"/>
    <x v="0"/>
    <n v="2018"/>
    <x v="7"/>
    <s v="55-64"/>
    <x v="76"/>
    <s v="GR113-028"/>
    <n v="525"/>
    <n v="21873773"/>
    <n v="2.4"/>
    <x v="0"/>
    <s v="Female201855-64 yearsGR113-028"/>
  </r>
  <r>
    <x v="0"/>
    <s v="F"/>
    <x v="0"/>
    <n v="2018"/>
    <x v="7"/>
    <s v="55-64"/>
    <x v="54"/>
    <s v="GR113-029"/>
    <n v="8861"/>
    <n v="21873773"/>
    <n v="40.5"/>
    <x v="0"/>
    <s v="Female201855-64 yearsGR113-029"/>
  </r>
  <r>
    <x v="0"/>
    <s v="F"/>
    <x v="0"/>
    <n v="2018"/>
    <x v="7"/>
    <s v="55-64"/>
    <x v="77"/>
    <s v="GR113-030"/>
    <n v="979"/>
    <n v="21873773"/>
    <n v="4.5"/>
    <x v="0"/>
    <s v="Female201855-64 yearsGR113-030"/>
  </r>
  <r>
    <x v="0"/>
    <s v="F"/>
    <x v="0"/>
    <n v="2018"/>
    <x v="7"/>
    <s v="55-64"/>
    <x v="78"/>
    <s v="GR113-031"/>
    <n v="2472"/>
    <n v="21873773"/>
    <n v="11.3"/>
    <x v="0"/>
    <s v="Female201855-64 yearsGR113-031"/>
  </r>
  <r>
    <x v="0"/>
    <s v="F"/>
    <x v="0"/>
    <n v="2018"/>
    <x v="7"/>
    <s v="55-64"/>
    <x v="55"/>
    <s v="GR113-032"/>
    <n v="2983"/>
    <n v="21873773"/>
    <n v="13.6"/>
    <x v="0"/>
    <s v="Female201855-64 yearsGR113-032"/>
  </r>
  <r>
    <x v="0"/>
    <s v="F"/>
    <x v="0"/>
    <n v="2018"/>
    <x v="7"/>
    <s v="55-64"/>
    <x v="43"/>
    <s v="GR113-034"/>
    <n v="756"/>
    <n v="21873773"/>
    <n v="3.5"/>
    <x v="0"/>
    <s v="Female201855-64 yearsGR113-034"/>
  </r>
  <r>
    <x v="0"/>
    <s v="F"/>
    <x v="0"/>
    <n v="2018"/>
    <x v="7"/>
    <s v="55-64"/>
    <x v="97"/>
    <s v="GR113-035"/>
    <n v="451"/>
    <n v="21873773"/>
    <n v="2.1"/>
    <x v="0"/>
    <s v="Female201855-64 yearsGR113-035"/>
  </r>
  <r>
    <x v="0"/>
    <s v="F"/>
    <x v="0"/>
    <n v="2018"/>
    <x v="7"/>
    <s v="55-64"/>
    <x v="34"/>
    <s v="GR113-036"/>
    <n v="1634"/>
    <n v="21873773"/>
    <n v="7.5"/>
    <x v="0"/>
    <s v="Female201855-64 yearsGR113-036"/>
  </r>
  <r>
    <x v="0"/>
    <s v="F"/>
    <x v="0"/>
    <n v="2018"/>
    <x v="7"/>
    <s v="55-64"/>
    <x v="35"/>
    <s v="GR113-037"/>
    <n v="2939"/>
    <n v="21873773"/>
    <n v="13.4"/>
    <x v="0"/>
    <s v="Female201855-64 yearsGR113-037"/>
  </r>
  <r>
    <x v="0"/>
    <s v="F"/>
    <x v="0"/>
    <n v="2018"/>
    <x v="7"/>
    <s v="55-64"/>
    <x v="79"/>
    <s v="GR113-038"/>
    <n v="56"/>
    <n v="21873773"/>
    <n v="0.3"/>
    <x v="0"/>
    <s v="Female201855-64 yearsGR113-038"/>
  </r>
  <r>
    <x v="0"/>
    <s v="F"/>
    <x v="0"/>
    <n v="2018"/>
    <x v="7"/>
    <s v="55-64"/>
    <x v="56"/>
    <s v="GR113-039"/>
    <n v="979"/>
    <n v="21873773"/>
    <n v="4.5"/>
    <x v="0"/>
    <s v="Female201855-64 yearsGR113-039"/>
  </r>
  <r>
    <x v="0"/>
    <s v="F"/>
    <x v="0"/>
    <n v="2018"/>
    <x v="7"/>
    <s v="55-64"/>
    <x v="36"/>
    <s v="GR113-040"/>
    <n v="1069"/>
    <n v="21873773"/>
    <n v="4.9000000000000004"/>
    <x v="0"/>
    <s v="Female201855-64 yearsGR113-040"/>
  </r>
  <r>
    <x v="0"/>
    <s v="F"/>
    <x v="0"/>
    <n v="2018"/>
    <x v="7"/>
    <s v="55-64"/>
    <x v="98"/>
    <s v="GR113-041"/>
    <n v="834"/>
    <n v="21873773"/>
    <n v="3.8"/>
    <x v="0"/>
    <s v="Female201855-64 yearsGR113-041"/>
  </r>
  <r>
    <x v="0"/>
    <s v="F"/>
    <x v="0"/>
    <n v="2018"/>
    <x v="7"/>
    <s v="55-64"/>
    <x v="37"/>
    <s v="GR113-043"/>
    <n v="5614"/>
    <n v="21873773"/>
    <n v="25.7"/>
    <x v="0"/>
    <s v="Female201855-64 yearsGR113-043"/>
  </r>
  <r>
    <x v="0"/>
    <s v="F"/>
    <x v="0"/>
    <n v="2018"/>
    <x v="7"/>
    <s v="55-64"/>
    <x v="4"/>
    <s v="GR113-044"/>
    <n v="620"/>
    <n v="21873773"/>
    <n v="2.8"/>
    <x v="1"/>
    <s v="Female201855-64 yearsGR113-044"/>
  </r>
  <r>
    <x v="0"/>
    <s v="F"/>
    <x v="0"/>
    <n v="2018"/>
    <x v="7"/>
    <s v="55-64"/>
    <x v="44"/>
    <s v="GR113-045"/>
    <n v="255"/>
    <n v="21873773"/>
    <n v="1.2"/>
    <x v="1"/>
    <s v="Female201855-64 yearsGR113-045"/>
  </r>
  <r>
    <x v="0"/>
    <s v="F"/>
    <x v="0"/>
    <n v="2018"/>
    <x v="7"/>
    <s v="55-64"/>
    <x v="45"/>
    <s v="GR113-046"/>
    <n v="5530"/>
    <n v="21873773"/>
    <n v="25.3"/>
    <x v="1"/>
    <s v="Female201855-64 yearsGR113-046"/>
  </r>
  <r>
    <x v="0"/>
    <s v="F"/>
    <x v="0"/>
    <n v="2018"/>
    <x v="7"/>
    <s v="55-64"/>
    <x v="80"/>
    <s v="GR113-047"/>
    <n v="267"/>
    <n v="21873773"/>
    <n v="1.2"/>
    <x v="1"/>
    <s v="Female201855-64 yearsGR113-047"/>
  </r>
  <r>
    <x v="0"/>
    <s v="F"/>
    <x v="0"/>
    <n v="2018"/>
    <x v="7"/>
    <s v="55-64"/>
    <x v="81"/>
    <s v="GR113-048"/>
    <n v="257"/>
    <n v="21873773"/>
    <n v="1.2"/>
    <x v="0"/>
    <s v="Female201855-64 yearsGR113-048"/>
  </r>
  <r>
    <x v="0"/>
    <s v="F"/>
    <x v="0"/>
    <n v="2018"/>
    <x v="7"/>
    <s v="55-64"/>
    <x v="113"/>
    <s v="GR113-049"/>
    <n v="10"/>
    <n v="21873773"/>
    <s v="Unreliable"/>
    <x v="0"/>
    <s v="Female201855-64 yearsGR113-049"/>
  </r>
  <r>
    <x v="0"/>
    <s v="F"/>
    <x v="0"/>
    <n v="2018"/>
    <x v="7"/>
    <s v="55-64"/>
    <x v="5"/>
    <s v="GR113-050"/>
    <n v="49"/>
    <n v="21873773"/>
    <n v="0.2"/>
    <x v="1"/>
    <s v="Female201855-64 yearsGR113-050"/>
  </r>
  <r>
    <x v="0"/>
    <s v="F"/>
    <x v="0"/>
    <n v="2018"/>
    <x v="7"/>
    <s v="55-64"/>
    <x v="105"/>
    <s v="GR113-051"/>
    <n v="236"/>
    <n v="21873773"/>
    <n v="1.1000000000000001"/>
    <x v="1"/>
    <s v="Female201855-64 yearsGR113-051"/>
  </r>
  <r>
    <x v="0"/>
    <s v="F"/>
    <x v="0"/>
    <n v="2018"/>
    <x v="7"/>
    <s v="55-64"/>
    <x v="106"/>
    <s v="GR113-052"/>
    <n v="701"/>
    <n v="21873773"/>
    <n v="3.2"/>
    <x v="1"/>
    <s v="Female201855-64 yearsGR113-052"/>
  </r>
  <r>
    <x v="0"/>
    <s v="F"/>
    <x v="0"/>
    <n v="2018"/>
    <x v="7"/>
    <s v="55-64"/>
    <x v="6"/>
    <s v="GR113-053"/>
    <n v="32576"/>
    <n v="21873773"/>
    <n v="148.9"/>
    <x v="0"/>
    <s v="Female201855-64 yearsGR113-053"/>
  </r>
  <r>
    <x v="0"/>
    <s v="F"/>
    <x v="0"/>
    <n v="2018"/>
    <x v="7"/>
    <s v="55-64"/>
    <x v="7"/>
    <s v="GR113-054"/>
    <n v="24682"/>
    <n v="21873773"/>
    <n v="112.8"/>
    <x v="1"/>
    <s v="Female201855-64 yearsGR113-054"/>
  </r>
  <r>
    <x v="0"/>
    <s v="F"/>
    <x v="0"/>
    <n v="2018"/>
    <x v="7"/>
    <s v="55-64"/>
    <x v="82"/>
    <s v="GR113-055"/>
    <n v="200"/>
    <n v="21873773"/>
    <n v="0.9"/>
    <x v="0"/>
    <s v="Female201855-64 yearsGR113-055"/>
  </r>
  <r>
    <x v="0"/>
    <s v="F"/>
    <x v="0"/>
    <n v="2018"/>
    <x v="7"/>
    <s v="55-64"/>
    <x v="57"/>
    <s v="GR113-056"/>
    <n v="2731"/>
    <n v="21873773"/>
    <n v="12.5"/>
    <x v="0"/>
    <s v="Female201855-64 yearsGR113-056"/>
  </r>
  <r>
    <x v="0"/>
    <s v="F"/>
    <x v="0"/>
    <n v="2018"/>
    <x v="7"/>
    <s v="55-64"/>
    <x v="83"/>
    <s v="GR113-057"/>
    <n v="269"/>
    <n v="21873773"/>
    <n v="1.2"/>
    <x v="0"/>
    <s v="Female201855-64 yearsGR113-057"/>
  </r>
  <r>
    <x v="0"/>
    <s v="F"/>
    <x v="0"/>
    <n v="2018"/>
    <x v="7"/>
    <s v="55-64"/>
    <x v="58"/>
    <s v="GR113-058"/>
    <n v="13490"/>
    <n v="21873773"/>
    <n v="61.7"/>
    <x v="0"/>
    <s v="Female201855-64 yearsGR113-058"/>
  </r>
  <r>
    <x v="0"/>
    <s v="F"/>
    <x v="0"/>
    <n v="2018"/>
    <x v="7"/>
    <s v="55-64"/>
    <x v="59"/>
    <s v="GR113-059"/>
    <n v="4904"/>
    <n v="21873773"/>
    <n v="22.4"/>
    <x v="0"/>
    <s v="Female201855-64 yearsGR113-059"/>
  </r>
  <r>
    <x v="0"/>
    <s v="F"/>
    <x v="0"/>
    <n v="2018"/>
    <x v="7"/>
    <s v="55-64"/>
    <x v="99"/>
    <s v="GR113-060"/>
    <n v="255"/>
    <n v="21873773"/>
    <n v="1.2"/>
    <x v="0"/>
    <s v="Female201855-64 yearsGR113-060"/>
  </r>
  <r>
    <x v="0"/>
    <s v="F"/>
    <x v="0"/>
    <n v="2018"/>
    <x v="7"/>
    <s v="55-64"/>
    <x v="60"/>
    <s v="GR113-061"/>
    <n v="8331"/>
    <n v="21873773"/>
    <n v="38.1"/>
    <x v="0"/>
    <s v="Female201855-64 yearsGR113-061"/>
  </r>
  <r>
    <x v="0"/>
    <s v="F"/>
    <x v="0"/>
    <n v="2018"/>
    <x v="7"/>
    <s v="55-64"/>
    <x v="84"/>
    <s v="GR113-062"/>
    <n v="3428"/>
    <n v="21873773"/>
    <n v="15.7"/>
    <x v="0"/>
    <s v="Female201855-64 yearsGR113-062"/>
  </r>
  <r>
    <x v="0"/>
    <s v="F"/>
    <x v="0"/>
    <n v="2018"/>
    <x v="7"/>
    <s v="55-64"/>
    <x v="85"/>
    <s v="GR113-063"/>
    <n v="4903"/>
    <n v="21873773"/>
    <n v="22.4"/>
    <x v="0"/>
    <s v="Female201855-64 yearsGR113-063"/>
  </r>
  <r>
    <x v="0"/>
    <s v="F"/>
    <x v="0"/>
    <n v="2018"/>
    <x v="7"/>
    <s v="55-64"/>
    <x v="8"/>
    <s v="GR113-064"/>
    <n v="7992"/>
    <n v="21873773"/>
    <n v="36.5"/>
    <x v="0"/>
    <s v="Female201855-64 yearsGR113-064"/>
  </r>
  <r>
    <x v="0"/>
    <s v="F"/>
    <x v="0"/>
    <n v="2018"/>
    <x v="7"/>
    <s v="55-64"/>
    <x v="61"/>
    <s v="GR113-065"/>
    <n v="114"/>
    <n v="21873773"/>
    <n v="0.5"/>
    <x v="0"/>
    <s v="Female201855-64 yearsGR113-065"/>
  </r>
  <r>
    <x v="0"/>
    <s v="F"/>
    <x v="0"/>
    <n v="2018"/>
    <x v="7"/>
    <s v="55-64"/>
    <x v="86"/>
    <s v="GR113-066"/>
    <n v="67"/>
    <n v="21873773"/>
    <n v="0.3"/>
    <x v="0"/>
    <s v="Female201855-64 yearsGR113-066"/>
  </r>
  <r>
    <x v="0"/>
    <s v="F"/>
    <x v="0"/>
    <n v="2018"/>
    <x v="7"/>
    <s v="55-64"/>
    <x v="62"/>
    <s v="GR113-067"/>
    <n v="1846"/>
    <n v="21873773"/>
    <n v="8.4"/>
    <x v="0"/>
    <s v="Female201855-64 yearsGR113-067"/>
  </r>
  <r>
    <x v="0"/>
    <s v="F"/>
    <x v="0"/>
    <n v="2018"/>
    <x v="7"/>
    <s v="55-64"/>
    <x v="9"/>
    <s v="GR113-068"/>
    <n v="5965"/>
    <n v="21873773"/>
    <n v="27.3"/>
    <x v="0"/>
    <s v="Female201855-64 yearsGR113-068"/>
  </r>
  <r>
    <x v="0"/>
    <s v="F"/>
    <x v="0"/>
    <n v="2018"/>
    <x v="7"/>
    <s v="55-64"/>
    <x v="87"/>
    <s v="GR113-069"/>
    <n v="1469"/>
    <n v="21873773"/>
    <n v="6.7"/>
    <x v="1"/>
    <s v="Female201855-64 yearsGR113-069"/>
  </r>
  <r>
    <x v="0"/>
    <s v="F"/>
    <x v="0"/>
    <n v="2018"/>
    <x v="7"/>
    <s v="55-64"/>
    <x v="10"/>
    <s v="GR113-070"/>
    <n v="5438"/>
    <n v="21873773"/>
    <n v="24.9"/>
    <x v="1"/>
    <s v="Female201855-64 yearsGR113-070"/>
  </r>
  <r>
    <x v="0"/>
    <s v="F"/>
    <x v="0"/>
    <n v="2018"/>
    <x v="7"/>
    <s v="55-64"/>
    <x v="107"/>
    <s v="GR113-071"/>
    <n v="124"/>
    <n v="21873773"/>
    <n v="0.6"/>
    <x v="1"/>
    <s v="Female201855-64 yearsGR113-071"/>
  </r>
  <r>
    <x v="0"/>
    <s v="F"/>
    <x v="0"/>
    <n v="2018"/>
    <x v="7"/>
    <s v="55-64"/>
    <x v="63"/>
    <s v="GR113-072"/>
    <n v="863"/>
    <n v="21873773"/>
    <n v="3.9"/>
    <x v="0"/>
    <s v="Female201855-64 yearsGR113-072"/>
  </r>
  <r>
    <x v="0"/>
    <s v="F"/>
    <x v="0"/>
    <n v="2018"/>
    <x v="7"/>
    <s v="55-64"/>
    <x v="88"/>
    <s v="GR113-073"/>
    <n v="364"/>
    <n v="21873773"/>
    <n v="1.7"/>
    <x v="1"/>
    <s v="Female201855-64 yearsGR113-073"/>
  </r>
  <r>
    <x v="0"/>
    <s v="F"/>
    <x v="0"/>
    <n v="2018"/>
    <x v="7"/>
    <s v="55-64"/>
    <x v="89"/>
    <s v="GR113-074"/>
    <n v="499"/>
    <n v="21873773"/>
    <n v="2.2999999999999998"/>
    <x v="0"/>
    <s v="Female201855-64 yearsGR113-074"/>
  </r>
  <r>
    <x v="0"/>
    <s v="F"/>
    <x v="0"/>
    <n v="2018"/>
    <x v="7"/>
    <s v="55-64"/>
    <x v="11"/>
    <s v="GR113-075"/>
    <n v="325"/>
    <n v="21873773"/>
    <n v="1.5"/>
    <x v="0"/>
    <s v="Female201855-64 yearsGR113-075"/>
  </r>
  <r>
    <x v="0"/>
    <s v="F"/>
    <x v="0"/>
    <n v="2018"/>
    <x v="7"/>
    <s v="55-64"/>
    <x v="12"/>
    <s v="GR113-076"/>
    <n v="2541"/>
    <n v="21873773"/>
    <n v="11.6"/>
    <x v="1"/>
    <s v="Female201855-64 yearsGR113-076"/>
  </r>
  <r>
    <x v="0"/>
    <s v="F"/>
    <x v="0"/>
    <n v="2018"/>
    <x v="7"/>
    <s v="55-64"/>
    <x v="13"/>
    <s v="GR113-077"/>
    <n v="626"/>
    <n v="21873773"/>
    <n v="2.9"/>
    <x v="0"/>
    <s v="Female201855-64 yearsGR113-077"/>
  </r>
  <r>
    <x v="0"/>
    <s v="F"/>
    <x v="0"/>
    <n v="2018"/>
    <x v="7"/>
    <s v="55-64"/>
    <x v="14"/>
    <s v="GR113-078"/>
    <n v="1915"/>
    <n v="21873773"/>
    <n v="8.8000000000000007"/>
    <x v="0"/>
    <s v="Female201855-64 yearsGR113-078"/>
  </r>
  <r>
    <x v="0"/>
    <s v="F"/>
    <x v="0"/>
    <n v="2018"/>
    <x v="7"/>
    <s v="55-64"/>
    <x v="15"/>
    <s v="GR113-079"/>
    <n v="18"/>
    <n v="21873773"/>
    <s v="Unreliable"/>
    <x v="0"/>
    <s v="Female201855-64 yearsGR113-079"/>
  </r>
  <r>
    <x v="0"/>
    <s v="F"/>
    <x v="0"/>
    <n v="2018"/>
    <x v="7"/>
    <s v="55-64"/>
    <x v="16"/>
    <s v="GR113-080"/>
    <n v="13"/>
    <n v="21873773"/>
    <s v="Unreliable"/>
    <x v="1"/>
    <s v="Female201855-64 yearsGR113-080"/>
  </r>
  <r>
    <x v="0"/>
    <s v="F"/>
    <x v="0"/>
    <n v="2018"/>
    <x v="7"/>
    <s v="55-64"/>
    <x v="38"/>
    <s v="GR113-082"/>
    <n v="9154"/>
    <n v="21873773"/>
    <n v="41.8"/>
    <x v="1"/>
    <s v="Female201855-64 yearsGR113-082"/>
  </r>
  <r>
    <x v="0"/>
    <s v="F"/>
    <x v="0"/>
    <n v="2018"/>
    <x v="7"/>
    <s v="55-64"/>
    <x v="108"/>
    <s v="GR113-083"/>
    <n v="22"/>
    <n v="21873773"/>
    <n v="0.1"/>
    <x v="0"/>
    <s v="Female201855-64 yearsGR113-083"/>
  </r>
  <r>
    <x v="0"/>
    <s v="F"/>
    <x v="0"/>
    <n v="2018"/>
    <x v="7"/>
    <s v="55-64"/>
    <x v="100"/>
    <s v="GR113-084"/>
    <n v="460"/>
    <n v="21873773"/>
    <n v="2.1"/>
    <x v="0"/>
    <s v="Female201855-64 yearsGR113-084"/>
  </r>
  <r>
    <x v="0"/>
    <s v="F"/>
    <x v="0"/>
    <n v="2018"/>
    <x v="7"/>
    <s v="55-64"/>
    <x v="39"/>
    <s v="GR113-085"/>
    <n v="358"/>
    <n v="21873773"/>
    <n v="1.6"/>
    <x v="0"/>
    <s v="Female201855-64 yearsGR113-085"/>
  </r>
  <r>
    <x v="0"/>
    <s v="F"/>
    <x v="0"/>
    <n v="2018"/>
    <x v="7"/>
    <s v="55-64"/>
    <x v="90"/>
    <s v="GR113-086"/>
    <n v="8314"/>
    <n v="21873773"/>
    <n v="38"/>
    <x v="0"/>
    <s v="Female201855-64 yearsGR113-086"/>
  </r>
  <r>
    <x v="0"/>
    <s v="F"/>
    <x v="0"/>
    <n v="2018"/>
    <x v="7"/>
    <s v="55-64"/>
    <x v="64"/>
    <s v="GR113-088"/>
    <n v="583"/>
    <n v="21873773"/>
    <n v="2.7"/>
    <x v="1"/>
    <s v="Female201855-64 yearsGR113-088"/>
  </r>
  <r>
    <x v="0"/>
    <s v="F"/>
    <x v="0"/>
    <n v="2018"/>
    <x v="7"/>
    <s v="55-64"/>
    <x v="17"/>
    <s v="GR113-089"/>
    <n v="2159"/>
    <n v="21873773"/>
    <n v="9.9"/>
    <x v="0"/>
    <s v="Female201855-64 yearsGR113-089"/>
  </r>
  <r>
    <x v="0"/>
    <s v="F"/>
    <x v="0"/>
    <n v="2018"/>
    <x v="7"/>
    <s v="55-64"/>
    <x v="91"/>
    <s v="GR113-090"/>
    <n v="216"/>
    <n v="21873773"/>
    <n v="1"/>
    <x v="1"/>
    <s v="Female201855-64 yearsGR113-090"/>
  </r>
  <r>
    <x v="0"/>
    <s v="F"/>
    <x v="0"/>
    <n v="2018"/>
    <x v="7"/>
    <s v="55-64"/>
    <x v="114"/>
    <s v="GR113-091"/>
    <n v="20"/>
    <n v="21873773"/>
    <n v="0.1"/>
    <x v="1"/>
    <s v="Female201855-64 yearsGR113-091"/>
  </r>
  <r>
    <x v="0"/>
    <s v="F"/>
    <x v="0"/>
    <n v="2018"/>
    <x v="7"/>
    <s v="55-64"/>
    <x v="101"/>
    <s v="GR113-092"/>
    <n v="104"/>
    <n v="21873773"/>
    <n v="0.5"/>
    <x v="1"/>
    <s v="Female201855-64 yearsGR113-092"/>
  </r>
  <r>
    <x v="0"/>
    <s v="F"/>
    <x v="0"/>
    <n v="2018"/>
    <x v="7"/>
    <s v="55-64"/>
    <x v="92"/>
    <s v="GR113-093"/>
    <n v="4521"/>
    <n v="21873773"/>
    <n v="20.7"/>
    <x v="1"/>
    <s v="Female201855-64 yearsGR113-093"/>
  </r>
  <r>
    <x v="0"/>
    <s v="F"/>
    <x v="0"/>
    <n v="2018"/>
    <x v="7"/>
    <s v="55-64"/>
    <x v="93"/>
    <s v="GR113-094"/>
    <n v="2497"/>
    <n v="21873773"/>
    <n v="11.4"/>
    <x v="0"/>
    <s v="Female201855-64 yearsGR113-094"/>
  </r>
  <r>
    <x v="0"/>
    <s v="F"/>
    <x v="0"/>
    <n v="2018"/>
    <x v="7"/>
    <s v="55-64"/>
    <x v="94"/>
    <s v="GR113-095"/>
    <n v="2024"/>
    <n v="21873773"/>
    <n v="9.3000000000000007"/>
    <x v="0"/>
    <s v="Female201855-64 yearsGR113-095"/>
  </r>
  <r>
    <x v="0"/>
    <s v="F"/>
    <x v="0"/>
    <n v="2018"/>
    <x v="7"/>
    <s v="55-64"/>
    <x v="102"/>
    <s v="GR113-096"/>
    <n v="140"/>
    <n v="21873773"/>
    <n v="0.6"/>
    <x v="1"/>
    <s v="Female201855-64 yearsGR113-096"/>
  </r>
  <r>
    <x v="0"/>
    <s v="F"/>
    <x v="0"/>
    <n v="2018"/>
    <x v="7"/>
    <s v="55-64"/>
    <x v="18"/>
    <s v="GR113-097"/>
    <n v="2398"/>
    <n v="21873773"/>
    <n v="11"/>
    <x v="1"/>
    <s v="Female201855-64 yearsGR113-097"/>
  </r>
  <r>
    <x v="0"/>
    <s v="F"/>
    <x v="0"/>
    <n v="2018"/>
    <x v="7"/>
    <s v="55-64"/>
    <x v="115"/>
    <s v="GR113-098"/>
    <n v="30"/>
    <n v="21873773"/>
    <n v="0.1"/>
    <x v="0"/>
    <s v="Female201855-64 yearsGR113-098"/>
  </r>
  <r>
    <x v="0"/>
    <s v="F"/>
    <x v="0"/>
    <n v="2018"/>
    <x v="7"/>
    <s v="55-64"/>
    <x v="109"/>
    <s v="GR113-099"/>
    <n v="15"/>
    <n v="21873773"/>
    <s v="Unreliable"/>
    <x v="0"/>
    <s v="Female201855-64 yearsGR113-099"/>
  </r>
  <r>
    <x v="0"/>
    <s v="F"/>
    <x v="0"/>
    <n v="2018"/>
    <x v="7"/>
    <s v="55-64"/>
    <x v="19"/>
    <s v="GR113-100"/>
    <n v="2352"/>
    <n v="21873773"/>
    <n v="10.8"/>
    <x v="0"/>
    <s v="Female201855-64 yearsGR113-100"/>
  </r>
  <r>
    <x v="0"/>
    <s v="F"/>
    <x v="0"/>
    <n v="2018"/>
    <x v="7"/>
    <s v="55-64"/>
    <x v="95"/>
    <s v="GR113-102"/>
    <n v="78"/>
    <n v="21873773"/>
    <n v="0.4"/>
    <x v="1"/>
    <s v="Female201855-64 yearsGR113-102"/>
  </r>
  <r>
    <x v="0"/>
    <s v="F"/>
    <x v="0"/>
    <n v="2018"/>
    <x v="7"/>
    <s v="55-64"/>
    <x v="110"/>
    <s v="GR113-104"/>
    <n v="25"/>
    <n v="21873773"/>
    <n v="0.1"/>
    <x v="1"/>
    <s v="Female201855-64 yearsGR113-104"/>
  </r>
  <r>
    <x v="0"/>
    <s v="F"/>
    <x v="0"/>
    <n v="2018"/>
    <x v="7"/>
    <s v="55-64"/>
    <x v="21"/>
    <s v="GR113-109"/>
    <n v="560"/>
    <n v="21873773"/>
    <n v="2.6"/>
    <x v="1"/>
    <s v="Female201855-64 yearsGR113-109"/>
  </r>
  <r>
    <x v="0"/>
    <s v="F"/>
    <x v="0"/>
    <n v="2018"/>
    <x v="7"/>
    <s v="55-64"/>
    <x v="22"/>
    <s v="GR113-110"/>
    <n v="1245"/>
    <n v="21873773"/>
    <n v="5.7"/>
    <x v="0"/>
    <s v="Female201855-64 yearsGR113-110"/>
  </r>
  <r>
    <x v="0"/>
    <s v="F"/>
    <x v="0"/>
    <n v="2018"/>
    <x v="7"/>
    <s v="55-64"/>
    <x v="23"/>
    <s v="GR113-111"/>
    <n v="15000"/>
    <n v="21873773"/>
    <n v="68.599999999999994"/>
    <x v="0"/>
    <s v="Female201855-64 yearsGR113-111"/>
  </r>
  <r>
    <x v="0"/>
    <s v="F"/>
    <x v="0"/>
    <n v="2018"/>
    <x v="7"/>
    <s v="55-64"/>
    <x v="24"/>
    <s v="GR113-112"/>
    <n v="7171"/>
    <n v="21873773"/>
    <n v="32.799999999999997"/>
    <x v="1"/>
    <s v="Female201855-64 yearsGR113-112"/>
  </r>
  <r>
    <x v="0"/>
    <s v="F"/>
    <x v="0"/>
    <n v="2018"/>
    <x v="7"/>
    <s v="55-64"/>
    <x v="25"/>
    <s v="GR113-113"/>
    <n v="1682"/>
    <n v="21873773"/>
    <n v="7.7"/>
    <x v="0"/>
    <s v="Female201855-64 yearsGR113-113"/>
  </r>
  <r>
    <x v="0"/>
    <s v="F"/>
    <x v="0"/>
    <n v="2018"/>
    <x v="7"/>
    <s v="55-64"/>
    <x v="26"/>
    <s v="GR113-114"/>
    <n v="1562"/>
    <n v="21873773"/>
    <n v="7.1"/>
    <x v="0"/>
    <s v="Female201855-64 yearsGR113-114"/>
  </r>
  <r>
    <x v="0"/>
    <s v="F"/>
    <x v="0"/>
    <n v="2018"/>
    <x v="7"/>
    <s v="55-64"/>
    <x v="46"/>
    <s v="GR113-115"/>
    <n v="52"/>
    <n v="21873773"/>
    <n v="0.2"/>
    <x v="0"/>
    <s v="Female201855-64 yearsGR113-115"/>
  </r>
  <r>
    <x v="0"/>
    <s v="F"/>
    <x v="0"/>
    <n v="2018"/>
    <x v="7"/>
    <s v="55-64"/>
    <x v="67"/>
    <s v="GR113-116"/>
    <n v="68"/>
    <n v="21873773"/>
    <n v="0.3"/>
    <x v="0"/>
    <s v="Female201855-64 yearsGR113-116"/>
  </r>
  <r>
    <x v="0"/>
    <s v="F"/>
    <x v="0"/>
    <n v="2018"/>
    <x v="7"/>
    <s v="55-64"/>
    <x v="27"/>
    <s v="GR113-117"/>
    <n v="5489"/>
    <n v="21873773"/>
    <n v="25.1"/>
    <x v="0"/>
    <s v="Female201855-64 yearsGR113-117"/>
  </r>
  <r>
    <x v="0"/>
    <s v="F"/>
    <x v="0"/>
    <n v="2018"/>
    <x v="7"/>
    <s v="55-64"/>
    <x v="68"/>
    <s v="GR113-118"/>
    <n v="857"/>
    <n v="21873773"/>
    <n v="3.9"/>
    <x v="0"/>
    <s v="Female201855-64 yearsGR113-118"/>
  </r>
  <r>
    <x v="0"/>
    <s v="F"/>
    <x v="0"/>
    <n v="2018"/>
    <x v="7"/>
    <s v="55-64"/>
    <x v="28"/>
    <s v="GR113-120"/>
    <n v="103"/>
    <n v="21873773"/>
    <n v="0.5"/>
    <x v="0"/>
    <s v="Female201855-64 yearsGR113-120"/>
  </r>
  <r>
    <x v="0"/>
    <s v="F"/>
    <x v="0"/>
    <n v="2018"/>
    <x v="7"/>
    <s v="55-64"/>
    <x v="40"/>
    <s v="GR113-121"/>
    <n v="191"/>
    <n v="21873773"/>
    <n v="0.9"/>
    <x v="0"/>
    <s v="Female201855-64 yearsGR113-121"/>
  </r>
  <r>
    <x v="0"/>
    <s v="F"/>
    <x v="0"/>
    <n v="2018"/>
    <x v="7"/>
    <s v="55-64"/>
    <x v="47"/>
    <s v="GR113-122"/>
    <n v="3574"/>
    <n v="21873773"/>
    <n v="16.3"/>
    <x v="0"/>
    <s v="Female201855-64 yearsGR113-122"/>
  </r>
  <r>
    <x v="0"/>
    <s v="F"/>
    <x v="0"/>
    <n v="2018"/>
    <x v="7"/>
    <s v="55-64"/>
    <x v="29"/>
    <s v="GR113-123"/>
    <n v="757"/>
    <n v="21873773"/>
    <n v="3.5"/>
    <x v="0"/>
    <s v="Female201855-64 yearsGR113-123"/>
  </r>
  <r>
    <x v="0"/>
    <s v="F"/>
    <x v="0"/>
    <n v="2018"/>
    <x v="7"/>
    <s v="55-64"/>
    <x v="48"/>
    <s v="GR113-124"/>
    <n v="2069"/>
    <n v="21873773"/>
    <n v="9.5"/>
    <x v="1"/>
    <s v="Female201855-64 yearsGR113-124"/>
  </r>
  <r>
    <x v="0"/>
    <s v="F"/>
    <x v="0"/>
    <n v="2018"/>
    <x v="7"/>
    <s v="55-64"/>
    <x v="49"/>
    <s v="GR113-125"/>
    <n v="682"/>
    <n v="21873773"/>
    <n v="3.1"/>
    <x v="0"/>
    <s v="Female201855-64 yearsGR113-125"/>
  </r>
  <r>
    <x v="0"/>
    <s v="F"/>
    <x v="0"/>
    <n v="2018"/>
    <x v="7"/>
    <s v="55-64"/>
    <x v="50"/>
    <s v="GR113-126"/>
    <n v="1387"/>
    <n v="21873773"/>
    <n v="6.3"/>
    <x v="0"/>
    <s v="Female201855-64 yearsGR113-126"/>
  </r>
  <r>
    <x v="0"/>
    <s v="F"/>
    <x v="0"/>
    <n v="2018"/>
    <x v="7"/>
    <s v="55-64"/>
    <x v="30"/>
    <s v="GR113-127"/>
    <n v="397"/>
    <n v="21873773"/>
    <n v="1.8"/>
    <x v="1"/>
    <s v="Female201855-64 yearsGR113-127"/>
  </r>
  <r>
    <x v="0"/>
    <s v="F"/>
    <x v="0"/>
    <n v="2018"/>
    <x v="7"/>
    <s v="55-64"/>
    <x v="41"/>
    <s v="GR113-128"/>
    <n v="182"/>
    <n v="21873773"/>
    <n v="0.8"/>
    <x v="0"/>
    <s v="Female201855-64 yearsGR113-128"/>
  </r>
  <r>
    <x v="0"/>
    <s v="F"/>
    <x v="0"/>
    <n v="2018"/>
    <x v="7"/>
    <s v="55-64"/>
    <x v="31"/>
    <s v="GR113-129"/>
    <n v="215"/>
    <n v="21873773"/>
    <n v="1"/>
    <x v="0"/>
    <s v="Female201855-64 yearsGR113-129"/>
  </r>
  <r>
    <x v="0"/>
    <s v="F"/>
    <x v="0"/>
    <n v="2018"/>
    <x v="7"/>
    <s v="55-64"/>
    <x v="32"/>
    <s v="GR113-131"/>
    <n v="351"/>
    <n v="21873773"/>
    <n v="1.6"/>
    <x v="0"/>
    <s v="Female201855-64 yearsGR113-131"/>
  </r>
  <r>
    <x v="0"/>
    <s v="F"/>
    <x v="0"/>
    <n v="2018"/>
    <x v="7"/>
    <s v="55-64"/>
    <x v="33"/>
    <s v="GR113-133"/>
    <n v="346"/>
    <n v="21873773"/>
    <n v="1.6"/>
    <x v="0"/>
    <s v="Female201855-64 yearsGR113-133"/>
  </r>
  <r>
    <x v="0"/>
    <s v="F"/>
    <x v="0"/>
    <n v="2018"/>
    <x v="7"/>
    <s v="55-64"/>
    <x v="42"/>
    <s v="GR113-135"/>
    <n v="331"/>
    <n v="21873773"/>
    <n v="1.5"/>
    <x v="1"/>
    <s v="Female201855-64 yearsGR113-135"/>
  </r>
  <r>
    <x v="0"/>
    <s v="F"/>
    <x v="0"/>
    <n v="2018"/>
    <x v="7"/>
    <s v="55-64"/>
    <x v="103"/>
    <s v="GR113-136"/>
    <n v="277"/>
    <n v="21873773"/>
    <n v="1.3"/>
    <x v="1"/>
    <s v="Female201855-64 yearsGR113-136"/>
  </r>
  <r>
    <x v="0"/>
    <s v="F"/>
    <x v="0"/>
    <n v="2018"/>
    <x v="8"/>
    <s v="65-74"/>
    <x v="0"/>
    <s v="GR113-003"/>
    <n v="850"/>
    <n v="16246231"/>
    <n v="5.2"/>
    <x v="0"/>
    <s v="Female201865-74 yearsGR113-003"/>
  </r>
  <r>
    <x v="0"/>
    <s v="F"/>
    <x v="0"/>
    <n v="2018"/>
    <x v="8"/>
    <s v="65-74"/>
    <x v="111"/>
    <s v="GR113-004"/>
    <n v="34"/>
    <n v="16246231"/>
    <n v="0.2"/>
    <x v="1"/>
    <s v="Female201865-74 yearsGR113-004"/>
  </r>
  <r>
    <x v="0"/>
    <s v="F"/>
    <x v="0"/>
    <n v="2018"/>
    <x v="8"/>
    <s v="65-74"/>
    <x v="112"/>
    <s v="GR113-005"/>
    <n v="16"/>
    <n v="16246231"/>
    <s v="Unreliable"/>
    <x v="0"/>
    <s v="Female201865-74 yearsGR113-005"/>
  </r>
  <r>
    <x v="0"/>
    <s v="F"/>
    <x v="0"/>
    <n v="2018"/>
    <x v="8"/>
    <s v="65-74"/>
    <x v="116"/>
    <s v="GR113-006"/>
    <n v="18"/>
    <n v="16246231"/>
    <s v="Unreliable"/>
    <x v="0"/>
    <s v="Female201865-74 yearsGR113-006"/>
  </r>
  <r>
    <x v="0"/>
    <s v="F"/>
    <x v="0"/>
    <n v="2018"/>
    <x v="8"/>
    <s v="65-74"/>
    <x v="1"/>
    <s v="GR113-010"/>
    <n v="4397"/>
    <n v="16246231"/>
    <n v="27.1"/>
    <x v="1"/>
    <s v="Female201865-74 yearsGR113-010"/>
  </r>
  <r>
    <x v="0"/>
    <s v="F"/>
    <x v="0"/>
    <n v="2018"/>
    <x v="8"/>
    <s v="65-74"/>
    <x v="70"/>
    <s v="GR113-015"/>
    <n v="389"/>
    <n v="16246231"/>
    <n v="2.4"/>
    <x v="1"/>
    <s v="Female201865-74 yearsGR113-015"/>
  </r>
  <r>
    <x v="0"/>
    <s v="F"/>
    <x v="0"/>
    <n v="2018"/>
    <x v="8"/>
    <s v="65-74"/>
    <x v="51"/>
    <s v="GR113-016"/>
    <n v="174"/>
    <n v="16246231"/>
    <n v="1.1000000000000001"/>
    <x v="1"/>
    <s v="Female201865-74 yearsGR113-016"/>
  </r>
  <r>
    <x v="0"/>
    <s v="F"/>
    <x v="0"/>
    <n v="2018"/>
    <x v="8"/>
    <s v="65-74"/>
    <x v="2"/>
    <s v="GR113-018"/>
    <n v="799"/>
    <n v="16246231"/>
    <n v="4.9000000000000004"/>
    <x v="0"/>
    <s v="Female201865-74 yearsGR113-018"/>
  </r>
  <r>
    <x v="0"/>
    <s v="F"/>
    <x v="0"/>
    <n v="2018"/>
    <x v="8"/>
    <s v="65-74"/>
    <x v="3"/>
    <s v="GR113-019"/>
    <n v="75739"/>
    <n v="16246231"/>
    <n v="466.2"/>
    <x v="1"/>
    <s v="Female201865-74 yearsGR113-019"/>
  </r>
  <r>
    <x v="0"/>
    <s v="F"/>
    <x v="0"/>
    <n v="2018"/>
    <x v="8"/>
    <s v="65-74"/>
    <x v="71"/>
    <s v="GR113-020"/>
    <n v="696"/>
    <n v="16246231"/>
    <n v="4.3"/>
    <x v="0"/>
    <s v="Female201865-74 yearsGR113-020"/>
  </r>
  <r>
    <x v="0"/>
    <s v="F"/>
    <x v="0"/>
    <n v="2018"/>
    <x v="8"/>
    <s v="65-74"/>
    <x v="72"/>
    <s v="GR113-021"/>
    <n v="865"/>
    <n v="16246231"/>
    <n v="5.3"/>
    <x v="0"/>
    <s v="Female201865-74 yearsGR113-021"/>
  </r>
  <r>
    <x v="0"/>
    <s v="F"/>
    <x v="0"/>
    <n v="2018"/>
    <x v="8"/>
    <s v="65-74"/>
    <x v="73"/>
    <s v="GR113-022"/>
    <n v="1005"/>
    <n v="16246231"/>
    <n v="6.2"/>
    <x v="0"/>
    <s v="Female201865-74 yearsGR113-022"/>
  </r>
  <r>
    <x v="0"/>
    <s v="F"/>
    <x v="0"/>
    <n v="2018"/>
    <x v="8"/>
    <s v="65-74"/>
    <x v="52"/>
    <s v="GR113-023"/>
    <n v="5578"/>
    <n v="16246231"/>
    <n v="34.299999999999997"/>
    <x v="0"/>
    <s v="Female201865-74 yearsGR113-023"/>
  </r>
  <r>
    <x v="0"/>
    <s v="F"/>
    <x v="0"/>
    <n v="2018"/>
    <x v="8"/>
    <s v="65-74"/>
    <x v="53"/>
    <s v="GR113-024"/>
    <n v="2609"/>
    <n v="16246231"/>
    <n v="16.100000000000001"/>
    <x v="0"/>
    <s v="Female201865-74 yearsGR113-024"/>
  </r>
  <r>
    <x v="0"/>
    <s v="F"/>
    <x v="0"/>
    <n v="2018"/>
    <x v="8"/>
    <s v="65-74"/>
    <x v="74"/>
    <s v="GR113-025"/>
    <n v="6276"/>
    <n v="16246231"/>
    <n v="38.6"/>
    <x v="0"/>
    <s v="Female201865-74 yearsGR113-025"/>
  </r>
  <r>
    <x v="0"/>
    <s v="F"/>
    <x v="0"/>
    <n v="2018"/>
    <x v="8"/>
    <s v="65-74"/>
    <x v="104"/>
    <s v="GR113-026"/>
    <n v="238"/>
    <n v="16246231"/>
    <n v="1.5"/>
    <x v="0"/>
    <s v="Female201865-74 yearsGR113-026"/>
  </r>
  <r>
    <x v="0"/>
    <s v="F"/>
    <x v="0"/>
    <n v="2018"/>
    <x v="8"/>
    <s v="65-74"/>
    <x v="75"/>
    <s v="GR113-027"/>
    <n v="20279"/>
    <n v="16246231"/>
    <n v="124.8"/>
    <x v="0"/>
    <s v="Female201865-74 yearsGR113-027"/>
  </r>
  <r>
    <x v="0"/>
    <s v="F"/>
    <x v="0"/>
    <n v="2018"/>
    <x v="8"/>
    <s v="65-74"/>
    <x v="76"/>
    <s v="GR113-028"/>
    <n v="635"/>
    <n v="16246231"/>
    <n v="3.9"/>
    <x v="0"/>
    <s v="Female201865-74 yearsGR113-028"/>
  </r>
  <r>
    <x v="0"/>
    <s v="F"/>
    <x v="0"/>
    <n v="2018"/>
    <x v="8"/>
    <s v="65-74"/>
    <x v="54"/>
    <s v="GR113-029"/>
    <n v="10385"/>
    <n v="16246231"/>
    <n v="63.9"/>
    <x v="0"/>
    <s v="Female201865-74 yearsGR113-029"/>
  </r>
  <r>
    <x v="0"/>
    <s v="F"/>
    <x v="0"/>
    <n v="2018"/>
    <x v="8"/>
    <s v="65-74"/>
    <x v="77"/>
    <s v="GR113-030"/>
    <n v="788"/>
    <n v="16246231"/>
    <n v="4.9000000000000004"/>
    <x v="0"/>
    <s v="Female201865-74 yearsGR113-030"/>
  </r>
  <r>
    <x v="0"/>
    <s v="F"/>
    <x v="0"/>
    <n v="2018"/>
    <x v="8"/>
    <s v="65-74"/>
    <x v="78"/>
    <s v="GR113-031"/>
    <n v="3889"/>
    <n v="16246231"/>
    <n v="23.9"/>
    <x v="0"/>
    <s v="Female201865-74 yearsGR113-031"/>
  </r>
  <r>
    <x v="0"/>
    <s v="F"/>
    <x v="0"/>
    <n v="2018"/>
    <x v="8"/>
    <s v="65-74"/>
    <x v="55"/>
    <s v="GR113-032"/>
    <n v="4015"/>
    <n v="16246231"/>
    <n v="24.7"/>
    <x v="0"/>
    <s v="Female201865-74 yearsGR113-032"/>
  </r>
  <r>
    <x v="0"/>
    <s v="F"/>
    <x v="0"/>
    <n v="2018"/>
    <x v="8"/>
    <s v="65-74"/>
    <x v="43"/>
    <s v="GR113-034"/>
    <n v="1291"/>
    <n v="16246231"/>
    <n v="7.9"/>
    <x v="0"/>
    <s v="Female201865-74 yearsGR113-034"/>
  </r>
  <r>
    <x v="0"/>
    <s v="F"/>
    <x v="0"/>
    <n v="2018"/>
    <x v="8"/>
    <s v="65-74"/>
    <x v="97"/>
    <s v="GR113-035"/>
    <n v="958"/>
    <n v="16246231"/>
    <n v="5.9"/>
    <x v="0"/>
    <s v="Female201865-74 yearsGR113-035"/>
  </r>
  <r>
    <x v="0"/>
    <s v="F"/>
    <x v="0"/>
    <n v="2018"/>
    <x v="8"/>
    <s v="65-74"/>
    <x v="34"/>
    <s v="GR113-036"/>
    <n v="2039"/>
    <n v="16246231"/>
    <n v="12.6"/>
    <x v="0"/>
    <s v="Female201865-74 yearsGR113-036"/>
  </r>
  <r>
    <x v="0"/>
    <s v="F"/>
    <x v="0"/>
    <n v="2018"/>
    <x v="8"/>
    <s v="65-74"/>
    <x v="35"/>
    <s v="GR113-037"/>
    <n v="5674"/>
    <n v="16246231"/>
    <n v="34.9"/>
    <x v="0"/>
    <s v="Female201865-74 yearsGR113-037"/>
  </r>
  <r>
    <x v="0"/>
    <s v="F"/>
    <x v="0"/>
    <n v="2018"/>
    <x v="8"/>
    <s v="65-74"/>
    <x v="79"/>
    <s v="GR113-038"/>
    <n v="92"/>
    <n v="16246231"/>
    <n v="0.6"/>
    <x v="0"/>
    <s v="Female201865-74 yearsGR113-038"/>
  </r>
  <r>
    <x v="0"/>
    <s v="F"/>
    <x v="0"/>
    <n v="2018"/>
    <x v="8"/>
    <s v="65-74"/>
    <x v="56"/>
    <s v="GR113-039"/>
    <n v="1937"/>
    <n v="16246231"/>
    <n v="11.9"/>
    <x v="0"/>
    <s v="Female201865-74 yearsGR113-039"/>
  </r>
  <r>
    <x v="0"/>
    <s v="F"/>
    <x v="0"/>
    <n v="2018"/>
    <x v="8"/>
    <s v="65-74"/>
    <x v="36"/>
    <s v="GR113-040"/>
    <n v="2134"/>
    <n v="16246231"/>
    <n v="13.1"/>
    <x v="0"/>
    <s v="Female201865-74 yearsGR113-040"/>
  </r>
  <r>
    <x v="0"/>
    <s v="F"/>
    <x v="0"/>
    <n v="2018"/>
    <x v="8"/>
    <s v="65-74"/>
    <x v="98"/>
    <s v="GR113-041"/>
    <n v="1502"/>
    <n v="16246231"/>
    <n v="9.1999999999999993"/>
    <x v="0"/>
    <s v="Female201865-74 yearsGR113-041"/>
  </r>
  <r>
    <x v="0"/>
    <s v="F"/>
    <x v="0"/>
    <n v="2018"/>
    <x v="8"/>
    <s v="65-74"/>
    <x v="37"/>
    <s v="GR113-043"/>
    <n v="8519"/>
    <n v="16246231"/>
    <n v="52.4"/>
    <x v="0"/>
    <s v="Female201865-74 yearsGR113-043"/>
  </r>
  <r>
    <x v="0"/>
    <s v="F"/>
    <x v="0"/>
    <n v="2018"/>
    <x v="8"/>
    <s v="65-74"/>
    <x v="4"/>
    <s v="GR113-044"/>
    <n v="1292"/>
    <n v="16246231"/>
    <n v="8"/>
    <x v="1"/>
    <s v="Female201865-74 yearsGR113-044"/>
  </r>
  <r>
    <x v="0"/>
    <s v="F"/>
    <x v="0"/>
    <n v="2018"/>
    <x v="8"/>
    <s v="65-74"/>
    <x v="44"/>
    <s v="GR113-045"/>
    <n v="411"/>
    <n v="16246231"/>
    <n v="2.5"/>
    <x v="1"/>
    <s v="Female201865-74 yearsGR113-045"/>
  </r>
  <r>
    <x v="0"/>
    <s v="F"/>
    <x v="0"/>
    <n v="2018"/>
    <x v="8"/>
    <s v="65-74"/>
    <x v="45"/>
    <s v="GR113-046"/>
    <n v="8887"/>
    <n v="16246231"/>
    <n v="54.7"/>
    <x v="1"/>
    <s v="Female201865-74 yearsGR113-046"/>
  </r>
  <r>
    <x v="0"/>
    <s v="F"/>
    <x v="0"/>
    <n v="2018"/>
    <x v="8"/>
    <s v="65-74"/>
    <x v="80"/>
    <s v="GR113-047"/>
    <n v="632"/>
    <n v="16246231"/>
    <n v="3.9"/>
    <x v="1"/>
    <s v="Female201865-74 yearsGR113-047"/>
  </r>
  <r>
    <x v="0"/>
    <s v="F"/>
    <x v="0"/>
    <n v="2018"/>
    <x v="8"/>
    <s v="65-74"/>
    <x v="81"/>
    <s v="GR113-048"/>
    <n v="607"/>
    <n v="16246231"/>
    <n v="3.7"/>
    <x v="0"/>
    <s v="Female201865-74 yearsGR113-048"/>
  </r>
  <r>
    <x v="0"/>
    <s v="F"/>
    <x v="0"/>
    <n v="2018"/>
    <x v="8"/>
    <s v="65-74"/>
    <x v="113"/>
    <s v="GR113-049"/>
    <n v="25"/>
    <n v="16246231"/>
    <n v="0.2"/>
    <x v="0"/>
    <s v="Female201865-74 yearsGR113-049"/>
  </r>
  <r>
    <x v="0"/>
    <s v="F"/>
    <x v="0"/>
    <n v="2018"/>
    <x v="8"/>
    <s v="65-74"/>
    <x v="5"/>
    <s v="GR113-050"/>
    <n v="40"/>
    <n v="16246231"/>
    <n v="0.2"/>
    <x v="1"/>
    <s v="Female201865-74 yearsGR113-050"/>
  </r>
  <r>
    <x v="0"/>
    <s v="F"/>
    <x v="0"/>
    <n v="2018"/>
    <x v="8"/>
    <s v="65-74"/>
    <x v="105"/>
    <s v="GR113-051"/>
    <n v="1647"/>
    <n v="16246231"/>
    <n v="10.1"/>
    <x v="1"/>
    <s v="Female201865-74 yearsGR113-051"/>
  </r>
  <r>
    <x v="0"/>
    <s v="F"/>
    <x v="0"/>
    <n v="2018"/>
    <x v="8"/>
    <s v="65-74"/>
    <x v="106"/>
    <s v="GR113-052"/>
    <n v="4360"/>
    <n v="16246231"/>
    <n v="26.8"/>
    <x v="1"/>
    <s v="Female201865-74 yearsGR113-052"/>
  </r>
  <r>
    <x v="0"/>
    <s v="F"/>
    <x v="0"/>
    <n v="2018"/>
    <x v="8"/>
    <s v="65-74"/>
    <x v="6"/>
    <s v="GR113-053"/>
    <n v="57848"/>
    <n v="16246231"/>
    <n v="356.1"/>
    <x v="0"/>
    <s v="Female201865-74 yearsGR113-053"/>
  </r>
  <r>
    <x v="0"/>
    <s v="F"/>
    <x v="0"/>
    <n v="2018"/>
    <x v="8"/>
    <s v="65-74"/>
    <x v="7"/>
    <s v="GR113-054"/>
    <n v="42469"/>
    <n v="16246231"/>
    <n v="261.39999999999998"/>
    <x v="1"/>
    <s v="Female201865-74 yearsGR113-054"/>
  </r>
  <r>
    <x v="0"/>
    <s v="F"/>
    <x v="0"/>
    <n v="2018"/>
    <x v="8"/>
    <s v="65-74"/>
    <x v="82"/>
    <s v="GR113-055"/>
    <n v="363"/>
    <n v="16246231"/>
    <n v="2.2000000000000002"/>
    <x v="0"/>
    <s v="Female201865-74 yearsGR113-055"/>
  </r>
  <r>
    <x v="0"/>
    <s v="F"/>
    <x v="0"/>
    <n v="2018"/>
    <x v="8"/>
    <s v="65-74"/>
    <x v="57"/>
    <s v="GR113-056"/>
    <n v="3227"/>
    <n v="16246231"/>
    <n v="19.899999999999999"/>
    <x v="0"/>
    <s v="Female201865-74 yearsGR113-056"/>
  </r>
  <r>
    <x v="0"/>
    <s v="F"/>
    <x v="0"/>
    <n v="2018"/>
    <x v="8"/>
    <s v="65-74"/>
    <x v="83"/>
    <s v="GR113-057"/>
    <n v="541"/>
    <n v="16246231"/>
    <n v="3.3"/>
    <x v="0"/>
    <s v="Female201865-74 yearsGR113-057"/>
  </r>
  <r>
    <x v="0"/>
    <s v="F"/>
    <x v="0"/>
    <n v="2018"/>
    <x v="8"/>
    <s v="65-74"/>
    <x v="58"/>
    <s v="GR113-058"/>
    <n v="23885"/>
    <n v="16246231"/>
    <n v="147"/>
    <x v="0"/>
    <s v="Female201865-74 yearsGR113-058"/>
  </r>
  <r>
    <x v="0"/>
    <s v="F"/>
    <x v="0"/>
    <n v="2018"/>
    <x v="8"/>
    <s v="65-74"/>
    <x v="59"/>
    <s v="GR113-059"/>
    <n v="8380"/>
    <n v="16246231"/>
    <n v="51.6"/>
    <x v="0"/>
    <s v="Female201865-74 yearsGR113-059"/>
  </r>
  <r>
    <x v="0"/>
    <s v="F"/>
    <x v="0"/>
    <n v="2018"/>
    <x v="8"/>
    <s v="65-74"/>
    <x v="99"/>
    <s v="GR113-060"/>
    <n v="349"/>
    <n v="16246231"/>
    <n v="2.1"/>
    <x v="0"/>
    <s v="Female201865-74 yearsGR113-060"/>
  </r>
  <r>
    <x v="0"/>
    <s v="F"/>
    <x v="0"/>
    <n v="2018"/>
    <x v="8"/>
    <s v="65-74"/>
    <x v="60"/>
    <s v="GR113-061"/>
    <n v="15156"/>
    <n v="16246231"/>
    <n v="93.3"/>
    <x v="0"/>
    <s v="Female201865-74 yearsGR113-061"/>
  </r>
  <r>
    <x v="0"/>
    <s v="F"/>
    <x v="0"/>
    <n v="2018"/>
    <x v="8"/>
    <s v="65-74"/>
    <x v="84"/>
    <s v="GR113-062"/>
    <n v="4732"/>
    <n v="16246231"/>
    <n v="29.1"/>
    <x v="0"/>
    <s v="Female201865-74 yearsGR113-062"/>
  </r>
  <r>
    <x v="0"/>
    <s v="F"/>
    <x v="0"/>
    <n v="2018"/>
    <x v="8"/>
    <s v="65-74"/>
    <x v="85"/>
    <s v="GR113-063"/>
    <n v="10424"/>
    <n v="16246231"/>
    <n v="64.2"/>
    <x v="0"/>
    <s v="Female201865-74 yearsGR113-063"/>
  </r>
  <r>
    <x v="0"/>
    <s v="F"/>
    <x v="0"/>
    <n v="2018"/>
    <x v="8"/>
    <s v="65-74"/>
    <x v="8"/>
    <s v="GR113-064"/>
    <n v="14453"/>
    <n v="16246231"/>
    <n v="89"/>
    <x v="0"/>
    <s v="Female201865-74 yearsGR113-064"/>
  </r>
  <r>
    <x v="0"/>
    <s v="F"/>
    <x v="0"/>
    <n v="2018"/>
    <x v="8"/>
    <s v="65-74"/>
    <x v="61"/>
    <s v="GR113-065"/>
    <n v="141"/>
    <n v="16246231"/>
    <n v="0.9"/>
    <x v="0"/>
    <s v="Female201865-74 yearsGR113-065"/>
  </r>
  <r>
    <x v="0"/>
    <s v="F"/>
    <x v="0"/>
    <n v="2018"/>
    <x v="8"/>
    <s v="65-74"/>
    <x v="86"/>
    <s v="GR113-066"/>
    <n v="102"/>
    <n v="16246231"/>
    <n v="0.6"/>
    <x v="0"/>
    <s v="Female201865-74 yearsGR113-066"/>
  </r>
  <r>
    <x v="0"/>
    <s v="F"/>
    <x v="0"/>
    <n v="2018"/>
    <x v="8"/>
    <s v="65-74"/>
    <x v="62"/>
    <s v="GR113-067"/>
    <n v="4316"/>
    <n v="16246231"/>
    <n v="26.6"/>
    <x v="0"/>
    <s v="Female201865-74 yearsGR113-067"/>
  </r>
  <r>
    <x v="0"/>
    <s v="F"/>
    <x v="0"/>
    <n v="2018"/>
    <x v="8"/>
    <s v="65-74"/>
    <x v="9"/>
    <s v="GR113-068"/>
    <n v="9894"/>
    <n v="16246231"/>
    <n v="60.9"/>
    <x v="0"/>
    <s v="Female201865-74 yearsGR113-068"/>
  </r>
  <r>
    <x v="0"/>
    <s v="F"/>
    <x v="0"/>
    <n v="2018"/>
    <x v="8"/>
    <s v="65-74"/>
    <x v="87"/>
    <s v="GR113-069"/>
    <n v="2727"/>
    <n v="16246231"/>
    <n v="16.8"/>
    <x v="1"/>
    <s v="Female201865-74 yearsGR113-069"/>
  </r>
  <r>
    <x v="0"/>
    <s v="F"/>
    <x v="0"/>
    <n v="2018"/>
    <x v="8"/>
    <s v="65-74"/>
    <x v="10"/>
    <s v="GR113-070"/>
    <n v="10775"/>
    <n v="16246231"/>
    <n v="66.3"/>
    <x v="1"/>
    <s v="Female201865-74 yearsGR113-070"/>
  </r>
  <r>
    <x v="0"/>
    <s v="F"/>
    <x v="0"/>
    <n v="2018"/>
    <x v="8"/>
    <s v="65-74"/>
    <x v="107"/>
    <s v="GR113-071"/>
    <n v="276"/>
    <n v="16246231"/>
    <n v="1.7"/>
    <x v="1"/>
    <s v="Female201865-74 yearsGR113-071"/>
  </r>
  <r>
    <x v="0"/>
    <s v="F"/>
    <x v="0"/>
    <n v="2018"/>
    <x v="8"/>
    <s v="65-74"/>
    <x v="63"/>
    <s v="GR113-072"/>
    <n v="1601"/>
    <n v="16246231"/>
    <n v="9.9"/>
    <x v="0"/>
    <s v="Female201865-74 yearsGR113-072"/>
  </r>
  <r>
    <x v="0"/>
    <s v="F"/>
    <x v="0"/>
    <n v="2018"/>
    <x v="8"/>
    <s v="65-74"/>
    <x v="88"/>
    <s v="GR113-073"/>
    <n v="773"/>
    <n v="16246231"/>
    <n v="4.8"/>
    <x v="1"/>
    <s v="Female201865-74 yearsGR113-073"/>
  </r>
  <r>
    <x v="0"/>
    <s v="F"/>
    <x v="0"/>
    <n v="2018"/>
    <x v="8"/>
    <s v="65-74"/>
    <x v="89"/>
    <s v="GR113-074"/>
    <n v="828"/>
    <n v="16246231"/>
    <n v="5.0999999999999996"/>
    <x v="0"/>
    <s v="Female201865-74 yearsGR113-074"/>
  </r>
  <r>
    <x v="0"/>
    <s v="F"/>
    <x v="0"/>
    <n v="2018"/>
    <x v="8"/>
    <s v="65-74"/>
    <x v="11"/>
    <s v="GR113-075"/>
    <n v="437"/>
    <n v="16246231"/>
    <n v="2.7"/>
    <x v="0"/>
    <s v="Female201865-74 yearsGR113-075"/>
  </r>
  <r>
    <x v="0"/>
    <s v="F"/>
    <x v="0"/>
    <n v="2018"/>
    <x v="8"/>
    <s v="65-74"/>
    <x v="12"/>
    <s v="GR113-076"/>
    <n v="4391"/>
    <n v="16246231"/>
    <n v="27"/>
    <x v="1"/>
    <s v="Female201865-74 yearsGR113-076"/>
  </r>
  <r>
    <x v="0"/>
    <s v="F"/>
    <x v="0"/>
    <n v="2018"/>
    <x v="8"/>
    <s v="65-74"/>
    <x v="13"/>
    <s v="GR113-077"/>
    <n v="826"/>
    <n v="16246231"/>
    <n v="5.0999999999999996"/>
    <x v="0"/>
    <s v="Female201865-74 yearsGR113-077"/>
  </r>
  <r>
    <x v="0"/>
    <s v="F"/>
    <x v="0"/>
    <n v="2018"/>
    <x v="8"/>
    <s v="65-74"/>
    <x v="14"/>
    <s v="GR113-078"/>
    <n v="3565"/>
    <n v="16246231"/>
    <n v="21.9"/>
    <x v="0"/>
    <s v="Female201865-74 yearsGR113-078"/>
  </r>
  <r>
    <x v="0"/>
    <s v="F"/>
    <x v="0"/>
    <n v="2018"/>
    <x v="8"/>
    <s v="65-74"/>
    <x v="15"/>
    <s v="GR113-079"/>
    <n v="15"/>
    <n v="16246231"/>
    <s v="Unreliable"/>
    <x v="0"/>
    <s v="Female201865-74 yearsGR113-079"/>
  </r>
  <r>
    <x v="0"/>
    <s v="F"/>
    <x v="0"/>
    <n v="2018"/>
    <x v="8"/>
    <s v="65-74"/>
    <x v="16"/>
    <s v="GR113-080"/>
    <n v="10"/>
    <n v="16246231"/>
    <s v="Unreliable"/>
    <x v="1"/>
    <s v="Female201865-74 yearsGR113-080"/>
  </r>
  <r>
    <x v="0"/>
    <s v="F"/>
    <x v="0"/>
    <n v="2018"/>
    <x v="8"/>
    <s v="65-74"/>
    <x v="38"/>
    <s v="GR113-082"/>
    <n v="18810"/>
    <n v="16246231"/>
    <n v="115.8"/>
    <x v="1"/>
    <s v="Female201865-74 yearsGR113-082"/>
  </r>
  <r>
    <x v="0"/>
    <s v="F"/>
    <x v="0"/>
    <n v="2018"/>
    <x v="8"/>
    <s v="65-74"/>
    <x v="108"/>
    <s v="GR113-083"/>
    <n v="36"/>
    <n v="16246231"/>
    <n v="0.2"/>
    <x v="0"/>
    <s v="Female201865-74 yearsGR113-083"/>
  </r>
  <r>
    <x v="0"/>
    <s v="F"/>
    <x v="0"/>
    <n v="2018"/>
    <x v="8"/>
    <s v="65-74"/>
    <x v="100"/>
    <s v="GR113-084"/>
    <n v="835"/>
    <n v="16246231"/>
    <n v="5.0999999999999996"/>
    <x v="0"/>
    <s v="Female201865-74 yearsGR113-084"/>
  </r>
  <r>
    <x v="0"/>
    <s v="F"/>
    <x v="0"/>
    <n v="2018"/>
    <x v="8"/>
    <s v="65-74"/>
    <x v="39"/>
    <s v="GR113-085"/>
    <n v="350"/>
    <n v="16246231"/>
    <n v="2.2000000000000002"/>
    <x v="0"/>
    <s v="Female201865-74 yearsGR113-085"/>
  </r>
  <r>
    <x v="0"/>
    <s v="F"/>
    <x v="0"/>
    <n v="2018"/>
    <x v="8"/>
    <s v="65-74"/>
    <x v="90"/>
    <s v="GR113-086"/>
    <n v="17589"/>
    <n v="16246231"/>
    <n v="108.3"/>
    <x v="0"/>
    <s v="Female201865-74 yearsGR113-086"/>
  </r>
  <r>
    <x v="0"/>
    <s v="F"/>
    <x v="0"/>
    <n v="2018"/>
    <x v="8"/>
    <s v="65-74"/>
    <x v="64"/>
    <s v="GR113-088"/>
    <n v="1170"/>
    <n v="16246231"/>
    <n v="7.2"/>
    <x v="1"/>
    <s v="Female201865-74 yearsGR113-088"/>
  </r>
  <r>
    <x v="0"/>
    <s v="F"/>
    <x v="0"/>
    <n v="2018"/>
    <x v="8"/>
    <s v="65-74"/>
    <x v="17"/>
    <s v="GR113-089"/>
    <n v="4299"/>
    <n v="16246231"/>
    <n v="26.5"/>
    <x v="0"/>
    <s v="Female201865-74 yearsGR113-089"/>
  </r>
  <r>
    <x v="0"/>
    <s v="F"/>
    <x v="0"/>
    <n v="2018"/>
    <x v="8"/>
    <s v="65-74"/>
    <x v="91"/>
    <s v="GR113-090"/>
    <n v="275"/>
    <n v="16246231"/>
    <n v="1.7"/>
    <x v="1"/>
    <s v="Female201865-74 yearsGR113-090"/>
  </r>
  <r>
    <x v="0"/>
    <s v="F"/>
    <x v="0"/>
    <n v="2018"/>
    <x v="8"/>
    <s v="65-74"/>
    <x v="114"/>
    <s v="GR113-091"/>
    <n v="25"/>
    <n v="16246231"/>
    <n v="0.2"/>
    <x v="1"/>
    <s v="Female201865-74 yearsGR113-091"/>
  </r>
  <r>
    <x v="0"/>
    <s v="F"/>
    <x v="0"/>
    <n v="2018"/>
    <x v="8"/>
    <s v="65-74"/>
    <x v="101"/>
    <s v="GR113-092"/>
    <n v="193"/>
    <n v="16246231"/>
    <n v="1.2"/>
    <x v="1"/>
    <s v="Female201865-74 yearsGR113-092"/>
  </r>
  <r>
    <x v="0"/>
    <s v="F"/>
    <x v="0"/>
    <n v="2018"/>
    <x v="8"/>
    <s v="65-74"/>
    <x v="92"/>
    <s v="GR113-093"/>
    <n v="3576"/>
    <n v="16246231"/>
    <n v="22"/>
    <x v="1"/>
    <s v="Female201865-74 yearsGR113-093"/>
  </r>
  <r>
    <x v="0"/>
    <s v="F"/>
    <x v="0"/>
    <n v="2018"/>
    <x v="8"/>
    <s v="65-74"/>
    <x v="93"/>
    <s v="GR113-094"/>
    <n v="1115"/>
    <n v="16246231"/>
    <n v="6.9"/>
    <x v="0"/>
    <s v="Female201865-74 yearsGR113-094"/>
  </r>
  <r>
    <x v="0"/>
    <s v="F"/>
    <x v="0"/>
    <n v="2018"/>
    <x v="8"/>
    <s v="65-74"/>
    <x v="94"/>
    <s v="GR113-095"/>
    <n v="2461"/>
    <n v="16246231"/>
    <n v="15.1"/>
    <x v="0"/>
    <s v="Female201865-74 yearsGR113-095"/>
  </r>
  <r>
    <x v="0"/>
    <s v="F"/>
    <x v="0"/>
    <n v="2018"/>
    <x v="8"/>
    <s v="65-74"/>
    <x v="102"/>
    <s v="GR113-096"/>
    <n v="285"/>
    <n v="16246231"/>
    <n v="1.8"/>
    <x v="1"/>
    <s v="Female201865-74 yearsGR113-096"/>
  </r>
  <r>
    <x v="0"/>
    <s v="F"/>
    <x v="0"/>
    <n v="2018"/>
    <x v="8"/>
    <s v="65-74"/>
    <x v="18"/>
    <s v="GR113-097"/>
    <n v="4881"/>
    <n v="16246231"/>
    <n v="30"/>
    <x v="1"/>
    <s v="Female201865-74 yearsGR113-097"/>
  </r>
  <r>
    <x v="0"/>
    <s v="F"/>
    <x v="0"/>
    <n v="2018"/>
    <x v="8"/>
    <s v="65-74"/>
    <x v="115"/>
    <s v="GR113-098"/>
    <n v="64"/>
    <n v="16246231"/>
    <n v="0.4"/>
    <x v="0"/>
    <s v="Female201865-74 yearsGR113-098"/>
  </r>
  <r>
    <x v="0"/>
    <s v="F"/>
    <x v="0"/>
    <n v="2018"/>
    <x v="8"/>
    <s v="65-74"/>
    <x v="109"/>
    <s v="GR113-099"/>
    <n v="30"/>
    <n v="16246231"/>
    <n v="0.2"/>
    <x v="0"/>
    <s v="Female201865-74 yearsGR113-099"/>
  </r>
  <r>
    <x v="0"/>
    <s v="F"/>
    <x v="0"/>
    <n v="2018"/>
    <x v="8"/>
    <s v="65-74"/>
    <x v="19"/>
    <s v="GR113-100"/>
    <n v="4784"/>
    <n v="16246231"/>
    <n v="29.4"/>
    <x v="0"/>
    <s v="Female201865-74 yearsGR113-100"/>
  </r>
  <r>
    <x v="0"/>
    <s v="F"/>
    <x v="0"/>
    <n v="2018"/>
    <x v="8"/>
    <s v="65-74"/>
    <x v="95"/>
    <s v="GR113-102"/>
    <n v="111"/>
    <n v="16246231"/>
    <n v="0.7"/>
    <x v="1"/>
    <s v="Female201865-74 yearsGR113-102"/>
  </r>
  <r>
    <x v="0"/>
    <s v="F"/>
    <x v="0"/>
    <n v="2018"/>
    <x v="8"/>
    <s v="65-74"/>
    <x v="110"/>
    <s v="GR113-104"/>
    <n v="36"/>
    <n v="16246231"/>
    <n v="0.2"/>
    <x v="1"/>
    <s v="Female201865-74 yearsGR113-104"/>
  </r>
  <r>
    <x v="0"/>
    <s v="F"/>
    <x v="0"/>
    <n v="2018"/>
    <x v="8"/>
    <s v="65-74"/>
    <x v="21"/>
    <s v="GR113-109"/>
    <n v="310"/>
    <n v="16246231"/>
    <n v="1.9"/>
    <x v="1"/>
    <s v="Female201865-74 yearsGR113-109"/>
  </r>
  <r>
    <x v="0"/>
    <s v="F"/>
    <x v="0"/>
    <n v="2018"/>
    <x v="8"/>
    <s v="65-74"/>
    <x v="22"/>
    <s v="GR113-110"/>
    <n v="1782"/>
    <n v="16246231"/>
    <n v="11"/>
    <x v="0"/>
    <s v="Female201865-74 yearsGR113-110"/>
  </r>
  <r>
    <x v="0"/>
    <s v="F"/>
    <x v="0"/>
    <n v="2018"/>
    <x v="8"/>
    <s v="65-74"/>
    <x v="23"/>
    <s v="GR113-111"/>
    <n v="25297"/>
    <n v="16246231"/>
    <n v="155.69999999999999"/>
    <x v="0"/>
    <s v="Female201865-74 yearsGR113-111"/>
  </r>
  <r>
    <x v="0"/>
    <s v="F"/>
    <x v="0"/>
    <n v="2018"/>
    <x v="8"/>
    <s v="65-74"/>
    <x v="24"/>
    <s v="GR113-112"/>
    <n v="5460"/>
    <n v="16246231"/>
    <n v="33.6"/>
    <x v="1"/>
    <s v="Female201865-74 yearsGR113-112"/>
  </r>
  <r>
    <x v="0"/>
    <s v="F"/>
    <x v="0"/>
    <n v="2018"/>
    <x v="8"/>
    <s v="65-74"/>
    <x v="25"/>
    <s v="GR113-113"/>
    <n v="1298"/>
    <n v="16246231"/>
    <n v="8"/>
    <x v="0"/>
    <s v="Female201865-74 yearsGR113-113"/>
  </r>
  <r>
    <x v="0"/>
    <s v="F"/>
    <x v="0"/>
    <n v="2018"/>
    <x v="8"/>
    <s v="65-74"/>
    <x v="26"/>
    <s v="GR113-114"/>
    <n v="1212"/>
    <n v="16246231"/>
    <n v="7.5"/>
    <x v="0"/>
    <s v="Female201865-74 yearsGR113-114"/>
  </r>
  <r>
    <x v="0"/>
    <s v="F"/>
    <x v="0"/>
    <n v="2018"/>
    <x v="8"/>
    <s v="65-74"/>
    <x v="46"/>
    <s v="GR113-115"/>
    <n v="30"/>
    <n v="16246231"/>
    <n v="0.2"/>
    <x v="0"/>
    <s v="Female201865-74 yearsGR113-115"/>
  </r>
  <r>
    <x v="0"/>
    <s v="F"/>
    <x v="0"/>
    <n v="2018"/>
    <x v="8"/>
    <s v="65-74"/>
    <x v="67"/>
    <s v="GR113-116"/>
    <n v="56"/>
    <n v="16246231"/>
    <n v="0.3"/>
    <x v="0"/>
    <s v="Female201865-74 yearsGR113-116"/>
  </r>
  <r>
    <x v="0"/>
    <s v="F"/>
    <x v="0"/>
    <n v="2018"/>
    <x v="8"/>
    <s v="65-74"/>
    <x v="27"/>
    <s v="GR113-117"/>
    <n v="4162"/>
    <n v="16246231"/>
    <n v="25.6"/>
    <x v="0"/>
    <s v="Female201865-74 yearsGR113-117"/>
  </r>
  <r>
    <x v="0"/>
    <s v="F"/>
    <x v="0"/>
    <n v="2018"/>
    <x v="8"/>
    <s v="65-74"/>
    <x v="68"/>
    <s v="GR113-118"/>
    <n v="1992"/>
    <n v="16246231"/>
    <n v="12.3"/>
    <x v="0"/>
    <s v="Female201865-74 yearsGR113-118"/>
  </r>
  <r>
    <x v="0"/>
    <s v="F"/>
    <x v="0"/>
    <n v="2018"/>
    <x v="8"/>
    <s v="65-74"/>
    <x v="28"/>
    <s v="GR113-120"/>
    <n v="127"/>
    <n v="16246231"/>
    <n v="0.8"/>
    <x v="0"/>
    <s v="Female201865-74 yearsGR113-120"/>
  </r>
  <r>
    <x v="0"/>
    <s v="F"/>
    <x v="0"/>
    <n v="2018"/>
    <x v="8"/>
    <s v="65-74"/>
    <x v="40"/>
    <s v="GR113-121"/>
    <n v="250"/>
    <n v="16246231"/>
    <n v="1.5"/>
    <x v="0"/>
    <s v="Female201865-74 yearsGR113-121"/>
  </r>
  <r>
    <x v="0"/>
    <s v="F"/>
    <x v="0"/>
    <n v="2018"/>
    <x v="8"/>
    <s v="65-74"/>
    <x v="47"/>
    <s v="GR113-122"/>
    <n v="804"/>
    <n v="16246231"/>
    <n v="4.9000000000000004"/>
    <x v="0"/>
    <s v="Female201865-74 yearsGR113-122"/>
  </r>
  <r>
    <x v="0"/>
    <s v="F"/>
    <x v="0"/>
    <n v="2018"/>
    <x v="8"/>
    <s v="65-74"/>
    <x v="29"/>
    <s v="GR113-123"/>
    <n v="987"/>
    <n v="16246231"/>
    <n v="6.1"/>
    <x v="0"/>
    <s v="Female201865-74 yearsGR113-123"/>
  </r>
  <r>
    <x v="0"/>
    <s v="F"/>
    <x v="0"/>
    <n v="2018"/>
    <x v="8"/>
    <s v="65-74"/>
    <x v="48"/>
    <s v="GR113-124"/>
    <n v="1011"/>
    <n v="16246231"/>
    <n v="6.2"/>
    <x v="1"/>
    <s v="Female201865-74 yearsGR113-124"/>
  </r>
  <r>
    <x v="0"/>
    <s v="F"/>
    <x v="0"/>
    <n v="2018"/>
    <x v="8"/>
    <s v="65-74"/>
    <x v="49"/>
    <s v="GR113-125"/>
    <n v="374"/>
    <n v="16246231"/>
    <n v="2.2999999999999998"/>
    <x v="0"/>
    <s v="Female201865-74 yearsGR113-125"/>
  </r>
  <r>
    <x v="0"/>
    <s v="F"/>
    <x v="0"/>
    <n v="2018"/>
    <x v="8"/>
    <s v="65-74"/>
    <x v="50"/>
    <s v="GR113-126"/>
    <n v="637"/>
    <n v="16246231"/>
    <n v="3.9"/>
    <x v="0"/>
    <s v="Female201865-74 yearsGR113-126"/>
  </r>
  <r>
    <x v="0"/>
    <s v="F"/>
    <x v="0"/>
    <n v="2018"/>
    <x v="8"/>
    <s v="65-74"/>
    <x v="30"/>
    <s v="GR113-127"/>
    <n v="259"/>
    <n v="16246231"/>
    <n v="1.6"/>
    <x v="1"/>
    <s v="Female201865-74 yearsGR113-127"/>
  </r>
  <r>
    <x v="0"/>
    <s v="F"/>
    <x v="0"/>
    <n v="2018"/>
    <x v="8"/>
    <s v="65-74"/>
    <x v="41"/>
    <s v="GR113-128"/>
    <n v="133"/>
    <n v="16246231"/>
    <n v="0.8"/>
    <x v="0"/>
    <s v="Female201865-74 yearsGR113-128"/>
  </r>
  <r>
    <x v="0"/>
    <s v="F"/>
    <x v="0"/>
    <n v="2018"/>
    <x v="8"/>
    <s v="65-74"/>
    <x v="31"/>
    <s v="GR113-129"/>
    <n v="126"/>
    <n v="16246231"/>
    <n v="0.8"/>
    <x v="0"/>
    <s v="Female201865-74 yearsGR113-129"/>
  </r>
  <r>
    <x v="0"/>
    <s v="F"/>
    <x v="0"/>
    <n v="2018"/>
    <x v="8"/>
    <s v="65-74"/>
    <x v="32"/>
    <s v="GR113-131"/>
    <n v="123"/>
    <n v="16246231"/>
    <n v="0.8"/>
    <x v="0"/>
    <s v="Female201865-74 yearsGR113-131"/>
  </r>
  <r>
    <x v="0"/>
    <s v="F"/>
    <x v="0"/>
    <n v="2018"/>
    <x v="8"/>
    <s v="65-74"/>
    <x v="33"/>
    <s v="GR113-133"/>
    <n v="120"/>
    <n v="16246231"/>
    <n v="0.7"/>
    <x v="0"/>
    <s v="Female201865-74 yearsGR113-133"/>
  </r>
  <r>
    <x v="0"/>
    <s v="F"/>
    <x v="0"/>
    <n v="2018"/>
    <x v="8"/>
    <s v="65-74"/>
    <x v="42"/>
    <s v="GR113-135"/>
    <n v="601"/>
    <n v="16246231"/>
    <n v="3.7"/>
    <x v="1"/>
    <s v="Female201865-74 yearsGR113-135"/>
  </r>
  <r>
    <x v="0"/>
    <s v="F"/>
    <x v="0"/>
    <n v="2018"/>
    <x v="8"/>
    <s v="65-74"/>
    <x v="103"/>
    <s v="GR113-136"/>
    <n v="573"/>
    <n v="16246231"/>
    <n v="3.5"/>
    <x v="1"/>
    <s v="Female201865-74 yearsGR113-136"/>
  </r>
  <r>
    <x v="0"/>
    <s v="F"/>
    <x v="0"/>
    <n v="2018"/>
    <x v="9"/>
    <s v="75-84"/>
    <x v="0"/>
    <s v="GR113-003"/>
    <n v="1366"/>
    <n v="8659334"/>
    <n v="15.8"/>
    <x v="0"/>
    <s v="Female201875-84 yearsGR113-003"/>
  </r>
  <r>
    <x v="0"/>
    <s v="F"/>
    <x v="0"/>
    <n v="2018"/>
    <x v="9"/>
    <s v="75-84"/>
    <x v="111"/>
    <s v="GR113-004"/>
    <n v="60"/>
    <n v="8659334"/>
    <n v="0.7"/>
    <x v="1"/>
    <s v="Female201875-84 yearsGR113-004"/>
  </r>
  <r>
    <x v="0"/>
    <s v="F"/>
    <x v="0"/>
    <n v="2018"/>
    <x v="9"/>
    <s v="75-84"/>
    <x v="112"/>
    <s v="GR113-005"/>
    <n v="37"/>
    <n v="8659334"/>
    <n v="0.4"/>
    <x v="0"/>
    <s v="Female201875-84 yearsGR113-005"/>
  </r>
  <r>
    <x v="0"/>
    <s v="F"/>
    <x v="0"/>
    <n v="2018"/>
    <x v="9"/>
    <s v="75-84"/>
    <x v="116"/>
    <s v="GR113-006"/>
    <n v="23"/>
    <n v="8659334"/>
    <n v="0.3"/>
    <x v="0"/>
    <s v="Female201875-84 yearsGR113-006"/>
  </r>
  <r>
    <x v="0"/>
    <s v="F"/>
    <x v="0"/>
    <n v="2018"/>
    <x v="9"/>
    <s v="75-84"/>
    <x v="1"/>
    <s v="GR113-010"/>
    <n v="5481"/>
    <n v="8659334"/>
    <n v="63.3"/>
    <x v="1"/>
    <s v="Female201875-84 yearsGR113-010"/>
  </r>
  <r>
    <x v="0"/>
    <s v="F"/>
    <x v="0"/>
    <n v="2018"/>
    <x v="9"/>
    <s v="75-84"/>
    <x v="70"/>
    <s v="GR113-015"/>
    <n v="201"/>
    <n v="8659334"/>
    <n v="2.2999999999999998"/>
    <x v="1"/>
    <s v="Female201875-84 yearsGR113-015"/>
  </r>
  <r>
    <x v="0"/>
    <s v="F"/>
    <x v="0"/>
    <n v="2018"/>
    <x v="9"/>
    <s v="75-84"/>
    <x v="51"/>
    <s v="GR113-016"/>
    <n v="39"/>
    <n v="8659334"/>
    <n v="0.5"/>
    <x v="1"/>
    <s v="Female201875-84 yearsGR113-016"/>
  </r>
  <r>
    <x v="0"/>
    <s v="F"/>
    <x v="0"/>
    <n v="2018"/>
    <x v="9"/>
    <s v="75-84"/>
    <x v="2"/>
    <s v="GR113-018"/>
    <n v="985"/>
    <n v="8659334"/>
    <n v="11.4"/>
    <x v="0"/>
    <s v="Female201875-84 yearsGR113-018"/>
  </r>
  <r>
    <x v="0"/>
    <s v="F"/>
    <x v="0"/>
    <n v="2018"/>
    <x v="9"/>
    <s v="75-84"/>
    <x v="3"/>
    <s v="GR113-019"/>
    <n v="74047"/>
    <n v="8659334"/>
    <n v="855.1"/>
    <x v="1"/>
    <s v="Female201875-84 yearsGR113-019"/>
  </r>
  <r>
    <x v="0"/>
    <s v="F"/>
    <x v="0"/>
    <n v="2018"/>
    <x v="9"/>
    <s v="75-84"/>
    <x v="71"/>
    <s v="GR113-020"/>
    <n v="658"/>
    <n v="8659334"/>
    <n v="7.6"/>
    <x v="0"/>
    <s v="Female201875-84 yearsGR113-020"/>
  </r>
  <r>
    <x v="0"/>
    <s v="F"/>
    <x v="0"/>
    <n v="2018"/>
    <x v="9"/>
    <s v="75-84"/>
    <x v="72"/>
    <s v="GR113-021"/>
    <n v="855"/>
    <n v="8659334"/>
    <n v="9.9"/>
    <x v="0"/>
    <s v="Female201875-84 yearsGR113-021"/>
  </r>
  <r>
    <x v="0"/>
    <s v="F"/>
    <x v="0"/>
    <n v="2018"/>
    <x v="9"/>
    <s v="75-84"/>
    <x v="73"/>
    <s v="GR113-022"/>
    <n v="1054"/>
    <n v="8659334"/>
    <n v="12.2"/>
    <x v="0"/>
    <s v="Female201875-84 yearsGR113-022"/>
  </r>
  <r>
    <x v="0"/>
    <s v="F"/>
    <x v="0"/>
    <n v="2018"/>
    <x v="9"/>
    <s v="75-84"/>
    <x v="52"/>
    <s v="GR113-023"/>
    <n v="5900"/>
    <n v="8659334"/>
    <n v="68.099999999999994"/>
    <x v="0"/>
    <s v="Female201875-84 yearsGR113-023"/>
  </r>
  <r>
    <x v="0"/>
    <s v="F"/>
    <x v="0"/>
    <n v="2018"/>
    <x v="9"/>
    <s v="75-84"/>
    <x v="53"/>
    <s v="GR113-024"/>
    <n v="2418"/>
    <n v="8659334"/>
    <n v="27.9"/>
    <x v="0"/>
    <s v="Female201875-84 yearsGR113-024"/>
  </r>
  <r>
    <x v="0"/>
    <s v="F"/>
    <x v="0"/>
    <n v="2018"/>
    <x v="9"/>
    <s v="75-84"/>
    <x v="74"/>
    <s v="GR113-025"/>
    <n v="6334"/>
    <n v="8659334"/>
    <n v="73.099999999999994"/>
    <x v="0"/>
    <s v="Female201875-84 yearsGR113-025"/>
  </r>
  <r>
    <x v="0"/>
    <s v="F"/>
    <x v="0"/>
    <n v="2018"/>
    <x v="9"/>
    <s v="75-84"/>
    <x v="104"/>
    <s v="GR113-026"/>
    <n v="154"/>
    <n v="8659334"/>
    <n v="1.8"/>
    <x v="0"/>
    <s v="Female201875-84 yearsGR113-026"/>
  </r>
  <r>
    <x v="0"/>
    <s v="F"/>
    <x v="0"/>
    <n v="2018"/>
    <x v="9"/>
    <s v="75-84"/>
    <x v="75"/>
    <s v="GR113-027"/>
    <n v="19561"/>
    <n v="8659334"/>
    <n v="225.9"/>
    <x v="0"/>
    <s v="Female201875-84 yearsGR113-027"/>
  </r>
  <r>
    <x v="0"/>
    <s v="F"/>
    <x v="0"/>
    <n v="2018"/>
    <x v="9"/>
    <s v="75-84"/>
    <x v="76"/>
    <s v="GR113-028"/>
    <n v="681"/>
    <n v="8659334"/>
    <n v="7.9"/>
    <x v="0"/>
    <s v="Female201875-84 yearsGR113-028"/>
  </r>
  <r>
    <x v="0"/>
    <s v="F"/>
    <x v="0"/>
    <n v="2018"/>
    <x v="9"/>
    <s v="75-84"/>
    <x v="54"/>
    <s v="GR113-029"/>
    <n v="8952"/>
    <n v="8659334"/>
    <n v="103.4"/>
    <x v="0"/>
    <s v="Female201875-84 yearsGR113-029"/>
  </r>
  <r>
    <x v="0"/>
    <s v="F"/>
    <x v="0"/>
    <n v="2018"/>
    <x v="9"/>
    <s v="75-84"/>
    <x v="77"/>
    <s v="GR113-030"/>
    <n v="487"/>
    <n v="8659334"/>
    <n v="5.6"/>
    <x v="0"/>
    <s v="Female201875-84 yearsGR113-030"/>
  </r>
  <r>
    <x v="0"/>
    <s v="F"/>
    <x v="0"/>
    <n v="2018"/>
    <x v="9"/>
    <s v="75-84"/>
    <x v="78"/>
    <s v="GR113-031"/>
    <n v="2603"/>
    <n v="8659334"/>
    <n v="30.1"/>
    <x v="0"/>
    <s v="Female201875-84 yearsGR113-031"/>
  </r>
  <r>
    <x v="0"/>
    <s v="F"/>
    <x v="0"/>
    <n v="2018"/>
    <x v="9"/>
    <s v="75-84"/>
    <x v="55"/>
    <s v="GR113-032"/>
    <n v="3367"/>
    <n v="8659334"/>
    <n v="38.9"/>
    <x v="0"/>
    <s v="Female201875-84 yearsGR113-032"/>
  </r>
  <r>
    <x v="0"/>
    <s v="F"/>
    <x v="0"/>
    <n v="2018"/>
    <x v="9"/>
    <s v="75-84"/>
    <x v="43"/>
    <s v="GR113-034"/>
    <n v="1341"/>
    <n v="8659334"/>
    <n v="15.5"/>
    <x v="0"/>
    <s v="Female201875-84 yearsGR113-034"/>
  </r>
  <r>
    <x v="0"/>
    <s v="F"/>
    <x v="0"/>
    <n v="2018"/>
    <x v="9"/>
    <s v="75-84"/>
    <x v="97"/>
    <s v="GR113-035"/>
    <n v="1416"/>
    <n v="8659334"/>
    <n v="16.399999999999999"/>
    <x v="0"/>
    <s v="Female201875-84 yearsGR113-035"/>
  </r>
  <r>
    <x v="0"/>
    <s v="F"/>
    <x v="0"/>
    <n v="2018"/>
    <x v="9"/>
    <s v="75-84"/>
    <x v="34"/>
    <s v="GR113-036"/>
    <n v="1574"/>
    <n v="8659334"/>
    <n v="18.2"/>
    <x v="0"/>
    <s v="Female201875-84 yearsGR113-036"/>
  </r>
  <r>
    <x v="0"/>
    <s v="F"/>
    <x v="0"/>
    <n v="2018"/>
    <x v="9"/>
    <s v="75-84"/>
    <x v="35"/>
    <s v="GR113-037"/>
    <n v="7616"/>
    <n v="8659334"/>
    <n v="88"/>
    <x v="0"/>
    <s v="Female201875-84 yearsGR113-037"/>
  </r>
  <r>
    <x v="0"/>
    <s v="F"/>
    <x v="0"/>
    <n v="2018"/>
    <x v="9"/>
    <s v="75-84"/>
    <x v="79"/>
    <s v="GR113-038"/>
    <n v="110"/>
    <n v="8659334"/>
    <n v="1.3"/>
    <x v="0"/>
    <s v="Female201875-84 yearsGR113-038"/>
  </r>
  <r>
    <x v="0"/>
    <s v="F"/>
    <x v="0"/>
    <n v="2018"/>
    <x v="9"/>
    <s v="75-84"/>
    <x v="56"/>
    <s v="GR113-039"/>
    <n v="2752"/>
    <n v="8659334"/>
    <n v="31.8"/>
    <x v="0"/>
    <s v="Female201875-84 yearsGR113-039"/>
  </r>
  <r>
    <x v="0"/>
    <s v="F"/>
    <x v="0"/>
    <n v="2018"/>
    <x v="9"/>
    <s v="75-84"/>
    <x v="36"/>
    <s v="GR113-040"/>
    <n v="2858"/>
    <n v="8659334"/>
    <n v="33"/>
    <x v="0"/>
    <s v="Female201875-84 yearsGR113-040"/>
  </r>
  <r>
    <x v="0"/>
    <s v="F"/>
    <x v="0"/>
    <n v="2018"/>
    <x v="9"/>
    <s v="75-84"/>
    <x v="98"/>
    <s v="GR113-041"/>
    <n v="1877"/>
    <n v="8659334"/>
    <n v="21.7"/>
    <x v="0"/>
    <s v="Female201875-84 yearsGR113-041"/>
  </r>
  <r>
    <x v="0"/>
    <s v="F"/>
    <x v="0"/>
    <n v="2018"/>
    <x v="9"/>
    <s v="75-84"/>
    <x v="117"/>
    <s v="GR113-042"/>
    <n v="19"/>
    <n v="8659334"/>
    <s v="Unreliable"/>
    <x v="0"/>
    <s v="Female201875-84 yearsGR113-042"/>
  </r>
  <r>
    <x v="0"/>
    <s v="F"/>
    <x v="0"/>
    <n v="2018"/>
    <x v="9"/>
    <s v="75-84"/>
    <x v="37"/>
    <s v="GR113-043"/>
    <n v="9076"/>
    <n v="8659334"/>
    <n v="104.8"/>
    <x v="0"/>
    <s v="Female201875-84 yearsGR113-043"/>
  </r>
  <r>
    <x v="0"/>
    <s v="F"/>
    <x v="0"/>
    <n v="2018"/>
    <x v="9"/>
    <s v="75-84"/>
    <x v="4"/>
    <s v="GR113-044"/>
    <n v="2049"/>
    <n v="8659334"/>
    <n v="23.7"/>
    <x v="1"/>
    <s v="Female201875-84 yearsGR113-044"/>
  </r>
  <r>
    <x v="0"/>
    <s v="F"/>
    <x v="0"/>
    <n v="2018"/>
    <x v="9"/>
    <s v="75-84"/>
    <x v="44"/>
    <s v="GR113-045"/>
    <n v="653"/>
    <n v="8659334"/>
    <n v="7.5"/>
    <x v="1"/>
    <s v="Female201875-84 yearsGR113-045"/>
  </r>
  <r>
    <x v="0"/>
    <s v="F"/>
    <x v="0"/>
    <n v="2018"/>
    <x v="9"/>
    <s v="75-84"/>
    <x v="45"/>
    <s v="GR113-046"/>
    <n v="9622"/>
    <n v="8659334"/>
    <n v="111.1"/>
    <x v="1"/>
    <s v="Female201875-84 yearsGR113-046"/>
  </r>
  <r>
    <x v="0"/>
    <s v="F"/>
    <x v="0"/>
    <n v="2018"/>
    <x v="9"/>
    <s v="75-84"/>
    <x v="80"/>
    <s v="GR113-047"/>
    <n v="1330"/>
    <n v="8659334"/>
    <n v="15.4"/>
    <x v="1"/>
    <s v="Female201875-84 yearsGR113-047"/>
  </r>
  <r>
    <x v="0"/>
    <s v="F"/>
    <x v="0"/>
    <n v="2018"/>
    <x v="9"/>
    <s v="75-84"/>
    <x v="81"/>
    <s v="GR113-048"/>
    <n v="1295"/>
    <n v="8659334"/>
    <n v="15"/>
    <x v="0"/>
    <s v="Female201875-84 yearsGR113-048"/>
  </r>
  <r>
    <x v="0"/>
    <s v="F"/>
    <x v="0"/>
    <n v="2018"/>
    <x v="9"/>
    <s v="75-84"/>
    <x v="113"/>
    <s v="GR113-049"/>
    <n v="35"/>
    <n v="8659334"/>
    <n v="0.4"/>
    <x v="0"/>
    <s v="Female201875-84 yearsGR113-049"/>
  </r>
  <r>
    <x v="0"/>
    <s v="F"/>
    <x v="0"/>
    <n v="2018"/>
    <x v="9"/>
    <s v="75-84"/>
    <x v="5"/>
    <s v="GR113-050"/>
    <n v="45"/>
    <n v="8659334"/>
    <n v="0.5"/>
    <x v="1"/>
    <s v="Female201875-84 yearsGR113-050"/>
  </r>
  <r>
    <x v="0"/>
    <s v="F"/>
    <x v="0"/>
    <n v="2018"/>
    <x v="9"/>
    <s v="75-84"/>
    <x v="105"/>
    <s v="GR113-051"/>
    <n v="5078"/>
    <n v="8659334"/>
    <n v="58.6"/>
    <x v="1"/>
    <s v="Female201875-84 yearsGR113-051"/>
  </r>
  <r>
    <x v="0"/>
    <s v="F"/>
    <x v="0"/>
    <n v="2018"/>
    <x v="9"/>
    <s v="75-84"/>
    <x v="106"/>
    <s v="GR113-052"/>
    <n v="20450"/>
    <n v="8659334"/>
    <n v="236.2"/>
    <x v="1"/>
    <s v="Female201875-84 yearsGR113-052"/>
  </r>
  <r>
    <x v="0"/>
    <s v="F"/>
    <x v="0"/>
    <n v="2018"/>
    <x v="9"/>
    <s v="75-84"/>
    <x v="6"/>
    <s v="GR113-053"/>
    <n v="97957"/>
    <n v="8659334"/>
    <n v="1131.2"/>
    <x v="0"/>
    <s v="Female201875-84 yearsGR113-053"/>
  </r>
  <r>
    <x v="0"/>
    <s v="F"/>
    <x v="0"/>
    <n v="2018"/>
    <x v="9"/>
    <s v="75-84"/>
    <x v="7"/>
    <s v="GR113-054"/>
    <n v="68863"/>
    <n v="8659334"/>
    <n v="795.2"/>
    <x v="1"/>
    <s v="Female201875-84 yearsGR113-054"/>
  </r>
  <r>
    <x v="0"/>
    <s v="F"/>
    <x v="0"/>
    <n v="2018"/>
    <x v="9"/>
    <s v="75-84"/>
    <x v="82"/>
    <s v="GR113-055"/>
    <n v="625"/>
    <n v="8659334"/>
    <n v="7.2"/>
    <x v="0"/>
    <s v="Female201875-84 yearsGR113-055"/>
  </r>
  <r>
    <x v="0"/>
    <s v="F"/>
    <x v="0"/>
    <n v="2018"/>
    <x v="9"/>
    <s v="75-84"/>
    <x v="57"/>
    <s v="GR113-056"/>
    <n v="4780"/>
    <n v="8659334"/>
    <n v="55.2"/>
    <x v="0"/>
    <s v="Female201875-84 yearsGR113-056"/>
  </r>
  <r>
    <x v="0"/>
    <s v="F"/>
    <x v="0"/>
    <n v="2018"/>
    <x v="9"/>
    <s v="75-84"/>
    <x v="83"/>
    <s v="GR113-057"/>
    <n v="1011"/>
    <n v="8659334"/>
    <n v="11.7"/>
    <x v="0"/>
    <s v="Female201875-84 yearsGR113-057"/>
  </r>
  <r>
    <x v="0"/>
    <s v="F"/>
    <x v="0"/>
    <n v="2018"/>
    <x v="9"/>
    <s v="75-84"/>
    <x v="58"/>
    <s v="GR113-058"/>
    <n v="36169"/>
    <n v="8659334"/>
    <n v="417.7"/>
    <x v="0"/>
    <s v="Female201875-84 yearsGR113-058"/>
  </r>
  <r>
    <x v="0"/>
    <s v="F"/>
    <x v="0"/>
    <n v="2018"/>
    <x v="9"/>
    <s v="75-84"/>
    <x v="59"/>
    <s v="GR113-059"/>
    <n v="11465"/>
    <n v="8659334"/>
    <n v="132.4"/>
    <x v="0"/>
    <s v="Female201875-84 yearsGR113-059"/>
  </r>
  <r>
    <x v="0"/>
    <s v="F"/>
    <x v="0"/>
    <n v="2018"/>
    <x v="9"/>
    <s v="75-84"/>
    <x v="99"/>
    <s v="GR113-060"/>
    <n v="457"/>
    <n v="8659334"/>
    <n v="5.3"/>
    <x v="0"/>
    <s v="Female201875-84 yearsGR113-060"/>
  </r>
  <r>
    <x v="0"/>
    <s v="F"/>
    <x v="0"/>
    <n v="2018"/>
    <x v="9"/>
    <s v="75-84"/>
    <x v="60"/>
    <s v="GR113-061"/>
    <n v="24247"/>
    <n v="8659334"/>
    <n v="280"/>
    <x v="0"/>
    <s v="Female201875-84 yearsGR113-061"/>
  </r>
  <r>
    <x v="0"/>
    <s v="F"/>
    <x v="0"/>
    <n v="2018"/>
    <x v="9"/>
    <s v="75-84"/>
    <x v="84"/>
    <s v="GR113-062"/>
    <n v="5212"/>
    <n v="8659334"/>
    <n v="60.2"/>
    <x v="0"/>
    <s v="Female201875-84 yearsGR113-062"/>
  </r>
  <r>
    <x v="0"/>
    <s v="F"/>
    <x v="0"/>
    <n v="2018"/>
    <x v="9"/>
    <s v="75-84"/>
    <x v="85"/>
    <s v="GR113-063"/>
    <n v="19035"/>
    <n v="8659334"/>
    <n v="219.8"/>
    <x v="0"/>
    <s v="Female201875-84 yearsGR113-063"/>
  </r>
  <r>
    <x v="0"/>
    <s v="F"/>
    <x v="0"/>
    <n v="2018"/>
    <x v="9"/>
    <s v="75-84"/>
    <x v="8"/>
    <s v="GR113-064"/>
    <n v="26278"/>
    <n v="8659334"/>
    <n v="303.5"/>
    <x v="0"/>
    <s v="Female201875-84 yearsGR113-064"/>
  </r>
  <r>
    <x v="0"/>
    <s v="F"/>
    <x v="0"/>
    <n v="2018"/>
    <x v="9"/>
    <s v="75-84"/>
    <x v="61"/>
    <s v="GR113-065"/>
    <n v="134"/>
    <n v="8659334"/>
    <n v="1.5"/>
    <x v="0"/>
    <s v="Female201875-84 yearsGR113-065"/>
  </r>
  <r>
    <x v="0"/>
    <s v="F"/>
    <x v="0"/>
    <n v="2018"/>
    <x v="9"/>
    <s v="75-84"/>
    <x v="86"/>
    <s v="GR113-066"/>
    <n v="102"/>
    <n v="8659334"/>
    <n v="1.2"/>
    <x v="0"/>
    <s v="Female201875-84 yearsGR113-066"/>
  </r>
  <r>
    <x v="0"/>
    <s v="F"/>
    <x v="0"/>
    <n v="2018"/>
    <x v="9"/>
    <s v="75-84"/>
    <x v="62"/>
    <s v="GR113-067"/>
    <n v="9823"/>
    <n v="8659334"/>
    <n v="113.4"/>
    <x v="0"/>
    <s v="Female201875-84 yearsGR113-067"/>
  </r>
  <r>
    <x v="0"/>
    <s v="F"/>
    <x v="0"/>
    <n v="2018"/>
    <x v="9"/>
    <s v="75-84"/>
    <x v="9"/>
    <s v="GR113-068"/>
    <n v="16219"/>
    <n v="8659334"/>
    <n v="187.3"/>
    <x v="0"/>
    <s v="Female201875-84 yearsGR113-068"/>
  </r>
  <r>
    <x v="0"/>
    <s v="F"/>
    <x v="0"/>
    <n v="2018"/>
    <x v="9"/>
    <s v="75-84"/>
    <x v="87"/>
    <s v="GR113-069"/>
    <n v="4492"/>
    <n v="8659334"/>
    <n v="51.9"/>
    <x v="1"/>
    <s v="Female201875-84 yearsGR113-069"/>
  </r>
  <r>
    <x v="0"/>
    <s v="F"/>
    <x v="0"/>
    <n v="2018"/>
    <x v="9"/>
    <s v="75-84"/>
    <x v="10"/>
    <s v="GR113-070"/>
    <n v="21464"/>
    <n v="8659334"/>
    <n v="247.9"/>
    <x v="1"/>
    <s v="Female201875-84 yearsGR113-070"/>
  </r>
  <r>
    <x v="0"/>
    <s v="F"/>
    <x v="0"/>
    <n v="2018"/>
    <x v="9"/>
    <s v="75-84"/>
    <x v="107"/>
    <s v="GR113-071"/>
    <n v="600"/>
    <n v="8659334"/>
    <n v="6.9"/>
    <x v="1"/>
    <s v="Female201875-84 yearsGR113-071"/>
  </r>
  <r>
    <x v="0"/>
    <s v="F"/>
    <x v="0"/>
    <n v="2018"/>
    <x v="9"/>
    <s v="75-84"/>
    <x v="63"/>
    <s v="GR113-072"/>
    <n v="2538"/>
    <n v="8659334"/>
    <n v="29.3"/>
    <x v="0"/>
    <s v="Female201875-84 yearsGR113-072"/>
  </r>
  <r>
    <x v="0"/>
    <s v="F"/>
    <x v="0"/>
    <n v="2018"/>
    <x v="9"/>
    <s v="75-84"/>
    <x v="88"/>
    <s v="GR113-073"/>
    <n v="1216"/>
    <n v="8659334"/>
    <n v="14"/>
    <x v="1"/>
    <s v="Female201875-84 yearsGR113-073"/>
  </r>
  <r>
    <x v="0"/>
    <s v="F"/>
    <x v="0"/>
    <n v="2018"/>
    <x v="9"/>
    <s v="75-84"/>
    <x v="89"/>
    <s v="GR113-074"/>
    <n v="1322"/>
    <n v="8659334"/>
    <n v="15.3"/>
    <x v="0"/>
    <s v="Female201875-84 yearsGR113-074"/>
  </r>
  <r>
    <x v="0"/>
    <s v="F"/>
    <x v="0"/>
    <n v="2018"/>
    <x v="9"/>
    <s v="75-84"/>
    <x v="11"/>
    <s v="GR113-075"/>
    <n v="480"/>
    <n v="8659334"/>
    <n v="5.5"/>
    <x v="0"/>
    <s v="Female201875-84 yearsGR113-075"/>
  </r>
  <r>
    <x v="0"/>
    <s v="F"/>
    <x v="0"/>
    <n v="2018"/>
    <x v="9"/>
    <s v="75-84"/>
    <x v="12"/>
    <s v="GR113-076"/>
    <n v="7086"/>
    <n v="8659334"/>
    <n v="81.8"/>
    <x v="1"/>
    <s v="Female201875-84 yearsGR113-076"/>
  </r>
  <r>
    <x v="0"/>
    <s v="F"/>
    <x v="0"/>
    <n v="2018"/>
    <x v="9"/>
    <s v="75-84"/>
    <x v="13"/>
    <s v="GR113-077"/>
    <n v="1267"/>
    <n v="8659334"/>
    <n v="14.6"/>
    <x v="0"/>
    <s v="Female201875-84 yearsGR113-077"/>
  </r>
  <r>
    <x v="0"/>
    <s v="F"/>
    <x v="0"/>
    <n v="2018"/>
    <x v="9"/>
    <s v="75-84"/>
    <x v="14"/>
    <s v="GR113-078"/>
    <n v="5819"/>
    <n v="8659334"/>
    <n v="67.2"/>
    <x v="0"/>
    <s v="Female201875-84 yearsGR113-078"/>
  </r>
  <r>
    <x v="0"/>
    <s v="F"/>
    <x v="0"/>
    <n v="2018"/>
    <x v="9"/>
    <s v="75-84"/>
    <x v="15"/>
    <s v="GR113-079"/>
    <n v="25"/>
    <n v="8659334"/>
    <n v="0.3"/>
    <x v="0"/>
    <s v="Female201875-84 yearsGR113-079"/>
  </r>
  <r>
    <x v="0"/>
    <s v="F"/>
    <x v="0"/>
    <n v="2018"/>
    <x v="9"/>
    <s v="75-84"/>
    <x v="16"/>
    <s v="GR113-080"/>
    <n v="16"/>
    <n v="8659334"/>
    <s v="Unreliable"/>
    <x v="1"/>
    <s v="Female201875-84 yearsGR113-080"/>
  </r>
  <r>
    <x v="0"/>
    <s v="F"/>
    <x v="0"/>
    <n v="2018"/>
    <x v="9"/>
    <s v="75-84"/>
    <x v="38"/>
    <s v="GR113-082"/>
    <n v="27008"/>
    <n v="8659334"/>
    <n v="311.89999999999998"/>
    <x v="1"/>
    <s v="Female201875-84 yearsGR113-082"/>
  </r>
  <r>
    <x v="0"/>
    <s v="F"/>
    <x v="0"/>
    <n v="2018"/>
    <x v="9"/>
    <s v="75-84"/>
    <x v="108"/>
    <s v="GR113-083"/>
    <n v="50"/>
    <n v="8659334"/>
    <n v="0.6"/>
    <x v="0"/>
    <s v="Female201875-84 yearsGR113-083"/>
  </r>
  <r>
    <x v="0"/>
    <s v="F"/>
    <x v="0"/>
    <n v="2018"/>
    <x v="9"/>
    <s v="75-84"/>
    <x v="100"/>
    <s v="GR113-084"/>
    <n v="1205"/>
    <n v="8659334"/>
    <n v="13.9"/>
    <x v="0"/>
    <s v="Female201875-84 yearsGR113-084"/>
  </r>
  <r>
    <x v="0"/>
    <s v="F"/>
    <x v="0"/>
    <n v="2018"/>
    <x v="9"/>
    <s v="75-84"/>
    <x v="39"/>
    <s v="GR113-085"/>
    <n v="274"/>
    <n v="8659334"/>
    <n v="3.2"/>
    <x v="0"/>
    <s v="Female201875-84 yearsGR113-085"/>
  </r>
  <r>
    <x v="0"/>
    <s v="F"/>
    <x v="0"/>
    <n v="2018"/>
    <x v="9"/>
    <s v="75-84"/>
    <x v="90"/>
    <s v="GR113-086"/>
    <n v="25479"/>
    <n v="8659334"/>
    <n v="294.2"/>
    <x v="0"/>
    <s v="Female201875-84 yearsGR113-086"/>
  </r>
  <r>
    <x v="0"/>
    <s v="F"/>
    <x v="0"/>
    <n v="2018"/>
    <x v="9"/>
    <s v="75-84"/>
    <x v="118"/>
    <s v="GR113-087"/>
    <n v="11"/>
    <n v="8659334"/>
    <s v="Unreliable"/>
    <x v="1"/>
    <s v="Female201875-84 yearsGR113-087"/>
  </r>
  <r>
    <x v="0"/>
    <s v="F"/>
    <x v="0"/>
    <n v="2018"/>
    <x v="9"/>
    <s v="75-84"/>
    <x v="64"/>
    <s v="GR113-088"/>
    <n v="2052"/>
    <n v="8659334"/>
    <n v="23.7"/>
    <x v="1"/>
    <s v="Female201875-84 yearsGR113-088"/>
  </r>
  <r>
    <x v="0"/>
    <s v="F"/>
    <x v="0"/>
    <n v="2018"/>
    <x v="9"/>
    <s v="75-84"/>
    <x v="17"/>
    <s v="GR113-089"/>
    <n v="6177"/>
    <n v="8659334"/>
    <n v="71.3"/>
    <x v="0"/>
    <s v="Female201875-84 yearsGR113-089"/>
  </r>
  <r>
    <x v="0"/>
    <s v="F"/>
    <x v="0"/>
    <n v="2018"/>
    <x v="9"/>
    <s v="75-84"/>
    <x v="91"/>
    <s v="GR113-090"/>
    <n v="392"/>
    <n v="8659334"/>
    <n v="4.5"/>
    <x v="1"/>
    <s v="Female201875-84 yearsGR113-090"/>
  </r>
  <r>
    <x v="0"/>
    <s v="F"/>
    <x v="0"/>
    <n v="2018"/>
    <x v="9"/>
    <s v="75-84"/>
    <x v="114"/>
    <s v="GR113-091"/>
    <n v="37"/>
    <n v="8659334"/>
    <n v="0.4"/>
    <x v="1"/>
    <s v="Female201875-84 yearsGR113-091"/>
  </r>
  <r>
    <x v="0"/>
    <s v="F"/>
    <x v="0"/>
    <n v="2018"/>
    <x v="9"/>
    <s v="75-84"/>
    <x v="101"/>
    <s v="GR113-092"/>
    <n v="324"/>
    <n v="8659334"/>
    <n v="3.7"/>
    <x v="1"/>
    <s v="Female201875-84 yearsGR113-092"/>
  </r>
  <r>
    <x v="0"/>
    <s v="F"/>
    <x v="0"/>
    <n v="2018"/>
    <x v="9"/>
    <s v="75-84"/>
    <x v="92"/>
    <s v="GR113-093"/>
    <n v="2216"/>
    <n v="8659334"/>
    <n v="25.6"/>
    <x v="1"/>
    <s v="Female201875-84 yearsGR113-093"/>
  </r>
  <r>
    <x v="0"/>
    <s v="F"/>
    <x v="0"/>
    <n v="2018"/>
    <x v="9"/>
    <s v="75-84"/>
    <x v="93"/>
    <s v="GR113-094"/>
    <n v="270"/>
    <n v="8659334"/>
    <n v="3.1"/>
    <x v="0"/>
    <s v="Female201875-84 yearsGR113-094"/>
  </r>
  <r>
    <x v="0"/>
    <s v="F"/>
    <x v="0"/>
    <n v="2018"/>
    <x v="9"/>
    <s v="75-84"/>
    <x v="94"/>
    <s v="GR113-095"/>
    <n v="1946"/>
    <n v="8659334"/>
    <n v="22.5"/>
    <x v="0"/>
    <s v="Female201875-84 yearsGR113-095"/>
  </r>
  <r>
    <x v="0"/>
    <s v="F"/>
    <x v="0"/>
    <n v="2018"/>
    <x v="9"/>
    <s v="75-84"/>
    <x v="102"/>
    <s v="GR113-096"/>
    <n v="458"/>
    <n v="8659334"/>
    <n v="5.3"/>
    <x v="1"/>
    <s v="Female201875-84 yearsGR113-096"/>
  </r>
  <r>
    <x v="0"/>
    <s v="F"/>
    <x v="0"/>
    <n v="2018"/>
    <x v="9"/>
    <s v="75-84"/>
    <x v="18"/>
    <s v="GR113-097"/>
    <n v="6921"/>
    <n v="8659334"/>
    <n v="79.900000000000006"/>
    <x v="1"/>
    <s v="Female201875-84 yearsGR113-097"/>
  </r>
  <r>
    <x v="0"/>
    <s v="F"/>
    <x v="0"/>
    <n v="2018"/>
    <x v="9"/>
    <s v="75-84"/>
    <x v="115"/>
    <s v="GR113-098"/>
    <n v="97"/>
    <n v="8659334"/>
    <n v="1.1000000000000001"/>
    <x v="0"/>
    <s v="Female201875-84 yearsGR113-098"/>
  </r>
  <r>
    <x v="0"/>
    <s v="F"/>
    <x v="0"/>
    <n v="2018"/>
    <x v="9"/>
    <s v="75-84"/>
    <x v="109"/>
    <s v="GR113-099"/>
    <n v="29"/>
    <n v="8659334"/>
    <n v="0.3"/>
    <x v="0"/>
    <s v="Female201875-84 yearsGR113-099"/>
  </r>
  <r>
    <x v="0"/>
    <s v="F"/>
    <x v="0"/>
    <n v="2018"/>
    <x v="9"/>
    <s v="75-84"/>
    <x v="19"/>
    <s v="GR113-100"/>
    <n v="6791"/>
    <n v="8659334"/>
    <n v="78.400000000000006"/>
    <x v="0"/>
    <s v="Female201875-84 yearsGR113-100"/>
  </r>
  <r>
    <x v="0"/>
    <s v="F"/>
    <x v="0"/>
    <n v="2018"/>
    <x v="9"/>
    <s v="75-84"/>
    <x v="95"/>
    <s v="GR113-102"/>
    <n v="128"/>
    <n v="8659334"/>
    <n v="1.5"/>
    <x v="1"/>
    <s v="Female201875-84 yearsGR113-102"/>
  </r>
  <r>
    <x v="0"/>
    <s v="F"/>
    <x v="0"/>
    <n v="2018"/>
    <x v="9"/>
    <s v="75-84"/>
    <x v="110"/>
    <s v="GR113-104"/>
    <n v="35"/>
    <n v="8659334"/>
    <n v="0.4"/>
    <x v="1"/>
    <s v="Female201875-84 yearsGR113-104"/>
  </r>
  <r>
    <x v="0"/>
    <s v="F"/>
    <x v="0"/>
    <n v="2018"/>
    <x v="9"/>
    <s v="75-84"/>
    <x v="21"/>
    <s v="GR113-109"/>
    <n v="192"/>
    <n v="8659334"/>
    <n v="2.2000000000000002"/>
    <x v="1"/>
    <s v="Female201875-84 yearsGR113-109"/>
  </r>
  <r>
    <x v="0"/>
    <s v="F"/>
    <x v="0"/>
    <n v="2018"/>
    <x v="9"/>
    <s v="75-84"/>
    <x v="22"/>
    <s v="GR113-110"/>
    <n v="2755"/>
    <n v="8659334"/>
    <n v="31.8"/>
    <x v="0"/>
    <s v="Female201875-84 yearsGR113-110"/>
  </r>
  <r>
    <x v="0"/>
    <s v="F"/>
    <x v="0"/>
    <n v="2018"/>
    <x v="9"/>
    <s v="75-84"/>
    <x v="23"/>
    <s v="GR113-111"/>
    <n v="43702"/>
    <n v="8659334"/>
    <n v="504.7"/>
    <x v="0"/>
    <s v="Female201875-84 yearsGR113-111"/>
  </r>
  <r>
    <x v="0"/>
    <s v="F"/>
    <x v="0"/>
    <n v="2018"/>
    <x v="9"/>
    <s v="75-84"/>
    <x v="24"/>
    <s v="GR113-112"/>
    <n v="7595"/>
    <n v="8659334"/>
    <n v="87.7"/>
    <x v="1"/>
    <s v="Female201875-84 yearsGR113-112"/>
  </r>
  <r>
    <x v="0"/>
    <s v="F"/>
    <x v="0"/>
    <n v="2018"/>
    <x v="9"/>
    <s v="75-84"/>
    <x v="25"/>
    <s v="GR113-113"/>
    <n v="1085"/>
    <n v="8659334"/>
    <n v="12.5"/>
    <x v="0"/>
    <s v="Female201875-84 yearsGR113-113"/>
  </r>
  <r>
    <x v="0"/>
    <s v="F"/>
    <x v="0"/>
    <n v="2018"/>
    <x v="9"/>
    <s v="75-84"/>
    <x v="26"/>
    <s v="GR113-114"/>
    <n v="1064"/>
    <n v="8659334"/>
    <n v="12.3"/>
    <x v="0"/>
    <s v="Female201875-84 yearsGR113-114"/>
  </r>
  <r>
    <x v="0"/>
    <s v="F"/>
    <x v="0"/>
    <n v="2018"/>
    <x v="9"/>
    <s v="75-84"/>
    <x v="67"/>
    <s v="GR113-116"/>
    <n v="14"/>
    <n v="8659334"/>
    <s v="Unreliable"/>
    <x v="0"/>
    <s v="Female201875-84 yearsGR113-116"/>
  </r>
  <r>
    <x v="0"/>
    <s v="F"/>
    <x v="0"/>
    <n v="2018"/>
    <x v="9"/>
    <s v="75-84"/>
    <x v="27"/>
    <s v="GR113-117"/>
    <n v="6510"/>
    <n v="8659334"/>
    <n v="75.2"/>
    <x v="0"/>
    <s v="Female201875-84 yearsGR113-117"/>
  </r>
  <r>
    <x v="0"/>
    <s v="F"/>
    <x v="0"/>
    <n v="2018"/>
    <x v="9"/>
    <s v="75-84"/>
    <x v="68"/>
    <s v="GR113-118"/>
    <n v="4551"/>
    <n v="8659334"/>
    <n v="52.6"/>
    <x v="0"/>
    <s v="Female201875-84 yearsGR113-118"/>
  </r>
  <r>
    <x v="0"/>
    <s v="F"/>
    <x v="0"/>
    <n v="2018"/>
    <x v="9"/>
    <s v="75-84"/>
    <x v="28"/>
    <s v="GR113-120"/>
    <n v="70"/>
    <n v="8659334"/>
    <n v="0.8"/>
    <x v="0"/>
    <s v="Female201875-84 yearsGR113-120"/>
  </r>
  <r>
    <x v="0"/>
    <s v="F"/>
    <x v="0"/>
    <n v="2018"/>
    <x v="9"/>
    <s v="75-84"/>
    <x v="40"/>
    <s v="GR113-121"/>
    <n v="209"/>
    <n v="8659334"/>
    <n v="2.4"/>
    <x v="0"/>
    <s v="Female201875-84 yearsGR113-121"/>
  </r>
  <r>
    <x v="0"/>
    <s v="F"/>
    <x v="0"/>
    <n v="2018"/>
    <x v="9"/>
    <s v="75-84"/>
    <x v="47"/>
    <s v="GR113-122"/>
    <n v="209"/>
    <n v="8659334"/>
    <n v="2.4"/>
    <x v="0"/>
    <s v="Female201875-84 yearsGR113-122"/>
  </r>
  <r>
    <x v="0"/>
    <s v="F"/>
    <x v="0"/>
    <n v="2018"/>
    <x v="9"/>
    <s v="75-84"/>
    <x v="29"/>
    <s v="GR113-123"/>
    <n v="1468"/>
    <n v="8659334"/>
    <n v="17"/>
    <x v="0"/>
    <s v="Female201875-84 yearsGR113-123"/>
  </r>
  <r>
    <x v="0"/>
    <s v="F"/>
    <x v="0"/>
    <n v="2018"/>
    <x v="9"/>
    <s v="75-84"/>
    <x v="48"/>
    <s v="GR113-124"/>
    <n v="364"/>
    <n v="8659334"/>
    <n v="4.2"/>
    <x v="1"/>
    <s v="Female201875-84 yearsGR113-124"/>
  </r>
  <r>
    <x v="0"/>
    <s v="F"/>
    <x v="0"/>
    <n v="2018"/>
    <x v="9"/>
    <s v="75-84"/>
    <x v="49"/>
    <s v="GR113-125"/>
    <n v="141"/>
    <n v="8659334"/>
    <n v="1.6"/>
    <x v="0"/>
    <s v="Female201875-84 yearsGR113-125"/>
  </r>
  <r>
    <x v="0"/>
    <s v="F"/>
    <x v="0"/>
    <n v="2018"/>
    <x v="9"/>
    <s v="75-84"/>
    <x v="50"/>
    <s v="GR113-126"/>
    <n v="223"/>
    <n v="8659334"/>
    <n v="2.6"/>
    <x v="0"/>
    <s v="Female201875-84 yearsGR113-126"/>
  </r>
  <r>
    <x v="0"/>
    <s v="F"/>
    <x v="0"/>
    <n v="2018"/>
    <x v="9"/>
    <s v="75-84"/>
    <x v="30"/>
    <s v="GR113-127"/>
    <n v="147"/>
    <n v="8659334"/>
    <n v="1.7"/>
    <x v="1"/>
    <s v="Female201875-84 yearsGR113-127"/>
  </r>
  <r>
    <x v="0"/>
    <s v="F"/>
    <x v="0"/>
    <n v="2018"/>
    <x v="9"/>
    <s v="75-84"/>
    <x v="41"/>
    <s v="GR113-128"/>
    <n v="57"/>
    <n v="8659334"/>
    <n v="0.7"/>
    <x v="0"/>
    <s v="Female201875-84 yearsGR113-128"/>
  </r>
  <r>
    <x v="0"/>
    <s v="F"/>
    <x v="0"/>
    <n v="2018"/>
    <x v="9"/>
    <s v="75-84"/>
    <x v="31"/>
    <s v="GR113-129"/>
    <n v="90"/>
    <n v="8659334"/>
    <n v="1"/>
    <x v="0"/>
    <s v="Female201875-84 yearsGR113-129"/>
  </r>
  <r>
    <x v="0"/>
    <s v="F"/>
    <x v="0"/>
    <n v="2018"/>
    <x v="9"/>
    <s v="75-84"/>
    <x v="32"/>
    <s v="GR113-131"/>
    <n v="54"/>
    <n v="8659334"/>
    <n v="0.6"/>
    <x v="0"/>
    <s v="Female201875-84 yearsGR113-131"/>
  </r>
  <r>
    <x v="0"/>
    <s v="F"/>
    <x v="0"/>
    <n v="2018"/>
    <x v="9"/>
    <s v="75-84"/>
    <x v="33"/>
    <s v="GR113-133"/>
    <n v="53"/>
    <n v="8659334"/>
    <n v="0.6"/>
    <x v="0"/>
    <s v="Female201875-84 yearsGR113-133"/>
  </r>
  <r>
    <x v="0"/>
    <s v="F"/>
    <x v="0"/>
    <n v="2018"/>
    <x v="9"/>
    <s v="75-84"/>
    <x v="42"/>
    <s v="GR113-135"/>
    <n v="482"/>
    <n v="8659334"/>
    <n v="5.6"/>
    <x v="1"/>
    <s v="Female201875-84 yearsGR113-135"/>
  </r>
  <r>
    <x v="0"/>
    <s v="F"/>
    <x v="0"/>
    <n v="2018"/>
    <x v="9"/>
    <s v="75-84"/>
    <x v="103"/>
    <s v="GR113-136"/>
    <n v="948"/>
    <n v="8659334"/>
    <n v="10.9"/>
    <x v="1"/>
    <s v="Female201875-84 yearsGR113-136"/>
  </r>
  <r>
    <x v="0"/>
    <s v="F"/>
    <x v="0"/>
    <n v="2018"/>
    <x v="10"/>
    <s v="85+"/>
    <x v="0"/>
    <s v="GR113-003"/>
    <n v="1843"/>
    <n v="4218810"/>
    <n v="43.7"/>
    <x v="0"/>
    <s v="Female201885+ yearsGR113-003"/>
  </r>
  <r>
    <x v="0"/>
    <s v="F"/>
    <x v="0"/>
    <n v="2018"/>
    <x v="10"/>
    <s v="85+"/>
    <x v="111"/>
    <s v="GR113-004"/>
    <n v="40"/>
    <n v="4218810"/>
    <n v="0.9"/>
    <x v="1"/>
    <s v="Female201885+ yearsGR113-004"/>
  </r>
  <r>
    <x v="0"/>
    <s v="F"/>
    <x v="0"/>
    <n v="2018"/>
    <x v="10"/>
    <s v="85+"/>
    <x v="112"/>
    <s v="GR113-005"/>
    <n v="35"/>
    <n v="4218810"/>
    <n v="0.8"/>
    <x v="0"/>
    <s v="Female201885+ yearsGR113-005"/>
  </r>
  <r>
    <x v="0"/>
    <s v="F"/>
    <x v="0"/>
    <n v="2018"/>
    <x v="10"/>
    <s v="85+"/>
    <x v="1"/>
    <s v="GR113-010"/>
    <n v="6360"/>
    <n v="4218810"/>
    <n v="150.80000000000001"/>
    <x v="1"/>
    <s v="Female201885+ yearsGR113-010"/>
  </r>
  <r>
    <x v="0"/>
    <s v="F"/>
    <x v="0"/>
    <n v="2018"/>
    <x v="10"/>
    <s v="85+"/>
    <x v="70"/>
    <s v="GR113-015"/>
    <n v="91"/>
    <n v="4218810"/>
    <n v="2.2000000000000002"/>
    <x v="1"/>
    <s v="Female201885+ yearsGR113-015"/>
  </r>
  <r>
    <x v="0"/>
    <s v="F"/>
    <x v="0"/>
    <n v="2018"/>
    <x v="10"/>
    <s v="85+"/>
    <x v="51"/>
    <s v="GR113-016"/>
    <n v="11"/>
    <n v="4218810"/>
    <s v="Unreliable"/>
    <x v="1"/>
    <s v="Female201885+ yearsGR113-016"/>
  </r>
  <r>
    <x v="0"/>
    <s v="F"/>
    <x v="0"/>
    <n v="2018"/>
    <x v="10"/>
    <s v="85+"/>
    <x v="2"/>
    <s v="GR113-018"/>
    <n v="1063"/>
    <n v="4218810"/>
    <n v="25.2"/>
    <x v="0"/>
    <s v="Female201885+ yearsGR113-018"/>
  </r>
  <r>
    <x v="0"/>
    <s v="F"/>
    <x v="0"/>
    <n v="2018"/>
    <x v="10"/>
    <s v="85+"/>
    <x v="3"/>
    <s v="GR113-019"/>
    <n v="53378"/>
    <n v="4218810"/>
    <n v="1265.2"/>
    <x v="1"/>
    <s v="Female201885+ yearsGR113-019"/>
  </r>
  <r>
    <x v="0"/>
    <s v="F"/>
    <x v="0"/>
    <n v="2018"/>
    <x v="10"/>
    <s v="85+"/>
    <x v="71"/>
    <s v="GR113-020"/>
    <n v="635"/>
    <n v="4218810"/>
    <n v="15.1"/>
    <x v="0"/>
    <s v="Female201885+ yearsGR113-020"/>
  </r>
  <r>
    <x v="0"/>
    <s v="F"/>
    <x v="0"/>
    <n v="2018"/>
    <x v="10"/>
    <s v="85+"/>
    <x v="72"/>
    <s v="GR113-021"/>
    <n v="546"/>
    <n v="4218810"/>
    <n v="12.9"/>
    <x v="0"/>
    <s v="Female201885+ yearsGR113-021"/>
  </r>
  <r>
    <x v="0"/>
    <s v="F"/>
    <x v="0"/>
    <n v="2018"/>
    <x v="10"/>
    <s v="85+"/>
    <x v="73"/>
    <s v="GR113-022"/>
    <n v="927"/>
    <n v="4218810"/>
    <n v="22"/>
    <x v="0"/>
    <s v="Female201885+ yearsGR113-022"/>
  </r>
  <r>
    <x v="0"/>
    <s v="F"/>
    <x v="0"/>
    <n v="2018"/>
    <x v="10"/>
    <s v="85+"/>
    <x v="52"/>
    <s v="GR113-023"/>
    <n v="6290"/>
    <n v="4218810"/>
    <n v="149.1"/>
    <x v="0"/>
    <s v="Female201885+ yearsGR113-023"/>
  </r>
  <r>
    <x v="0"/>
    <s v="F"/>
    <x v="0"/>
    <n v="2018"/>
    <x v="10"/>
    <s v="85+"/>
    <x v="53"/>
    <s v="GR113-024"/>
    <n v="1470"/>
    <n v="4218810"/>
    <n v="34.799999999999997"/>
    <x v="0"/>
    <s v="Female201885+ yearsGR113-024"/>
  </r>
  <r>
    <x v="0"/>
    <s v="F"/>
    <x v="0"/>
    <n v="2018"/>
    <x v="10"/>
    <s v="85+"/>
    <x v="74"/>
    <s v="GR113-025"/>
    <n v="4217"/>
    <n v="4218810"/>
    <n v="100"/>
    <x v="0"/>
    <s v="Female201885+ yearsGR113-025"/>
  </r>
  <r>
    <x v="0"/>
    <s v="F"/>
    <x v="0"/>
    <n v="2018"/>
    <x v="10"/>
    <s v="85+"/>
    <x v="104"/>
    <s v="GR113-026"/>
    <n v="74"/>
    <n v="4218810"/>
    <n v="1.8"/>
    <x v="0"/>
    <s v="Female201885+ yearsGR113-026"/>
  </r>
  <r>
    <x v="0"/>
    <s v="F"/>
    <x v="0"/>
    <n v="2018"/>
    <x v="10"/>
    <s v="85+"/>
    <x v="75"/>
    <s v="GR113-027"/>
    <n v="9743"/>
    <n v="4218810"/>
    <n v="230.9"/>
    <x v="0"/>
    <s v="Female201885+ yearsGR113-027"/>
  </r>
  <r>
    <x v="0"/>
    <s v="F"/>
    <x v="0"/>
    <n v="2018"/>
    <x v="10"/>
    <s v="85+"/>
    <x v="76"/>
    <s v="GR113-028"/>
    <n v="587"/>
    <n v="4218810"/>
    <n v="13.9"/>
    <x v="0"/>
    <s v="Female201885+ yearsGR113-028"/>
  </r>
  <r>
    <x v="0"/>
    <s v="F"/>
    <x v="0"/>
    <n v="2018"/>
    <x v="10"/>
    <s v="85+"/>
    <x v="54"/>
    <s v="GR113-029"/>
    <n v="7430"/>
    <n v="4218810"/>
    <n v="176.1"/>
    <x v="0"/>
    <s v="Female201885+ yearsGR113-029"/>
  </r>
  <r>
    <x v="0"/>
    <s v="F"/>
    <x v="0"/>
    <n v="2018"/>
    <x v="10"/>
    <s v="85+"/>
    <x v="77"/>
    <s v="GR113-030"/>
    <n v="262"/>
    <n v="4218810"/>
    <n v="6.2"/>
    <x v="0"/>
    <s v="Female201885+ yearsGR113-030"/>
  </r>
  <r>
    <x v="0"/>
    <s v="F"/>
    <x v="0"/>
    <n v="2018"/>
    <x v="10"/>
    <s v="85+"/>
    <x v="78"/>
    <s v="GR113-031"/>
    <n v="1333"/>
    <n v="4218810"/>
    <n v="31.6"/>
    <x v="0"/>
    <s v="Female201885+ yearsGR113-031"/>
  </r>
  <r>
    <x v="0"/>
    <s v="F"/>
    <x v="0"/>
    <n v="2018"/>
    <x v="10"/>
    <s v="85+"/>
    <x v="55"/>
    <s v="GR113-032"/>
    <n v="1761"/>
    <n v="4218810"/>
    <n v="41.7"/>
    <x v="0"/>
    <s v="Female201885+ yearsGR113-032"/>
  </r>
  <r>
    <x v="0"/>
    <s v="F"/>
    <x v="0"/>
    <n v="2018"/>
    <x v="10"/>
    <s v="85+"/>
    <x v="43"/>
    <s v="GR113-034"/>
    <n v="1159"/>
    <n v="4218810"/>
    <n v="27.5"/>
    <x v="0"/>
    <s v="Female201885+ yearsGR113-034"/>
  </r>
  <r>
    <x v="0"/>
    <s v="F"/>
    <x v="0"/>
    <n v="2018"/>
    <x v="10"/>
    <s v="85+"/>
    <x v="97"/>
    <s v="GR113-035"/>
    <n v="1662"/>
    <n v="4218810"/>
    <n v="39.4"/>
    <x v="0"/>
    <s v="Female201885+ yearsGR113-035"/>
  </r>
  <r>
    <x v="0"/>
    <s v="F"/>
    <x v="0"/>
    <n v="2018"/>
    <x v="10"/>
    <s v="85+"/>
    <x v="34"/>
    <s v="GR113-036"/>
    <n v="676"/>
    <n v="4218810"/>
    <n v="16"/>
    <x v="0"/>
    <s v="Female201885+ yearsGR113-036"/>
  </r>
  <r>
    <x v="0"/>
    <s v="F"/>
    <x v="0"/>
    <n v="2018"/>
    <x v="10"/>
    <s v="85+"/>
    <x v="35"/>
    <s v="GR113-037"/>
    <n v="6397"/>
    <n v="4218810"/>
    <n v="151.6"/>
    <x v="0"/>
    <s v="Female201885+ yearsGR113-037"/>
  </r>
  <r>
    <x v="0"/>
    <s v="F"/>
    <x v="0"/>
    <n v="2018"/>
    <x v="10"/>
    <s v="85+"/>
    <x v="79"/>
    <s v="GR113-038"/>
    <n v="88"/>
    <n v="4218810"/>
    <n v="2.1"/>
    <x v="0"/>
    <s v="Female201885+ yearsGR113-038"/>
  </r>
  <r>
    <x v="0"/>
    <s v="F"/>
    <x v="0"/>
    <n v="2018"/>
    <x v="10"/>
    <s v="85+"/>
    <x v="56"/>
    <s v="GR113-039"/>
    <n v="2460"/>
    <n v="4218810"/>
    <n v="58.3"/>
    <x v="0"/>
    <s v="Female201885+ yearsGR113-039"/>
  </r>
  <r>
    <x v="0"/>
    <s v="F"/>
    <x v="0"/>
    <n v="2018"/>
    <x v="10"/>
    <s v="85+"/>
    <x v="36"/>
    <s v="GR113-040"/>
    <n v="2533"/>
    <n v="4218810"/>
    <n v="60"/>
    <x v="0"/>
    <s v="Female201885+ yearsGR113-040"/>
  </r>
  <r>
    <x v="0"/>
    <s v="F"/>
    <x v="0"/>
    <n v="2018"/>
    <x v="10"/>
    <s v="85+"/>
    <x v="98"/>
    <s v="GR113-041"/>
    <n v="1298"/>
    <n v="4218810"/>
    <n v="30.8"/>
    <x v="0"/>
    <s v="Female201885+ yearsGR113-041"/>
  </r>
  <r>
    <x v="0"/>
    <s v="F"/>
    <x v="0"/>
    <n v="2018"/>
    <x v="10"/>
    <s v="85+"/>
    <x v="117"/>
    <s v="GR113-042"/>
    <n v="18"/>
    <n v="4218810"/>
    <s v="Unreliable"/>
    <x v="0"/>
    <s v="Female201885+ yearsGR113-042"/>
  </r>
  <r>
    <x v="0"/>
    <s v="F"/>
    <x v="0"/>
    <n v="2018"/>
    <x v="10"/>
    <s v="85+"/>
    <x v="37"/>
    <s v="GR113-043"/>
    <n v="8209"/>
    <n v="4218810"/>
    <n v="194.6"/>
    <x v="0"/>
    <s v="Female201885+ yearsGR113-043"/>
  </r>
  <r>
    <x v="0"/>
    <s v="F"/>
    <x v="0"/>
    <n v="2018"/>
    <x v="10"/>
    <s v="85+"/>
    <x v="4"/>
    <s v="GR113-044"/>
    <n v="2789"/>
    <n v="4218810"/>
    <n v="66.099999999999994"/>
    <x v="1"/>
    <s v="Female201885+ yearsGR113-044"/>
  </r>
  <r>
    <x v="0"/>
    <s v="F"/>
    <x v="0"/>
    <n v="2018"/>
    <x v="10"/>
    <s v="85+"/>
    <x v="44"/>
    <s v="GR113-045"/>
    <n v="1320"/>
    <n v="4218810"/>
    <n v="31.3"/>
    <x v="1"/>
    <s v="Female201885+ yearsGR113-045"/>
  </r>
  <r>
    <x v="0"/>
    <s v="F"/>
    <x v="0"/>
    <n v="2018"/>
    <x v="10"/>
    <s v="85+"/>
    <x v="45"/>
    <s v="GR113-046"/>
    <n v="9646"/>
    <n v="4218810"/>
    <n v="228.6"/>
    <x v="1"/>
    <s v="Female201885+ yearsGR113-046"/>
  </r>
  <r>
    <x v="0"/>
    <s v="F"/>
    <x v="0"/>
    <n v="2018"/>
    <x v="10"/>
    <s v="85+"/>
    <x v="80"/>
    <s v="GR113-047"/>
    <n v="3615"/>
    <n v="4218810"/>
    <n v="85.7"/>
    <x v="1"/>
    <s v="Female201885+ yearsGR113-047"/>
  </r>
  <r>
    <x v="0"/>
    <s v="F"/>
    <x v="0"/>
    <n v="2018"/>
    <x v="10"/>
    <s v="85+"/>
    <x v="81"/>
    <s v="GR113-048"/>
    <n v="3536"/>
    <n v="4218810"/>
    <n v="83.8"/>
    <x v="0"/>
    <s v="Female201885+ yearsGR113-048"/>
  </r>
  <r>
    <x v="0"/>
    <s v="F"/>
    <x v="0"/>
    <n v="2018"/>
    <x v="10"/>
    <s v="85+"/>
    <x v="113"/>
    <s v="GR113-049"/>
    <n v="79"/>
    <n v="4218810"/>
    <n v="1.9"/>
    <x v="0"/>
    <s v="Female201885+ yearsGR113-049"/>
  </r>
  <r>
    <x v="0"/>
    <s v="F"/>
    <x v="0"/>
    <n v="2018"/>
    <x v="10"/>
    <s v="85+"/>
    <x v="5"/>
    <s v="GR113-050"/>
    <n v="29"/>
    <n v="4218810"/>
    <n v="0.7"/>
    <x v="1"/>
    <s v="Female201885+ yearsGR113-050"/>
  </r>
  <r>
    <x v="0"/>
    <s v="F"/>
    <x v="0"/>
    <n v="2018"/>
    <x v="10"/>
    <s v="85+"/>
    <x v="105"/>
    <s v="GR113-051"/>
    <n v="6320"/>
    <n v="4218810"/>
    <n v="149.80000000000001"/>
    <x v="1"/>
    <s v="Female201885+ yearsGR113-051"/>
  </r>
  <r>
    <x v="0"/>
    <s v="F"/>
    <x v="0"/>
    <n v="2018"/>
    <x v="10"/>
    <s v="85+"/>
    <x v="106"/>
    <s v="GR113-052"/>
    <n v="58489"/>
    <n v="4218810"/>
    <n v="1386.4"/>
    <x v="1"/>
    <s v="Female201885+ yearsGR113-052"/>
  </r>
  <r>
    <x v="0"/>
    <s v="F"/>
    <x v="0"/>
    <n v="2018"/>
    <x v="10"/>
    <s v="85+"/>
    <x v="6"/>
    <s v="GR113-053"/>
    <n v="210022"/>
    <n v="4218810"/>
    <n v="4978.2"/>
    <x v="0"/>
    <s v="Female201885+ yearsGR113-053"/>
  </r>
  <r>
    <x v="0"/>
    <s v="F"/>
    <x v="0"/>
    <n v="2018"/>
    <x v="10"/>
    <s v="85+"/>
    <x v="7"/>
    <s v="GR113-054"/>
    <n v="150257"/>
    <n v="4218810"/>
    <n v="3561.6"/>
    <x v="1"/>
    <s v="Female201885+ yearsGR113-054"/>
  </r>
  <r>
    <x v="0"/>
    <s v="F"/>
    <x v="0"/>
    <n v="2018"/>
    <x v="10"/>
    <s v="85+"/>
    <x v="82"/>
    <s v="GR113-055"/>
    <n v="944"/>
    <n v="4218810"/>
    <n v="22.4"/>
    <x v="0"/>
    <s v="Female201885+ yearsGR113-055"/>
  </r>
  <r>
    <x v="0"/>
    <s v="F"/>
    <x v="0"/>
    <n v="2018"/>
    <x v="10"/>
    <s v="85+"/>
    <x v="57"/>
    <s v="GR113-056"/>
    <n v="12811"/>
    <n v="4218810"/>
    <n v="303.7"/>
    <x v="0"/>
    <s v="Female201885+ yearsGR113-056"/>
  </r>
  <r>
    <x v="0"/>
    <s v="F"/>
    <x v="0"/>
    <n v="2018"/>
    <x v="10"/>
    <s v="85+"/>
    <x v="83"/>
    <s v="GR113-057"/>
    <n v="2532"/>
    <n v="4218810"/>
    <n v="60"/>
    <x v="0"/>
    <s v="Female201885+ yearsGR113-057"/>
  </r>
  <r>
    <x v="0"/>
    <s v="F"/>
    <x v="0"/>
    <n v="2018"/>
    <x v="10"/>
    <s v="85+"/>
    <x v="58"/>
    <s v="GR113-058"/>
    <n v="71031"/>
    <n v="4218810"/>
    <n v="1683.7"/>
    <x v="0"/>
    <s v="Female201885+ yearsGR113-058"/>
  </r>
  <r>
    <x v="0"/>
    <s v="F"/>
    <x v="0"/>
    <n v="2018"/>
    <x v="10"/>
    <s v="85+"/>
    <x v="59"/>
    <s v="GR113-059"/>
    <n v="17403"/>
    <n v="4218810"/>
    <n v="412.5"/>
    <x v="0"/>
    <s v="Female201885+ yearsGR113-059"/>
  </r>
  <r>
    <x v="0"/>
    <s v="F"/>
    <x v="0"/>
    <n v="2018"/>
    <x v="10"/>
    <s v="85+"/>
    <x v="99"/>
    <s v="GR113-060"/>
    <n v="801"/>
    <n v="4218810"/>
    <n v="19"/>
    <x v="0"/>
    <s v="Female201885+ yearsGR113-060"/>
  </r>
  <r>
    <x v="0"/>
    <s v="F"/>
    <x v="0"/>
    <n v="2018"/>
    <x v="10"/>
    <s v="85+"/>
    <x v="60"/>
    <s v="GR113-061"/>
    <n v="52827"/>
    <n v="4218810"/>
    <n v="1252.2"/>
    <x v="0"/>
    <s v="Female201885+ yearsGR113-061"/>
  </r>
  <r>
    <x v="0"/>
    <s v="F"/>
    <x v="0"/>
    <n v="2018"/>
    <x v="10"/>
    <s v="85+"/>
    <x v="84"/>
    <s v="GR113-062"/>
    <n v="9119"/>
    <n v="4218810"/>
    <n v="216.2"/>
    <x v="0"/>
    <s v="Female201885+ yearsGR113-062"/>
  </r>
  <r>
    <x v="0"/>
    <s v="F"/>
    <x v="0"/>
    <n v="2018"/>
    <x v="10"/>
    <s v="85+"/>
    <x v="85"/>
    <s v="GR113-063"/>
    <n v="43708"/>
    <n v="4218810"/>
    <n v="1036"/>
    <x v="0"/>
    <s v="Female201885+ yearsGR113-063"/>
  </r>
  <r>
    <x v="0"/>
    <s v="F"/>
    <x v="0"/>
    <n v="2018"/>
    <x v="10"/>
    <s v="85+"/>
    <x v="8"/>
    <s v="GR113-064"/>
    <n v="62939"/>
    <n v="4218810"/>
    <n v="1491.9"/>
    <x v="0"/>
    <s v="Female201885+ yearsGR113-064"/>
  </r>
  <r>
    <x v="0"/>
    <s v="F"/>
    <x v="0"/>
    <n v="2018"/>
    <x v="10"/>
    <s v="85+"/>
    <x v="61"/>
    <s v="GR113-065"/>
    <n v="83"/>
    <n v="4218810"/>
    <n v="2"/>
    <x v="0"/>
    <s v="Female201885+ yearsGR113-065"/>
  </r>
  <r>
    <x v="0"/>
    <s v="F"/>
    <x v="0"/>
    <n v="2018"/>
    <x v="10"/>
    <s v="85+"/>
    <x v="86"/>
    <s v="GR113-066"/>
    <n v="108"/>
    <n v="4218810"/>
    <n v="2.6"/>
    <x v="0"/>
    <s v="Female201885+ yearsGR113-066"/>
  </r>
  <r>
    <x v="0"/>
    <s v="F"/>
    <x v="0"/>
    <n v="2018"/>
    <x v="10"/>
    <s v="85+"/>
    <x v="62"/>
    <s v="GR113-067"/>
    <n v="28321"/>
    <n v="4218810"/>
    <n v="671.3"/>
    <x v="0"/>
    <s v="Female201885+ yearsGR113-067"/>
  </r>
  <r>
    <x v="0"/>
    <s v="F"/>
    <x v="0"/>
    <n v="2018"/>
    <x v="10"/>
    <s v="85+"/>
    <x v="9"/>
    <s v="GR113-068"/>
    <n v="34427"/>
    <n v="4218810"/>
    <n v="816"/>
    <x v="0"/>
    <s v="Female201885+ yearsGR113-068"/>
  </r>
  <r>
    <x v="0"/>
    <s v="F"/>
    <x v="0"/>
    <n v="2018"/>
    <x v="10"/>
    <s v="85+"/>
    <x v="87"/>
    <s v="GR113-069"/>
    <n v="10233"/>
    <n v="4218810"/>
    <n v="242.6"/>
    <x v="1"/>
    <s v="Female201885+ yearsGR113-069"/>
  </r>
  <r>
    <x v="0"/>
    <s v="F"/>
    <x v="0"/>
    <n v="2018"/>
    <x v="10"/>
    <s v="85+"/>
    <x v="10"/>
    <s v="GR113-070"/>
    <n v="43954"/>
    <n v="4218810"/>
    <n v="1041.9000000000001"/>
    <x v="1"/>
    <s v="Female201885+ yearsGR113-070"/>
  </r>
  <r>
    <x v="0"/>
    <s v="F"/>
    <x v="0"/>
    <n v="2018"/>
    <x v="10"/>
    <s v="85+"/>
    <x v="107"/>
    <s v="GR113-071"/>
    <n v="1774"/>
    <n v="4218810"/>
    <n v="42"/>
    <x v="1"/>
    <s v="Female201885+ yearsGR113-071"/>
  </r>
  <r>
    <x v="0"/>
    <s v="F"/>
    <x v="0"/>
    <n v="2018"/>
    <x v="10"/>
    <s v="85+"/>
    <x v="63"/>
    <s v="GR113-072"/>
    <n v="3804"/>
    <n v="4218810"/>
    <n v="90.2"/>
    <x v="0"/>
    <s v="Female201885+ yearsGR113-072"/>
  </r>
  <r>
    <x v="0"/>
    <s v="F"/>
    <x v="0"/>
    <n v="2018"/>
    <x v="10"/>
    <s v="85+"/>
    <x v="88"/>
    <s v="GR113-073"/>
    <n v="1520"/>
    <n v="4218810"/>
    <n v="36"/>
    <x v="1"/>
    <s v="Female201885+ yearsGR113-073"/>
  </r>
  <r>
    <x v="0"/>
    <s v="F"/>
    <x v="0"/>
    <n v="2018"/>
    <x v="10"/>
    <s v="85+"/>
    <x v="89"/>
    <s v="GR113-074"/>
    <n v="2284"/>
    <n v="4218810"/>
    <n v="54.1"/>
    <x v="0"/>
    <s v="Female201885+ yearsGR113-074"/>
  </r>
  <r>
    <x v="0"/>
    <s v="F"/>
    <x v="0"/>
    <n v="2018"/>
    <x v="10"/>
    <s v="85+"/>
    <x v="11"/>
    <s v="GR113-075"/>
    <n v="563"/>
    <n v="4218810"/>
    <n v="13.3"/>
    <x v="0"/>
    <s v="Female201885+ yearsGR113-075"/>
  </r>
  <r>
    <x v="0"/>
    <s v="F"/>
    <x v="0"/>
    <n v="2018"/>
    <x v="10"/>
    <s v="85+"/>
    <x v="12"/>
    <s v="GR113-076"/>
    <n v="14488"/>
    <n v="4218810"/>
    <n v="343.4"/>
    <x v="1"/>
    <s v="Female201885+ yearsGR113-076"/>
  </r>
  <r>
    <x v="0"/>
    <s v="F"/>
    <x v="0"/>
    <n v="2018"/>
    <x v="10"/>
    <s v="85+"/>
    <x v="13"/>
    <s v="GR113-077"/>
    <n v="2766"/>
    <n v="4218810"/>
    <n v="65.599999999999994"/>
    <x v="0"/>
    <s v="Female201885+ yearsGR113-077"/>
  </r>
  <r>
    <x v="0"/>
    <s v="F"/>
    <x v="0"/>
    <n v="2018"/>
    <x v="10"/>
    <s v="85+"/>
    <x v="14"/>
    <s v="GR113-078"/>
    <n v="11722"/>
    <n v="4218810"/>
    <n v="277.89999999999998"/>
    <x v="0"/>
    <s v="Female201885+ yearsGR113-078"/>
  </r>
  <r>
    <x v="0"/>
    <s v="F"/>
    <x v="0"/>
    <n v="2018"/>
    <x v="10"/>
    <s v="85+"/>
    <x v="15"/>
    <s v="GR113-079"/>
    <n v="81"/>
    <n v="4218810"/>
    <n v="1.9"/>
    <x v="0"/>
    <s v="Female201885+ yearsGR113-079"/>
  </r>
  <r>
    <x v="0"/>
    <s v="F"/>
    <x v="0"/>
    <n v="2018"/>
    <x v="10"/>
    <s v="85+"/>
    <x v="16"/>
    <s v="GR113-080"/>
    <n v="64"/>
    <n v="4218810"/>
    <n v="1.5"/>
    <x v="1"/>
    <s v="Female201885+ yearsGR113-080"/>
  </r>
  <r>
    <x v="0"/>
    <s v="F"/>
    <x v="0"/>
    <n v="2018"/>
    <x v="10"/>
    <s v="85+"/>
    <x v="119"/>
    <s v="GR113-081"/>
    <n v="17"/>
    <n v="4218810"/>
    <s v="Unreliable"/>
    <x v="0"/>
    <s v="Female201885+ yearsGR113-081"/>
  </r>
  <r>
    <x v="0"/>
    <s v="F"/>
    <x v="0"/>
    <n v="2018"/>
    <x v="10"/>
    <s v="85+"/>
    <x v="38"/>
    <s v="GR113-082"/>
    <n v="26645"/>
    <n v="4218810"/>
    <n v="631.6"/>
    <x v="1"/>
    <s v="Female201885+ yearsGR113-082"/>
  </r>
  <r>
    <x v="0"/>
    <s v="F"/>
    <x v="0"/>
    <n v="2018"/>
    <x v="10"/>
    <s v="85+"/>
    <x v="108"/>
    <s v="GR113-083"/>
    <n v="135"/>
    <n v="4218810"/>
    <n v="3.2"/>
    <x v="0"/>
    <s v="Female201885+ yearsGR113-083"/>
  </r>
  <r>
    <x v="0"/>
    <s v="F"/>
    <x v="0"/>
    <n v="2018"/>
    <x v="10"/>
    <s v="85+"/>
    <x v="100"/>
    <s v="GR113-084"/>
    <n v="1005"/>
    <n v="4218810"/>
    <n v="23.8"/>
    <x v="0"/>
    <s v="Female201885+ yearsGR113-084"/>
  </r>
  <r>
    <x v="0"/>
    <s v="F"/>
    <x v="0"/>
    <n v="2018"/>
    <x v="10"/>
    <s v="85+"/>
    <x v="39"/>
    <s v="GR113-085"/>
    <n v="444"/>
    <n v="4218810"/>
    <n v="10.5"/>
    <x v="0"/>
    <s v="Female201885+ yearsGR113-085"/>
  </r>
  <r>
    <x v="0"/>
    <s v="F"/>
    <x v="0"/>
    <n v="2018"/>
    <x v="10"/>
    <s v="85+"/>
    <x v="90"/>
    <s v="GR113-086"/>
    <n v="25061"/>
    <n v="4218810"/>
    <n v="594"/>
    <x v="0"/>
    <s v="Female201885+ yearsGR113-086"/>
  </r>
  <r>
    <x v="0"/>
    <s v="F"/>
    <x v="0"/>
    <n v="2018"/>
    <x v="10"/>
    <s v="85+"/>
    <x v="118"/>
    <s v="GR113-087"/>
    <n v="14"/>
    <n v="4218810"/>
    <s v="Unreliable"/>
    <x v="1"/>
    <s v="Female201885+ yearsGR113-087"/>
  </r>
  <r>
    <x v="0"/>
    <s v="F"/>
    <x v="0"/>
    <n v="2018"/>
    <x v="10"/>
    <s v="85+"/>
    <x v="64"/>
    <s v="GR113-088"/>
    <n v="4174"/>
    <n v="4218810"/>
    <n v="98.9"/>
    <x v="1"/>
    <s v="Female201885+ yearsGR113-088"/>
  </r>
  <r>
    <x v="0"/>
    <s v="F"/>
    <x v="0"/>
    <n v="2018"/>
    <x v="10"/>
    <s v="85+"/>
    <x v="17"/>
    <s v="GR113-089"/>
    <n v="7560"/>
    <n v="4218810"/>
    <n v="179.2"/>
    <x v="0"/>
    <s v="Female201885+ yearsGR113-089"/>
  </r>
  <r>
    <x v="0"/>
    <s v="F"/>
    <x v="0"/>
    <n v="2018"/>
    <x v="10"/>
    <s v="85+"/>
    <x v="91"/>
    <s v="GR113-090"/>
    <n v="607"/>
    <n v="4218810"/>
    <n v="14.4"/>
    <x v="1"/>
    <s v="Female201885+ yearsGR113-090"/>
  </r>
  <r>
    <x v="0"/>
    <s v="F"/>
    <x v="0"/>
    <n v="2018"/>
    <x v="10"/>
    <s v="85+"/>
    <x v="114"/>
    <s v="GR113-091"/>
    <n v="51"/>
    <n v="4218810"/>
    <n v="1.2"/>
    <x v="1"/>
    <s v="Female201885+ yearsGR113-091"/>
  </r>
  <r>
    <x v="0"/>
    <s v="F"/>
    <x v="0"/>
    <n v="2018"/>
    <x v="10"/>
    <s v="85+"/>
    <x v="101"/>
    <s v="GR113-092"/>
    <n v="633"/>
    <n v="4218810"/>
    <n v="15"/>
    <x v="1"/>
    <s v="Female201885+ yearsGR113-092"/>
  </r>
  <r>
    <x v="0"/>
    <s v="F"/>
    <x v="0"/>
    <n v="2018"/>
    <x v="10"/>
    <s v="85+"/>
    <x v="92"/>
    <s v="GR113-093"/>
    <n v="866"/>
    <n v="4218810"/>
    <n v="20.5"/>
    <x v="1"/>
    <s v="Female201885+ yearsGR113-093"/>
  </r>
  <r>
    <x v="0"/>
    <s v="F"/>
    <x v="0"/>
    <n v="2018"/>
    <x v="10"/>
    <s v="85+"/>
    <x v="93"/>
    <s v="GR113-094"/>
    <n v="55"/>
    <n v="4218810"/>
    <n v="1.3"/>
    <x v="0"/>
    <s v="Female201885+ yearsGR113-094"/>
  </r>
  <r>
    <x v="0"/>
    <s v="F"/>
    <x v="0"/>
    <n v="2018"/>
    <x v="10"/>
    <s v="85+"/>
    <x v="94"/>
    <s v="GR113-095"/>
    <n v="811"/>
    <n v="4218810"/>
    <n v="19.2"/>
    <x v="0"/>
    <s v="Female201885+ yearsGR113-095"/>
  </r>
  <r>
    <x v="0"/>
    <s v="F"/>
    <x v="0"/>
    <n v="2018"/>
    <x v="10"/>
    <s v="85+"/>
    <x v="102"/>
    <s v="GR113-096"/>
    <n v="964"/>
    <n v="4218810"/>
    <n v="22.9"/>
    <x v="1"/>
    <s v="Female201885+ yearsGR113-096"/>
  </r>
  <r>
    <x v="0"/>
    <s v="F"/>
    <x v="0"/>
    <n v="2018"/>
    <x v="10"/>
    <s v="85+"/>
    <x v="18"/>
    <s v="GR113-097"/>
    <n v="9129"/>
    <n v="4218810"/>
    <n v="216.4"/>
    <x v="1"/>
    <s v="Female201885+ yearsGR113-097"/>
  </r>
  <r>
    <x v="0"/>
    <s v="F"/>
    <x v="0"/>
    <n v="2018"/>
    <x v="10"/>
    <s v="85+"/>
    <x v="115"/>
    <s v="GR113-098"/>
    <n v="140"/>
    <n v="4218810"/>
    <n v="3.3"/>
    <x v="0"/>
    <s v="Female201885+ yearsGR113-098"/>
  </r>
  <r>
    <x v="0"/>
    <s v="F"/>
    <x v="0"/>
    <n v="2018"/>
    <x v="10"/>
    <s v="85+"/>
    <x v="109"/>
    <s v="GR113-099"/>
    <n v="23"/>
    <n v="4218810"/>
    <n v="0.5"/>
    <x v="0"/>
    <s v="Female201885+ yearsGR113-099"/>
  </r>
  <r>
    <x v="0"/>
    <s v="F"/>
    <x v="0"/>
    <n v="2018"/>
    <x v="10"/>
    <s v="85+"/>
    <x v="19"/>
    <s v="GR113-100"/>
    <n v="8964"/>
    <n v="4218810"/>
    <n v="212.5"/>
    <x v="0"/>
    <s v="Female201885+ yearsGR113-100"/>
  </r>
  <r>
    <x v="0"/>
    <s v="F"/>
    <x v="0"/>
    <n v="2018"/>
    <x v="10"/>
    <s v="85+"/>
    <x v="95"/>
    <s v="GR113-102"/>
    <n v="164"/>
    <n v="4218810"/>
    <n v="3.9"/>
    <x v="1"/>
    <s v="Female201885+ yearsGR113-102"/>
  </r>
  <r>
    <x v="0"/>
    <s v="F"/>
    <x v="0"/>
    <n v="2018"/>
    <x v="10"/>
    <s v="85+"/>
    <x v="110"/>
    <s v="GR113-104"/>
    <n v="40"/>
    <n v="4218810"/>
    <n v="0.9"/>
    <x v="1"/>
    <s v="Female201885+ yearsGR113-104"/>
  </r>
  <r>
    <x v="0"/>
    <s v="F"/>
    <x v="0"/>
    <n v="2018"/>
    <x v="10"/>
    <s v="85+"/>
    <x v="21"/>
    <s v="GR113-109"/>
    <n v="198"/>
    <n v="4218810"/>
    <n v="4.7"/>
    <x v="1"/>
    <s v="Female201885+ yearsGR113-109"/>
  </r>
  <r>
    <x v="0"/>
    <s v="F"/>
    <x v="0"/>
    <n v="2018"/>
    <x v="10"/>
    <s v="85+"/>
    <x v="22"/>
    <s v="GR113-110"/>
    <n v="8419"/>
    <n v="4218810"/>
    <n v="199.6"/>
    <x v="0"/>
    <s v="Female201885+ yearsGR113-110"/>
  </r>
  <r>
    <x v="0"/>
    <s v="F"/>
    <x v="0"/>
    <n v="2018"/>
    <x v="10"/>
    <s v="85+"/>
    <x v="23"/>
    <s v="GR113-111"/>
    <n v="98453"/>
    <n v="4218810"/>
    <n v="2333.6999999999998"/>
    <x v="0"/>
    <s v="Female201885+ yearsGR113-111"/>
  </r>
  <r>
    <x v="0"/>
    <s v="F"/>
    <x v="0"/>
    <n v="2018"/>
    <x v="10"/>
    <s v="85+"/>
    <x v="24"/>
    <s v="GR113-112"/>
    <n v="14224"/>
    <n v="4218810"/>
    <n v="337.2"/>
    <x v="1"/>
    <s v="Female201885+ yearsGR113-112"/>
  </r>
  <r>
    <x v="0"/>
    <s v="F"/>
    <x v="0"/>
    <n v="2018"/>
    <x v="10"/>
    <s v="85+"/>
    <x v="25"/>
    <s v="GR113-113"/>
    <n v="591"/>
    <n v="4218810"/>
    <n v="14"/>
    <x v="0"/>
    <s v="Female201885+ yearsGR113-113"/>
  </r>
  <r>
    <x v="0"/>
    <s v="F"/>
    <x v="0"/>
    <n v="2018"/>
    <x v="10"/>
    <s v="85+"/>
    <x v="26"/>
    <s v="GR113-114"/>
    <n v="579"/>
    <n v="4218810"/>
    <n v="13.7"/>
    <x v="0"/>
    <s v="Female201885+ yearsGR113-114"/>
  </r>
  <r>
    <x v="0"/>
    <s v="F"/>
    <x v="0"/>
    <n v="2018"/>
    <x v="10"/>
    <s v="85+"/>
    <x v="27"/>
    <s v="GR113-117"/>
    <n v="13633"/>
    <n v="4218810"/>
    <n v="323.10000000000002"/>
    <x v="0"/>
    <s v="Female201885+ yearsGR113-117"/>
  </r>
  <r>
    <x v="0"/>
    <s v="F"/>
    <x v="0"/>
    <n v="2018"/>
    <x v="10"/>
    <s v="85+"/>
    <x v="68"/>
    <s v="GR113-118"/>
    <n v="10706"/>
    <n v="4218810"/>
    <n v="253.8"/>
    <x v="0"/>
    <s v="Female201885+ yearsGR113-118"/>
  </r>
  <r>
    <x v="0"/>
    <s v="F"/>
    <x v="0"/>
    <n v="2018"/>
    <x v="10"/>
    <s v="85+"/>
    <x v="28"/>
    <s v="GR113-120"/>
    <n v="38"/>
    <n v="4218810"/>
    <n v="0.9"/>
    <x v="0"/>
    <s v="Female201885+ yearsGR113-120"/>
  </r>
  <r>
    <x v="0"/>
    <s v="F"/>
    <x v="0"/>
    <n v="2018"/>
    <x v="10"/>
    <s v="85+"/>
    <x v="40"/>
    <s v="GR113-121"/>
    <n v="136"/>
    <n v="4218810"/>
    <n v="3.2"/>
    <x v="0"/>
    <s v="Female201885+ yearsGR113-121"/>
  </r>
  <r>
    <x v="0"/>
    <s v="F"/>
    <x v="0"/>
    <n v="2018"/>
    <x v="10"/>
    <s v="85+"/>
    <x v="47"/>
    <s v="GR113-122"/>
    <n v="107"/>
    <n v="4218810"/>
    <n v="2.5"/>
    <x v="0"/>
    <s v="Female201885+ yearsGR113-122"/>
  </r>
  <r>
    <x v="0"/>
    <s v="F"/>
    <x v="0"/>
    <n v="2018"/>
    <x v="10"/>
    <s v="85+"/>
    <x v="29"/>
    <s v="GR113-123"/>
    <n v="2646"/>
    <n v="4218810"/>
    <n v="62.7"/>
    <x v="0"/>
    <s v="Female201885+ yearsGR113-123"/>
  </r>
  <r>
    <x v="0"/>
    <s v="F"/>
    <x v="0"/>
    <n v="2018"/>
    <x v="10"/>
    <s v="85+"/>
    <x v="48"/>
    <s v="GR113-124"/>
    <n v="151"/>
    <n v="4218810"/>
    <n v="3.6"/>
    <x v="1"/>
    <s v="Female201885+ yearsGR113-124"/>
  </r>
  <r>
    <x v="0"/>
    <s v="F"/>
    <x v="0"/>
    <n v="2018"/>
    <x v="10"/>
    <s v="85+"/>
    <x v="49"/>
    <s v="GR113-125"/>
    <n v="43"/>
    <n v="4218810"/>
    <n v="1"/>
    <x v="0"/>
    <s v="Female201885+ yearsGR113-125"/>
  </r>
  <r>
    <x v="0"/>
    <s v="F"/>
    <x v="0"/>
    <n v="2018"/>
    <x v="10"/>
    <s v="85+"/>
    <x v="50"/>
    <s v="GR113-126"/>
    <n v="108"/>
    <n v="4218810"/>
    <n v="2.6"/>
    <x v="0"/>
    <s v="Female201885+ yearsGR113-126"/>
  </r>
  <r>
    <x v="0"/>
    <s v="F"/>
    <x v="0"/>
    <n v="2018"/>
    <x v="10"/>
    <s v="85+"/>
    <x v="30"/>
    <s v="GR113-127"/>
    <n v="74"/>
    <n v="4218810"/>
    <n v="1.8"/>
    <x v="1"/>
    <s v="Female201885+ yearsGR113-127"/>
  </r>
  <r>
    <x v="0"/>
    <s v="F"/>
    <x v="0"/>
    <n v="2018"/>
    <x v="10"/>
    <s v="85+"/>
    <x v="41"/>
    <s v="GR113-128"/>
    <n v="19"/>
    <n v="4218810"/>
    <s v="Unreliable"/>
    <x v="0"/>
    <s v="Female201885+ yearsGR113-128"/>
  </r>
  <r>
    <x v="0"/>
    <s v="F"/>
    <x v="0"/>
    <n v="2018"/>
    <x v="10"/>
    <s v="85+"/>
    <x v="31"/>
    <s v="GR113-129"/>
    <n v="55"/>
    <n v="4218810"/>
    <n v="1.3"/>
    <x v="0"/>
    <s v="Female201885+ yearsGR113-129"/>
  </r>
  <r>
    <x v="0"/>
    <s v="F"/>
    <x v="0"/>
    <n v="2018"/>
    <x v="10"/>
    <s v="85+"/>
    <x v="32"/>
    <s v="GR113-131"/>
    <n v="57"/>
    <n v="4218810"/>
    <n v="1.4"/>
    <x v="0"/>
    <s v="Female201885+ yearsGR113-131"/>
  </r>
  <r>
    <x v="0"/>
    <s v="F"/>
    <x v="0"/>
    <n v="2018"/>
    <x v="10"/>
    <s v="85+"/>
    <x v="33"/>
    <s v="GR113-133"/>
    <n v="57"/>
    <n v="4218810"/>
    <n v="1.4"/>
    <x v="0"/>
    <s v="Female201885+ yearsGR113-133"/>
  </r>
  <r>
    <x v="0"/>
    <s v="F"/>
    <x v="0"/>
    <n v="2018"/>
    <x v="10"/>
    <s v="85+"/>
    <x v="42"/>
    <s v="GR113-135"/>
    <n v="376"/>
    <n v="4218810"/>
    <n v="8.9"/>
    <x v="1"/>
    <s v="Female201885+ yearsGR113-135"/>
  </r>
  <r>
    <x v="0"/>
    <s v="F"/>
    <x v="0"/>
    <n v="2018"/>
    <x v="10"/>
    <s v="85+"/>
    <x v="103"/>
    <s v="GR113-136"/>
    <n v="1241"/>
    <n v="4218810"/>
    <n v="29.4"/>
    <x v="1"/>
    <s v="Female201885+ yearsGR113-136"/>
  </r>
  <r>
    <x v="0"/>
    <s v="F"/>
    <x v="1"/>
    <n v="2019"/>
    <x v="0"/>
    <s v="1"/>
    <x v="0"/>
    <s v="GR113-003"/>
    <n v="89"/>
    <n v="1847935"/>
    <n v="4.8"/>
    <x v="0"/>
    <s v="Female2019&lt; 1 yearGR113-003"/>
  </r>
  <r>
    <x v="0"/>
    <s v="F"/>
    <x v="1"/>
    <n v="2019"/>
    <x v="0"/>
    <s v="1"/>
    <x v="1"/>
    <s v="GR113-010"/>
    <n v="65"/>
    <n v="1847935"/>
    <n v="3.5"/>
    <x v="1"/>
    <s v="Female2019&lt; 1 yearGR113-010"/>
  </r>
  <r>
    <x v="0"/>
    <s v="F"/>
    <x v="1"/>
    <n v="2019"/>
    <x v="0"/>
    <s v="1"/>
    <x v="2"/>
    <s v="GR113-018"/>
    <n v="71"/>
    <n v="1847935"/>
    <n v="3.8"/>
    <x v="0"/>
    <s v="Female2019&lt; 1 yearGR113-018"/>
  </r>
  <r>
    <x v="0"/>
    <s v="F"/>
    <x v="1"/>
    <n v="2019"/>
    <x v="0"/>
    <s v="1"/>
    <x v="3"/>
    <s v="GR113-019"/>
    <n v="23"/>
    <n v="1847935"/>
    <n v="1.2"/>
    <x v="1"/>
    <s v="Female2019&lt; 1 yearGR113-019"/>
  </r>
  <r>
    <x v="0"/>
    <s v="F"/>
    <x v="1"/>
    <n v="2019"/>
    <x v="0"/>
    <s v="1"/>
    <x v="4"/>
    <s v="GR113-044"/>
    <n v="25"/>
    <n v="1847935"/>
    <n v="1.4"/>
    <x v="1"/>
    <s v="Female2019&lt; 1 yearGR113-044"/>
  </r>
  <r>
    <x v="0"/>
    <s v="F"/>
    <x v="1"/>
    <n v="2019"/>
    <x v="0"/>
    <s v="1"/>
    <x v="5"/>
    <s v="GR113-050"/>
    <n v="21"/>
    <n v="1847935"/>
    <n v="1.1000000000000001"/>
    <x v="1"/>
    <s v="Female2019&lt; 1 yearGR113-050"/>
  </r>
  <r>
    <x v="0"/>
    <s v="F"/>
    <x v="1"/>
    <n v="2019"/>
    <x v="0"/>
    <s v="1"/>
    <x v="6"/>
    <s v="GR113-053"/>
    <n v="176"/>
    <n v="1847935"/>
    <n v="9.5"/>
    <x v="0"/>
    <s v="Female2019&lt; 1 yearGR113-053"/>
  </r>
  <r>
    <x v="0"/>
    <s v="F"/>
    <x v="1"/>
    <n v="2019"/>
    <x v="0"/>
    <s v="1"/>
    <x v="7"/>
    <s v="GR113-054"/>
    <n v="121"/>
    <n v="1847935"/>
    <n v="6.5"/>
    <x v="1"/>
    <s v="Female2019&lt; 1 yearGR113-054"/>
  </r>
  <r>
    <x v="0"/>
    <s v="F"/>
    <x v="1"/>
    <n v="2019"/>
    <x v="0"/>
    <s v="1"/>
    <x v="8"/>
    <s v="GR113-064"/>
    <n v="110"/>
    <n v="1847935"/>
    <n v="6"/>
    <x v="0"/>
    <s v="Female2019&lt; 1 yearGR113-064"/>
  </r>
  <r>
    <x v="0"/>
    <s v="F"/>
    <x v="1"/>
    <n v="2019"/>
    <x v="0"/>
    <s v="1"/>
    <x v="9"/>
    <s v="GR113-068"/>
    <n v="99"/>
    <n v="1847935"/>
    <n v="5.4"/>
    <x v="0"/>
    <s v="Female2019&lt; 1 yearGR113-068"/>
  </r>
  <r>
    <x v="0"/>
    <s v="F"/>
    <x v="1"/>
    <n v="2019"/>
    <x v="0"/>
    <s v="1"/>
    <x v="10"/>
    <s v="GR113-070"/>
    <n v="46"/>
    <n v="1847935"/>
    <n v="2.5"/>
    <x v="1"/>
    <s v="Female2019&lt; 1 yearGR113-070"/>
  </r>
  <r>
    <x v="0"/>
    <s v="F"/>
    <x v="1"/>
    <n v="2019"/>
    <x v="0"/>
    <s v="1"/>
    <x v="12"/>
    <s v="GR113-076"/>
    <n v="65"/>
    <n v="1847935"/>
    <n v="3.5"/>
    <x v="1"/>
    <s v="Female2019&lt; 1 yearGR113-076"/>
  </r>
  <r>
    <x v="0"/>
    <s v="F"/>
    <x v="1"/>
    <n v="2019"/>
    <x v="0"/>
    <s v="1"/>
    <x v="13"/>
    <s v="GR113-077"/>
    <n v="14"/>
    <n v="1847935"/>
    <s v="Unreliable"/>
    <x v="0"/>
    <s v="Female2019&lt; 1 yearGR113-077"/>
  </r>
  <r>
    <x v="0"/>
    <s v="F"/>
    <x v="1"/>
    <n v="2019"/>
    <x v="0"/>
    <s v="1"/>
    <x v="14"/>
    <s v="GR113-078"/>
    <n v="51"/>
    <n v="1847935"/>
    <n v="2.8"/>
    <x v="0"/>
    <s v="Female2019&lt; 1 yearGR113-078"/>
  </r>
  <r>
    <x v="0"/>
    <s v="F"/>
    <x v="1"/>
    <n v="2019"/>
    <x v="0"/>
    <s v="1"/>
    <x v="15"/>
    <s v="GR113-079"/>
    <n v="16"/>
    <n v="1847935"/>
    <s v="Unreliable"/>
    <x v="0"/>
    <s v="Female2019&lt; 1 yearGR113-079"/>
  </r>
  <r>
    <x v="0"/>
    <s v="F"/>
    <x v="1"/>
    <n v="2019"/>
    <x v="0"/>
    <s v="1"/>
    <x v="16"/>
    <s v="GR113-080"/>
    <n v="15"/>
    <n v="1847935"/>
    <s v="Unreliable"/>
    <x v="1"/>
    <s v="Female2019&lt; 1 yearGR113-080"/>
  </r>
  <r>
    <x v="0"/>
    <s v="F"/>
    <x v="1"/>
    <n v="2019"/>
    <x v="0"/>
    <s v="1"/>
    <x v="17"/>
    <s v="GR113-089"/>
    <n v="82"/>
    <n v="1847935"/>
    <n v="4.4000000000000004"/>
    <x v="0"/>
    <s v="Female2019&lt; 1 yearGR113-089"/>
  </r>
  <r>
    <x v="0"/>
    <s v="F"/>
    <x v="1"/>
    <n v="2019"/>
    <x v="0"/>
    <s v="1"/>
    <x v="18"/>
    <s v="GR113-097"/>
    <n v="32"/>
    <n v="1847935"/>
    <n v="1.7"/>
    <x v="1"/>
    <s v="Female2019&lt; 1 yearGR113-097"/>
  </r>
  <r>
    <x v="0"/>
    <s v="F"/>
    <x v="1"/>
    <n v="2019"/>
    <x v="0"/>
    <s v="1"/>
    <x v="19"/>
    <s v="GR113-100"/>
    <n v="28"/>
    <n v="1847935"/>
    <n v="1.5"/>
    <x v="0"/>
    <s v="Female2019&lt; 1 yearGR113-100"/>
  </r>
  <r>
    <x v="0"/>
    <s v="F"/>
    <x v="1"/>
    <n v="2019"/>
    <x v="0"/>
    <s v="1"/>
    <x v="20"/>
    <s v="GR113-108"/>
    <n v="4493"/>
    <n v="1847935"/>
    <n v="243.1"/>
    <x v="1"/>
    <s v="Female2019&lt; 1 yearGR113-108"/>
  </r>
  <r>
    <x v="0"/>
    <s v="F"/>
    <x v="1"/>
    <n v="2019"/>
    <x v="0"/>
    <s v="1"/>
    <x v="21"/>
    <s v="GR113-109"/>
    <n v="2053"/>
    <n v="1847935"/>
    <n v="111.1"/>
    <x v="1"/>
    <s v="Female2019&lt; 1 yearGR113-109"/>
  </r>
  <r>
    <x v="0"/>
    <s v="F"/>
    <x v="1"/>
    <n v="2019"/>
    <x v="0"/>
    <s v="1"/>
    <x v="22"/>
    <s v="GR113-110"/>
    <n v="1038"/>
    <n v="1847935"/>
    <n v="56.2"/>
    <x v="0"/>
    <s v="Female2019&lt; 1 yearGR113-110"/>
  </r>
  <r>
    <x v="0"/>
    <s v="F"/>
    <x v="1"/>
    <n v="2019"/>
    <x v="0"/>
    <s v="1"/>
    <x v="23"/>
    <s v="GR113-111"/>
    <n v="272"/>
    <n v="1847935"/>
    <n v="14.7"/>
    <x v="0"/>
    <s v="Female2019&lt; 1 yearGR113-111"/>
  </r>
  <r>
    <x v="0"/>
    <s v="F"/>
    <x v="1"/>
    <n v="2019"/>
    <x v="0"/>
    <s v="1"/>
    <x v="24"/>
    <s v="GR113-112"/>
    <n v="513"/>
    <n v="1847935"/>
    <n v="27.8"/>
    <x v="1"/>
    <s v="Female2019&lt; 1 yearGR113-112"/>
  </r>
  <r>
    <x v="0"/>
    <s v="F"/>
    <x v="1"/>
    <n v="2019"/>
    <x v="0"/>
    <s v="1"/>
    <x v="25"/>
    <s v="GR113-113"/>
    <n v="31"/>
    <n v="1847935"/>
    <n v="1.7"/>
    <x v="0"/>
    <s v="Female2019&lt; 1 yearGR113-113"/>
  </r>
  <r>
    <x v="0"/>
    <s v="F"/>
    <x v="1"/>
    <n v="2019"/>
    <x v="0"/>
    <s v="1"/>
    <x v="26"/>
    <s v="GR113-114"/>
    <n v="31"/>
    <n v="1847935"/>
    <n v="1.7"/>
    <x v="0"/>
    <s v="Female2019&lt; 1 yearGR113-114"/>
  </r>
  <r>
    <x v="0"/>
    <s v="F"/>
    <x v="1"/>
    <n v="2019"/>
    <x v="0"/>
    <s v="1"/>
    <x v="27"/>
    <s v="GR113-117"/>
    <n v="482"/>
    <n v="1847935"/>
    <n v="26.1"/>
    <x v="0"/>
    <s v="Female2019&lt; 1 yearGR113-117"/>
  </r>
  <r>
    <x v="0"/>
    <s v="F"/>
    <x v="1"/>
    <n v="2019"/>
    <x v="0"/>
    <s v="1"/>
    <x v="28"/>
    <s v="GR113-120"/>
    <n v="13"/>
    <n v="1847935"/>
    <s v="Unreliable"/>
    <x v="0"/>
    <s v="Female2019&lt; 1 yearGR113-120"/>
  </r>
  <r>
    <x v="0"/>
    <s v="F"/>
    <x v="1"/>
    <n v="2019"/>
    <x v="0"/>
    <s v="1"/>
    <x v="29"/>
    <s v="GR113-123"/>
    <n v="452"/>
    <n v="1847935"/>
    <n v="24.5"/>
    <x v="0"/>
    <s v="Female2019&lt; 1 yearGR113-123"/>
  </r>
  <r>
    <x v="0"/>
    <s v="F"/>
    <x v="1"/>
    <n v="2019"/>
    <x v="0"/>
    <s v="1"/>
    <x v="30"/>
    <s v="GR113-127"/>
    <n v="110"/>
    <n v="1847935"/>
    <n v="6"/>
    <x v="1"/>
    <s v="Female2019&lt; 1 yearGR113-127"/>
  </r>
  <r>
    <x v="0"/>
    <s v="F"/>
    <x v="1"/>
    <n v="2019"/>
    <x v="0"/>
    <s v="1"/>
    <x v="31"/>
    <s v="GR113-129"/>
    <n v="103"/>
    <n v="1847935"/>
    <n v="5.6"/>
    <x v="0"/>
    <s v="Female2019&lt; 1 yearGR113-129"/>
  </r>
  <r>
    <x v="0"/>
    <s v="F"/>
    <x v="1"/>
    <n v="2019"/>
    <x v="0"/>
    <s v="1"/>
    <x v="32"/>
    <s v="GR113-131"/>
    <n v="51"/>
    <n v="1847935"/>
    <n v="2.8"/>
    <x v="0"/>
    <s v="Female2019&lt; 1 yearGR113-131"/>
  </r>
  <r>
    <x v="0"/>
    <s v="F"/>
    <x v="1"/>
    <n v="2019"/>
    <x v="0"/>
    <s v="1"/>
    <x v="33"/>
    <s v="GR113-133"/>
    <n v="51"/>
    <n v="1847935"/>
    <n v="2.8"/>
    <x v="0"/>
    <s v="Female2019&lt; 1 yearGR113-133"/>
  </r>
  <r>
    <x v="0"/>
    <s v="F"/>
    <x v="1"/>
    <n v="2019"/>
    <x v="0"/>
    <s v="1"/>
    <x v="42"/>
    <s v="GR113-135"/>
    <n v="13"/>
    <n v="1847935"/>
    <s v="Unreliable"/>
    <x v="1"/>
    <s v="Female2019&lt; 1 yearGR113-135"/>
  </r>
  <r>
    <x v="0"/>
    <s v="F"/>
    <x v="1"/>
    <n v="2019"/>
    <x v="1"/>
    <s v="1-4"/>
    <x v="1"/>
    <s v="GR113-010"/>
    <n v="29"/>
    <n v="7719541"/>
    <n v="0.4"/>
    <x v="1"/>
    <s v="Female20191-4 yearsGR113-010"/>
  </r>
  <r>
    <x v="0"/>
    <s v="F"/>
    <x v="1"/>
    <n v="2019"/>
    <x v="1"/>
    <s v="1-4"/>
    <x v="2"/>
    <s v="GR113-018"/>
    <n v="69"/>
    <n v="7719541"/>
    <n v="0.9"/>
    <x v="0"/>
    <s v="Female20191-4 yearsGR113-018"/>
  </r>
  <r>
    <x v="0"/>
    <s v="F"/>
    <x v="1"/>
    <n v="2019"/>
    <x v="1"/>
    <s v="1-4"/>
    <x v="3"/>
    <s v="GR113-019"/>
    <n v="135"/>
    <n v="7719541"/>
    <n v="1.7"/>
    <x v="1"/>
    <s v="Female20191-4 yearsGR113-019"/>
  </r>
  <r>
    <x v="0"/>
    <s v="F"/>
    <x v="1"/>
    <n v="2019"/>
    <x v="1"/>
    <s v="1-4"/>
    <x v="34"/>
    <s v="GR113-036"/>
    <n v="28"/>
    <n v="7719541"/>
    <n v="0.4"/>
    <x v="0"/>
    <s v="Female20191-4 yearsGR113-036"/>
  </r>
  <r>
    <x v="0"/>
    <s v="F"/>
    <x v="1"/>
    <n v="2019"/>
    <x v="1"/>
    <s v="1-4"/>
    <x v="35"/>
    <s v="GR113-037"/>
    <n v="51"/>
    <n v="7719541"/>
    <n v="0.7"/>
    <x v="0"/>
    <s v="Female20191-4 yearsGR113-037"/>
  </r>
  <r>
    <x v="0"/>
    <s v="F"/>
    <x v="1"/>
    <n v="2019"/>
    <x v="1"/>
    <s v="1-4"/>
    <x v="36"/>
    <s v="GR113-040"/>
    <n v="49"/>
    <n v="7719541"/>
    <n v="0.6"/>
    <x v="0"/>
    <s v="Female20191-4 yearsGR113-040"/>
  </r>
  <r>
    <x v="0"/>
    <s v="F"/>
    <x v="1"/>
    <n v="2019"/>
    <x v="1"/>
    <s v="1-4"/>
    <x v="37"/>
    <s v="GR113-043"/>
    <n v="45"/>
    <n v="7719541"/>
    <n v="0.6"/>
    <x v="0"/>
    <s v="Female20191-4 yearsGR113-043"/>
  </r>
  <r>
    <x v="0"/>
    <s v="F"/>
    <x v="1"/>
    <n v="2019"/>
    <x v="1"/>
    <s v="1-4"/>
    <x v="4"/>
    <s v="GR113-044"/>
    <n v="20"/>
    <n v="7719541"/>
    <n v="0.3"/>
    <x v="1"/>
    <s v="Female20191-4 yearsGR113-044"/>
  </r>
  <r>
    <x v="0"/>
    <s v="F"/>
    <x v="1"/>
    <n v="2019"/>
    <x v="1"/>
    <s v="1-4"/>
    <x v="44"/>
    <s v="GR113-045"/>
    <n v="12"/>
    <n v="7719541"/>
    <s v="Unreliable"/>
    <x v="1"/>
    <s v="Female20191-4 yearsGR113-045"/>
  </r>
  <r>
    <x v="0"/>
    <s v="F"/>
    <x v="1"/>
    <n v="2019"/>
    <x v="1"/>
    <s v="1-4"/>
    <x v="6"/>
    <s v="GR113-053"/>
    <n v="85"/>
    <n v="7719541"/>
    <n v="1.1000000000000001"/>
    <x v="0"/>
    <s v="Female20191-4 yearsGR113-053"/>
  </r>
  <r>
    <x v="0"/>
    <s v="F"/>
    <x v="1"/>
    <n v="2019"/>
    <x v="1"/>
    <s v="1-4"/>
    <x v="7"/>
    <s v="GR113-054"/>
    <n v="61"/>
    <n v="7719541"/>
    <n v="0.8"/>
    <x v="1"/>
    <s v="Female20191-4 yearsGR113-054"/>
  </r>
  <r>
    <x v="0"/>
    <s v="F"/>
    <x v="1"/>
    <n v="2019"/>
    <x v="1"/>
    <s v="1-4"/>
    <x v="8"/>
    <s v="GR113-064"/>
    <n v="61"/>
    <n v="7719541"/>
    <n v="0.8"/>
    <x v="0"/>
    <s v="Female20191-4 yearsGR113-064"/>
  </r>
  <r>
    <x v="0"/>
    <s v="F"/>
    <x v="1"/>
    <n v="2019"/>
    <x v="1"/>
    <s v="1-4"/>
    <x v="9"/>
    <s v="GR113-068"/>
    <n v="53"/>
    <n v="7719541"/>
    <n v="0.7"/>
    <x v="0"/>
    <s v="Female20191-4 yearsGR113-068"/>
  </r>
  <r>
    <x v="0"/>
    <s v="F"/>
    <x v="1"/>
    <n v="2019"/>
    <x v="1"/>
    <s v="1-4"/>
    <x v="10"/>
    <s v="GR113-070"/>
    <n v="22"/>
    <n v="7719541"/>
    <n v="0.3"/>
    <x v="1"/>
    <s v="Female20191-4 yearsGR113-070"/>
  </r>
  <r>
    <x v="0"/>
    <s v="F"/>
    <x v="1"/>
    <n v="2019"/>
    <x v="1"/>
    <s v="1-4"/>
    <x v="12"/>
    <s v="GR113-076"/>
    <n v="58"/>
    <n v="7719541"/>
    <n v="0.8"/>
    <x v="1"/>
    <s v="Female20191-4 yearsGR113-076"/>
  </r>
  <r>
    <x v="0"/>
    <s v="F"/>
    <x v="1"/>
    <n v="2019"/>
    <x v="1"/>
    <s v="1-4"/>
    <x v="13"/>
    <s v="GR113-077"/>
    <n v="25"/>
    <n v="7719541"/>
    <n v="0.3"/>
    <x v="0"/>
    <s v="Female20191-4 yearsGR113-077"/>
  </r>
  <r>
    <x v="0"/>
    <s v="F"/>
    <x v="1"/>
    <n v="2019"/>
    <x v="1"/>
    <s v="1-4"/>
    <x v="14"/>
    <s v="GR113-078"/>
    <n v="33"/>
    <n v="7719541"/>
    <n v="0.4"/>
    <x v="0"/>
    <s v="Female20191-4 yearsGR113-078"/>
  </r>
  <r>
    <x v="0"/>
    <s v="F"/>
    <x v="1"/>
    <n v="2019"/>
    <x v="1"/>
    <s v="1-4"/>
    <x v="38"/>
    <s v="GR113-082"/>
    <n v="16"/>
    <n v="7719541"/>
    <s v="Unreliable"/>
    <x v="1"/>
    <s v="Female20191-4 yearsGR113-082"/>
  </r>
  <r>
    <x v="0"/>
    <s v="F"/>
    <x v="1"/>
    <n v="2019"/>
    <x v="1"/>
    <s v="1-4"/>
    <x v="17"/>
    <s v="GR113-089"/>
    <n v="38"/>
    <n v="7719541"/>
    <n v="0.5"/>
    <x v="0"/>
    <s v="Female20191-4 yearsGR113-089"/>
  </r>
  <r>
    <x v="0"/>
    <s v="F"/>
    <x v="1"/>
    <n v="2019"/>
    <x v="1"/>
    <s v="1-4"/>
    <x v="20"/>
    <s v="GR113-108"/>
    <n v="32"/>
    <n v="7719541"/>
    <n v="0.4"/>
    <x v="1"/>
    <s v="Female20191-4 yearsGR113-108"/>
  </r>
  <r>
    <x v="0"/>
    <s v="F"/>
    <x v="1"/>
    <n v="2019"/>
    <x v="1"/>
    <s v="1-4"/>
    <x v="21"/>
    <s v="GR113-109"/>
    <n v="207"/>
    <n v="7719541"/>
    <n v="2.7"/>
    <x v="1"/>
    <s v="Female20191-4 yearsGR113-109"/>
  </r>
  <r>
    <x v="0"/>
    <s v="F"/>
    <x v="1"/>
    <n v="2019"/>
    <x v="1"/>
    <s v="1-4"/>
    <x v="22"/>
    <s v="GR113-110"/>
    <n v="96"/>
    <n v="7719541"/>
    <n v="1.2"/>
    <x v="0"/>
    <s v="Female20191-4 yearsGR113-110"/>
  </r>
  <r>
    <x v="0"/>
    <s v="F"/>
    <x v="1"/>
    <n v="2019"/>
    <x v="1"/>
    <s v="1-4"/>
    <x v="23"/>
    <s v="GR113-111"/>
    <n v="171"/>
    <n v="7719541"/>
    <n v="2.2000000000000002"/>
    <x v="0"/>
    <s v="Female20191-4 yearsGR113-111"/>
  </r>
  <r>
    <x v="0"/>
    <s v="F"/>
    <x v="1"/>
    <n v="2019"/>
    <x v="1"/>
    <s v="1-4"/>
    <x v="24"/>
    <s v="GR113-112"/>
    <n v="477"/>
    <n v="7719541"/>
    <n v="6.2"/>
    <x v="1"/>
    <s v="Female20191-4 yearsGR113-112"/>
  </r>
  <r>
    <x v="0"/>
    <s v="F"/>
    <x v="1"/>
    <n v="2019"/>
    <x v="1"/>
    <s v="1-4"/>
    <x v="25"/>
    <s v="GR113-113"/>
    <n v="180"/>
    <n v="7719541"/>
    <n v="2.2999999999999998"/>
    <x v="0"/>
    <s v="Female20191-4 yearsGR113-113"/>
  </r>
  <r>
    <x v="0"/>
    <s v="F"/>
    <x v="1"/>
    <n v="2019"/>
    <x v="1"/>
    <s v="1-4"/>
    <x v="26"/>
    <s v="GR113-114"/>
    <n v="172"/>
    <n v="7719541"/>
    <n v="2.2000000000000002"/>
    <x v="0"/>
    <s v="Female20191-4 yearsGR113-114"/>
  </r>
  <r>
    <x v="0"/>
    <s v="F"/>
    <x v="1"/>
    <n v="2019"/>
    <x v="1"/>
    <s v="1-4"/>
    <x v="27"/>
    <s v="GR113-117"/>
    <n v="297"/>
    <n v="7719541"/>
    <n v="3.8"/>
    <x v="0"/>
    <s v="Female20191-4 yearsGR113-117"/>
  </r>
  <r>
    <x v="0"/>
    <s v="F"/>
    <x v="1"/>
    <n v="2019"/>
    <x v="1"/>
    <s v="1-4"/>
    <x v="28"/>
    <s v="GR113-120"/>
    <n v="145"/>
    <n v="7719541"/>
    <n v="1.9"/>
    <x v="0"/>
    <s v="Female20191-4 yearsGR113-120"/>
  </r>
  <r>
    <x v="0"/>
    <s v="F"/>
    <x v="1"/>
    <n v="2019"/>
    <x v="1"/>
    <s v="1-4"/>
    <x v="40"/>
    <s v="GR113-121"/>
    <n v="38"/>
    <n v="7719541"/>
    <n v="0.5"/>
    <x v="0"/>
    <s v="Female20191-4 yearsGR113-121"/>
  </r>
  <r>
    <x v="0"/>
    <s v="F"/>
    <x v="1"/>
    <n v="2019"/>
    <x v="1"/>
    <s v="1-4"/>
    <x v="47"/>
    <s v="GR113-122"/>
    <n v="12"/>
    <n v="7719541"/>
    <s v="Unreliable"/>
    <x v="0"/>
    <s v="Female20191-4 yearsGR113-122"/>
  </r>
  <r>
    <x v="0"/>
    <s v="F"/>
    <x v="1"/>
    <n v="2019"/>
    <x v="1"/>
    <s v="1-4"/>
    <x v="29"/>
    <s v="GR113-123"/>
    <n v="94"/>
    <n v="7719541"/>
    <n v="1.2"/>
    <x v="0"/>
    <s v="Female20191-4 yearsGR113-123"/>
  </r>
  <r>
    <x v="0"/>
    <s v="F"/>
    <x v="1"/>
    <n v="2019"/>
    <x v="1"/>
    <s v="1-4"/>
    <x v="30"/>
    <s v="GR113-127"/>
    <n v="122"/>
    <n v="7719541"/>
    <n v="1.6"/>
    <x v="1"/>
    <s v="Female20191-4 yearsGR113-127"/>
  </r>
  <r>
    <x v="0"/>
    <s v="F"/>
    <x v="1"/>
    <n v="2019"/>
    <x v="1"/>
    <s v="1-4"/>
    <x v="41"/>
    <s v="GR113-128"/>
    <n v="19"/>
    <n v="7719541"/>
    <s v="Unreliable"/>
    <x v="0"/>
    <s v="Female20191-4 yearsGR113-128"/>
  </r>
  <r>
    <x v="0"/>
    <s v="F"/>
    <x v="1"/>
    <n v="2019"/>
    <x v="1"/>
    <s v="1-4"/>
    <x v="31"/>
    <s v="GR113-129"/>
    <n v="103"/>
    <n v="7719541"/>
    <n v="1.3"/>
    <x v="0"/>
    <s v="Female20191-4 yearsGR113-129"/>
  </r>
  <r>
    <x v="0"/>
    <s v="F"/>
    <x v="1"/>
    <n v="2019"/>
    <x v="1"/>
    <s v="1-4"/>
    <x v="32"/>
    <s v="GR113-131"/>
    <n v="25"/>
    <n v="7719541"/>
    <n v="0.3"/>
    <x v="0"/>
    <s v="Female20191-4 yearsGR113-131"/>
  </r>
  <r>
    <x v="0"/>
    <s v="F"/>
    <x v="1"/>
    <n v="2019"/>
    <x v="1"/>
    <s v="1-4"/>
    <x v="33"/>
    <s v="GR113-133"/>
    <n v="24"/>
    <n v="7719541"/>
    <n v="0.3"/>
    <x v="0"/>
    <s v="Female20191-4 yearsGR113-133"/>
  </r>
  <r>
    <x v="0"/>
    <s v="F"/>
    <x v="1"/>
    <n v="2019"/>
    <x v="1"/>
    <s v="1-4"/>
    <x v="42"/>
    <s v="GR113-135"/>
    <n v="11"/>
    <n v="7719541"/>
    <s v="Unreliable"/>
    <x v="1"/>
    <s v="Female20191-4 yearsGR113-135"/>
  </r>
  <r>
    <x v="0"/>
    <s v="F"/>
    <x v="1"/>
    <n v="2019"/>
    <x v="2"/>
    <s v="5-14"/>
    <x v="1"/>
    <s v="GR113-010"/>
    <n v="35"/>
    <n v="20053140"/>
    <n v="0.2"/>
    <x v="1"/>
    <s v="Female20195-14 yearsGR113-010"/>
  </r>
  <r>
    <x v="0"/>
    <s v="F"/>
    <x v="1"/>
    <n v="2019"/>
    <x v="2"/>
    <s v="5-14"/>
    <x v="2"/>
    <s v="GR113-018"/>
    <n v="40"/>
    <n v="20053140"/>
    <n v="0.2"/>
    <x v="0"/>
    <s v="Female20195-14 yearsGR113-018"/>
  </r>
  <r>
    <x v="0"/>
    <s v="F"/>
    <x v="1"/>
    <n v="2019"/>
    <x v="2"/>
    <s v="5-14"/>
    <x v="3"/>
    <s v="GR113-019"/>
    <n v="361"/>
    <n v="20053140"/>
    <n v="1.8"/>
    <x v="1"/>
    <s v="Female20195-14 yearsGR113-019"/>
  </r>
  <r>
    <x v="0"/>
    <s v="F"/>
    <x v="1"/>
    <n v="2019"/>
    <x v="2"/>
    <s v="5-14"/>
    <x v="43"/>
    <s v="GR113-034"/>
    <n v="16"/>
    <n v="20053140"/>
    <s v="Unreliable"/>
    <x v="0"/>
    <s v="Female20195-14 yearsGR113-034"/>
  </r>
  <r>
    <x v="0"/>
    <s v="F"/>
    <x v="1"/>
    <n v="2019"/>
    <x v="2"/>
    <s v="5-14"/>
    <x v="34"/>
    <s v="GR113-036"/>
    <n v="148"/>
    <n v="20053140"/>
    <n v="0.7"/>
    <x v="0"/>
    <s v="Female20195-14 yearsGR113-036"/>
  </r>
  <r>
    <x v="0"/>
    <s v="F"/>
    <x v="1"/>
    <n v="2019"/>
    <x v="2"/>
    <s v="5-14"/>
    <x v="35"/>
    <s v="GR113-037"/>
    <n v="96"/>
    <n v="20053140"/>
    <n v="0.5"/>
    <x v="0"/>
    <s v="Female20195-14 yearsGR113-037"/>
  </r>
  <r>
    <x v="0"/>
    <s v="F"/>
    <x v="1"/>
    <n v="2019"/>
    <x v="2"/>
    <s v="5-14"/>
    <x v="36"/>
    <s v="GR113-040"/>
    <n v="88"/>
    <n v="20053140"/>
    <n v="0.4"/>
    <x v="0"/>
    <s v="Female20195-14 yearsGR113-040"/>
  </r>
  <r>
    <x v="0"/>
    <s v="F"/>
    <x v="1"/>
    <n v="2019"/>
    <x v="2"/>
    <s v="5-14"/>
    <x v="37"/>
    <s v="GR113-043"/>
    <n v="91"/>
    <n v="20053140"/>
    <n v="0.5"/>
    <x v="0"/>
    <s v="Female20195-14 yearsGR113-043"/>
  </r>
  <r>
    <x v="0"/>
    <s v="F"/>
    <x v="1"/>
    <n v="2019"/>
    <x v="2"/>
    <s v="5-14"/>
    <x v="4"/>
    <s v="GR113-044"/>
    <n v="37"/>
    <n v="20053140"/>
    <n v="0.2"/>
    <x v="1"/>
    <s v="Female20195-14 yearsGR113-044"/>
  </r>
  <r>
    <x v="0"/>
    <s v="F"/>
    <x v="1"/>
    <n v="2019"/>
    <x v="2"/>
    <s v="5-14"/>
    <x v="44"/>
    <s v="GR113-045"/>
    <n v="16"/>
    <n v="20053140"/>
    <s v="Unreliable"/>
    <x v="1"/>
    <s v="Female20195-14 yearsGR113-045"/>
  </r>
  <r>
    <x v="0"/>
    <s v="F"/>
    <x v="1"/>
    <n v="2019"/>
    <x v="2"/>
    <s v="5-14"/>
    <x v="45"/>
    <s v="GR113-046"/>
    <n v="14"/>
    <n v="20053140"/>
    <s v="Unreliable"/>
    <x v="1"/>
    <s v="Female20195-14 yearsGR113-046"/>
  </r>
  <r>
    <x v="0"/>
    <s v="F"/>
    <x v="1"/>
    <n v="2019"/>
    <x v="2"/>
    <s v="5-14"/>
    <x v="6"/>
    <s v="GR113-053"/>
    <n v="139"/>
    <n v="20053140"/>
    <n v="0.7"/>
    <x v="0"/>
    <s v="Female20195-14 yearsGR113-053"/>
  </r>
  <r>
    <x v="0"/>
    <s v="F"/>
    <x v="1"/>
    <n v="2019"/>
    <x v="2"/>
    <s v="5-14"/>
    <x v="7"/>
    <s v="GR113-054"/>
    <n v="92"/>
    <n v="20053140"/>
    <n v="0.5"/>
    <x v="1"/>
    <s v="Female20195-14 yearsGR113-054"/>
  </r>
  <r>
    <x v="0"/>
    <s v="F"/>
    <x v="1"/>
    <n v="2019"/>
    <x v="2"/>
    <s v="5-14"/>
    <x v="8"/>
    <s v="GR113-064"/>
    <n v="87"/>
    <n v="20053140"/>
    <n v="0.4"/>
    <x v="0"/>
    <s v="Female20195-14 yearsGR113-064"/>
  </r>
  <r>
    <x v="0"/>
    <s v="F"/>
    <x v="1"/>
    <n v="2019"/>
    <x v="2"/>
    <s v="5-14"/>
    <x v="86"/>
    <s v="GR113-066"/>
    <n v="10"/>
    <n v="20053140"/>
    <s v="Unreliable"/>
    <x v="0"/>
    <s v="Female20195-14 yearsGR113-066"/>
  </r>
  <r>
    <x v="0"/>
    <s v="F"/>
    <x v="1"/>
    <n v="2019"/>
    <x v="2"/>
    <s v="5-14"/>
    <x v="9"/>
    <s v="GR113-068"/>
    <n v="73"/>
    <n v="20053140"/>
    <n v="0.4"/>
    <x v="0"/>
    <s v="Female20195-14 yearsGR113-068"/>
  </r>
  <r>
    <x v="0"/>
    <s v="F"/>
    <x v="1"/>
    <n v="2019"/>
    <x v="2"/>
    <s v="5-14"/>
    <x v="10"/>
    <s v="GR113-070"/>
    <n v="41"/>
    <n v="20053140"/>
    <n v="0.2"/>
    <x v="1"/>
    <s v="Female20195-14 yearsGR113-070"/>
  </r>
  <r>
    <x v="0"/>
    <s v="F"/>
    <x v="1"/>
    <n v="2019"/>
    <x v="2"/>
    <s v="5-14"/>
    <x v="12"/>
    <s v="GR113-076"/>
    <n v="69"/>
    <n v="20053140"/>
    <n v="0.3"/>
    <x v="1"/>
    <s v="Female20195-14 yearsGR113-076"/>
  </r>
  <r>
    <x v="0"/>
    <s v="F"/>
    <x v="1"/>
    <n v="2019"/>
    <x v="2"/>
    <s v="5-14"/>
    <x v="13"/>
    <s v="GR113-077"/>
    <n v="34"/>
    <n v="20053140"/>
    <n v="0.2"/>
    <x v="0"/>
    <s v="Female20195-14 yearsGR113-077"/>
  </r>
  <r>
    <x v="0"/>
    <s v="F"/>
    <x v="1"/>
    <n v="2019"/>
    <x v="2"/>
    <s v="5-14"/>
    <x v="14"/>
    <s v="GR113-078"/>
    <n v="35"/>
    <n v="20053140"/>
    <n v="0.2"/>
    <x v="0"/>
    <s v="Female20195-14 yearsGR113-078"/>
  </r>
  <r>
    <x v="0"/>
    <s v="F"/>
    <x v="1"/>
    <n v="2019"/>
    <x v="2"/>
    <s v="5-14"/>
    <x v="38"/>
    <s v="GR113-082"/>
    <n v="50"/>
    <n v="20053140"/>
    <n v="0.2"/>
    <x v="1"/>
    <s v="Female20195-14 yearsGR113-082"/>
  </r>
  <r>
    <x v="0"/>
    <s v="F"/>
    <x v="1"/>
    <n v="2019"/>
    <x v="2"/>
    <s v="5-14"/>
    <x v="39"/>
    <s v="GR113-085"/>
    <n v="46"/>
    <n v="20053140"/>
    <n v="0.2"/>
    <x v="0"/>
    <s v="Female20195-14 yearsGR113-085"/>
  </r>
  <r>
    <x v="0"/>
    <s v="F"/>
    <x v="1"/>
    <n v="2019"/>
    <x v="2"/>
    <s v="5-14"/>
    <x v="17"/>
    <s v="GR113-089"/>
    <n v="35"/>
    <n v="20053140"/>
    <n v="0.2"/>
    <x v="0"/>
    <s v="Female20195-14 yearsGR113-089"/>
  </r>
  <r>
    <x v="0"/>
    <s v="F"/>
    <x v="1"/>
    <n v="2019"/>
    <x v="2"/>
    <s v="5-14"/>
    <x v="20"/>
    <s v="GR113-108"/>
    <n v="12"/>
    <n v="20053140"/>
    <s v="Unreliable"/>
    <x v="1"/>
    <s v="Female20195-14 yearsGR113-108"/>
  </r>
  <r>
    <x v="0"/>
    <s v="F"/>
    <x v="1"/>
    <n v="2019"/>
    <x v="2"/>
    <s v="5-14"/>
    <x v="21"/>
    <s v="GR113-109"/>
    <n v="169"/>
    <n v="20053140"/>
    <n v="0.8"/>
    <x v="1"/>
    <s v="Female20195-14 yearsGR113-109"/>
  </r>
  <r>
    <x v="0"/>
    <s v="F"/>
    <x v="1"/>
    <n v="2019"/>
    <x v="2"/>
    <s v="5-14"/>
    <x v="22"/>
    <s v="GR113-110"/>
    <n v="42"/>
    <n v="20053140"/>
    <n v="0.2"/>
    <x v="0"/>
    <s v="Female20195-14 yearsGR113-110"/>
  </r>
  <r>
    <x v="0"/>
    <s v="F"/>
    <x v="1"/>
    <n v="2019"/>
    <x v="2"/>
    <s v="5-14"/>
    <x v="23"/>
    <s v="GR113-111"/>
    <n v="332"/>
    <n v="20053140"/>
    <n v="1.7"/>
    <x v="0"/>
    <s v="Female20195-14 yearsGR113-111"/>
  </r>
  <r>
    <x v="0"/>
    <s v="F"/>
    <x v="1"/>
    <n v="2019"/>
    <x v="2"/>
    <s v="5-14"/>
    <x v="24"/>
    <s v="GR113-112"/>
    <n v="565"/>
    <n v="20053140"/>
    <n v="2.8"/>
    <x v="1"/>
    <s v="Female20195-14 yearsGR113-112"/>
  </r>
  <r>
    <x v="0"/>
    <s v="F"/>
    <x v="1"/>
    <n v="2019"/>
    <x v="2"/>
    <s v="5-14"/>
    <x v="25"/>
    <s v="GR113-113"/>
    <n v="375"/>
    <n v="20053140"/>
    <n v="1.9"/>
    <x v="0"/>
    <s v="Female20195-14 yearsGR113-113"/>
  </r>
  <r>
    <x v="0"/>
    <s v="F"/>
    <x v="1"/>
    <n v="2019"/>
    <x v="2"/>
    <s v="5-14"/>
    <x v="26"/>
    <s v="GR113-114"/>
    <n v="359"/>
    <n v="20053140"/>
    <n v="1.8"/>
    <x v="0"/>
    <s v="Female20195-14 yearsGR113-114"/>
  </r>
  <r>
    <x v="0"/>
    <s v="F"/>
    <x v="1"/>
    <n v="2019"/>
    <x v="2"/>
    <s v="5-14"/>
    <x v="27"/>
    <s v="GR113-117"/>
    <n v="190"/>
    <n v="20053140"/>
    <n v="0.9"/>
    <x v="0"/>
    <s v="Female20195-14 yearsGR113-117"/>
  </r>
  <r>
    <x v="0"/>
    <s v="F"/>
    <x v="1"/>
    <n v="2019"/>
    <x v="2"/>
    <s v="5-14"/>
    <x v="68"/>
    <s v="GR113-118"/>
    <n v="11"/>
    <n v="20053140"/>
    <s v="Unreliable"/>
    <x v="0"/>
    <s v="Female20195-14 yearsGR113-118"/>
  </r>
  <r>
    <x v="0"/>
    <s v="F"/>
    <x v="1"/>
    <n v="2019"/>
    <x v="2"/>
    <s v="5-14"/>
    <x v="28"/>
    <s v="GR113-120"/>
    <n v="58"/>
    <n v="20053140"/>
    <n v="0.3"/>
    <x v="0"/>
    <s v="Female20195-14 yearsGR113-120"/>
  </r>
  <r>
    <x v="0"/>
    <s v="F"/>
    <x v="1"/>
    <n v="2019"/>
    <x v="2"/>
    <s v="5-14"/>
    <x v="40"/>
    <s v="GR113-121"/>
    <n v="49"/>
    <n v="20053140"/>
    <n v="0.2"/>
    <x v="0"/>
    <s v="Female20195-14 yearsGR113-121"/>
  </r>
  <r>
    <x v="0"/>
    <s v="F"/>
    <x v="1"/>
    <n v="2019"/>
    <x v="2"/>
    <s v="5-14"/>
    <x v="47"/>
    <s v="GR113-122"/>
    <n v="16"/>
    <n v="20053140"/>
    <s v="Unreliable"/>
    <x v="0"/>
    <s v="Female20195-14 yearsGR113-122"/>
  </r>
  <r>
    <x v="0"/>
    <s v="F"/>
    <x v="1"/>
    <n v="2019"/>
    <x v="2"/>
    <s v="5-14"/>
    <x v="29"/>
    <s v="GR113-123"/>
    <n v="52"/>
    <n v="20053140"/>
    <n v="0.3"/>
    <x v="0"/>
    <s v="Female20195-14 yearsGR113-123"/>
  </r>
  <r>
    <x v="0"/>
    <s v="F"/>
    <x v="1"/>
    <n v="2019"/>
    <x v="2"/>
    <s v="5-14"/>
    <x v="48"/>
    <s v="GR113-124"/>
    <n v="207"/>
    <n v="20053140"/>
    <n v="1"/>
    <x v="1"/>
    <s v="Female20195-14 yearsGR113-124"/>
  </r>
  <r>
    <x v="0"/>
    <s v="F"/>
    <x v="1"/>
    <n v="2019"/>
    <x v="2"/>
    <s v="5-14"/>
    <x v="49"/>
    <s v="GR113-125"/>
    <n v="33"/>
    <n v="20053140"/>
    <n v="0.2"/>
    <x v="0"/>
    <s v="Female20195-14 yearsGR113-125"/>
  </r>
  <r>
    <x v="0"/>
    <s v="F"/>
    <x v="1"/>
    <n v="2019"/>
    <x v="2"/>
    <s v="5-14"/>
    <x v="50"/>
    <s v="GR113-126"/>
    <n v="174"/>
    <n v="20053140"/>
    <n v="0.9"/>
    <x v="0"/>
    <s v="Female20195-14 yearsGR113-126"/>
  </r>
  <r>
    <x v="0"/>
    <s v="F"/>
    <x v="1"/>
    <n v="2019"/>
    <x v="2"/>
    <s v="5-14"/>
    <x v="30"/>
    <s v="GR113-127"/>
    <n v="109"/>
    <n v="20053140"/>
    <n v="0.5"/>
    <x v="1"/>
    <s v="Female20195-14 yearsGR113-127"/>
  </r>
  <r>
    <x v="0"/>
    <s v="F"/>
    <x v="1"/>
    <n v="2019"/>
    <x v="2"/>
    <s v="5-14"/>
    <x v="41"/>
    <s v="GR113-128"/>
    <n v="56"/>
    <n v="20053140"/>
    <n v="0.3"/>
    <x v="0"/>
    <s v="Female20195-14 yearsGR113-128"/>
  </r>
  <r>
    <x v="0"/>
    <s v="F"/>
    <x v="1"/>
    <n v="2019"/>
    <x v="2"/>
    <s v="5-14"/>
    <x v="31"/>
    <s v="GR113-129"/>
    <n v="53"/>
    <n v="20053140"/>
    <n v="0.3"/>
    <x v="0"/>
    <s v="Female20195-14 yearsGR113-129"/>
  </r>
  <r>
    <x v="0"/>
    <s v="F"/>
    <x v="1"/>
    <n v="2019"/>
    <x v="2"/>
    <s v="5-14"/>
    <x v="32"/>
    <s v="GR113-131"/>
    <n v="19"/>
    <n v="20053140"/>
    <s v="Unreliable"/>
    <x v="0"/>
    <s v="Female20195-14 yearsGR113-131"/>
  </r>
  <r>
    <x v="0"/>
    <s v="F"/>
    <x v="1"/>
    <n v="2019"/>
    <x v="2"/>
    <s v="5-14"/>
    <x v="33"/>
    <s v="GR113-133"/>
    <n v="15"/>
    <n v="20053140"/>
    <s v="Unreliable"/>
    <x v="0"/>
    <s v="Female20195-14 yearsGR113-133"/>
  </r>
  <r>
    <x v="0"/>
    <s v="F"/>
    <x v="1"/>
    <n v="2019"/>
    <x v="2"/>
    <s v="5-14"/>
    <x v="42"/>
    <s v="GR113-135"/>
    <n v="21"/>
    <n v="20053140"/>
    <n v="0.1"/>
    <x v="1"/>
    <s v="Female20195-14 yearsGR113-135"/>
  </r>
  <r>
    <x v="0"/>
    <s v="F"/>
    <x v="1"/>
    <n v="2019"/>
    <x v="3"/>
    <s v="15-24"/>
    <x v="1"/>
    <s v="GR113-010"/>
    <n v="53"/>
    <n v="20877151"/>
    <n v="0.3"/>
    <x v="1"/>
    <s v="Female201915-24 yearsGR113-010"/>
  </r>
  <r>
    <x v="0"/>
    <s v="F"/>
    <x v="1"/>
    <n v="2019"/>
    <x v="3"/>
    <s v="15-24"/>
    <x v="51"/>
    <s v="GR113-016"/>
    <n v="11"/>
    <n v="20877151"/>
    <s v="Unreliable"/>
    <x v="1"/>
    <s v="Female201915-24 yearsGR113-016"/>
  </r>
  <r>
    <x v="0"/>
    <s v="F"/>
    <x v="1"/>
    <n v="2019"/>
    <x v="3"/>
    <s v="15-24"/>
    <x v="2"/>
    <s v="GR113-018"/>
    <n v="23"/>
    <n v="20877151"/>
    <n v="0.1"/>
    <x v="0"/>
    <s v="Female201915-24 yearsGR113-018"/>
  </r>
  <r>
    <x v="0"/>
    <s v="F"/>
    <x v="1"/>
    <n v="2019"/>
    <x v="3"/>
    <s v="15-24"/>
    <x v="3"/>
    <s v="GR113-019"/>
    <n v="561"/>
    <n v="20877151"/>
    <n v="2.7"/>
    <x v="1"/>
    <s v="Female201915-24 yearsGR113-019"/>
  </r>
  <r>
    <x v="0"/>
    <s v="F"/>
    <x v="1"/>
    <n v="2019"/>
    <x v="3"/>
    <s v="15-24"/>
    <x v="52"/>
    <s v="GR113-023"/>
    <n v="16"/>
    <n v="20877151"/>
    <s v="Unreliable"/>
    <x v="0"/>
    <s v="Female201915-24 yearsGR113-023"/>
  </r>
  <r>
    <x v="0"/>
    <s v="F"/>
    <x v="1"/>
    <n v="2019"/>
    <x v="3"/>
    <s v="15-24"/>
    <x v="53"/>
    <s v="GR113-024"/>
    <n v="13"/>
    <n v="20877151"/>
    <s v="Unreliable"/>
    <x v="0"/>
    <s v="Female201915-24 yearsGR113-024"/>
  </r>
  <r>
    <x v="0"/>
    <s v="F"/>
    <x v="1"/>
    <n v="2019"/>
    <x v="3"/>
    <s v="15-24"/>
    <x v="75"/>
    <s v="GR113-027"/>
    <n v="12"/>
    <n v="20877151"/>
    <s v="Unreliable"/>
    <x v="0"/>
    <s v="Female201915-24 yearsGR113-027"/>
  </r>
  <r>
    <x v="0"/>
    <s v="F"/>
    <x v="1"/>
    <n v="2019"/>
    <x v="3"/>
    <s v="15-24"/>
    <x v="54"/>
    <s v="GR113-029"/>
    <n v="11"/>
    <n v="20877151"/>
    <s v="Unreliable"/>
    <x v="0"/>
    <s v="Female201915-24 yearsGR113-029"/>
  </r>
  <r>
    <x v="0"/>
    <s v="F"/>
    <x v="1"/>
    <n v="2019"/>
    <x v="3"/>
    <s v="15-24"/>
    <x v="55"/>
    <s v="GR113-032"/>
    <n v="18"/>
    <n v="20877151"/>
    <s v="Unreliable"/>
    <x v="0"/>
    <s v="Female201915-24 yearsGR113-032"/>
  </r>
  <r>
    <x v="0"/>
    <s v="F"/>
    <x v="1"/>
    <n v="2019"/>
    <x v="3"/>
    <s v="15-24"/>
    <x v="34"/>
    <s v="GR113-036"/>
    <n v="99"/>
    <n v="20877151"/>
    <n v="0.5"/>
    <x v="0"/>
    <s v="Female201915-24 yearsGR113-036"/>
  </r>
  <r>
    <x v="0"/>
    <s v="F"/>
    <x v="1"/>
    <n v="2019"/>
    <x v="3"/>
    <s v="15-24"/>
    <x v="35"/>
    <s v="GR113-037"/>
    <n v="167"/>
    <n v="20877151"/>
    <n v="0.8"/>
    <x v="0"/>
    <s v="Female201915-24 yearsGR113-037"/>
  </r>
  <r>
    <x v="0"/>
    <s v="F"/>
    <x v="1"/>
    <n v="2019"/>
    <x v="3"/>
    <s v="15-24"/>
    <x v="56"/>
    <s v="GR113-039"/>
    <n v="41"/>
    <n v="20877151"/>
    <n v="0.2"/>
    <x v="0"/>
    <s v="Female201915-24 yearsGR113-039"/>
  </r>
  <r>
    <x v="0"/>
    <s v="F"/>
    <x v="1"/>
    <n v="2019"/>
    <x v="3"/>
    <s v="15-24"/>
    <x v="36"/>
    <s v="GR113-040"/>
    <n v="119"/>
    <n v="20877151"/>
    <n v="0.6"/>
    <x v="0"/>
    <s v="Female201915-24 yearsGR113-040"/>
  </r>
  <r>
    <x v="0"/>
    <s v="F"/>
    <x v="1"/>
    <n v="2019"/>
    <x v="3"/>
    <s v="15-24"/>
    <x v="37"/>
    <s v="GR113-043"/>
    <n v="181"/>
    <n v="20877151"/>
    <n v="0.9"/>
    <x v="0"/>
    <s v="Female201915-24 yearsGR113-043"/>
  </r>
  <r>
    <x v="0"/>
    <s v="F"/>
    <x v="1"/>
    <n v="2019"/>
    <x v="3"/>
    <s v="15-24"/>
    <x v="4"/>
    <s v="GR113-044"/>
    <n v="27"/>
    <n v="20877151"/>
    <n v="0.1"/>
    <x v="1"/>
    <s v="Female201915-24 yearsGR113-044"/>
  </r>
  <r>
    <x v="0"/>
    <s v="F"/>
    <x v="1"/>
    <n v="2019"/>
    <x v="3"/>
    <s v="15-24"/>
    <x v="44"/>
    <s v="GR113-045"/>
    <n v="20"/>
    <n v="20877151"/>
    <n v="0.1"/>
    <x v="1"/>
    <s v="Female201915-24 yearsGR113-045"/>
  </r>
  <r>
    <x v="0"/>
    <s v="F"/>
    <x v="1"/>
    <n v="2019"/>
    <x v="3"/>
    <s v="15-24"/>
    <x v="45"/>
    <s v="GR113-046"/>
    <n v="107"/>
    <n v="20877151"/>
    <n v="0.5"/>
    <x v="1"/>
    <s v="Female201915-24 yearsGR113-046"/>
  </r>
  <r>
    <x v="0"/>
    <s v="F"/>
    <x v="1"/>
    <n v="2019"/>
    <x v="3"/>
    <s v="15-24"/>
    <x v="6"/>
    <s v="GR113-053"/>
    <n v="429"/>
    <n v="20877151"/>
    <n v="2.1"/>
    <x v="0"/>
    <s v="Female201915-24 yearsGR113-053"/>
  </r>
  <r>
    <x v="0"/>
    <s v="F"/>
    <x v="1"/>
    <n v="2019"/>
    <x v="3"/>
    <s v="15-24"/>
    <x v="7"/>
    <s v="GR113-054"/>
    <n v="346"/>
    <n v="20877151"/>
    <n v="1.7"/>
    <x v="1"/>
    <s v="Female201915-24 yearsGR113-054"/>
  </r>
  <r>
    <x v="0"/>
    <s v="F"/>
    <x v="1"/>
    <n v="2019"/>
    <x v="3"/>
    <s v="15-24"/>
    <x v="58"/>
    <s v="GR113-058"/>
    <n v="35"/>
    <n v="20877151"/>
    <n v="0.2"/>
    <x v="0"/>
    <s v="Female201915-24 yearsGR113-058"/>
  </r>
  <r>
    <x v="0"/>
    <s v="F"/>
    <x v="1"/>
    <n v="2019"/>
    <x v="3"/>
    <s v="15-24"/>
    <x v="59"/>
    <s v="GR113-059"/>
    <n v="11"/>
    <n v="20877151"/>
    <s v="Unreliable"/>
    <x v="0"/>
    <s v="Female201915-24 yearsGR113-059"/>
  </r>
  <r>
    <x v="0"/>
    <s v="F"/>
    <x v="1"/>
    <n v="2019"/>
    <x v="3"/>
    <s v="15-24"/>
    <x v="60"/>
    <s v="GR113-061"/>
    <n v="24"/>
    <n v="20877151"/>
    <n v="0.1"/>
    <x v="0"/>
    <s v="Female201915-24 yearsGR113-061"/>
  </r>
  <r>
    <x v="0"/>
    <s v="F"/>
    <x v="1"/>
    <n v="2019"/>
    <x v="3"/>
    <s v="15-24"/>
    <x v="85"/>
    <s v="GR113-063"/>
    <n v="17"/>
    <n v="20877151"/>
    <s v="Unreliable"/>
    <x v="0"/>
    <s v="Female201915-24 yearsGR113-063"/>
  </r>
  <r>
    <x v="0"/>
    <s v="F"/>
    <x v="1"/>
    <n v="2019"/>
    <x v="3"/>
    <s v="15-24"/>
    <x v="8"/>
    <s v="GR113-064"/>
    <n v="301"/>
    <n v="20877151"/>
    <n v="1.4"/>
    <x v="0"/>
    <s v="Female201915-24 yearsGR113-064"/>
  </r>
  <r>
    <x v="0"/>
    <s v="F"/>
    <x v="1"/>
    <n v="2019"/>
    <x v="3"/>
    <s v="15-24"/>
    <x v="61"/>
    <s v="GR113-065"/>
    <n v="12"/>
    <n v="20877151"/>
    <s v="Unreliable"/>
    <x v="0"/>
    <s v="Female201915-24 yearsGR113-065"/>
  </r>
  <r>
    <x v="0"/>
    <s v="F"/>
    <x v="1"/>
    <n v="2019"/>
    <x v="3"/>
    <s v="15-24"/>
    <x v="62"/>
    <s v="GR113-067"/>
    <n v="20"/>
    <n v="20877151"/>
    <n v="0.1"/>
    <x v="0"/>
    <s v="Female201915-24 yearsGR113-067"/>
  </r>
  <r>
    <x v="0"/>
    <s v="F"/>
    <x v="1"/>
    <n v="2019"/>
    <x v="3"/>
    <s v="15-24"/>
    <x v="9"/>
    <s v="GR113-068"/>
    <n v="260"/>
    <n v="20877151"/>
    <n v="1.2"/>
    <x v="0"/>
    <s v="Female201915-24 yearsGR113-068"/>
  </r>
  <r>
    <x v="0"/>
    <s v="F"/>
    <x v="1"/>
    <n v="2019"/>
    <x v="3"/>
    <s v="15-24"/>
    <x v="10"/>
    <s v="GR113-070"/>
    <n v="65"/>
    <n v="20877151"/>
    <n v="0.3"/>
    <x v="1"/>
    <s v="Female201915-24 yearsGR113-070"/>
  </r>
  <r>
    <x v="0"/>
    <s v="F"/>
    <x v="1"/>
    <n v="2019"/>
    <x v="3"/>
    <s v="15-24"/>
    <x v="63"/>
    <s v="GR113-072"/>
    <n v="11"/>
    <n v="20877151"/>
    <s v="Unreliable"/>
    <x v="0"/>
    <s v="Female201915-24 yearsGR113-072"/>
  </r>
  <r>
    <x v="0"/>
    <s v="F"/>
    <x v="1"/>
    <n v="2019"/>
    <x v="3"/>
    <s v="15-24"/>
    <x v="11"/>
    <s v="GR113-075"/>
    <n v="39"/>
    <n v="20877151"/>
    <n v="0.2"/>
    <x v="0"/>
    <s v="Female201915-24 yearsGR113-075"/>
  </r>
  <r>
    <x v="0"/>
    <s v="F"/>
    <x v="1"/>
    <n v="2019"/>
    <x v="3"/>
    <s v="15-24"/>
    <x v="12"/>
    <s v="GR113-076"/>
    <n v="84"/>
    <n v="20877151"/>
    <n v="0.4"/>
    <x v="1"/>
    <s v="Female201915-24 yearsGR113-076"/>
  </r>
  <r>
    <x v="0"/>
    <s v="F"/>
    <x v="1"/>
    <n v="2019"/>
    <x v="3"/>
    <s v="15-24"/>
    <x v="13"/>
    <s v="GR113-077"/>
    <n v="27"/>
    <n v="20877151"/>
    <n v="0.1"/>
    <x v="0"/>
    <s v="Female201915-24 yearsGR113-077"/>
  </r>
  <r>
    <x v="0"/>
    <s v="F"/>
    <x v="1"/>
    <n v="2019"/>
    <x v="3"/>
    <s v="15-24"/>
    <x v="14"/>
    <s v="GR113-078"/>
    <n v="57"/>
    <n v="20877151"/>
    <n v="0.3"/>
    <x v="0"/>
    <s v="Female201915-24 yearsGR113-078"/>
  </r>
  <r>
    <x v="0"/>
    <s v="F"/>
    <x v="1"/>
    <n v="2019"/>
    <x v="3"/>
    <s v="15-24"/>
    <x v="38"/>
    <s v="GR113-082"/>
    <n v="59"/>
    <n v="20877151"/>
    <n v="0.3"/>
    <x v="1"/>
    <s v="Female201915-24 yearsGR113-082"/>
  </r>
  <r>
    <x v="0"/>
    <s v="F"/>
    <x v="1"/>
    <n v="2019"/>
    <x v="3"/>
    <s v="15-24"/>
    <x v="39"/>
    <s v="GR113-085"/>
    <n v="52"/>
    <n v="20877151"/>
    <n v="0.2"/>
    <x v="0"/>
    <s v="Female201915-24 yearsGR113-085"/>
  </r>
  <r>
    <x v="0"/>
    <s v="F"/>
    <x v="1"/>
    <n v="2019"/>
    <x v="3"/>
    <s v="15-24"/>
    <x v="64"/>
    <s v="GR113-088"/>
    <n v="11"/>
    <n v="20877151"/>
    <s v="Unreliable"/>
    <x v="1"/>
    <s v="Female201915-24 yearsGR113-088"/>
  </r>
  <r>
    <x v="0"/>
    <s v="F"/>
    <x v="1"/>
    <n v="2019"/>
    <x v="3"/>
    <s v="15-24"/>
    <x v="17"/>
    <s v="GR113-089"/>
    <n v="70"/>
    <n v="20877151"/>
    <n v="0.3"/>
    <x v="0"/>
    <s v="Female201915-24 yearsGR113-089"/>
  </r>
  <r>
    <x v="0"/>
    <s v="F"/>
    <x v="1"/>
    <n v="2019"/>
    <x v="3"/>
    <s v="15-24"/>
    <x v="92"/>
    <s v="GR113-093"/>
    <n v="13"/>
    <n v="20877151"/>
    <s v="Unreliable"/>
    <x v="1"/>
    <s v="Female201915-24 yearsGR113-093"/>
  </r>
  <r>
    <x v="0"/>
    <s v="F"/>
    <x v="1"/>
    <n v="2019"/>
    <x v="3"/>
    <s v="15-24"/>
    <x v="18"/>
    <s v="GR113-097"/>
    <n v="32"/>
    <n v="20877151"/>
    <n v="0.2"/>
    <x v="1"/>
    <s v="Female201915-24 yearsGR113-097"/>
  </r>
  <r>
    <x v="0"/>
    <s v="F"/>
    <x v="1"/>
    <n v="2019"/>
    <x v="3"/>
    <s v="15-24"/>
    <x v="19"/>
    <s v="GR113-100"/>
    <n v="29"/>
    <n v="20877151"/>
    <n v="0.1"/>
    <x v="0"/>
    <s v="Female201915-24 yearsGR113-100"/>
  </r>
  <r>
    <x v="0"/>
    <s v="F"/>
    <x v="1"/>
    <n v="2019"/>
    <x v="3"/>
    <s v="15-24"/>
    <x v="65"/>
    <s v="GR113-105"/>
    <n v="150"/>
    <n v="20877151"/>
    <n v="0.7"/>
    <x v="1"/>
    <s v="Female201915-24 yearsGR113-105"/>
  </r>
  <r>
    <x v="0"/>
    <s v="F"/>
    <x v="1"/>
    <n v="2019"/>
    <x v="3"/>
    <s v="15-24"/>
    <x v="96"/>
    <s v="GR113-106"/>
    <n v="10"/>
    <n v="20877151"/>
    <s v="Unreliable"/>
    <x v="0"/>
    <s v="Female201915-24 yearsGR113-106"/>
  </r>
  <r>
    <x v="0"/>
    <s v="F"/>
    <x v="1"/>
    <n v="2019"/>
    <x v="3"/>
    <s v="15-24"/>
    <x v="66"/>
    <s v="GR113-107"/>
    <n v="140"/>
    <n v="20877151"/>
    <n v="0.7"/>
    <x v="0"/>
    <s v="Female201915-24 yearsGR113-107"/>
  </r>
  <r>
    <x v="0"/>
    <s v="F"/>
    <x v="1"/>
    <n v="2019"/>
    <x v="3"/>
    <s v="15-24"/>
    <x v="21"/>
    <s v="GR113-109"/>
    <n v="169"/>
    <n v="20877151"/>
    <n v="0.8"/>
    <x v="1"/>
    <s v="Female201915-24 yearsGR113-109"/>
  </r>
  <r>
    <x v="0"/>
    <s v="F"/>
    <x v="1"/>
    <n v="2019"/>
    <x v="3"/>
    <s v="15-24"/>
    <x v="22"/>
    <s v="GR113-110"/>
    <n v="167"/>
    <n v="20877151"/>
    <n v="0.8"/>
    <x v="0"/>
    <s v="Female201915-24 yearsGR113-110"/>
  </r>
  <r>
    <x v="0"/>
    <s v="F"/>
    <x v="1"/>
    <n v="2019"/>
    <x v="3"/>
    <s v="15-24"/>
    <x v="23"/>
    <s v="GR113-111"/>
    <n v="720"/>
    <n v="20877151"/>
    <n v="3.4"/>
    <x v="0"/>
    <s v="Female201915-24 yearsGR113-111"/>
  </r>
  <r>
    <x v="0"/>
    <s v="F"/>
    <x v="1"/>
    <n v="2019"/>
    <x v="3"/>
    <s v="15-24"/>
    <x v="24"/>
    <s v="GR113-112"/>
    <n v="3226"/>
    <n v="20877151"/>
    <n v="15.5"/>
    <x v="1"/>
    <s v="Female201915-24 yearsGR113-112"/>
  </r>
  <r>
    <x v="0"/>
    <s v="F"/>
    <x v="1"/>
    <n v="2019"/>
    <x v="3"/>
    <s v="15-24"/>
    <x v="25"/>
    <s v="GR113-113"/>
    <n v="1817"/>
    <n v="20877151"/>
    <n v="8.6999999999999993"/>
    <x v="0"/>
    <s v="Female201915-24 yearsGR113-113"/>
  </r>
  <r>
    <x v="0"/>
    <s v="F"/>
    <x v="1"/>
    <n v="2019"/>
    <x v="3"/>
    <s v="15-24"/>
    <x v="26"/>
    <s v="GR113-114"/>
    <n v="1762"/>
    <n v="20877151"/>
    <n v="8.4"/>
    <x v="0"/>
    <s v="Female201915-24 yearsGR113-114"/>
  </r>
  <r>
    <x v="0"/>
    <s v="F"/>
    <x v="1"/>
    <n v="2019"/>
    <x v="3"/>
    <s v="15-24"/>
    <x v="46"/>
    <s v="GR113-115"/>
    <n v="27"/>
    <n v="20877151"/>
    <n v="0.1"/>
    <x v="0"/>
    <s v="Female201915-24 yearsGR113-115"/>
  </r>
  <r>
    <x v="0"/>
    <s v="F"/>
    <x v="1"/>
    <n v="2019"/>
    <x v="3"/>
    <s v="15-24"/>
    <x v="67"/>
    <s v="GR113-116"/>
    <n v="28"/>
    <n v="20877151"/>
    <n v="0.1"/>
    <x v="0"/>
    <s v="Female201915-24 yearsGR113-116"/>
  </r>
  <r>
    <x v="0"/>
    <s v="F"/>
    <x v="1"/>
    <n v="2019"/>
    <x v="3"/>
    <s v="15-24"/>
    <x v="27"/>
    <s v="GR113-117"/>
    <n v="1409"/>
    <n v="20877151"/>
    <n v="6.7"/>
    <x v="0"/>
    <s v="Female201915-24 yearsGR113-117"/>
  </r>
  <r>
    <x v="0"/>
    <s v="F"/>
    <x v="1"/>
    <n v="2019"/>
    <x v="3"/>
    <s v="15-24"/>
    <x v="68"/>
    <s v="GR113-118"/>
    <n v="36"/>
    <n v="20877151"/>
    <n v="0.2"/>
    <x v="0"/>
    <s v="Female201915-24 yearsGR113-118"/>
  </r>
  <r>
    <x v="0"/>
    <s v="F"/>
    <x v="1"/>
    <n v="2019"/>
    <x v="3"/>
    <s v="15-24"/>
    <x v="28"/>
    <s v="GR113-120"/>
    <n v="50"/>
    <n v="20877151"/>
    <n v="0.2"/>
    <x v="0"/>
    <s v="Female201915-24 yearsGR113-120"/>
  </r>
  <r>
    <x v="0"/>
    <s v="F"/>
    <x v="1"/>
    <n v="2019"/>
    <x v="3"/>
    <s v="15-24"/>
    <x v="40"/>
    <s v="GR113-121"/>
    <n v="27"/>
    <n v="20877151"/>
    <n v="0.1"/>
    <x v="0"/>
    <s v="Female201915-24 yearsGR113-121"/>
  </r>
  <r>
    <x v="0"/>
    <s v="F"/>
    <x v="1"/>
    <n v="2019"/>
    <x v="3"/>
    <s v="15-24"/>
    <x v="47"/>
    <s v="GR113-122"/>
    <n v="1222"/>
    <n v="20877151"/>
    <n v="5.9"/>
    <x v="0"/>
    <s v="Female201915-24 yearsGR113-122"/>
  </r>
  <r>
    <x v="0"/>
    <s v="F"/>
    <x v="1"/>
    <n v="2019"/>
    <x v="3"/>
    <s v="15-24"/>
    <x v="29"/>
    <s v="GR113-123"/>
    <n v="67"/>
    <n v="20877151"/>
    <n v="0.3"/>
    <x v="0"/>
    <s v="Female201915-24 yearsGR113-123"/>
  </r>
  <r>
    <x v="0"/>
    <s v="F"/>
    <x v="1"/>
    <n v="2019"/>
    <x v="3"/>
    <s v="15-24"/>
    <x v="48"/>
    <s v="GR113-124"/>
    <n v="1154"/>
    <n v="20877151"/>
    <n v="5.5"/>
    <x v="1"/>
    <s v="Female201915-24 yearsGR113-124"/>
  </r>
  <r>
    <x v="0"/>
    <s v="F"/>
    <x v="1"/>
    <n v="2019"/>
    <x v="3"/>
    <s v="15-24"/>
    <x v="49"/>
    <s v="GR113-125"/>
    <n v="292"/>
    <n v="20877151"/>
    <n v="1.4"/>
    <x v="0"/>
    <s v="Female201915-24 yearsGR113-125"/>
  </r>
  <r>
    <x v="0"/>
    <s v="F"/>
    <x v="1"/>
    <n v="2019"/>
    <x v="3"/>
    <s v="15-24"/>
    <x v="50"/>
    <s v="GR113-126"/>
    <n v="862"/>
    <n v="20877151"/>
    <n v="4.0999999999999996"/>
    <x v="0"/>
    <s v="Female201915-24 yearsGR113-126"/>
  </r>
  <r>
    <x v="0"/>
    <s v="F"/>
    <x v="1"/>
    <n v="2019"/>
    <x v="3"/>
    <s v="15-24"/>
    <x v="30"/>
    <s v="GR113-127"/>
    <n v="693"/>
    <n v="20877151"/>
    <n v="3.3"/>
    <x v="1"/>
    <s v="Female201915-24 yearsGR113-127"/>
  </r>
  <r>
    <x v="0"/>
    <s v="F"/>
    <x v="1"/>
    <n v="2019"/>
    <x v="3"/>
    <s v="15-24"/>
    <x v="41"/>
    <s v="GR113-128"/>
    <n v="529"/>
    <n v="20877151"/>
    <n v="2.5"/>
    <x v="0"/>
    <s v="Female201915-24 yearsGR113-128"/>
  </r>
  <r>
    <x v="0"/>
    <s v="F"/>
    <x v="1"/>
    <n v="2019"/>
    <x v="3"/>
    <s v="15-24"/>
    <x v="31"/>
    <s v="GR113-129"/>
    <n v="164"/>
    <n v="20877151"/>
    <n v="0.8"/>
    <x v="0"/>
    <s v="Female201915-24 yearsGR113-129"/>
  </r>
  <r>
    <x v="0"/>
    <s v="F"/>
    <x v="1"/>
    <n v="2019"/>
    <x v="3"/>
    <s v="15-24"/>
    <x v="120"/>
    <s v="GR113-130"/>
    <n v="12"/>
    <n v="20877151"/>
    <s v="Unreliable"/>
    <x v="1"/>
    <s v="Female201915-24 yearsGR113-130"/>
  </r>
  <r>
    <x v="0"/>
    <s v="F"/>
    <x v="1"/>
    <n v="2019"/>
    <x v="3"/>
    <s v="15-24"/>
    <x v="32"/>
    <s v="GR113-131"/>
    <n v="133"/>
    <n v="20877151"/>
    <n v="0.6"/>
    <x v="0"/>
    <s v="Female201915-24 yearsGR113-131"/>
  </r>
  <r>
    <x v="0"/>
    <s v="F"/>
    <x v="1"/>
    <n v="2019"/>
    <x v="3"/>
    <s v="15-24"/>
    <x v="69"/>
    <s v="GR113-132"/>
    <n v="17"/>
    <n v="20877151"/>
    <s v="Unreliable"/>
    <x v="0"/>
    <s v="Female201915-24 yearsGR113-132"/>
  </r>
  <r>
    <x v="0"/>
    <s v="F"/>
    <x v="1"/>
    <n v="2019"/>
    <x v="3"/>
    <s v="15-24"/>
    <x v="33"/>
    <s v="GR113-133"/>
    <n v="116"/>
    <n v="20877151"/>
    <n v="0.6"/>
    <x v="0"/>
    <s v="Female201915-24 yearsGR113-133"/>
  </r>
  <r>
    <x v="0"/>
    <s v="F"/>
    <x v="1"/>
    <n v="2019"/>
    <x v="3"/>
    <s v="15-24"/>
    <x v="42"/>
    <s v="GR113-135"/>
    <n v="24"/>
    <n v="20877151"/>
    <n v="0.1"/>
    <x v="1"/>
    <s v="Female201915-24 yearsGR113-135"/>
  </r>
  <r>
    <x v="0"/>
    <s v="F"/>
    <x v="1"/>
    <n v="2019"/>
    <x v="4"/>
    <s v="25-34"/>
    <x v="0"/>
    <s v="GR113-003"/>
    <n v="21"/>
    <n v="22581141"/>
    <n v="0.1"/>
    <x v="0"/>
    <s v="Female201925-34 yearsGR113-003"/>
  </r>
  <r>
    <x v="0"/>
    <s v="F"/>
    <x v="1"/>
    <n v="2019"/>
    <x v="4"/>
    <s v="25-34"/>
    <x v="1"/>
    <s v="GR113-010"/>
    <n v="183"/>
    <n v="22581141"/>
    <n v="0.8"/>
    <x v="1"/>
    <s v="Female201925-34 yearsGR113-010"/>
  </r>
  <r>
    <x v="0"/>
    <s v="F"/>
    <x v="1"/>
    <n v="2019"/>
    <x v="4"/>
    <s v="25-34"/>
    <x v="70"/>
    <s v="GR113-015"/>
    <n v="22"/>
    <n v="22581141"/>
    <n v="0.1"/>
    <x v="1"/>
    <s v="Female201925-34 yearsGR113-015"/>
  </r>
  <r>
    <x v="0"/>
    <s v="F"/>
    <x v="1"/>
    <n v="2019"/>
    <x v="4"/>
    <s v="25-34"/>
    <x v="51"/>
    <s v="GR113-016"/>
    <n v="112"/>
    <n v="22581141"/>
    <n v="0.5"/>
    <x v="1"/>
    <s v="Female201925-34 yearsGR113-016"/>
  </r>
  <r>
    <x v="0"/>
    <s v="F"/>
    <x v="1"/>
    <n v="2019"/>
    <x v="4"/>
    <s v="25-34"/>
    <x v="2"/>
    <s v="GR113-018"/>
    <n v="80"/>
    <n v="22581141"/>
    <n v="0.4"/>
    <x v="0"/>
    <s v="Female201925-34 yearsGR113-018"/>
  </r>
  <r>
    <x v="0"/>
    <s v="F"/>
    <x v="1"/>
    <n v="2019"/>
    <x v="4"/>
    <s v="25-34"/>
    <x v="3"/>
    <s v="GR113-019"/>
    <n v="1833"/>
    <n v="22581141"/>
    <n v="8.1"/>
    <x v="1"/>
    <s v="Female201925-34 yearsGR113-019"/>
  </r>
  <r>
    <x v="0"/>
    <s v="F"/>
    <x v="1"/>
    <n v="2019"/>
    <x v="4"/>
    <s v="25-34"/>
    <x v="71"/>
    <s v="GR113-020"/>
    <n v="14"/>
    <n v="22581141"/>
    <s v="Unreliable"/>
    <x v="0"/>
    <s v="Female201925-34 yearsGR113-020"/>
  </r>
  <r>
    <x v="0"/>
    <s v="F"/>
    <x v="1"/>
    <n v="2019"/>
    <x v="4"/>
    <s v="25-34"/>
    <x v="73"/>
    <s v="GR113-022"/>
    <n v="63"/>
    <n v="22581141"/>
    <n v="0.3"/>
    <x v="0"/>
    <s v="Female201925-34 yearsGR113-022"/>
  </r>
  <r>
    <x v="0"/>
    <s v="F"/>
    <x v="1"/>
    <n v="2019"/>
    <x v="4"/>
    <s v="25-34"/>
    <x v="52"/>
    <s v="GR113-023"/>
    <n v="132"/>
    <n v="22581141"/>
    <n v="0.6"/>
    <x v="0"/>
    <s v="Female201925-34 yearsGR113-023"/>
  </r>
  <r>
    <x v="0"/>
    <s v="F"/>
    <x v="1"/>
    <n v="2019"/>
    <x v="4"/>
    <s v="25-34"/>
    <x v="53"/>
    <s v="GR113-024"/>
    <n v="36"/>
    <n v="22581141"/>
    <n v="0.2"/>
    <x v="0"/>
    <s v="Female201925-34 yearsGR113-024"/>
  </r>
  <r>
    <x v="0"/>
    <s v="F"/>
    <x v="1"/>
    <n v="2019"/>
    <x v="4"/>
    <s v="25-34"/>
    <x v="74"/>
    <s v="GR113-025"/>
    <n v="21"/>
    <n v="22581141"/>
    <n v="0.1"/>
    <x v="0"/>
    <s v="Female201925-34 yearsGR113-025"/>
  </r>
  <r>
    <x v="0"/>
    <s v="F"/>
    <x v="1"/>
    <n v="2019"/>
    <x v="4"/>
    <s v="25-34"/>
    <x v="75"/>
    <s v="GR113-027"/>
    <n v="45"/>
    <n v="22581141"/>
    <n v="0.2"/>
    <x v="0"/>
    <s v="Female201925-34 yearsGR113-027"/>
  </r>
  <r>
    <x v="0"/>
    <s v="F"/>
    <x v="1"/>
    <n v="2019"/>
    <x v="4"/>
    <s v="25-34"/>
    <x v="76"/>
    <s v="GR113-028"/>
    <n v="49"/>
    <n v="22581141"/>
    <n v="0.2"/>
    <x v="0"/>
    <s v="Female201925-34 yearsGR113-028"/>
  </r>
  <r>
    <x v="0"/>
    <s v="F"/>
    <x v="1"/>
    <n v="2019"/>
    <x v="4"/>
    <s v="25-34"/>
    <x v="54"/>
    <s v="GR113-029"/>
    <n v="431"/>
    <n v="22581141"/>
    <n v="1.9"/>
    <x v="0"/>
    <s v="Female201925-34 yearsGR113-029"/>
  </r>
  <r>
    <x v="0"/>
    <s v="F"/>
    <x v="1"/>
    <n v="2019"/>
    <x v="4"/>
    <s v="25-34"/>
    <x v="77"/>
    <s v="GR113-030"/>
    <n v="183"/>
    <n v="22581141"/>
    <n v="0.8"/>
    <x v="0"/>
    <s v="Female201925-34 yearsGR113-030"/>
  </r>
  <r>
    <x v="0"/>
    <s v="F"/>
    <x v="1"/>
    <n v="2019"/>
    <x v="4"/>
    <s v="25-34"/>
    <x v="78"/>
    <s v="GR113-031"/>
    <n v="50"/>
    <n v="22581141"/>
    <n v="0.2"/>
    <x v="0"/>
    <s v="Female201925-34 yearsGR113-031"/>
  </r>
  <r>
    <x v="0"/>
    <s v="F"/>
    <x v="1"/>
    <n v="2019"/>
    <x v="4"/>
    <s v="25-34"/>
    <x v="55"/>
    <s v="GR113-032"/>
    <n v="88"/>
    <n v="22581141"/>
    <n v="0.4"/>
    <x v="0"/>
    <s v="Female201925-34 yearsGR113-032"/>
  </r>
  <r>
    <x v="0"/>
    <s v="F"/>
    <x v="1"/>
    <n v="2019"/>
    <x v="4"/>
    <s v="25-34"/>
    <x v="43"/>
    <s v="GR113-034"/>
    <n v="19"/>
    <n v="22581141"/>
    <s v="Unreliable"/>
    <x v="0"/>
    <s v="Female201925-34 yearsGR113-034"/>
  </r>
  <r>
    <x v="0"/>
    <s v="F"/>
    <x v="1"/>
    <n v="2019"/>
    <x v="4"/>
    <s v="25-34"/>
    <x v="34"/>
    <s v="GR113-036"/>
    <n v="157"/>
    <n v="22581141"/>
    <n v="0.7"/>
    <x v="0"/>
    <s v="Female201925-34 yearsGR113-036"/>
  </r>
  <r>
    <x v="0"/>
    <s v="F"/>
    <x v="1"/>
    <n v="2019"/>
    <x v="4"/>
    <s v="25-34"/>
    <x v="35"/>
    <s v="GR113-037"/>
    <n v="200"/>
    <n v="22581141"/>
    <n v="0.9"/>
    <x v="0"/>
    <s v="Female201925-34 yearsGR113-037"/>
  </r>
  <r>
    <x v="0"/>
    <s v="F"/>
    <x v="1"/>
    <n v="2019"/>
    <x v="4"/>
    <s v="25-34"/>
    <x v="79"/>
    <s v="GR113-038"/>
    <n v="16"/>
    <n v="22581141"/>
    <s v="Unreliable"/>
    <x v="0"/>
    <s v="Female201925-34 yearsGR113-038"/>
  </r>
  <r>
    <x v="0"/>
    <s v="F"/>
    <x v="1"/>
    <n v="2019"/>
    <x v="4"/>
    <s v="25-34"/>
    <x v="56"/>
    <s v="GR113-039"/>
    <n v="51"/>
    <n v="22581141"/>
    <n v="0.2"/>
    <x v="0"/>
    <s v="Female201925-34 yearsGR113-039"/>
  </r>
  <r>
    <x v="0"/>
    <s v="F"/>
    <x v="1"/>
    <n v="2019"/>
    <x v="4"/>
    <s v="25-34"/>
    <x v="36"/>
    <s v="GR113-040"/>
    <n v="129"/>
    <n v="22581141"/>
    <n v="0.6"/>
    <x v="0"/>
    <s v="Female201925-34 yearsGR113-040"/>
  </r>
  <r>
    <x v="0"/>
    <s v="F"/>
    <x v="1"/>
    <n v="2019"/>
    <x v="4"/>
    <s v="25-34"/>
    <x v="37"/>
    <s v="GR113-043"/>
    <n v="328"/>
    <n v="22581141"/>
    <n v="1.5"/>
    <x v="0"/>
    <s v="Female201925-34 yearsGR113-043"/>
  </r>
  <r>
    <x v="0"/>
    <s v="F"/>
    <x v="1"/>
    <n v="2019"/>
    <x v="4"/>
    <s v="25-34"/>
    <x v="4"/>
    <s v="GR113-044"/>
    <n v="47"/>
    <n v="22581141"/>
    <n v="0.2"/>
    <x v="1"/>
    <s v="Female201925-34 yearsGR113-044"/>
  </r>
  <r>
    <x v="0"/>
    <s v="F"/>
    <x v="1"/>
    <n v="2019"/>
    <x v="4"/>
    <s v="25-34"/>
    <x v="44"/>
    <s v="GR113-045"/>
    <n v="64"/>
    <n v="22581141"/>
    <n v="0.3"/>
    <x v="1"/>
    <s v="Female201925-34 yearsGR113-045"/>
  </r>
  <r>
    <x v="0"/>
    <s v="F"/>
    <x v="1"/>
    <n v="2019"/>
    <x v="4"/>
    <s v="25-34"/>
    <x v="45"/>
    <s v="GR113-046"/>
    <n v="325"/>
    <n v="22581141"/>
    <n v="1.4"/>
    <x v="1"/>
    <s v="Female201925-34 yearsGR113-046"/>
  </r>
  <r>
    <x v="0"/>
    <s v="F"/>
    <x v="1"/>
    <n v="2019"/>
    <x v="4"/>
    <s v="25-34"/>
    <x v="80"/>
    <s v="GR113-047"/>
    <n v="10"/>
    <n v="22581141"/>
    <s v="Unreliable"/>
    <x v="1"/>
    <s v="Female201925-34 yearsGR113-047"/>
  </r>
  <r>
    <x v="0"/>
    <s v="F"/>
    <x v="1"/>
    <n v="2019"/>
    <x v="4"/>
    <s v="25-34"/>
    <x v="81"/>
    <s v="GR113-048"/>
    <n v="10"/>
    <n v="22581141"/>
    <s v="Unreliable"/>
    <x v="0"/>
    <s v="Female201925-34 yearsGR113-048"/>
  </r>
  <r>
    <x v="0"/>
    <s v="F"/>
    <x v="1"/>
    <n v="2019"/>
    <x v="4"/>
    <s v="25-34"/>
    <x v="6"/>
    <s v="GR113-053"/>
    <n v="1548"/>
    <n v="22581141"/>
    <n v="6.9"/>
    <x v="0"/>
    <s v="Female201925-34 yearsGR113-053"/>
  </r>
  <r>
    <x v="0"/>
    <s v="F"/>
    <x v="1"/>
    <n v="2019"/>
    <x v="4"/>
    <s v="25-34"/>
    <x v="7"/>
    <s v="GR113-054"/>
    <n v="1167"/>
    <n v="22581141"/>
    <n v="5.2"/>
    <x v="1"/>
    <s v="Female201925-34 yearsGR113-054"/>
  </r>
  <r>
    <x v="0"/>
    <s v="F"/>
    <x v="1"/>
    <n v="2019"/>
    <x v="4"/>
    <s v="25-34"/>
    <x v="82"/>
    <s v="GR113-055"/>
    <n v="32"/>
    <n v="22581141"/>
    <n v="0.1"/>
    <x v="0"/>
    <s v="Female201925-34 yearsGR113-055"/>
  </r>
  <r>
    <x v="0"/>
    <s v="F"/>
    <x v="1"/>
    <n v="2019"/>
    <x v="4"/>
    <s v="25-34"/>
    <x v="57"/>
    <s v="GR113-056"/>
    <n v="127"/>
    <n v="22581141"/>
    <n v="0.6"/>
    <x v="0"/>
    <s v="Female201925-34 yearsGR113-056"/>
  </r>
  <r>
    <x v="0"/>
    <s v="F"/>
    <x v="1"/>
    <n v="2019"/>
    <x v="4"/>
    <s v="25-34"/>
    <x v="83"/>
    <s v="GR113-057"/>
    <n v="14"/>
    <n v="22581141"/>
    <s v="Unreliable"/>
    <x v="0"/>
    <s v="Female201925-34 yearsGR113-057"/>
  </r>
  <r>
    <x v="0"/>
    <s v="F"/>
    <x v="1"/>
    <n v="2019"/>
    <x v="4"/>
    <s v="25-34"/>
    <x v="58"/>
    <s v="GR113-058"/>
    <n v="230"/>
    <n v="22581141"/>
    <n v="1"/>
    <x v="0"/>
    <s v="Female201925-34 yearsGR113-058"/>
  </r>
  <r>
    <x v="0"/>
    <s v="F"/>
    <x v="1"/>
    <n v="2019"/>
    <x v="4"/>
    <s v="25-34"/>
    <x v="59"/>
    <s v="GR113-059"/>
    <n v="92"/>
    <n v="22581141"/>
    <n v="0.4"/>
    <x v="0"/>
    <s v="Female201925-34 yearsGR113-059"/>
  </r>
  <r>
    <x v="0"/>
    <s v="F"/>
    <x v="1"/>
    <n v="2019"/>
    <x v="4"/>
    <s v="25-34"/>
    <x v="60"/>
    <s v="GR113-061"/>
    <n v="134"/>
    <n v="22581141"/>
    <n v="0.6"/>
    <x v="0"/>
    <s v="Female201925-34 yearsGR113-061"/>
  </r>
  <r>
    <x v="0"/>
    <s v="F"/>
    <x v="1"/>
    <n v="2019"/>
    <x v="4"/>
    <s v="25-34"/>
    <x v="84"/>
    <s v="GR113-062"/>
    <n v="61"/>
    <n v="22581141"/>
    <n v="0.3"/>
    <x v="0"/>
    <s v="Female201925-34 yearsGR113-062"/>
  </r>
  <r>
    <x v="0"/>
    <s v="F"/>
    <x v="1"/>
    <n v="2019"/>
    <x v="4"/>
    <s v="25-34"/>
    <x v="85"/>
    <s v="GR113-063"/>
    <n v="73"/>
    <n v="22581141"/>
    <n v="0.3"/>
    <x v="0"/>
    <s v="Female201925-34 yearsGR113-063"/>
  </r>
  <r>
    <x v="0"/>
    <s v="F"/>
    <x v="1"/>
    <n v="2019"/>
    <x v="4"/>
    <s v="25-34"/>
    <x v="8"/>
    <s v="GR113-064"/>
    <n v="764"/>
    <n v="22581141"/>
    <n v="3.4"/>
    <x v="0"/>
    <s v="Female201925-34 yearsGR113-064"/>
  </r>
  <r>
    <x v="0"/>
    <s v="F"/>
    <x v="1"/>
    <n v="2019"/>
    <x v="4"/>
    <s v="25-34"/>
    <x v="61"/>
    <s v="GR113-065"/>
    <n v="59"/>
    <n v="22581141"/>
    <n v="0.3"/>
    <x v="0"/>
    <s v="Female201925-34 yearsGR113-065"/>
  </r>
  <r>
    <x v="0"/>
    <s v="F"/>
    <x v="1"/>
    <n v="2019"/>
    <x v="4"/>
    <s v="25-34"/>
    <x v="86"/>
    <s v="GR113-066"/>
    <n v="20"/>
    <n v="22581141"/>
    <n v="0.1"/>
    <x v="0"/>
    <s v="Female201925-34 yearsGR113-066"/>
  </r>
  <r>
    <x v="0"/>
    <s v="F"/>
    <x v="1"/>
    <n v="2019"/>
    <x v="4"/>
    <s v="25-34"/>
    <x v="62"/>
    <s v="GR113-067"/>
    <n v="65"/>
    <n v="22581141"/>
    <n v="0.3"/>
    <x v="0"/>
    <s v="Female201925-34 yearsGR113-067"/>
  </r>
  <r>
    <x v="0"/>
    <s v="F"/>
    <x v="1"/>
    <n v="2019"/>
    <x v="4"/>
    <s v="25-34"/>
    <x v="9"/>
    <s v="GR113-068"/>
    <n v="620"/>
    <n v="22581141"/>
    <n v="2.7"/>
    <x v="0"/>
    <s v="Female201925-34 yearsGR113-068"/>
  </r>
  <r>
    <x v="0"/>
    <s v="F"/>
    <x v="1"/>
    <n v="2019"/>
    <x v="4"/>
    <s v="25-34"/>
    <x v="87"/>
    <s v="GR113-069"/>
    <n v="46"/>
    <n v="22581141"/>
    <n v="0.2"/>
    <x v="1"/>
    <s v="Female201925-34 yearsGR113-069"/>
  </r>
  <r>
    <x v="0"/>
    <s v="F"/>
    <x v="1"/>
    <n v="2019"/>
    <x v="4"/>
    <s v="25-34"/>
    <x v="10"/>
    <s v="GR113-070"/>
    <n v="276"/>
    <n v="22581141"/>
    <n v="1.2"/>
    <x v="1"/>
    <s v="Female201925-34 yearsGR113-070"/>
  </r>
  <r>
    <x v="0"/>
    <s v="F"/>
    <x v="1"/>
    <n v="2019"/>
    <x v="4"/>
    <s v="25-34"/>
    <x v="63"/>
    <s v="GR113-072"/>
    <n v="58"/>
    <n v="22581141"/>
    <n v="0.3"/>
    <x v="0"/>
    <s v="Female201925-34 yearsGR113-072"/>
  </r>
  <r>
    <x v="0"/>
    <s v="F"/>
    <x v="1"/>
    <n v="2019"/>
    <x v="4"/>
    <s v="25-34"/>
    <x v="88"/>
    <s v="GR113-073"/>
    <n v="23"/>
    <n v="22581141"/>
    <n v="0.1"/>
    <x v="1"/>
    <s v="Female201925-34 yearsGR113-073"/>
  </r>
  <r>
    <x v="0"/>
    <s v="F"/>
    <x v="1"/>
    <n v="2019"/>
    <x v="4"/>
    <s v="25-34"/>
    <x v="89"/>
    <s v="GR113-074"/>
    <n v="35"/>
    <n v="22581141"/>
    <n v="0.2"/>
    <x v="0"/>
    <s v="Female201925-34 yearsGR113-074"/>
  </r>
  <r>
    <x v="0"/>
    <s v="F"/>
    <x v="1"/>
    <n v="2019"/>
    <x v="4"/>
    <s v="25-34"/>
    <x v="11"/>
    <s v="GR113-075"/>
    <n v="73"/>
    <n v="22581141"/>
    <n v="0.3"/>
    <x v="0"/>
    <s v="Female201925-34 yearsGR113-075"/>
  </r>
  <r>
    <x v="0"/>
    <s v="F"/>
    <x v="1"/>
    <n v="2019"/>
    <x v="4"/>
    <s v="25-34"/>
    <x v="12"/>
    <s v="GR113-076"/>
    <n v="210"/>
    <n v="22581141"/>
    <n v="0.9"/>
    <x v="1"/>
    <s v="Female201925-34 yearsGR113-076"/>
  </r>
  <r>
    <x v="0"/>
    <s v="F"/>
    <x v="1"/>
    <n v="2019"/>
    <x v="4"/>
    <s v="25-34"/>
    <x v="13"/>
    <s v="GR113-077"/>
    <n v="55"/>
    <n v="22581141"/>
    <n v="0.2"/>
    <x v="0"/>
    <s v="Female201925-34 yearsGR113-077"/>
  </r>
  <r>
    <x v="0"/>
    <s v="F"/>
    <x v="1"/>
    <n v="2019"/>
    <x v="4"/>
    <s v="25-34"/>
    <x v="14"/>
    <s v="GR113-078"/>
    <n v="155"/>
    <n v="22581141"/>
    <n v="0.7"/>
    <x v="0"/>
    <s v="Female201925-34 yearsGR113-078"/>
  </r>
  <r>
    <x v="0"/>
    <s v="F"/>
    <x v="1"/>
    <n v="2019"/>
    <x v="4"/>
    <s v="25-34"/>
    <x v="38"/>
    <s v="GR113-082"/>
    <n v="175"/>
    <n v="22581141"/>
    <n v="0.8"/>
    <x v="1"/>
    <s v="Female201925-34 yearsGR113-082"/>
  </r>
  <r>
    <x v="0"/>
    <s v="F"/>
    <x v="1"/>
    <n v="2019"/>
    <x v="4"/>
    <s v="25-34"/>
    <x v="39"/>
    <s v="GR113-085"/>
    <n v="146"/>
    <n v="22581141"/>
    <n v="0.6"/>
    <x v="0"/>
    <s v="Female201925-34 yearsGR113-085"/>
  </r>
  <r>
    <x v="0"/>
    <s v="F"/>
    <x v="1"/>
    <n v="2019"/>
    <x v="4"/>
    <s v="25-34"/>
    <x v="90"/>
    <s v="GR113-086"/>
    <n v="25"/>
    <n v="22581141"/>
    <n v="0.1"/>
    <x v="0"/>
    <s v="Female201925-34 yearsGR113-086"/>
  </r>
  <r>
    <x v="0"/>
    <s v="F"/>
    <x v="1"/>
    <n v="2019"/>
    <x v="4"/>
    <s v="25-34"/>
    <x v="64"/>
    <s v="GR113-088"/>
    <n v="49"/>
    <n v="22581141"/>
    <n v="0.2"/>
    <x v="1"/>
    <s v="Female201925-34 yearsGR113-088"/>
  </r>
  <r>
    <x v="0"/>
    <s v="F"/>
    <x v="1"/>
    <n v="2019"/>
    <x v="4"/>
    <s v="25-34"/>
    <x v="17"/>
    <s v="GR113-089"/>
    <n v="118"/>
    <n v="22581141"/>
    <n v="0.5"/>
    <x v="0"/>
    <s v="Female201925-34 yearsGR113-089"/>
  </r>
  <r>
    <x v="0"/>
    <s v="F"/>
    <x v="1"/>
    <n v="2019"/>
    <x v="4"/>
    <s v="25-34"/>
    <x v="91"/>
    <s v="GR113-090"/>
    <n v="12"/>
    <n v="22581141"/>
    <s v="Unreliable"/>
    <x v="1"/>
    <s v="Female201925-34 yearsGR113-090"/>
  </r>
  <r>
    <x v="0"/>
    <s v="F"/>
    <x v="1"/>
    <n v="2019"/>
    <x v="4"/>
    <s v="25-34"/>
    <x v="92"/>
    <s v="GR113-093"/>
    <n v="418"/>
    <n v="22581141"/>
    <n v="1.9"/>
    <x v="1"/>
    <s v="Female201925-34 yearsGR113-093"/>
  </r>
  <r>
    <x v="0"/>
    <s v="F"/>
    <x v="1"/>
    <n v="2019"/>
    <x v="4"/>
    <s v="25-34"/>
    <x v="93"/>
    <s v="GR113-094"/>
    <n v="362"/>
    <n v="22581141"/>
    <n v="1.6"/>
    <x v="0"/>
    <s v="Female201925-34 yearsGR113-094"/>
  </r>
  <r>
    <x v="0"/>
    <s v="F"/>
    <x v="1"/>
    <n v="2019"/>
    <x v="4"/>
    <s v="25-34"/>
    <x v="94"/>
    <s v="GR113-095"/>
    <n v="56"/>
    <n v="22581141"/>
    <n v="0.2"/>
    <x v="0"/>
    <s v="Female201925-34 yearsGR113-095"/>
  </r>
  <r>
    <x v="0"/>
    <s v="F"/>
    <x v="1"/>
    <n v="2019"/>
    <x v="4"/>
    <s v="25-34"/>
    <x v="18"/>
    <s v="GR113-097"/>
    <n v="136"/>
    <n v="22581141"/>
    <n v="0.6"/>
    <x v="1"/>
    <s v="Female201925-34 yearsGR113-097"/>
  </r>
  <r>
    <x v="0"/>
    <s v="F"/>
    <x v="1"/>
    <n v="2019"/>
    <x v="4"/>
    <s v="25-34"/>
    <x v="19"/>
    <s v="GR113-100"/>
    <n v="129"/>
    <n v="22581141"/>
    <n v="0.6"/>
    <x v="0"/>
    <s v="Female201925-34 yearsGR113-100"/>
  </r>
  <r>
    <x v="0"/>
    <s v="F"/>
    <x v="1"/>
    <n v="2019"/>
    <x v="4"/>
    <s v="25-34"/>
    <x v="95"/>
    <s v="GR113-102"/>
    <n v="11"/>
    <n v="22581141"/>
    <s v="Unreliable"/>
    <x v="1"/>
    <s v="Female201925-34 yearsGR113-102"/>
  </r>
  <r>
    <x v="0"/>
    <s v="F"/>
    <x v="1"/>
    <n v="2019"/>
    <x v="4"/>
    <s v="25-34"/>
    <x v="65"/>
    <s v="GR113-105"/>
    <n v="532"/>
    <n v="22581141"/>
    <n v="2.4"/>
    <x v="1"/>
    <s v="Female201925-34 yearsGR113-105"/>
  </r>
  <r>
    <x v="0"/>
    <s v="F"/>
    <x v="1"/>
    <n v="2019"/>
    <x v="4"/>
    <s v="25-34"/>
    <x v="96"/>
    <s v="GR113-106"/>
    <n v="13"/>
    <n v="22581141"/>
    <s v="Unreliable"/>
    <x v="0"/>
    <s v="Female201925-34 yearsGR113-106"/>
  </r>
  <r>
    <x v="0"/>
    <s v="F"/>
    <x v="1"/>
    <n v="2019"/>
    <x v="4"/>
    <s v="25-34"/>
    <x v="66"/>
    <s v="GR113-107"/>
    <n v="519"/>
    <n v="22581141"/>
    <n v="2.2999999999999998"/>
    <x v="0"/>
    <s v="Female201925-34 yearsGR113-107"/>
  </r>
  <r>
    <x v="0"/>
    <s v="F"/>
    <x v="1"/>
    <n v="2019"/>
    <x v="4"/>
    <s v="25-34"/>
    <x v="21"/>
    <s v="GR113-109"/>
    <n v="173"/>
    <n v="22581141"/>
    <n v="0.8"/>
    <x v="1"/>
    <s v="Female201925-34 yearsGR113-109"/>
  </r>
  <r>
    <x v="0"/>
    <s v="F"/>
    <x v="1"/>
    <n v="2019"/>
    <x v="4"/>
    <s v="25-34"/>
    <x v="22"/>
    <s v="GR113-110"/>
    <n v="376"/>
    <n v="22581141"/>
    <n v="1.7"/>
    <x v="0"/>
    <s v="Female201925-34 yearsGR113-110"/>
  </r>
  <r>
    <x v="0"/>
    <s v="F"/>
    <x v="1"/>
    <n v="2019"/>
    <x v="4"/>
    <s v="25-34"/>
    <x v="23"/>
    <s v="GR113-111"/>
    <n v="1928"/>
    <n v="22581141"/>
    <n v="8.5"/>
    <x v="0"/>
    <s v="Female201925-34 yearsGR113-111"/>
  </r>
  <r>
    <x v="0"/>
    <s v="F"/>
    <x v="1"/>
    <n v="2019"/>
    <x v="4"/>
    <s v="25-34"/>
    <x v="24"/>
    <s v="GR113-112"/>
    <n v="6598"/>
    <n v="22581141"/>
    <n v="29.2"/>
    <x v="1"/>
    <s v="Female201925-34 yearsGR113-112"/>
  </r>
  <r>
    <x v="0"/>
    <s v="F"/>
    <x v="1"/>
    <n v="2019"/>
    <x v="4"/>
    <s v="25-34"/>
    <x v="25"/>
    <s v="GR113-113"/>
    <n v="1891"/>
    <n v="22581141"/>
    <n v="8.4"/>
    <x v="0"/>
    <s v="Female201925-34 yearsGR113-113"/>
  </r>
  <r>
    <x v="0"/>
    <s v="F"/>
    <x v="1"/>
    <n v="2019"/>
    <x v="4"/>
    <s v="25-34"/>
    <x v="26"/>
    <s v="GR113-114"/>
    <n v="1813"/>
    <n v="22581141"/>
    <n v="8"/>
    <x v="0"/>
    <s v="Female201925-34 yearsGR113-114"/>
  </r>
  <r>
    <x v="0"/>
    <s v="F"/>
    <x v="1"/>
    <n v="2019"/>
    <x v="4"/>
    <s v="25-34"/>
    <x v="46"/>
    <s v="GR113-115"/>
    <n v="29"/>
    <n v="22581141"/>
    <n v="0.1"/>
    <x v="0"/>
    <s v="Female201925-34 yearsGR113-115"/>
  </r>
  <r>
    <x v="0"/>
    <s v="F"/>
    <x v="1"/>
    <n v="2019"/>
    <x v="4"/>
    <s v="25-34"/>
    <x v="67"/>
    <s v="GR113-116"/>
    <n v="49"/>
    <n v="22581141"/>
    <n v="0.2"/>
    <x v="0"/>
    <s v="Female201925-34 yearsGR113-116"/>
  </r>
  <r>
    <x v="0"/>
    <s v="F"/>
    <x v="1"/>
    <n v="2019"/>
    <x v="4"/>
    <s v="25-34"/>
    <x v="27"/>
    <s v="GR113-117"/>
    <n v="4707"/>
    <n v="22581141"/>
    <n v="20.8"/>
    <x v="0"/>
    <s v="Female201925-34 yearsGR113-117"/>
  </r>
  <r>
    <x v="0"/>
    <s v="F"/>
    <x v="1"/>
    <n v="2019"/>
    <x v="4"/>
    <s v="25-34"/>
    <x v="68"/>
    <s v="GR113-118"/>
    <n v="51"/>
    <n v="22581141"/>
    <n v="0.2"/>
    <x v="0"/>
    <s v="Female201925-34 yearsGR113-118"/>
  </r>
  <r>
    <x v="0"/>
    <s v="F"/>
    <x v="1"/>
    <n v="2019"/>
    <x v="4"/>
    <s v="25-34"/>
    <x v="28"/>
    <s v="GR113-120"/>
    <n v="79"/>
    <n v="22581141"/>
    <n v="0.3"/>
    <x v="0"/>
    <s v="Female201925-34 yearsGR113-120"/>
  </r>
  <r>
    <x v="0"/>
    <s v="F"/>
    <x v="1"/>
    <n v="2019"/>
    <x v="4"/>
    <s v="25-34"/>
    <x v="40"/>
    <s v="GR113-121"/>
    <n v="59"/>
    <n v="22581141"/>
    <n v="0.3"/>
    <x v="0"/>
    <s v="Female201925-34 yearsGR113-121"/>
  </r>
  <r>
    <x v="0"/>
    <s v="F"/>
    <x v="1"/>
    <n v="2019"/>
    <x v="4"/>
    <s v="25-34"/>
    <x v="47"/>
    <s v="GR113-122"/>
    <n v="4385"/>
    <n v="22581141"/>
    <n v="19.399999999999999"/>
    <x v="0"/>
    <s v="Female201925-34 yearsGR113-122"/>
  </r>
  <r>
    <x v="0"/>
    <s v="F"/>
    <x v="1"/>
    <n v="2019"/>
    <x v="4"/>
    <s v="25-34"/>
    <x v="29"/>
    <s v="GR113-123"/>
    <n v="125"/>
    <n v="22581141"/>
    <n v="0.6"/>
    <x v="0"/>
    <s v="Female201925-34 yearsGR113-123"/>
  </r>
  <r>
    <x v="0"/>
    <s v="F"/>
    <x v="1"/>
    <n v="2019"/>
    <x v="4"/>
    <s v="25-34"/>
    <x v="48"/>
    <s v="GR113-124"/>
    <n v="1526"/>
    <n v="22581141"/>
    <n v="6.8"/>
    <x v="1"/>
    <s v="Female201925-34 yearsGR113-124"/>
  </r>
  <r>
    <x v="0"/>
    <s v="F"/>
    <x v="1"/>
    <n v="2019"/>
    <x v="4"/>
    <s v="25-34"/>
    <x v="49"/>
    <s v="GR113-125"/>
    <n v="475"/>
    <n v="22581141"/>
    <n v="2.1"/>
    <x v="0"/>
    <s v="Female201925-34 yearsGR113-125"/>
  </r>
  <r>
    <x v="0"/>
    <s v="F"/>
    <x v="1"/>
    <n v="2019"/>
    <x v="4"/>
    <s v="25-34"/>
    <x v="50"/>
    <s v="GR113-126"/>
    <n v="1051"/>
    <n v="22581141"/>
    <n v="4.7"/>
    <x v="0"/>
    <s v="Female201925-34 yearsGR113-126"/>
  </r>
  <r>
    <x v="0"/>
    <s v="F"/>
    <x v="1"/>
    <n v="2019"/>
    <x v="4"/>
    <s v="25-34"/>
    <x v="30"/>
    <s v="GR113-127"/>
    <n v="807"/>
    <n v="22581141"/>
    <n v="3.6"/>
    <x v="1"/>
    <s v="Female201925-34 yearsGR113-127"/>
  </r>
  <r>
    <x v="0"/>
    <s v="F"/>
    <x v="1"/>
    <n v="2019"/>
    <x v="4"/>
    <s v="25-34"/>
    <x v="41"/>
    <s v="GR113-128"/>
    <n v="549"/>
    <n v="22581141"/>
    <n v="2.4"/>
    <x v="0"/>
    <s v="Female201925-34 yearsGR113-128"/>
  </r>
  <r>
    <x v="0"/>
    <s v="F"/>
    <x v="1"/>
    <n v="2019"/>
    <x v="4"/>
    <s v="25-34"/>
    <x v="31"/>
    <s v="GR113-129"/>
    <n v="258"/>
    <n v="22581141"/>
    <n v="1.1000000000000001"/>
    <x v="0"/>
    <s v="Female201925-34 yearsGR113-129"/>
  </r>
  <r>
    <x v="0"/>
    <s v="F"/>
    <x v="1"/>
    <n v="2019"/>
    <x v="4"/>
    <s v="25-34"/>
    <x v="32"/>
    <s v="GR113-131"/>
    <n v="343"/>
    <n v="22581141"/>
    <n v="1.5"/>
    <x v="0"/>
    <s v="Female201925-34 yearsGR113-131"/>
  </r>
  <r>
    <x v="0"/>
    <s v="F"/>
    <x v="1"/>
    <n v="2019"/>
    <x v="4"/>
    <s v="25-34"/>
    <x v="69"/>
    <s v="GR113-132"/>
    <n v="28"/>
    <n v="22581141"/>
    <n v="0.1"/>
    <x v="0"/>
    <s v="Female201925-34 yearsGR113-132"/>
  </r>
  <r>
    <x v="0"/>
    <s v="F"/>
    <x v="1"/>
    <n v="2019"/>
    <x v="4"/>
    <s v="25-34"/>
    <x v="33"/>
    <s v="GR113-133"/>
    <n v="315"/>
    <n v="22581141"/>
    <n v="1.4"/>
    <x v="0"/>
    <s v="Female201925-34 yearsGR113-133"/>
  </r>
  <r>
    <x v="0"/>
    <s v="F"/>
    <x v="1"/>
    <n v="2019"/>
    <x v="4"/>
    <s v="25-34"/>
    <x v="42"/>
    <s v="GR113-135"/>
    <n v="53"/>
    <n v="22581141"/>
    <n v="0.2"/>
    <x v="1"/>
    <s v="Female201925-34 yearsGR113-135"/>
  </r>
  <r>
    <x v="0"/>
    <s v="F"/>
    <x v="1"/>
    <n v="2019"/>
    <x v="5"/>
    <s v="35-44"/>
    <x v="0"/>
    <s v="GR113-003"/>
    <n v="42"/>
    <n v="20867064"/>
    <n v="0.2"/>
    <x v="0"/>
    <s v="Female201935-44 yearsGR113-003"/>
  </r>
  <r>
    <x v="0"/>
    <s v="F"/>
    <x v="1"/>
    <n v="2019"/>
    <x v="5"/>
    <s v="35-44"/>
    <x v="1"/>
    <s v="GR113-010"/>
    <n v="381"/>
    <n v="20867064"/>
    <n v="1.8"/>
    <x v="1"/>
    <s v="Female201935-44 yearsGR113-010"/>
  </r>
  <r>
    <x v="0"/>
    <s v="F"/>
    <x v="1"/>
    <n v="2019"/>
    <x v="5"/>
    <s v="35-44"/>
    <x v="70"/>
    <s v="GR113-015"/>
    <n v="56"/>
    <n v="20867064"/>
    <n v="0.3"/>
    <x v="1"/>
    <s v="Female201935-44 yearsGR113-015"/>
  </r>
  <r>
    <x v="0"/>
    <s v="F"/>
    <x v="1"/>
    <n v="2019"/>
    <x v="5"/>
    <s v="35-44"/>
    <x v="51"/>
    <s v="GR113-016"/>
    <n v="233"/>
    <n v="20867064"/>
    <n v="1.1000000000000001"/>
    <x v="1"/>
    <s v="Female201935-44 yearsGR113-016"/>
  </r>
  <r>
    <x v="0"/>
    <s v="F"/>
    <x v="1"/>
    <n v="2019"/>
    <x v="5"/>
    <s v="35-44"/>
    <x v="2"/>
    <s v="GR113-018"/>
    <n v="118"/>
    <n v="20867064"/>
    <n v="0.6"/>
    <x v="0"/>
    <s v="Female201935-44 yearsGR113-018"/>
  </r>
  <r>
    <x v="0"/>
    <s v="F"/>
    <x v="1"/>
    <n v="2019"/>
    <x v="5"/>
    <s v="35-44"/>
    <x v="3"/>
    <s v="GR113-019"/>
    <n v="6174"/>
    <n v="20867064"/>
    <n v="29.6"/>
    <x v="1"/>
    <s v="Female201935-44 yearsGR113-019"/>
  </r>
  <r>
    <x v="0"/>
    <s v="F"/>
    <x v="1"/>
    <n v="2019"/>
    <x v="5"/>
    <s v="35-44"/>
    <x v="71"/>
    <s v="GR113-020"/>
    <n v="54"/>
    <n v="20867064"/>
    <n v="0.3"/>
    <x v="0"/>
    <s v="Female201935-44 yearsGR113-020"/>
  </r>
  <r>
    <x v="0"/>
    <s v="F"/>
    <x v="1"/>
    <n v="2019"/>
    <x v="5"/>
    <s v="35-44"/>
    <x v="72"/>
    <s v="GR113-021"/>
    <n v="37"/>
    <n v="20867064"/>
    <n v="0.2"/>
    <x v="0"/>
    <s v="Female201935-44 yearsGR113-021"/>
  </r>
  <r>
    <x v="0"/>
    <s v="F"/>
    <x v="1"/>
    <n v="2019"/>
    <x v="5"/>
    <s v="35-44"/>
    <x v="73"/>
    <s v="GR113-022"/>
    <n v="203"/>
    <n v="20867064"/>
    <n v="1"/>
    <x v="0"/>
    <s v="Female201935-44 yearsGR113-022"/>
  </r>
  <r>
    <x v="0"/>
    <s v="F"/>
    <x v="1"/>
    <n v="2019"/>
    <x v="5"/>
    <s v="35-44"/>
    <x v="52"/>
    <s v="GR113-023"/>
    <n v="635"/>
    <n v="20867064"/>
    <n v="3"/>
    <x v="0"/>
    <s v="Female201935-44 yearsGR113-023"/>
  </r>
  <r>
    <x v="0"/>
    <s v="F"/>
    <x v="1"/>
    <n v="2019"/>
    <x v="5"/>
    <s v="35-44"/>
    <x v="53"/>
    <s v="GR113-024"/>
    <n v="119"/>
    <n v="20867064"/>
    <n v="0.6"/>
    <x v="0"/>
    <s v="Female201935-44 yearsGR113-024"/>
  </r>
  <r>
    <x v="0"/>
    <s v="F"/>
    <x v="1"/>
    <n v="2019"/>
    <x v="5"/>
    <s v="35-44"/>
    <x v="74"/>
    <s v="GR113-025"/>
    <n v="187"/>
    <n v="20867064"/>
    <n v="0.9"/>
    <x v="0"/>
    <s v="Female201935-44 yearsGR113-025"/>
  </r>
  <r>
    <x v="0"/>
    <s v="F"/>
    <x v="1"/>
    <n v="2019"/>
    <x v="5"/>
    <s v="35-44"/>
    <x v="75"/>
    <s v="GR113-027"/>
    <n v="344"/>
    <n v="20867064"/>
    <n v="1.6"/>
    <x v="0"/>
    <s v="Female201935-44 yearsGR113-027"/>
  </r>
  <r>
    <x v="0"/>
    <s v="F"/>
    <x v="1"/>
    <n v="2019"/>
    <x v="5"/>
    <s v="35-44"/>
    <x v="76"/>
    <s v="GR113-028"/>
    <n v="131"/>
    <n v="20867064"/>
    <n v="0.6"/>
    <x v="0"/>
    <s v="Female201935-44 yearsGR113-028"/>
  </r>
  <r>
    <x v="0"/>
    <s v="F"/>
    <x v="1"/>
    <n v="2019"/>
    <x v="5"/>
    <s v="35-44"/>
    <x v="54"/>
    <s v="GR113-029"/>
    <n v="1911"/>
    <n v="20867064"/>
    <n v="9.1999999999999993"/>
    <x v="0"/>
    <s v="Female201935-44 yearsGR113-029"/>
  </r>
  <r>
    <x v="0"/>
    <s v="F"/>
    <x v="1"/>
    <n v="2019"/>
    <x v="5"/>
    <s v="35-44"/>
    <x v="77"/>
    <s v="GR113-030"/>
    <n v="550"/>
    <n v="20867064"/>
    <n v="2.6"/>
    <x v="0"/>
    <s v="Female201935-44 yearsGR113-030"/>
  </r>
  <r>
    <x v="0"/>
    <s v="F"/>
    <x v="1"/>
    <n v="2019"/>
    <x v="5"/>
    <s v="35-44"/>
    <x v="78"/>
    <s v="GR113-031"/>
    <n v="199"/>
    <n v="20867064"/>
    <n v="1"/>
    <x v="0"/>
    <s v="Female201935-44 yearsGR113-031"/>
  </r>
  <r>
    <x v="0"/>
    <s v="F"/>
    <x v="1"/>
    <n v="2019"/>
    <x v="5"/>
    <s v="35-44"/>
    <x v="55"/>
    <s v="GR113-032"/>
    <n v="297"/>
    <n v="20867064"/>
    <n v="1.4"/>
    <x v="0"/>
    <s v="Female201935-44 yearsGR113-032"/>
  </r>
  <r>
    <x v="0"/>
    <s v="F"/>
    <x v="1"/>
    <n v="2019"/>
    <x v="5"/>
    <s v="35-44"/>
    <x v="43"/>
    <s v="GR113-034"/>
    <n v="53"/>
    <n v="20867064"/>
    <n v="0.3"/>
    <x v="0"/>
    <s v="Female201935-44 yearsGR113-034"/>
  </r>
  <r>
    <x v="0"/>
    <s v="F"/>
    <x v="1"/>
    <n v="2019"/>
    <x v="5"/>
    <s v="35-44"/>
    <x v="97"/>
    <s v="GR113-035"/>
    <n v="33"/>
    <n v="20867064"/>
    <n v="0.2"/>
    <x v="0"/>
    <s v="Female201935-44 yearsGR113-035"/>
  </r>
  <r>
    <x v="0"/>
    <s v="F"/>
    <x v="1"/>
    <n v="2019"/>
    <x v="5"/>
    <s v="35-44"/>
    <x v="34"/>
    <s v="GR113-036"/>
    <n v="321"/>
    <n v="20867064"/>
    <n v="1.5"/>
    <x v="0"/>
    <s v="Female201935-44 yearsGR113-036"/>
  </r>
  <r>
    <x v="0"/>
    <s v="F"/>
    <x v="1"/>
    <n v="2019"/>
    <x v="5"/>
    <s v="35-44"/>
    <x v="35"/>
    <s v="GR113-037"/>
    <n v="403"/>
    <n v="20867064"/>
    <n v="1.9"/>
    <x v="0"/>
    <s v="Female201935-44 yearsGR113-037"/>
  </r>
  <r>
    <x v="0"/>
    <s v="F"/>
    <x v="1"/>
    <n v="2019"/>
    <x v="5"/>
    <s v="35-44"/>
    <x v="79"/>
    <s v="GR113-038"/>
    <n v="18"/>
    <n v="20867064"/>
    <s v="Unreliable"/>
    <x v="0"/>
    <s v="Female201935-44 yearsGR113-038"/>
  </r>
  <r>
    <x v="0"/>
    <s v="F"/>
    <x v="1"/>
    <n v="2019"/>
    <x v="5"/>
    <s v="35-44"/>
    <x v="56"/>
    <s v="GR113-039"/>
    <n v="109"/>
    <n v="20867064"/>
    <n v="0.5"/>
    <x v="0"/>
    <s v="Female201935-44 yearsGR113-039"/>
  </r>
  <r>
    <x v="0"/>
    <s v="F"/>
    <x v="1"/>
    <n v="2019"/>
    <x v="5"/>
    <s v="35-44"/>
    <x v="36"/>
    <s v="GR113-040"/>
    <n v="236"/>
    <n v="20867064"/>
    <n v="1.1000000000000001"/>
    <x v="0"/>
    <s v="Female201935-44 yearsGR113-040"/>
  </r>
  <r>
    <x v="0"/>
    <s v="F"/>
    <x v="1"/>
    <n v="2019"/>
    <x v="5"/>
    <s v="35-44"/>
    <x v="98"/>
    <s v="GR113-041"/>
    <n v="40"/>
    <n v="20867064"/>
    <n v="0.2"/>
    <x v="0"/>
    <s v="Female201935-44 yearsGR113-041"/>
  </r>
  <r>
    <x v="0"/>
    <s v="F"/>
    <x v="1"/>
    <n v="2019"/>
    <x v="5"/>
    <s v="35-44"/>
    <x v="37"/>
    <s v="GR113-043"/>
    <n v="694"/>
    <n v="20867064"/>
    <n v="3.3"/>
    <x v="0"/>
    <s v="Female201935-44 yearsGR113-043"/>
  </r>
  <r>
    <x v="0"/>
    <s v="F"/>
    <x v="1"/>
    <n v="2019"/>
    <x v="5"/>
    <s v="35-44"/>
    <x v="4"/>
    <s v="GR113-044"/>
    <n v="105"/>
    <n v="20867064"/>
    <n v="0.5"/>
    <x v="1"/>
    <s v="Female201935-44 yearsGR113-044"/>
  </r>
  <r>
    <x v="0"/>
    <s v="F"/>
    <x v="1"/>
    <n v="2019"/>
    <x v="5"/>
    <s v="35-44"/>
    <x v="44"/>
    <s v="GR113-045"/>
    <n v="95"/>
    <n v="20867064"/>
    <n v="0.5"/>
    <x v="1"/>
    <s v="Female201935-44 yearsGR113-045"/>
  </r>
  <r>
    <x v="0"/>
    <s v="F"/>
    <x v="1"/>
    <n v="2019"/>
    <x v="5"/>
    <s v="35-44"/>
    <x v="45"/>
    <s v="GR113-046"/>
    <n v="833"/>
    <n v="20867064"/>
    <n v="4"/>
    <x v="1"/>
    <s v="Female201935-44 yearsGR113-046"/>
  </r>
  <r>
    <x v="0"/>
    <s v="F"/>
    <x v="1"/>
    <n v="2019"/>
    <x v="5"/>
    <s v="35-44"/>
    <x v="80"/>
    <s v="GR113-047"/>
    <n v="36"/>
    <n v="20867064"/>
    <n v="0.2"/>
    <x v="1"/>
    <s v="Female201935-44 yearsGR113-047"/>
  </r>
  <r>
    <x v="0"/>
    <s v="F"/>
    <x v="1"/>
    <n v="2019"/>
    <x v="5"/>
    <s v="35-44"/>
    <x v="81"/>
    <s v="GR113-048"/>
    <n v="34"/>
    <n v="20867064"/>
    <n v="0.2"/>
    <x v="0"/>
    <s v="Female201935-44 yearsGR113-048"/>
  </r>
  <r>
    <x v="0"/>
    <s v="F"/>
    <x v="1"/>
    <n v="2019"/>
    <x v="5"/>
    <s v="35-44"/>
    <x v="5"/>
    <s v="GR113-050"/>
    <n v="20"/>
    <n v="20867064"/>
    <n v="0.1"/>
    <x v="1"/>
    <s v="Female201935-44 yearsGR113-050"/>
  </r>
  <r>
    <x v="0"/>
    <s v="F"/>
    <x v="1"/>
    <n v="2019"/>
    <x v="5"/>
    <s v="35-44"/>
    <x v="6"/>
    <s v="GR113-053"/>
    <n v="4420"/>
    <n v="20867064"/>
    <n v="21.2"/>
    <x v="0"/>
    <s v="Female201935-44 yearsGR113-053"/>
  </r>
  <r>
    <x v="0"/>
    <s v="F"/>
    <x v="1"/>
    <n v="2019"/>
    <x v="5"/>
    <s v="35-44"/>
    <x v="7"/>
    <s v="GR113-054"/>
    <n v="3309"/>
    <n v="20867064"/>
    <n v="15.9"/>
    <x v="1"/>
    <s v="Female201935-44 yearsGR113-054"/>
  </r>
  <r>
    <x v="0"/>
    <s v="F"/>
    <x v="1"/>
    <n v="2019"/>
    <x v="5"/>
    <s v="35-44"/>
    <x v="82"/>
    <s v="GR113-055"/>
    <n v="48"/>
    <n v="20867064"/>
    <n v="0.2"/>
    <x v="0"/>
    <s v="Female201935-44 yearsGR113-055"/>
  </r>
  <r>
    <x v="0"/>
    <s v="F"/>
    <x v="1"/>
    <n v="2019"/>
    <x v="5"/>
    <s v="35-44"/>
    <x v="57"/>
    <s v="GR113-056"/>
    <n v="543"/>
    <n v="20867064"/>
    <n v="2.6"/>
    <x v="0"/>
    <s v="Female201935-44 yearsGR113-056"/>
  </r>
  <r>
    <x v="0"/>
    <s v="F"/>
    <x v="1"/>
    <n v="2019"/>
    <x v="5"/>
    <s v="35-44"/>
    <x v="83"/>
    <s v="GR113-057"/>
    <n v="40"/>
    <n v="20867064"/>
    <n v="0.2"/>
    <x v="0"/>
    <s v="Female201935-44 yearsGR113-057"/>
  </r>
  <r>
    <x v="0"/>
    <s v="F"/>
    <x v="1"/>
    <n v="2019"/>
    <x v="5"/>
    <s v="35-44"/>
    <x v="58"/>
    <s v="GR113-058"/>
    <n v="1152"/>
    <n v="20867064"/>
    <n v="5.5"/>
    <x v="0"/>
    <s v="Female201935-44 yearsGR113-058"/>
  </r>
  <r>
    <x v="0"/>
    <s v="F"/>
    <x v="1"/>
    <n v="2019"/>
    <x v="5"/>
    <s v="35-44"/>
    <x v="59"/>
    <s v="GR113-059"/>
    <n v="462"/>
    <n v="20867064"/>
    <n v="2.2000000000000002"/>
    <x v="0"/>
    <s v="Female201935-44 yearsGR113-059"/>
  </r>
  <r>
    <x v="0"/>
    <s v="F"/>
    <x v="1"/>
    <n v="2019"/>
    <x v="5"/>
    <s v="35-44"/>
    <x v="99"/>
    <s v="GR113-060"/>
    <n v="24"/>
    <n v="20867064"/>
    <n v="0.1"/>
    <x v="0"/>
    <s v="Female201935-44 yearsGR113-060"/>
  </r>
  <r>
    <x v="0"/>
    <s v="F"/>
    <x v="1"/>
    <n v="2019"/>
    <x v="5"/>
    <s v="35-44"/>
    <x v="60"/>
    <s v="GR113-061"/>
    <n v="666"/>
    <n v="20867064"/>
    <n v="3.2"/>
    <x v="0"/>
    <s v="Female201935-44 yearsGR113-061"/>
  </r>
  <r>
    <x v="0"/>
    <s v="F"/>
    <x v="1"/>
    <n v="2019"/>
    <x v="5"/>
    <s v="35-44"/>
    <x v="84"/>
    <s v="GR113-062"/>
    <n v="332"/>
    <n v="20867064"/>
    <n v="1.6"/>
    <x v="0"/>
    <s v="Female201935-44 yearsGR113-062"/>
  </r>
  <r>
    <x v="0"/>
    <s v="F"/>
    <x v="1"/>
    <n v="2019"/>
    <x v="5"/>
    <s v="35-44"/>
    <x v="85"/>
    <s v="GR113-063"/>
    <n v="334"/>
    <n v="20867064"/>
    <n v="1.6"/>
    <x v="0"/>
    <s v="Female201935-44 yearsGR113-063"/>
  </r>
  <r>
    <x v="0"/>
    <s v="F"/>
    <x v="1"/>
    <n v="2019"/>
    <x v="5"/>
    <s v="35-44"/>
    <x v="8"/>
    <s v="GR113-064"/>
    <n v="1526"/>
    <n v="20867064"/>
    <n v="7.3"/>
    <x v="0"/>
    <s v="Female201935-44 yearsGR113-064"/>
  </r>
  <r>
    <x v="0"/>
    <s v="F"/>
    <x v="1"/>
    <n v="2019"/>
    <x v="5"/>
    <s v="35-44"/>
    <x v="61"/>
    <s v="GR113-065"/>
    <n v="60"/>
    <n v="20867064"/>
    <n v="0.3"/>
    <x v="0"/>
    <s v="Female201935-44 yearsGR113-065"/>
  </r>
  <r>
    <x v="0"/>
    <s v="F"/>
    <x v="1"/>
    <n v="2019"/>
    <x v="5"/>
    <s v="35-44"/>
    <x v="86"/>
    <s v="GR113-066"/>
    <n v="18"/>
    <n v="20867064"/>
    <s v="Unreliable"/>
    <x v="0"/>
    <s v="Female201935-44 yearsGR113-066"/>
  </r>
  <r>
    <x v="0"/>
    <s v="F"/>
    <x v="1"/>
    <n v="2019"/>
    <x v="5"/>
    <s v="35-44"/>
    <x v="62"/>
    <s v="GR113-067"/>
    <n v="187"/>
    <n v="20867064"/>
    <n v="0.9"/>
    <x v="0"/>
    <s v="Female201935-44 yearsGR113-067"/>
  </r>
  <r>
    <x v="0"/>
    <s v="F"/>
    <x v="1"/>
    <n v="2019"/>
    <x v="5"/>
    <s v="35-44"/>
    <x v="9"/>
    <s v="GR113-068"/>
    <n v="1261"/>
    <n v="20867064"/>
    <n v="6"/>
    <x v="0"/>
    <s v="Female201935-44 yearsGR113-068"/>
  </r>
  <r>
    <x v="0"/>
    <s v="F"/>
    <x v="1"/>
    <n v="2019"/>
    <x v="5"/>
    <s v="35-44"/>
    <x v="87"/>
    <s v="GR113-069"/>
    <n v="167"/>
    <n v="20867064"/>
    <n v="0.8"/>
    <x v="1"/>
    <s v="Female201935-44 yearsGR113-069"/>
  </r>
  <r>
    <x v="0"/>
    <s v="F"/>
    <x v="1"/>
    <n v="2019"/>
    <x v="5"/>
    <s v="35-44"/>
    <x v="10"/>
    <s v="GR113-070"/>
    <n v="782"/>
    <n v="20867064"/>
    <n v="3.7"/>
    <x v="1"/>
    <s v="Female201935-44 yearsGR113-070"/>
  </r>
  <r>
    <x v="0"/>
    <s v="F"/>
    <x v="1"/>
    <n v="2019"/>
    <x v="5"/>
    <s v="35-44"/>
    <x v="63"/>
    <s v="GR113-072"/>
    <n v="157"/>
    <n v="20867064"/>
    <n v="0.8"/>
    <x v="0"/>
    <s v="Female201935-44 yearsGR113-072"/>
  </r>
  <r>
    <x v="0"/>
    <s v="F"/>
    <x v="1"/>
    <n v="2019"/>
    <x v="5"/>
    <s v="35-44"/>
    <x v="88"/>
    <s v="GR113-073"/>
    <n v="88"/>
    <n v="20867064"/>
    <n v="0.4"/>
    <x v="1"/>
    <s v="Female201935-44 yearsGR113-073"/>
  </r>
  <r>
    <x v="0"/>
    <s v="F"/>
    <x v="1"/>
    <n v="2019"/>
    <x v="5"/>
    <s v="35-44"/>
    <x v="89"/>
    <s v="GR113-074"/>
    <n v="69"/>
    <n v="20867064"/>
    <n v="0.3"/>
    <x v="0"/>
    <s v="Female201935-44 yearsGR113-074"/>
  </r>
  <r>
    <x v="0"/>
    <s v="F"/>
    <x v="1"/>
    <n v="2019"/>
    <x v="5"/>
    <s v="35-44"/>
    <x v="11"/>
    <s v="GR113-075"/>
    <n v="186"/>
    <n v="20867064"/>
    <n v="0.9"/>
    <x v="0"/>
    <s v="Female201935-44 yearsGR113-075"/>
  </r>
  <r>
    <x v="0"/>
    <s v="F"/>
    <x v="1"/>
    <n v="2019"/>
    <x v="5"/>
    <s v="35-44"/>
    <x v="12"/>
    <s v="GR113-076"/>
    <n v="427"/>
    <n v="20867064"/>
    <n v="2"/>
    <x v="1"/>
    <s v="Female201935-44 yearsGR113-076"/>
  </r>
  <r>
    <x v="0"/>
    <s v="F"/>
    <x v="1"/>
    <n v="2019"/>
    <x v="5"/>
    <s v="35-44"/>
    <x v="13"/>
    <s v="GR113-077"/>
    <n v="117"/>
    <n v="20867064"/>
    <n v="0.6"/>
    <x v="0"/>
    <s v="Female201935-44 yearsGR113-077"/>
  </r>
  <r>
    <x v="0"/>
    <s v="F"/>
    <x v="1"/>
    <n v="2019"/>
    <x v="5"/>
    <s v="35-44"/>
    <x v="14"/>
    <s v="GR113-078"/>
    <n v="310"/>
    <n v="20867064"/>
    <n v="1.5"/>
    <x v="0"/>
    <s v="Female201935-44 yearsGR113-078"/>
  </r>
  <r>
    <x v="0"/>
    <s v="F"/>
    <x v="1"/>
    <n v="2019"/>
    <x v="5"/>
    <s v="35-44"/>
    <x v="38"/>
    <s v="GR113-082"/>
    <n v="356"/>
    <n v="20867064"/>
    <n v="1.7"/>
    <x v="1"/>
    <s v="Female201935-44 yearsGR113-082"/>
  </r>
  <r>
    <x v="0"/>
    <s v="F"/>
    <x v="1"/>
    <n v="2019"/>
    <x v="5"/>
    <s v="35-44"/>
    <x v="100"/>
    <s v="GR113-084"/>
    <n v="12"/>
    <n v="20867064"/>
    <s v="Unreliable"/>
    <x v="0"/>
    <s v="Female201935-44 yearsGR113-084"/>
  </r>
  <r>
    <x v="0"/>
    <s v="F"/>
    <x v="1"/>
    <n v="2019"/>
    <x v="5"/>
    <s v="35-44"/>
    <x v="39"/>
    <s v="GR113-085"/>
    <n v="199"/>
    <n v="20867064"/>
    <n v="1"/>
    <x v="0"/>
    <s v="Female201935-44 yearsGR113-085"/>
  </r>
  <r>
    <x v="0"/>
    <s v="F"/>
    <x v="1"/>
    <n v="2019"/>
    <x v="5"/>
    <s v="35-44"/>
    <x v="90"/>
    <s v="GR113-086"/>
    <n v="141"/>
    <n v="20867064"/>
    <n v="0.7"/>
    <x v="0"/>
    <s v="Female201935-44 yearsGR113-086"/>
  </r>
  <r>
    <x v="0"/>
    <s v="F"/>
    <x v="1"/>
    <n v="2019"/>
    <x v="5"/>
    <s v="35-44"/>
    <x v="64"/>
    <s v="GR113-088"/>
    <n v="93"/>
    <n v="20867064"/>
    <n v="0.4"/>
    <x v="1"/>
    <s v="Female201935-44 yearsGR113-088"/>
  </r>
  <r>
    <x v="0"/>
    <s v="F"/>
    <x v="1"/>
    <n v="2019"/>
    <x v="5"/>
    <s v="35-44"/>
    <x v="17"/>
    <s v="GR113-089"/>
    <n v="273"/>
    <n v="20867064"/>
    <n v="1.3"/>
    <x v="0"/>
    <s v="Female201935-44 yearsGR113-089"/>
  </r>
  <r>
    <x v="0"/>
    <s v="F"/>
    <x v="1"/>
    <n v="2019"/>
    <x v="5"/>
    <s v="35-44"/>
    <x v="91"/>
    <s v="GR113-090"/>
    <n v="36"/>
    <n v="20867064"/>
    <n v="0.2"/>
    <x v="1"/>
    <s v="Female201935-44 yearsGR113-090"/>
  </r>
  <r>
    <x v="0"/>
    <s v="F"/>
    <x v="1"/>
    <n v="2019"/>
    <x v="5"/>
    <s v="35-44"/>
    <x v="101"/>
    <s v="GR113-092"/>
    <n v="16"/>
    <n v="20867064"/>
    <s v="Unreliable"/>
    <x v="1"/>
    <s v="Female201935-44 yearsGR113-092"/>
  </r>
  <r>
    <x v="0"/>
    <s v="F"/>
    <x v="1"/>
    <n v="2019"/>
    <x v="5"/>
    <s v="35-44"/>
    <x v="92"/>
    <s v="GR113-093"/>
    <n v="1257"/>
    <n v="20867064"/>
    <n v="6"/>
    <x v="1"/>
    <s v="Female201935-44 yearsGR113-093"/>
  </r>
  <r>
    <x v="0"/>
    <s v="F"/>
    <x v="1"/>
    <n v="2019"/>
    <x v="5"/>
    <s v="35-44"/>
    <x v="93"/>
    <s v="GR113-094"/>
    <n v="971"/>
    <n v="20867064"/>
    <n v="4.7"/>
    <x v="0"/>
    <s v="Female201935-44 yearsGR113-094"/>
  </r>
  <r>
    <x v="0"/>
    <s v="F"/>
    <x v="1"/>
    <n v="2019"/>
    <x v="5"/>
    <s v="35-44"/>
    <x v="94"/>
    <s v="GR113-095"/>
    <n v="286"/>
    <n v="20867064"/>
    <n v="1.4"/>
    <x v="0"/>
    <s v="Female201935-44 yearsGR113-095"/>
  </r>
  <r>
    <x v="0"/>
    <s v="F"/>
    <x v="1"/>
    <n v="2019"/>
    <x v="5"/>
    <s v="35-44"/>
    <x v="102"/>
    <s v="GR113-096"/>
    <n v="24"/>
    <n v="20867064"/>
    <n v="0.1"/>
    <x v="1"/>
    <s v="Female201935-44 yearsGR113-096"/>
  </r>
  <r>
    <x v="0"/>
    <s v="F"/>
    <x v="1"/>
    <n v="2019"/>
    <x v="5"/>
    <s v="35-44"/>
    <x v="18"/>
    <s v="GR113-097"/>
    <n v="349"/>
    <n v="20867064"/>
    <n v="1.7"/>
    <x v="1"/>
    <s v="Female201935-44 yearsGR113-097"/>
  </r>
  <r>
    <x v="0"/>
    <s v="F"/>
    <x v="1"/>
    <n v="2019"/>
    <x v="5"/>
    <s v="35-44"/>
    <x v="19"/>
    <s v="GR113-100"/>
    <n v="341"/>
    <n v="20867064"/>
    <n v="1.6"/>
    <x v="0"/>
    <s v="Female201935-44 yearsGR113-100"/>
  </r>
  <r>
    <x v="0"/>
    <s v="F"/>
    <x v="1"/>
    <n v="2019"/>
    <x v="5"/>
    <s v="35-44"/>
    <x v="95"/>
    <s v="GR113-102"/>
    <n v="25"/>
    <n v="20867064"/>
    <n v="0.1"/>
    <x v="1"/>
    <s v="Female201935-44 yearsGR113-102"/>
  </r>
  <r>
    <x v="0"/>
    <s v="F"/>
    <x v="1"/>
    <n v="2019"/>
    <x v="5"/>
    <s v="35-44"/>
    <x v="110"/>
    <s v="GR113-104"/>
    <n v="11"/>
    <n v="20867064"/>
    <s v="Unreliable"/>
    <x v="1"/>
    <s v="Female201935-44 yearsGR113-104"/>
  </r>
  <r>
    <x v="0"/>
    <s v="F"/>
    <x v="1"/>
    <n v="2019"/>
    <x v="5"/>
    <s v="35-44"/>
    <x v="65"/>
    <s v="GR113-105"/>
    <n v="398"/>
    <n v="20867064"/>
    <n v="1.9"/>
    <x v="1"/>
    <s v="Female201935-44 yearsGR113-105"/>
  </r>
  <r>
    <x v="0"/>
    <s v="F"/>
    <x v="1"/>
    <n v="2019"/>
    <x v="5"/>
    <s v="35-44"/>
    <x v="66"/>
    <s v="GR113-107"/>
    <n v="395"/>
    <n v="20867064"/>
    <n v="1.9"/>
    <x v="0"/>
    <s v="Female201935-44 yearsGR113-107"/>
  </r>
  <r>
    <x v="0"/>
    <s v="F"/>
    <x v="1"/>
    <n v="2019"/>
    <x v="5"/>
    <s v="35-44"/>
    <x v="21"/>
    <s v="GR113-109"/>
    <n v="204"/>
    <n v="20867064"/>
    <n v="1"/>
    <x v="1"/>
    <s v="Female201935-44 yearsGR113-109"/>
  </r>
  <r>
    <x v="0"/>
    <s v="F"/>
    <x v="1"/>
    <n v="2019"/>
    <x v="5"/>
    <s v="35-44"/>
    <x v="22"/>
    <s v="GR113-110"/>
    <n v="510"/>
    <n v="20867064"/>
    <n v="2.4"/>
    <x v="0"/>
    <s v="Female201935-44 yearsGR113-110"/>
  </r>
  <r>
    <x v="0"/>
    <s v="F"/>
    <x v="1"/>
    <n v="2019"/>
    <x v="5"/>
    <s v="35-44"/>
    <x v="23"/>
    <s v="GR113-111"/>
    <n v="3424"/>
    <n v="20867064"/>
    <n v="16.399999999999999"/>
    <x v="0"/>
    <s v="Female201935-44 yearsGR113-111"/>
  </r>
  <r>
    <x v="0"/>
    <s v="F"/>
    <x v="1"/>
    <n v="2019"/>
    <x v="5"/>
    <s v="35-44"/>
    <x v="24"/>
    <s v="GR113-112"/>
    <n v="6594"/>
    <n v="20867064"/>
    <n v="31.6"/>
    <x v="1"/>
    <s v="Female201935-44 yearsGR113-112"/>
  </r>
  <r>
    <x v="0"/>
    <s v="F"/>
    <x v="1"/>
    <n v="2019"/>
    <x v="5"/>
    <s v="35-44"/>
    <x v="25"/>
    <s v="GR113-113"/>
    <n v="1488"/>
    <n v="20867064"/>
    <n v="7.1"/>
    <x v="0"/>
    <s v="Female201935-44 yearsGR113-113"/>
  </r>
  <r>
    <x v="0"/>
    <s v="F"/>
    <x v="1"/>
    <n v="2019"/>
    <x v="5"/>
    <s v="35-44"/>
    <x v="26"/>
    <s v="GR113-114"/>
    <n v="1384"/>
    <n v="20867064"/>
    <n v="6.6"/>
    <x v="0"/>
    <s v="Female201935-44 yearsGR113-114"/>
  </r>
  <r>
    <x v="0"/>
    <s v="F"/>
    <x v="1"/>
    <n v="2019"/>
    <x v="5"/>
    <s v="35-44"/>
    <x v="46"/>
    <s v="GR113-115"/>
    <n v="40"/>
    <n v="20867064"/>
    <n v="0.2"/>
    <x v="0"/>
    <s v="Female201935-44 yearsGR113-115"/>
  </r>
  <r>
    <x v="0"/>
    <s v="F"/>
    <x v="1"/>
    <n v="2019"/>
    <x v="5"/>
    <s v="35-44"/>
    <x v="67"/>
    <s v="GR113-116"/>
    <n v="64"/>
    <n v="20867064"/>
    <n v="0.3"/>
    <x v="0"/>
    <s v="Female201935-44 yearsGR113-116"/>
  </r>
  <r>
    <x v="0"/>
    <s v="F"/>
    <x v="1"/>
    <n v="2019"/>
    <x v="5"/>
    <s v="35-44"/>
    <x v="27"/>
    <s v="GR113-117"/>
    <n v="5106"/>
    <n v="20867064"/>
    <n v="24.5"/>
    <x v="0"/>
    <s v="Female201935-44 yearsGR113-117"/>
  </r>
  <r>
    <x v="0"/>
    <s v="F"/>
    <x v="1"/>
    <n v="2019"/>
    <x v="5"/>
    <s v="35-44"/>
    <x v="68"/>
    <s v="GR113-118"/>
    <n v="124"/>
    <n v="20867064"/>
    <n v="0.6"/>
    <x v="0"/>
    <s v="Female201935-44 yearsGR113-118"/>
  </r>
  <r>
    <x v="0"/>
    <s v="F"/>
    <x v="1"/>
    <n v="2019"/>
    <x v="5"/>
    <s v="35-44"/>
    <x v="28"/>
    <s v="GR113-120"/>
    <n v="90"/>
    <n v="20867064"/>
    <n v="0.4"/>
    <x v="0"/>
    <s v="Female201935-44 yearsGR113-120"/>
  </r>
  <r>
    <x v="0"/>
    <s v="F"/>
    <x v="1"/>
    <n v="2019"/>
    <x v="5"/>
    <s v="35-44"/>
    <x v="40"/>
    <s v="GR113-121"/>
    <n v="60"/>
    <n v="20867064"/>
    <n v="0.3"/>
    <x v="0"/>
    <s v="Female201935-44 yearsGR113-121"/>
  </r>
  <r>
    <x v="0"/>
    <s v="F"/>
    <x v="1"/>
    <n v="2019"/>
    <x v="5"/>
    <s v="35-44"/>
    <x v="47"/>
    <s v="GR113-122"/>
    <n v="4589"/>
    <n v="20867064"/>
    <n v="22"/>
    <x v="0"/>
    <s v="Female201935-44 yearsGR113-122"/>
  </r>
  <r>
    <x v="0"/>
    <s v="F"/>
    <x v="1"/>
    <n v="2019"/>
    <x v="5"/>
    <s v="35-44"/>
    <x v="29"/>
    <s v="GR113-123"/>
    <n v="239"/>
    <n v="20867064"/>
    <n v="1.1000000000000001"/>
    <x v="0"/>
    <s v="Female201935-44 yearsGR113-123"/>
  </r>
  <r>
    <x v="0"/>
    <s v="F"/>
    <x v="1"/>
    <n v="2019"/>
    <x v="5"/>
    <s v="35-44"/>
    <x v="48"/>
    <s v="GR113-124"/>
    <n v="1710"/>
    <n v="20867064"/>
    <n v="8.1999999999999993"/>
    <x v="1"/>
    <s v="Female201935-44 yearsGR113-124"/>
  </r>
  <r>
    <x v="0"/>
    <s v="F"/>
    <x v="1"/>
    <n v="2019"/>
    <x v="5"/>
    <s v="35-44"/>
    <x v="49"/>
    <s v="GR113-125"/>
    <n v="511"/>
    <n v="20867064"/>
    <n v="2.4"/>
    <x v="0"/>
    <s v="Female201935-44 yearsGR113-125"/>
  </r>
  <r>
    <x v="0"/>
    <s v="F"/>
    <x v="1"/>
    <n v="2019"/>
    <x v="5"/>
    <s v="35-44"/>
    <x v="50"/>
    <s v="GR113-126"/>
    <n v="1199"/>
    <n v="20867064"/>
    <n v="5.7"/>
    <x v="0"/>
    <s v="Female201935-44 yearsGR113-126"/>
  </r>
  <r>
    <x v="0"/>
    <s v="F"/>
    <x v="1"/>
    <n v="2019"/>
    <x v="5"/>
    <s v="35-44"/>
    <x v="30"/>
    <s v="GR113-127"/>
    <n v="688"/>
    <n v="20867064"/>
    <n v="3.3"/>
    <x v="1"/>
    <s v="Female201935-44 yearsGR113-127"/>
  </r>
  <r>
    <x v="0"/>
    <s v="F"/>
    <x v="1"/>
    <n v="2019"/>
    <x v="5"/>
    <s v="35-44"/>
    <x v="41"/>
    <s v="GR113-128"/>
    <n v="448"/>
    <n v="20867064"/>
    <n v="2.1"/>
    <x v="0"/>
    <s v="Female201935-44 yearsGR113-128"/>
  </r>
  <r>
    <x v="0"/>
    <s v="F"/>
    <x v="1"/>
    <n v="2019"/>
    <x v="5"/>
    <s v="35-44"/>
    <x v="31"/>
    <s v="GR113-129"/>
    <n v="240"/>
    <n v="20867064"/>
    <n v="1.2"/>
    <x v="0"/>
    <s v="Female201935-44 yearsGR113-129"/>
  </r>
  <r>
    <x v="0"/>
    <s v="F"/>
    <x v="1"/>
    <n v="2019"/>
    <x v="5"/>
    <s v="35-44"/>
    <x v="32"/>
    <s v="GR113-131"/>
    <n v="331"/>
    <n v="20867064"/>
    <n v="1.6"/>
    <x v="0"/>
    <s v="Female201935-44 yearsGR113-131"/>
  </r>
  <r>
    <x v="0"/>
    <s v="F"/>
    <x v="1"/>
    <n v="2019"/>
    <x v="5"/>
    <s v="35-44"/>
    <x v="33"/>
    <s v="GR113-133"/>
    <n v="322"/>
    <n v="20867064"/>
    <n v="1.5"/>
    <x v="0"/>
    <s v="Female201935-44 yearsGR113-133"/>
  </r>
  <r>
    <x v="0"/>
    <s v="F"/>
    <x v="1"/>
    <n v="2019"/>
    <x v="5"/>
    <s v="35-44"/>
    <x v="42"/>
    <s v="GR113-135"/>
    <n v="97"/>
    <n v="20867064"/>
    <n v="0.5"/>
    <x v="1"/>
    <s v="Female201935-44 yearsGR113-135"/>
  </r>
  <r>
    <x v="0"/>
    <s v="F"/>
    <x v="1"/>
    <n v="2019"/>
    <x v="5"/>
    <s v="35-44"/>
    <x v="103"/>
    <s v="GR113-136"/>
    <n v="22"/>
    <n v="20867064"/>
    <n v="0.1"/>
    <x v="1"/>
    <s v="Female201935-44 yearsGR113-136"/>
  </r>
  <r>
    <x v="0"/>
    <s v="F"/>
    <x v="1"/>
    <n v="2019"/>
    <x v="6"/>
    <s v="45-54"/>
    <x v="0"/>
    <s v="GR113-003"/>
    <n v="124"/>
    <n v="20702936"/>
    <n v="0.6"/>
    <x v="0"/>
    <s v="Female201945-54 yearsGR113-003"/>
  </r>
  <r>
    <x v="0"/>
    <s v="F"/>
    <x v="1"/>
    <n v="2019"/>
    <x v="6"/>
    <s v="45-54"/>
    <x v="111"/>
    <s v="GR113-004"/>
    <n v="12"/>
    <n v="20702936"/>
    <s v="Unreliable"/>
    <x v="1"/>
    <s v="Female201945-54 yearsGR113-004"/>
  </r>
  <r>
    <x v="0"/>
    <s v="F"/>
    <x v="1"/>
    <n v="2019"/>
    <x v="6"/>
    <s v="45-54"/>
    <x v="1"/>
    <s v="GR113-010"/>
    <n v="1019"/>
    <n v="20702936"/>
    <n v="4.9000000000000004"/>
    <x v="1"/>
    <s v="Female201945-54 yearsGR113-010"/>
  </r>
  <r>
    <x v="0"/>
    <s v="F"/>
    <x v="1"/>
    <n v="2019"/>
    <x v="6"/>
    <s v="45-54"/>
    <x v="70"/>
    <s v="GR113-015"/>
    <n v="219"/>
    <n v="20702936"/>
    <n v="1.1000000000000001"/>
    <x v="1"/>
    <s v="Female201945-54 yearsGR113-015"/>
  </r>
  <r>
    <x v="0"/>
    <s v="F"/>
    <x v="1"/>
    <n v="2019"/>
    <x v="6"/>
    <s v="45-54"/>
    <x v="51"/>
    <s v="GR113-016"/>
    <n v="340"/>
    <n v="20702936"/>
    <n v="1.6"/>
    <x v="1"/>
    <s v="Female201945-54 yearsGR113-016"/>
  </r>
  <r>
    <x v="0"/>
    <s v="F"/>
    <x v="1"/>
    <n v="2019"/>
    <x v="6"/>
    <s v="45-54"/>
    <x v="2"/>
    <s v="GR113-018"/>
    <n v="237"/>
    <n v="20702936"/>
    <n v="1.1000000000000001"/>
    <x v="0"/>
    <s v="Female201945-54 yearsGR113-018"/>
  </r>
  <r>
    <x v="0"/>
    <s v="F"/>
    <x v="1"/>
    <n v="2019"/>
    <x v="6"/>
    <s v="45-54"/>
    <x v="3"/>
    <s v="GR113-019"/>
    <n v="18529"/>
    <n v="20702936"/>
    <n v="89.5"/>
    <x v="1"/>
    <s v="Female201945-54 yearsGR113-019"/>
  </r>
  <r>
    <x v="0"/>
    <s v="F"/>
    <x v="1"/>
    <n v="2019"/>
    <x v="6"/>
    <s v="45-54"/>
    <x v="71"/>
    <s v="GR113-020"/>
    <n v="223"/>
    <n v="20702936"/>
    <n v="1.1000000000000001"/>
    <x v="0"/>
    <s v="Female201945-54 yearsGR113-020"/>
  </r>
  <r>
    <x v="0"/>
    <s v="F"/>
    <x v="1"/>
    <n v="2019"/>
    <x v="6"/>
    <s v="45-54"/>
    <x v="72"/>
    <s v="GR113-021"/>
    <n v="193"/>
    <n v="20702936"/>
    <n v="0.9"/>
    <x v="0"/>
    <s v="Female201945-54 yearsGR113-021"/>
  </r>
  <r>
    <x v="0"/>
    <s v="F"/>
    <x v="1"/>
    <n v="2019"/>
    <x v="6"/>
    <s v="45-54"/>
    <x v="73"/>
    <s v="GR113-022"/>
    <n v="423"/>
    <n v="20702936"/>
    <n v="2"/>
    <x v="0"/>
    <s v="Female201945-54 yearsGR113-022"/>
  </r>
  <r>
    <x v="0"/>
    <s v="F"/>
    <x v="1"/>
    <n v="2019"/>
    <x v="6"/>
    <s v="45-54"/>
    <x v="52"/>
    <s v="GR113-023"/>
    <n v="2021"/>
    <n v="20702936"/>
    <n v="9.8000000000000007"/>
    <x v="0"/>
    <s v="Female201945-54 yearsGR113-023"/>
  </r>
  <r>
    <x v="0"/>
    <s v="F"/>
    <x v="1"/>
    <n v="2019"/>
    <x v="6"/>
    <s v="45-54"/>
    <x v="53"/>
    <s v="GR113-024"/>
    <n v="446"/>
    <n v="20702936"/>
    <n v="2.2000000000000002"/>
    <x v="0"/>
    <s v="Female201945-54 yearsGR113-024"/>
  </r>
  <r>
    <x v="0"/>
    <s v="F"/>
    <x v="1"/>
    <n v="2019"/>
    <x v="6"/>
    <s v="45-54"/>
    <x v="74"/>
    <s v="GR113-025"/>
    <n v="1001"/>
    <n v="20702936"/>
    <n v="4.8"/>
    <x v="0"/>
    <s v="Female201945-54 yearsGR113-025"/>
  </r>
  <r>
    <x v="0"/>
    <s v="F"/>
    <x v="1"/>
    <n v="2019"/>
    <x v="6"/>
    <s v="45-54"/>
    <x v="104"/>
    <s v="GR113-026"/>
    <n v="56"/>
    <n v="20702936"/>
    <n v="0.3"/>
    <x v="0"/>
    <s v="Female201945-54 yearsGR113-026"/>
  </r>
  <r>
    <x v="0"/>
    <s v="F"/>
    <x v="1"/>
    <n v="2019"/>
    <x v="6"/>
    <s v="45-54"/>
    <x v="75"/>
    <s v="GR113-027"/>
    <n v="2676"/>
    <n v="20702936"/>
    <n v="12.9"/>
    <x v="0"/>
    <s v="Female201945-54 yearsGR113-027"/>
  </r>
  <r>
    <x v="0"/>
    <s v="F"/>
    <x v="1"/>
    <n v="2019"/>
    <x v="6"/>
    <s v="45-54"/>
    <x v="76"/>
    <s v="GR113-028"/>
    <n v="238"/>
    <n v="20702936"/>
    <n v="1.1000000000000001"/>
    <x v="0"/>
    <s v="Female201945-54 yearsGR113-028"/>
  </r>
  <r>
    <x v="0"/>
    <s v="F"/>
    <x v="1"/>
    <n v="2019"/>
    <x v="6"/>
    <s v="45-54"/>
    <x v="54"/>
    <s v="GR113-029"/>
    <n v="4597"/>
    <n v="20702936"/>
    <n v="22.2"/>
    <x v="0"/>
    <s v="Female201945-54 yearsGR113-029"/>
  </r>
  <r>
    <x v="0"/>
    <s v="F"/>
    <x v="1"/>
    <n v="2019"/>
    <x v="6"/>
    <s v="45-54"/>
    <x v="77"/>
    <s v="GR113-030"/>
    <n v="846"/>
    <n v="20702936"/>
    <n v="4.0999999999999996"/>
    <x v="0"/>
    <s v="Female201945-54 yearsGR113-030"/>
  </r>
  <r>
    <x v="0"/>
    <s v="F"/>
    <x v="1"/>
    <n v="2019"/>
    <x v="6"/>
    <s v="45-54"/>
    <x v="78"/>
    <s v="GR113-031"/>
    <n v="720"/>
    <n v="20702936"/>
    <n v="3.5"/>
    <x v="0"/>
    <s v="Female201945-54 yearsGR113-031"/>
  </r>
  <r>
    <x v="0"/>
    <s v="F"/>
    <x v="1"/>
    <n v="2019"/>
    <x v="6"/>
    <s v="45-54"/>
    <x v="55"/>
    <s v="GR113-032"/>
    <n v="1063"/>
    <n v="20702936"/>
    <n v="5.0999999999999996"/>
    <x v="0"/>
    <s v="Female201945-54 yearsGR113-032"/>
  </r>
  <r>
    <x v="0"/>
    <s v="F"/>
    <x v="1"/>
    <n v="2019"/>
    <x v="6"/>
    <s v="45-54"/>
    <x v="43"/>
    <s v="GR113-034"/>
    <n v="245"/>
    <n v="20702936"/>
    <n v="1.2"/>
    <x v="0"/>
    <s v="Female201945-54 yearsGR113-034"/>
  </r>
  <r>
    <x v="0"/>
    <s v="F"/>
    <x v="1"/>
    <n v="2019"/>
    <x v="6"/>
    <s v="45-54"/>
    <x v="97"/>
    <s v="GR113-035"/>
    <n v="120"/>
    <n v="20702936"/>
    <n v="0.6"/>
    <x v="0"/>
    <s v="Female201945-54 yearsGR113-035"/>
  </r>
  <r>
    <x v="0"/>
    <s v="F"/>
    <x v="1"/>
    <n v="2019"/>
    <x v="6"/>
    <s v="45-54"/>
    <x v="34"/>
    <s v="GR113-036"/>
    <n v="667"/>
    <n v="20702936"/>
    <n v="3.2"/>
    <x v="0"/>
    <s v="Female201945-54 yearsGR113-036"/>
  </r>
  <r>
    <x v="0"/>
    <s v="F"/>
    <x v="1"/>
    <n v="2019"/>
    <x v="6"/>
    <s v="45-54"/>
    <x v="35"/>
    <s v="GR113-037"/>
    <n v="969"/>
    <n v="20702936"/>
    <n v="4.7"/>
    <x v="0"/>
    <s v="Female201945-54 yearsGR113-037"/>
  </r>
  <r>
    <x v="0"/>
    <s v="F"/>
    <x v="1"/>
    <n v="2019"/>
    <x v="6"/>
    <s v="45-54"/>
    <x v="79"/>
    <s v="GR113-038"/>
    <n v="25"/>
    <n v="20702936"/>
    <n v="0.1"/>
    <x v="0"/>
    <s v="Female201945-54 yearsGR113-038"/>
  </r>
  <r>
    <x v="0"/>
    <s v="F"/>
    <x v="1"/>
    <n v="2019"/>
    <x v="6"/>
    <s v="45-54"/>
    <x v="56"/>
    <s v="GR113-039"/>
    <n v="322"/>
    <n v="20702936"/>
    <n v="1.6"/>
    <x v="0"/>
    <s v="Female201945-54 yearsGR113-039"/>
  </r>
  <r>
    <x v="0"/>
    <s v="F"/>
    <x v="1"/>
    <n v="2019"/>
    <x v="6"/>
    <s v="45-54"/>
    <x v="36"/>
    <s v="GR113-040"/>
    <n v="419"/>
    <n v="20702936"/>
    <n v="2"/>
    <x v="0"/>
    <s v="Female201945-54 yearsGR113-040"/>
  </r>
  <r>
    <x v="0"/>
    <s v="F"/>
    <x v="1"/>
    <n v="2019"/>
    <x v="6"/>
    <s v="45-54"/>
    <x v="98"/>
    <s v="GR113-041"/>
    <n v="199"/>
    <n v="20702936"/>
    <n v="1"/>
    <x v="0"/>
    <s v="Female201945-54 yearsGR113-041"/>
  </r>
  <r>
    <x v="0"/>
    <s v="F"/>
    <x v="1"/>
    <n v="2019"/>
    <x v="6"/>
    <s v="45-54"/>
    <x v="37"/>
    <s v="GR113-043"/>
    <n v="2025"/>
    <n v="20702936"/>
    <n v="9.8000000000000007"/>
    <x v="0"/>
    <s v="Female201945-54 yearsGR113-043"/>
  </r>
  <r>
    <x v="0"/>
    <s v="F"/>
    <x v="1"/>
    <n v="2019"/>
    <x v="6"/>
    <s v="45-54"/>
    <x v="4"/>
    <s v="GR113-044"/>
    <n v="237"/>
    <n v="20702936"/>
    <n v="1.1000000000000001"/>
    <x v="1"/>
    <s v="Female201945-54 yearsGR113-044"/>
  </r>
  <r>
    <x v="0"/>
    <s v="F"/>
    <x v="1"/>
    <n v="2019"/>
    <x v="6"/>
    <s v="45-54"/>
    <x v="44"/>
    <s v="GR113-045"/>
    <n v="120"/>
    <n v="20702936"/>
    <n v="0.6"/>
    <x v="1"/>
    <s v="Female201945-54 yearsGR113-045"/>
  </r>
  <r>
    <x v="0"/>
    <s v="F"/>
    <x v="1"/>
    <n v="2019"/>
    <x v="6"/>
    <s v="45-54"/>
    <x v="45"/>
    <s v="GR113-046"/>
    <n v="2257"/>
    <n v="20702936"/>
    <n v="10.9"/>
    <x v="1"/>
    <s v="Female201945-54 yearsGR113-046"/>
  </r>
  <r>
    <x v="0"/>
    <s v="F"/>
    <x v="1"/>
    <n v="2019"/>
    <x v="6"/>
    <s v="45-54"/>
    <x v="80"/>
    <s v="GR113-047"/>
    <n v="125"/>
    <n v="20702936"/>
    <n v="0.6"/>
    <x v="1"/>
    <s v="Female201945-54 yearsGR113-047"/>
  </r>
  <r>
    <x v="0"/>
    <s v="F"/>
    <x v="1"/>
    <n v="2019"/>
    <x v="6"/>
    <s v="45-54"/>
    <x v="81"/>
    <s v="GR113-048"/>
    <n v="115"/>
    <n v="20702936"/>
    <n v="0.6"/>
    <x v="0"/>
    <s v="Female201945-54 yearsGR113-048"/>
  </r>
  <r>
    <x v="0"/>
    <s v="F"/>
    <x v="1"/>
    <n v="2019"/>
    <x v="6"/>
    <s v="45-54"/>
    <x v="113"/>
    <s v="GR113-049"/>
    <n v="10"/>
    <n v="20702936"/>
    <s v="Unreliable"/>
    <x v="0"/>
    <s v="Female201945-54 yearsGR113-049"/>
  </r>
  <r>
    <x v="0"/>
    <s v="F"/>
    <x v="1"/>
    <n v="2019"/>
    <x v="6"/>
    <s v="45-54"/>
    <x v="5"/>
    <s v="GR113-050"/>
    <n v="30"/>
    <n v="20702936"/>
    <n v="0.1"/>
    <x v="1"/>
    <s v="Female201945-54 yearsGR113-050"/>
  </r>
  <r>
    <x v="0"/>
    <s v="F"/>
    <x v="1"/>
    <n v="2019"/>
    <x v="6"/>
    <s v="45-54"/>
    <x v="105"/>
    <s v="GR113-051"/>
    <n v="24"/>
    <n v="20702936"/>
    <n v="0.1"/>
    <x v="1"/>
    <s v="Female201945-54 yearsGR113-051"/>
  </r>
  <r>
    <x v="0"/>
    <s v="F"/>
    <x v="1"/>
    <n v="2019"/>
    <x v="6"/>
    <s v="45-54"/>
    <x v="106"/>
    <s v="GR113-052"/>
    <n v="61"/>
    <n v="20702936"/>
    <n v="0.3"/>
    <x v="1"/>
    <s v="Female201945-54 yearsGR113-052"/>
  </r>
  <r>
    <x v="0"/>
    <s v="F"/>
    <x v="1"/>
    <n v="2019"/>
    <x v="6"/>
    <s v="45-54"/>
    <x v="6"/>
    <s v="GR113-053"/>
    <n v="12195"/>
    <n v="20702936"/>
    <n v="58.9"/>
    <x v="0"/>
    <s v="Female201945-54 yearsGR113-053"/>
  </r>
  <r>
    <x v="0"/>
    <s v="F"/>
    <x v="1"/>
    <n v="2019"/>
    <x v="6"/>
    <s v="45-54"/>
    <x v="7"/>
    <s v="GR113-054"/>
    <n v="9141"/>
    <n v="20702936"/>
    <n v="44.2"/>
    <x v="1"/>
    <s v="Female201945-54 yearsGR113-054"/>
  </r>
  <r>
    <x v="0"/>
    <s v="F"/>
    <x v="1"/>
    <n v="2019"/>
    <x v="6"/>
    <s v="45-54"/>
    <x v="82"/>
    <s v="GR113-055"/>
    <n v="105"/>
    <n v="20702936"/>
    <n v="0.5"/>
    <x v="0"/>
    <s v="Female201945-54 yearsGR113-055"/>
  </r>
  <r>
    <x v="0"/>
    <s v="F"/>
    <x v="1"/>
    <n v="2019"/>
    <x v="6"/>
    <s v="45-54"/>
    <x v="57"/>
    <s v="GR113-056"/>
    <n v="1379"/>
    <n v="20702936"/>
    <n v="6.7"/>
    <x v="0"/>
    <s v="Female201945-54 yearsGR113-056"/>
  </r>
  <r>
    <x v="0"/>
    <s v="F"/>
    <x v="1"/>
    <n v="2019"/>
    <x v="6"/>
    <s v="45-54"/>
    <x v="83"/>
    <s v="GR113-057"/>
    <n v="114"/>
    <n v="20702936"/>
    <n v="0.6"/>
    <x v="0"/>
    <s v="Female201945-54 yearsGR113-057"/>
  </r>
  <r>
    <x v="0"/>
    <s v="F"/>
    <x v="1"/>
    <n v="2019"/>
    <x v="6"/>
    <s v="45-54"/>
    <x v="58"/>
    <s v="GR113-058"/>
    <n v="4242"/>
    <n v="20702936"/>
    <n v="20.5"/>
    <x v="0"/>
    <s v="Female201945-54 yearsGR113-058"/>
  </r>
  <r>
    <x v="0"/>
    <s v="F"/>
    <x v="1"/>
    <n v="2019"/>
    <x v="6"/>
    <s v="45-54"/>
    <x v="59"/>
    <s v="GR113-059"/>
    <n v="1640"/>
    <n v="20702936"/>
    <n v="7.9"/>
    <x v="0"/>
    <s v="Female201945-54 yearsGR113-059"/>
  </r>
  <r>
    <x v="0"/>
    <s v="F"/>
    <x v="1"/>
    <n v="2019"/>
    <x v="6"/>
    <s v="45-54"/>
    <x v="99"/>
    <s v="GR113-060"/>
    <n v="84"/>
    <n v="20702936"/>
    <n v="0.4"/>
    <x v="0"/>
    <s v="Female201945-54 yearsGR113-060"/>
  </r>
  <r>
    <x v="0"/>
    <s v="F"/>
    <x v="1"/>
    <n v="2019"/>
    <x v="6"/>
    <s v="45-54"/>
    <x v="60"/>
    <s v="GR113-061"/>
    <n v="2518"/>
    <n v="20702936"/>
    <n v="12.2"/>
    <x v="0"/>
    <s v="Female201945-54 yearsGR113-061"/>
  </r>
  <r>
    <x v="0"/>
    <s v="F"/>
    <x v="1"/>
    <n v="2019"/>
    <x v="6"/>
    <s v="45-54"/>
    <x v="84"/>
    <s v="GR113-062"/>
    <n v="1157"/>
    <n v="20702936"/>
    <n v="5.6"/>
    <x v="0"/>
    <s v="Female201945-54 yearsGR113-062"/>
  </r>
  <r>
    <x v="0"/>
    <s v="F"/>
    <x v="1"/>
    <n v="2019"/>
    <x v="6"/>
    <s v="45-54"/>
    <x v="85"/>
    <s v="GR113-063"/>
    <n v="1361"/>
    <n v="20702936"/>
    <n v="6.6"/>
    <x v="0"/>
    <s v="Female201945-54 yearsGR113-063"/>
  </r>
  <r>
    <x v="0"/>
    <s v="F"/>
    <x v="1"/>
    <n v="2019"/>
    <x v="6"/>
    <s v="45-54"/>
    <x v="8"/>
    <s v="GR113-064"/>
    <n v="3301"/>
    <n v="20702936"/>
    <n v="15.9"/>
    <x v="0"/>
    <s v="Female201945-54 yearsGR113-064"/>
  </r>
  <r>
    <x v="0"/>
    <s v="F"/>
    <x v="1"/>
    <n v="2019"/>
    <x v="6"/>
    <s v="45-54"/>
    <x v="61"/>
    <s v="GR113-065"/>
    <n v="63"/>
    <n v="20702936"/>
    <n v="0.3"/>
    <x v="0"/>
    <s v="Female201945-54 yearsGR113-065"/>
  </r>
  <r>
    <x v="0"/>
    <s v="F"/>
    <x v="1"/>
    <n v="2019"/>
    <x v="6"/>
    <s v="45-54"/>
    <x v="86"/>
    <s v="GR113-066"/>
    <n v="35"/>
    <n v="20702936"/>
    <n v="0.2"/>
    <x v="0"/>
    <s v="Female201945-54 yearsGR113-066"/>
  </r>
  <r>
    <x v="0"/>
    <s v="F"/>
    <x v="1"/>
    <n v="2019"/>
    <x v="6"/>
    <s v="45-54"/>
    <x v="62"/>
    <s v="GR113-067"/>
    <n v="560"/>
    <n v="20702936"/>
    <n v="2.7"/>
    <x v="0"/>
    <s v="Female201945-54 yearsGR113-067"/>
  </r>
  <r>
    <x v="0"/>
    <s v="F"/>
    <x v="1"/>
    <n v="2019"/>
    <x v="6"/>
    <s v="45-54"/>
    <x v="9"/>
    <s v="GR113-068"/>
    <n v="2643"/>
    <n v="20702936"/>
    <n v="12.8"/>
    <x v="0"/>
    <s v="Female201945-54 yearsGR113-068"/>
  </r>
  <r>
    <x v="0"/>
    <s v="F"/>
    <x v="1"/>
    <n v="2019"/>
    <x v="6"/>
    <s v="45-54"/>
    <x v="87"/>
    <s v="GR113-069"/>
    <n v="509"/>
    <n v="20702936"/>
    <n v="2.5"/>
    <x v="1"/>
    <s v="Female201945-54 yearsGR113-069"/>
  </r>
  <r>
    <x v="0"/>
    <s v="F"/>
    <x v="1"/>
    <n v="2019"/>
    <x v="6"/>
    <s v="45-54"/>
    <x v="10"/>
    <s v="GR113-070"/>
    <n v="2198"/>
    <n v="20702936"/>
    <n v="10.6"/>
    <x v="1"/>
    <s v="Female201945-54 yearsGR113-070"/>
  </r>
  <r>
    <x v="0"/>
    <s v="F"/>
    <x v="1"/>
    <n v="2019"/>
    <x v="6"/>
    <s v="45-54"/>
    <x v="107"/>
    <s v="GR113-071"/>
    <n v="22"/>
    <n v="20702936"/>
    <n v="0.1"/>
    <x v="1"/>
    <s v="Female201945-54 yearsGR113-071"/>
  </r>
  <r>
    <x v="0"/>
    <s v="F"/>
    <x v="1"/>
    <n v="2019"/>
    <x v="6"/>
    <s v="45-54"/>
    <x v="63"/>
    <s v="GR113-072"/>
    <n v="325"/>
    <n v="20702936"/>
    <n v="1.6"/>
    <x v="0"/>
    <s v="Female201945-54 yearsGR113-072"/>
  </r>
  <r>
    <x v="0"/>
    <s v="F"/>
    <x v="1"/>
    <n v="2019"/>
    <x v="6"/>
    <s v="45-54"/>
    <x v="88"/>
    <s v="GR113-073"/>
    <n v="155"/>
    <n v="20702936"/>
    <n v="0.7"/>
    <x v="1"/>
    <s v="Female201945-54 yearsGR113-073"/>
  </r>
  <r>
    <x v="0"/>
    <s v="F"/>
    <x v="1"/>
    <n v="2019"/>
    <x v="6"/>
    <s v="45-54"/>
    <x v="89"/>
    <s v="GR113-074"/>
    <n v="170"/>
    <n v="20702936"/>
    <n v="0.8"/>
    <x v="0"/>
    <s v="Female201945-54 yearsGR113-074"/>
  </r>
  <r>
    <x v="0"/>
    <s v="F"/>
    <x v="1"/>
    <n v="2019"/>
    <x v="6"/>
    <s v="45-54"/>
    <x v="11"/>
    <s v="GR113-075"/>
    <n v="271"/>
    <n v="20702936"/>
    <n v="1.3"/>
    <x v="0"/>
    <s v="Female201945-54 yearsGR113-075"/>
  </r>
  <r>
    <x v="0"/>
    <s v="F"/>
    <x v="1"/>
    <n v="2019"/>
    <x v="6"/>
    <s v="45-54"/>
    <x v="12"/>
    <s v="GR113-076"/>
    <n v="877"/>
    <n v="20702936"/>
    <n v="4.2"/>
    <x v="1"/>
    <s v="Female201945-54 yearsGR113-076"/>
  </r>
  <r>
    <x v="0"/>
    <s v="F"/>
    <x v="1"/>
    <n v="2019"/>
    <x v="6"/>
    <s v="45-54"/>
    <x v="13"/>
    <s v="GR113-077"/>
    <n v="200"/>
    <n v="20702936"/>
    <n v="1"/>
    <x v="0"/>
    <s v="Female201945-54 yearsGR113-077"/>
  </r>
  <r>
    <x v="0"/>
    <s v="F"/>
    <x v="1"/>
    <n v="2019"/>
    <x v="6"/>
    <s v="45-54"/>
    <x v="14"/>
    <s v="GR113-078"/>
    <n v="677"/>
    <n v="20702936"/>
    <n v="3.3"/>
    <x v="0"/>
    <s v="Female201945-54 yearsGR113-078"/>
  </r>
  <r>
    <x v="0"/>
    <s v="F"/>
    <x v="1"/>
    <n v="2019"/>
    <x v="6"/>
    <s v="45-54"/>
    <x v="38"/>
    <s v="GR113-082"/>
    <n v="1977"/>
    <n v="20702936"/>
    <n v="9.5"/>
    <x v="1"/>
    <s v="Female201945-54 yearsGR113-082"/>
  </r>
  <r>
    <x v="0"/>
    <s v="F"/>
    <x v="1"/>
    <n v="2019"/>
    <x v="6"/>
    <s v="45-54"/>
    <x v="100"/>
    <s v="GR113-084"/>
    <n v="82"/>
    <n v="20702936"/>
    <n v="0.4"/>
    <x v="0"/>
    <s v="Female201945-54 yearsGR113-084"/>
  </r>
  <r>
    <x v="0"/>
    <s v="F"/>
    <x v="1"/>
    <n v="2019"/>
    <x v="6"/>
    <s v="45-54"/>
    <x v="39"/>
    <s v="GR113-085"/>
    <n v="283"/>
    <n v="20702936"/>
    <n v="1.4"/>
    <x v="0"/>
    <s v="Female201945-54 yearsGR113-085"/>
  </r>
  <r>
    <x v="0"/>
    <s v="F"/>
    <x v="1"/>
    <n v="2019"/>
    <x v="6"/>
    <s v="45-54"/>
    <x v="90"/>
    <s v="GR113-086"/>
    <n v="1605"/>
    <n v="20702936"/>
    <n v="7.8"/>
    <x v="0"/>
    <s v="Female201945-54 yearsGR113-086"/>
  </r>
  <r>
    <x v="0"/>
    <s v="F"/>
    <x v="1"/>
    <n v="2019"/>
    <x v="6"/>
    <s v="45-54"/>
    <x v="64"/>
    <s v="GR113-088"/>
    <n v="228"/>
    <n v="20702936"/>
    <n v="1.1000000000000001"/>
    <x v="1"/>
    <s v="Female201945-54 yearsGR113-088"/>
  </r>
  <r>
    <x v="0"/>
    <s v="F"/>
    <x v="1"/>
    <n v="2019"/>
    <x v="6"/>
    <s v="45-54"/>
    <x v="17"/>
    <s v="GR113-089"/>
    <n v="721"/>
    <n v="20702936"/>
    <n v="3.5"/>
    <x v="0"/>
    <s v="Female201945-54 yearsGR113-089"/>
  </r>
  <r>
    <x v="0"/>
    <s v="F"/>
    <x v="1"/>
    <n v="2019"/>
    <x v="6"/>
    <s v="45-54"/>
    <x v="91"/>
    <s v="GR113-090"/>
    <n v="90"/>
    <n v="20702936"/>
    <n v="0.4"/>
    <x v="1"/>
    <s v="Female201945-54 yearsGR113-090"/>
  </r>
  <r>
    <x v="0"/>
    <s v="F"/>
    <x v="1"/>
    <n v="2019"/>
    <x v="6"/>
    <s v="45-54"/>
    <x v="114"/>
    <s v="GR113-091"/>
    <n v="10"/>
    <n v="20702936"/>
    <s v="Unreliable"/>
    <x v="1"/>
    <s v="Female201945-54 yearsGR113-091"/>
  </r>
  <r>
    <x v="0"/>
    <s v="F"/>
    <x v="1"/>
    <n v="2019"/>
    <x v="6"/>
    <s v="45-54"/>
    <x v="101"/>
    <s v="GR113-092"/>
    <n v="43"/>
    <n v="20702936"/>
    <n v="0.2"/>
    <x v="1"/>
    <s v="Female201945-54 yearsGR113-092"/>
  </r>
  <r>
    <x v="0"/>
    <s v="F"/>
    <x v="1"/>
    <n v="2019"/>
    <x v="6"/>
    <s v="45-54"/>
    <x v="92"/>
    <s v="GR113-093"/>
    <n v="2878"/>
    <n v="20702936"/>
    <n v="13.9"/>
    <x v="1"/>
    <s v="Female201945-54 yearsGR113-093"/>
  </r>
  <r>
    <x v="0"/>
    <s v="F"/>
    <x v="1"/>
    <n v="2019"/>
    <x v="6"/>
    <s v="45-54"/>
    <x v="93"/>
    <s v="GR113-094"/>
    <n v="1926"/>
    <n v="20702936"/>
    <n v="9.3000000000000007"/>
    <x v="0"/>
    <s v="Female201945-54 yearsGR113-094"/>
  </r>
  <r>
    <x v="0"/>
    <s v="F"/>
    <x v="1"/>
    <n v="2019"/>
    <x v="6"/>
    <s v="45-54"/>
    <x v="94"/>
    <s v="GR113-095"/>
    <n v="952"/>
    <n v="20702936"/>
    <n v="4.5999999999999996"/>
    <x v="0"/>
    <s v="Female201945-54 yearsGR113-095"/>
  </r>
  <r>
    <x v="0"/>
    <s v="F"/>
    <x v="1"/>
    <n v="2019"/>
    <x v="6"/>
    <s v="45-54"/>
    <x v="102"/>
    <s v="GR113-096"/>
    <n v="54"/>
    <n v="20702936"/>
    <n v="0.3"/>
    <x v="1"/>
    <s v="Female201945-54 yearsGR113-096"/>
  </r>
  <r>
    <x v="0"/>
    <s v="F"/>
    <x v="1"/>
    <n v="2019"/>
    <x v="6"/>
    <s v="45-54"/>
    <x v="18"/>
    <s v="GR113-097"/>
    <n v="920"/>
    <n v="20702936"/>
    <n v="4.4000000000000004"/>
    <x v="1"/>
    <s v="Female201945-54 yearsGR113-097"/>
  </r>
  <r>
    <x v="0"/>
    <s v="F"/>
    <x v="1"/>
    <n v="2019"/>
    <x v="6"/>
    <s v="45-54"/>
    <x v="19"/>
    <s v="GR113-100"/>
    <n v="906"/>
    <n v="20702936"/>
    <n v="4.4000000000000004"/>
    <x v="0"/>
    <s v="Female201945-54 yearsGR113-100"/>
  </r>
  <r>
    <x v="0"/>
    <s v="F"/>
    <x v="1"/>
    <n v="2019"/>
    <x v="6"/>
    <s v="45-54"/>
    <x v="95"/>
    <s v="GR113-102"/>
    <n v="44"/>
    <n v="20702936"/>
    <n v="0.2"/>
    <x v="1"/>
    <s v="Female201945-54 yearsGR113-102"/>
  </r>
  <r>
    <x v="0"/>
    <s v="F"/>
    <x v="1"/>
    <n v="2019"/>
    <x v="6"/>
    <s v="45-54"/>
    <x v="110"/>
    <s v="GR113-104"/>
    <n v="15"/>
    <n v="20702936"/>
    <s v="Unreliable"/>
    <x v="1"/>
    <s v="Female201945-54 yearsGR113-104"/>
  </r>
  <r>
    <x v="0"/>
    <s v="F"/>
    <x v="1"/>
    <n v="2019"/>
    <x v="6"/>
    <s v="45-54"/>
    <x v="65"/>
    <s v="GR113-105"/>
    <n v="15"/>
    <n v="20702936"/>
    <s v="Unreliable"/>
    <x v="1"/>
    <s v="Female201945-54 yearsGR113-105"/>
  </r>
  <r>
    <x v="0"/>
    <s v="F"/>
    <x v="1"/>
    <n v="2019"/>
    <x v="6"/>
    <s v="45-54"/>
    <x v="66"/>
    <s v="GR113-107"/>
    <n v="15"/>
    <n v="20702936"/>
    <s v="Unreliable"/>
    <x v="0"/>
    <s v="Female201945-54 yearsGR113-107"/>
  </r>
  <r>
    <x v="0"/>
    <s v="F"/>
    <x v="1"/>
    <n v="2019"/>
    <x v="6"/>
    <s v="45-54"/>
    <x v="21"/>
    <s v="GR113-109"/>
    <n v="324"/>
    <n v="20702936"/>
    <n v="1.6"/>
    <x v="1"/>
    <s v="Female201945-54 yearsGR113-109"/>
  </r>
  <r>
    <x v="0"/>
    <s v="F"/>
    <x v="1"/>
    <n v="2019"/>
    <x v="6"/>
    <s v="45-54"/>
    <x v="22"/>
    <s v="GR113-110"/>
    <n v="696"/>
    <n v="20702936"/>
    <n v="3.4"/>
    <x v="0"/>
    <s v="Female201945-54 yearsGR113-110"/>
  </r>
  <r>
    <x v="0"/>
    <s v="F"/>
    <x v="1"/>
    <n v="2019"/>
    <x v="6"/>
    <s v="45-54"/>
    <x v="23"/>
    <s v="GR113-111"/>
    <n v="6783"/>
    <n v="20702936"/>
    <n v="32.799999999999997"/>
    <x v="0"/>
    <s v="Female201945-54 yearsGR113-111"/>
  </r>
  <r>
    <x v="0"/>
    <s v="F"/>
    <x v="1"/>
    <n v="2019"/>
    <x v="6"/>
    <s v="45-54"/>
    <x v="24"/>
    <s v="GR113-112"/>
    <n v="6812"/>
    <n v="20702936"/>
    <n v="32.9"/>
    <x v="1"/>
    <s v="Female201945-54 yearsGR113-112"/>
  </r>
  <r>
    <x v="0"/>
    <s v="F"/>
    <x v="1"/>
    <n v="2019"/>
    <x v="6"/>
    <s v="45-54"/>
    <x v="25"/>
    <s v="GR113-113"/>
    <n v="1491"/>
    <n v="20702936"/>
    <n v="7.2"/>
    <x v="0"/>
    <s v="Female201945-54 yearsGR113-113"/>
  </r>
  <r>
    <x v="0"/>
    <s v="F"/>
    <x v="1"/>
    <n v="2019"/>
    <x v="6"/>
    <s v="45-54"/>
    <x v="26"/>
    <s v="GR113-114"/>
    <n v="1416"/>
    <n v="20702936"/>
    <n v="6.8"/>
    <x v="0"/>
    <s v="Female201945-54 yearsGR113-114"/>
  </r>
  <r>
    <x v="0"/>
    <s v="F"/>
    <x v="1"/>
    <n v="2019"/>
    <x v="6"/>
    <s v="45-54"/>
    <x v="46"/>
    <s v="GR113-115"/>
    <n v="22"/>
    <n v="20702936"/>
    <n v="0.1"/>
    <x v="0"/>
    <s v="Female201945-54 yearsGR113-115"/>
  </r>
  <r>
    <x v="0"/>
    <s v="F"/>
    <x v="1"/>
    <n v="2019"/>
    <x v="6"/>
    <s v="45-54"/>
    <x v="67"/>
    <s v="GR113-116"/>
    <n v="53"/>
    <n v="20702936"/>
    <n v="0.3"/>
    <x v="0"/>
    <s v="Female201945-54 yearsGR113-116"/>
  </r>
  <r>
    <x v="0"/>
    <s v="F"/>
    <x v="1"/>
    <n v="2019"/>
    <x v="6"/>
    <s v="45-54"/>
    <x v="27"/>
    <s v="GR113-117"/>
    <n v="5321"/>
    <n v="20702936"/>
    <n v="25.7"/>
    <x v="0"/>
    <s v="Female201945-54 yearsGR113-117"/>
  </r>
  <r>
    <x v="0"/>
    <s v="F"/>
    <x v="1"/>
    <n v="2019"/>
    <x v="6"/>
    <s v="45-54"/>
    <x v="68"/>
    <s v="GR113-118"/>
    <n v="298"/>
    <n v="20702936"/>
    <n v="1.4"/>
    <x v="0"/>
    <s v="Female201945-54 yearsGR113-118"/>
  </r>
  <r>
    <x v="0"/>
    <s v="F"/>
    <x v="1"/>
    <n v="2019"/>
    <x v="6"/>
    <s v="45-54"/>
    <x v="121"/>
    <s v="GR113-119"/>
    <n v="11"/>
    <n v="20702936"/>
    <s v="Unreliable"/>
    <x v="0"/>
    <s v="Female201945-54 yearsGR113-119"/>
  </r>
  <r>
    <x v="0"/>
    <s v="F"/>
    <x v="1"/>
    <n v="2019"/>
    <x v="6"/>
    <s v="45-54"/>
    <x v="28"/>
    <s v="GR113-120"/>
    <n v="98"/>
    <n v="20702936"/>
    <n v="0.5"/>
    <x v="0"/>
    <s v="Female201945-54 yearsGR113-120"/>
  </r>
  <r>
    <x v="0"/>
    <s v="F"/>
    <x v="1"/>
    <n v="2019"/>
    <x v="6"/>
    <s v="45-54"/>
    <x v="40"/>
    <s v="GR113-121"/>
    <n v="102"/>
    <n v="20702936"/>
    <n v="0.5"/>
    <x v="0"/>
    <s v="Female201945-54 yearsGR113-121"/>
  </r>
  <r>
    <x v="0"/>
    <s v="F"/>
    <x v="1"/>
    <n v="2019"/>
    <x v="6"/>
    <s v="45-54"/>
    <x v="47"/>
    <s v="GR113-122"/>
    <n v="4454"/>
    <n v="20702936"/>
    <n v="21.5"/>
    <x v="0"/>
    <s v="Female201945-54 yearsGR113-122"/>
  </r>
  <r>
    <x v="0"/>
    <s v="F"/>
    <x v="1"/>
    <n v="2019"/>
    <x v="6"/>
    <s v="45-54"/>
    <x v="29"/>
    <s v="GR113-123"/>
    <n v="358"/>
    <n v="20702936"/>
    <n v="1.7"/>
    <x v="0"/>
    <s v="Female201945-54 yearsGR113-123"/>
  </r>
  <r>
    <x v="0"/>
    <s v="F"/>
    <x v="1"/>
    <n v="2019"/>
    <x v="6"/>
    <s v="45-54"/>
    <x v="48"/>
    <s v="GR113-124"/>
    <n v="2156"/>
    <n v="20702936"/>
    <n v="10.4"/>
    <x v="1"/>
    <s v="Female201945-54 yearsGR113-124"/>
  </r>
  <r>
    <x v="0"/>
    <s v="F"/>
    <x v="1"/>
    <n v="2019"/>
    <x v="6"/>
    <s v="45-54"/>
    <x v="49"/>
    <s v="GR113-125"/>
    <n v="697"/>
    <n v="20702936"/>
    <n v="3.4"/>
    <x v="0"/>
    <s v="Female201945-54 yearsGR113-125"/>
  </r>
  <r>
    <x v="0"/>
    <s v="F"/>
    <x v="1"/>
    <n v="2019"/>
    <x v="6"/>
    <s v="45-54"/>
    <x v="50"/>
    <s v="GR113-126"/>
    <n v="1459"/>
    <n v="20702936"/>
    <n v="7"/>
    <x v="0"/>
    <s v="Female201945-54 yearsGR113-126"/>
  </r>
  <r>
    <x v="0"/>
    <s v="F"/>
    <x v="1"/>
    <n v="2019"/>
    <x v="6"/>
    <s v="45-54"/>
    <x v="30"/>
    <s v="GR113-127"/>
    <n v="500"/>
    <n v="20702936"/>
    <n v="2.4"/>
    <x v="1"/>
    <s v="Female201945-54 yearsGR113-127"/>
  </r>
  <r>
    <x v="0"/>
    <s v="F"/>
    <x v="1"/>
    <n v="2019"/>
    <x v="6"/>
    <s v="45-54"/>
    <x v="41"/>
    <s v="GR113-128"/>
    <n v="290"/>
    <n v="20702936"/>
    <n v="1.4"/>
    <x v="0"/>
    <s v="Female201945-54 yearsGR113-128"/>
  </r>
  <r>
    <x v="0"/>
    <s v="F"/>
    <x v="1"/>
    <n v="2019"/>
    <x v="6"/>
    <s v="45-54"/>
    <x v="31"/>
    <s v="GR113-129"/>
    <n v="210"/>
    <n v="20702936"/>
    <n v="1"/>
    <x v="0"/>
    <s v="Female201945-54 yearsGR113-129"/>
  </r>
  <r>
    <x v="0"/>
    <s v="F"/>
    <x v="1"/>
    <n v="2019"/>
    <x v="6"/>
    <s v="45-54"/>
    <x v="32"/>
    <s v="GR113-131"/>
    <n v="390"/>
    <n v="20702936"/>
    <n v="1.9"/>
    <x v="0"/>
    <s v="Female201945-54 yearsGR113-131"/>
  </r>
  <r>
    <x v="0"/>
    <s v="F"/>
    <x v="1"/>
    <n v="2019"/>
    <x v="6"/>
    <s v="45-54"/>
    <x v="69"/>
    <s v="GR113-132"/>
    <n v="12"/>
    <n v="20702936"/>
    <s v="Unreliable"/>
    <x v="0"/>
    <s v="Female201945-54 yearsGR113-132"/>
  </r>
  <r>
    <x v="0"/>
    <s v="F"/>
    <x v="1"/>
    <n v="2019"/>
    <x v="6"/>
    <s v="45-54"/>
    <x v="33"/>
    <s v="GR113-133"/>
    <n v="378"/>
    <n v="20702936"/>
    <n v="1.8"/>
    <x v="0"/>
    <s v="Female201945-54 yearsGR113-133"/>
  </r>
  <r>
    <x v="0"/>
    <s v="F"/>
    <x v="1"/>
    <n v="2019"/>
    <x v="6"/>
    <s v="45-54"/>
    <x v="42"/>
    <s v="GR113-135"/>
    <n v="190"/>
    <n v="20702936"/>
    <n v="0.9"/>
    <x v="1"/>
    <s v="Female201945-54 yearsGR113-135"/>
  </r>
  <r>
    <x v="0"/>
    <s v="F"/>
    <x v="1"/>
    <n v="2019"/>
    <x v="6"/>
    <s v="45-54"/>
    <x v="103"/>
    <s v="GR113-136"/>
    <n v="66"/>
    <n v="20702936"/>
    <n v="0.3"/>
    <x v="1"/>
    <s v="Female201945-54 yearsGR113-136"/>
  </r>
  <r>
    <x v="0"/>
    <s v="F"/>
    <x v="1"/>
    <n v="2019"/>
    <x v="7"/>
    <s v="55-64"/>
    <x v="0"/>
    <s v="GR113-003"/>
    <n v="401"/>
    <n v="21949318"/>
    <n v="1.8"/>
    <x v="0"/>
    <s v="Female201955-64 yearsGR113-003"/>
  </r>
  <r>
    <x v="0"/>
    <s v="F"/>
    <x v="1"/>
    <n v="2019"/>
    <x v="7"/>
    <s v="55-64"/>
    <x v="111"/>
    <s v="GR113-004"/>
    <n v="29"/>
    <n v="21949318"/>
    <n v="0.1"/>
    <x v="1"/>
    <s v="Female201955-64 yearsGR113-004"/>
  </r>
  <r>
    <x v="0"/>
    <s v="F"/>
    <x v="1"/>
    <n v="2019"/>
    <x v="7"/>
    <s v="55-64"/>
    <x v="112"/>
    <s v="GR113-005"/>
    <n v="15"/>
    <n v="21949318"/>
    <s v="Unreliable"/>
    <x v="0"/>
    <s v="Female201955-64 yearsGR113-005"/>
  </r>
  <r>
    <x v="0"/>
    <s v="F"/>
    <x v="1"/>
    <n v="2019"/>
    <x v="7"/>
    <s v="55-64"/>
    <x v="116"/>
    <s v="GR113-006"/>
    <n v="14"/>
    <n v="21949318"/>
    <s v="Unreliable"/>
    <x v="0"/>
    <s v="Female201955-64 yearsGR113-006"/>
  </r>
  <r>
    <x v="0"/>
    <s v="F"/>
    <x v="1"/>
    <n v="2019"/>
    <x v="7"/>
    <s v="55-64"/>
    <x v="1"/>
    <s v="GR113-010"/>
    <n v="2607"/>
    <n v="21949318"/>
    <n v="11.9"/>
    <x v="1"/>
    <s v="Female201955-64 yearsGR113-010"/>
  </r>
  <r>
    <x v="0"/>
    <s v="F"/>
    <x v="1"/>
    <n v="2019"/>
    <x v="7"/>
    <s v="55-64"/>
    <x v="70"/>
    <s v="GR113-015"/>
    <n v="568"/>
    <n v="21949318"/>
    <n v="2.6"/>
    <x v="1"/>
    <s v="Female201955-64 yearsGR113-015"/>
  </r>
  <r>
    <x v="0"/>
    <s v="F"/>
    <x v="1"/>
    <n v="2019"/>
    <x v="7"/>
    <s v="55-64"/>
    <x v="51"/>
    <s v="GR113-016"/>
    <n v="358"/>
    <n v="21949318"/>
    <n v="1.6"/>
    <x v="1"/>
    <s v="Female201955-64 yearsGR113-016"/>
  </r>
  <r>
    <x v="0"/>
    <s v="F"/>
    <x v="1"/>
    <n v="2019"/>
    <x v="7"/>
    <s v="55-64"/>
    <x v="2"/>
    <s v="GR113-018"/>
    <n v="567"/>
    <n v="21949318"/>
    <n v="2.6"/>
    <x v="0"/>
    <s v="Female201955-64 yearsGR113-018"/>
  </r>
  <r>
    <x v="0"/>
    <s v="F"/>
    <x v="1"/>
    <n v="2019"/>
    <x v="7"/>
    <s v="55-64"/>
    <x v="3"/>
    <s v="GR113-019"/>
    <n v="51380"/>
    <n v="21949318"/>
    <n v="234.1"/>
    <x v="1"/>
    <s v="Female201955-64 yearsGR113-019"/>
  </r>
  <r>
    <x v="0"/>
    <s v="F"/>
    <x v="1"/>
    <n v="2019"/>
    <x v="7"/>
    <s v="55-64"/>
    <x v="71"/>
    <s v="GR113-020"/>
    <n v="630"/>
    <n v="21949318"/>
    <n v="2.9"/>
    <x v="0"/>
    <s v="Female201955-64 yearsGR113-020"/>
  </r>
  <r>
    <x v="0"/>
    <s v="F"/>
    <x v="1"/>
    <n v="2019"/>
    <x v="7"/>
    <s v="55-64"/>
    <x v="72"/>
    <s v="GR113-021"/>
    <n v="672"/>
    <n v="21949318"/>
    <n v="3.1"/>
    <x v="0"/>
    <s v="Female201955-64 yearsGR113-021"/>
  </r>
  <r>
    <x v="0"/>
    <s v="F"/>
    <x v="1"/>
    <n v="2019"/>
    <x v="7"/>
    <s v="55-64"/>
    <x v="73"/>
    <s v="GR113-022"/>
    <n v="735"/>
    <n v="21949318"/>
    <n v="3.3"/>
    <x v="0"/>
    <s v="Female201955-64 yearsGR113-022"/>
  </r>
  <r>
    <x v="0"/>
    <s v="F"/>
    <x v="1"/>
    <n v="2019"/>
    <x v="7"/>
    <s v="55-64"/>
    <x v="52"/>
    <s v="GR113-023"/>
    <n v="4141"/>
    <n v="21949318"/>
    <n v="18.899999999999999"/>
    <x v="0"/>
    <s v="Female201955-64 yearsGR113-023"/>
  </r>
  <r>
    <x v="0"/>
    <s v="F"/>
    <x v="1"/>
    <n v="2019"/>
    <x v="7"/>
    <s v="55-64"/>
    <x v="53"/>
    <s v="GR113-024"/>
    <n v="1788"/>
    <n v="21949318"/>
    <n v="8.1"/>
    <x v="0"/>
    <s v="Female201955-64 yearsGR113-024"/>
  </r>
  <r>
    <x v="0"/>
    <s v="F"/>
    <x v="1"/>
    <n v="2019"/>
    <x v="7"/>
    <s v="55-64"/>
    <x v="74"/>
    <s v="GR113-025"/>
    <n v="3848"/>
    <n v="21949318"/>
    <n v="17.5"/>
    <x v="0"/>
    <s v="Female201955-64 yearsGR113-025"/>
  </r>
  <r>
    <x v="0"/>
    <s v="F"/>
    <x v="1"/>
    <n v="2019"/>
    <x v="7"/>
    <s v="55-64"/>
    <x v="104"/>
    <s v="GR113-026"/>
    <n v="242"/>
    <n v="21949318"/>
    <n v="1.1000000000000001"/>
    <x v="0"/>
    <s v="Female201955-64 yearsGR113-026"/>
  </r>
  <r>
    <x v="0"/>
    <s v="F"/>
    <x v="1"/>
    <n v="2019"/>
    <x v="7"/>
    <s v="55-64"/>
    <x v="75"/>
    <s v="GR113-027"/>
    <n v="12270"/>
    <n v="21949318"/>
    <n v="55.9"/>
    <x v="0"/>
    <s v="Female201955-64 yearsGR113-027"/>
  </r>
  <r>
    <x v="0"/>
    <s v="F"/>
    <x v="1"/>
    <n v="2019"/>
    <x v="7"/>
    <s v="55-64"/>
    <x v="76"/>
    <s v="GR113-028"/>
    <n v="532"/>
    <n v="21949318"/>
    <n v="2.4"/>
    <x v="0"/>
    <s v="Female201955-64 yearsGR113-028"/>
  </r>
  <r>
    <x v="0"/>
    <s v="F"/>
    <x v="1"/>
    <n v="2019"/>
    <x v="7"/>
    <s v="55-64"/>
    <x v="54"/>
    <s v="GR113-029"/>
    <n v="8876"/>
    <n v="21949318"/>
    <n v="40.4"/>
    <x v="0"/>
    <s v="Female201955-64 yearsGR113-029"/>
  </r>
  <r>
    <x v="0"/>
    <s v="F"/>
    <x v="1"/>
    <n v="2019"/>
    <x v="7"/>
    <s v="55-64"/>
    <x v="77"/>
    <s v="GR113-030"/>
    <n v="1018"/>
    <n v="21949318"/>
    <n v="4.5999999999999996"/>
    <x v="0"/>
    <s v="Female201955-64 yearsGR113-030"/>
  </r>
  <r>
    <x v="0"/>
    <s v="F"/>
    <x v="1"/>
    <n v="2019"/>
    <x v="7"/>
    <s v="55-64"/>
    <x v="78"/>
    <s v="GR113-031"/>
    <n v="2476"/>
    <n v="21949318"/>
    <n v="11.3"/>
    <x v="0"/>
    <s v="Female201955-64 yearsGR113-031"/>
  </r>
  <r>
    <x v="0"/>
    <s v="F"/>
    <x v="1"/>
    <n v="2019"/>
    <x v="7"/>
    <s v="55-64"/>
    <x v="55"/>
    <s v="GR113-032"/>
    <n v="2862"/>
    <n v="21949318"/>
    <n v="13"/>
    <x v="0"/>
    <s v="Female201955-64 yearsGR113-032"/>
  </r>
  <r>
    <x v="0"/>
    <s v="F"/>
    <x v="1"/>
    <n v="2019"/>
    <x v="7"/>
    <s v="55-64"/>
    <x v="43"/>
    <s v="GR113-034"/>
    <n v="747"/>
    <n v="21949318"/>
    <n v="3.4"/>
    <x v="0"/>
    <s v="Female201955-64 yearsGR113-034"/>
  </r>
  <r>
    <x v="0"/>
    <s v="F"/>
    <x v="1"/>
    <n v="2019"/>
    <x v="7"/>
    <s v="55-64"/>
    <x v="97"/>
    <s v="GR113-035"/>
    <n v="453"/>
    <n v="21949318"/>
    <n v="2.1"/>
    <x v="0"/>
    <s v="Female201955-64 yearsGR113-035"/>
  </r>
  <r>
    <x v="0"/>
    <s v="F"/>
    <x v="1"/>
    <n v="2019"/>
    <x v="7"/>
    <s v="55-64"/>
    <x v="34"/>
    <s v="GR113-036"/>
    <n v="1622"/>
    <n v="21949318"/>
    <n v="7.4"/>
    <x v="0"/>
    <s v="Female201955-64 yearsGR113-036"/>
  </r>
  <r>
    <x v="0"/>
    <s v="F"/>
    <x v="1"/>
    <n v="2019"/>
    <x v="7"/>
    <s v="55-64"/>
    <x v="35"/>
    <s v="GR113-037"/>
    <n v="2776"/>
    <n v="21949318"/>
    <n v="12.6"/>
    <x v="0"/>
    <s v="Female201955-64 yearsGR113-037"/>
  </r>
  <r>
    <x v="0"/>
    <s v="F"/>
    <x v="1"/>
    <n v="2019"/>
    <x v="7"/>
    <s v="55-64"/>
    <x v="79"/>
    <s v="GR113-038"/>
    <n v="51"/>
    <n v="21949318"/>
    <n v="0.2"/>
    <x v="0"/>
    <s v="Female201955-64 yearsGR113-038"/>
  </r>
  <r>
    <x v="0"/>
    <s v="F"/>
    <x v="1"/>
    <n v="2019"/>
    <x v="7"/>
    <s v="55-64"/>
    <x v="56"/>
    <s v="GR113-039"/>
    <n v="935"/>
    <n v="21949318"/>
    <n v="4.3"/>
    <x v="0"/>
    <s v="Female201955-64 yearsGR113-039"/>
  </r>
  <r>
    <x v="0"/>
    <s v="F"/>
    <x v="1"/>
    <n v="2019"/>
    <x v="7"/>
    <s v="55-64"/>
    <x v="36"/>
    <s v="GR113-040"/>
    <n v="1057"/>
    <n v="21949318"/>
    <n v="4.8"/>
    <x v="0"/>
    <s v="Female201955-64 yearsGR113-040"/>
  </r>
  <r>
    <x v="0"/>
    <s v="F"/>
    <x v="1"/>
    <n v="2019"/>
    <x v="7"/>
    <s v="55-64"/>
    <x v="98"/>
    <s v="GR113-041"/>
    <n v="730"/>
    <n v="21949318"/>
    <n v="3.3"/>
    <x v="0"/>
    <s v="Female201955-64 yearsGR113-041"/>
  </r>
  <r>
    <x v="0"/>
    <s v="F"/>
    <x v="1"/>
    <n v="2019"/>
    <x v="7"/>
    <s v="55-64"/>
    <x v="37"/>
    <s v="GR113-043"/>
    <n v="5692"/>
    <n v="21949318"/>
    <n v="25.9"/>
    <x v="0"/>
    <s v="Female201955-64 yearsGR113-043"/>
  </r>
  <r>
    <x v="0"/>
    <s v="F"/>
    <x v="1"/>
    <n v="2019"/>
    <x v="7"/>
    <s v="55-64"/>
    <x v="4"/>
    <s v="GR113-044"/>
    <n v="603"/>
    <n v="21949318"/>
    <n v="2.7"/>
    <x v="1"/>
    <s v="Female201955-64 yearsGR113-044"/>
  </r>
  <r>
    <x v="0"/>
    <s v="F"/>
    <x v="1"/>
    <n v="2019"/>
    <x v="7"/>
    <s v="55-64"/>
    <x v="44"/>
    <s v="GR113-045"/>
    <n v="228"/>
    <n v="21949318"/>
    <n v="1"/>
    <x v="1"/>
    <s v="Female201955-64 yearsGR113-045"/>
  </r>
  <r>
    <x v="0"/>
    <s v="F"/>
    <x v="1"/>
    <n v="2019"/>
    <x v="7"/>
    <s v="55-64"/>
    <x v="45"/>
    <s v="GR113-046"/>
    <n v="5763"/>
    <n v="21949318"/>
    <n v="26.3"/>
    <x v="1"/>
    <s v="Female201955-64 yearsGR113-046"/>
  </r>
  <r>
    <x v="0"/>
    <s v="F"/>
    <x v="1"/>
    <n v="2019"/>
    <x v="7"/>
    <s v="55-64"/>
    <x v="80"/>
    <s v="GR113-047"/>
    <n v="325"/>
    <n v="21949318"/>
    <n v="1.5"/>
    <x v="1"/>
    <s v="Female201955-64 yearsGR113-047"/>
  </r>
  <r>
    <x v="0"/>
    <s v="F"/>
    <x v="1"/>
    <n v="2019"/>
    <x v="7"/>
    <s v="55-64"/>
    <x v="81"/>
    <s v="GR113-048"/>
    <n v="313"/>
    <n v="21949318"/>
    <n v="1.4"/>
    <x v="0"/>
    <s v="Female201955-64 yearsGR113-048"/>
  </r>
  <r>
    <x v="0"/>
    <s v="F"/>
    <x v="1"/>
    <n v="2019"/>
    <x v="7"/>
    <s v="55-64"/>
    <x v="113"/>
    <s v="GR113-049"/>
    <n v="12"/>
    <n v="21949318"/>
    <s v="Unreliable"/>
    <x v="0"/>
    <s v="Female201955-64 yearsGR113-049"/>
  </r>
  <r>
    <x v="0"/>
    <s v="F"/>
    <x v="1"/>
    <n v="2019"/>
    <x v="7"/>
    <s v="55-64"/>
    <x v="5"/>
    <s v="GR113-050"/>
    <n v="58"/>
    <n v="21949318"/>
    <n v="0.3"/>
    <x v="1"/>
    <s v="Female201955-64 yearsGR113-050"/>
  </r>
  <r>
    <x v="0"/>
    <s v="F"/>
    <x v="1"/>
    <n v="2019"/>
    <x v="7"/>
    <s v="55-64"/>
    <x v="105"/>
    <s v="GR113-051"/>
    <n v="270"/>
    <n v="21949318"/>
    <n v="1.2"/>
    <x v="1"/>
    <s v="Female201955-64 yearsGR113-051"/>
  </r>
  <r>
    <x v="0"/>
    <s v="F"/>
    <x v="1"/>
    <n v="2019"/>
    <x v="7"/>
    <s v="55-64"/>
    <x v="106"/>
    <s v="GR113-052"/>
    <n v="743"/>
    <n v="21949318"/>
    <n v="3.4"/>
    <x v="1"/>
    <s v="Female201955-64 yearsGR113-052"/>
  </r>
  <r>
    <x v="0"/>
    <s v="F"/>
    <x v="1"/>
    <n v="2019"/>
    <x v="7"/>
    <s v="55-64"/>
    <x v="6"/>
    <s v="GR113-053"/>
    <n v="32785"/>
    <n v="21949318"/>
    <n v="149.4"/>
    <x v="0"/>
    <s v="Female201955-64 yearsGR113-053"/>
  </r>
  <r>
    <x v="0"/>
    <s v="F"/>
    <x v="1"/>
    <n v="2019"/>
    <x v="7"/>
    <s v="55-64"/>
    <x v="7"/>
    <s v="GR113-054"/>
    <n v="24931"/>
    <n v="21949318"/>
    <n v="113.6"/>
    <x v="1"/>
    <s v="Female201955-64 yearsGR113-054"/>
  </r>
  <r>
    <x v="0"/>
    <s v="F"/>
    <x v="1"/>
    <n v="2019"/>
    <x v="7"/>
    <s v="55-64"/>
    <x v="82"/>
    <s v="GR113-055"/>
    <n v="242"/>
    <n v="21949318"/>
    <n v="1.1000000000000001"/>
    <x v="0"/>
    <s v="Female201955-64 yearsGR113-055"/>
  </r>
  <r>
    <x v="0"/>
    <s v="F"/>
    <x v="1"/>
    <n v="2019"/>
    <x v="7"/>
    <s v="55-64"/>
    <x v="57"/>
    <s v="GR113-056"/>
    <n v="2828"/>
    <n v="21949318"/>
    <n v="12.9"/>
    <x v="0"/>
    <s v="Female201955-64 yearsGR113-056"/>
  </r>
  <r>
    <x v="0"/>
    <s v="F"/>
    <x v="1"/>
    <n v="2019"/>
    <x v="7"/>
    <s v="55-64"/>
    <x v="83"/>
    <s v="GR113-057"/>
    <n v="316"/>
    <n v="21949318"/>
    <n v="1.4"/>
    <x v="0"/>
    <s v="Female201955-64 yearsGR113-057"/>
  </r>
  <r>
    <x v="0"/>
    <s v="F"/>
    <x v="1"/>
    <n v="2019"/>
    <x v="7"/>
    <s v="55-64"/>
    <x v="58"/>
    <s v="GR113-058"/>
    <n v="13397"/>
    <n v="21949318"/>
    <n v="61"/>
    <x v="0"/>
    <s v="Female201955-64 yearsGR113-058"/>
  </r>
  <r>
    <x v="0"/>
    <s v="F"/>
    <x v="1"/>
    <n v="2019"/>
    <x v="7"/>
    <s v="55-64"/>
    <x v="59"/>
    <s v="GR113-059"/>
    <n v="4821"/>
    <n v="21949318"/>
    <n v="22"/>
    <x v="0"/>
    <s v="Female201955-64 yearsGR113-059"/>
  </r>
  <r>
    <x v="0"/>
    <s v="F"/>
    <x v="1"/>
    <n v="2019"/>
    <x v="7"/>
    <s v="55-64"/>
    <x v="99"/>
    <s v="GR113-060"/>
    <n v="223"/>
    <n v="21949318"/>
    <n v="1"/>
    <x v="0"/>
    <s v="Female201955-64 yearsGR113-060"/>
  </r>
  <r>
    <x v="0"/>
    <s v="F"/>
    <x v="1"/>
    <n v="2019"/>
    <x v="7"/>
    <s v="55-64"/>
    <x v="60"/>
    <s v="GR113-061"/>
    <n v="8353"/>
    <n v="21949318"/>
    <n v="38.1"/>
    <x v="0"/>
    <s v="Female201955-64 yearsGR113-061"/>
  </r>
  <r>
    <x v="0"/>
    <s v="F"/>
    <x v="1"/>
    <n v="2019"/>
    <x v="7"/>
    <s v="55-64"/>
    <x v="84"/>
    <s v="GR113-062"/>
    <n v="3427"/>
    <n v="21949318"/>
    <n v="15.6"/>
    <x v="0"/>
    <s v="Female201955-64 yearsGR113-062"/>
  </r>
  <r>
    <x v="0"/>
    <s v="F"/>
    <x v="1"/>
    <n v="2019"/>
    <x v="7"/>
    <s v="55-64"/>
    <x v="85"/>
    <s v="GR113-063"/>
    <n v="4926"/>
    <n v="21949318"/>
    <n v="22.4"/>
    <x v="0"/>
    <s v="Female201955-64 yearsGR113-063"/>
  </r>
  <r>
    <x v="0"/>
    <s v="F"/>
    <x v="1"/>
    <n v="2019"/>
    <x v="7"/>
    <s v="55-64"/>
    <x v="8"/>
    <s v="GR113-064"/>
    <n v="8148"/>
    <n v="21949318"/>
    <n v="37.1"/>
    <x v="0"/>
    <s v="Female201955-64 yearsGR113-064"/>
  </r>
  <r>
    <x v="0"/>
    <s v="F"/>
    <x v="1"/>
    <n v="2019"/>
    <x v="7"/>
    <s v="55-64"/>
    <x v="61"/>
    <s v="GR113-065"/>
    <n v="108"/>
    <n v="21949318"/>
    <n v="0.5"/>
    <x v="0"/>
    <s v="Female201955-64 yearsGR113-065"/>
  </r>
  <r>
    <x v="0"/>
    <s v="F"/>
    <x v="1"/>
    <n v="2019"/>
    <x v="7"/>
    <s v="55-64"/>
    <x v="86"/>
    <s v="GR113-066"/>
    <n v="70"/>
    <n v="21949318"/>
    <n v="0.3"/>
    <x v="0"/>
    <s v="Female201955-64 yearsGR113-066"/>
  </r>
  <r>
    <x v="0"/>
    <s v="F"/>
    <x v="1"/>
    <n v="2019"/>
    <x v="7"/>
    <s v="55-64"/>
    <x v="62"/>
    <s v="GR113-067"/>
    <n v="1956"/>
    <n v="21949318"/>
    <n v="8.9"/>
    <x v="0"/>
    <s v="Female201955-64 yearsGR113-067"/>
  </r>
  <r>
    <x v="0"/>
    <s v="F"/>
    <x v="1"/>
    <n v="2019"/>
    <x v="7"/>
    <s v="55-64"/>
    <x v="9"/>
    <s v="GR113-068"/>
    <n v="6014"/>
    <n v="21949318"/>
    <n v="27.4"/>
    <x v="0"/>
    <s v="Female201955-64 yearsGR113-068"/>
  </r>
  <r>
    <x v="0"/>
    <s v="F"/>
    <x v="1"/>
    <n v="2019"/>
    <x v="7"/>
    <s v="55-64"/>
    <x v="87"/>
    <s v="GR113-069"/>
    <n v="1475"/>
    <n v="21949318"/>
    <n v="6.7"/>
    <x v="1"/>
    <s v="Female201955-64 yearsGR113-069"/>
  </r>
  <r>
    <x v="0"/>
    <s v="F"/>
    <x v="1"/>
    <n v="2019"/>
    <x v="7"/>
    <s v="55-64"/>
    <x v="10"/>
    <s v="GR113-070"/>
    <n v="5401"/>
    <n v="21949318"/>
    <n v="24.6"/>
    <x v="1"/>
    <s v="Female201955-64 yearsGR113-070"/>
  </r>
  <r>
    <x v="0"/>
    <s v="F"/>
    <x v="1"/>
    <n v="2019"/>
    <x v="7"/>
    <s v="55-64"/>
    <x v="107"/>
    <s v="GR113-071"/>
    <n v="118"/>
    <n v="21949318"/>
    <n v="0.5"/>
    <x v="1"/>
    <s v="Female201955-64 yearsGR113-071"/>
  </r>
  <r>
    <x v="0"/>
    <s v="F"/>
    <x v="1"/>
    <n v="2019"/>
    <x v="7"/>
    <s v="55-64"/>
    <x v="63"/>
    <s v="GR113-072"/>
    <n v="860"/>
    <n v="21949318"/>
    <n v="3.9"/>
    <x v="0"/>
    <s v="Female201955-64 yearsGR113-072"/>
  </r>
  <r>
    <x v="0"/>
    <s v="F"/>
    <x v="1"/>
    <n v="2019"/>
    <x v="7"/>
    <s v="55-64"/>
    <x v="88"/>
    <s v="GR113-073"/>
    <n v="385"/>
    <n v="21949318"/>
    <n v="1.8"/>
    <x v="1"/>
    <s v="Female201955-64 yearsGR113-073"/>
  </r>
  <r>
    <x v="0"/>
    <s v="F"/>
    <x v="1"/>
    <n v="2019"/>
    <x v="7"/>
    <s v="55-64"/>
    <x v="89"/>
    <s v="GR113-074"/>
    <n v="475"/>
    <n v="21949318"/>
    <n v="2.2000000000000002"/>
    <x v="0"/>
    <s v="Female201955-64 yearsGR113-074"/>
  </r>
  <r>
    <x v="0"/>
    <s v="F"/>
    <x v="1"/>
    <n v="2019"/>
    <x v="7"/>
    <s v="55-64"/>
    <x v="11"/>
    <s v="GR113-075"/>
    <n v="321"/>
    <n v="21949318"/>
    <n v="1.5"/>
    <x v="0"/>
    <s v="Female201955-64 yearsGR113-075"/>
  </r>
  <r>
    <x v="0"/>
    <s v="F"/>
    <x v="1"/>
    <n v="2019"/>
    <x v="7"/>
    <s v="55-64"/>
    <x v="12"/>
    <s v="GR113-076"/>
    <n v="2307"/>
    <n v="21949318"/>
    <n v="10.5"/>
    <x v="1"/>
    <s v="Female201955-64 yearsGR113-076"/>
  </r>
  <r>
    <x v="0"/>
    <s v="F"/>
    <x v="1"/>
    <n v="2019"/>
    <x v="7"/>
    <s v="55-64"/>
    <x v="13"/>
    <s v="GR113-077"/>
    <n v="475"/>
    <n v="21949318"/>
    <n v="2.2000000000000002"/>
    <x v="0"/>
    <s v="Female201955-64 yearsGR113-077"/>
  </r>
  <r>
    <x v="0"/>
    <s v="F"/>
    <x v="1"/>
    <n v="2019"/>
    <x v="7"/>
    <s v="55-64"/>
    <x v="14"/>
    <s v="GR113-078"/>
    <n v="1832"/>
    <n v="21949318"/>
    <n v="8.3000000000000007"/>
    <x v="0"/>
    <s v="Female201955-64 yearsGR113-078"/>
  </r>
  <r>
    <x v="0"/>
    <s v="F"/>
    <x v="1"/>
    <n v="2019"/>
    <x v="7"/>
    <s v="55-64"/>
    <x v="15"/>
    <s v="GR113-079"/>
    <n v="12"/>
    <n v="21949318"/>
    <s v="Unreliable"/>
    <x v="0"/>
    <s v="Female201955-64 yearsGR113-079"/>
  </r>
  <r>
    <x v="0"/>
    <s v="F"/>
    <x v="1"/>
    <n v="2019"/>
    <x v="7"/>
    <s v="55-64"/>
    <x v="16"/>
    <s v="GR113-080"/>
    <n v="11"/>
    <n v="21949318"/>
    <s v="Unreliable"/>
    <x v="1"/>
    <s v="Female201955-64 yearsGR113-080"/>
  </r>
  <r>
    <x v="0"/>
    <s v="F"/>
    <x v="1"/>
    <n v="2019"/>
    <x v="7"/>
    <s v="55-64"/>
    <x v="38"/>
    <s v="GR113-082"/>
    <n v="9336"/>
    <n v="21949318"/>
    <n v="42.5"/>
    <x v="1"/>
    <s v="Female201955-64 yearsGR113-082"/>
  </r>
  <r>
    <x v="0"/>
    <s v="F"/>
    <x v="1"/>
    <n v="2019"/>
    <x v="7"/>
    <s v="55-64"/>
    <x v="108"/>
    <s v="GR113-083"/>
    <n v="23"/>
    <n v="21949318"/>
    <n v="0.1"/>
    <x v="0"/>
    <s v="Female201955-64 yearsGR113-083"/>
  </r>
  <r>
    <x v="0"/>
    <s v="F"/>
    <x v="1"/>
    <n v="2019"/>
    <x v="7"/>
    <s v="55-64"/>
    <x v="100"/>
    <s v="GR113-084"/>
    <n v="460"/>
    <n v="21949318"/>
    <n v="2.1"/>
    <x v="0"/>
    <s v="Female201955-64 yearsGR113-084"/>
  </r>
  <r>
    <x v="0"/>
    <s v="F"/>
    <x v="1"/>
    <n v="2019"/>
    <x v="7"/>
    <s v="55-64"/>
    <x v="39"/>
    <s v="GR113-085"/>
    <n v="358"/>
    <n v="21949318"/>
    <n v="1.6"/>
    <x v="0"/>
    <s v="Female201955-64 yearsGR113-085"/>
  </r>
  <r>
    <x v="0"/>
    <s v="F"/>
    <x v="1"/>
    <n v="2019"/>
    <x v="7"/>
    <s v="55-64"/>
    <x v="90"/>
    <s v="GR113-086"/>
    <n v="8495"/>
    <n v="21949318"/>
    <n v="38.700000000000003"/>
    <x v="0"/>
    <s v="Female201955-64 yearsGR113-086"/>
  </r>
  <r>
    <x v="0"/>
    <s v="F"/>
    <x v="1"/>
    <n v="2019"/>
    <x v="7"/>
    <s v="55-64"/>
    <x v="64"/>
    <s v="GR113-088"/>
    <n v="591"/>
    <n v="21949318"/>
    <n v="2.7"/>
    <x v="1"/>
    <s v="Female201955-64 yearsGR113-088"/>
  </r>
  <r>
    <x v="0"/>
    <s v="F"/>
    <x v="1"/>
    <n v="2019"/>
    <x v="7"/>
    <s v="55-64"/>
    <x v="17"/>
    <s v="GR113-089"/>
    <n v="2169"/>
    <n v="21949318"/>
    <n v="9.9"/>
    <x v="0"/>
    <s v="Female201955-64 yearsGR113-089"/>
  </r>
  <r>
    <x v="0"/>
    <s v="F"/>
    <x v="1"/>
    <n v="2019"/>
    <x v="7"/>
    <s v="55-64"/>
    <x v="91"/>
    <s v="GR113-090"/>
    <n v="221"/>
    <n v="21949318"/>
    <n v="1"/>
    <x v="1"/>
    <s v="Female201955-64 yearsGR113-090"/>
  </r>
  <r>
    <x v="0"/>
    <s v="F"/>
    <x v="1"/>
    <n v="2019"/>
    <x v="7"/>
    <s v="55-64"/>
    <x v="114"/>
    <s v="GR113-091"/>
    <n v="26"/>
    <n v="21949318"/>
    <n v="0.1"/>
    <x v="1"/>
    <s v="Female201955-64 yearsGR113-091"/>
  </r>
  <r>
    <x v="0"/>
    <s v="F"/>
    <x v="1"/>
    <n v="2019"/>
    <x v="7"/>
    <s v="55-64"/>
    <x v="101"/>
    <s v="GR113-092"/>
    <n v="99"/>
    <n v="21949318"/>
    <n v="0.5"/>
    <x v="1"/>
    <s v="Female201955-64 yearsGR113-092"/>
  </r>
  <r>
    <x v="0"/>
    <s v="F"/>
    <x v="1"/>
    <n v="2019"/>
    <x v="7"/>
    <s v="55-64"/>
    <x v="92"/>
    <s v="GR113-093"/>
    <n v="4773"/>
    <n v="21949318"/>
    <n v="21.7"/>
    <x v="1"/>
    <s v="Female201955-64 yearsGR113-093"/>
  </r>
  <r>
    <x v="0"/>
    <s v="F"/>
    <x v="1"/>
    <n v="2019"/>
    <x v="7"/>
    <s v="55-64"/>
    <x v="93"/>
    <s v="GR113-094"/>
    <n v="2632"/>
    <n v="21949318"/>
    <n v="12"/>
    <x v="0"/>
    <s v="Female201955-64 yearsGR113-094"/>
  </r>
  <r>
    <x v="0"/>
    <s v="F"/>
    <x v="1"/>
    <n v="2019"/>
    <x v="7"/>
    <s v="55-64"/>
    <x v="94"/>
    <s v="GR113-095"/>
    <n v="2141"/>
    <n v="21949318"/>
    <n v="9.8000000000000007"/>
    <x v="0"/>
    <s v="Female201955-64 yearsGR113-095"/>
  </r>
  <r>
    <x v="0"/>
    <s v="F"/>
    <x v="1"/>
    <n v="2019"/>
    <x v="7"/>
    <s v="55-64"/>
    <x v="102"/>
    <s v="GR113-096"/>
    <n v="170"/>
    <n v="21949318"/>
    <n v="0.8"/>
    <x v="1"/>
    <s v="Female201955-64 yearsGR113-096"/>
  </r>
  <r>
    <x v="0"/>
    <s v="F"/>
    <x v="1"/>
    <n v="2019"/>
    <x v="7"/>
    <s v="55-64"/>
    <x v="18"/>
    <s v="GR113-097"/>
    <n v="2344"/>
    <n v="21949318"/>
    <n v="10.7"/>
    <x v="1"/>
    <s v="Female201955-64 yearsGR113-097"/>
  </r>
  <r>
    <x v="0"/>
    <s v="F"/>
    <x v="1"/>
    <n v="2019"/>
    <x v="7"/>
    <s v="55-64"/>
    <x v="115"/>
    <s v="GR113-098"/>
    <n v="18"/>
    <n v="21949318"/>
    <s v="Unreliable"/>
    <x v="0"/>
    <s v="Female201955-64 yearsGR113-098"/>
  </r>
  <r>
    <x v="0"/>
    <s v="F"/>
    <x v="1"/>
    <n v="2019"/>
    <x v="7"/>
    <s v="55-64"/>
    <x v="109"/>
    <s v="GR113-099"/>
    <n v="15"/>
    <n v="21949318"/>
    <s v="Unreliable"/>
    <x v="0"/>
    <s v="Female201955-64 yearsGR113-099"/>
  </r>
  <r>
    <x v="0"/>
    <s v="F"/>
    <x v="1"/>
    <n v="2019"/>
    <x v="7"/>
    <s v="55-64"/>
    <x v="19"/>
    <s v="GR113-100"/>
    <n v="2311"/>
    <n v="21949318"/>
    <n v="10.5"/>
    <x v="0"/>
    <s v="Female201955-64 yearsGR113-100"/>
  </r>
  <r>
    <x v="0"/>
    <s v="F"/>
    <x v="1"/>
    <n v="2019"/>
    <x v="7"/>
    <s v="55-64"/>
    <x v="95"/>
    <s v="GR113-102"/>
    <n v="79"/>
    <n v="21949318"/>
    <n v="0.4"/>
    <x v="1"/>
    <s v="Female201955-64 yearsGR113-102"/>
  </r>
  <r>
    <x v="0"/>
    <s v="F"/>
    <x v="1"/>
    <n v="2019"/>
    <x v="7"/>
    <s v="55-64"/>
    <x v="110"/>
    <s v="GR113-104"/>
    <n v="27"/>
    <n v="21949318"/>
    <n v="0.1"/>
    <x v="1"/>
    <s v="Female201955-64 yearsGR113-104"/>
  </r>
  <r>
    <x v="0"/>
    <s v="F"/>
    <x v="1"/>
    <n v="2019"/>
    <x v="7"/>
    <s v="55-64"/>
    <x v="21"/>
    <s v="GR113-109"/>
    <n v="601"/>
    <n v="21949318"/>
    <n v="2.7"/>
    <x v="1"/>
    <s v="Female201955-64 yearsGR113-109"/>
  </r>
  <r>
    <x v="0"/>
    <s v="F"/>
    <x v="1"/>
    <n v="2019"/>
    <x v="7"/>
    <s v="55-64"/>
    <x v="22"/>
    <s v="GR113-110"/>
    <n v="1222"/>
    <n v="21949318"/>
    <n v="5.6"/>
    <x v="0"/>
    <s v="Female201955-64 yearsGR113-110"/>
  </r>
  <r>
    <x v="0"/>
    <s v="F"/>
    <x v="1"/>
    <n v="2019"/>
    <x v="7"/>
    <s v="55-64"/>
    <x v="23"/>
    <s v="GR113-111"/>
    <n v="15661"/>
    <n v="21949318"/>
    <n v="71.400000000000006"/>
    <x v="0"/>
    <s v="Female201955-64 yearsGR113-111"/>
  </r>
  <r>
    <x v="0"/>
    <s v="F"/>
    <x v="1"/>
    <n v="2019"/>
    <x v="7"/>
    <s v="55-64"/>
    <x v="24"/>
    <s v="GR113-112"/>
    <n v="7233"/>
    <n v="21949318"/>
    <n v="33"/>
    <x v="1"/>
    <s v="Female201955-64 yearsGR113-112"/>
  </r>
  <r>
    <x v="0"/>
    <s v="F"/>
    <x v="1"/>
    <n v="2019"/>
    <x v="7"/>
    <s v="55-64"/>
    <x v="25"/>
    <s v="GR113-113"/>
    <n v="1522"/>
    <n v="21949318"/>
    <n v="6.9"/>
    <x v="0"/>
    <s v="Female201955-64 yearsGR113-113"/>
  </r>
  <r>
    <x v="0"/>
    <s v="F"/>
    <x v="1"/>
    <n v="2019"/>
    <x v="7"/>
    <s v="55-64"/>
    <x v="26"/>
    <s v="GR113-114"/>
    <n v="1418"/>
    <n v="21949318"/>
    <n v="6.5"/>
    <x v="0"/>
    <s v="Female201955-64 yearsGR113-114"/>
  </r>
  <r>
    <x v="0"/>
    <s v="F"/>
    <x v="1"/>
    <n v="2019"/>
    <x v="7"/>
    <s v="55-64"/>
    <x v="46"/>
    <s v="GR113-115"/>
    <n v="36"/>
    <n v="21949318"/>
    <n v="0.2"/>
    <x v="0"/>
    <s v="Female201955-64 yearsGR113-115"/>
  </r>
  <r>
    <x v="0"/>
    <s v="F"/>
    <x v="1"/>
    <n v="2019"/>
    <x v="7"/>
    <s v="55-64"/>
    <x v="67"/>
    <s v="GR113-116"/>
    <n v="68"/>
    <n v="21949318"/>
    <n v="0.3"/>
    <x v="0"/>
    <s v="Female201955-64 yearsGR113-116"/>
  </r>
  <r>
    <x v="0"/>
    <s v="F"/>
    <x v="1"/>
    <n v="2019"/>
    <x v="7"/>
    <s v="55-64"/>
    <x v="27"/>
    <s v="GR113-117"/>
    <n v="5711"/>
    <n v="21949318"/>
    <n v="26"/>
    <x v="0"/>
    <s v="Female201955-64 yearsGR113-117"/>
  </r>
  <r>
    <x v="0"/>
    <s v="F"/>
    <x v="1"/>
    <n v="2019"/>
    <x v="7"/>
    <s v="55-64"/>
    <x v="68"/>
    <s v="GR113-118"/>
    <n v="944"/>
    <n v="21949318"/>
    <n v="4.3"/>
    <x v="0"/>
    <s v="Female201955-64 yearsGR113-118"/>
  </r>
  <r>
    <x v="0"/>
    <s v="F"/>
    <x v="1"/>
    <n v="2019"/>
    <x v="7"/>
    <s v="55-64"/>
    <x v="28"/>
    <s v="GR113-120"/>
    <n v="124"/>
    <n v="21949318"/>
    <n v="0.6"/>
    <x v="0"/>
    <s v="Female201955-64 yearsGR113-120"/>
  </r>
  <r>
    <x v="0"/>
    <s v="F"/>
    <x v="1"/>
    <n v="2019"/>
    <x v="7"/>
    <s v="55-64"/>
    <x v="40"/>
    <s v="GR113-121"/>
    <n v="206"/>
    <n v="21949318"/>
    <n v="0.9"/>
    <x v="0"/>
    <s v="Female201955-64 yearsGR113-121"/>
  </r>
  <r>
    <x v="0"/>
    <s v="F"/>
    <x v="1"/>
    <n v="2019"/>
    <x v="7"/>
    <s v="55-64"/>
    <x v="47"/>
    <s v="GR113-122"/>
    <n v="3710"/>
    <n v="21949318"/>
    <n v="16.899999999999999"/>
    <x v="0"/>
    <s v="Female201955-64 yearsGR113-122"/>
  </r>
  <r>
    <x v="0"/>
    <s v="F"/>
    <x v="1"/>
    <n v="2019"/>
    <x v="7"/>
    <s v="55-64"/>
    <x v="29"/>
    <s v="GR113-123"/>
    <n v="719"/>
    <n v="21949318"/>
    <n v="3.3"/>
    <x v="0"/>
    <s v="Female201955-64 yearsGR113-123"/>
  </r>
  <r>
    <x v="0"/>
    <s v="F"/>
    <x v="1"/>
    <n v="2019"/>
    <x v="7"/>
    <s v="55-64"/>
    <x v="48"/>
    <s v="GR113-124"/>
    <n v="1948"/>
    <n v="21949318"/>
    <n v="8.9"/>
    <x v="1"/>
    <s v="Female201955-64 yearsGR113-124"/>
  </r>
  <r>
    <x v="0"/>
    <s v="F"/>
    <x v="1"/>
    <n v="2019"/>
    <x v="7"/>
    <s v="55-64"/>
    <x v="49"/>
    <s v="GR113-125"/>
    <n v="645"/>
    <n v="21949318"/>
    <n v="2.9"/>
    <x v="0"/>
    <s v="Female201955-64 yearsGR113-125"/>
  </r>
  <r>
    <x v="0"/>
    <s v="F"/>
    <x v="1"/>
    <n v="2019"/>
    <x v="7"/>
    <s v="55-64"/>
    <x v="50"/>
    <s v="GR113-126"/>
    <n v="1303"/>
    <n v="21949318"/>
    <n v="5.9"/>
    <x v="0"/>
    <s v="Female201955-64 yearsGR113-126"/>
  </r>
  <r>
    <x v="0"/>
    <s v="F"/>
    <x v="1"/>
    <n v="2019"/>
    <x v="7"/>
    <s v="55-64"/>
    <x v="30"/>
    <s v="GR113-127"/>
    <n v="403"/>
    <n v="21949318"/>
    <n v="1.8"/>
    <x v="1"/>
    <s v="Female201955-64 yearsGR113-127"/>
  </r>
  <r>
    <x v="0"/>
    <s v="F"/>
    <x v="1"/>
    <n v="2019"/>
    <x v="7"/>
    <s v="55-64"/>
    <x v="41"/>
    <s v="GR113-128"/>
    <n v="196"/>
    <n v="21949318"/>
    <n v="0.9"/>
    <x v="0"/>
    <s v="Female201955-64 yearsGR113-128"/>
  </r>
  <r>
    <x v="0"/>
    <s v="F"/>
    <x v="1"/>
    <n v="2019"/>
    <x v="7"/>
    <s v="55-64"/>
    <x v="31"/>
    <s v="GR113-129"/>
    <n v="207"/>
    <n v="21949318"/>
    <n v="0.9"/>
    <x v="0"/>
    <s v="Female201955-64 yearsGR113-129"/>
  </r>
  <r>
    <x v="0"/>
    <s v="F"/>
    <x v="1"/>
    <n v="2019"/>
    <x v="7"/>
    <s v="55-64"/>
    <x v="32"/>
    <s v="GR113-131"/>
    <n v="374"/>
    <n v="21949318"/>
    <n v="1.7"/>
    <x v="0"/>
    <s v="Female201955-64 yearsGR113-131"/>
  </r>
  <r>
    <x v="0"/>
    <s v="F"/>
    <x v="1"/>
    <n v="2019"/>
    <x v="7"/>
    <s v="55-64"/>
    <x v="69"/>
    <s v="GR113-132"/>
    <n v="12"/>
    <n v="21949318"/>
    <s v="Unreliable"/>
    <x v="0"/>
    <s v="Female201955-64 yearsGR113-132"/>
  </r>
  <r>
    <x v="0"/>
    <s v="F"/>
    <x v="1"/>
    <n v="2019"/>
    <x v="7"/>
    <s v="55-64"/>
    <x v="33"/>
    <s v="GR113-133"/>
    <n v="362"/>
    <n v="21949318"/>
    <n v="1.6"/>
    <x v="0"/>
    <s v="Female201955-64 yearsGR113-133"/>
  </r>
  <r>
    <x v="0"/>
    <s v="F"/>
    <x v="1"/>
    <n v="2019"/>
    <x v="7"/>
    <s v="55-64"/>
    <x v="42"/>
    <s v="GR113-135"/>
    <n v="389"/>
    <n v="21949318"/>
    <n v="1.8"/>
    <x v="1"/>
    <s v="Female201955-64 yearsGR113-135"/>
  </r>
  <r>
    <x v="0"/>
    <s v="F"/>
    <x v="1"/>
    <n v="2019"/>
    <x v="7"/>
    <s v="55-64"/>
    <x v="103"/>
    <s v="GR113-136"/>
    <n v="242"/>
    <n v="21949318"/>
    <n v="1.1000000000000001"/>
    <x v="1"/>
    <s v="Female201955-64 yearsGR113-136"/>
  </r>
  <r>
    <x v="0"/>
    <s v="F"/>
    <x v="1"/>
    <n v="2019"/>
    <x v="8"/>
    <s v="65-74"/>
    <x v="0"/>
    <s v="GR113-003"/>
    <n v="827"/>
    <n v="16783854"/>
    <n v="4.9000000000000004"/>
    <x v="0"/>
    <s v="Female201965-74 yearsGR113-003"/>
  </r>
  <r>
    <x v="0"/>
    <s v="F"/>
    <x v="1"/>
    <n v="2019"/>
    <x v="8"/>
    <s v="65-74"/>
    <x v="111"/>
    <s v="GR113-004"/>
    <n v="50"/>
    <n v="16783854"/>
    <n v="0.3"/>
    <x v="1"/>
    <s v="Female201965-74 yearsGR113-004"/>
  </r>
  <r>
    <x v="0"/>
    <s v="F"/>
    <x v="1"/>
    <n v="2019"/>
    <x v="8"/>
    <s v="65-74"/>
    <x v="112"/>
    <s v="GR113-005"/>
    <n v="25"/>
    <n v="16783854"/>
    <n v="0.1"/>
    <x v="0"/>
    <s v="Female201965-74 yearsGR113-005"/>
  </r>
  <r>
    <x v="0"/>
    <s v="F"/>
    <x v="1"/>
    <n v="2019"/>
    <x v="8"/>
    <s v="65-74"/>
    <x v="116"/>
    <s v="GR113-006"/>
    <n v="25"/>
    <n v="16783854"/>
    <n v="0.1"/>
    <x v="0"/>
    <s v="Female201965-74 yearsGR113-006"/>
  </r>
  <r>
    <x v="0"/>
    <s v="F"/>
    <x v="1"/>
    <n v="2019"/>
    <x v="8"/>
    <s v="65-74"/>
    <x v="1"/>
    <s v="GR113-010"/>
    <n v="4270"/>
    <n v="16783854"/>
    <n v="25.4"/>
    <x v="1"/>
    <s v="Female201965-74 yearsGR113-010"/>
  </r>
  <r>
    <x v="0"/>
    <s v="F"/>
    <x v="1"/>
    <n v="2019"/>
    <x v="8"/>
    <s v="65-74"/>
    <x v="70"/>
    <s v="GR113-015"/>
    <n v="379"/>
    <n v="16783854"/>
    <n v="2.2999999999999998"/>
    <x v="1"/>
    <s v="Female201965-74 yearsGR113-015"/>
  </r>
  <r>
    <x v="0"/>
    <s v="F"/>
    <x v="1"/>
    <n v="2019"/>
    <x v="8"/>
    <s v="65-74"/>
    <x v="51"/>
    <s v="GR113-016"/>
    <n v="178"/>
    <n v="16783854"/>
    <n v="1.1000000000000001"/>
    <x v="1"/>
    <s v="Female201965-74 yearsGR113-016"/>
  </r>
  <r>
    <x v="0"/>
    <s v="F"/>
    <x v="1"/>
    <n v="2019"/>
    <x v="8"/>
    <s v="65-74"/>
    <x v="2"/>
    <s v="GR113-018"/>
    <n v="918"/>
    <n v="16783854"/>
    <n v="5.5"/>
    <x v="0"/>
    <s v="Female201965-74 yearsGR113-018"/>
  </r>
  <r>
    <x v="0"/>
    <s v="F"/>
    <x v="1"/>
    <n v="2019"/>
    <x v="8"/>
    <s v="65-74"/>
    <x v="3"/>
    <s v="GR113-019"/>
    <n v="76440"/>
    <n v="16783854"/>
    <n v="455.4"/>
    <x v="1"/>
    <s v="Female201965-74 yearsGR113-019"/>
  </r>
  <r>
    <x v="0"/>
    <s v="F"/>
    <x v="1"/>
    <n v="2019"/>
    <x v="8"/>
    <s v="65-74"/>
    <x v="71"/>
    <s v="GR113-020"/>
    <n v="783"/>
    <n v="16783854"/>
    <n v="4.7"/>
    <x v="0"/>
    <s v="Female201965-74 yearsGR113-020"/>
  </r>
  <r>
    <x v="0"/>
    <s v="F"/>
    <x v="1"/>
    <n v="2019"/>
    <x v="8"/>
    <s v="65-74"/>
    <x v="72"/>
    <s v="GR113-021"/>
    <n v="866"/>
    <n v="16783854"/>
    <n v="5.2"/>
    <x v="0"/>
    <s v="Female201965-74 yearsGR113-021"/>
  </r>
  <r>
    <x v="0"/>
    <s v="F"/>
    <x v="1"/>
    <n v="2019"/>
    <x v="8"/>
    <s v="65-74"/>
    <x v="73"/>
    <s v="GR113-022"/>
    <n v="1037"/>
    <n v="16783854"/>
    <n v="6.2"/>
    <x v="0"/>
    <s v="Female201965-74 yearsGR113-022"/>
  </r>
  <r>
    <x v="0"/>
    <s v="F"/>
    <x v="1"/>
    <n v="2019"/>
    <x v="8"/>
    <s v="65-74"/>
    <x v="52"/>
    <s v="GR113-023"/>
    <n v="5571"/>
    <n v="16783854"/>
    <n v="33.200000000000003"/>
    <x v="0"/>
    <s v="Female201965-74 yearsGR113-023"/>
  </r>
  <r>
    <x v="0"/>
    <s v="F"/>
    <x v="1"/>
    <n v="2019"/>
    <x v="8"/>
    <s v="65-74"/>
    <x v="53"/>
    <s v="GR113-024"/>
    <n v="2782"/>
    <n v="16783854"/>
    <n v="16.600000000000001"/>
    <x v="0"/>
    <s v="Female201965-74 yearsGR113-024"/>
  </r>
  <r>
    <x v="0"/>
    <s v="F"/>
    <x v="1"/>
    <n v="2019"/>
    <x v="8"/>
    <s v="65-74"/>
    <x v="74"/>
    <s v="GR113-025"/>
    <n v="6454"/>
    <n v="16783854"/>
    <n v="38.5"/>
    <x v="0"/>
    <s v="Female201965-74 yearsGR113-025"/>
  </r>
  <r>
    <x v="0"/>
    <s v="F"/>
    <x v="1"/>
    <n v="2019"/>
    <x v="8"/>
    <s v="65-74"/>
    <x v="104"/>
    <s v="GR113-026"/>
    <n v="248"/>
    <n v="16783854"/>
    <n v="1.5"/>
    <x v="0"/>
    <s v="Female201965-74 yearsGR113-026"/>
  </r>
  <r>
    <x v="0"/>
    <s v="F"/>
    <x v="1"/>
    <n v="2019"/>
    <x v="8"/>
    <s v="65-74"/>
    <x v="75"/>
    <s v="GR113-027"/>
    <n v="20014"/>
    <n v="16783854"/>
    <n v="119.2"/>
    <x v="0"/>
    <s v="Female201965-74 yearsGR113-027"/>
  </r>
  <r>
    <x v="0"/>
    <s v="F"/>
    <x v="1"/>
    <n v="2019"/>
    <x v="8"/>
    <s v="65-74"/>
    <x v="76"/>
    <s v="GR113-028"/>
    <n v="641"/>
    <n v="16783854"/>
    <n v="3.8"/>
    <x v="0"/>
    <s v="Female201965-74 yearsGR113-028"/>
  </r>
  <r>
    <x v="0"/>
    <s v="F"/>
    <x v="1"/>
    <n v="2019"/>
    <x v="8"/>
    <s v="65-74"/>
    <x v="54"/>
    <s v="GR113-029"/>
    <n v="10423"/>
    <n v="16783854"/>
    <n v="62.1"/>
    <x v="0"/>
    <s v="Female201965-74 yearsGR113-029"/>
  </r>
  <r>
    <x v="0"/>
    <s v="F"/>
    <x v="1"/>
    <n v="2019"/>
    <x v="8"/>
    <s v="65-74"/>
    <x v="77"/>
    <s v="GR113-030"/>
    <n v="828"/>
    <n v="16783854"/>
    <n v="4.9000000000000004"/>
    <x v="0"/>
    <s v="Female201965-74 yearsGR113-030"/>
  </r>
  <r>
    <x v="0"/>
    <s v="F"/>
    <x v="1"/>
    <n v="2019"/>
    <x v="8"/>
    <s v="65-74"/>
    <x v="78"/>
    <s v="GR113-031"/>
    <n v="4011"/>
    <n v="16783854"/>
    <n v="23.9"/>
    <x v="0"/>
    <s v="Female201965-74 yearsGR113-031"/>
  </r>
  <r>
    <x v="0"/>
    <s v="F"/>
    <x v="1"/>
    <n v="2019"/>
    <x v="8"/>
    <s v="65-74"/>
    <x v="55"/>
    <s v="GR113-032"/>
    <n v="3945"/>
    <n v="16783854"/>
    <n v="23.5"/>
    <x v="0"/>
    <s v="Female201965-74 yearsGR113-032"/>
  </r>
  <r>
    <x v="0"/>
    <s v="F"/>
    <x v="1"/>
    <n v="2019"/>
    <x v="8"/>
    <s v="65-74"/>
    <x v="43"/>
    <s v="GR113-034"/>
    <n v="1262"/>
    <n v="16783854"/>
    <n v="7.5"/>
    <x v="0"/>
    <s v="Female201965-74 yearsGR113-034"/>
  </r>
  <r>
    <x v="0"/>
    <s v="F"/>
    <x v="1"/>
    <n v="2019"/>
    <x v="8"/>
    <s v="65-74"/>
    <x v="97"/>
    <s v="GR113-035"/>
    <n v="938"/>
    <n v="16783854"/>
    <n v="5.6"/>
    <x v="0"/>
    <s v="Female201965-74 yearsGR113-035"/>
  </r>
  <r>
    <x v="0"/>
    <s v="F"/>
    <x v="1"/>
    <n v="2019"/>
    <x v="8"/>
    <s v="65-74"/>
    <x v="34"/>
    <s v="GR113-036"/>
    <n v="2160"/>
    <n v="16783854"/>
    <n v="12.9"/>
    <x v="0"/>
    <s v="Female201965-74 yearsGR113-036"/>
  </r>
  <r>
    <x v="0"/>
    <s v="F"/>
    <x v="1"/>
    <n v="2019"/>
    <x v="8"/>
    <s v="65-74"/>
    <x v="35"/>
    <s v="GR113-037"/>
    <n v="5657"/>
    <n v="16783854"/>
    <n v="33.700000000000003"/>
    <x v="0"/>
    <s v="Female201965-74 yearsGR113-037"/>
  </r>
  <r>
    <x v="0"/>
    <s v="F"/>
    <x v="1"/>
    <n v="2019"/>
    <x v="8"/>
    <s v="65-74"/>
    <x v="79"/>
    <s v="GR113-038"/>
    <n v="82"/>
    <n v="16783854"/>
    <n v="0.5"/>
    <x v="0"/>
    <s v="Female201965-74 yearsGR113-038"/>
  </r>
  <r>
    <x v="0"/>
    <s v="F"/>
    <x v="1"/>
    <n v="2019"/>
    <x v="8"/>
    <s v="65-74"/>
    <x v="56"/>
    <s v="GR113-039"/>
    <n v="1962"/>
    <n v="16783854"/>
    <n v="11.7"/>
    <x v="0"/>
    <s v="Female201965-74 yearsGR113-039"/>
  </r>
  <r>
    <x v="0"/>
    <s v="F"/>
    <x v="1"/>
    <n v="2019"/>
    <x v="8"/>
    <s v="65-74"/>
    <x v="36"/>
    <s v="GR113-040"/>
    <n v="2103"/>
    <n v="16783854"/>
    <n v="12.5"/>
    <x v="0"/>
    <s v="Female201965-74 yearsGR113-040"/>
  </r>
  <r>
    <x v="0"/>
    <s v="F"/>
    <x v="1"/>
    <n v="2019"/>
    <x v="8"/>
    <s v="65-74"/>
    <x v="98"/>
    <s v="GR113-041"/>
    <n v="1503"/>
    <n v="16783854"/>
    <n v="9"/>
    <x v="0"/>
    <s v="Female201965-74 yearsGR113-041"/>
  </r>
  <r>
    <x v="0"/>
    <s v="F"/>
    <x v="1"/>
    <n v="2019"/>
    <x v="8"/>
    <s v="65-74"/>
    <x v="37"/>
    <s v="GR113-043"/>
    <n v="8820"/>
    <n v="16783854"/>
    <n v="52.6"/>
    <x v="0"/>
    <s v="Female201965-74 yearsGR113-043"/>
  </r>
  <r>
    <x v="0"/>
    <s v="F"/>
    <x v="1"/>
    <n v="2019"/>
    <x v="8"/>
    <s v="65-74"/>
    <x v="4"/>
    <s v="GR113-044"/>
    <n v="1267"/>
    <n v="16783854"/>
    <n v="7.5"/>
    <x v="1"/>
    <s v="Female201965-74 yearsGR113-044"/>
  </r>
  <r>
    <x v="0"/>
    <s v="F"/>
    <x v="1"/>
    <n v="2019"/>
    <x v="8"/>
    <s v="65-74"/>
    <x v="44"/>
    <s v="GR113-045"/>
    <n v="423"/>
    <n v="16783854"/>
    <n v="2.5"/>
    <x v="1"/>
    <s v="Female201965-74 yearsGR113-045"/>
  </r>
  <r>
    <x v="0"/>
    <s v="F"/>
    <x v="1"/>
    <n v="2019"/>
    <x v="8"/>
    <s v="65-74"/>
    <x v="45"/>
    <s v="GR113-046"/>
    <n v="9193"/>
    <n v="16783854"/>
    <n v="54.8"/>
    <x v="1"/>
    <s v="Female201965-74 yearsGR113-046"/>
  </r>
  <r>
    <x v="0"/>
    <s v="F"/>
    <x v="1"/>
    <n v="2019"/>
    <x v="8"/>
    <s v="65-74"/>
    <x v="80"/>
    <s v="GR113-047"/>
    <n v="692"/>
    <n v="16783854"/>
    <n v="4.0999999999999996"/>
    <x v="1"/>
    <s v="Female201965-74 yearsGR113-047"/>
  </r>
  <r>
    <x v="0"/>
    <s v="F"/>
    <x v="1"/>
    <n v="2019"/>
    <x v="8"/>
    <s v="65-74"/>
    <x v="81"/>
    <s v="GR113-048"/>
    <n v="663"/>
    <n v="16783854"/>
    <n v="4"/>
    <x v="0"/>
    <s v="Female201965-74 yearsGR113-048"/>
  </r>
  <r>
    <x v="0"/>
    <s v="F"/>
    <x v="1"/>
    <n v="2019"/>
    <x v="8"/>
    <s v="65-74"/>
    <x v="113"/>
    <s v="GR113-049"/>
    <n v="29"/>
    <n v="16783854"/>
    <n v="0.2"/>
    <x v="0"/>
    <s v="Female201965-74 yearsGR113-049"/>
  </r>
  <r>
    <x v="0"/>
    <s v="F"/>
    <x v="1"/>
    <n v="2019"/>
    <x v="8"/>
    <s v="65-74"/>
    <x v="5"/>
    <s v="GR113-050"/>
    <n v="45"/>
    <n v="16783854"/>
    <n v="0.3"/>
    <x v="1"/>
    <s v="Female201965-74 yearsGR113-050"/>
  </r>
  <r>
    <x v="0"/>
    <s v="F"/>
    <x v="1"/>
    <n v="2019"/>
    <x v="8"/>
    <s v="65-74"/>
    <x v="105"/>
    <s v="GR113-051"/>
    <n v="1734"/>
    <n v="16783854"/>
    <n v="10.3"/>
    <x v="1"/>
    <s v="Female201965-74 yearsGR113-051"/>
  </r>
  <r>
    <x v="0"/>
    <s v="F"/>
    <x v="1"/>
    <n v="2019"/>
    <x v="8"/>
    <s v="65-74"/>
    <x v="106"/>
    <s v="GR113-052"/>
    <n v="4660"/>
    <n v="16783854"/>
    <n v="27.8"/>
    <x v="1"/>
    <s v="Female201965-74 yearsGR113-052"/>
  </r>
  <r>
    <x v="0"/>
    <s v="F"/>
    <x v="1"/>
    <n v="2019"/>
    <x v="8"/>
    <s v="65-74"/>
    <x v="6"/>
    <s v="GR113-053"/>
    <n v="59412"/>
    <n v="16783854"/>
    <n v="354"/>
    <x v="0"/>
    <s v="Female201965-74 yearsGR113-053"/>
  </r>
  <r>
    <x v="0"/>
    <s v="F"/>
    <x v="1"/>
    <n v="2019"/>
    <x v="8"/>
    <s v="65-74"/>
    <x v="7"/>
    <s v="GR113-054"/>
    <n v="43451"/>
    <n v="16783854"/>
    <n v="258.89999999999998"/>
    <x v="1"/>
    <s v="Female201965-74 yearsGR113-054"/>
  </r>
  <r>
    <x v="0"/>
    <s v="F"/>
    <x v="1"/>
    <n v="2019"/>
    <x v="8"/>
    <s v="65-74"/>
    <x v="82"/>
    <s v="GR113-055"/>
    <n v="381"/>
    <n v="16783854"/>
    <n v="2.2999999999999998"/>
    <x v="0"/>
    <s v="Female201965-74 yearsGR113-055"/>
  </r>
  <r>
    <x v="0"/>
    <s v="F"/>
    <x v="1"/>
    <n v="2019"/>
    <x v="8"/>
    <s v="65-74"/>
    <x v="57"/>
    <s v="GR113-056"/>
    <n v="3631"/>
    <n v="16783854"/>
    <n v="21.6"/>
    <x v="0"/>
    <s v="Female201965-74 yearsGR113-056"/>
  </r>
  <r>
    <x v="0"/>
    <s v="F"/>
    <x v="1"/>
    <n v="2019"/>
    <x v="8"/>
    <s v="65-74"/>
    <x v="83"/>
    <s v="GR113-057"/>
    <n v="614"/>
    <n v="16783854"/>
    <n v="3.7"/>
    <x v="0"/>
    <s v="Female201965-74 yearsGR113-057"/>
  </r>
  <r>
    <x v="0"/>
    <s v="F"/>
    <x v="1"/>
    <n v="2019"/>
    <x v="8"/>
    <s v="65-74"/>
    <x v="58"/>
    <s v="GR113-058"/>
    <n v="23928"/>
    <n v="16783854"/>
    <n v="142.6"/>
    <x v="0"/>
    <s v="Female201965-74 yearsGR113-058"/>
  </r>
  <r>
    <x v="0"/>
    <s v="F"/>
    <x v="1"/>
    <n v="2019"/>
    <x v="8"/>
    <s v="65-74"/>
    <x v="59"/>
    <s v="GR113-059"/>
    <n v="8171"/>
    <n v="16783854"/>
    <n v="48.7"/>
    <x v="0"/>
    <s v="Female201965-74 yearsGR113-059"/>
  </r>
  <r>
    <x v="0"/>
    <s v="F"/>
    <x v="1"/>
    <n v="2019"/>
    <x v="8"/>
    <s v="65-74"/>
    <x v="99"/>
    <s v="GR113-060"/>
    <n v="377"/>
    <n v="16783854"/>
    <n v="2.2000000000000002"/>
    <x v="0"/>
    <s v="Female201965-74 yearsGR113-060"/>
  </r>
  <r>
    <x v="0"/>
    <s v="F"/>
    <x v="1"/>
    <n v="2019"/>
    <x v="8"/>
    <s v="65-74"/>
    <x v="60"/>
    <s v="GR113-061"/>
    <n v="15380"/>
    <n v="16783854"/>
    <n v="91.6"/>
    <x v="0"/>
    <s v="Female201965-74 yearsGR113-061"/>
  </r>
  <r>
    <x v="0"/>
    <s v="F"/>
    <x v="1"/>
    <n v="2019"/>
    <x v="8"/>
    <s v="65-74"/>
    <x v="84"/>
    <s v="GR113-062"/>
    <n v="5024"/>
    <n v="16783854"/>
    <n v="29.9"/>
    <x v="0"/>
    <s v="Female201965-74 yearsGR113-062"/>
  </r>
  <r>
    <x v="0"/>
    <s v="F"/>
    <x v="1"/>
    <n v="2019"/>
    <x v="8"/>
    <s v="65-74"/>
    <x v="85"/>
    <s v="GR113-063"/>
    <n v="10356"/>
    <n v="16783854"/>
    <n v="61.7"/>
    <x v="0"/>
    <s v="Female201965-74 yearsGR113-063"/>
  </r>
  <r>
    <x v="0"/>
    <s v="F"/>
    <x v="1"/>
    <n v="2019"/>
    <x v="8"/>
    <s v="65-74"/>
    <x v="8"/>
    <s v="GR113-064"/>
    <n v="14897"/>
    <n v="16783854"/>
    <n v="88.8"/>
    <x v="0"/>
    <s v="Female201965-74 yearsGR113-064"/>
  </r>
  <r>
    <x v="0"/>
    <s v="F"/>
    <x v="1"/>
    <n v="2019"/>
    <x v="8"/>
    <s v="65-74"/>
    <x v="61"/>
    <s v="GR113-065"/>
    <n v="160"/>
    <n v="16783854"/>
    <n v="1"/>
    <x v="0"/>
    <s v="Female201965-74 yearsGR113-065"/>
  </r>
  <r>
    <x v="0"/>
    <s v="F"/>
    <x v="1"/>
    <n v="2019"/>
    <x v="8"/>
    <s v="65-74"/>
    <x v="86"/>
    <s v="GR113-066"/>
    <n v="102"/>
    <n v="16783854"/>
    <n v="0.6"/>
    <x v="0"/>
    <s v="Female201965-74 yearsGR113-066"/>
  </r>
  <r>
    <x v="0"/>
    <s v="F"/>
    <x v="1"/>
    <n v="2019"/>
    <x v="8"/>
    <s v="65-74"/>
    <x v="62"/>
    <s v="GR113-067"/>
    <n v="4624"/>
    <n v="16783854"/>
    <n v="27.6"/>
    <x v="0"/>
    <s v="Female201965-74 yearsGR113-067"/>
  </r>
  <r>
    <x v="0"/>
    <s v="F"/>
    <x v="1"/>
    <n v="2019"/>
    <x v="8"/>
    <s v="65-74"/>
    <x v="9"/>
    <s v="GR113-068"/>
    <n v="10011"/>
    <n v="16783854"/>
    <n v="59.6"/>
    <x v="0"/>
    <s v="Female201965-74 yearsGR113-068"/>
  </r>
  <r>
    <x v="0"/>
    <s v="F"/>
    <x v="1"/>
    <n v="2019"/>
    <x v="8"/>
    <s v="65-74"/>
    <x v="87"/>
    <s v="GR113-069"/>
    <n v="2891"/>
    <n v="16783854"/>
    <n v="17.2"/>
    <x v="1"/>
    <s v="Female201965-74 yearsGR113-069"/>
  </r>
  <r>
    <x v="0"/>
    <s v="F"/>
    <x v="1"/>
    <n v="2019"/>
    <x v="8"/>
    <s v="65-74"/>
    <x v="10"/>
    <s v="GR113-070"/>
    <n v="11074"/>
    <n v="16783854"/>
    <n v="66"/>
    <x v="1"/>
    <s v="Female201965-74 yearsGR113-070"/>
  </r>
  <r>
    <x v="0"/>
    <s v="F"/>
    <x v="1"/>
    <n v="2019"/>
    <x v="8"/>
    <s v="65-74"/>
    <x v="107"/>
    <s v="GR113-071"/>
    <n v="253"/>
    <n v="16783854"/>
    <n v="1.5"/>
    <x v="1"/>
    <s v="Female201965-74 yearsGR113-071"/>
  </r>
  <r>
    <x v="0"/>
    <s v="F"/>
    <x v="1"/>
    <n v="2019"/>
    <x v="8"/>
    <s v="65-74"/>
    <x v="63"/>
    <s v="GR113-072"/>
    <n v="1743"/>
    <n v="16783854"/>
    <n v="10.4"/>
    <x v="0"/>
    <s v="Female201965-74 yearsGR113-072"/>
  </r>
  <r>
    <x v="0"/>
    <s v="F"/>
    <x v="1"/>
    <n v="2019"/>
    <x v="8"/>
    <s v="65-74"/>
    <x v="88"/>
    <s v="GR113-073"/>
    <n v="821"/>
    <n v="16783854"/>
    <n v="4.9000000000000004"/>
    <x v="1"/>
    <s v="Female201965-74 yearsGR113-073"/>
  </r>
  <r>
    <x v="0"/>
    <s v="F"/>
    <x v="1"/>
    <n v="2019"/>
    <x v="8"/>
    <s v="65-74"/>
    <x v="89"/>
    <s v="GR113-074"/>
    <n v="922"/>
    <n v="16783854"/>
    <n v="5.5"/>
    <x v="0"/>
    <s v="Female201965-74 yearsGR113-074"/>
  </r>
  <r>
    <x v="0"/>
    <s v="F"/>
    <x v="1"/>
    <n v="2019"/>
    <x v="8"/>
    <s v="65-74"/>
    <x v="11"/>
    <s v="GR113-075"/>
    <n v="421"/>
    <n v="16783854"/>
    <n v="2.5"/>
    <x v="0"/>
    <s v="Female201965-74 yearsGR113-075"/>
  </r>
  <r>
    <x v="0"/>
    <s v="F"/>
    <x v="1"/>
    <n v="2019"/>
    <x v="8"/>
    <s v="65-74"/>
    <x v="12"/>
    <s v="GR113-076"/>
    <n v="3835"/>
    <n v="16783854"/>
    <n v="22.8"/>
    <x v="1"/>
    <s v="Female201965-74 yearsGR113-076"/>
  </r>
  <r>
    <x v="0"/>
    <s v="F"/>
    <x v="1"/>
    <n v="2019"/>
    <x v="8"/>
    <s v="65-74"/>
    <x v="13"/>
    <s v="GR113-077"/>
    <n v="545"/>
    <n v="16783854"/>
    <n v="3.2"/>
    <x v="0"/>
    <s v="Female201965-74 yearsGR113-077"/>
  </r>
  <r>
    <x v="0"/>
    <s v="F"/>
    <x v="1"/>
    <n v="2019"/>
    <x v="8"/>
    <s v="65-74"/>
    <x v="14"/>
    <s v="GR113-078"/>
    <n v="3290"/>
    <n v="16783854"/>
    <n v="19.600000000000001"/>
    <x v="0"/>
    <s v="Female201965-74 yearsGR113-078"/>
  </r>
  <r>
    <x v="0"/>
    <s v="F"/>
    <x v="1"/>
    <n v="2019"/>
    <x v="8"/>
    <s v="65-74"/>
    <x v="15"/>
    <s v="GR113-079"/>
    <n v="15"/>
    <n v="16783854"/>
    <s v="Unreliable"/>
    <x v="0"/>
    <s v="Female201965-74 yearsGR113-079"/>
  </r>
  <r>
    <x v="0"/>
    <s v="F"/>
    <x v="1"/>
    <n v="2019"/>
    <x v="8"/>
    <s v="65-74"/>
    <x v="38"/>
    <s v="GR113-082"/>
    <n v="18995"/>
    <n v="16783854"/>
    <n v="113.2"/>
    <x v="1"/>
    <s v="Female201965-74 yearsGR113-082"/>
  </r>
  <r>
    <x v="0"/>
    <s v="F"/>
    <x v="1"/>
    <n v="2019"/>
    <x v="8"/>
    <s v="65-74"/>
    <x v="108"/>
    <s v="GR113-083"/>
    <n v="41"/>
    <n v="16783854"/>
    <n v="0.2"/>
    <x v="0"/>
    <s v="Female201965-74 yearsGR113-083"/>
  </r>
  <r>
    <x v="0"/>
    <s v="F"/>
    <x v="1"/>
    <n v="2019"/>
    <x v="8"/>
    <s v="65-74"/>
    <x v="100"/>
    <s v="GR113-084"/>
    <n v="887"/>
    <n v="16783854"/>
    <n v="5.3"/>
    <x v="0"/>
    <s v="Female201965-74 yearsGR113-084"/>
  </r>
  <r>
    <x v="0"/>
    <s v="F"/>
    <x v="1"/>
    <n v="2019"/>
    <x v="8"/>
    <s v="65-74"/>
    <x v="39"/>
    <s v="GR113-085"/>
    <n v="318"/>
    <n v="16783854"/>
    <n v="1.9"/>
    <x v="0"/>
    <s v="Female201965-74 yearsGR113-085"/>
  </r>
  <r>
    <x v="0"/>
    <s v="F"/>
    <x v="1"/>
    <n v="2019"/>
    <x v="8"/>
    <s v="65-74"/>
    <x v="90"/>
    <s v="GR113-086"/>
    <n v="17749"/>
    <n v="16783854"/>
    <n v="105.8"/>
    <x v="0"/>
    <s v="Female201965-74 yearsGR113-086"/>
  </r>
  <r>
    <x v="0"/>
    <s v="F"/>
    <x v="1"/>
    <n v="2019"/>
    <x v="8"/>
    <s v="65-74"/>
    <x v="64"/>
    <s v="GR113-088"/>
    <n v="1188"/>
    <n v="16783854"/>
    <n v="7.1"/>
    <x v="1"/>
    <s v="Female201965-74 yearsGR113-088"/>
  </r>
  <r>
    <x v="0"/>
    <s v="F"/>
    <x v="1"/>
    <n v="2019"/>
    <x v="8"/>
    <s v="65-74"/>
    <x v="17"/>
    <s v="GR113-089"/>
    <n v="4394"/>
    <n v="16783854"/>
    <n v="26.2"/>
    <x v="0"/>
    <s v="Female201965-74 yearsGR113-089"/>
  </r>
  <r>
    <x v="0"/>
    <s v="F"/>
    <x v="1"/>
    <n v="2019"/>
    <x v="8"/>
    <s v="65-74"/>
    <x v="91"/>
    <s v="GR113-090"/>
    <n v="319"/>
    <n v="16783854"/>
    <n v="1.9"/>
    <x v="1"/>
    <s v="Female201965-74 yearsGR113-090"/>
  </r>
  <r>
    <x v="0"/>
    <s v="F"/>
    <x v="1"/>
    <n v="2019"/>
    <x v="8"/>
    <s v="65-74"/>
    <x v="114"/>
    <s v="GR113-091"/>
    <n v="32"/>
    <n v="16783854"/>
    <n v="0.2"/>
    <x v="1"/>
    <s v="Female201965-74 yearsGR113-091"/>
  </r>
  <r>
    <x v="0"/>
    <s v="F"/>
    <x v="1"/>
    <n v="2019"/>
    <x v="8"/>
    <s v="65-74"/>
    <x v="101"/>
    <s v="GR113-092"/>
    <n v="191"/>
    <n v="16783854"/>
    <n v="1.1000000000000001"/>
    <x v="1"/>
    <s v="Female201965-74 yearsGR113-092"/>
  </r>
  <r>
    <x v="0"/>
    <s v="F"/>
    <x v="1"/>
    <n v="2019"/>
    <x v="8"/>
    <s v="65-74"/>
    <x v="92"/>
    <s v="GR113-093"/>
    <n v="3768"/>
    <n v="16783854"/>
    <n v="22.5"/>
    <x v="1"/>
    <s v="Female201965-74 yearsGR113-093"/>
  </r>
  <r>
    <x v="0"/>
    <s v="F"/>
    <x v="1"/>
    <n v="2019"/>
    <x v="8"/>
    <s v="65-74"/>
    <x v="93"/>
    <s v="GR113-094"/>
    <n v="1206"/>
    <n v="16783854"/>
    <n v="7.2"/>
    <x v="0"/>
    <s v="Female201965-74 yearsGR113-094"/>
  </r>
  <r>
    <x v="0"/>
    <s v="F"/>
    <x v="1"/>
    <n v="2019"/>
    <x v="8"/>
    <s v="65-74"/>
    <x v="94"/>
    <s v="GR113-095"/>
    <n v="2562"/>
    <n v="16783854"/>
    <n v="15.3"/>
    <x v="0"/>
    <s v="Female201965-74 yearsGR113-095"/>
  </r>
  <r>
    <x v="0"/>
    <s v="F"/>
    <x v="1"/>
    <n v="2019"/>
    <x v="8"/>
    <s v="65-74"/>
    <x v="102"/>
    <s v="GR113-096"/>
    <n v="289"/>
    <n v="16783854"/>
    <n v="1.7"/>
    <x v="1"/>
    <s v="Female201965-74 yearsGR113-096"/>
  </r>
  <r>
    <x v="0"/>
    <s v="F"/>
    <x v="1"/>
    <n v="2019"/>
    <x v="8"/>
    <s v="65-74"/>
    <x v="18"/>
    <s v="GR113-097"/>
    <n v="4917"/>
    <n v="16783854"/>
    <n v="29.3"/>
    <x v="1"/>
    <s v="Female201965-74 yearsGR113-097"/>
  </r>
  <r>
    <x v="0"/>
    <s v="F"/>
    <x v="1"/>
    <n v="2019"/>
    <x v="8"/>
    <s v="65-74"/>
    <x v="115"/>
    <s v="GR113-098"/>
    <n v="45"/>
    <n v="16783854"/>
    <n v="0.3"/>
    <x v="0"/>
    <s v="Female201965-74 yearsGR113-098"/>
  </r>
  <r>
    <x v="0"/>
    <s v="F"/>
    <x v="1"/>
    <n v="2019"/>
    <x v="8"/>
    <s v="65-74"/>
    <x v="109"/>
    <s v="GR113-099"/>
    <n v="26"/>
    <n v="16783854"/>
    <n v="0.2"/>
    <x v="0"/>
    <s v="Female201965-74 yearsGR113-099"/>
  </r>
  <r>
    <x v="0"/>
    <s v="F"/>
    <x v="1"/>
    <n v="2019"/>
    <x v="8"/>
    <s v="65-74"/>
    <x v="19"/>
    <s v="GR113-100"/>
    <n v="4842"/>
    <n v="16783854"/>
    <n v="28.8"/>
    <x v="0"/>
    <s v="Female201965-74 yearsGR113-100"/>
  </r>
  <r>
    <x v="0"/>
    <s v="F"/>
    <x v="1"/>
    <n v="2019"/>
    <x v="8"/>
    <s v="65-74"/>
    <x v="95"/>
    <s v="GR113-102"/>
    <n v="115"/>
    <n v="16783854"/>
    <n v="0.7"/>
    <x v="1"/>
    <s v="Female201965-74 yearsGR113-102"/>
  </r>
  <r>
    <x v="0"/>
    <s v="F"/>
    <x v="1"/>
    <n v="2019"/>
    <x v="8"/>
    <s v="65-74"/>
    <x v="110"/>
    <s v="GR113-104"/>
    <n v="24"/>
    <n v="16783854"/>
    <n v="0.1"/>
    <x v="1"/>
    <s v="Female201965-74 yearsGR113-104"/>
  </r>
  <r>
    <x v="0"/>
    <s v="F"/>
    <x v="1"/>
    <n v="2019"/>
    <x v="8"/>
    <s v="65-74"/>
    <x v="21"/>
    <s v="GR113-109"/>
    <n v="316"/>
    <n v="16783854"/>
    <n v="1.9"/>
    <x v="1"/>
    <s v="Female201965-74 yearsGR113-109"/>
  </r>
  <r>
    <x v="0"/>
    <s v="F"/>
    <x v="1"/>
    <n v="2019"/>
    <x v="8"/>
    <s v="65-74"/>
    <x v="22"/>
    <s v="GR113-110"/>
    <n v="1787"/>
    <n v="16783854"/>
    <n v="10.6"/>
    <x v="0"/>
    <s v="Female201965-74 yearsGR113-110"/>
  </r>
  <r>
    <x v="0"/>
    <s v="F"/>
    <x v="1"/>
    <n v="2019"/>
    <x v="8"/>
    <s v="65-74"/>
    <x v="23"/>
    <s v="GR113-111"/>
    <n v="26440"/>
    <n v="16783854"/>
    <n v="157.5"/>
    <x v="0"/>
    <s v="Female201965-74 yearsGR113-111"/>
  </r>
  <r>
    <x v="0"/>
    <s v="F"/>
    <x v="1"/>
    <n v="2019"/>
    <x v="8"/>
    <s v="65-74"/>
    <x v="24"/>
    <s v="GR113-112"/>
    <n v="5784"/>
    <n v="16783854"/>
    <n v="34.5"/>
    <x v="1"/>
    <s v="Female201965-74 yearsGR113-112"/>
  </r>
  <r>
    <x v="0"/>
    <s v="F"/>
    <x v="1"/>
    <n v="2019"/>
    <x v="8"/>
    <s v="65-74"/>
    <x v="25"/>
    <s v="GR113-113"/>
    <n v="1304"/>
    <n v="16783854"/>
    <n v="7.8"/>
    <x v="0"/>
    <s v="Female201965-74 yearsGR113-113"/>
  </r>
  <r>
    <x v="0"/>
    <s v="F"/>
    <x v="1"/>
    <n v="2019"/>
    <x v="8"/>
    <s v="65-74"/>
    <x v="26"/>
    <s v="GR113-114"/>
    <n v="1226"/>
    <n v="16783854"/>
    <n v="7.3"/>
    <x v="0"/>
    <s v="Female201965-74 yearsGR113-114"/>
  </r>
  <r>
    <x v="0"/>
    <s v="F"/>
    <x v="1"/>
    <n v="2019"/>
    <x v="8"/>
    <s v="65-74"/>
    <x v="46"/>
    <s v="GR113-115"/>
    <n v="31"/>
    <n v="16783854"/>
    <n v="0.2"/>
    <x v="0"/>
    <s v="Female201965-74 yearsGR113-115"/>
  </r>
  <r>
    <x v="0"/>
    <s v="F"/>
    <x v="1"/>
    <n v="2019"/>
    <x v="8"/>
    <s v="65-74"/>
    <x v="67"/>
    <s v="GR113-116"/>
    <n v="47"/>
    <n v="16783854"/>
    <n v="0.3"/>
    <x v="0"/>
    <s v="Female201965-74 yearsGR113-116"/>
  </r>
  <r>
    <x v="0"/>
    <s v="F"/>
    <x v="1"/>
    <n v="2019"/>
    <x v="8"/>
    <s v="65-74"/>
    <x v="27"/>
    <s v="GR113-117"/>
    <n v="4480"/>
    <n v="16783854"/>
    <n v="26.7"/>
    <x v="0"/>
    <s v="Female201965-74 yearsGR113-117"/>
  </r>
  <r>
    <x v="0"/>
    <s v="F"/>
    <x v="1"/>
    <n v="2019"/>
    <x v="8"/>
    <s v="65-74"/>
    <x v="68"/>
    <s v="GR113-118"/>
    <n v="2102"/>
    <n v="16783854"/>
    <n v="12.5"/>
    <x v="0"/>
    <s v="Female201965-74 yearsGR113-118"/>
  </r>
  <r>
    <x v="0"/>
    <s v="F"/>
    <x v="1"/>
    <n v="2019"/>
    <x v="8"/>
    <s v="65-74"/>
    <x v="28"/>
    <s v="GR113-120"/>
    <n v="114"/>
    <n v="16783854"/>
    <n v="0.7"/>
    <x v="0"/>
    <s v="Female201965-74 yearsGR113-120"/>
  </r>
  <r>
    <x v="0"/>
    <s v="F"/>
    <x v="1"/>
    <n v="2019"/>
    <x v="8"/>
    <s v="65-74"/>
    <x v="40"/>
    <s v="GR113-121"/>
    <n v="245"/>
    <n v="16783854"/>
    <n v="1.5"/>
    <x v="0"/>
    <s v="Female201965-74 yearsGR113-121"/>
  </r>
  <r>
    <x v="0"/>
    <s v="F"/>
    <x v="1"/>
    <n v="2019"/>
    <x v="8"/>
    <s v="65-74"/>
    <x v="47"/>
    <s v="GR113-122"/>
    <n v="892"/>
    <n v="16783854"/>
    <n v="5.3"/>
    <x v="0"/>
    <s v="Female201965-74 yearsGR113-122"/>
  </r>
  <r>
    <x v="0"/>
    <s v="F"/>
    <x v="1"/>
    <n v="2019"/>
    <x v="8"/>
    <s v="65-74"/>
    <x v="29"/>
    <s v="GR113-123"/>
    <n v="1125"/>
    <n v="16783854"/>
    <n v="6.7"/>
    <x v="0"/>
    <s v="Female201965-74 yearsGR113-123"/>
  </r>
  <r>
    <x v="0"/>
    <s v="F"/>
    <x v="1"/>
    <n v="2019"/>
    <x v="8"/>
    <s v="65-74"/>
    <x v="48"/>
    <s v="GR113-124"/>
    <n v="985"/>
    <n v="16783854"/>
    <n v="5.9"/>
    <x v="1"/>
    <s v="Female201965-74 yearsGR113-124"/>
  </r>
  <r>
    <x v="0"/>
    <s v="F"/>
    <x v="1"/>
    <n v="2019"/>
    <x v="8"/>
    <s v="65-74"/>
    <x v="49"/>
    <s v="GR113-125"/>
    <n v="368"/>
    <n v="16783854"/>
    <n v="2.2000000000000002"/>
    <x v="0"/>
    <s v="Female201965-74 yearsGR113-125"/>
  </r>
  <r>
    <x v="0"/>
    <s v="F"/>
    <x v="1"/>
    <n v="2019"/>
    <x v="8"/>
    <s v="65-74"/>
    <x v="50"/>
    <s v="GR113-126"/>
    <n v="617"/>
    <n v="16783854"/>
    <n v="3.7"/>
    <x v="0"/>
    <s v="Female201965-74 yearsGR113-126"/>
  </r>
  <r>
    <x v="0"/>
    <s v="F"/>
    <x v="1"/>
    <n v="2019"/>
    <x v="8"/>
    <s v="65-74"/>
    <x v="30"/>
    <s v="GR113-127"/>
    <n v="241"/>
    <n v="16783854"/>
    <n v="1.4"/>
    <x v="1"/>
    <s v="Female201965-74 yearsGR113-127"/>
  </r>
  <r>
    <x v="0"/>
    <s v="F"/>
    <x v="1"/>
    <n v="2019"/>
    <x v="8"/>
    <s v="65-74"/>
    <x v="41"/>
    <s v="GR113-128"/>
    <n v="113"/>
    <n v="16783854"/>
    <n v="0.7"/>
    <x v="0"/>
    <s v="Female201965-74 yearsGR113-128"/>
  </r>
  <r>
    <x v="0"/>
    <s v="F"/>
    <x v="1"/>
    <n v="2019"/>
    <x v="8"/>
    <s v="65-74"/>
    <x v="31"/>
    <s v="GR113-129"/>
    <n v="128"/>
    <n v="16783854"/>
    <n v="0.8"/>
    <x v="0"/>
    <s v="Female201965-74 yearsGR113-129"/>
  </r>
  <r>
    <x v="0"/>
    <s v="F"/>
    <x v="1"/>
    <n v="2019"/>
    <x v="8"/>
    <s v="65-74"/>
    <x v="32"/>
    <s v="GR113-131"/>
    <n v="136"/>
    <n v="16783854"/>
    <n v="0.8"/>
    <x v="0"/>
    <s v="Female201965-74 yearsGR113-131"/>
  </r>
  <r>
    <x v="0"/>
    <s v="F"/>
    <x v="1"/>
    <n v="2019"/>
    <x v="8"/>
    <s v="65-74"/>
    <x v="33"/>
    <s v="GR113-133"/>
    <n v="131"/>
    <n v="16783854"/>
    <n v="0.8"/>
    <x v="0"/>
    <s v="Female201965-74 yearsGR113-133"/>
  </r>
  <r>
    <x v="0"/>
    <s v="F"/>
    <x v="1"/>
    <n v="2019"/>
    <x v="8"/>
    <s v="65-74"/>
    <x v="42"/>
    <s v="GR113-135"/>
    <n v="611"/>
    <n v="16783854"/>
    <n v="3.6"/>
    <x v="1"/>
    <s v="Female201965-74 yearsGR113-135"/>
  </r>
  <r>
    <x v="0"/>
    <s v="F"/>
    <x v="1"/>
    <n v="2019"/>
    <x v="8"/>
    <s v="65-74"/>
    <x v="103"/>
    <s v="GR113-136"/>
    <n v="536"/>
    <n v="16783854"/>
    <n v="3.2"/>
    <x v="1"/>
    <s v="Female201965-74 yearsGR113-136"/>
  </r>
  <r>
    <x v="0"/>
    <s v="F"/>
    <x v="1"/>
    <n v="2019"/>
    <x v="9"/>
    <s v="75-84"/>
    <x v="0"/>
    <s v="GR113-003"/>
    <n v="1157"/>
    <n v="8971649"/>
    <n v="12.9"/>
    <x v="0"/>
    <s v="Female201975-84 yearsGR113-003"/>
  </r>
  <r>
    <x v="0"/>
    <s v="F"/>
    <x v="1"/>
    <n v="2019"/>
    <x v="9"/>
    <s v="75-84"/>
    <x v="111"/>
    <s v="GR113-004"/>
    <n v="42"/>
    <n v="8971649"/>
    <n v="0.5"/>
    <x v="1"/>
    <s v="Female201975-84 yearsGR113-004"/>
  </r>
  <r>
    <x v="0"/>
    <s v="F"/>
    <x v="1"/>
    <n v="2019"/>
    <x v="9"/>
    <s v="75-84"/>
    <x v="112"/>
    <s v="GR113-005"/>
    <n v="25"/>
    <n v="8971649"/>
    <n v="0.3"/>
    <x v="0"/>
    <s v="Female201975-84 yearsGR113-005"/>
  </r>
  <r>
    <x v="0"/>
    <s v="F"/>
    <x v="1"/>
    <n v="2019"/>
    <x v="9"/>
    <s v="75-84"/>
    <x v="116"/>
    <s v="GR113-006"/>
    <n v="17"/>
    <n v="8971649"/>
    <s v="Unreliable"/>
    <x v="0"/>
    <s v="Female201975-84 yearsGR113-006"/>
  </r>
  <r>
    <x v="0"/>
    <s v="F"/>
    <x v="1"/>
    <n v="2019"/>
    <x v="9"/>
    <s v="75-84"/>
    <x v="1"/>
    <s v="GR113-010"/>
    <n v="5152"/>
    <n v="8971649"/>
    <n v="57.4"/>
    <x v="1"/>
    <s v="Female201975-84 yearsGR113-010"/>
  </r>
  <r>
    <x v="0"/>
    <s v="F"/>
    <x v="1"/>
    <n v="2019"/>
    <x v="9"/>
    <s v="75-84"/>
    <x v="70"/>
    <s v="GR113-015"/>
    <n v="174"/>
    <n v="8971649"/>
    <n v="1.9"/>
    <x v="1"/>
    <s v="Female201975-84 yearsGR113-015"/>
  </r>
  <r>
    <x v="0"/>
    <s v="F"/>
    <x v="1"/>
    <n v="2019"/>
    <x v="9"/>
    <s v="75-84"/>
    <x v="51"/>
    <s v="GR113-016"/>
    <n v="44"/>
    <n v="8971649"/>
    <n v="0.5"/>
    <x v="1"/>
    <s v="Female201975-84 yearsGR113-016"/>
  </r>
  <r>
    <x v="0"/>
    <s v="F"/>
    <x v="1"/>
    <n v="2019"/>
    <x v="9"/>
    <s v="75-84"/>
    <x v="2"/>
    <s v="GR113-018"/>
    <n v="1071"/>
    <n v="8971649"/>
    <n v="11.9"/>
    <x v="0"/>
    <s v="Female201975-84 yearsGR113-018"/>
  </r>
  <r>
    <x v="0"/>
    <s v="F"/>
    <x v="1"/>
    <n v="2019"/>
    <x v="9"/>
    <s v="75-84"/>
    <x v="3"/>
    <s v="GR113-019"/>
    <n v="74391"/>
    <n v="8971649"/>
    <n v="829.2"/>
    <x v="1"/>
    <s v="Female201975-84 yearsGR113-019"/>
  </r>
  <r>
    <x v="0"/>
    <s v="F"/>
    <x v="1"/>
    <n v="2019"/>
    <x v="9"/>
    <s v="75-84"/>
    <x v="71"/>
    <s v="GR113-020"/>
    <n v="749"/>
    <n v="8971649"/>
    <n v="8.3000000000000007"/>
    <x v="0"/>
    <s v="Female201975-84 yearsGR113-020"/>
  </r>
  <r>
    <x v="0"/>
    <s v="F"/>
    <x v="1"/>
    <n v="2019"/>
    <x v="9"/>
    <s v="75-84"/>
    <x v="72"/>
    <s v="GR113-021"/>
    <n v="835"/>
    <n v="8971649"/>
    <n v="9.3000000000000007"/>
    <x v="0"/>
    <s v="Female201975-84 yearsGR113-021"/>
  </r>
  <r>
    <x v="0"/>
    <s v="F"/>
    <x v="1"/>
    <n v="2019"/>
    <x v="9"/>
    <s v="75-84"/>
    <x v="73"/>
    <s v="GR113-022"/>
    <n v="1077"/>
    <n v="8971649"/>
    <n v="12"/>
    <x v="0"/>
    <s v="Female201975-84 yearsGR113-022"/>
  </r>
  <r>
    <x v="0"/>
    <s v="F"/>
    <x v="1"/>
    <n v="2019"/>
    <x v="9"/>
    <s v="75-84"/>
    <x v="52"/>
    <s v="GR113-023"/>
    <n v="6032"/>
    <n v="8971649"/>
    <n v="67.2"/>
    <x v="0"/>
    <s v="Female201975-84 yearsGR113-023"/>
  </r>
  <r>
    <x v="0"/>
    <s v="F"/>
    <x v="1"/>
    <n v="2019"/>
    <x v="9"/>
    <s v="75-84"/>
    <x v="53"/>
    <s v="GR113-024"/>
    <n v="2508"/>
    <n v="8971649"/>
    <n v="28"/>
    <x v="0"/>
    <s v="Female201975-84 yearsGR113-024"/>
  </r>
  <r>
    <x v="0"/>
    <s v="F"/>
    <x v="1"/>
    <n v="2019"/>
    <x v="9"/>
    <s v="75-84"/>
    <x v="74"/>
    <s v="GR113-025"/>
    <n v="6469"/>
    <n v="8971649"/>
    <n v="72.099999999999994"/>
    <x v="0"/>
    <s v="Female201975-84 yearsGR113-025"/>
  </r>
  <r>
    <x v="0"/>
    <s v="F"/>
    <x v="1"/>
    <n v="2019"/>
    <x v="9"/>
    <s v="75-84"/>
    <x v="104"/>
    <s v="GR113-026"/>
    <n v="150"/>
    <n v="8971649"/>
    <n v="1.7"/>
    <x v="0"/>
    <s v="Female201975-84 yearsGR113-026"/>
  </r>
  <r>
    <x v="0"/>
    <s v="F"/>
    <x v="1"/>
    <n v="2019"/>
    <x v="9"/>
    <s v="75-84"/>
    <x v="75"/>
    <s v="GR113-027"/>
    <n v="19578"/>
    <n v="8971649"/>
    <n v="218.2"/>
    <x v="0"/>
    <s v="Female201975-84 yearsGR113-027"/>
  </r>
  <r>
    <x v="0"/>
    <s v="F"/>
    <x v="1"/>
    <n v="2019"/>
    <x v="9"/>
    <s v="75-84"/>
    <x v="76"/>
    <s v="GR113-028"/>
    <n v="623"/>
    <n v="8971649"/>
    <n v="6.9"/>
    <x v="0"/>
    <s v="Female201975-84 yearsGR113-028"/>
  </r>
  <r>
    <x v="0"/>
    <s v="F"/>
    <x v="1"/>
    <n v="2019"/>
    <x v="9"/>
    <s v="75-84"/>
    <x v="54"/>
    <s v="GR113-029"/>
    <n v="8695"/>
    <n v="8971649"/>
    <n v="96.9"/>
    <x v="0"/>
    <s v="Female201975-84 yearsGR113-029"/>
  </r>
  <r>
    <x v="0"/>
    <s v="F"/>
    <x v="1"/>
    <n v="2019"/>
    <x v="9"/>
    <s v="75-84"/>
    <x v="77"/>
    <s v="GR113-030"/>
    <n v="468"/>
    <n v="8971649"/>
    <n v="5.2"/>
    <x v="0"/>
    <s v="Female201975-84 yearsGR113-030"/>
  </r>
  <r>
    <x v="0"/>
    <s v="F"/>
    <x v="1"/>
    <n v="2019"/>
    <x v="9"/>
    <s v="75-84"/>
    <x v="78"/>
    <s v="GR113-031"/>
    <n v="2688"/>
    <n v="8971649"/>
    <n v="30"/>
    <x v="0"/>
    <s v="Female201975-84 yearsGR113-031"/>
  </r>
  <r>
    <x v="0"/>
    <s v="F"/>
    <x v="1"/>
    <n v="2019"/>
    <x v="9"/>
    <s v="75-84"/>
    <x v="55"/>
    <s v="GR113-032"/>
    <n v="3389"/>
    <n v="8971649"/>
    <n v="37.799999999999997"/>
    <x v="0"/>
    <s v="Female201975-84 yearsGR113-032"/>
  </r>
  <r>
    <x v="0"/>
    <s v="F"/>
    <x v="1"/>
    <n v="2019"/>
    <x v="9"/>
    <s v="75-84"/>
    <x v="43"/>
    <s v="GR113-034"/>
    <n v="1310"/>
    <n v="8971649"/>
    <n v="14.6"/>
    <x v="0"/>
    <s v="Female201975-84 yearsGR113-034"/>
  </r>
  <r>
    <x v="0"/>
    <s v="F"/>
    <x v="1"/>
    <n v="2019"/>
    <x v="9"/>
    <s v="75-84"/>
    <x v="97"/>
    <s v="GR113-035"/>
    <n v="1419"/>
    <n v="8971649"/>
    <n v="15.8"/>
    <x v="0"/>
    <s v="Female201975-84 yearsGR113-035"/>
  </r>
  <r>
    <x v="0"/>
    <s v="F"/>
    <x v="1"/>
    <n v="2019"/>
    <x v="9"/>
    <s v="75-84"/>
    <x v="34"/>
    <s v="GR113-036"/>
    <n v="1507"/>
    <n v="8971649"/>
    <n v="16.8"/>
    <x v="0"/>
    <s v="Female201975-84 yearsGR113-036"/>
  </r>
  <r>
    <x v="0"/>
    <s v="F"/>
    <x v="1"/>
    <n v="2019"/>
    <x v="9"/>
    <s v="75-84"/>
    <x v="35"/>
    <s v="GR113-037"/>
    <n v="7645"/>
    <n v="8971649"/>
    <n v="85.2"/>
    <x v="0"/>
    <s v="Female201975-84 yearsGR113-037"/>
  </r>
  <r>
    <x v="0"/>
    <s v="F"/>
    <x v="1"/>
    <n v="2019"/>
    <x v="9"/>
    <s v="75-84"/>
    <x v="79"/>
    <s v="GR113-038"/>
    <n v="108"/>
    <n v="8971649"/>
    <n v="1.2"/>
    <x v="0"/>
    <s v="Female201975-84 yearsGR113-038"/>
  </r>
  <r>
    <x v="0"/>
    <s v="F"/>
    <x v="1"/>
    <n v="2019"/>
    <x v="9"/>
    <s v="75-84"/>
    <x v="56"/>
    <s v="GR113-039"/>
    <n v="2875"/>
    <n v="8971649"/>
    <n v="32"/>
    <x v="0"/>
    <s v="Female201975-84 yearsGR113-039"/>
  </r>
  <r>
    <x v="0"/>
    <s v="F"/>
    <x v="1"/>
    <n v="2019"/>
    <x v="9"/>
    <s v="75-84"/>
    <x v="36"/>
    <s v="GR113-040"/>
    <n v="2743"/>
    <n v="8971649"/>
    <n v="30.6"/>
    <x v="0"/>
    <s v="Female201975-84 yearsGR113-040"/>
  </r>
  <r>
    <x v="0"/>
    <s v="F"/>
    <x v="1"/>
    <n v="2019"/>
    <x v="9"/>
    <s v="75-84"/>
    <x v="98"/>
    <s v="GR113-041"/>
    <n v="1908"/>
    <n v="8971649"/>
    <n v="21.3"/>
    <x v="0"/>
    <s v="Female201975-84 yearsGR113-041"/>
  </r>
  <r>
    <x v="0"/>
    <s v="F"/>
    <x v="1"/>
    <n v="2019"/>
    <x v="9"/>
    <s v="75-84"/>
    <x v="117"/>
    <s v="GR113-042"/>
    <n v="11"/>
    <n v="8971649"/>
    <s v="Unreliable"/>
    <x v="0"/>
    <s v="Female201975-84 yearsGR113-042"/>
  </r>
  <r>
    <x v="0"/>
    <s v="F"/>
    <x v="1"/>
    <n v="2019"/>
    <x v="9"/>
    <s v="75-84"/>
    <x v="37"/>
    <s v="GR113-043"/>
    <n v="9249"/>
    <n v="8971649"/>
    <n v="103.1"/>
    <x v="0"/>
    <s v="Female201975-84 yearsGR113-043"/>
  </r>
  <r>
    <x v="0"/>
    <s v="F"/>
    <x v="1"/>
    <n v="2019"/>
    <x v="9"/>
    <s v="75-84"/>
    <x v="4"/>
    <s v="GR113-044"/>
    <n v="2080"/>
    <n v="8971649"/>
    <n v="23.2"/>
    <x v="1"/>
    <s v="Female201975-84 yearsGR113-044"/>
  </r>
  <r>
    <x v="0"/>
    <s v="F"/>
    <x v="1"/>
    <n v="2019"/>
    <x v="9"/>
    <s v="75-84"/>
    <x v="44"/>
    <s v="GR113-045"/>
    <n v="642"/>
    <n v="8971649"/>
    <n v="7.2"/>
    <x v="1"/>
    <s v="Female201975-84 yearsGR113-045"/>
  </r>
  <r>
    <x v="0"/>
    <s v="F"/>
    <x v="1"/>
    <n v="2019"/>
    <x v="9"/>
    <s v="75-84"/>
    <x v="45"/>
    <s v="GR113-046"/>
    <n v="10080"/>
    <n v="8971649"/>
    <n v="112.4"/>
    <x v="1"/>
    <s v="Female201975-84 yearsGR113-046"/>
  </r>
  <r>
    <x v="0"/>
    <s v="F"/>
    <x v="1"/>
    <n v="2019"/>
    <x v="9"/>
    <s v="75-84"/>
    <x v="80"/>
    <s v="GR113-047"/>
    <n v="1601"/>
    <n v="8971649"/>
    <n v="17.8"/>
    <x v="1"/>
    <s v="Female201975-84 yearsGR113-047"/>
  </r>
  <r>
    <x v="0"/>
    <s v="F"/>
    <x v="1"/>
    <n v="2019"/>
    <x v="9"/>
    <s v="75-84"/>
    <x v="81"/>
    <s v="GR113-048"/>
    <n v="1576"/>
    <n v="8971649"/>
    <n v="17.600000000000001"/>
    <x v="0"/>
    <s v="Female201975-84 yearsGR113-048"/>
  </r>
  <r>
    <x v="0"/>
    <s v="F"/>
    <x v="1"/>
    <n v="2019"/>
    <x v="9"/>
    <s v="75-84"/>
    <x v="113"/>
    <s v="GR113-049"/>
    <n v="25"/>
    <n v="8971649"/>
    <n v="0.3"/>
    <x v="0"/>
    <s v="Female201975-84 yearsGR113-049"/>
  </r>
  <r>
    <x v="0"/>
    <s v="F"/>
    <x v="1"/>
    <n v="2019"/>
    <x v="9"/>
    <s v="75-84"/>
    <x v="5"/>
    <s v="GR113-050"/>
    <n v="45"/>
    <n v="8971649"/>
    <n v="0.5"/>
    <x v="1"/>
    <s v="Female201975-84 yearsGR113-050"/>
  </r>
  <r>
    <x v="0"/>
    <s v="F"/>
    <x v="1"/>
    <n v="2019"/>
    <x v="9"/>
    <s v="75-84"/>
    <x v="105"/>
    <s v="GR113-051"/>
    <n v="5275"/>
    <n v="8971649"/>
    <n v="58.8"/>
    <x v="1"/>
    <s v="Female201975-84 yearsGR113-051"/>
  </r>
  <r>
    <x v="0"/>
    <s v="F"/>
    <x v="1"/>
    <n v="2019"/>
    <x v="9"/>
    <s v="75-84"/>
    <x v="106"/>
    <s v="GR113-052"/>
    <n v="20871"/>
    <n v="8971649"/>
    <n v="232.6"/>
    <x v="1"/>
    <s v="Female201975-84 yearsGR113-052"/>
  </r>
  <r>
    <x v="0"/>
    <s v="F"/>
    <x v="1"/>
    <n v="2019"/>
    <x v="9"/>
    <s v="75-84"/>
    <x v="6"/>
    <s v="GR113-053"/>
    <n v="99668"/>
    <n v="8971649"/>
    <n v="1110.9000000000001"/>
    <x v="0"/>
    <s v="Female201975-84 yearsGR113-053"/>
  </r>
  <r>
    <x v="0"/>
    <s v="F"/>
    <x v="1"/>
    <n v="2019"/>
    <x v="9"/>
    <s v="75-84"/>
    <x v="7"/>
    <s v="GR113-054"/>
    <n v="70025"/>
    <n v="8971649"/>
    <n v="780.5"/>
    <x v="1"/>
    <s v="Female201975-84 yearsGR113-054"/>
  </r>
  <r>
    <x v="0"/>
    <s v="F"/>
    <x v="1"/>
    <n v="2019"/>
    <x v="9"/>
    <s v="75-84"/>
    <x v="82"/>
    <s v="GR113-055"/>
    <n v="646"/>
    <n v="8971649"/>
    <n v="7.2"/>
    <x v="0"/>
    <s v="Female201975-84 yearsGR113-055"/>
  </r>
  <r>
    <x v="0"/>
    <s v="F"/>
    <x v="1"/>
    <n v="2019"/>
    <x v="9"/>
    <s v="75-84"/>
    <x v="57"/>
    <s v="GR113-056"/>
    <n v="5218"/>
    <n v="8971649"/>
    <n v="58.2"/>
    <x v="0"/>
    <s v="Female201975-84 yearsGR113-056"/>
  </r>
  <r>
    <x v="0"/>
    <s v="F"/>
    <x v="1"/>
    <n v="2019"/>
    <x v="9"/>
    <s v="75-84"/>
    <x v="83"/>
    <s v="GR113-057"/>
    <n v="1238"/>
    <n v="8971649"/>
    <n v="13.8"/>
    <x v="0"/>
    <s v="Female201975-84 yearsGR113-057"/>
  </r>
  <r>
    <x v="0"/>
    <s v="F"/>
    <x v="1"/>
    <n v="2019"/>
    <x v="9"/>
    <s v="75-84"/>
    <x v="58"/>
    <s v="GR113-058"/>
    <n v="36029"/>
    <n v="8971649"/>
    <n v="401.6"/>
    <x v="0"/>
    <s v="Female201975-84 yearsGR113-058"/>
  </r>
  <r>
    <x v="0"/>
    <s v="F"/>
    <x v="1"/>
    <n v="2019"/>
    <x v="9"/>
    <s v="75-84"/>
    <x v="59"/>
    <s v="GR113-059"/>
    <n v="11058"/>
    <n v="8971649"/>
    <n v="123.3"/>
    <x v="0"/>
    <s v="Female201975-84 yearsGR113-059"/>
  </r>
  <r>
    <x v="0"/>
    <s v="F"/>
    <x v="1"/>
    <n v="2019"/>
    <x v="9"/>
    <s v="75-84"/>
    <x v="99"/>
    <s v="GR113-060"/>
    <n v="483"/>
    <n v="8971649"/>
    <n v="5.4"/>
    <x v="0"/>
    <s v="Female201975-84 yearsGR113-060"/>
  </r>
  <r>
    <x v="0"/>
    <s v="F"/>
    <x v="1"/>
    <n v="2019"/>
    <x v="9"/>
    <s v="75-84"/>
    <x v="60"/>
    <s v="GR113-061"/>
    <n v="24488"/>
    <n v="8971649"/>
    <n v="272.89999999999998"/>
    <x v="0"/>
    <s v="Female201975-84 yearsGR113-061"/>
  </r>
  <r>
    <x v="0"/>
    <s v="F"/>
    <x v="1"/>
    <n v="2019"/>
    <x v="9"/>
    <s v="75-84"/>
    <x v="84"/>
    <s v="GR113-062"/>
    <n v="5539"/>
    <n v="8971649"/>
    <n v="61.7"/>
    <x v="0"/>
    <s v="Female201975-84 yearsGR113-062"/>
  </r>
  <r>
    <x v="0"/>
    <s v="F"/>
    <x v="1"/>
    <n v="2019"/>
    <x v="9"/>
    <s v="75-84"/>
    <x v="85"/>
    <s v="GR113-063"/>
    <n v="18949"/>
    <n v="8971649"/>
    <n v="211.2"/>
    <x v="0"/>
    <s v="Female201975-84 yearsGR113-063"/>
  </r>
  <r>
    <x v="0"/>
    <s v="F"/>
    <x v="1"/>
    <n v="2019"/>
    <x v="9"/>
    <s v="75-84"/>
    <x v="8"/>
    <s v="GR113-064"/>
    <n v="26894"/>
    <n v="8971649"/>
    <n v="299.8"/>
    <x v="0"/>
    <s v="Female201975-84 yearsGR113-064"/>
  </r>
  <r>
    <x v="0"/>
    <s v="F"/>
    <x v="1"/>
    <n v="2019"/>
    <x v="9"/>
    <s v="75-84"/>
    <x v="61"/>
    <s v="GR113-065"/>
    <n v="127"/>
    <n v="8971649"/>
    <n v="1.4"/>
    <x v="0"/>
    <s v="Female201975-84 yearsGR113-065"/>
  </r>
  <r>
    <x v="0"/>
    <s v="F"/>
    <x v="1"/>
    <n v="2019"/>
    <x v="9"/>
    <s v="75-84"/>
    <x v="86"/>
    <s v="GR113-066"/>
    <n v="115"/>
    <n v="8971649"/>
    <n v="1.3"/>
    <x v="0"/>
    <s v="Female201975-84 yearsGR113-066"/>
  </r>
  <r>
    <x v="0"/>
    <s v="F"/>
    <x v="1"/>
    <n v="2019"/>
    <x v="9"/>
    <s v="75-84"/>
    <x v="62"/>
    <s v="GR113-067"/>
    <n v="10290"/>
    <n v="8971649"/>
    <n v="114.7"/>
    <x v="0"/>
    <s v="Female201975-84 yearsGR113-067"/>
  </r>
  <r>
    <x v="0"/>
    <s v="F"/>
    <x v="1"/>
    <n v="2019"/>
    <x v="9"/>
    <s v="75-84"/>
    <x v="9"/>
    <s v="GR113-068"/>
    <n v="16362"/>
    <n v="8971649"/>
    <n v="182.4"/>
    <x v="0"/>
    <s v="Female201975-84 yearsGR113-068"/>
  </r>
  <r>
    <x v="0"/>
    <s v="F"/>
    <x v="1"/>
    <n v="2019"/>
    <x v="9"/>
    <s v="75-84"/>
    <x v="87"/>
    <s v="GR113-069"/>
    <n v="4685"/>
    <n v="8971649"/>
    <n v="52.2"/>
    <x v="1"/>
    <s v="Female201975-84 yearsGR113-069"/>
  </r>
  <r>
    <x v="0"/>
    <s v="F"/>
    <x v="1"/>
    <n v="2019"/>
    <x v="9"/>
    <s v="75-84"/>
    <x v="10"/>
    <s v="GR113-070"/>
    <n v="21911"/>
    <n v="8971649"/>
    <n v="244.2"/>
    <x v="1"/>
    <s v="Female201975-84 yearsGR113-070"/>
  </r>
  <r>
    <x v="0"/>
    <s v="F"/>
    <x v="1"/>
    <n v="2019"/>
    <x v="9"/>
    <s v="75-84"/>
    <x v="107"/>
    <s v="GR113-071"/>
    <n v="520"/>
    <n v="8971649"/>
    <n v="5.8"/>
    <x v="1"/>
    <s v="Female201975-84 yearsGR113-071"/>
  </r>
  <r>
    <x v="0"/>
    <s v="F"/>
    <x v="1"/>
    <n v="2019"/>
    <x v="9"/>
    <s v="75-84"/>
    <x v="63"/>
    <s v="GR113-072"/>
    <n v="2527"/>
    <n v="8971649"/>
    <n v="28.2"/>
    <x v="0"/>
    <s v="Female201975-84 yearsGR113-072"/>
  </r>
  <r>
    <x v="0"/>
    <s v="F"/>
    <x v="1"/>
    <n v="2019"/>
    <x v="9"/>
    <s v="75-84"/>
    <x v="88"/>
    <s v="GR113-073"/>
    <n v="1245"/>
    <n v="8971649"/>
    <n v="13.9"/>
    <x v="1"/>
    <s v="Female201975-84 yearsGR113-073"/>
  </r>
  <r>
    <x v="0"/>
    <s v="F"/>
    <x v="1"/>
    <n v="2019"/>
    <x v="9"/>
    <s v="75-84"/>
    <x v="89"/>
    <s v="GR113-074"/>
    <n v="1282"/>
    <n v="8971649"/>
    <n v="14.3"/>
    <x v="0"/>
    <s v="Female201975-84 yearsGR113-074"/>
  </r>
  <r>
    <x v="0"/>
    <s v="F"/>
    <x v="1"/>
    <n v="2019"/>
    <x v="9"/>
    <s v="75-84"/>
    <x v="11"/>
    <s v="GR113-075"/>
    <n v="427"/>
    <n v="8971649"/>
    <n v="4.8"/>
    <x v="0"/>
    <s v="Female201975-84 yearsGR113-075"/>
  </r>
  <r>
    <x v="0"/>
    <s v="F"/>
    <x v="1"/>
    <n v="2019"/>
    <x v="9"/>
    <s v="75-84"/>
    <x v="12"/>
    <s v="GR113-076"/>
    <n v="5751"/>
    <n v="8971649"/>
    <n v="64.099999999999994"/>
    <x v="1"/>
    <s v="Female201975-84 yearsGR113-076"/>
  </r>
  <r>
    <x v="0"/>
    <s v="F"/>
    <x v="1"/>
    <n v="2019"/>
    <x v="9"/>
    <s v="75-84"/>
    <x v="13"/>
    <s v="GR113-077"/>
    <n v="572"/>
    <n v="8971649"/>
    <n v="6.4"/>
    <x v="0"/>
    <s v="Female201975-84 yearsGR113-077"/>
  </r>
  <r>
    <x v="0"/>
    <s v="F"/>
    <x v="1"/>
    <n v="2019"/>
    <x v="9"/>
    <s v="75-84"/>
    <x v="14"/>
    <s v="GR113-078"/>
    <n v="5179"/>
    <n v="8971649"/>
    <n v="57.7"/>
    <x v="0"/>
    <s v="Female201975-84 yearsGR113-078"/>
  </r>
  <r>
    <x v="0"/>
    <s v="F"/>
    <x v="1"/>
    <n v="2019"/>
    <x v="9"/>
    <s v="75-84"/>
    <x v="15"/>
    <s v="GR113-079"/>
    <n v="32"/>
    <n v="8971649"/>
    <n v="0.4"/>
    <x v="0"/>
    <s v="Female201975-84 yearsGR113-079"/>
  </r>
  <r>
    <x v="0"/>
    <s v="F"/>
    <x v="1"/>
    <n v="2019"/>
    <x v="9"/>
    <s v="75-84"/>
    <x v="16"/>
    <s v="GR113-080"/>
    <n v="20"/>
    <n v="8971649"/>
    <n v="0.2"/>
    <x v="1"/>
    <s v="Female201975-84 yearsGR113-080"/>
  </r>
  <r>
    <x v="0"/>
    <s v="F"/>
    <x v="1"/>
    <n v="2019"/>
    <x v="9"/>
    <s v="75-84"/>
    <x v="119"/>
    <s v="GR113-081"/>
    <n v="12"/>
    <n v="8971649"/>
    <s v="Unreliable"/>
    <x v="0"/>
    <s v="Female201975-84 yearsGR113-081"/>
  </r>
  <r>
    <x v="0"/>
    <s v="F"/>
    <x v="1"/>
    <n v="2019"/>
    <x v="9"/>
    <s v="75-84"/>
    <x v="38"/>
    <s v="GR113-082"/>
    <n v="26610"/>
    <n v="8971649"/>
    <n v="296.60000000000002"/>
    <x v="1"/>
    <s v="Female201975-84 yearsGR113-082"/>
  </r>
  <r>
    <x v="0"/>
    <s v="F"/>
    <x v="1"/>
    <n v="2019"/>
    <x v="9"/>
    <s v="75-84"/>
    <x v="108"/>
    <s v="GR113-083"/>
    <n v="53"/>
    <n v="8971649"/>
    <n v="0.6"/>
    <x v="0"/>
    <s v="Female201975-84 yearsGR113-083"/>
  </r>
  <r>
    <x v="0"/>
    <s v="F"/>
    <x v="1"/>
    <n v="2019"/>
    <x v="9"/>
    <s v="75-84"/>
    <x v="100"/>
    <s v="GR113-084"/>
    <n v="1083"/>
    <n v="8971649"/>
    <n v="12.1"/>
    <x v="0"/>
    <s v="Female201975-84 yearsGR113-084"/>
  </r>
  <r>
    <x v="0"/>
    <s v="F"/>
    <x v="1"/>
    <n v="2019"/>
    <x v="9"/>
    <s v="75-84"/>
    <x v="39"/>
    <s v="GR113-085"/>
    <n v="313"/>
    <n v="8971649"/>
    <n v="3.5"/>
    <x v="0"/>
    <s v="Female201975-84 yearsGR113-085"/>
  </r>
  <r>
    <x v="0"/>
    <s v="F"/>
    <x v="1"/>
    <n v="2019"/>
    <x v="9"/>
    <s v="75-84"/>
    <x v="90"/>
    <s v="GR113-086"/>
    <n v="25161"/>
    <n v="8971649"/>
    <n v="280.5"/>
    <x v="0"/>
    <s v="Female201975-84 yearsGR113-086"/>
  </r>
  <r>
    <x v="0"/>
    <s v="F"/>
    <x v="1"/>
    <n v="2019"/>
    <x v="9"/>
    <s v="75-84"/>
    <x v="64"/>
    <s v="GR113-088"/>
    <n v="2057"/>
    <n v="8971649"/>
    <n v="22.9"/>
    <x v="1"/>
    <s v="Female201975-84 yearsGR113-088"/>
  </r>
  <r>
    <x v="0"/>
    <s v="F"/>
    <x v="1"/>
    <n v="2019"/>
    <x v="9"/>
    <s v="75-84"/>
    <x v="17"/>
    <s v="GR113-089"/>
    <n v="6327"/>
    <n v="8971649"/>
    <n v="70.5"/>
    <x v="0"/>
    <s v="Female201975-84 yearsGR113-089"/>
  </r>
  <r>
    <x v="0"/>
    <s v="F"/>
    <x v="1"/>
    <n v="2019"/>
    <x v="9"/>
    <s v="75-84"/>
    <x v="91"/>
    <s v="GR113-090"/>
    <n v="467"/>
    <n v="8971649"/>
    <n v="5.2"/>
    <x v="1"/>
    <s v="Female201975-84 yearsGR113-090"/>
  </r>
  <r>
    <x v="0"/>
    <s v="F"/>
    <x v="1"/>
    <n v="2019"/>
    <x v="9"/>
    <s v="75-84"/>
    <x v="114"/>
    <s v="GR113-091"/>
    <n v="42"/>
    <n v="8971649"/>
    <n v="0.5"/>
    <x v="1"/>
    <s v="Female201975-84 yearsGR113-091"/>
  </r>
  <r>
    <x v="0"/>
    <s v="F"/>
    <x v="1"/>
    <n v="2019"/>
    <x v="9"/>
    <s v="75-84"/>
    <x v="101"/>
    <s v="GR113-092"/>
    <n v="350"/>
    <n v="8971649"/>
    <n v="3.9"/>
    <x v="1"/>
    <s v="Female201975-84 yearsGR113-092"/>
  </r>
  <r>
    <x v="0"/>
    <s v="F"/>
    <x v="1"/>
    <n v="2019"/>
    <x v="9"/>
    <s v="75-84"/>
    <x v="92"/>
    <s v="GR113-093"/>
    <n v="2256"/>
    <n v="8971649"/>
    <n v="25.1"/>
    <x v="1"/>
    <s v="Female201975-84 yearsGR113-093"/>
  </r>
  <r>
    <x v="0"/>
    <s v="F"/>
    <x v="1"/>
    <n v="2019"/>
    <x v="9"/>
    <s v="75-84"/>
    <x v="93"/>
    <s v="GR113-094"/>
    <n v="303"/>
    <n v="8971649"/>
    <n v="3.4"/>
    <x v="0"/>
    <s v="Female201975-84 yearsGR113-094"/>
  </r>
  <r>
    <x v="0"/>
    <s v="F"/>
    <x v="1"/>
    <n v="2019"/>
    <x v="9"/>
    <s v="75-84"/>
    <x v="94"/>
    <s v="GR113-095"/>
    <n v="1953"/>
    <n v="8971649"/>
    <n v="21.8"/>
    <x v="0"/>
    <s v="Female201975-84 yearsGR113-095"/>
  </r>
  <r>
    <x v="0"/>
    <s v="F"/>
    <x v="1"/>
    <n v="2019"/>
    <x v="9"/>
    <s v="75-84"/>
    <x v="102"/>
    <s v="GR113-096"/>
    <n v="492"/>
    <n v="8971649"/>
    <n v="5.5"/>
    <x v="1"/>
    <s v="Female201975-84 yearsGR113-096"/>
  </r>
  <r>
    <x v="0"/>
    <s v="F"/>
    <x v="1"/>
    <n v="2019"/>
    <x v="9"/>
    <s v="75-84"/>
    <x v="18"/>
    <s v="GR113-097"/>
    <n v="7097"/>
    <n v="8971649"/>
    <n v="79.099999999999994"/>
    <x v="1"/>
    <s v="Female201975-84 yearsGR113-097"/>
  </r>
  <r>
    <x v="0"/>
    <s v="F"/>
    <x v="1"/>
    <n v="2019"/>
    <x v="9"/>
    <s v="75-84"/>
    <x v="115"/>
    <s v="GR113-098"/>
    <n v="94"/>
    <n v="8971649"/>
    <n v="1"/>
    <x v="0"/>
    <s v="Female201975-84 yearsGR113-098"/>
  </r>
  <r>
    <x v="0"/>
    <s v="F"/>
    <x v="1"/>
    <n v="2019"/>
    <x v="9"/>
    <s v="75-84"/>
    <x v="109"/>
    <s v="GR113-099"/>
    <n v="38"/>
    <n v="8971649"/>
    <n v="0.4"/>
    <x v="0"/>
    <s v="Female201975-84 yearsGR113-099"/>
  </r>
  <r>
    <x v="0"/>
    <s v="F"/>
    <x v="1"/>
    <n v="2019"/>
    <x v="9"/>
    <s v="75-84"/>
    <x v="19"/>
    <s v="GR113-100"/>
    <n v="6961"/>
    <n v="8971649"/>
    <n v="77.599999999999994"/>
    <x v="0"/>
    <s v="Female201975-84 yearsGR113-100"/>
  </r>
  <r>
    <x v="0"/>
    <s v="F"/>
    <x v="1"/>
    <n v="2019"/>
    <x v="9"/>
    <s v="75-84"/>
    <x v="95"/>
    <s v="GR113-102"/>
    <n v="174"/>
    <n v="8971649"/>
    <n v="1.9"/>
    <x v="1"/>
    <s v="Female201975-84 yearsGR113-102"/>
  </r>
  <r>
    <x v="0"/>
    <s v="F"/>
    <x v="1"/>
    <n v="2019"/>
    <x v="9"/>
    <s v="75-84"/>
    <x v="110"/>
    <s v="GR113-104"/>
    <n v="41"/>
    <n v="8971649"/>
    <n v="0.5"/>
    <x v="1"/>
    <s v="Female201975-84 yearsGR113-104"/>
  </r>
  <r>
    <x v="0"/>
    <s v="F"/>
    <x v="1"/>
    <n v="2019"/>
    <x v="9"/>
    <s v="75-84"/>
    <x v="21"/>
    <s v="GR113-109"/>
    <n v="224"/>
    <n v="8971649"/>
    <n v="2.5"/>
    <x v="1"/>
    <s v="Female201975-84 yearsGR113-109"/>
  </r>
  <r>
    <x v="0"/>
    <s v="F"/>
    <x v="1"/>
    <n v="2019"/>
    <x v="9"/>
    <s v="75-84"/>
    <x v="22"/>
    <s v="GR113-110"/>
    <n v="2955"/>
    <n v="8971649"/>
    <n v="32.9"/>
    <x v="0"/>
    <s v="Female201975-84 yearsGR113-110"/>
  </r>
  <r>
    <x v="0"/>
    <s v="F"/>
    <x v="1"/>
    <n v="2019"/>
    <x v="9"/>
    <s v="75-84"/>
    <x v="23"/>
    <s v="GR113-111"/>
    <n v="45988"/>
    <n v="8971649"/>
    <n v="512.6"/>
    <x v="0"/>
    <s v="Female201975-84 yearsGR113-111"/>
  </r>
  <r>
    <x v="0"/>
    <s v="F"/>
    <x v="1"/>
    <n v="2019"/>
    <x v="9"/>
    <s v="75-84"/>
    <x v="24"/>
    <s v="GR113-112"/>
    <n v="8100"/>
    <n v="8971649"/>
    <n v="90.3"/>
    <x v="1"/>
    <s v="Female201975-84 yearsGR113-112"/>
  </r>
  <r>
    <x v="0"/>
    <s v="F"/>
    <x v="1"/>
    <n v="2019"/>
    <x v="9"/>
    <s v="75-84"/>
    <x v="25"/>
    <s v="GR113-113"/>
    <n v="1133"/>
    <n v="8971649"/>
    <n v="12.6"/>
    <x v="0"/>
    <s v="Female201975-84 yearsGR113-113"/>
  </r>
  <r>
    <x v="0"/>
    <s v="F"/>
    <x v="1"/>
    <n v="2019"/>
    <x v="9"/>
    <s v="75-84"/>
    <x v="26"/>
    <s v="GR113-114"/>
    <n v="1099"/>
    <n v="8971649"/>
    <n v="12.2"/>
    <x v="0"/>
    <s v="Female201975-84 yearsGR113-114"/>
  </r>
  <r>
    <x v="0"/>
    <s v="F"/>
    <x v="1"/>
    <n v="2019"/>
    <x v="9"/>
    <s v="75-84"/>
    <x v="46"/>
    <s v="GR113-115"/>
    <n v="11"/>
    <n v="8971649"/>
    <s v="Unreliable"/>
    <x v="0"/>
    <s v="Female201975-84 yearsGR113-115"/>
  </r>
  <r>
    <x v="0"/>
    <s v="F"/>
    <x v="1"/>
    <n v="2019"/>
    <x v="9"/>
    <s v="75-84"/>
    <x v="67"/>
    <s v="GR113-116"/>
    <n v="23"/>
    <n v="8971649"/>
    <n v="0.3"/>
    <x v="0"/>
    <s v="Female201975-84 yearsGR113-116"/>
  </r>
  <r>
    <x v="0"/>
    <s v="F"/>
    <x v="1"/>
    <n v="2019"/>
    <x v="9"/>
    <s v="75-84"/>
    <x v="27"/>
    <s v="GR113-117"/>
    <n v="6967"/>
    <n v="8971649"/>
    <n v="77.7"/>
    <x v="0"/>
    <s v="Female201975-84 yearsGR113-117"/>
  </r>
  <r>
    <x v="0"/>
    <s v="F"/>
    <x v="1"/>
    <n v="2019"/>
    <x v="9"/>
    <s v="75-84"/>
    <x v="68"/>
    <s v="GR113-118"/>
    <n v="4915"/>
    <n v="8971649"/>
    <n v="54.8"/>
    <x v="0"/>
    <s v="Female201975-84 yearsGR113-118"/>
  </r>
  <r>
    <x v="0"/>
    <s v="F"/>
    <x v="1"/>
    <n v="2019"/>
    <x v="9"/>
    <s v="75-84"/>
    <x v="28"/>
    <s v="GR113-120"/>
    <n v="95"/>
    <n v="8971649"/>
    <n v="1.1000000000000001"/>
    <x v="0"/>
    <s v="Female201975-84 yearsGR113-120"/>
  </r>
  <r>
    <x v="0"/>
    <s v="F"/>
    <x v="1"/>
    <n v="2019"/>
    <x v="9"/>
    <s v="75-84"/>
    <x v="40"/>
    <s v="GR113-121"/>
    <n v="187"/>
    <n v="8971649"/>
    <n v="2.1"/>
    <x v="0"/>
    <s v="Female201975-84 yearsGR113-121"/>
  </r>
  <r>
    <x v="0"/>
    <s v="F"/>
    <x v="1"/>
    <n v="2019"/>
    <x v="9"/>
    <s v="75-84"/>
    <x v="47"/>
    <s v="GR113-122"/>
    <n v="206"/>
    <n v="8971649"/>
    <n v="2.2999999999999998"/>
    <x v="0"/>
    <s v="Female201975-84 yearsGR113-122"/>
  </r>
  <r>
    <x v="0"/>
    <s v="F"/>
    <x v="1"/>
    <n v="2019"/>
    <x v="9"/>
    <s v="75-84"/>
    <x v="29"/>
    <s v="GR113-123"/>
    <n v="1562"/>
    <n v="8971649"/>
    <n v="17.399999999999999"/>
    <x v="0"/>
    <s v="Female201975-84 yearsGR113-123"/>
  </r>
  <r>
    <x v="0"/>
    <s v="F"/>
    <x v="1"/>
    <n v="2019"/>
    <x v="9"/>
    <s v="75-84"/>
    <x v="48"/>
    <s v="GR113-124"/>
    <n v="410"/>
    <n v="8971649"/>
    <n v="4.5999999999999996"/>
    <x v="1"/>
    <s v="Female201975-84 yearsGR113-124"/>
  </r>
  <r>
    <x v="0"/>
    <s v="F"/>
    <x v="1"/>
    <n v="2019"/>
    <x v="9"/>
    <s v="75-84"/>
    <x v="49"/>
    <s v="GR113-125"/>
    <n v="144"/>
    <n v="8971649"/>
    <n v="1.6"/>
    <x v="0"/>
    <s v="Female201975-84 yearsGR113-125"/>
  </r>
  <r>
    <x v="0"/>
    <s v="F"/>
    <x v="1"/>
    <n v="2019"/>
    <x v="9"/>
    <s v="75-84"/>
    <x v="50"/>
    <s v="GR113-126"/>
    <n v="266"/>
    <n v="8971649"/>
    <n v="3"/>
    <x v="0"/>
    <s v="Female201975-84 yearsGR113-126"/>
  </r>
  <r>
    <x v="0"/>
    <s v="F"/>
    <x v="1"/>
    <n v="2019"/>
    <x v="9"/>
    <s v="75-84"/>
    <x v="30"/>
    <s v="GR113-127"/>
    <n v="138"/>
    <n v="8971649"/>
    <n v="1.5"/>
    <x v="1"/>
    <s v="Female201975-84 yearsGR113-127"/>
  </r>
  <r>
    <x v="0"/>
    <s v="F"/>
    <x v="1"/>
    <n v="2019"/>
    <x v="9"/>
    <s v="75-84"/>
    <x v="41"/>
    <s v="GR113-128"/>
    <n v="57"/>
    <n v="8971649"/>
    <n v="0.6"/>
    <x v="0"/>
    <s v="Female201975-84 yearsGR113-128"/>
  </r>
  <r>
    <x v="0"/>
    <s v="F"/>
    <x v="1"/>
    <n v="2019"/>
    <x v="9"/>
    <s v="75-84"/>
    <x v="31"/>
    <s v="GR113-129"/>
    <n v="81"/>
    <n v="8971649"/>
    <n v="0.9"/>
    <x v="0"/>
    <s v="Female201975-84 yearsGR113-129"/>
  </r>
  <r>
    <x v="0"/>
    <s v="F"/>
    <x v="1"/>
    <n v="2019"/>
    <x v="9"/>
    <s v="75-84"/>
    <x v="32"/>
    <s v="GR113-131"/>
    <n v="65"/>
    <n v="8971649"/>
    <n v="0.7"/>
    <x v="0"/>
    <s v="Female201975-84 yearsGR113-131"/>
  </r>
  <r>
    <x v="0"/>
    <s v="F"/>
    <x v="1"/>
    <n v="2019"/>
    <x v="9"/>
    <s v="75-84"/>
    <x v="33"/>
    <s v="GR113-133"/>
    <n v="64"/>
    <n v="8971649"/>
    <n v="0.7"/>
    <x v="0"/>
    <s v="Female201975-84 yearsGR113-133"/>
  </r>
  <r>
    <x v="0"/>
    <s v="F"/>
    <x v="1"/>
    <n v="2019"/>
    <x v="9"/>
    <s v="75-84"/>
    <x v="42"/>
    <s v="GR113-135"/>
    <n v="608"/>
    <n v="8971649"/>
    <n v="6.8"/>
    <x v="1"/>
    <s v="Female201975-84 yearsGR113-135"/>
  </r>
  <r>
    <x v="0"/>
    <s v="F"/>
    <x v="1"/>
    <n v="2019"/>
    <x v="9"/>
    <s v="75-84"/>
    <x v="103"/>
    <s v="GR113-136"/>
    <n v="773"/>
    <n v="8971649"/>
    <n v="8.6"/>
    <x v="1"/>
    <s v="Female201975-84 yearsGR113-136"/>
  </r>
  <r>
    <x v="0"/>
    <s v="F"/>
    <x v="1"/>
    <n v="2019"/>
    <x v="10"/>
    <s v="85+"/>
    <x v="0"/>
    <s v="GR113-003"/>
    <n v="1638"/>
    <n v="4228470"/>
    <n v="38.700000000000003"/>
    <x v="0"/>
    <s v="Female201985+ yearsGR113-003"/>
  </r>
  <r>
    <x v="0"/>
    <s v="F"/>
    <x v="1"/>
    <n v="2019"/>
    <x v="10"/>
    <s v="85+"/>
    <x v="111"/>
    <s v="GR113-004"/>
    <n v="41"/>
    <n v="4228470"/>
    <n v="1"/>
    <x v="1"/>
    <s v="Female201985+ yearsGR113-004"/>
  </r>
  <r>
    <x v="0"/>
    <s v="F"/>
    <x v="1"/>
    <n v="2019"/>
    <x v="10"/>
    <s v="85+"/>
    <x v="112"/>
    <s v="GR113-005"/>
    <n v="27"/>
    <n v="4228470"/>
    <n v="0.6"/>
    <x v="0"/>
    <s v="Female201985+ yearsGR113-005"/>
  </r>
  <r>
    <x v="0"/>
    <s v="F"/>
    <x v="1"/>
    <n v="2019"/>
    <x v="10"/>
    <s v="85+"/>
    <x v="116"/>
    <s v="GR113-006"/>
    <n v="14"/>
    <n v="4228470"/>
    <s v="Unreliable"/>
    <x v="0"/>
    <s v="Female201985+ yearsGR113-006"/>
  </r>
  <r>
    <x v="0"/>
    <s v="F"/>
    <x v="1"/>
    <n v="2019"/>
    <x v="10"/>
    <s v="85+"/>
    <x v="1"/>
    <s v="GR113-010"/>
    <n v="5770"/>
    <n v="4228470"/>
    <n v="136.5"/>
    <x v="1"/>
    <s v="Female201985+ yearsGR113-010"/>
  </r>
  <r>
    <x v="0"/>
    <s v="F"/>
    <x v="1"/>
    <n v="2019"/>
    <x v="10"/>
    <s v="85+"/>
    <x v="70"/>
    <s v="GR113-015"/>
    <n v="86"/>
    <n v="4228470"/>
    <n v="2"/>
    <x v="1"/>
    <s v="Female201985+ yearsGR113-015"/>
  </r>
  <r>
    <x v="0"/>
    <s v="F"/>
    <x v="1"/>
    <n v="2019"/>
    <x v="10"/>
    <s v="85+"/>
    <x v="51"/>
    <s v="GR113-016"/>
    <n v="15"/>
    <n v="4228470"/>
    <s v="Unreliable"/>
    <x v="1"/>
    <s v="Female201985+ yearsGR113-016"/>
  </r>
  <r>
    <x v="0"/>
    <s v="F"/>
    <x v="1"/>
    <n v="2019"/>
    <x v="10"/>
    <s v="85+"/>
    <x v="2"/>
    <s v="GR113-018"/>
    <n v="1092"/>
    <n v="4228470"/>
    <n v="25.8"/>
    <x v="0"/>
    <s v="Female201985+ yearsGR113-018"/>
  </r>
  <r>
    <x v="0"/>
    <s v="F"/>
    <x v="1"/>
    <n v="2019"/>
    <x v="10"/>
    <s v="85+"/>
    <x v="3"/>
    <s v="GR113-019"/>
    <n v="53895"/>
    <n v="4228470"/>
    <n v="1274.5999999999999"/>
    <x v="1"/>
    <s v="Female201985+ yearsGR113-019"/>
  </r>
  <r>
    <x v="0"/>
    <s v="F"/>
    <x v="1"/>
    <n v="2019"/>
    <x v="10"/>
    <s v="85+"/>
    <x v="71"/>
    <s v="GR113-020"/>
    <n v="656"/>
    <n v="4228470"/>
    <n v="15.5"/>
    <x v="0"/>
    <s v="Female201985+ yearsGR113-020"/>
  </r>
  <r>
    <x v="0"/>
    <s v="F"/>
    <x v="1"/>
    <n v="2019"/>
    <x v="10"/>
    <s v="85+"/>
    <x v="72"/>
    <s v="GR113-021"/>
    <n v="525"/>
    <n v="4228470"/>
    <n v="12.4"/>
    <x v="0"/>
    <s v="Female201985+ yearsGR113-021"/>
  </r>
  <r>
    <x v="0"/>
    <s v="F"/>
    <x v="1"/>
    <n v="2019"/>
    <x v="10"/>
    <s v="85+"/>
    <x v="73"/>
    <s v="GR113-022"/>
    <n v="922"/>
    <n v="4228470"/>
    <n v="21.8"/>
    <x v="0"/>
    <s v="Female201985+ yearsGR113-022"/>
  </r>
  <r>
    <x v="0"/>
    <s v="F"/>
    <x v="1"/>
    <n v="2019"/>
    <x v="10"/>
    <s v="85+"/>
    <x v="52"/>
    <s v="GR113-023"/>
    <n v="6344"/>
    <n v="4228470"/>
    <n v="150"/>
    <x v="0"/>
    <s v="Female201985+ yearsGR113-023"/>
  </r>
  <r>
    <x v="0"/>
    <s v="F"/>
    <x v="1"/>
    <n v="2019"/>
    <x v="10"/>
    <s v="85+"/>
    <x v="53"/>
    <s v="GR113-024"/>
    <n v="1566"/>
    <n v="4228470"/>
    <n v="37"/>
    <x v="0"/>
    <s v="Female201985+ yearsGR113-024"/>
  </r>
  <r>
    <x v="0"/>
    <s v="F"/>
    <x v="1"/>
    <n v="2019"/>
    <x v="10"/>
    <s v="85+"/>
    <x v="74"/>
    <s v="GR113-025"/>
    <n v="4172"/>
    <n v="4228470"/>
    <n v="98.7"/>
    <x v="0"/>
    <s v="Female201985+ yearsGR113-025"/>
  </r>
  <r>
    <x v="0"/>
    <s v="F"/>
    <x v="1"/>
    <n v="2019"/>
    <x v="10"/>
    <s v="85+"/>
    <x v="104"/>
    <s v="GR113-026"/>
    <n v="71"/>
    <n v="4228470"/>
    <n v="1.7"/>
    <x v="0"/>
    <s v="Female201985+ yearsGR113-026"/>
  </r>
  <r>
    <x v="0"/>
    <s v="F"/>
    <x v="1"/>
    <n v="2019"/>
    <x v="10"/>
    <s v="85+"/>
    <x v="75"/>
    <s v="GR113-027"/>
    <n v="9831"/>
    <n v="4228470"/>
    <n v="232.5"/>
    <x v="0"/>
    <s v="Female201985+ yearsGR113-027"/>
  </r>
  <r>
    <x v="0"/>
    <s v="F"/>
    <x v="1"/>
    <n v="2019"/>
    <x v="10"/>
    <s v="85+"/>
    <x v="76"/>
    <s v="GR113-028"/>
    <n v="576"/>
    <n v="4228470"/>
    <n v="13.6"/>
    <x v="0"/>
    <s v="Female201985+ yearsGR113-028"/>
  </r>
  <r>
    <x v="0"/>
    <s v="F"/>
    <x v="1"/>
    <n v="2019"/>
    <x v="10"/>
    <s v="85+"/>
    <x v="54"/>
    <s v="GR113-029"/>
    <n v="7336"/>
    <n v="4228470"/>
    <n v="173.5"/>
    <x v="0"/>
    <s v="Female201985+ yearsGR113-029"/>
  </r>
  <r>
    <x v="0"/>
    <s v="F"/>
    <x v="1"/>
    <n v="2019"/>
    <x v="10"/>
    <s v="85+"/>
    <x v="77"/>
    <s v="GR113-030"/>
    <n v="251"/>
    <n v="4228470"/>
    <n v="5.9"/>
    <x v="0"/>
    <s v="Female201985+ yearsGR113-030"/>
  </r>
  <r>
    <x v="0"/>
    <s v="F"/>
    <x v="1"/>
    <n v="2019"/>
    <x v="10"/>
    <s v="85+"/>
    <x v="78"/>
    <s v="GR113-031"/>
    <n v="1410"/>
    <n v="4228470"/>
    <n v="33.299999999999997"/>
    <x v="0"/>
    <s v="Female201985+ yearsGR113-031"/>
  </r>
  <r>
    <x v="0"/>
    <s v="F"/>
    <x v="1"/>
    <n v="2019"/>
    <x v="10"/>
    <s v="85+"/>
    <x v="55"/>
    <s v="GR113-032"/>
    <n v="1782"/>
    <n v="4228470"/>
    <n v="42.1"/>
    <x v="0"/>
    <s v="Female201985+ yearsGR113-032"/>
  </r>
  <r>
    <x v="0"/>
    <s v="F"/>
    <x v="1"/>
    <n v="2019"/>
    <x v="10"/>
    <s v="85+"/>
    <x v="43"/>
    <s v="GR113-034"/>
    <n v="1129"/>
    <n v="4228470"/>
    <n v="26.7"/>
    <x v="0"/>
    <s v="Female201985+ yearsGR113-034"/>
  </r>
  <r>
    <x v="0"/>
    <s v="F"/>
    <x v="1"/>
    <n v="2019"/>
    <x v="10"/>
    <s v="85+"/>
    <x v="97"/>
    <s v="GR113-035"/>
    <n v="1770"/>
    <n v="4228470"/>
    <n v="41.9"/>
    <x v="0"/>
    <s v="Female201985+ yearsGR113-035"/>
  </r>
  <r>
    <x v="0"/>
    <s v="F"/>
    <x v="1"/>
    <n v="2019"/>
    <x v="10"/>
    <s v="85+"/>
    <x v="34"/>
    <s v="GR113-036"/>
    <n v="713"/>
    <n v="4228470"/>
    <n v="16.899999999999999"/>
    <x v="0"/>
    <s v="Female201985+ yearsGR113-036"/>
  </r>
  <r>
    <x v="0"/>
    <s v="F"/>
    <x v="1"/>
    <n v="2019"/>
    <x v="10"/>
    <s v="85+"/>
    <x v="35"/>
    <s v="GR113-037"/>
    <n v="6623"/>
    <n v="4228470"/>
    <n v="156.6"/>
    <x v="0"/>
    <s v="Female201985+ yearsGR113-037"/>
  </r>
  <r>
    <x v="0"/>
    <s v="F"/>
    <x v="1"/>
    <n v="2019"/>
    <x v="10"/>
    <s v="85+"/>
    <x v="79"/>
    <s v="GR113-038"/>
    <n v="79"/>
    <n v="4228470"/>
    <n v="1.9"/>
    <x v="0"/>
    <s v="Female201985+ yearsGR113-038"/>
  </r>
  <r>
    <x v="0"/>
    <s v="F"/>
    <x v="1"/>
    <n v="2019"/>
    <x v="10"/>
    <s v="85+"/>
    <x v="56"/>
    <s v="GR113-039"/>
    <n v="2489"/>
    <n v="4228470"/>
    <n v="58.9"/>
    <x v="0"/>
    <s v="Female201985+ yearsGR113-039"/>
  </r>
  <r>
    <x v="0"/>
    <s v="F"/>
    <x v="1"/>
    <n v="2019"/>
    <x v="10"/>
    <s v="85+"/>
    <x v="36"/>
    <s v="GR113-040"/>
    <n v="2712"/>
    <n v="4228470"/>
    <n v="64.099999999999994"/>
    <x v="0"/>
    <s v="Female201985+ yearsGR113-040"/>
  </r>
  <r>
    <x v="0"/>
    <s v="F"/>
    <x v="1"/>
    <n v="2019"/>
    <x v="10"/>
    <s v="85+"/>
    <x v="98"/>
    <s v="GR113-041"/>
    <n v="1322"/>
    <n v="4228470"/>
    <n v="31.3"/>
    <x v="0"/>
    <s v="Female201985+ yearsGR113-041"/>
  </r>
  <r>
    <x v="0"/>
    <s v="F"/>
    <x v="1"/>
    <n v="2019"/>
    <x v="10"/>
    <s v="85+"/>
    <x v="117"/>
    <s v="GR113-042"/>
    <n v="21"/>
    <n v="4228470"/>
    <n v="0.5"/>
    <x v="0"/>
    <s v="Female201985+ yearsGR113-042"/>
  </r>
  <r>
    <x v="0"/>
    <s v="F"/>
    <x v="1"/>
    <n v="2019"/>
    <x v="10"/>
    <s v="85+"/>
    <x v="37"/>
    <s v="GR113-043"/>
    <n v="8218"/>
    <n v="4228470"/>
    <n v="194.3"/>
    <x v="0"/>
    <s v="Female201985+ yearsGR113-043"/>
  </r>
  <r>
    <x v="0"/>
    <s v="F"/>
    <x v="1"/>
    <n v="2019"/>
    <x v="10"/>
    <s v="85+"/>
    <x v="4"/>
    <s v="GR113-044"/>
    <n v="2718"/>
    <n v="4228470"/>
    <n v="64.3"/>
    <x v="1"/>
    <s v="Female201985+ yearsGR113-044"/>
  </r>
  <r>
    <x v="0"/>
    <s v="F"/>
    <x v="1"/>
    <n v="2019"/>
    <x v="10"/>
    <s v="85+"/>
    <x v="44"/>
    <s v="GR113-045"/>
    <n v="1234"/>
    <n v="4228470"/>
    <n v="29.2"/>
    <x v="1"/>
    <s v="Female201985+ yearsGR113-045"/>
  </r>
  <r>
    <x v="0"/>
    <s v="F"/>
    <x v="1"/>
    <n v="2019"/>
    <x v="10"/>
    <s v="85+"/>
    <x v="45"/>
    <s v="GR113-046"/>
    <n v="9559"/>
    <n v="4228470"/>
    <n v="226.1"/>
    <x v="1"/>
    <s v="Female201985+ yearsGR113-046"/>
  </r>
  <r>
    <x v="0"/>
    <s v="F"/>
    <x v="1"/>
    <n v="2019"/>
    <x v="10"/>
    <s v="85+"/>
    <x v="80"/>
    <s v="GR113-047"/>
    <n v="4433"/>
    <n v="4228470"/>
    <n v="104.8"/>
    <x v="1"/>
    <s v="Female201985+ yearsGR113-047"/>
  </r>
  <r>
    <x v="0"/>
    <s v="F"/>
    <x v="1"/>
    <n v="2019"/>
    <x v="10"/>
    <s v="85+"/>
    <x v="81"/>
    <s v="GR113-048"/>
    <n v="4330"/>
    <n v="4228470"/>
    <n v="102.4"/>
    <x v="0"/>
    <s v="Female201985+ yearsGR113-048"/>
  </r>
  <r>
    <x v="0"/>
    <s v="F"/>
    <x v="1"/>
    <n v="2019"/>
    <x v="10"/>
    <s v="85+"/>
    <x v="113"/>
    <s v="GR113-049"/>
    <n v="103"/>
    <n v="4228470"/>
    <n v="2.4"/>
    <x v="0"/>
    <s v="Female201985+ yearsGR113-049"/>
  </r>
  <r>
    <x v="0"/>
    <s v="F"/>
    <x v="1"/>
    <n v="2019"/>
    <x v="10"/>
    <s v="85+"/>
    <x v="5"/>
    <s v="GR113-050"/>
    <n v="25"/>
    <n v="4228470"/>
    <n v="0.6"/>
    <x v="1"/>
    <s v="Female201985+ yearsGR113-050"/>
  </r>
  <r>
    <x v="0"/>
    <s v="F"/>
    <x v="1"/>
    <n v="2019"/>
    <x v="10"/>
    <s v="85+"/>
    <x v="105"/>
    <s v="GR113-051"/>
    <n v="6411"/>
    <n v="4228470"/>
    <n v="151.6"/>
    <x v="1"/>
    <s v="Female201985+ yearsGR113-051"/>
  </r>
  <r>
    <x v="0"/>
    <s v="F"/>
    <x v="1"/>
    <n v="2019"/>
    <x v="10"/>
    <s v="85+"/>
    <x v="106"/>
    <s v="GR113-052"/>
    <n v="57178"/>
    <n v="4228470"/>
    <n v="1352.2"/>
    <x v="1"/>
    <s v="Female201985+ yearsGR113-052"/>
  </r>
  <r>
    <x v="0"/>
    <s v="F"/>
    <x v="1"/>
    <n v="2019"/>
    <x v="10"/>
    <s v="85+"/>
    <x v="6"/>
    <s v="GR113-053"/>
    <n v="207629"/>
    <n v="4228470"/>
    <n v="4910.3"/>
    <x v="0"/>
    <s v="Female201985+ yearsGR113-053"/>
  </r>
  <r>
    <x v="0"/>
    <s v="F"/>
    <x v="1"/>
    <n v="2019"/>
    <x v="10"/>
    <s v="85+"/>
    <x v="7"/>
    <s v="GR113-054"/>
    <n v="148630"/>
    <n v="4228470"/>
    <n v="3515"/>
    <x v="1"/>
    <s v="Female201985+ yearsGR113-054"/>
  </r>
  <r>
    <x v="0"/>
    <s v="F"/>
    <x v="1"/>
    <n v="2019"/>
    <x v="10"/>
    <s v="85+"/>
    <x v="82"/>
    <s v="GR113-055"/>
    <n v="909"/>
    <n v="4228470"/>
    <n v="21.5"/>
    <x v="0"/>
    <s v="Female201985+ yearsGR113-055"/>
  </r>
  <r>
    <x v="0"/>
    <s v="F"/>
    <x v="1"/>
    <n v="2019"/>
    <x v="10"/>
    <s v="85+"/>
    <x v="57"/>
    <s v="GR113-056"/>
    <n v="13573"/>
    <n v="4228470"/>
    <n v="321"/>
    <x v="0"/>
    <s v="Female201985+ yearsGR113-056"/>
  </r>
  <r>
    <x v="0"/>
    <s v="F"/>
    <x v="1"/>
    <n v="2019"/>
    <x v="10"/>
    <s v="85+"/>
    <x v="83"/>
    <s v="GR113-057"/>
    <n v="3066"/>
    <n v="4228470"/>
    <n v="72.5"/>
    <x v="0"/>
    <s v="Female201985+ yearsGR113-057"/>
  </r>
  <r>
    <x v="0"/>
    <s v="F"/>
    <x v="1"/>
    <n v="2019"/>
    <x v="10"/>
    <s v="85+"/>
    <x v="58"/>
    <s v="GR113-058"/>
    <n v="68507"/>
    <n v="4228470"/>
    <n v="1620.1"/>
    <x v="0"/>
    <s v="Female201985+ yearsGR113-058"/>
  </r>
  <r>
    <x v="0"/>
    <s v="F"/>
    <x v="1"/>
    <n v="2019"/>
    <x v="10"/>
    <s v="85+"/>
    <x v="59"/>
    <s v="GR113-059"/>
    <n v="16322"/>
    <n v="4228470"/>
    <n v="386"/>
    <x v="0"/>
    <s v="Female201985+ yearsGR113-059"/>
  </r>
  <r>
    <x v="0"/>
    <s v="F"/>
    <x v="1"/>
    <n v="2019"/>
    <x v="10"/>
    <s v="85+"/>
    <x v="99"/>
    <s v="GR113-060"/>
    <n v="759"/>
    <n v="4228470"/>
    <n v="17.899999999999999"/>
    <x v="0"/>
    <s v="Female201985+ yearsGR113-060"/>
  </r>
  <r>
    <x v="0"/>
    <s v="F"/>
    <x v="1"/>
    <n v="2019"/>
    <x v="10"/>
    <s v="85+"/>
    <x v="60"/>
    <s v="GR113-061"/>
    <n v="51426"/>
    <n v="4228470"/>
    <n v="1216.2"/>
    <x v="0"/>
    <s v="Female201985+ yearsGR113-061"/>
  </r>
  <r>
    <x v="0"/>
    <s v="F"/>
    <x v="1"/>
    <n v="2019"/>
    <x v="10"/>
    <s v="85+"/>
    <x v="84"/>
    <s v="GR113-062"/>
    <n v="8871"/>
    <n v="4228470"/>
    <n v="209.8"/>
    <x v="0"/>
    <s v="Female201985+ yearsGR113-062"/>
  </r>
  <r>
    <x v="0"/>
    <s v="F"/>
    <x v="1"/>
    <n v="2019"/>
    <x v="10"/>
    <s v="85+"/>
    <x v="85"/>
    <s v="GR113-063"/>
    <n v="42555"/>
    <n v="4228470"/>
    <n v="1006.4"/>
    <x v="0"/>
    <s v="Female201985+ yearsGR113-063"/>
  </r>
  <r>
    <x v="0"/>
    <s v="F"/>
    <x v="1"/>
    <n v="2019"/>
    <x v="10"/>
    <s v="85+"/>
    <x v="8"/>
    <s v="GR113-064"/>
    <n v="62575"/>
    <n v="4228470"/>
    <n v="1479.8"/>
    <x v="0"/>
    <s v="Female201985+ yearsGR113-064"/>
  </r>
  <r>
    <x v="0"/>
    <s v="F"/>
    <x v="1"/>
    <n v="2019"/>
    <x v="10"/>
    <s v="85+"/>
    <x v="61"/>
    <s v="GR113-065"/>
    <n v="89"/>
    <n v="4228470"/>
    <n v="2.1"/>
    <x v="0"/>
    <s v="Female201985+ yearsGR113-065"/>
  </r>
  <r>
    <x v="0"/>
    <s v="F"/>
    <x v="1"/>
    <n v="2019"/>
    <x v="10"/>
    <s v="85+"/>
    <x v="86"/>
    <s v="GR113-066"/>
    <n v="110"/>
    <n v="4228470"/>
    <n v="2.6"/>
    <x v="0"/>
    <s v="Female201985+ yearsGR113-066"/>
  </r>
  <r>
    <x v="0"/>
    <s v="F"/>
    <x v="1"/>
    <n v="2019"/>
    <x v="10"/>
    <s v="85+"/>
    <x v="62"/>
    <s v="GR113-067"/>
    <n v="28362"/>
    <n v="4228470"/>
    <n v="670.7"/>
    <x v="0"/>
    <s v="Female201985+ yearsGR113-067"/>
  </r>
  <r>
    <x v="0"/>
    <s v="F"/>
    <x v="1"/>
    <n v="2019"/>
    <x v="10"/>
    <s v="85+"/>
    <x v="9"/>
    <s v="GR113-068"/>
    <n v="34014"/>
    <n v="4228470"/>
    <n v="804.4"/>
    <x v="0"/>
    <s v="Female201985+ yearsGR113-068"/>
  </r>
  <r>
    <x v="0"/>
    <s v="F"/>
    <x v="1"/>
    <n v="2019"/>
    <x v="10"/>
    <s v="85+"/>
    <x v="87"/>
    <s v="GR113-069"/>
    <n v="10129"/>
    <n v="4228470"/>
    <n v="239.5"/>
    <x v="1"/>
    <s v="Female201985+ yearsGR113-069"/>
  </r>
  <r>
    <x v="0"/>
    <s v="F"/>
    <x v="1"/>
    <n v="2019"/>
    <x v="10"/>
    <s v="85+"/>
    <x v="10"/>
    <s v="GR113-070"/>
    <n v="43840"/>
    <n v="4228470"/>
    <n v="1036.8"/>
    <x v="1"/>
    <s v="Female201985+ yearsGR113-070"/>
  </r>
  <r>
    <x v="0"/>
    <s v="F"/>
    <x v="1"/>
    <n v="2019"/>
    <x v="10"/>
    <s v="85+"/>
    <x v="107"/>
    <s v="GR113-071"/>
    <n v="1449"/>
    <n v="4228470"/>
    <n v="34.299999999999997"/>
    <x v="1"/>
    <s v="Female201985+ yearsGR113-071"/>
  </r>
  <r>
    <x v="0"/>
    <s v="F"/>
    <x v="1"/>
    <n v="2019"/>
    <x v="10"/>
    <s v="85+"/>
    <x v="63"/>
    <s v="GR113-072"/>
    <n v="3581"/>
    <n v="4228470"/>
    <n v="84.7"/>
    <x v="0"/>
    <s v="Female201985+ yearsGR113-072"/>
  </r>
  <r>
    <x v="0"/>
    <s v="F"/>
    <x v="1"/>
    <n v="2019"/>
    <x v="10"/>
    <s v="85+"/>
    <x v="88"/>
    <s v="GR113-073"/>
    <n v="1363"/>
    <n v="4228470"/>
    <n v="32.200000000000003"/>
    <x v="1"/>
    <s v="Female201985+ yearsGR113-073"/>
  </r>
  <r>
    <x v="0"/>
    <s v="F"/>
    <x v="1"/>
    <n v="2019"/>
    <x v="10"/>
    <s v="85+"/>
    <x v="89"/>
    <s v="GR113-074"/>
    <n v="2218"/>
    <n v="4228470"/>
    <n v="52.5"/>
    <x v="0"/>
    <s v="Female201985+ yearsGR113-074"/>
  </r>
  <r>
    <x v="0"/>
    <s v="F"/>
    <x v="1"/>
    <n v="2019"/>
    <x v="10"/>
    <s v="85+"/>
    <x v="11"/>
    <s v="GR113-075"/>
    <n v="575"/>
    <n v="4228470"/>
    <n v="13.6"/>
    <x v="0"/>
    <s v="Female201985+ yearsGR113-075"/>
  </r>
  <r>
    <x v="0"/>
    <s v="F"/>
    <x v="1"/>
    <n v="2019"/>
    <x v="10"/>
    <s v="85+"/>
    <x v="12"/>
    <s v="GR113-076"/>
    <n v="11454"/>
    <n v="4228470"/>
    <n v="270.89999999999998"/>
    <x v="1"/>
    <s v="Female201985+ yearsGR113-076"/>
  </r>
  <r>
    <x v="0"/>
    <s v="F"/>
    <x v="1"/>
    <n v="2019"/>
    <x v="10"/>
    <s v="85+"/>
    <x v="13"/>
    <s v="GR113-077"/>
    <n v="1008"/>
    <n v="4228470"/>
    <n v="23.8"/>
    <x v="0"/>
    <s v="Female201985+ yearsGR113-077"/>
  </r>
  <r>
    <x v="0"/>
    <s v="F"/>
    <x v="1"/>
    <n v="2019"/>
    <x v="10"/>
    <s v="85+"/>
    <x v="14"/>
    <s v="GR113-078"/>
    <n v="10446"/>
    <n v="4228470"/>
    <n v="247"/>
    <x v="0"/>
    <s v="Female201985+ yearsGR113-078"/>
  </r>
  <r>
    <x v="0"/>
    <s v="F"/>
    <x v="1"/>
    <n v="2019"/>
    <x v="10"/>
    <s v="85+"/>
    <x v="15"/>
    <s v="GR113-079"/>
    <n v="74"/>
    <n v="4228470"/>
    <n v="1.8"/>
    <x v="0"/>
    <s v="Female201985+ yearsGR113-079"/>
  </r>
  <r>
    <x v="0"/>
    <s v="F"/>
    <x v="1"/>
    <n v="2019"/>
    <x v="10"/>
    <s v="85+"/>
    <x v="16"/>
    <s v="GR113-080"/>
    <n v="54"/>
    <n v="4228470"/>
    <n v="1.3"/>
    <x v="1"/>
    <s v="Female201985+ yearsGR113-080"/>
  </r>
  <r>
    <x v="0"/>
    <s v="F"/>
    <x v="1"/>
    <n v="2019"/>
    <x v="10"/>
    <s v="85+"/>
    <x v="119"/>
    <s v="GR113-081"/>
    <n v="20"/>
    <n v="4228470"/>
    <n v="0.5"/>
    <x v="0"/>
    <s v="Female201985+ yearsGR113-081"/>
  </r>
  <r>
    <x v="0"/>
    <s v="F"/>
    <x v="1"/>
    <n v="2019"/>
    <x v="10"/>
    <s v="85+"/>
    <x v="38"/>
    <s v="GR113-082"/>
    <n v="25674"/>
    <n v="4228470"/>
    <n v="607.20000000000005"/>
    <x v="1"/>
    <s v="Female201985+ yearsGR113-082"/>
  </r>
  <r>
    <x v="0"/>
    <s v="F"/>
    <x v="1"/>
    <n v="2019"/>
    <x v="10"/>
    <s v="85+"/>
    <x v="108"/>
    <s v="GR113-083"/>
    <n v="103"/>
    <n v="4228470"/>
    <n v="2.4"/>
    <x v="0"/>
    <s v="Female201985+ yearsGR113-083"/>
  </r>
  <r>
    <x v="0"/>
    <s v="F"/>
    <x v="1"/>
    <n v="2019"/>
    <x v="10"/>
    <s v="85+"/>
    <x v="100"/>
    <s v="GR113-084"/>
    <n v="889"/>
    <n v="4228470"/>
    <n v="21"/>
    <x v="0"/>
    <s v="Female201985+ yearsGR113-084"/>
  </r>
  <r>
    <x v="0"/>
    <s v="F"/>
    <x v="1"/>
    <n v="2019"/>
    <x v="10"/>
    <s v="85+"/>
    <x v="39"/>
    <s v="GR113-085"/>
    <n v="382"/>
    <n v="4228470"/>
    <n v="9"/>
    <x v="0"/>
    <s v="Female201985+ yearsGR113-085"/>
  </r>
  <r>
    <x v="0"/>
    <s v="F"/>
    <x v="1"/>
    <n v="2019"/>
    <x v="10"/>
    <s v="85+"/>
    <x v="90"/>
    <s v="GR113-086"/>
    <n v="24300"/>
    <n v="4228470"/>
    <n v="574.70000000000005"/>
    <x v="0"/>
    <s v="Female201985+ yearsGR113-086"/>
  </r>
  <r>
    <x v="0"/>
    <s v="F"/>
    <x v="1"/>
    <n v="2019"/>
    <x v="10"/>
    <s v="85+"/>
    <x v="118"/>
    <s v="GR113-087"/>
    <n v="17"/>
    <n v="4228470"/>
    <s v="Unreliable"/>
    <x v="1"/>
    <s v="Female201985+ yearsGR113-087"/>
  </r>
  <r>
    <x v="0"/>
    <s v="F"/>
    <x v="1"/>
    <n v="2019"/>
    <x v="10"/>
    <s v="85+"/>
    <x v="64"/>
    <s v="GR113-088"/>
    <n v="4119"/>
    <n v="4228470"/>
    <n v="97.4"/>
    <x v="1"/>
    <s v="Female201985+ yearsGR113-088"/>
  </r>
  <r>
    <x v="0"/>
    <s v="F"/>
    <x v="1"/>
    <n v="2019"/>
    <x v="10"/>
    <s v="85+"/>
    <x v="17"/>
    <s v="GR113-089"/>
    <n v="7306"/>
    <n v="4228470"/>
    <n v="172.8"/>
    <x v="0"/>
    <s v="Female201985+ yearsGR113-089"/>
  </r>
  <r>
    <x v="0"/>
    <s v="F"/>
    <x v="1"/>
    <n v="2019"/>
    <x v="10"/>
    <s v="85+"/>
    <x v="91"/>
    <s v="GR113-090"/>
    <n v="600"/>
    <n v="4228470"/>
    <n v="14.2"/>
    <x v="1"/>
    <s v="Female201985+ yearsGR113-090"/>
  </r>
  <r>
    <x v="0"/>
    <s v="F"/>
    <x v="1"/>
    <n v="2019"/>
    <x v="10"/>
    <s v="85+"/>
    <x v="114"/>
    <s v="GR113-091"/>
    <n v="57"/>
    <n v="4228470"/>
    <n v="1.3"/>
    <x v="1"/>
    <s v="Female201985+ yearsGR113-091"/>
  </r>
  <r>
    <x v="0"/>
    <s v="F"/>
    <x v="1"/>
    <n v="2019"/>
    <x v="10"/>
    <s v="85+"/>
    <x v="101"/>
    <s v="GR113-092"/>
    <n v="579"/>
    <n v="4228470"/>
    <n v="13.7"/>
    <x v="1"/>
    <s v="Female201985+ yearsGR113-092"/>
  </r>
  <r>
    <x v="0"/>
    <s v="F"/>
    <x v="1"/>
    <n v="2019"/>
    <x v="10"/>
    <s v="85+"/>
    <x v="92"/>
    <s v="GR113-093"/>
    <n v="887"/>
    <n v="4228470"/>
    <n v="21"/>
    <x v="1"/>
    <s v="Female201985+ yearsGR113-093"/>
  </r>
  <r>
    <x v="0"/>
    <s v="F"/>
    <x v="1"/>
    <n v="2019"/>
    <x v="10"/>
    <s v="85+"/>
    <x v="93"/>
    <s v="GR113-094"/>
    <n v="51"/>
    <n v="4228470"/>
    <n v="1.2"/>
    <x v="0"/>
    <s v="Female201985+ yearsGR113-094"/>
  </r>
  <r>
    <x v="0"/>
    <s v="F"/>
    <x v="1"/>
    <n v="2019"/>
    <x v="10"/>
    <s v="85+"/>
    <x v="94"/>
    <s v="GR113-095"/>
    <n v="836"/>
    <n v="4228470"/>
    <n v="19.8"/>
    <x v="0"/>
    <s v="Female201985+ yearsGR113-095"/>
  </r>
  <r>
    <x v="0"/>
    <s v="F"/>
    <x v="1"/>
    <n v="2019"/>
    <x v="10"/>
    <s v="85+"/>
    <x v="102"/>
    <s v="GR113-096"/>
    <n v="927"/>
    <n v="4228470"/>
    <n v="21.9"/>
    <x v="1"/>
    <s v="Female201985+ yearsGR113-096"/>
  </r>
  <r>
    <x v="0"/>
    <s v="F"/>
    <x v="1"/>
    <n v="2019"/>
    <x v="10"/>
    <s v="85+"/>
    <x v="18"/>
    <s v="GR113-097"/>
    <n v="9058"/>
    <n v="4228470"/>
    <n v="214.2"/>
    <x v="1"/>
    <s v="Female201985+ yearsGR113-097"/>
  </r>
  <r>
    <x v="0"/>
    <s v="F"/>
    <x v="1"/>
    <n v="2019"/>
    <x v="10"/>
    <s v="85+"/>
    <x v="115"/>
    <s v="GR113-098"/>
    <n v="161"/>
    <n v="4228470"/>
    <n v="3.8"/>
    <x v="0"/>
    <s v="Female201985+ yearsGR113-098"/>
  </r>
  <r>
    <x v="0"/>
    <s v="F"/>
    <x v="1"/>
    <n v="2019"/>
    <x v="10"/>
    <s v="85+"/>
    <x v="109"/>
    <s v="GR113-099"/>
    <n v="27"/>
    <n v="4228470"/>
    <n v="0.6"/>
    <x v="0"/>
    <s v="Female201985+ yearsGR113-099"/>
  </r>
  <r>
    <x v="0"/>
    <s v="F"/>
    <x v="1"/>
    <n v="2019"/>
    <x v="10"/>
    <s v="85+"/>
    <x v="19"/>
    <s v="GR113-100"/>
    <n v="8868"/>
    <n v="4228470"/>
    <n v="209.7"/>
    <x v="0"/>
    <s v="Female201985+ yearsGR113-100"/>
  </r>
  <r>
    <x v="0"/>
    <s v="F"/>
    <x v="1"/>
    <n v="2019"/>
    <x v="10"/>
    <s v="85+"/>
    <x v="95"/>
    <s v="GR113-102"/>
    <n v="176"/>
    <n v="4228470"/>
    <n v="4.2"/>
    <x v="1"/>
    <s v="Female201985+ yearsGR113-102"/>
  </r>
  <r>
    <x v="0"/>
    <s v="F"/>
    <x v="1"/>
    <n v="2019"/>
    <x v="10"/>
    <s v="85+"/>
    <x v="110"/>
    <s v="GR113-104"/>
    <n v="38"/>
    <n v="4228470"/>
    <n v="0.9"/>
    <x v="1"/>
    <s v="Female201985+ yearsGR113-104"/>
  </r>
  <r>
    <x v="0"/>
    <s v="F"/>
    <x v="1"/>
    <n v="2019"/>
    <x v="10"/>
    <s v="85+"/>
    <x v="21"/>
    <s v="GR113-109"/>
    <n v="198"/>
    <n v="4228470"/>
    <n v="4.7"/>
    <x v="1"/>
    <s v="Female201985+ yearsGR113-109"/>
  </r>
  <r>
    <x v="0"/>
    <s v="F"/>
    <x v="1"/>
    <n v="2019"/>
    <x v="10"/>
    <s v="85+"/>
    <x v="22"/>
    <s v="GR113-110"/>
    <n v="7822"/>
    <n v="4228470"/>
    <n v="185"/>
    <x v="0"/>
    <s v="Female201985+ yearsGR113-110"/>
  </r>
  <r>
    <x v="0"/>
    <s v="F"/>
    <x v="1"/>
    <n v="2019"/>
    <x v="10"/>
    <s v="85+"/>
    <x v="23"/>
    <s v="GR113-111"/>
    <n v="99142"/>
    <n v="4228470"/>
    <n v="2344.6"/>
    <x v="0"/>
    <s v="Female201985+ yearsGR113-111"/>
  </r>
  <r>
    <x v="0"/>
    <s v="F"/>
    <x v="1"/>
    <n v="2019"/>
    <x v="10"/>
    <s v="85+"/>
    <x v="24"/>
    <s v="GR113-112"/>
    <n v="14414"/>
    <n v="4228470"/>
    <n v="340.9"/>
    <x v="1"/>
    <s v="Female201985+ yearsGR113-112"/>
  </r>
  <r>
    <x v="0"/>
    <s v="F"/>
    <x v="1"/>
    <n v="2019"/>
    <x v="10"/>
    <s v="85+"/>
    <x v="25"/>
    <s v="GR113-113"/>
    <n v="608"/>
    <n v="4228470"/>
    <n v="14.4"/>
    <x v="0"/>
    <s v="Female201985+ yearsGR113-113"/>
  </r>
  <r>
    <x v="0"/>
    <s v="F"/>
    <x v="1"/>
    <n v="2019"/>
    <x v="10"/>
    <s v="85+"/>
    <x v="26"/>
    <s v="GR113-114"/>
    <n v="590"/>
    <n v="4228470"/>
    <n v="14"/>
    <x v="0"/>
    <s v="Female201985+ yearsGR113-114"/>
  </r>
  <r>
    <x v="0"/>
    <s v="F"/>
    <x v="1"/>
    <n v="2019"/>
    <x v="10"/>
    <s v="85+"/>
    <x v="27"/>
    <s v="GR113-117"/>
    <n v="13806"/>
    <n v="4228470"/>
    <n v="326.5"/>
    <x v="0"/>
    <s v="Female201985+ yearsGR113-117"/>
  </r>
  <r>
    <x v="0"/>
    <s v="F"/>
    <x v="1"/>
    <n v="2019"/>
    <x v="10"/>
    <s v="85+"/>
    <x v="68"/>
    <s v="GR113-118"/>
    <n v="10864"/>
    <n v="4228470"/>
    <n v="256.89999999999998"/>
    <x v="0"/>
    <s v="Female201985+ yearsGR113-118"/>
  </r>
  <r>
    <x v="0"/>
    <s v="F"/>
    <x v="1"/>
    <n v="2019"/>
    <x v="10"/>
    <s v="85+"/>
    <x v="28"/>
    <s v="GR113-120"/>
    <n v="42"/>
    <n v="4228470"/>
    <n v="1"/>
    <x v="0"/>
    <s v="Female201985+ yearsGR113-120"/>
  </r>
  <r>
    <x v="0"/>
    <s v="F"/>
    <x v="1"/>
    <n v="2019"/>
    <x v="10"/>
    <s v="85+"/>
    <x v="40"/>
    <s v="GR113-121"/>
    <n v="102"/>
    <n v="4228470"/>
    <n v="2.4"/>
    <x v="0"/>
    <s v="Female201985+ yearsGR113-121"/>
  </r>
  <r>
    <x v="0"/>
    <s v="F"/>
    <x v="1"/>
    <n v="2019"/>
    <x v="10"/>
    <s v="85+"/>
    <x v="47"/>
    <s v="GR113-122"/>
    <n v="109"/>
    <n v="4228470"/>
    <n v="2.6"/>
    <x v="0"/>
    <s v="Female201985+ yearsGR113-122"/>
  </r>
  <r>
    <x v="0"/>
    <s v="F"/>
    <x v="1"/>
    <n v="2019"/>
    <x v="10"/>
    <s v="85+"/>
    <x v="29"/>
    <s v="GR113-123"/>
    <n v="2689"/>
    <n v="4228470"/>
    <n v="63.6"/>
    <x v="0"/>
    <s v="Female201985+ yearsGR113-123"/>
  </r>
  <r>
    <x v="0"/>
    <s v="F"/>
    <x v="1"/>
    <n v="2019"/>
    <x v="10"/>
    <s v="85+"/>
    <x v="48"/>
    <s v="GR113-124"/>
    <n v="158"/>
    <n v="4228470"/>
    <n v="3.7"/>
    <x v="1"/>
    <s v="Female201985+ yearsGR113-124"/>
  </r>
  <r>
    <x v="0"/>
    <s v="F"/>
    <x v="1"/>
    <n v="2019"/>
    <x v="10"/>
    <s v="85+"/>
    <x v="49"/>
    <s v="GR113-125"/>
    <n v="51"/>
    <n v="4228470"/>
    <n v="1.2"/>
    <x v="0"/>
    <s v="Female201985+ yearsGR113-125"/>
  </r>
  <r>
    <x v="0"/>
    <s v="F"/>
    <x v="1"/>
    <n v="2019"/>
    <x v="10"/>
    <s v="85+"/>
    <x v="50"/>
    <s v="GR113-126"/>
    <n v="107"/>
    <n v="4228470"/>
    <n v="2.5"/>
    <x v="0"/>
    <s v="Female201985+ yearsGR113-126"/>
  </r>
  <r>
    <x v="0"/>
    <s v="F"/>
    <x v="1"/>
    <n v="2019"/>
    <x v="10"/>
    <s v="85+"/>
    <x v="30"/>
    <s v="GR113-127"/>
    <n v="64"/>
    <n v="4228470"/>
    <n v="1.5"/>
    <x v="1"/>
    <s v="Female201985+ yearsGR113-127"/>
  </r>
  <r>
    <x v="0"/>
    <s v="F"/>
    <x v="1"/>
    <n v="2019"/>
    <x v="10"/>
    <s v="85+"/>
    <x v="41"/>
    <s v="GR113-128"/>
    <n v="22"/>
    <n v="4228470"/>
    <n v="0.5"/>
    <x v="0"/>
    <s v="Female201985+ yearsGR113-128"/>
  </r>
  <r>
    <x v="0"/>
    <s v="F"/>
    <x v="1"/>
    <n v="2019"/>
    <x v="10"/>
    <s v="85+"/>
    <x v="31"/>
    <s v="GR113-129"/>
    <n v="42"/>
    <n v="4228470"/>
    <n v="1"/>
    <x v="0"/>
    <s v="Female201985+ yearsGR113-129"/>
  </r>
  <r>
    <x v="0"/>
    <s v="F"/>
    <x v="1"/>
    <n v="2019"/>
    <x v="10"/>
    <s v="85+"/>
    <x v="32"/>
    <s v="GR113-131"/>
    <n v="54"/>
    <n v="4228470"/>
    <n v="1.3"/>
    <x v="0"/>
    <s v="Female201985+ yearsGR113-131"/>
  </r>
  <r>
    <x v="0"/>
    <s v="F"/>
    <x v="1"/>
    <n v="2019"/>
    <x v="10"/>
    <s v="85+"/>
    <x v="33"/>
    <s v="GR113-133"/>
    <n v="54"/>
    <n v="4228470"/>
    <n v="1.3"/>
    <x v="0"/>
    <s v="Female201985+ yearsGR113-133"/>
  </r>
  <r>
    <x v="0"/>
    <s v="F"/>
    <x v="1"/>
    <n v="2019"/>
    <x v="10"/>
    <s v="85+"/>
    <x v="42"/>
    <s v="GR113-135"/>
    <n v="449"/>
    <n v="4228470"/>
    <n v="10.6"/>
    <x v="1"/>
    <s v="Female201985+ yearsGR113-135"/>
  </r>
  <r>
    <x v="0"/>
    <s v="F"/>
    <x v="1"/>
    <n v="2019"/>
    <x v="10"/>
    <s v="85+"/>
    <x v="103"/>
    <s v="GR113-136"/>
    <n v="994"/>
    <n v="4228470"/>
    <n v="23.5"/>
    <x v="1"/>
    <s v="Female201985+ yearsGR113-136"/>
  </r>
  <r>
    <x v="0"/>
    <s v="F"/>
    <x v="1"/>
    <n v="2019"/>
    <x v="11"/>
    <s v="NS"/>
    <x v="22"/>
    <s v="GR113-110"/>
    <n v="10"/>
    <s v="Not Applicable"/>
    <s v="Not Applicable"/>
    <x v="0"/>
    <s v="Female2019Not StatedGR113-110"/>
  </r>
  <r>
    <x v="0"/>
    <s v="F"/>
    <x v="2"/>
    <n v="2020"/>
    <x v="0"/>
    <s v="1"/>
    <x v="0"/>
    <s v="GR113-003"/>
    <n v="52"/>
    <n v="1826869"/>
    <n v="2.8"/>
    <x v="0"/>
    <s v="Female2020&lt; 1 yearGR113-003"/>
  </r>
  <r>
    <x v="0"/>
    <s v="F"/>
    <x v="2"/>
    <n v="2020"/>
    <x v="0"/>
    <s v="1"/>
    <x v="1"/>
    <s v="GR113-010"/>
    <n v="53"/>
    <n v="1826869"/>
    <n v="2.9"/>
    <x v="1"/>
    <s v="Female2020&lt; 1 yearGR113-010"/>
  </r>
  <r>
    <x v="0"/>
    <s v="F"/>
    <x v="2"/>
    <n v="2020"/>
    <x v="0"/>
    <s v="1"/>
    <x v="2"/>
    <s v="GR113-018"/>
    <n v="60"/>
    <n v="1826869"/>
    <n v="3.3"/>
    <x v="0"/>
    <s v="Female2020&lt; 1 yearGR113-018"/>
  </r>
  <r>
    <x v="0"/>
    <s v="F"/>
    <x v="2"/>
    <n v="2020"/>
    <x v="0"/>
    <s v="1"/>
    <x v="3"/>
    <s v="GR113-019"/>
    <n v="32"/>
    <n v="1826869"/>
    <n v="1.8"/>
    <x v="1"/>
    <s v="Female2020&lt; 1 yearGR113-019"/>
  </r>
  <r>
    <x v="0"/>
    <s v="F"/>
    <x v="2"/>
    <n v="2020"/>
    <x v="0"/>
    <s v="1"/>
    <x v="35"/>
    <s v="GR113-037"/>
    <n v="14"/>
    <n v="1826869"/>
    <s v="Unreliable"/>
    <x v="0"/>
    <s v="Female2020&lt; 1 yearGR113-037"/>
  </r>
  <r>
    <x v="0"/>
    <s v="F"/>
    <x v="2"/>
    <n v="2020"/>
    <x v="0"/>
    <s v="1"/>
    <x v="36"/>
    <s v="GR113-040"/>
    <n v="14"/>
    <n v="1826869"/>
    <s v="Unreliable"/>
    <x v="0"/>
    <s v="Female2020&lt; 1 yearGR113-040"/>
  </r>
  <r>
    <x v="0"/>
    <s v="F"/>
    <x v="2"/>
    <n v="2020"/>
    <x v="0"/>
    <s v="1"/>
    <x v="4"/>
    <s v="GR113-044"/>
    <n v="15"/>
    <n v="1826869"/>
    <s v="Unreliable"/>
    <x v="1"/>
    <s v="Female2020&lt; 1 yearGR113-044"/>
  </r>
  <r>
    <x v="0"/>
    <s v="F"/>
    <x v="2"/>
    <n v="2020"/>
    <x v="0"/>
    <s v="1"/>
    <x v="80"/>
    <s v="GR113-047"/>
    <n v="11"/>
    <n v="1826869"/>
    <s v="Unreliable"/>
    <x v="1"/>
    <s v="Female2020&lt; 1 yearGR113-047"/>
  </r>
  <r>
    <x v="0"/>
    <s v="F"/>
    <x v="2"/>
    <n v="2020"/>
    <x v="0"/>
    <s v="1"/>
    <x v="5"/>
    <s v="GR113-050"/>
    <n v="20"/>
    <n v="1826869"/>
    <n v="1.1000000000000001"/>
    <x v="1"/>
    <s v="Female2020&lt; 1 yearGR113-050"/>
  </r>
  <r>
    <x v="0"/>
    <s v="F"/>
    <x v="2"/>
    <n v="2020"/>
    <x v="0"/>
    <s v="1"/>
    <x v="6"/>
    <s v="GR113-053"/>
    <n v="183"/>
    <n v="1826869"/>
    <n v="10"/>
    <x v="0"/>
    <s v="Female2020&lt; 1 yearGR113-053"/>
  </r>
  <r>
    <x v="0"/>
    <s v="F"/>
    <x v="2"/>
    <n v="2020"/>
    <x v="0"/>
    <s v="1"/>
    <x v="7"/>
    <s v="GR113-054"/>
    <n v="126"/>
    <n v="1826869"/>
    <n v="6.9"/>
    <x v="1"/>
    <s v="Female2020&lt; 1 yearGR113-054"/>
  </r>
  <r>
    <x v="0"/>
    <s v="F"/>
    <x v="2"/>
    <n v="2020"/>
    <x v="0"/>
    <s v="1"/>
    <x v="8"/>
    <s v="GR113-064"/>
    <n v="125"/>
    <n v="1826869"/>
    <n v="6.8"/>
    <x v="0"/>
    <s v="Female2020&lt; 1 yearGR113-064"/>
  </r>
  <r>
    <x v="0"/>
    <s v="F"/>
    <x v="2"/>
    <n v="2020"/>
    <x v="0"/>
    <s v="1"/>
    <x v="9"/>
    <s v="GR113-068"/>
    <n v="113"/>
    <n v="1826869"/>
    <n v="6.2"/>
    <x v="0"/>
    <s v="Female2020&lt; 1 yearGR113-068"/>
  </r>
  <r>
    <x v="0"/>
    <s v="F"/>
    <x v="2"/>
    <n v="2020"/>
    <x v="0"/>
    <s v="1"/>
    <x v="10"/>
    <s v="GR113-070"/>
    <n v="49"/>
    <n v="1826869"/>
    <n v="2.7"/>
    <x v="1"/>
    <s v="Female2020&lt; 1 yearGR113-070"/>
  </r>
  <r>
    <x v="0"/>
    <s v="F"/>
    <x v="2"/>
    <n v="2020"/>
    <x v="0"/>
    <s v="1"/>
    <x v="11"/>
    <s v="GR113-075"/>
    <n v="11"/>
    <n v="1826869"/>
    <s v="Unreliable"/>
    <x v="0"/>
    <s v="Female2020&lt; 1 yearGR113-075"/>
  </r>
  <r>
    <x v="0"/>
    <s v="F"/>
    <x v="2"/>
    <n v="2020"/>
    <x v="0"/>
    <s v="1"/>
    <x v="12"/>
    <s v="GR113-076"/>
    <n v="43"/>
    <n v="1826869"/>
    <n v="2.4"/>
    <x v="1"/>
    <s v="Female2020&lt; 1 yearGR113-076"/>
  </r>
  <r>
    <x v="0"/>
    <s v="F"/>
    <x v="2"/>
    <n v="2020"/>
    <x v="0"/>
    <s v="1"/>
    <x v="14"/>
    <s v="GR113-078"/>
    <n v="37"/>
    <n v="1826869"/>
    <n v="2"/>
    <x v="0"/>
    <s v="Female2020&lt; 1 yearGR113-078"/>
  </r>
  <r>
    <x v="0"/>
    <s v="F"/>
    <x v="2"/>
    <n v="2020"/>
    <x v="0"/>
    <s v="1"/>
    <x v="17"/>
    <s v="GR113-089"/>
    <n v="73"/>
    <n v="1826869"/>
    <n v="4"/>
    <x v="0"/>
    <s v="Female2020&lt; 1 yearGR113-089"/>
  </r>
  <r>
    <x v="0"/>
    <s v="F"/>
    <x v="2"/>
    <n v="2020"/>
    <x v="0"/>
    <s v="1"/>
    <x v="18"/>
    <s v="GR113-097"/>
    <n v="20"/>
    <n v="1826869"/>
    <n v="1.1000000000000001"/>
    <x v="1"/>
    <s v="Female2020&lt; 1 yearGR113-097"/>
  </r>
  <r>
    <x v="0"/>
    <s v="F"/>
    <x v="2"/>
    <n v="2020"/>
    <x v="0"/>
    <s v="1"/>
    <x v="19"/>
    <s v="GR113-100"/>
    <n v="18"/>
    <n v="1826869"/>
    <s v="Unreliable"/>
    <x v="0"/>
    <s v="Female2020&lt; 1 yearGR113-100"/>
  </r>
  <r>
    <x v="0"/>
    <s v="F"/>
    <x v="2"/>
    <n v="2020"/>
    <x v="0"/>
    <s v="1"/>
    <x v="20"/>
    <s v="GR113-108"/>
    <n v="4233"/>
    <n v="1826869"/>
    <n v="231.7"/>
    <x v="1"/>
    <s v="Female2020&lt; 1 yearGR113-108"/>
  </r>
  <r>
    <x v="0"/>
    <s v="F"/>
    <x v="2"/>
    <n v="2020"/>
    <x v="0"/>
    <s v="1"/>
    <x v="21"/>
    <s v="GR113-109"/>
    <n v="1903"/>
    <n v="1826869"/>
    <n v="104.2"/>
    <x v="1"/>
    <s v="Female2020&lt; 1 yearGR113-109"/>
  </r>
  <r>
    <x v="0"/>
    <s v="F"/>
    <x v="2"/>
    <n v="2020"/>
    <x v="0"/>
    <s v="1"/>
    <x v="22"/>
    <s v="GR113-110"/>
    <n v="1073"/>
    <n v="1826869"/>
    <n v="58.7"/>
    <x v="0"/>
    <s v="Female2020&lt; 1 yearGR113-110"/>
  </r>
  <r>
    <x v="0"/>
    <s v="F"/>
    <x v="2"/>
    <n v="2020"/>
    <x v="0"/>
    <s v="1"/>
    <x v="23"/>
    <s v="GR113-111"/>
    <n v="247"/>
    <n v="1826869"/>
    <n v="13.5"/>
    <x v="0"/>
    <s v="Female2020&lt; 1 yearGR113-111"/>
  </r>
  <r>
    <x v="0"/>
    <s v="F"/>
    <x v="2"/>
    <n v="2020"/>
    <x v="0"/>
    <s v="1"/>
    <x v="24"/>
    <s v="GR113-112"/>
    <n v="510"/>
    <n v="1826869"/>
    <n v="27.9"/>
    <x v="1"/>
    <s v="Female2020&lt; 1 yearGR113-112"/>
  </r>
  <r>
    <x v="0"/>
    <s v="F"/>
    <x v="2"/>
    <n v="2020"/>
    <x v="0"/>
    <s v="1"/>
    <x v="25"/>
    <s v="GR113-113"/>
    <n v="33"/>
    <n v="1826869"/>
    <n v="1.8"/>
    <x v="0"/>
    <s v="Female2020&lt; 1 yearGR113-113"/>
  </r>
  <r>
    <x v="0"/>
    <s v="F"/>
    <x v="2"/>
    <n v="2020"/>
    <x v="0"/>
    <s v="1"/>
    <x v="26"/>
    <s v="GR113-114"/>
    <n v="31"/>
    <n v="1826869"/>
    <n v="1.7"/>
    <x v="0"/>
    <s v="Female2020&lt; 1 yearGR113-114"/>
  </r>
  <r>
    <x v="0"/>
    <s v="F"/>
    <x v="2"/>
    <n v="2020"/>
    <x v="0"/>
    <s v="1"/>
    <x v="27"/>
    <s v="GR113-117"/>
    <n v="477"/>
    <n v="1826869"/>
    <n v="26.1"/>
    <x v="0"/>
    <s v="Female2020&lt; 1 yearGR113-117"/>
  </r>
  <r>
    <x v="0"/>
    <s v="F"/>
    <x v="2"/>
    <n v="2020"/>
    <x v="0"/>
    <s v="1"/>
    <x v="28"/>
    <s v="GR113-120"/>
    <n v="19"/>
    <n v="1826869"/>
    <s v="Unreliable"/>
    <x v="0"/>
    <s v="Female2020&lt; 1 yearGR113-120"/>
  </r>
  <r>
    <x v="0"/>
    <s v="F"/>
    <x v="2"/>
    <n v="2020"/>
    <x v="0"/>
    <s v="1"/>
    <x v="29"/>
    <s v="GR113-123"/>
    <n v="445"/>
    <n v="1826869"/>
    <n v="24.4"/>
    <x v="0"/>
    <s v="Female2020&lt; 1 yearGR113-123"/>
  </r>
  <r>
    <x v="0"/>
    <s v="F"/>
    <x v="2"/>
    <n v="2020"/>
    <x v="0"/>
    <s v="1"/>
    <x v="30"/>
    <s v="GR113-127"/>
    <n v="92"/>
    <n v="1826869"/>
    <n v="5"/>
    <x v="1"/>
    <s v="Female2020&lt; 1 yearGR113-127"/>
  </r>
  <r>
    <x v="0"/>
    <s v="F"/>
    <x v="2"/>
    <n v="2020"/>
    <x v="0"/>
    <s v="1"/>
    <x v="31"/>
    <s v="GR113-129"/>
    <n v="86"/>
    <n v="1826869"/>
    <n v="4.7"/>
    <x v="0"/>
    <s v="Female2020&lt; 1 yearGR113-129"/>
  </r>
  <r>
    <x v="0"/>
    <s v="F"/>
    <x v="2"/>
    <n v="2020"/>
    <x v="0"/>
    <s v="1"/>
    <x v="32"/>
    <s v="GR113-131"/>
    <n v="49"/>
    <n v="1826869"/>
    <n v="2.7"/>
    <x v="0"/>
    <s v="Female2020&lt; 1 yearGR113-131"/>
  </r>
  <r>
    <x v="0"/>
    <s v="F"/>
    <x v="2"/>
    <n v="2020"/>
    <x v="0"/>
    <s v="1"/>
    <x v="33"/>
    <s v="GR113-133"/>
    <n v="49"/>
    <n v="1826869"/>
    <n v="2.7"/>
    <x v="0"/>
    <s v="Female2020&lt; 1 yearGR113-133"/>
  </r>
  <r>
    <x v="0"/>
    <s v="F"/>
    <x v="2"/>
    <n v="2020"/>
    <x v="0"/>
    <s v="1"/>
    <x v="122"/>
    <s v="GR113-137"/>
    <n v="12"/>
    <n v="1826869"/>
    <s v="Unreliable"/>
    <x v="1"/>
    <s v="Female2020&lt; 1 yearGR113-137"/>
  </r>
  <r>
    <x v="0"/>
    <s v="F"/>
    <x v="2"/>
    <n v="2020"/>
    <x v="1"/>
    <s v="1-4"/>
    <x v="1"/>
    <s v="GR113-010"/>
    <n v="23"/>
    <n v="7613266"/>
    <n v="0.3"/>
    <x v="1"/>
    <s v="Female20201-4 yearsGR113-010"/>
  </r>
  <r>
    <x v="0"/>
    <s v="F"/>
    <x v="2"/>
    <n v="2020"/>
    <x v="1"/>
    <s v="1-4"/>
    <x v="2"/>
    <s v="GR113-018"/>
    <n v="42"/>
    <n v="7613266"/>
    <n v="0.6"/>
    <x v="0"/>
    <s v="Female20201-4 yearsGR113-018"/>
  </r>
  <r>
    <x v="0"/>
    <s v="F"/>
    <x v="2"/>
    <n v="2020"/>
    <x v="1"/>
    <s v="1-4"/>
    <x v="3"/>
    <s v="GR113-019"/>
    <n v="148"/>
    <n v="7613266"/>
    <n v="1.9"/>
    <x v="1"/>
    <s v="Female20201-4 yearsGR113-019"/>
  </r>
  <r>
    <x v="0"/>
    <s v="F"/>
    <x v="2"/>
    <n v="2020"/>
    <x v="1"/>
    <s v="1-4"/>
    <x v="43"/>
    <s v="GR113-034"/>
    <n v="10"/>
    <n v="7613266"/>
    <s v="Unreliable"/>
    <x v="0"/>
    <s v="Female20201-4 yearsGR113-034"/>
  </r>
  <r>
    <x v="0"/>
    <s v="F"/>
    <x v="2"/>
    <n v="2020"/>
    <x v="1"/>
    <s v="1-4"/>
    <x v="34"/>
    <s v="GR113-036"/>
    <n v="35"/>
    <n v="7613266"/>
    <n v="0.5"/>
    <x v="0"/>
    <s v="Female20201-4 yearsGR113-036"/>
  </r>
  <r>
    <x v="0"/>
    <s v="F"/>
    <x v="2"/>
    <n v="2020"/>
    <x v="1"/>
    <s v="1-4"/>
    <x v="35"/>
    <s v="GR113-037"/>
    <n v="44"/>
    <n v="7613266"/>
    <n v="0.6"/>
    <x v="0"/>
    <s v="Female20201-4 yearsGR113-037"/>
  </r>
  <r>
    <x v="0"/>
    <s v="F"/>
    <x v="2"/>
    <n v="2020"/>
    <x v="1"/>
    <s v="1-4"/>
    <x v="36"/>
    <s v="GR113-040"/>
    <n v="43"/>
    <n v="7613266"/>
    <n v="0.6"/>
    <x v="0"/>
    <s v="Female20201-4 yearsGR113-040"/>
  </r>
  <r>
    <x v="0"/>
    <s v="F"/>
    <x v="2"/>
    <n v="2020"/>
    <x v="1"/>
    <s v="1-4"/>
    <x v="37"/>
    <s v="GR113-043"/>
    <n v="52"/>
    <n v="7613266"/>
    <n v="0.7"/>
    <x v="0"/>
    <s v="Female20201-4 yearsGR113-043"/>
  </r>
  <r>
    <x v="0"/>
    <s v="F"/>
    <x v="2"/>
    <n v="2020"/>
    <x v="1"/>
    <s v="1-4"/>
    <x v="4"/>
    <s v="GR113-044"/>
    <n v="20"/>
    <n v="7613266"/>
    <n v="0.3"/>
    <x v="1"/>
    <s v="Female20201-4 yearsGR113-044"/>
  </r>
  <r>
    <x v="0"/>
    <s v="F"/>
    <x v="2"/>
    <n v="2020"/>
    <x v="1"/>
    <s v="1-4"/>
    <x v="6"/>
    <s v="GR113-053"/>
    <n v="80"/>
    <n v="7613266"/>
    <n v="1.1000000000000001"/>
    <x v="0"/>
    <s v="Female20201-4 yearsGR113-053"/>
  </r>
  <r>
    <x v="0"/>
    <s v="F"/>
    <x v="2"/>
    <n v="2020"/>
    <x v="1"/>
    <s v="1-4"/>
    <x v="7"/>
    <s v="GR113-054"/>
    <n v="54"/>
    <n v="7613266"/>
    <n v="0.7"/>
    <x v="1"/>
    <s v="Female20201-4 yearsGR113-054"/>
  </r>
  <r>
    <x v="0"/>
    <s v="F"/>
    <x v="2"/>
    <n v="2020"/>
    <x v="1"/>
    <s v="1-4"/>
    <x v="8"/>
    <s v="GR113-064"/>
    <n v="53"/>
    <n v="7613266"/>
    <n v="0.7"/>
    <x v="0"/>
    <s v="Female20201-4 yearsGR113-064"/>
  </r>
  <r>
    <x v="0"/>
    <s v="F"/>
    <x v="2"/>
    <n v="2020"/>
    <x v="1"/>
    <s v="1-4"/>
    <x v="9"/>
    <s v="GR113-068"/>
    <n v="43"/>
    <n v="7613266"/>
    <n v="0.6"/>
    <x v="0"/>
    <s v="Female20201-4 yearsGR113-068"/>
  </r>
  <r>
    <x v="0"/>
    <s v="F"/>
    <x v="2"/>
    <n v="2020"/>
    <x v="1"/>
    <s v="1-4"/>
    <x v="10"/>
    <s v="GR113-070"/>
    <n v="25"/>
    <n v="7613266"/>
    <n v="0.3"/>
    <x v="1"/>
    <s v="Female20201-4 yearsGR113-070"/>
  </r>
  <r>
    <x v="0"/>
    <s v="F"/>
    <x v="2"/>
    <n v="2020"/>
    <x v="1"/>
    <s v="1-4"/>
    <x v="12"/>
    <s v="GR113-076"/>
    <n v="33"/>
    <n v="7613266"/>
    <n v="0.4"/>
    <x v="1"/>
    <s v="Female20201-4 yearsGR113-076"/>
  </r>
  <r>
    <x v="0"/>
    <s v="F"/>
    <x v="2"/>
    <n v="2020"/>
    <x v="1"/>
    <s v="1-4"/>
    <x v="13"/>
    <s v="GR113-077"/>
    <n v="16"/>
    <n v="7613266"/>
    <s v="Unreliable"/>
    <x v="0"/>
    <s v="Female20201-4 yearsGR113-077"/>
  </r>
  <r>
    <x v="0"/>
    <s v="F"/>
    <x v="2"/>
    <n v="2020"/>
    <x v="1"/>
    <s v="1-4"/>
    <x v="14"/>
    <s v="GR113-078"/>
    <n v="17"/>
    <n v="7613266"/>
    <s v="Unreliable"/>
    <x v="0"/>
    <s v="Female20201-4 yearsGR113-078"/>
  </r>
  <r>
    <x v="0"/>
    <s v="F"/>
    <x v="2"/>
    <n v="2020"/>
    <x v="1"/>
    <s v="1-4"/>
    <x v="17"/>
    <s v="GR113-089"/>
    <n v="48"/>
    <n v="7613266"/>
    <n v="0.6"/>
    <x v="0"/>
    <s v="Female20201-4 yearsGR113-089"/>
  </r>
  <r>
    <x v="0"/>
    <s v="F"/>
    <x v="2"/>
    <n v="2020"/>
    <x v="1"/>
    <s v="1-4"/>
    <x v="20"/>
    <s v="GR113-108"/>
    <n v="23"/>
    <n v="7613266"/>
    <n v="0.3"/>
    <x v="1"/>
    <s v="Female20201-4 yearsGR113-108"/>
  </r>
  <r>
    <x v="0"/>
    <s v="F"/>
    <x v="2"/>
    <n v="2020"/>
    <x v="1"/>
    <s v="1-4"/>
    <x v="21"/>
    <s v="GR113-109"/>
    <n v="185"/>
    <n v="7613266"/>
    <n v="2.4"/>
    <x v="1"/>
    <s v="Female20201-4 yearsGR113-109"/>
  </r>
  <r>
    <x v="0"/>
    <s v="F"/>
    <x v="2"/>
    <n v="2020"/>
    <x v="1"/>
    <s v="1-4"/>
    <x v="22"/>
    <s v="GR113-110"/>
    <n v="91"/>
    <n v="7613266"/>
    <n v="1.2"/>
    <x v="0"/>
    <s v="Female20201-4 yearsGR113-110"/>
  </r>
  <r>
    <x v="0"/>
    <s v="F"/>
    <x v="2"/>
    <n v="2020"/>
    <x v="1"/>
    <s v="1-4"/>
    <x v="23"/>
    <s v="GR113-111"/>
    <n v="173"/>
    <n v="7613266"/>
    <n v="2.2999999999999998"/>
    <x v="0"/>
    <s v="Female20201-4 yearsGR113-111"/>
  </r>
  <r>
    <x v="0"/>
    <s v="F"/>
    <x v="2"/>
    <n v="2020"/>
    <x v="1"/>
    <s v="1-4"/>
    <x v="24"/>
    <s v="GR113-112"/>
    <n v="420"/>
    <n v="7613266"/>
    <n v="5.5"/>
    <x v="1"/>
    <s v="Female20201-4 yearsGR113-112"/>
  </r>
  <r>
    <x v="0"/>
    <s v="F"/>
    <x v="2"/>
    <n v="2020"/>
    <x v="1"/>
    <s v="1-4"/>
    <x v="25"/>
    <s v="GR113-113"/>
    <n v="155"/>
    <n v="7613266"/>
    <n v="2"/>
    <x v="0"/>
    <s v="Female20201-4 yearsGR113-113"/>
  </r>
  <r>
    <x v="0"/>
    <s v="F"/>
    <x v="2"/>
    <n v="2020"/>
    <x v="1"/>
    <s v="1-4"/>
    <x v="26"/>
    <s v="GR113-114"/>
    <n v="148"/>
    <n v="7613266"/>
    <n v="1.9"/>
    <x v="0"/>
    <s v="Female20201-4 yearsGR113-114"/>
  </r>
  <r>
    <x v="0"/>
    <s v="F"/>
    <x v="2"/>
    <n v="2020"/>
    <x v="1"/>
    <s v="1-4"/>
    <x v="27"/>
    <s v="GR113-117"/>
    <n v="265"/>
    <n v="7613266"/>
    <n v="3.5"/>
    <x v="0"/>
    <s v="Female20201-4 yearsGR113-117"/>
  </r>
  <r>
    <x v="0"/>
    <s v="F"/>
    <x v="2"/>
    <n v="2020"/>
    <x v="1"/>
    <s v="1-4"/>
    <x v="28"/>
    <s v="GR113-120"/>
    <n v="127"/>
    <n v="7613266"/>
    <n v="1.7"/>
    <x v="0"/>
    <s v="Female20201-4 yearsGR113-120"/>
  </r>
  <r>
    <x v="0"/>
    <s v="F"/>
    <x v="2"/>
    <n v="2020"/>
    <x v="1"/>
    <s v="1-4"/>
    <x v="40"/>
    <s v="GR113-121"/>
    <n v="34"/>
    <n v="7613266"/>
    <n v="0.4"/>
    <x v="0"/>
    <s v="Female20201-4 yearsGR113-121"/>
  </r>
  <r>
    <x v="0"/>
    <s v="F"/>
    <x v="2"/>
    <n v="2020"/>
    <x v="1"/>
    <s v="1-4"/>
    <x v="47"/>
    <s v="GR113-122"/>
    <n v="14"/>
    <n v="7613266"/>
    <s v="Unreliable"/>
    <x v="0"/>
    <s v="Female20201-4 yearsGR113-122"/>
  </r>
  <r>
    <x v="0"/>
    <s v="F"/>
    <x v="2"/>
    <n v="2020"/>
    <x v="1"/>
    <s v="1-4"/>
    <x v="29"/>
    <s v="GR113-123"/>
    <n v="80"/>
    <n v="7613266"/>
    <n v="1.1000000000000001"/>
    <x v="0"/>
    <s v="Female20201-4 yearsGR113-123"/>
  </r>
  <r>
    <x v="0"/>
    <s v="F"/>
    <x v="2"/>
    <n v="2020"/>
    <x v="1"/>
    <s v="1-4"/>
    <x v="30"/>
    <s v="GR113-127"/>
    <n v="130"/>
    <n v="7613266"/>
    <n v="1.7"/>
    <x v="1"/>
    <s v="Female20201-4 yearsGR113-127"/>
  </r>
  <r>
    <x v="0"/>
    <s v="F"/>
    <x v="2"/>
    <n v="2020"/>
    <x v="1"/>
    <s v="1-4"/>
    <x v="41"/>
    <s v="GR113-128"/>
    <n v="26"/>
    <n v="7613266"/>
    <n v="0.3"/>
    <x v="0"/>
    <s v="Female20201-4 yearsGR113-128"/>
  </r>
  <r>
    <x v="0"/>
    <s v="F"/>
    <x v="2"/>
    <n v="2020"/>
    <x v="1"/>
    <s v="1-4"/>
    <x v="31"/>
    <s v="GR113-129"/>
    <n v="104"/>
    <n v="7613266"/>
    <n v="1.4"/>
    <x v="0"/>
    <s v="Female20201-4 yearsGR113-129"/>
  </r>
  <r>
    <x v="0"/>
    <s v="F"/>
    <x v="2"/>
    <n v="2020"/>
    <x v="1"/>
    <s v="1-4"/>
    <x v="32"/>
    <s v="GR113-131"/>
    <n v="37"/>
    <n v="7613266"/>
    <n v="0.5"/>
    <x v="0"/>
    <s v="Female20201-4 yearsGR113-131"/>
  </r>
  <r>
    <x v="0"/>
    <s v="F"/>
    <x v="2"/>
    <n v="2020"/>
    <x v="1"/>
    <s v="1-4"/>
    <x v="33"/>
    <s v="GR113-133"/>
    <n v="36"/>
    <n v="7613266"/>
    <n v="0.5"/>
    <x v="0"/>
    <s v="Female20201-4 yearsGR113-133"/>
  </r>
  <r>
    <x v="0"/>
    <s v="F"/>
    <x v="2"/>
    <n v="2020"/>
    <x v="1"/>
    <s v="1-4"/>
    <x v="42"/>
    <s v="GR113-135"/>
    <n v="11"/>
    <n v="7613266"/>
    <s v="Unreliable"/>
    <x v="1"/>
    <s v="Female20201-4 yearsGR113-135"/>
  </r>
  <r>
    <x v="0"/>
    <s v="F"/>
    <x v="2"/>
    <n v="2020"/>
    <x v="2"/>
    <s v="5-14"/>
    <x v="1"/>
    <s v="GR113-010"/>
    <n v="15"/>
    <n v="20050413"/>
    <s v="Unreliable"/>
    <x v="1"/>
    <s v="Female20205-14 yearsGR113-010"/>
  </r>
  <r>
    <x v="0"/>
    <s v="F"/>
    <x v="2"/>
    <n v="2020"/>
    <x v="2"/>
    <s v="5-14"/>
    <x v="2"/>
    <s v="GR113-018"/>
    <n v="51"/>
    <n v="20050413"/>
    <n v="0.3"/>
    <x v="0"/>
    <s v="Female20205-14 yearsGR113-018"/>
  </r>
  <r>
    <x v="0"/>
    <s v="F"/>
    <x v="2"/>
    <n v="2020"/>
    <x v="2"/>
    <s v="5-14"/>
    <x v="3"/>
    <s v="GR113-019"/>
    <n v="370"/>
    <n v="20050413"/>
    <n v="1.8"/>
    <x v="1"/>
    <s v="Female20205-14 yearsGR113-019"/>
  </r>
  <r>
    <x v="0"/>
    <s v="F"/>
    <x v="2"/>
    <n v="2020"/>
    <x v="2"/>
    <s v="5-14"/>
    <x v="43"/>
    <s v="GR113-034"/>
    <n v="13"/>
    <n v="20050413"/>
    <s v="Unreliable"/>
    <x v="0"/>
    <s v="Female20205-14 yearsGR113-034"/>
  </r>
  <r>
    <x v="0"/>
    <s v="F"/>
    <x v="2"/>
    <n v="2020"/>
    <x v="2"/>
    <s v="5-14"/>
    <x v="34"/>
    <s v="GR113-036"/>
    <n v="150"/>
    <n v="20050413"/>
    <n v="0.7"/>
    <x v="0"/>
    <s v="Female20205-14 yearsGR113-036"/>
  </r>
  <r>
    <x v="0"/>
    <s v="F"/>
    <x v="2"/>
    <n v="2020"/>
    <x v="2"/>
    <s v="5-14"/>
    <x v="35"/>
    <s v="GR113-037"/>
    <n v="85"/>
    <n v="20050413"/>
    <n v="0.4"/>
    <x v="0"/>
    <s v="Female20205-14 yearsGR113-037"/>
  </r>
  <r>
    <x v="0"/>
    <s v="F"/>
    <x v="2"/>
    <n v="2020"/>
    <x v="2"/>
    <s v="5-14"/>
    <x v="36"/>
    <s v="GR113-040"/>
    <n v="78"/>
    <n v="20050413"/>
    <n v="0.4"/>
    <x v="0"/>
    <s v="Female20205-14 yearsGR113-040"/>
  </r>
  <r>
    <x v="0"/>
    <s v="F"/>
    <x v="2"/>
    <n v="2020"/>
    <x v="2"/>
    <s v="5-14"/>
    <x v="37"/>
    <s v="GR113-043"/>
    <n v="111"/>
    <n v="20050413"/>
    <n v="0.6"/>
    <x v="0"/>
    <s v="Female20205-14 yearsGR113-043"/>
  </r>
  <r>
    <x v="0"/>
    <s v="F"/>
    <x v="2"/>
    <n v="2020"/>
    <x v="2"/>
    <s v="5-14"/>
    <x v="4"/>
    <s v="GR113-044"/>
    <n v="23"/>
    <n v="20050413"/>
    <n v="0.1"/>
    <x v="1"/>
    <s v="Female20205-14 yearsGR113-044"/>
  </r>
  <r>
    <x v="0"/>
    <s v="F"/>
    <x v="2"/>
    <n v="2020"/>
    <x v="2"/>
    <s v="5-14"/>
    <x v="45"/>
    <s v="GR113-046"/>
    <n v="26"/>
    <n v="20050413"/>
    <n v="0.1"/>
    <x v="1"/>
    <s v="Female20205-14 yearsGR113-046"/>
  </r>
  <r>
    <x v="0"/>
    <s v="F"/>
    <x v="2"/>
    <n v="2020"/>
    <x v="2"/>
    <s v="5-14"/>
    <x v="6"/>
    <s v="GR113-053"/>
    <n v="120"/>
    <n v="20050413"/>
    <n v="0.6"/>
    <x v="0"/>
    <s v="Female20205-14 yearsGR113-053"/>
  </r>
  <r>
    <x v="0"/>
    <s v="F"/>
    <x v="2"/>
    <n v="2020"/>
    <x v="2"/>
    <s v="5-14"/>
    <x v="7"/>
    <s v="GR113-054"/>
    <n v="79"/>
    <n v="20050413"/>
    <n v="0.4"/>
    <x v="1"/>
    <s v="Female20205-14 yearsGR113-054"/>
  </r>
  <r>
    <x v="0"/>
    <s v="F"/>
    <x v="2"/>
    <n v="2020"/>
    <x v="2"/>
    <s v="5-14"/>
    <x v="8"/>
    <s v="GR113-064"/>
    <n v="75"/>
    <n v="20050413"/>
    <n v="0.4"/>
    <x v="0"/>
    <s v="Female20205-14 yearsGR113-064"/>
  </r>
  <r>
    <x v="0"/>
    <s v="F"/>
    <x v="2"/>
    <n v="2020"/>
    <x v="2"/>
    <s v="5-14"/>
    <x v="9"/>
    <s v="GR113-068"/>
    <n v="65"/>
    <n v="20050413"/>
    <n v="0.3"/>
    <x v="0"/>
    <s v="Female20205-14 yearsGR113-068"/>
  </r>
  <r>
    <x v="0"/>
    <s v="F"/>
    <x v="2"/>
    <n v="2020"/>
    <x v="2"/>
    <s v="5-14"/>
    <x v="10"/>
    <s v="GR113-070"/>
    <n v="39"/>
    <n v="20050413"/>
    <n v="0.2"/>
    <x v="1"/>
    <s v="Female20205-14 yearsGR113-070"/>
  </r>
  <r>
    <x v="0"/>
    <s v="F"/>
    <x v="2"/>
    <n v="2020"/>
    <x v="2"/>
    <s v="5-14"/>
    <x v="12"/>
    <s v="GR113-076"/>
    <n v="52"/>
    <n v="20050413"/>
    <n v="0.3"/>
    <x v="1"/>
    <s v="Female20205-14 yearsGR113-076"/>
  </r>
  <r>
    <x v="0"/>
    <s v="F"/>
    <x v="2"/>
    <n v="2020"/>
    <x v="2"/>
    <s v="5-14"/>
    <x v="13"/>
    <s v="GR113-077"/>
    <n v="31"/>
    <n v="20050413"/>
    <n v="0.2"/>
    <x v="0"/>
    <s v="Female20205-14 yearsGR113-077"/>
  </r>
  <r>
    <x v="0"/>
    <s v="F"/>
    <x v="2"/>
    <n v="2020"/>
    <x v="2"/>
    <s v="5-14"/>
    <x v="14"/>
    <s v="GR113-078"/>
    <n v="21"/>
    <n v="20050413"/>
    <n v="0.1"/>
    <x v="0"/>
    <s v="Female20205-14 yearsGR113-078"/>
  </r>
  <r>
    <x v="0"/>
    <s v="F"/>
    <x v="2"/>
    <n v="2020"/>
    <x v="2"/>
    <s v="5-14"/>
    <x v="38"/>
    <s v="GR113-082"/>
    <n v="52"/>
    <n v="20050413"/>
    <n v="0.3"/>
    <x v="1"/>
    <s v="Female20205-14 yearsGR113-082"/>
  </r>
  <r>
    <x v="0"/>
    <s v="F"/>
    <x v="2"/>
    <n v="2020"/>
    <x v="2"/>
    <s v="5-14"/>
    <x v="39"/>
    <s v="GR113-085"/>
    <n v="52"/>
    <n v="20050413"/>
    <n v="0.3"/>
    <x v="0"/>
    <s v="Female20205-14 yearsGR113-085"/>
  </r>
  <r>
    <x v="0"/>
    <s v="F"/>
    <x v="2"/>
    <n v="2020"/>
    <x v="2"/>
    <s v="5-14"/>
    <x v="17"/>
    <s v="GR113-089"/>
    <n v="32"/>
    <n v="20050413"/>
    <n v="0.2"/>
    <x v="0"/>
    <s v="Female20205-14 yearsGR113-089"/>
  </r>
  <r>
    <x v="0"/>
    <s v="F"/>
    <x v="2"/>
    <n v="2020"/>
    <x v="2"/>
    <s v="5-14"/>
    <x v="20"/>
    <s v="GR113-108"/>
    <n v="11"/>
    <n v="20050413"/>
    <s v="Unreliable"/>
    <x v="1"/>
    <s v="Female20205-14 yearsGR113-108"/>
  </r>
  <r>
    <x v="0"/>
    <s v="F"/>
    <x v="2"/>
    <n v="2020"/>
    <x v="2"/>
    <s v="5-14"/>
    <x v="21"/>
    <s v="GR113-109"/>
    <n v="152"/>
    <n v="20050413"/>
    <n v="0.8"/>
    <x v="1"/>
    <s v="Female20205-14 yearsGR113-109"/>
  </r>
  <r>
    <x v="0"/>
    <s v="F"/>
    <x v="2"/>
    <n v="2020"/>
    <x v="2"/>
    <s v="5-14"/>
    <x v="22"/>
    <s v="GR113-110"/>
    <n v="51"/>
    <n v="20050413"/>
    <n v="0.3"/>
    <x v="0"/>
    <s v="Female20205-14 yearsGR113-110"/>
  </r>
  <r>
    <x v="0"/>
    <s v="F"/>
    <x v="2"/>
    <n v="2020"/>
    <x v="2"/>
    <s v="5-14"/>
    <x v="23"/>
    <s v="GR113-111"/>
    <n v="278"/>
    <n v="20050413"/>
    <n v="1.4"/>
    <x v="0"/>
    <s v="Female20205-14 yearsGR113-111"/>
  </r>
  <r>
    <x v="0"/>
    <s v="F"/>
    <x v="2"/>
    <n v="2020"/>
    <x v="2"/>
    <s v="5-14"/>
    <x v="24"/>
    <s v="GR113-112"/>
    <n v="588"/>
    <n v="20050413"/>
    <n v="2.9"/>
    <x v="1"/>
    <s v="Female20205-14 yearsGR113-112"/>
  </r>
  <r>
    <x v="0"/>
    <s v="F"/>
    <x v="2"/>
    <n v="2020"/>
    <x v="2"/>
    <s v="5-14"/>
    <x v="25"/>
    <s v="GR113-113"/>
    <n v="385"/>
    <n v="20050413"/>
    <n v="1.9"/>
    <x v="0"/>
    <s v="Female20205-14 yearsGR113-113"/>
  </r>
  <r>
    <x v="0"/>
    <s v="F"/>
    <x v="2"/>
    <n v="2020"/>
    <x v="2"/>
    <s v="5-14"/>
    <x v="26"/>
    <s v="GR113-114"/>
    <n v="359"/>
    <n v="20050413"/>
    <n v="1.8"/>
    <x v="0"/>
    <s v="Female20205-14 yearsGR113-114"/>
  </r>
  <r>
    <x v="0"/>
    <s v="F"/>
    <x v="2"/>
    <n v="2020"/>
    <x v="2"/>
    <s v="5-14"/>
    <x v="67"/>
    <s v="GR113-116"/>
    <n v="19"/>
    <n v="20050413"/>
    <s v="Unreliable"/>
    <x v="0"/>
    <s v="Female20205-14 yearsGR113-116"/>
  </r>
  <r>
    <x v="0"/>
    <s v="F"/>
    <x v="2"/>
    <n v="2020"/>
    <x v="2"/>
    <s v="5-14"/>
    <x v="27"/>
    <s v="GR113-117"/>
    <n v="203"/>
    <n v="20050413"/>
    <n v="1"/>
    <x v="0"/>
    <s v="Female20205-14 yearsGR113-117"/>
  </r>
  <r>
    <x v="0"/>
    <s v="F"/>
    <x v="2"/>
    <n v="2020"/>
    <x v="2"/>
    <s v="5-14"/>
    <x v="28"/>
    <s v="GR113-120"/>
    <n v="54"/>
    <n v="20050413"/>
    <n v="0.3"/>
    <x v="0"/>
    <s v="Female20205-14 yearsGR113-120"/>
  </r>
  <r>
    <x v="0"/>
    <s v="F"/>
    <x v="2"/>
    <n v="2020"/>
    <x v="2"/>
    <s v="5-14"/>
    <x v="40"/>
    <s v="GR113-121"/>
    <n v="46"/>
    <n v="20050413"/>
    <n v="0.2"/>
    <x v="0"/>
    <s v="Female20205-14 yearsGR113-121"/>
  </r>
  <r>
    <x v="0"/>
    <s v="F"/>
    <x v="2"/>
    <n v="2020"/>
    <x v="2"/>
    <s v="5-14"/>
    <x v="47"/>
    <s v="GR113-122"/>
    <n v="27"/>
    <n v="20050413"/>
    <n v="0.1"/>
    <x v="0"/>
    <s v="Female20205-14 yearsGR113-122"/>
  </r>
  <r>
    <x v="0"/>
    <s v="F"/>
    <x v="2"/>
    <n v="2020"/>
    <x v="2"/>
    <s v="5-14"/>
    <x v="29"/>
    <s v="GR113-123"/>
    <n v="63"/>
    <n v="20050413"/>
    <n v="0.3"/>
    <x v="0"/>
    <s v="Female20205-14 yearsGR113-123"/>
  </r>
  <r>
    <x v="0"/>
    <s v="F"/>
    <x v="2"/>
    <n v="2020"/>
    <x v="2"/>
    <s v="5-14"/>
    <x v="48"/>
    <s v="GR113-124"/>
    <n v="211"/>
    <n v="20050413"/>
    <n v="1.1000000000000001"/>
    <x v="1"/>
    <s v="Female20205-14 yearsGR113-124"/>
  </r>
  <r>
    <x v="0"/>
    <s v="F"/>
    <x v="2"/>
    <n v="2020"/>
    <x v="2"/>
    <s v="5-14"/>
    <x v="49"/>
    <s v="GR113-125"/>
    <n v="35"/>
    <n v="20050413"/>
    <n v="0.2"/>
    <x v="0"/>
    <s v="Female20205-14 yearsGR113-125"/>
  </r>
  <r>
    <x v="0"/>
    <s v="F"/>
    <x v="2"/>
    <n v="2020"/>
    <x v="2"/>
    <s v="5-14"/>
    <x v="50"/>
    <s v="GR113-126"/>
    <n v="176"/>
    <n v="20050413"/>
    <n v="0.9"/>
    <x v="0"/>
    <s v="Female20205-14 yearsGR113-126"/>
  </r>
  <r>
    <x v="0"/>
    <s v="F"/>
    <x v="2"/>
    <n v="2020"/>
    <x v="2"/>
    <s v="5-14"/>
    <x v="30"/>
    <s v="GR113-127"/>
    <n v="156"/>
    <n v="20050413"/>
    <n v="0.8"/>
    <x v="1"/>
    <s v="Female20205-14 yearsGR113-127"/>
  </r>
  <r>
    <x v="0"/>
    <s v="F"/>
    <x v="2"/>
    <n v="2020"/>
    <x v="2"/>
    <s v="5-14"/>
    <x v="41"/>
    <s v="GR113-128"/>
    <n v="91"/>
    <n v="20050413"/>
    <n v="0.5"/>
    <x v="0"/>
    <s v="Female20205-14 yearsGR113-128"/>
  </r>
  <r>
    <x v="0"/>
    <s v="F"/>
    <x v="2"/>
    <n v="2020"/>
    <x v="2"/>
    <s v="5-14"/>
    <x v="31"/>
    <s v="GR113-129"/>
    <n v="65"/>
    <n v="20050413"/>
    <n v="0.3"/>
    <x v="0"/>
    <s v="Female20205-14 yearsGR113-129"/>
  </r>
  <r>
    <x v="0"/>
    <s v="F"/>
    <x v="2"/>
    <n v="2020"/>
    <x v="2"/>
    <s v="5-14"/>
    <x v="32"/>
    <s v="GR113-131"/>
    <n v="23"/>
    <n v="20050413"/>
    <n v="0.1"/>
    <x v="0"/>
    <s v="Female20205-14 yearsGR113-131"/>
  </r>
  <r>
    <x v="0"/>
    <s v="F"/>
    <x v="2"/>
    <n v="2020"/>
    <x v="2"/>
    <s v="5-14"/>
    <x v="33"/>
    <s v="GR113-133"/>
    <n v="19"/>
    <n v="20050413"/>
    <s v="Unreliable"/>
    <x v="0"/>
    <s v="Female20205-14 yearsGR113-133"/>
  </r>
  <r>
    <x v="0"/>
    <s v="F"/>
    <x v="2"/>
    <n v="2020"/>
    <x v="2"/>
    <s v="5-14"/>
    <x v="122"/>
    <s v="GR113-137"/>
    <n v="21"/>
    <n v="20050413"/>
    <n v="0.1"/>
    <x v="1"/>
    <s v="Female20205-14 yearsGR113-137"/>
  </r>
  <r>
    <x v="0"/>
    <s v="F"/>
    <x v="2"/>
    <n v="2020"/>
    <x v="3"/>
    <s v="15-24"/>
    <x v="1"/>
    <s v="GR113-010"/>
    <n v="51"/>
    <n v="20828241"/>
    <n v="0.2"/>
    <x v="1"/>
    <s v="Female202015-24 yearsGR113-010"/>
  </r>
  <r>
    <x v="0"/>
    <s v="F"/>
    <x v="2"/>
    <n v="2020"/>
    <x v="3"/>
    <s v="15-24"/>
    <x v="51"/>
    <s v="GR113-016"/>
    <n v="11"/>
    <n v="20828241"/>
    <s v="Unreliable"/>
    <x v="1"/>
    <s v="Female202015-24 yearsGR113-016"/>
  </r>
  <r>
    <x v="0"/>
    <s v="F"/>
    <x v="2"/>
    <n v="2020"/>
    <x v="3"/>
    <s v="15-24"/>
    <x v="2"/>
    <s v="GR113-018"/>
    <n v="228"/>
    <n v="20828241"/>
    <n v="1.1000000000000001"/>
    <x v="0"/>
    <s v="Female202015-24 yearsGR113-018"/>
  </r>
  <r>
    <x v="0"/>
    <s v="F"/>
    <x v="2"/>
    <n v="2020"/>
    <x v="3"/>
    <s v="15-24"/>
    <x v="3"/>
    <s v="GR113-019"/>
    <n v="532"/>
    <n v="20828241"/>
    <n v="2.6"/>
    <x v="1"/>
    <s v="Female202015-24 yearsGR113-019"/>
  </r>
  <r>
    <x v="0"/>
    <s v="F"/>
    <x v="2"/>
    <n v="2020"/>
    <x v="3"/>
    <s v="15-24"/>
    <x v="73"/>
    <s v="GR113-022"/>
    <n v="14"/>
    <n v="20828241"/>
    <s v="Unreliable"/>
    <x v="0"/>
    <s v="Female202015-24 yearsGR113-022"/>
  </r>
  <r>
    <x v="0"/>
    <s v="F"/>
    <x v="2"/>
    <n v="2020"/>
    <x v="3"/>
    <s v="15-24"/>
    <x v="52"/>
    <s v="GR113-023"/>
    <n v="11"/>
    <n v="20828241"/>
    <s v="Unreliable"/>
    <x v="0"/>
    <s v="Female202015-24 yearsGR113-023"/>
  </r>
  <r>
    <x v="0"/>
    <s v="F"/>
    <x v="2"/>
    <n v="2020"/>
    <x v="3"/>
    <s v="15-24"/>
    <x v="53"/>
    <s v="GR113-024"/>
    <n v="23"/>
    <n v="20828241"/>
    <n v="0.1"/>
    <x v="0"/>
    <s v="Female202015-24 yearsGR113-024"/>
  </r>
  <r>
    <x v="0"/>
    <s v="F"/>
    <x v="2"/>
    <n v="2020"/>
    <x v="3"/>
    <s v="15-24"/>
    <x v="75"/>
    <s v="GR113-027"/>
    <n v="10"/>
    <n v="20828241"/>
    <s v="Unreliable"/>
    <x v="0"/>
    <s v="Female202015-24 yearsGR113-027"/>
  </r>
  <r>
    <x v="0"/>
    <s v="F"/>
    <x v="2"/>
    <n v="2020"/>
    <x v="3"/>
    <s v="15-24"/>
    <x v="55"/>
    <s v="GR113-032"/>
    <n v="14"/>
    <n v="20828241"/>
    <s v="Unreliable"/>
    <x v="0"/>
    <s v="Female202015-24 yearsGR113-032"/>
  </r>
  <r>
    <x v="0"/>
    <s v="F"/>
    <x v="2"/>
    <n v="2020"/>
    <x v="3"/>
    <s v="15-24"/>
    <x v="43"/>
    <s v="GR113-034"/>
    <n v="10"/>
    <n v="20828241"/>
    <s v="Unreliable"/>
    <x v="0"/>
    <s v="Female202015-24 yearsGR113-034"/>
  </r>
  <r>
    <x v="0"/>
    <s v="F"/>
    <x v="2"/>
    <n v="2020"/>
    <x v="3"/>
    <s v="15-24"/>
    <x v="34"/>
    <s v="GR113-036"/>
    <n v="95"/>
    <n v="20828241"/>
    <n v="0.5"/>
    <x v="0"/>
    <s v="Female202015-24 yearsGR113-036"/>
  </r>
  <r>
    <x v="0"/>
    <s v="F"/>
    <x v="2"/>
    <n v="2020"/>
    <x v="3"/>
    <s v="15-24"/>
    <x v="35"/>
    <s v="GR113-037"/>
    <n v="124"/>
    <n v="20828241"/>
    <n v="0.6"/>
    <x v="0"/>
    <s v="Female202015-24 yearsGR113-037"/>
  </r>
  <r>
    <x v="0"/>
    <s v="F"/>
    <x v="2"/>
    <n v="2020"/>
    <x v="3"/>
    <s v="15-24"/>
    <x v="56"/>
    <s v="GR113-039"/>
    <n v="12"/>
    <n v="20828241"/>
    <s v="Unreliable"/>
    <x v="0"/>
    <s v="Female202015-24 yearsGR113-039"/>
  </r>
  <r>
    <x v="0"/>
    <s v="F"/>
    <x v="2"/>
    <n v="2020"/>
    <x v="3"/>
    <s v="15-24"/>
    <x v="36"/>
    <s v="GR113-040"/>
    <n v="101"/>
    <n v="20828241"/>
    <n v="0.5"/>
    <x v="0"/>
    <s v="Female202015-24 yearsGR113-040"/>
  </r>
  <r>
    <x v="0"/>
    <s v="F"/>
    <x v="2"/>
    <n v="2020"/>
    <x v="3"/>
    <s v="15-24"/>
    <x v="37"/>
    <s v="GR113-043"/>
    <n v="202"/>
    <n v="20828241"/>
    <n v="1"/>
    <x v="0"/>
    <s v="Female202015-24 yearsGR113-043"/>
  </r>
  <r>
    <x v="0"/>
    <s v="F"/>
    <x v="2"/>
    <n v="2020"/>
    <x v="3"/>
    <s v="15-24"/>
    <x v="4"/>
    <s v="GR113-044"/>
    <n v="33"/>
    <n v="20828241"/>
    <n v="0.2"/>
    <x v="1"/>
    <s v="Female202015-24 yearsGR113-044"/>
  </r>
  <r>
    <x v="0"/>
    <s v="F"/>
    <x v="2"/>
    <n v="2020"/>
    <x v="3"/>
    <s v="15-24"/>
    <x v="44"/>
    <s v="GR113-045"/>
    <n v="30"/>
    <n v="20828241"/>
    <n v="0.1"/>
    <x v="1"/>
    <s v="Female202015-24 yearsGR113-045"/>
  </r>
  <r>
    <x v="0"/>
    <s v="F"/>
    <x v="2"/>
    <n v="2020"/>
    <x v="3"/>
    <s v="15-24"/>
    <x v="45"/>
    <s v="GR113-046"/>
    <n v="116"/>
    <n v="20828241"/>
    <n v="0.6"/>
    <x v="1"/>
    <s v="Female202015-24 yearsGR113-046"/>
  </r>
  <r>
    <x v="0"/>
    <s v="F"/>
    <x v="2"/>
    <n v="2020"/>
    <x v="3"/>
    <s v="15-24"/>
    <x v="6"/>
    <s v="GR113-053"/>
    <n v="441"/>
    <n v="20828241"/>
    <n v="2.1"/>
    <x v="0"/>
    <s v="Female202015-24 yearsGR113-053"/>
  </r>
  <r>
    <x v="0"/>
    <s v="F"/>
    <x v="2"/>
    <n v="2020"/>
    <x v="3"/>
    <s v="15-24"/>
    <x v="7"/>
    <s v="GR113-054"/>
    <n v="322"/>
    <n v="20828241"/>
    <n v="1.5"/>
    <x v="1"/>
    <s v="Female202015-24 yearsGR113-054"/>
  </r>
  <r>
    <x v="0"/>
    <s v="F"/>
    <x v="2"/>
    <n v="2020"/>
    <x v="3"/>
    <s v="15-24"/>
    <x v="57"/>
    <s v="GR113-056"/>
    <n v="15"/>
    <n v="20828241"/>
    <s v="Unreliable"/>
    <x v="0"/>
    <s v="Female202015-24 yearsGR113-056"/>
  </r>
  <r>
    <x v="0"/>
    <s v="F"/>
    <x v="2"/>
    <n v="2020"/>
    <x v="3"/>
    <s v="15-24"/>
    <x v="58"/>
    <s v="GR113-058"/>
    <n v="22"/>
    <n v="20828241"/>
    <n v="0.1"/>
    <x v="0"/>
    <s v="Female202015-24 yearsGR113-058"/>
  </r>
  <r>
    <x v="0"/>
    <s v="F"/>
    <x v="2"/>
    <n v="2020"/>
    <x v="3"/>
    <s v="15-24"/>
    <x v="59"/>
    <s v="GR113-059"/>
    <n v="11"/>
    <n v="20828241"/>
    <s v="Unreliable"/>
    <x v="0"/>
    <s v="Female202015-24 yearsGR113-059"/>
  </r>
  <r>
    <x v="0"/>
    <s v="F"/>
    <x v="2"/>
    <n v="2020"/>
    <x v="3"/>
    <s v="15-24"/>
    <x v="60"/>
    <s v="GR113-061"/>
    <n v="11"/>
    <n v="20828241"/>
    <s v="Unreliable"/>
    <x v="0"/>
    <s v="Female202015-24 yearsGR113-061"/>
  </r>
  <r>
    <x v="0"/>
    <s v="F"/>
    <x v="2"/>
    <n v="2020"/>
    <x v="3"/>
    <s v="15-24"/>
    <x v="8"/>
    <s v="GR113-064"/>
    <n v="278"/>
    <n v="20828241"/>
    <n v="1.3"/>
    <x v="0"/>
    <s v="Female202015-24 yearsGR113-064"/>
  </r>
  <r>
    <x v="0"/>
    <s v="F"/>
    <x v="2"/>
    <n v="2020"/>
    <x v="3"/>
    <s v="15-24"/>
    <x v="61"/>
    <s v="GR113-065"/>
    <n v="11"/>
    <n v="20828241"/>
    <s v="Unreliable"/>
    <x v="0"/>
    <s v="Female202015-24 yearsGR113-065"/>
  </r>
  <r>
    <x v="0"/>
    <s v="F"/>
    <x v="2"/>
    <n v="2020"/>
    <x v="3"/>
    <s v="15-24"/>
    <x v="62"/>
    <s v="GR113-067"/>
    <n v="14"/>
    <n v="20828241"/>
    <s v="Unreliable"/>
    <x v="0"/>
    <s v="Female202015-24 yearsGR113-067"/>
  </r>
  <r>
    <x v="0"/>
    <s v="F"/>
    <x v="2"/>
    <n v="2020"/>
    <x v="3"/>
    <s v="15-24"/>
    <x v="9"/>
    <s v="GR113-068"/>
    <n v="249"/>
    <n v="20828241"/>
    <n v="1.2"/>
    <x v="0"/>
    <s v="Female202015-24 yearsGR113-068"/>
  </r>
  <r>
    <x v="0"/>
    <s v="F"/>
    <x v="2"/>
    <n v="2020"/>
    <x v="3"/>
    <s v="15-24"/>
    <x v="10"/>
    <s v="GR113-070"/>
    <n v="100"/>
    <n v="20828241"/>
    <n v="0.5"/>
    <x v="1"/>
    <s v="Female202015-24 yearsGR113-070"/>
  </r>
  <r>
    <x v="0"/>
    <s v="F"/>
    <x v="2"/>
    <n v="2020"/>
    <x v="3"/>
    <s v="15-24"/>
    <x v="63"/>
    <s v="GR113-072"/>
    <n v="14"/>
    <n v="20828241"/>
    <s v="Unreliable"/>
    <x v="0"/>
    <s v="Female202015-24 yearsGR113-072"/>
  </r>
  <r>
    <x v="0"/>
    <s v="F"/>
    <x v="2"/>
    <n v="2020"/>
    <x v="3"/>
    <s v="15-24"/>
    <x v="89"/>
    <s v="GR113-074"/>
    <n v="10"/>
    <n v="20828241"/>
    <s v="Unreliable"/>
    <x v="0"/>
    <s v="Female202015-24 yearsGR113-074"/>
  </r>
  <r>
    <x v="0"/>
    <s v="F"/>
    <x v="2"/>
    <n v="2020"/>
    <x v="3"/>
    <s v="15-24"/>
    <x v="11"/>
    <s v="GR113-075"/>
    <n v="42"/>
    <n v="20828241"/>
    <n v="0.2"/>
    <x v="0"/>
    <s v="Female202015-24 yearsGR113-075"/>
  </r>
  <r>
    <x v="0"/>
    <s v="F"/>
    <x v="2"/>
    <n v="2020"/>
    <x v="3"/>
    <s v="15-24"/>
    <x v="12"/>
    <s v="GR113-076"/>
    <n v="89"/>
    <n v="20828241"/>
    <n v="0.4"/>
    <x v="1"/>
    <s v="Female202015-24 yearsGR113-076"/>
  </r>
  <r>
    <x v="0"/>
    <s v="F"/>
    <x v="2"/>
    <n v="2020"/>
    <x v="3"/>
    <s v="15-24"/>
    <x v="13"/>
    <s v="GR113-077"/>
    <n v="38"/>
    <n v="20828241"/>
    <n v="0.2"/>
    <x v="0"/>
    <s v="Female202015-24 yearsGR113-077"/>
  </r>
  <r>
    <x v="0"/>
    <s v="F"/>
    <x v="2"/>
    <n v="2020"/>
    <x v="3"/>
    <s v="15-24"/>
    <x v="14"/>
    <s v="GR113-078"/>
    <n v="51"/>
    <n v="20828241"/>
    <n v="0.2"/>
    <x v="0"/>
    <s v="Female202015-24 yearsGR113-078"/>
  </r>
  <r>
    <x v="0"/>
    <s v="F"/>
    <x v="2"/>
    <n v="2020"/>
    <x v="3"/>
    <s v="15-24"/>
    <x v="38"/>
    <s v="GR113-082"/>
    <n v="99"/>
    <n v="20828241"/>
    <n v="0.5"/>
    <x v="1"/>
    <s v="Female202015-24 yearsGR113-082"/>
  </r>
  <r>
    <x v="0"/>
    <s v="F"/>
    <x v="2"/>
    <n v="2020"/>
    <x v="3"/>
    <s v="15-24"/>
    <x v="39"/>
    <s v="GR113-085"/>
    <n v="92"/>
    <n v="20828241"/>
    <n v="0.4"/>
    <x v="0"/>
    <s v="Female202015-24 yearsGR113-085"/>
  </r>
  <r>
    <x v="0"/>
    <s v="F"/>
    <x v="2"/>
    <n v="2020"/>
    <x v="3"/>
    <s v="15-24"/>
    <x v="64"/>
    <s v="GR113-088"/>
    <n v="15"/>
    <n v="20828241"/>
    <s v="Unreliable"/>
    <x v="1"/>
    <s v="Female202015-24 yearsGR113-088"/>
  </r>
  <r>
    <x v="0"/>
    <s v="F"/>
    <x v="2"/>
    <n v="2020"/>
    <x v="3"/>
    <s v="15-24"/>
    <x v="17"/>
    <s v="GR113-089"/>
    <n v="52"/>
    <n v="20828241"/>
    <n v="0.2"/>
    <x v="0"/>
    <s v="Female202015-24 yearsGR113-089"/>
  </r>
  <r>
    <x v="0"/>
    <s v="F"/>
    <x v="2"/>
    <n v="2020"/>
    <x v="3"/>
    <s v="15-24"/>
    <x v="92"/>
    <s v="GR113-093"/>
    <n v="22"/>
    <n v="20828241"/>
    <n v="0.1"/>
    <x v="1"/>
    <s v="Female202015-24 yearsGR113-093"/>
  </r>
  <r>
    <x v="0"/>
    <s v="F"/>
    <x v="2"/>
    <n v="2020"/>
    <x v="3"/>
    <s v="15-24"/>
    <x v="93"/>
    <s v="GR113-094"/>
    <n v="11"/>
    <n v="20828241"/>
    <s v="Unreliable"/>
    <x v="0"/>
    <s v="Female202015-24 yearsGR113-094"/>
  </r>
  <r>
    <x v="0"/>
    <s v="F"/>
    <x v="2"/>
    <n v="2020"/>
    <x v="3"/>
    <s v="15-24"/>
    <x v="94"/>
    <s v="GR113-095"/>
    <n v="11"/>
    <n v="20828241"/>
    <s v="Unreliable"/>
    <x v="0"/>
    <s v="Female202015-24 yearsGR113-095"/>
  </r>
  <r>
    <x v="0"/>
    <s v="F"/>
    <x v="2"/>
    <n v="2020"/>
    <x v="3"/>
    <s v="15-24"/>
    <x v="18"/>
    <s v="GR113-097"/>
    <n v="34"/>
    <n v="20828241"/>
    <n v="0.2"/>
    <x v="1"/>
    <s v="Female202015-24 yearsGR113-097"/>
  </r>
  <r>
    <x v="0"/>
    <s v="F"/>
    <x v="2"/>
    <n v="2020"/>
    <x v="3"/>
    <s v="15-24"/>
    <x v="19"/>
    <s v="GR113-100"/>
    <n v="31"/>
    <n v="20828241"/>
    <n v="0.1"/>
    <x v="0"/>
    <s v="Female202015-24 yearsGR113-100"/>
  </r>
  <r>
    <x v="0"/>
    <s v="F"/>
    <x v="2"/>
    <n v="2020"/>
    <x v="3"/>
    <s v="15-24"/>
    <x v="65"/>
    <s v="GR113-105"/>
    <n v="191"/>
    <n v="20828241"/>
    <n v="0.9"/>
    <x v="1"/>
    <s v="Female202015-24 yearsGR113-105"/>
  </r>
  <r>
    <x v="0"/>
    <s v="F"/>
    <x v="2"/>
    <n v="2020"/>
    <x v="3"/>
    <s v="15-24"/>
    <x v="66"/>
    <s v="GR113-107"/>
    <n v="182"/>
    <n v="20828241"/>
    <n v="0.9"/>
    <x v="0"/>
    <s v="Female202015-24 yearsGR113-107"/>
  </r>
  <r>
    <x v="0"/>
    <s v="F"/>
    <x v="2"/>
    <n v="2020"/>
    <x v="3"/>
    <s v="15-24"/>
    <x v="21"/>
    <s v="GR113-109"/>
    <n v="174"/>
    <n v="20828241"/>
    <n v="0.8"/>
    <x v="1"/>
    <s v="Female202015-24 yearsGR113-109"/>
  </r>
  <r>
    <x v="0"/>
    <s v="F"/>
    <x v="2"/>
    <n v="2020"/>
    <x v="3"/>
    <s v="15-24"/>
    <x v="22"/>
    <s v="GR113-110"/>
    <n v="179"/>
    <n v="20828241"/>
    <n v="0.9"/>
    <x v="0"/>
    <s v="Female202015-24 yearsGR113-110"/>
  </r>
  <r>
    <x v="0"/>
    <s v="F"/>
    <x v="2"/>
    <n v="2020"/>
    <x v="3"/>
    <s v="15-24"/>
    <x v="23"/>
    <s v="GR113-111"/>
    <n v="735"/>
    <n v="20828241"/>
    <n v="3.5"/>
    <x v="0"/>
    <s v="Female202015-24 yearsGR113-111"/>
  </r>
  <r>
    <x v="0"/>
    <s v="F"/>
    <x v="2"/>
    <n v="2020"/>
    <x v="3"/>
    <s v="15-24"/>
    <x v="24"/>
    <s v="GR113-112"/>
    <n v="3997"/>
    <n v="20828241"/>
    <n v="19.2"/>
    <x v="1"/>
    <s v="Female202015-24 yearsGR113-112"/>
  </r>
  <r>
    <x v="0"/>
    <s v="F"/>
    <x v="2"/>
    <n v="2020"/>
    <x v="3"/>
    <s v="15-24"/>
    <x v="25"/>
    <s v="GR113-113"/>
    <n v="2021"/>
    <n v="20828241"/>
    <n v="9.6999999999999993"/>
    <x v="0"/>
    <s v="Female202015-24 yearsGR113-113"/>
  </r>
  <r>
    <x v="0"/>
    <s v="F"/>
    <x v="2"/>
    <n v="2020"/>
    <x v="3"/>
    <s v="15-24"/>
    <x v="26"/>
    <s v="GR113-114"/>
    <n v="1974"/>
    <n v="20828241"/>
    <n v="9.5"/>
    <x v="0"/>
    <s v="Female202015-24 yearsGR113-114"/>
  </r>
  <r>
    <x v="0"/>
    <s v="F"/>
    <x v="2"/>
    <n v="2020"/>
    <x v="3"/>
    <s v="15-24"/>
    <x v="46"/>
    <s v="GR113-115"/>
    <n v="21"/>
    <n v="20828241"/>
    <n v="0.1"/>
    <x v="0"/>
    <s v="Female202015-24 yearsGR113-115"/>
  </r>
  <r>
    <x v="0"/>
    <s v="F"/>
    <x v="2"/>
    <n v="2020"/>
    <x v="3"/>
    <s v="15-24"/>
    <x v="67"/>
    <s v="GR113-116"/>
    <n v="26"/>
    <n v="20828241"/>
    <n v="0.1"/>
    <x v="0"/>
    <s v="Female202015-24 yearsGR113-116"/>
  </r>
  <r>
    <x v="0"/>
    <s v="F"/>
    <x v="2"/>
    <n v="2020"/>
    <x v="3"/>
    <s v="15-24"/>
    <x v="27"/>
    <s v="GR113-117"/>
    <n v="1976"/>
    <n v="20828241"/>
    <n v="9.5"/>
    <x v="0"/>
    <s v="Female202015-24 yearsGR113-117"/>
  </r>
  <r>
    <x v="0"/>
    <s v="F"/>
    <x v="2"/>
    <n v="2020"/>
    <x v="3"/>
    <s v="15-24"/>
    <x v="68"/>
    <s v="GR113-118"/>
    <n v="20"/>
    <n v="20828241"/>
    <n v="0.1"/>
    <x v="0"/>
    <s v="Female202015-24 yearsGR113-118"/>
  </r>
  <r>
    <x v="0"/>
    <s v="F"/>
    <x v="2"/>
    <n v="2020"/>
    <x v="3"/>
    <s v="15-24"/>
    <x v="28"/>
    <s v="GR113-120"/>
    <n v="76"/>
    <n v="20828241"/>
    <n v="0.4"/>
    <x v="0"/>
    <s v="Female202015-24 yearsGR113-120"/>
  </r>
  <r>
    <x v="0"/>
    <s v="F"/>
    <x v="2"/>
    <n v="2020"/>
    <x v="3"/>
    <s v="15-24"/>
    <x v="40"/>
    <s v="GR113-121"/>
    <n v="38"/>
    <n v="20828241"/>
    <n v="0.2"/>
    <x v="0"/>
    <s v="Female202015-24 yearsGR113-121"/>
  </r>
  <r>
    <x v="0"/>
    <s v="F"/>
    <x v="2"/>
    <n v="2020"/>
    <x v="3"/>
    <s v="15-24"/>
    <x v="47"/>
    <s v="GR113-122"/>
    <n v="1766"/>
    <n v="20828241"/>
    <n v="8.5"/>
    <x v="0"/>
    <s v="Female202015-24 yearsGR113-122"/>
  </r>
  <r>
    <x v="0"/>
    <s v="F"/>
    <x v="2"/>
    <n v="2020"/>
    <x v="3"/>
    <s v="15-24"/>
    <x v="29"/>
    <s v="GR113-123"/>
    <n v="70"/>
    <n v="20828241"/>
    <n v="0.3"/>
    <x v="0"/>
    <s v="Female202015-24 yearsGR113-123"/>
  </r>
  <r>
    <x v="0"/>
    <s v="F"/>
    <x v="2"/>
    <n v="2020"/>
    <x v="3"/>
    <s v="15-24"/>
    <x v="48"/>
    <s v="GR113-124"/>
    <n v="1203"/>
    <n v="20828241"/>
    <n v="5.8"/>
    <x v="1"/>
    <s v="Female202015-24 yearsGR113-124"/>
  </r>
  <r>
    <x v="0"/>
    <s v="F"/>
    <x v="2"/>
    <n v="2020"/>
    <x v="3"/>
    <s v="15-24"/>
    <x v="49"/>
    <s v="GR113-125"/>
    <n v="353"/>
    <n v="20828241"/>
    <n v="1.7"/>
    <x v="0"/>
    <s v="Female202015-24 yearsGR113-125"/>
  </r>
  <r>
    <x v="0"/>
    <s v="F"/>
    <x v="2"/>
    <n v="2020"/>
    <x v="3"/>
    <s v="15-24"/>
    <x v="50"/>
    <s v="GR113-126"/>
    <n v="850"/>
    <n v="20828241"/>
    <n v="4.0999999999999996"/>
    <x v="0"/>
    <s v="Female202015-24 yearsGR113-126"/>
  </r>
  <r>
    <x v="0"/>
    <s v="F"/>
    <x v="2"/>
    <n v="2020"/>
    <x v="3"/>
    <s v="15-24"/>
    <x v="30"/>
    <s v="GR113-127"/>
    <n v="872"/>
    <n v="20828241"/>
    <n v="4.2"/>
    <x v="1"/>
    <s v="Female202015-24 yearsGR113-127"/>
  </r>
  <r>
    <x v="0"/>
    <s v="F"/>
    <x v="2"/>
    <n v="2020"/>
    <x v="3"/>
    <s v="15-24"/>
    <x v="41"/>
    <s v="GR113-128"/>
    <n v="715"/>
    <n v="20828241"/>
    <n v="3.4"/>
    <x v="0"/>
    <s v="Female202015-24 yearsGR113-128"/>
  </r>
  <r>
    <x v="0"/>
    <s v="F"/>
    <x v="2"/>
    <n v="2020"/>
    <x v="3"/>
    <s v="15-24"/>
    <x v="31"/>
    <s v="GR113-129"/>
    <n v="157"/>
    <n v="20828241"/>
    <n v="0.8"/>
    <x v="0"/>
    <s v="Female202015-24 yearsGR113-129"/>
  </r>
  <r>
    <x v="0"/>
    <s v="F"/>
    <x v="2"/>
    <n v="2020"/>
    <x v="3"/>
    <s v="15-24"/>
    <x v="32"/>
    <s v="GR113-131"/>
    <n v="109"/>
    <n v="20828241"/>
    <n v="0.5"/>
    <x v="0"/>
    <s v="Female202015-24 yearsGR113-131"/>
  </r>
  <r>
    <x v="0"/>
    <s v="F"/>
    <x v="2"/>
    <n v="2020"/>
    <x v="3"/>
    <s v="15-24"/>
    <x v="69"/>
    <s v="GR113-132"/>
    <n v="12"/>
    <n v="20828241"/>
    <s v="Unreliable"/>
    <x v="0"/>
    <s v="Female202015-24 yearsGR113-132"/>
  </r>
  <r>
    <x v="0"/>
    <s v="F"/>
    <x v="2"/>
    <n v="2020"/>
    <x v="3"/>
    <s v="15-24"/>
    <x v="33"/>
    <s v="GR113-133"/>
    <n v="97"/>
    <n v="20828241"/>
    <n v="0.5"/>
    <x v="0"/>
    <s v="Female202015-24 yearsGR113-133"/>
  </r>
  <r>
    <x v="0"/>
    <s v="F"/>
    <x v="2"/>
    <n v="2020"/>
    <x v="3"/>
    <s v="15-24"/>
    <x v="42"/>
    <s v="GR113-135"/>
    <n v="25"/>
    <n v="20828241"/>
    <n v="0.1"/>
    <x v="1"/>
    <s v="Female202015-24 yearsGR113-135"/>
  </r>
  <r>
    <x v="0"/>
    <s v="F"/>
    <x v="2"/>
    <n v="2020"/>
    <x v="3"/>
    <s v="15-24"/>
    <x v="122"/>
    <s v="GR113-137"/>
    <n v="192"/>
    <n v="20828241"/>
    <n v="0.9"/>
    <x v="1"/>
    <s v="Female202015-24 yearsGR113-137"/>
  </r>
  <r>
    <x v="0"/>
    <s v="F"/>
    <x v="2"/>
    <n v="2020"/>
    <x v="4"/>
    <s v="25-34"/>
    <x v="0"/>
    <s v="GR113-003"/>
    <n v="17"/>
    <n v="22625267"/>
    <s v="Unreliable"/>
    <x v="0"/>
    <s v="Female202025-34 yearsGR113-003"/>
  </r>
  <r>
    <x v="0"/>
    <s v="F"/>
    <x v="2"/>
    <n v="2020"/>
    <x v="4"/>
    <s v="25-34"/>
    <x v="1"/>
    <s v="GR113-010"/>
    <n v="194"/>
    <n v="22625267"/>
    <n v="0.9"/>
    <x v="1"/>
    <s v="Female202025-34 yearsGR113-010"/>
  </r>
  <r>
    <x v="0"/>
    <s v="F"/>
    <x v="2"/>
    <n v="2020"/>
    <x v="4"/>
    <s v="25-34"/>
    <x v="70"/>
    <s v="GR113-015"/>
    <n v="14"/>
    <n v="22625267"/>
    <s v="Unreliable"/>
    <x v="1"/>
    <s v="Female202025-34 yearsGR113-015"/>
  </r>
  <r>
    <x v="0"/>
    <s v="F"/>
    <x v="2"/>
    <n v="2020"/>
    <x v="4"/>
    <s v="25-34"/>
    <x v="51"/>
    <s v="GR113-016"/>
    <n v="101"/>
    <n v="22625267"/>
    <n v="0.4"/>
    <x v="1"/>
    <s v="Female202025-34 yearsGR113-016"/>
  </r>
  <r>
    <x v="0"/>
    <s v="F"/>
    <x v="2"/>
    <n v="2020"/>
    <x v="4"/>
    <s v="25-34"/>
    <x v="2"/>
    <s v="GR113-018"/>
    <n v="864"/>
    <n v="22625267"/>
    <n v="3.8"/>
    <x v="0"/>
    <s v="Female202025-34 yearsGR113-018"/>
  </r>
  <r>
    <x v="0"/>
    <s v="F"/>
    <x v="2"/>
    <n v="2020"/>
    <x v="4"/>
    <s v="25-34"/>
    <x v="3"/>
    <s v="GR113-019"/>
    <n v="1866"/>
    <n v="22625267"/>
    <n v="8.1999999999999993"/>
    <x v="1"/>
    <s v="Female202025-34 yearsGR113-019"/>
  </r>
  <r>
    <x v="0"/>
    <s v="F"/>
    <x v="2"/>
    <n v="2020"/>
    <x v="4"/>
    <s v="25-34"/>
    <x v="71"/>
    <s v="GR113-020"/>
    <n v="15"/>
    <n v="22625267"/>
    <s v="Unreliable"/>
    <x v="0"/>
    <s v="Female202025-34 yearsGR113-020"/>
  </r>
  <r>
    <x v="0"/>
    <s v="F"/>
    <x v="2"/>
    <n v="2020"/>
    <x v="4"/>
    <s v="25-34"/>
    <x v="73"/>
    <s v="GR113-022"/>
    <n v="50"/>
    <n v="22625267"/>
    <n v="0.2"/>
    <x v="0"/>
    <s v="Female202025-34 yearsGR113-022"/>
  </r>
  <r>
    <x v="0"/>
    <s v="F"/>
    <x v="2"/>
    <n v="2020"/>
    <x v="4"/>
    <s v="25-34"/>
    <x v="52"/>
    <s v="GR113-023"/>
    <n v="164"/>
    <n v="22625267"/>
    <n v="0.7"/>
    <x v="0"/>
    <s v="Female202025-34 yearsGR113-023"/>
  </r>
  <r>
    <x v="0"/>
    <s v="F"/>
    <x v="2"/>
    <n v="2020"/>
    <x v="4"/>
    <s v="25-34"/>
    <x v="53"/>
    <s v="GR113-024"/>
    <n v="40"/>
    <n v="22625267"/>
    <n v="0.2"/>
    <x v="0"/>
    <s v="Female202025-34 yearsGR113-024"/>
  </r>
  <r>
    <x v="0"/>
    <s v="F"/>
    <x v="2"/>
    <n v="2020"/>
    <x v="4"/>
    <s v="25-34"/>
    <x v="74"/>
    <s v="GR113-025"/>
    <n v="27"/>
    <n v="22625267"/>
    <n v="0.1"/>
    <x v="0"/>
    <s v="Female202025-34 yearsGR113-025"/>
  </r>
  <r>
    <x v="0"/>
    <s v="F"/>
    <x v="2"/>
    <n v="2020"/>
    <x v="4"/>
    <s v="25-34"/>
    <x v="75"/>
    <s v="GR113-027"/>
    <n v="57"/>
    <n v="22625267"/>
    <n v="0.3"/>
    <x v="0"/>
    <s v="Female202025-34 yearsGR113-027"/>
  </r>
  <r>
    <x v="0"/>
    <s v="F"/>
    <x v="2"/>
    <n v="2020"/>
    <x v="4"/>
    <s v="25-34"/>
    <x v="76"/>
    <s v="GR113-028"/>
    <n v="49"/>
    <n v="22625267"/>
    <n v="0.2"/>
    <x v="0"/>
    <s v="Female202025-34 yearsGR113-028"/>
  </r>
  <r>
    <x v="0"/>
    <s v="F"/>
    <x v="2"/>
    <n v="2020"/>
    <x v="4"/>
    <s v="25-34"/>
    <x v="54"/>
    <s v="GR113-029"/>
    <n v="376"/>
    <n v="22625267"/>
    <n v="1.7"/>
    <x v="0"/>
    <s v="Female202025-34 yearsGR113-029"/>
  </r>
  <r>
    <x v="0"/>
    <s v="F"/>
    <x v="2"/>
    <n v="2020"/>
    <x v="4"/>
    <s v="25-34"/>
    <x v="77"/>
    <s v="GR113-030"/>
    <n v="205"/>
    <n v="22625267"/>
    <n v="0.9"/>
    <x v="0"/>
    <s v="Female202025-34 yearsGR113-030"/>
  </r>
  <r>
    <x v="0"/>
    <s v="F"/>
    <x v="2"/>
    <n v="2020"/>
    <x v="4"/>
    <s v="25-34"/>
    <x v="78"/>
    <s v="GR113-031"/>
    <n v="47"/>
    <n v="22625267"/>
    <n v="0.2"/>
    <x v="0"/>
    <s v="Female202025-34 yearsGR113-031"/>
  </r>
  <r>
    <x v="0"/>
    <s v="F"/>
    <x v="2"/>
    <n v="2020"/>
    <x v="4"/>
    <s v="25-34"/>
    <x v="55"/>
    <s v="GR113-032"/>
    <n v="96"/>
    <n v="22625267"/>
    <n v="0.4"/>
    <x v="0"/>
    <s v="Female202025-34 yearsGR113-032"/>
  </r>
  <r>
    <x v="0"/>
    <s v="F"/>
    <x v="2"/>
    <n v="2020"/>
    <x v="4"/>
    <s v="25-34"/>
    <x v="43"/>
    <s v="GR113-034"/>
    <n v="27"/>
    <n v="22625267"/>
    <n v="0.1"/>
    <x v="0"/>
    <s v="Female202025-34 yearsGR113-034"/>
  </r>
  <r>
    <x v="0"/>
    <s v="F"/>
    <x v="2"/>
    <n v="2020"/>
    <x v="4"/>
    <s v="25-34"/>
    <x v="34"/>
    <s v="GR113-036"/>
    <n v="157"/>
    <n v="22625267"/>
    <n v="0.7"/>
    <x v="0"/>
    <s v="Female202025-34 yearsGR113-036"/>
  </r>
  <r>
    <x v="0"/>
    <s v="F"/>
    <x v="2"/>
    <n v="2020"/>
    <x v="4"/>
    <s v="25-34"/>
    <x v="35"/>
    <s v="GR113-037"/>
    <n v="215"/>
    <n v="22625267"/>
    <n v="1"/>
    <x v="0"/>
    <s v="Female202025-34 yearsGR113-037"/>
  </r>
  <r>
    <x v="0"/>
    <s v="F"/>
    <x v="2"/>
    <n v="2020"/>
    <x v="4"/>
    <s v="25-34"/>
    <x v="79"/>
    <s v="GR113-038"/>
    <n v="17"/>
    <n v="22625267"/>
    <s v="Unreliable"/>
    <x v="0"/>
    <s v="Female202025-34 yearsGR113-038"/>
  </r>
  <r>
    <x v="0"/>
    <s v="F"/>
    <x v="2"/>
    <n v="2020"/>
    <x v="4"/>
    <s v="25-34"/>
    <x v="56"/>
    <s v="GR113-039"/>
    <n v="53"/>
    <n v="22625267"/>
    <n v="0.2"/>
    <x v="0"/>
    <s v="Female202025-34 yearsGR113-039"/>
  </r>
  <r>
    <x v="0"/>
    <s v="F"/>
    <x v="2"/>
    <n v="2020"/>
    <x v="4"/>
    <s v="25-34"/>
    <x v="36"/>
    <s v="GR113-040"/>
    <n v="139"/>
    <n v="22625267"/>
    <n v="0.6"/>
    <x v="0"/>
    <s v="Female202025-34 yearsGR113-040"/>
  </r>
  <r>
    <x v="0"/>
    <s v="F"/>
    <x v="2"/>
    <n v="2020"/>
    <x v="4"/>
    <s v="25-34"/>
    <x v="37"/>
    <s v="GR113-043"/>
    <n v="328"/>
    <n v="22625267"/>
    <n v="1.4"/>
    <x v="0"/>
    <s v="Female202025-34 yearsGR113-043"/>
  </r>
  <r>
    <x v="0"/>
    <s v="F"/>
    <x v="2"/>
    <n v="2020"/>
    <x v="4"/>
    <s v="25-34"/>
    <x v="4"/>
    <s v="GR113-044"/>
    <n v="71"/>
    <n v="22625267"/>
    <n v="0.3"/>
    <x v="1"/>
    <s v="Female202025-34 yearsGR113-044"/>
  </r>
  <r>
    <x v="0"/>
    <s v="F"/>
    <x v="2"/>
    <n v="2020"/>
    <x v="4"/>
    <s v="25-34"/>
    <x v="44"/>
    <s v="GR113-045"/>
    <n v="69"/>
    <n v="22625267"/>
    <n v="0.3"/>
    <x v="1"/>
    <s v="Female202025-34 yearsGR113-045"/>
  </r>
  <r>
    <x v="0"/>
    <s v="F"/>
    <x v="2"/>
    <n v="2020"/>
    <x v="4"/>
    <s v="25-34"/>
    <x v="45"/>
    <s v="GR113-046"/>
    <n v="450"/>
    <n v="22625267"/>
    <n v="2"/>
    <x v="1"/>
    <s v="Female202025-34 yearsGR113-046"/>
  </r>
  <r>
    <x v="0"/>
    <s v="F"/>
    <x v="2"/>
    <n v="2020"/>
    <x v="4"/>
    <s v="25-34"/>
    <x v="80"/>
    <s v="GR113-047"/>
    <n v="28"/>
    <n v="22625267"/>
    <n v="0.1"/>
    <x v="1"/>
    <s v="Female202025-34 yearsGR113-047"/>
  </r>
  <r>
    <x v="0"/>
    <s v="F"/>
    <x v="2"/>
    <n v="2020"/>
    <x v="4"/>
    <s v="25-34"/>
    <x v="81"/>
    <s v="GR113-048"/>
    <n v="26"/>
    <n v="22625267"/>
    <n v="0.1"/>
    <x v="0"/>
    <s v="Female202025-34 yearsGR113-048"/>
  </r>
  <r>
    <x v="0"/>
    <s v="F"/>
    <x v="2"/>
    <n v="2020"/>
    <x v="4"/>
    <s v="25-34"/>
    <x v="5"/>
    <s v="GR113-050"/>
    <n v="13"/>
    <n v="22625267"/>
    <s v="Unreliable"/>
    <x v="1"/>
    <s v="Female202025-34 yearsGR113-050"/>
  </r>
  <r>
    <x v="0"/>
    <s v="F"/>
    <x v="2"/>
    <n v="2020"/>
    <x v="4"/>
    <s v="25-34"/>
    <x v="6"/>
    <s v="GR113-053"/>
    <n v="1695"/>
    <n v="22625267"/>
    <n v="7.5"/>
    <x v="0"/>
    <s v="Female202025-34 yearsGR113-053"/>
  </r>
  <r>
    <x v="0"/>
    <s v="F"/>
    <x v="2"/>
    <n v="2020"/>
    <x v="4"/>
    <s v="25-34"/>
    <x v="7"/>
    <s v="GR113-054"/>
    <n v="1323"/>
    <n v="22625267"/>
    <n v="5.8"/>
    <x v="1"/>
    <s v="Female202025-34 yearsGR113-054"/>
  </r>
  <r>
    <x v="0"/>
    <s v="F"/>
    <x v="2"/>
    <n v="2020"/>
    <x v="4"/>
    <s v="25-34"/>
    <x v="82"/>
    <s v="GR113-055"/>
    <n v="52"/>
    <n v="22625267"/>
    <n v="0.2"/>
    <x v="0"/>
    <s v="Female202025-34 yearsGR113-055"/>
  </r>
  <r>
    <x v="0"/>
    <s v="F"/>
    <x v="2"/>
    <n v="2020"/>
    <x v="4"/>
    <s v="25-34"/>
    <x v="57"/>
    <s v="GR113-056"/>
    <n v="168"/>
    <n v="22625267"/>
    <n v="0.7"/>
    <x v="0"/>
    <s v="Female202025-34 yearsGR113-056"/>
  </r>
  <r>
    <x v="0"/>
    <s v="F"/>
    <x v="2"/>
    <n v="2020"/>
    <x v="4"/>
    <s v="25-34"/>
    <x v="58"/>
    <s v="GR113-058"/>
    <n v="220"/>
    <n v="22625267"/>
    <n v="1"/>
    <x v="0"/>
    <s v="Female202025-34 yearsGR113-058"/>
  </r>
  <r>
    <x v="0"/>
    <s v="F"/>
    <x v="2"/>
    <n v="2020"/>
    <x v="4"/>
    <s v="25-34"/>
    <x v="59"/>
    <s v="GR113-059"/>
    <n v="90"/>
    <n v="22625267"/>
    <n v="0.4"/>
    <x v="0"/>
    <s v="Female202025-34 yearsGR113-059"/>
  </r>
  <r>
    <x v="0"/>
    <s v="F"/>
    <x v="2"/>
    <n v="2020"/>
    <x v="4"/>
    <s v="25-34"/>
    <x v="60"/>
    <s v="GR113-061"/>
    <n v="122"/>
    <n v="22625267"/>
    <n v="0.5"/>
    <x v="0"/>
    <s v="Female202025-34 yearsGR113-061"/>
  </r>
  <r>
    <x v="0"/>
    <s v="F"/>
    <x v="2"/>
    <n v="2020"/>
    <x v="4"/>
    <s v="25-34"/>
    <x v="84"/>
    <s v="GR113-062"/>
    <n v="61"/>
    <n v="22625267"/>
    <n v="0.3"/>
    <x v="0"/>
    <s v="Female202025-34 yearsGR113-062"/>
  </r>
  <r>
    <x v="0"/>
    <s v="F"/>
    <x v="2"/>
    <n v="2020"/>
    <x v="4"/>
    <s v="25-34"/>
    <x v="85"/>
    <s v="GR113-063"/>
    <n v="61"/>
    <n v="22625267"/>
    <n v="0.3"/>
    <x v="0"/>
    <s v="Female202025-34 yearsGR113-063"/>
  </r>
  <r>
    <x v="0"/>
    <s v="F"/>
    <x v="2"/>
    <n v="2020"/>
    <x v="4"/>
    <s v="25-34"/>
    <x v="8"/>
    <s v="GR113-064"/>
    <n v="875"/>
    <n v="22625267"/>
    <n v="3.9"/>
    <x v="0"/>
    <s v="Female202025-34 yearsGR113-064"/>
  </r>
  <r>
    <x v="0"/>
    <s v="F"/>
    <x v="2"/>
    <n v="2020"/>
    <x v="4"/>
    <s v="25-34"/>
    <x v="61"/>
    <s v="GR113-065"/>
    <n v="73"/>
    <n v="22625267"/>
    <n v="0.3"/>
    <x v="0"/>
    <s v="Female202025-34 yearsGR113-065"/>
  </r>
  <r>
    <x v="0"/>
    <s v="F"/>
    <x v="2"/>
    <n v="2020"/>
    <x v="4"/>
    <s v="25-34"/>
    <x v="86"/>
    <s v="GR113-066"/>
    <n v="18"/>
    <n v="22625267"/>
    <s v="Unreliable"/>
    <x v="0"/>
    <s v="Female202025-34 yearsGR113-066"/>
  </r>
  <r>
    <x v="0"/>
    <s v="F"/>
    <x v="2"/>
    <n v="2020"/>
    <x v="4"/>
    <s v="25-34"/>
    <x v="62"/>
    <s v="GR113-067"/>
    <n v="69"/>
    <n v="22625267"/>
    <n v="0.3"/>
    <x v="0"/>
    <s v="Female202025-34 yearsGR113-067"/>
  </r>
  <r>
    <x v="0"/>
    <s v="F"/>
    <x v="2"/>
    <n v="2020"/>
    <x v="4"/>
    <s v="25-34"/>
    <x v="9"/>
    <s v="GR113-068"/>
    <n v="715"/>
    <n v="22625267"/>
    <n v="3.2"/>
    <x v="0"/>
    <s v="Female202025-34 yearsGR113-068"/>
  </r>
  <r>
    <x v="0"/>
    <s v="F"/>
    <x v="2"/>
    <n v="2020"/>
    <x v="4"/>
    <s v="25-34"/>
    <x v="87"/>
    <s v="GR113-069"/>
    <n v="57"/>
    <n v="22625267"/>
    <n v="0.3"/>
    <x v="1"/>
    <s v="Female202025-34 yearsGR113-069"/>
  </r>
  <r>
    <x v="0"/>
    <s v="F"/>
    <x v="2"/>
    <n v="2020"/>
    <x v="4"/>
    <s v="25-34"/>
    <x v="10"/>
    <s v="GR113-070"/>
    <n v="262"/>
    <n v="22625267"/>
    <n v="1.2"/>
    <x v="1"/>
    <s v="Female202025-34 yearsGR113-070"/>
  </r>
  <r>
    <x v="0"/>
    <s v="F"/>
    <x v="2"/>
    <n v="2020"/>
    <x v="4"/>
    <s v="25-34"/>
    <x v="63"/>
    <s v="GR113-072"/>
    <n v="49"/>
    <n v="22625267"/>
    <n v="0.2"/>
    <x v="0"/>
    <s v="Female202025-34 yearsGR113-072"/>
  </r>
  <r>
    <x v="0"/>
    <s v="F"/>
    <x v="2"/>
    <n v="2020"/>
    <x v="4"/>
    <s v="25-34"/>
    <x v="88"/>
    <s v="GR113-073"/>
    <n v="28"/>
    <n v="22625267"/>
    <n v="0.1"/>
    <x v="1"/>
    <s v="Female202025-34 yearsGR113-073"/>
  </r>
  <r>
    <x v="0"/>
    <s v="F"/>
    <x v="2"/>
    <n v="2020"/>
    <x v="4"/>
    <s v="25-34"/>
    <x v="89"/>
    <s v="GR113-074"/>
    <n v="21"/>
    <n v="22625267"/>
    <n v="0.1"/>
    <x v="0"/>
    <s v="Female202025-34 yearsGR113-074"/>
  </r>
  <r>
    <x v="0"/>
    <s v="F"/>
    <x v="2"/>
    <n v="2020"/>
    <x v="4"/>
    <s v="25-34"/>
    <x v="11"/>
    <s v="GR113-075"/>
    <n v="122"/>
    <n v="22625267"/>
    <n v="0.5"/>
    <x v="0"/>
    <s v="Female202025-34 yearsGR113-075"/>
  </r>
  <r>
    <x v="0"/>
    <s v="F"/>
    <x v="2"/>
    <n v="2020"/>
    <x v="4"/>
    <s v="25-34"/>
    <x v="12"/>
    <s v="GR113-076"/>
    <n v="240"/>
    <n v="22625267"/>
    <n v="1.1000000000000001"/>
    <x v="1"/>
    <s v="Female202025-34 yearsGR113-076"/>
  </r>
  <r>
    <x v="0"/>
    <s v="F"/>
    <x v="2"/>
    <n v="2020"/>
    <x v="4"/>
    <s v="25-34"/>
    <x v="13"/>
    <s v="GR113-077"/>
    <n v="90"/>
    <n v="22625267"/>
    <n v="0.4"/>
    <x v="0"/>
    <s v="Female202025-34 yearsGR113-077"/>
  </r>
  <r>
    <x v="0"/>
    <s v="F"/>
    <x v="2"/>
    <n v="2020"/>
    <x v="4"/>
    <s v="25-34"/>
    <x v="14"/>
    <s v="GR113-078"/>
    <n v="150"/>
    <n v="22625267"/>
    <n v="0.7"/>
    <x v="0"/>
    <s v="Female202025-34 yearsGR113-078"/>
  </r>
  <r>
    <x v="0"/>
    <s v="F"/>
    <x v="2"/>
    <n v="2020"/>
    <x v="4"/>
    <s v="25-34"/>
    <x v="38"/>
    <s v="GR113-082"/>
    <n v="165"/>
    <n v="22625267"/>
    <n v="0.7"/>
    <x v="1"/>
    <s v="Female202025-34 yearsGR113-082"/>
  </r>
  <r>
    <x v="0"/>
    <s v="F"/>
    <x v="2"/>
    <n v="2020"/>
    <x v="4"/>
    <s v="25-34"/>
    <x v="39"/>
    <s v="GR113-085"/>
    <n v="145"/>
    <n v="22625267"/>
    <n v="0.6"/>
    <x v="0"/>
    <s v="Female202025-34 yearsGR113-085"/>
  </r>
  <r>
    <x v="0"/>
    <s v="F"/>
    <x v="2"/>
    <n v="2020"/>
    <x v="4"/>
    <s v="25-34"/>
    <x v="90"/>
    <s v="GR113-086"/>
    <n v="17"/>
    <n v="22625267"/>
    <s v="Unreliable"/>
    <x v="0"/>
    <s v="Female202025-34 yearsGR113-086"/>
  </r>
  <r>
    <x v="0"/>
    <s v="F"/>
    <x v="2"/>
    <n v="2020"/>
    <x v="4"/>
    <s v="25-34"/>
    <x v="64"/>
    <s v="GR113-088"/>
    <n v="54"/>
    <n v="22625267"/>
    <n v="0.2"/>
    <x v="1"/>
    <s v="Female202025-34 yearsGR113-088"/>
  </r>
  <r>
    <x v="0"/>
    <s v="F"/>
    <x v="2"/>
    <n v="2020"/>
    <x v="4"/>
    <s v="25-34"/>
    <x v="17"/>
    <s v="GR113-089"/>
    <n v="127"/>
    <n v="22625267"/>
    <n v="0.6"/>
    <x v="0"/>
    <s v="Female202025-34 yearsGR113-089"/>
  </r>
  <r>
    <x v="0"/>
    <s v="F"/>
    <x v="2"/>
    <n v="2020"/>
    <x v="4"/>
    <s v="25-34"/>
    <x v="91"/>
    <s v="GR113-090"/>
    <n v="12"/>
    <n v="22625267"/>
    <s v="Unreliable"/>
    <x v="1"/>
    <s v="Female202025-34 yearsGR113-090"/>
  </r>
  <r>
    <x v="0"/>
    <s v="F"/>
    <x v="2"/>
    <n v="2020"/>
    <x v="4"/>
    <s v="25-34"/>
    <x v="92"/>
    <s v="GR113-093"/>
    <n v="603"/>
    <n v="22625267"/>
    <n v="2.7"/>
    <x v="1"/>
    <s v="Female202025-34 yearsGR113-093"/>
  </r>
  <r>
    <x v="0"/>
    <s v="F"/>
    <x v="2"/>
    <n v="2020"/>
    <x v="4"/>
    <s v="25-34"/>
    <x v="93"/>
    <s v="GR113-094"/>
    <n v="499"/>
    <n v="22625267"/>
    <n v="2.2000000000000002"/>
    <x v="0"/>
    <s v="Female202025-34 yearsGR113-094"/>
  </r>
  <r>
    <x v="0"/>
    <s v="F"/>
    <x v="2"/>
    <n v="2020"/>
    <x v="4"/>
    <s v="25-34"/>
    <x v="94"/>
    <s v="GR113-095"/>
    <n v="104"/>
    <n v="22625267"/>
    <n v="0.5"/>
    <x v="0"/>
    <s v="Female202025-34 yearsGR113-095"/>
  </r>
  <r>
    <x v="0"/>
    <s v="F"/>
    <x v="2"/>
    <n v="2020"/>
    <x v="4"/>
    <s v="25-34"/>
    <x v="102"/>
    <s v="GR113-096"/>
    <n v="11"/>
    <n v="22625267"/>
    <s v="Unreliable"/>
    <x v="1"/>
    <s v="Female202025-34 yearsGR113-096"/>
  </r>
  <r>
    <x v="0"/>
    <s v="F"/>
    <x v="2"/>
    <n v="2020"/>
    <x v="4"/>
    <s v="25-34"/>
    <x v="18"/>
    <s v="GR113-097"/>
    <n v="131"/>
    <n v="22625267"/>
    <n v="0.6"/>
    <x v="1"/>
    <s v="Female202025-34 yearsGR113-097"/>
  </r>
  <r>
    <x v="0"/>
    <s v="F"/>
    <x v="2"/>
    <n v="2020"/>
    <x v="4"/>
    <s v="25-34"/>
    <x v="19"/>
    <s v="GR113-100"/>
    <n v="125"/>
    <n v="22625267"/>
    <n v="0.6"/>
    <x v="0"/>
    <s v="Female202025-34 yearsGR113-100"/>
  </r>
  <r>
    <x v="0"/>
    <s v="F"/>
    <x v="2"/>
    <n v="2020"/>
    <x v="4"/>
    <s v="25-34"/>
    <x v="95"/>
    <s v="GR113-102"/>
    <n v="15"/>
    <n v="22625267"/>
    <s v="Unreliable"/>
    <x v="1"/>
    <s v="Female202025-34 yearsGR113-102"/>
  </r>
  <r>
    <x v="0"/>
    <s v="F"/>
    <x v="2"/>
    <n v="2020"/>
    <x v="4"/>
    <s v="25-34"/>
    <x v="65"/>
    <s v="GR113-105"/>
    <n v="594"/>
    <n v="22625267"/>
    <n v="2.6"/>
    <x v="1"/>
    <s v="Female202025-34 yearsGR113-105"/>
  </r>
  <r>
    <x v="0"/>
    <s v="F"/>
    <x v="2"/>
    <n v="2020"/>
    <x v="4"/>
    <s v="25-34"/>
    <x v="66"/>
    <s v="GR113-107"/>
    <n v="585"/>
    <n v="22625267"/>
    <n v="2.6"/>
    <x v="0"/>
    <s v="Female202025-34 yearsGR113-107"/>
  </r>
  <r>
    <x v="0"/>
    <s v="F"/>
    <x v="2"/>
    <n v="2020"/>
    <x v="4"/>
    <s v="25-34"/>
    <x v="21"/>
    <s v="GR113-109"/>
    <n v="183"/>
    <n v="22625267"/>
    <n v="0.8"/>
    <x v="1"/>
    <s v="Female202025-34 yearsGR113-109"/>
  </r>
  <r>
    <x v="0"/>
    <s v="F"/>
    <x v="2"/>
    <n v="2020"/>
    <x v="4"/>
    <s v="25-34"/>
    <x v="22"/>
    <s v="GR113-110"/>
    <n v="460"/>
    <n v="22625267"/>
    <n v="2"/>
    <x v="0"/>
    <s v="Female202025-34 yearsGR113-110"/>
  </r>
  <r>
    <x v="0"/>
    <s v="F"/>
    <x v="2"/>
    <n v="2020"/>
    <x v="4"/>
    <s v="25-34"/>
    <x v="23"/>
    <s v="GR113-111"/>
    <n v="2189"/>
    <n v="22625267"/>
    <n v="9.6999999999999993"/>
    <x v="0"/>
    <s v="Female202025-34 yearsGR113-111"/>
  </r>
  <r>
    <x v="0"/>
    <s v="F"/>
    <x v="2"/>
    <n v="2020"/>
    <x v="4"/>
    <s v="25-34"/>
    <x v="24"/>
    <s v="GR113-112"/>
    <n v="8322"/>
    <n v="22625267"/>
    <n v="36.799999999999997"/>
    <x v="1"/>
    <s v="Female202025-34 yearsGR113-112"/>
  </r>
  <r>
    <x v="0"/>
    <s v="F"/>
    <x v="2"/>
    <n v="2020"/>
    <x v="4"/>
    <s v="25-34"/>
    <x v="25"/>
    <s v="GR113-113"/>
    <n v="2153"/>
    <n v="22625267"/>
    <n v="9.5"/>
    <x v="0"/>
    <s v="Female202025-34 yearsGR113-113"/>
  </r>
  <r>
    <x v="0"/>
    <s v="F"/>
    <x v="2"/>
    <n v="2020"/>
    <x v="4"/>
    <s v="25-34"/>
    <x v="26"/>
    <s v="GR113-114"/>
    <n v="2070"/>
    <n v="22625267"/>
    <n v="9.1"/>
    <x v="0"/>
    <s v="Female202025-34 yearsGR113-114"/>
  </r>
  <r>
    <x v="0"/>
    <s v="F"/>
    <x v="2"/>
    <n v="2020"/>
    <x v="4"/>
    <s v="25-34"/>
    <x v="46"/>
    <s v="GR113-115"/>
    <n v="32"/>
    <n v="22625267"/>
    <n v="0.1"/>
    <x v="0"/>
    <s v="Female202025-34 yearsGR113-115"/>
  </r>
  <r>
    <x v="0"/>
    <s v="F"/>
    <x v="2"/>
    <n v="2020"/>
    <x v="4"/>
    <s v="25-34"/>
    <x v="67"/>
    <s v="GR113-116"/>
    <n v="51"/>
    <n v="22625267"/>
    <n v="0.2"/>
    <x v="0"/>
    <s v="Female202025-34 yearsGR113-116"/>
  </r>
  <r>
    <x v="0"/>
    <s v="F"/>
    <x v="2"/>
    <n v="2020"/>
    <x v="4"/>
    <s v="25-34"/>
    <x v="27"/>
    <s v="GR113-117"/>
    <n v="6169"/>
    <n v="22625267"/>
    <n v="27.3"/>
    <x v="0"/>
    <s v="Female202025-34 yearsGR113-117"/>
  </r>
  <r>
    <x v="0"/>
    <s v="F"/>
    <x v="2"/>
    <n v="2020"/>
    <x v="4"/>
    <s v="25-34"/>
    <x v="68"/>
    <s v="GR113-118"/>
    <n v="73"/>
    <n v="22625267"/>
    <n v="0.3"/>
    <x v="0"/>
    <s v="Female202025-34 yearsGR113-118"/>
  </r>
  <r>
    <x v="0"/>
    <s v="F"/>
    <x v="2"/>
    <n v="2020"/>
    <x v="4"/>
    <s v="25-34"/>
    <x v="121"/>
    <s v="GR113-119"/>
    <n v="12"/>
    <n v="22625267"/>
    <s v="Unreliable"/>
    <x v="0"/>
    <s v="Female202025-34 yearsGR113-119"/>
  </r>
  <r>
    <x v="0"/>
    <s v="F"/>
    <x v="2"/>
    <n v="2020"/>
    <x v="4"/>
    <s v="25-34"/>
    <x v="28"/>
    <s v="GR113-120"/>
    <n v="102"/>
    <n v="22625267"/>
    <n v="0.5"/>
    <x v="0"/>
    <s v="Female202025-34 yearsGR113-120"/>
  </r>
  <r>
    <x v="0"/>
    <s v="F"/>
    <x v="2"/>
    <n v="2020"/>
    <x v="4"/>
    <s v="25-34"/>
    <x v="40"/>
    <s v="GR113-121"/>
    <n v="63"/>
    <n v="22625267"/>
    <n v="0.3"/>
    <x v="0"/>
    <s v="Female202025-34 yearsGR113-121"/>
  </r>
  <r>
    <x v="0"/>
    <s v="F"/>
    <x v="2"/>
    <n v="2020"/>
    <x v="4"/>
    <s v="25-34"/>
    <x v="47"/>
    <s v="GR113-122"/>
    <n v="5776"/>
    <n v="22625267"/>
    <n v="25.5"/>
    <x v="0"/>
    <s v="Female202025-34 yearsGR113-122"/>
  </r>
  <r>
    <x v="0"/>
    <s v="F"/>
    <x v="2"/>
    <n v="2020"/>
    <x v="4"/>
    <s v="25-34"/>
    <x v="29"/>
    <s v="GR113-123"/>
    <n v="143"/>
    <n v="22625267"/>
    <n v="0.6"/>
    <x v="0"/>
    <s v="Female202025-34 yearsGR113-123"/>
  </r>
  <r>
    <x v="0"/>
    <s v="F"/>
    <x v="2"/>
    <n v="2020"/>
    <x v="4"/>
    <s v="25-34"/>
    <x v="48"/>
    <s v="GR113-124"/>
    <n v="1572"/>
    <n v="22625267"/>
    <n v="6.9"/>
    <x v="1"/>
    <s v="Female202025-34 yearsGR113-124"/>
  </r>
  <r>
    <x v="0"/>
    <s v="F"/>
    <x v="2"/>
    <n v="2020"/>
    <x v="4"/>
    <s v="25-34"/>
    <x v="49"/>
    <s v="GR113-125"/>
    <n v="535"/>
    <n v="22625267"/>
    <n v="2.4"/>
    <x v="0"/>
    <s v="Female202025-34 yearsGR113-125"/>
  </r>
  <r>
    <x v="0"/>
    <s v="F"/>
    <x v="2"/>
    <n v="2020"/>
    <x v="4"/>
    <s v="25-34"/>
    <x v="50"/>
    <s v="GR113-126"/>
    <n v="1037"/>
    <n v="22625267"/>
    <n v="4.5999999999999996"/>
    <x v="0"/>
    <s v="Female202025-34 yearsGR113-126"/>
  </r>
  <r>
    <x v="0"/>
    <s v="F"/>
    <x v="2"/>
    <n v="2020"/>
    <x v="4"/>
    <s v="25-34"/>
    <x v="30"/>
    <s v="GR113-127"/>
    <n v="1037"/>
    <n v="22625267"/>
    <n v="4.5999999999999996"/>
    <x v="1"/>
    <s v="Female202025-34 yearsGR113-127"/>
  </r>
  <r>
    <x v="0"/>
    <s v="F"/>
    <x v="2"/>
    <n v="2020"/>
    <x v="4"/>
    <s v="25-34"/>
    <x v="41"/>
    <s v="GR113-128"/>
    <n v="767"/>
    <n v="22625267"/>
    <n v="3.4"/>
    <x v="0"/>
    <s v="Female202025-34 yearsGR113-128"/>
  </r>
  <r>
    <x v="0"/>
    <s v="F"/>
    <x v="2"/>
    <n v="2020"/>
    <x v="4"/>
    <s v="25-34"/>
    <x v="31"/>
    <s v="GR113-129"/>
    <n v="270"/>
    <n v="22625267"/>
    <n v="1.2"/>
    <x v="0"/>
    <s v="Female202025-34 yearsGR113-129"/>
  </r>
  <r>
    <x v="0"/>
    <s v="F"/>
    <x v="2"/>
    <n v="2020"/>
    <x v="4"/>
    <s v="25-34"/>
    <x v="120"/>
    <s v="GR113-130"/>
    <n v="13"/>
    <n v="22625267"/>
    <s v="Unreliable"/>
    <x v="1"/>
    <s v="Female202025-34 yearsGR113-130"/>
  </r>
  <r>
    <x v="0"/>
    <s v="F"/>
    <x v="2"/>
    <n v="2020"/>
    <x v="4"/>
    <s v="25-34"/>
    <x v="32"/>
    <s v="GR113-131"/>
    <n v="345"/>
    <n v="22625267"/>
    <n v="1.5"/>
    <x v="0"/>
    <s v="Female202025-34 yearsGR113-131"/>
  </r>
  <r>
    <x v="0"/>
    <s v="F"/>
    <x v="2"/>
    <n v="2020"/>
    <x v="4"/>
    <s v="25-34"/>
    <x v="69"/>
    <s v="GR113-132"/>
    <n v="19"/>
    <n v="22625267"/>
    <s v="Unreliable"/>
    <x v="0"/>
    <s v="Female202025-34 yearsGR113-132"/>
  </r>
  <r>
    <x v="0"/>
    <s v="F"/>
    <x v="2"/>
    <n v="2020"/>
    <x v="4"/>
    <s v="25-34"/>
    <x v="33"/>
    <s v="GR113-133"/>
    <n v="326"/>
    <n v="22625267"/>
    <n v="1.4"/>
    <x v="0"/>
    <s v="Female202025-34 yearsGR113-133"/>
  </r>
  <r>
    <x v="0"/>
    <s v="F"/>
    <x v="2"/>
    <n v="2020"/>
    <x v="4"/>
    <s v="25-34"/>
    <x v="42"/>
    <s v="GR113-135"/>
    <n v="53"/>
    <n v="22625267"/>
    <n v="0.2"/>
    <x v="1"/>
    <s v="Female202025-34 yearsGR113-135"/>
  </r>
  <r>
    <x v="0"/>
    <s v="F"/>
    <x v="2"/>
    <n v="2020"/>
    <x v="4"/>
    <s v="25-34"/>
    <x v="122"/>
    <s v="GR113-137"/>
    <n v="788"/>
    <n v="22625267"/>
    <n v="3.5"/>
    <x v="1"/>
    <s v="Female202025-34 yearsGR113-137"/>
  </r>
  <r>
    <x v="0"/>
    <s v="F"/>
    <x v="2"/>
    <n v="2020"/>
    <x v="5"/>
    <s v="35-44"/>
    <x v="0"/>
    <s v="GR113-003"/>
    <n v="42"/>
    <n v="21090324"/>
    <n v="0.2"/>
    <x v="0"/>
    <s v="Female202035-44 yearsGR113-003"/>
  </r>
  <r>
    <x v="0"/>
    <s v="F"/>
    <x v="2"/>
    <n v="2020"/>
    <x v="5"/>
    <s v="35-44"/>
    <x v="111"/>
    <s v="GR113-004"/>
    <n v="11"/>
    <n v="21090324"/>
    <s v="Unreliable"/>
    <x v="1"/>
    <s v="Female202035-44 yearsGR113-004"/>
  </r>
  <r>
    <x v="0"/>
    <s v="F"/>
    <x v="2"/>
    <n v="2020"/>
    <x v="5"/>
    <s v="35-44"/>
    <x v="112"/>
    <s v="GR113-005"/>
    <n v="10"/>
    <n v="21090324"/>
    <s v="Unreliable"/>
    <x v="0"/>
    <s v="Female202035-44 yearsGR113-005"/>
  </r>
  <r>
    <x v="0"/>
    <s v="F"/>
    <x v="2"/>
    <n v="2020"/>
    <x v="5"/>
    <s v="35-44"/>
    <x v="1"/>
    <s v="GR113-010"/>
    <n v="440"/>
    <n v="21090324"/>
    <n v="2.1"/>
    <x v="1"/>
    <s v="Female202035-44 yearsGR113-010"/>
  </r>
  <r>
    <x v="0"/>
    <s v="F"/>
    <x v="2"/>
    <n v="2020"/>
    <x v="5"/>
    <s v="35-44"/>
    <x v="70"/>
    <s v="GR113-015"/>
    <n v="63"/>
    <n v="21090324"/>
    <n v="0.3"/>
    <x v="1"/>
    <s v="Female202035-44 yearsGR113-015"/>
  </r>
  <r>
    <x v="0"/>
    <s v="F"/>
    <x v="2"/>
    <n v="2020"/>
    <x v="5"/>
    <s v="35-44"/>
    <x v="51"/>
    <s v="GR113-016"/>
    <n v="244"/>
    <n v="21090324"/>
    <n v="1.2"/>
    <x v="1"/>
    <s v="Female202035-44 yearsGR113-016"/>
  </r>
  <r>
    <x v="0"/>
    <s v="F"/>
    <x v="2"/>
    <n v="2020"/>
    <x v="5"/>
    <s v="35-44"/>
    <x v="2"/>
    <s v="GR113-018"/>
    <n v="2168"/>
    <n v="21090324"/>
    <n v="10.3"/>
    <x v="0"/>
    <s v="Female202035-44 yearsGR113-018"/>
  </r>
  <r>
    <x v="0"/>
    <s v="F"/>
    <x v="2"/>
    <n v="2020"/>
    <x v="5"/>
    <s v="35-44"/>
    <x v="3"/>
    <s v="GR113-019"/>
    <n v="6023"/>
    <n v="21090324"/>
    <n v="28.6"/>
    <x v="1"/>
    <s v="Female202035-44 yearsGR113-019"/>
  </r>
  <r>
    <x v="0"/>
    <s v="F"/>
    <x v="2"/>
    <n v="2020"/>
    <x v="5"/>
    <s v="35-44"/>
    <x v="71"/>
    <s v="GR113-020"/>
    <n v="74"/>
    <n v="21090324"/>
    <n v="0.4"/>
    <x v="0"/>
    <s v="Female202035-44 yearsGR113-020"/>
  </r>
  <r>
    <x v="0"/>
    <s v="F"/>
    <x v="2"/>
    <n v="2020"/>
    <x v="5"/>
    <s v="35-44"/>
    <x v="72"/>
    <s v="GR113-021"/>
    <n v="28"/>
    <n v="21090324"/>
    <n v="0.1"/>
    <x v="0"/>
    <s v="Female202035-44 yearsGR113-021"/>
  </r>
  <r>
    <x v="0"/>
    <s v="F"/>
    <x v="2"/>
    <n v="2020"/>
    <x v="5"/>
    <s v="35-44"/>
    <x v="73"/>
    <s v="GR113-022"/>
    <n v="203"/>
    <n v="21090324"/>
    <n v="1"/>
    <x v="0"/>
    <s v="Female202035-44 yearsGR113-022"/>
  </r>
  <r>
    <x v="0"/>
    <s v="F"/>
    <x v="2"/>
    <n v="2020"/>
    <x v="5"/>
    <s v="35-44"/>
    <x v="52"/>
    <s v="GR113-023"/>
    <n v="659"/>
    <n v="21090324"/>
    <n v="3.1"/>
    <x v="0"/>
    <s v="Female202035-44 yearsGR113-023"/>
  </r>
  <r>
    <x v="0"/>
    <s v="F"/>
    <x v="2"/>
    <n v="2020"/>
    <x v="5"/>
    <s v="35-44"/>
    <x v="53"/>
    <s v="GR113-024"/>
    <n v="112"/>
    <n v="21090324"/>
    <n v="0.5"/>
    <x v="0"/>
    <s v="Female202035-44 yearsGR113-024"/>
  </r>
  <r>
    <x v="0"/>
    <s v="F"/>
    <x v="2"/>
    <n v="2020"/>
    <x v="5"/>
    <s v="35-44"/>
    <x v="74"/>
    <s v="GR113-025"/>
    <n v="181"/>
    <n v="21090324"/>
    <n v="0.9"/>
    <x v="0"/>
    <s v="Female202035-44 yearsGR113-025"/>
  </r>
  <r>
    <x v="0"/>
    <s v="F"/>
    <x v="2"/>
    <n v="2020"/>
    <x v="5"/>
    <s v="35-44"/>
    <x v="75"/>
    <s v="GR113-027"/>
    <n v="333"/>
    <n v="21090324"/>
    <n v="1.6"/>
    <x v="0"/>
    <s v="Female202035-44 yearsGR113-027"/>
  </r>
  <r>
    <x v="0"/>
    <s v="F"/>
    <x v="2"/>
    <n v="2020"/>
    <x v="5"/>
    <s v="35-44"/>
    <x v="76"/>
    <s v="GR113-028"/>
    <n v="128"/>
    <n v="21090324"/>
    <n v="0.6"/>
    <x v="0"/>
    <s v="Female202035-44 yearsGR113-028"/>
  </r>
  <r>
    <x v="0"/>
    <s v="F"/>
    <x v="2"/>
    <n v="2020"/>
    <x v="5"/>
    <s v="35-44"/>
    <x v="54"/>
    <s v="GR113-029"/>
    <n v="1762"/>
    <n v="21090324"/>
    <n v="8.4"/>
    <x v="0"/>
    <s v="Female202035-44 yearsGR113-029"/>
  </r>
  <r>
    <x v="0"/>
    <s v="F"/>
    <x v="2"/>
    <n v="2020"/>
    <x v="5"/>
    <s v="35-44"/>
    <x v="77"/>
    <s v="GR113-030"/>
    <n v="607"/>
    <n v="21090324"/>
    <n v="2.9"/>
    <x v="0"/>
    <s v="Female202035-44 yearsGR113-030"/>
  </r>
  <r>
    <x v="0"/>
    <s v="F"/>
    <x v="2"/>
    <n v="2020"/>
    <x v="5"/>
    <s v="35-44"/>
    <x v="78"/>
    <s v="GR113-031"/>
    <n v="184"/>
    <n v="21090324"/>
    <n v="0.9"/>
    <x v="0"/>
    <s v="Female202035-44 yearsGR113-031"/>
  </r>
  <r>
    <x v="0"/>
    <s v="F"/>
    <x v="2"/>
    <n v="2020"/>
    <x v="5"/>
    <s v="35-44"/>
    <x v="55"/>
    <s v="GR113-032"/>
    <n v="285"/>
    <n v="21090324"/>
    <n v="1.4"/>
    <x v="0"/>
    <s v="Female202035-44 yearsGR113-032"/>
  </r>
  <r>
    <x v="0"/>
    <s v="F"/>
    <x v="2"/>
    <n v="2020"/>
    <x v="5"/>
    <s v="35-44"/>
    <x v="43"/>
    <s v="GR113-034"/>
    <n v="61"/>
    <n v="21090324"/>
    <n v="0.3"/>
    <x v="0"/>
    <s v="Female202035-44 yearsGR113-034"/>
  </r>
  <r>
    <x v="0"/>
    <s v="F"/>
    <x v="2"/>
    <n v="2020"/>
    <x v="5"/>
    <s v="35-44"/>
    <x v="97"/>
    <s v="GR113-035"/>
    <n v="27"/>
    <n v="21090324"/>
    <n v="0.1"/>
    <x v="0"/>
    <s v="Female202035-44 yearsGR113-035"/>
  </r>
  <r>
    <x v="0"/>
    <s v="F"/>
    <x v="2"/>
    <n v="2020"/>
    <x v="5"/>
    <s v="35-44"/>
    <x v="34"/>
    <s v="GR113-036"/>
    <n v="293"/>
    <n v="21090324"/>
    <n v="1.4"/>
    <x v="0"/>
    <s v="Female202035-44 yearsGR113-036"/>
  </r>
  <r>
    <x v="0"/>
    <s v="F"/>
    <x v="2"/>
    <n v="2020"/>
    <x v="5"/>
    <s v="35-44"/>
    <x v="35"/>
    <s v="GR113-037"/>
    <n v="404"/>
    <n v="21090324"/>
    <n v="1.9"/>
    <x v="0"/>
    <s v="Female202035-44 yearsGR113-037"/>
  </r>
  <r>
    <x v="0"/>
    <s v="F"/>
    <x v="2"/>
    <n v="2020"/>
    <x v="5"/>
    <s v="35-44"/>
    <x v="79"/>
    <s v="GR113-038"/>
    <n v="19"/>
    <n v="21090324"/>
    <s v="Unreliable"/>
    <x v="0"/>
    <s v="Female202035-44 yearsGR113-038"/>
  </r>
  <r>
    <x v="0"/>
    <s v="F"/>
    <x v="2"/>
    <n v="2020"/>
    <x v="5"/>
    <s v="35-44"/>
    <x v="56"/>
    <s v="GR113-039"/>
    <n v="107"/>
    <n v="21090324"/>
    <n v="0.5"/>
    <x v="0"/>
    <s v="Female202035-44 yearsGR113-039"/>
  </r>
  <r>
    <x v="0"/>
    <s v="F"/>
    <x v="2"/>
    <n v="2020"/>
    <x v="5"/>
    <s v="35-44"/>
    <x v="36"/>
    <s v="GR113-040"/>
    <n v="247"/>
    <n v="21090324"/>
    <n v="1.2"/>
    <x v="0"/>
    <s v="Female202035-44 yearsGR113-040"/>
  </r>
  <r>
    <x v="0"/>
    <s v="F"/>
    <x v="2"/>
    <n v="2020"/>
    <x v="5"/>
    <s v="35-44"/>
    <x v="98"/>
    <s v="GR113-041"/>
    <n v="30"/>
    <n v="21090324"/>
    <n v="0.1"/>
    <x v="0"/>
    <s v="Female202035-44 yearsGR113-041"/>
  </r>
  <r>
    <x v="0"/>
    <s v="F"/>
    <x v="2"/>
    <n v="2020"/>
    <x v="5"/>
    <s v="35-44"/>
    <x v="37"/>
    <s v="GR113-043"/>
    <n v="679"/>
    <n v="21090324"/>
    <n v="3.2"/>
    <x v="0"/>
    <s v="Female202035-44 yearsGR113-043"/>
  </r>
  <r>
    <x v="0"/>
    <s v="F"/>
    <x v="2"/>
    <n v="2020"/>
    <x v="5"/>
    <s v="35-44"/>
    <x v="4"/>
    <s v="GR113-044"/>
    <n v="143"/>
    <n v="21090324"/>
    <n v="0.7"/>
    <x v="1"/>
    <s v="Female202035-44 yearsGR113-044"/>
  </r>
  <r>
    <x v="0"/>
    <s v="F"/>
    <x v="2"/>
    <n v="2020"/>
    <x v="5"/>
    <s v="35-44"/>
    <x v="44"/>
    <s v="GR113-045"/>
    <n v="93"/>
    <n v="21090324"/>
    <n v="0.4"/>
    <x v="1"/>
    <s v="Female202035-44 yearsGR113-045"/>
  </r>
  <r>
    <x v="0"/>
    <s v="F"/>
    <x v="2"/>
    <n v="2020"/>
    <x v="5"/>
    <s v="35-44"/>
    <x v="45"/>
    <s v="GR113-046"/>
    <n v="1060"/>
    <n v="21090324"/>
    <n v="5"/>
    <x v="1"/>
    <s v="Female202035-44 yearsGR113-046"/>
  </r>
  <r>
    <x v="0"/>
    <s v="F"/>
    <x v="2"/>
    <n v="2020"/>
    <x v="5"/>
    <s v="35-44"/>
    <x v="80"/>
    <s v="GR113-047"/>
    <n v="42"/>
    <n v="21090324"/>
    <n v="0.2"/>
    <x v="1"/>
    <s v="Female202035-44 yearsGR113-047"/>
  </r>
  <r>
    <x v="0"/>
    <s v="F"/>
    <x v="2"/>
    <n v="2020"/>
    <x v="5"/>
    <s v="35-44"/>
    <x v="81"/>
    <s v="GR113-048"/>
    <n v="40"/>
    <n v="21090324"/>
    <n v="0.2"/>
    <x v="0"/>
    <s v="Female202035-44 yearsGR113-048"/>
  </r>
  <r>
    <x v="0"/>
    <s v="F"/>
    <x v="2"/>
    <n v="2020"/>
    <x v="5"/>
    <s v="35-44"/>
    <x v="5"/>
    <s v="GR113-050"/>
    <n v="17"/>
    <n v="21090324"/>
    <s v="Unreliable"/>
    <x v="1"/>
    <s v="Female202035-44 yearsGR113-050"/>
  </r>
  <r>
    <x v="0"/>
    <s v="F"/>
    <x v="2"/>
    <n v="2020"/>
    <x v="5"/>
    <s v="35-44"/>
    <x v="6"/>
    <s v="GR113-053"/>
    <n v="5005"/>
    <n v="21090324"/>
    <n v="23.7"/>
    <x v="0"/>
    <s v="Female202035-44 yearsGR113-053"/>
  </r>
  <r>
    <x v="0"/>
    <s v="F"/>
    <x v="2"/>
    <n v="2020"/>
    <x v="5"/>
    <s v="35-44"/>
    <x v="7"/>
    <s v="GR113-054"/>
    <n v="3815"/>
    <n v="21090324"/>
    <n v="18.100000000000001"/>
    <x v="1"/>
    <s v="Female202035-44 yearsGR113-054"/>
  </r>
  <r>
    <x v="0"/>
    <s v="F"/>
    <x v="2"/>
    <n v="2020"/>
    <x v="5"/>
    <s v="35-44"/>
    <x v="82"/>
    <s v="GR113-055"/>
    <n v="50"/>
    <n v="21090324"/>
    <n v="0.2"/>
    <x v="0"/>
    <s v="Female202035-44 yearsGR113-055"/>
  </r>
  <r>
    <x v="0"/>
    <s v="F"/>
    <x v="2"/>
    <n v="2020"/>
    <x v="5"/>
    <s v="35-44"/>
    <x v="57"/>
    <s v="GR113-056"/>
    <n v="607"/>
    <n v="21090324"/>
    <n v="2.9"/>
    <x v="0"/>
    <s v="Female202035-44 yearsGR113-056"/>
  </r>
  <r>
    <x v="0"/>
    <s v="F"/>
    <x v="2"/>
    <n v="2020"/>
    <x v="5"/>
    <s v="35-44"/>
    <x v="83"/>
    <s v="GR113-057"/>
    <n v="30"/>
    <n v="21090324"/>
    <n v="0.1"/>
    <x v="0"/>
    <s v="Female202035-44 yearsGR113-057"/>
  </r>
  <r>
    <x v="0"/>
    <s v="F"/>
    <x v="2"/>
    <n v="2020"/>
    <x v="5"/>
    <s v="35-44"/>
    <x v="58"/>
    <s v="GR113-058"/>
    <n v="1321"/>
    <n v="21090324"/>
    <n v="6.3"/>
    <x v="0"/>
    <s v="Female202035-44 yearsGR113-058"/>
  </r>
  <r>
    <x v="0"/>
    <s v="F"/>
    <x v="2"/>
    <n v="2020"/>
    <x v="5"/>
    <s v="35-44"/>
    <x v="59"/>
    <s v="GR113-059"/>
    <n v="554"/>
    <n v="21090324"/>
    <n v="2.6"/>
    <x v="0"/>
    <s v="Female202035-44 yearsGR113-059"/>
  </r>
  <r>
    <x v="0"/>
    <s v="F"/>
    <x v="2"/>
    <n v="2020"/>
    <x v="5"/>
    <s v="35-44"/>
    <x v="99"/>
    <s v="GR113-060"/>
    <n v="30"/>
    <n v="21090324"/>
    <n v="0.1"/>
    <x v="0"/>
    <s v="Female202035-44 yearsGR113-060"/>
  </r>
  <r>
    <x v="0"/>
    <s v="F"/>
    <x v="2"/>
    <n v="2020"/>
    <x v="5"/>
    <s v="35-44"/>
    <x v="60"/>
    <s v="GR113-061"/>
    <n v="737"/>
    <n v="21090324"/>
    <n v="3.5"/>
    <x v="0"/>
    <s v="Female202035-44 yearsGR113-061"/>
  </r>
  <r>
    <x v="0"/>
    <s v="F"/>
    <x v="2"/>
    <n v="2020"/>
    <x v="5"/>
    <s v="35-44"/>
    <x v="84"/>
    <s v="GR113-062"/>
    <n v="358"/>
    <n v="21090324"/>
    <n v="1.7"/>
    <x v="0"/>
    <s v="Female202035-44 yearsGR113-062"/>
  </r>
  <r>
    <x v="0"/>
    <s v="F"/>
    <x v="2"/>
    <n v="2020"/>
    <x v="5"/>
    <s v="35-44"/>
    <x v="85"/>
    <s v="GR113-063"/>
    <n v="379"/>
    <n v="21090324"/>
    <n v="1.8"/>
    <x v="0"/>
    <s v="Female202035-44 yearsGR113-063"/>
  </r>
  <r>
    <x v="0"/>
    <s v="F"/>
    <x v="2"/>
    <n v="2020"/>
    <x v="5"/>
    <s v="35-44"/>
    <x v="8"/>
    <s v="GR113-064"/>
    <n v="1807"/>
    <n v="21090324"/>
    <n v="8.6"/>
    <x v="0"/>
    <s v="Female202035-44 yearsGR113-064"/>
  </r>
  <r>
    <x v="0"/>
    <s v="F"/>
    <x v="2"/>
    <n v="2020"/>
    <x v="5"/>
    <s v="35-44"/>
    <x v="61"/>
    <s v="GR113-065"/>
    <n v="71"/>
    <n v="21090324"/>
    <n v="0.3"/>
    <x v="0"/>
    <s v="Female202035-44 yearsGR113-065"/>
  </r>
  <r>
    <x v="0"/>
    <s v="F"/>
    <x v="2"/>
    <n v="2020"/>
    <x v="5"/>
    <s v="35-44"/>
    <x v="86"/>
    <s v="GR113-066"/>
    <n v="41"/>
    <n v="21090324"/>
    <n v="0.2"/>
    <x v="0"/>
    <s v="Female202035-44 yearsGR113-066"/>
  </r>
  <r>
    <x v="0"/>
    <s v="F"/>
    <x v="2"/>
    <n v="2020"/>
    <x v="5"/>
    <s v="35-44"/>
    <x v="62"/>
    <s v="GR113-067"/>
    <n v="222"/>
    <n v="21090324"/>
    <n v="1.1000000000000001"/>
    <x v="0"/>
    <s v="Female202035-44 yearsGR113-067"/>
  </r>
  <r>
    <x v="0"/>
    <s v="F"/>
    <x v="2"/>
    <n v="2020"/>
    <x v="5"/>
    <s v="35-44"/>
    <x v="9"/>
    <s v="GR113-068"/>
    <n v="1473"/>
    <n v="21090324"/>
    <n v="7"/>
    <x v="0"/>
    <s v="Female202035-44 yearsGR113-068"/>
  </r>
  <r>
    <x v="0"/>
    <s v="F"/>
    <x v="2"/>
    <n v="2020"/>
    <x v="5"/>
    <s v="35-44"/>
    <x v="87"/>
    <s v="GR113-069"/>
    <n v="226"/>
    <n v="21090324"/>
    <n v="1.1000000000000001"/>
    <x v="1"/>
    <s v="Female202035-44 yearsGR113-069"/>
  </r>
  <r>
    <x v="0"/>
    <s v="F"/>
    <x v="2"/>
    <n v="2020"/>
    <x v="5"/>
    <s v="35-44"/>
    <x v="10"/>
    <s v="GR113-070"/>
    <n v="804"/>
    <n v="21090324"/>
    <n v="3.8"/>
    <x v="1"/>
    <s v="Female202035-44 yearsGR113-070"/>
  </r>
  <r>
    <x v="0"/>
    <s v="F"/>
    <x v="2"/>
    <n v="2020"/>
    <x v="5"/>
    <s v="35-44"/>
    <x v="63"/>
    <s v="GR113-072"/>
    <n v="155"/>
    <n v="21090324"/>
    <n v="0.7"/>
    <x v="0"/>
    <s v="Female202035-44 yearsGR113-072"/>
  </r>
  <r>
    <x v="0"/>
    <s v="F"/>
    <x v="2"/>
    <n v="2020"/>
    <x v="5"/>
    <s v="35-44"/>
    <x v="88"/>
    <s v="GR113-073"/>
    <n v="88"/>
    <n v="21090324"/>
    <n v="0.4"/>
    <x v="1"/>
    <s v="Female202035-44 yearsGR113-073"/>
  </r>
  <r>
    <x v="0"/>
    <s v="F"/>
    <x v="2"/>
    <n v="2020"/>
    <x v="5"/>
    <s v="35-44"/>
    <x v="89"/>
    <s v="GR113-074"/>
    <n v="67"/>
    <n v="21090324"/>
    <n v="0.3"/>
    <x v="0"/>
    <s v="Female202035-44 yearsGR113-074"/>
  </r>
  <r>
    <x v="0"/>
    <s v="F"/>
    <x v="2"/>
    <n v="2020"/>
    <x v="5"/>
    <s v="35-44"/>
    <x v="11"/>
    <s v="GR113-075"/>
    <n v="221"/>
    <n v="21090324"/>
    <n v="1"/>
    <x v="0"/>
    <s v="Female202035-44 yearsGR113-075"/>
  </r>
  <r>
    <x v="0"/>
    <s v="F"/>
    <x v="2"/>
    <n v="2020"/>
    <x v="5"/>
    <s v="35-44"/>
    <x v="12"/>
    <s v="GR113-076"/>
    <n v="517"/>
    <n v="21090324"/>
    <n v="2.5"/>
    <x v="1"/>
    <s v="Female202035-44 yearsGR113-076"/>
  </r>
  <r>
    <x v="0"/>
    <s v="F"/>
    <x v="2"/>
    <n v="2020"/>
    <x v="5"/>
    <s v="35-44"/>
    <x v="13"/>
    <s v="GR113-077"/>
    <n v="133"/>
    <n v="21090324"/>
    <n v="0.6"/>
    <x v="0"/>
    <s v="Female202035-44 yearsGR113-077"/>
  </r>
  <r>
    <x v="0"/>
    <s v="F"/>
    <x v="2"/>
    <n v="2020"/>
    <x v="5"/>
    <s v="35-44"/>
    <x v="14"/>
    <s v="GR113-078"/>
    <n v="384"/>
    <n v="21090324"/>
    <n v="1.8"/>
    <x v="0"/>
    <s v="Female202035-44 yearsGR113-078"/>
  </r>
  <r>
    <x v="0"/>
    <s v="F"/>
    <x v="2"/>
    <n v="2020"/>
    <x v="5"/>
    <s v="35-44"/>
    <x v="38"/>
    <s v="GR113-082"/>
    <n v="410"/>
    <n v="21090324"/>
    <n v="1.9"/>
    <x v="1"/>
    <s v="Female202035-44 yearsGR113-082"/>
  </r>
  <r>
    <x v="0"/>
    <s v="F"/>
    <x v="2"/>
    <n v="2020"/>
    <x v="5"/>
    <s v="35-44"/>
    <x v="100"/>
    <s v="GR113-084"/>
    <n v="10"/>
    <n v="21090324"/>
    <s v="Unreliable"/>
    <x v="0"/>
    <s v="Female202035-44 yearsGR113-084"/>
  </r>
  <r>
    <x v="0"/>
    <s v="F"/>
    <x v="2"/>
    <n v="2020"/>
    <x v="5"/>
    <s v="35-44"/>
    <x v="39"/>
    <s v="GR113-085"/>
    <n v="215"/>
    <n v="21090324"/>
    <n v="1"/>
    <x v="0"/>
    <s v="Female202035-44 yearsGR113-085"/>
  </r>
  <r>
    <x v="0"/>
    <s v="F"/>
    <x v="2"/>
    <n v="2020"/>
    <x v="5"/>
    <s v="35-44"/>
    <x v="90"/>
    <s v="GR113-086"/>
    <n v="181"/>
    <n v="21090324"/>
    <n v="0.9"/>
    <x v="0"/>
    <s v="Female202035-44 yearsGR113-086"/>
  </r>
  <r>
    <x v="0"/>
    <s v="F"/>
    <x v="2"/>
    <n v="2020"/>
    <x v="5"/>
    <s v="35-44"/>
    <x v="64"/>
    <s v="GR113-088"/>
    <n v="108"/>
    <n v="21090324"/>
    <n v="0.5"/>
    <x v="1"/>
    <s v="Female202035-44 yearsGR113-088"/>
  </r>
  <r>
    <x v="0"/>
    <s v="F"/>
    <x v="2"/>
    <n v="2020"/>
    <x v="5"/>
    <s v="35-44"/>
    <x v="17"/>
    <s v="GR113-089"/>
    <n v="297"/>
    <n v="21090324"/>
    <n v="1.4"/>
    <x v="0"/>
    <s v="Female202035-44 yearsGR113-089"/>
  </r>
  <r>
    <x v="0"/>
    <s v="F"/>
    <x v="2"/>
    <n v="2020"/>
    <x v="5"/>
    <s v="35-44"/>
    <x v="91"/>
    <s v="GR113-090"/>
    <n v="37"/>
    <n v="21090324"/>
    <n v="0.2"/>
    <x v="1"/>
    <s v="Female202035-44 yearsGR113-090"/>
  </r>
  <r>
    <x v="0"/>
    <s v="F"/>
    <x v="2"/>
    <n v="2020"/>
    <x v="5"/>
    <s v="35-44"/>
    <x v="101"/>
    <s v="GR113-092"/>
    <n v="12"/>
    <n v="21090324"/>
    <s v="Unreliable"/>
    <x v="1"/>
    <s v="Female202035-44 yearsGR113-092"/>
  </r>
  <r>
    <x v="0"/>
    <s v="F"/>
    <x v="2"/>
    <n v="2020"/>
    <x v="5"/>
    <s v="35-44"/>
    <x v="92"/>
    <s v="GR113-093"/>
    <n v="1852"/>
    <n v="21090324"/>
    <n v="8.8000000000000007"/>
    <x v="1"/>
    <s v="Female202035-44 yearsGR113-093"/>
  </r>
  <r>
    <x v="0"/>
    <s v="F"/>
    <x v="2"/>
    <n v="2020"/>
    <x v="5"/>
    <s v="35-44"/>
    <x v="93"/>
    <s v="GR113-094"/>
    <n v="1443"/>
    <n v="21090324"/>
    <n v="6.8"/>
    <x v="0"/>
    <s v="Female202035-44 yearsGR113-094"/>
  </r>
  <r>
    <x v="0"/>
    <s v="F"/>
    <x v="2"/>
    <n v="2020"/>
    <x v="5"/>
    <s v="35-44"/>
    <x v="94"/>
    <s v="GR113-095"/>
    <n v="409"/>
    <n v="21090324"/>
    <n v="1.9"/>
    <x v="0"/>
    <s v="Female202035-44 yearsGR113-095"/>
  </r>
  <r>
    <x v="0"/>
    <s v="F"/>
    <x v="2"/>
    <n v="2020"/>
    <x v="5"/>
    <s v="35-44"/>
    <x v="102"/>
    <s v="GR113-096"/>
    <n v="27"/>
    <n v="21090324"/>
    <n v="0.1"/>
    <x v="1"/>
    <s v="Female202035-44 yearsGR113-096"/>
  </r>
  <r>
    <x v="0"/>
    <s v="F"/>
    <x v="2"/>
    <n v="2020"/>
    <x v="5"/>
    <s v="35-44"/>
    <x v="18"/>
    <s v="GR113-097"/>
    <n v="369"/>
    <n v="21090324"/>
    <n v="1.7"/>
    <x v="1"/>
    <s v="Female202035-44 yearsGR113-097"/>
  </r>
  <r>
    <x v="0"/>
    <s v="F"/>
    <x v="2"/>
    <n v="2020"/>
    <x v="5"/>
    <s v="35-44"/>
    <x v="19"/>
    <s v="GR113-100"/>
    <n v="355"/>
    <n v="21090324"/>
    <n v="1.7"/>
    <x v="0"/>
    <s v="Female202035-44 yearsGR113-100"/>
  </r>
  <r>
    <x v="0"/>
    <s v="F"/>
    <x v="2"/>
    <n v="2020"/>
    <x v="5"/>
    <s v="35-44"/>
    <x v="95"/>
    <s v="GR113-102"/>
    <n v="28"/>
    <n v="21090324"/>
    <n v="0.1"/>
    <x v="1"/>
    <s v="Female202035-44 yearsGR113-102"/>
  </r>
  <r>
    <x v="0"/>
    <s v="F"/>
    <x v="2"/>
    <n v="2020"/>
    <x v="5"/>
    <s v="35-44"/>
    <x v="110"/>
    <s v="GR113-104"/>
    <n v="12"/>
    <n v="21090324"/>
    <s v="Unreliable"/>
    <x v="1"/>
    <s v="Female202035-44 yearsGR113-104"/>
  </r>
  <r>
    <x v="0"/>
    <s v="F"/>
    <x v="2"/>
    <n v="2020"/>
    <x v="5"/>
    <s v="35-44"/>
    <x v="65"/>
    <s v="GR113-105"/>
    <n v="476"/>
    <n v="21090324"/>
    <n v="2.2999999999999998"/>
    <x v="1"/>
    <s v="Female202035-44 yearsGR113-105"/>
  </r>
  <r>
    <x v="0"/>
    <s v="F"/>
    <x v="2"/>
    <n v="2020"/>
    <x v="5"/>
    <s v="35-44"/>
    <x v="66"/>
    <s v="GR113-107"/>
    <n v="468"/>
    <n v="21090324"/>
    <n v="2.2000000000000002"/>
    <x v="0"/>
    <s v="Female202035-44 yearsGR113-107"/>
  </r>
  <r>
    <x v="0"/>
    <s v="F"/>
    <x v="2"/>
    <n v="2020"/>
    <x v="5"/>
    <s v="35-44"/>
    <x v="21"/>
    <s v="GR113-109"/>
    <n v="219"/>
    <n v="21090324"/>
    <n v="1"/>
    <x v="1"/>
    <s v="Female202035-44 yearsGR113-109"/>
  </r>
  <r>
    <x v="0"/>
    <s v="F"/>
    <x v="2"/>
    <n v="2020"/>
    <x v="5"/>
    <s v="35-44"/>
    <x v="22"/>
    <s v="GR113-110"/>
    <n v="540"/>
    <n v="21090324"/>
    <n v="2.6"/>
    <x v="0"/>
    <s v="Female202035-44 yearsGR113-110"/>
  </r>
  <r>
    <x v="0"/>
    <s v="F"/>
    <x v="2"/>
    <n v="2020"/>
    <x v="5"/>
    <s v="35-44"/>
    <x v="23"/>
    <s v="GR113-111"/>
    <n v="3974"/>
    <n v="21090324"/>
    <n v="18.8"/>
    <x v="0"/>
    <s v="Female202035-44 yearsGR113-111"/>
  </r>
  <r>
    <x v="0"/>
    <s v="F"/>
    <x v="2"/>
    <n v="2020"/>
    <x v="5"/>
    <s v="35-44"/>
    <x v="24"/>
    <s v="GR113-112"/>
    <n v="8558"/>
    <n v="21090324"/>
    <n v="40.6"/>
    <x v="1"/>
    <s v="Female202035-44 yearsGR113-112"/>
  </r>
  <r>
    <x v="0"/>
    <s v="F"/>
    <x v="2"/>
    <n v="2020"/>
    <x v="5"/>
    <s v="35-44"/>
    <x v="25"/>
    <s v="GR113-113"/>
    <n v="1676"/>
    <n v="21090324"/>
    <n v="7.9"/>
    <x v="0"/>
    <s v="Female202035-44 yearsGR113-113"/>
  </r>
  <r>
    <x v="0"/>
    <s v="F"/>
    <x v="2"/>
    <n v="2020"/>
    <x v="5"/>
    <s v="35-44"/>
    <x v="26"/>
    <s v="GR113-114"/>
    <n v="1592"/>
    <n v="21090324"/>
    <n v="7.5"/>
    <x v="0"/>
    <s v="Female202035-44 yearsGR113-114"/>
  </r>
  <r>
    <x v="0"/>
    <s v="F"/>
    <x v="2"/>
    <n v="2020"/>
    <x v="5"/>
    <s v="35-44"/>
    <x v="46"/>
    <s v="GR113-115"/>
    <n v="43"/>
    <n v="21090324"/>
    <n v="0.2"/>
    <x v="0"/>
    <s v="Female202035-44 yearsGR113-115"/>
  </r>
  <r>
    <x v="0"/>
    <s v="F"/>
    <x v="2"/>
    <n v="2020"/>
    <x v="5"/>
    <s v="35-44"/>
    <x v="67"/>
    <s v="GR113-116"/>
    <n v="41"/>
    <n v="21090324"/>
    <n v="0.2"/>
    <x v="0"/>
    <s v="Female202035-44 yearsGR113-116"/>
  </r>
  <r>
    <x v="0"/>
    <s v="F"/>
    <x v="2"/>
    <n v="2020"/>
    <x v="5"/>
    <s v="35-44"/>
    <x v="27"/>
    <s v="GR113-117"/>
    <n v="6882"/>
    <n v="21090324"/>
    <n v="32.6"/>
    <x v="0"/>
    <s v="Female202035-44 yearsGR113-117"/>
  </r>
  <r>
    <x v="0"/>
    <s v="F"/>
    <x v="2"/>
    <n v="2020"/>
    <x v="5"/>
    <s v="35-44"/>
    <x v="68"/>
    <s v="GR113-118"/>
    <n v="153"/>
    <n v="21090324"/>
    <n v="0.7"/>
    <x v="0"/>
    <s v="Female202035-44 yearsGR113-118"/>
  </r>
  <r>
    <x v="0"/>
    <s v="F"/>
    <x v="2"/>
    <n v="2020"/>
    <x v="5"/>
    <s v="35-44"/>
    <x v="28"/>
    <s v="GR113-120"/>
    <n v="110"/>
    <n v="21090324"/>
    <n v="0.5"/>
    <x v="0"/>
    <s v="Female202035-44 yearsGR113-120"/>
  </r>
  <r>
    <x v="0"/>
    <s v="F"/>
    <x v="2"/>
    <n v="2020"/>
    <x v="5"/>
    <s v="35-44"/>
    <x v="40"/>
    <s v="GR113-121"/>
    <n v="80"/>
    <n v="21090324"/>
    <n v="0.4"/>
    <x v="0"/>
    <s v="Female202035-44 yearsGR113-121"/>
  </r>
  <r>
    <x v="0"/>
    <s v="F"/>
    <x v="2"/>
    <n v="2020"/>
    <x v="5"/>
    <s v="35-44"/>
    <x v="47"/>
    <s v="GR113-122"/>
    <n v="6306"/>
    <n v="21090324"/>
    <n v="29.9"/>
    <x v="0"/>
    <s v="Female202035-44 yearsGR113-122"/>
  </r>
  <r>
    <x v="0"/>
    <s v="F"/>
    <x v="2"/>
    <n v="2020"/>
    <x v="5"/>
    <s v="35-44"/>
    <x v="29"/>
    <s v="GR113-123"/>
    <n v="224"/>
    <n v="21090324"/>
    <n v="1.1000000000000001"/>
    <x v="0"/>
    <s v="Female202035-44 yearsGR113-123"/>
  </r>
  <r>
    <x v="0"/>
    <s v="F"/>
    <x v="2"/>
    <n v="2020"/>
    <x v="5"/>
    <s v="35-44"/>
    <x v="48"/>
    <s v="GR113-124"/>
    <n v="1591"/>
    <n v="21090324"/>
    <n v="7.5"/>
    <x v="1"/>
    <s v="Female202035-44 yearsGR113-124"/>
  </r>
  <r>
    <x v="0"/>
    <s v="F"/>
    <x v="2"/>
    <n v="2020"/>
    <x v="5"/>
    <s v="35-44"/>
    <x v="49"/>
    <s v="GR113-125"/>
    <n v="515"/>
    <n v="21090324"/>
    <n v="2.4"/>
    <x v="0"/>
    <s v="Female202035-44 yearsGR113-125"/>
  </r>
  <r>
    <x v="0"/>
    <s v="F"/>
    <x v="2"/>
    <n v="2020"/>
    <x v="5"/>
    <s v="35-44"/>
    <x v="50"/>
    <s v="GR113-126"/>
    <n v="1076"/>
    <n v="21090324"/>
    <n v="5.0999999999999996"/>
    <x v="0"/>
    <s v="Female202035-44 yearsGR113-126"/>
  </r>
  <r>
    <x v="0"/>
    <s v="F"/>
    <x v="2"/>
    <n v="2020"/>
    <x v="5"/>
    <s v="35-44"/>
    <x v="30"/>
    <s v="GR113-127"/>
    <n v="824"/>
    <n v="21090324"/>
    <n v="3.9"/>
    <x v="1"/>
    <s v="Female202035-44 yearsGR113-127"/>
  </r>
  <r>
    <x v="0"/>
    <s v="F"/>
    <x v="2"/>
    <n v="2020"/>
    <x v="5"/>
    <s v="35-44"/>
    <x v="41"/>
    <s v="GR113-128"/>
    <n v="549"/>
    <n v="21090324"/>
    <n v="2.6"/>
    <x v="0"/>
    <s v="Female202035-44 yearsGR113-128"/>
  </r>
  <r>
    <x v="0"/>
    <s v="F"/>
    <x v="2"/>
    <n v="2020"/>
    <x v="5"/>
    <s v="35-44"/>
    <x v="31"/>
    <s v="GR113-129"/>
    <n v="275"/>
    <n v="21090324"/>
    <n v="1.3"/>
    <x v="0"/>
    <s v="Female202035-44 yearsGR113-129"/>
  </r>
  <r>
    <x v="0"/>
    <s v="F"/>
    <x v="2"/>
    <n v="2020"/>
    <x v="5"/>
    <s v="35-44"/>
    <x v="120"/>
    <s v="GR113-130"/>
    <n v="12"/>
    <n v="21090324"/>
    <s v="Unreliable"/>
    <x v="1"/>
    <s v="Female202035-44 yearsGR113-130"/>
  </r>
  <r>
    <x v="0"/>
    <s v="F"/>
    <x v="2"/>
    <n v="2020"/>
    <x v="5"/>
    <s v="35-44"/>
    <x v="32"/>
    <s v="GR113-131"/>
    <n v="428"/>
    <n v="21090324"/>
    <n v="2"/>
    <x v="0"/>
    <s v="Female202035-44 yearsGR113-131"/>
  </r>
  <r>
    <x v="0"/>
    <s v="F"/>
    <x v="2"/>
    <n v="2020"/>
    <x v="5"/>
    <s v="35-44"/>
    <x v="69"/>
    <s v="GR113-132"/>
    <n v="15"/>
    <n v="21090324"/>
    <s v="Unreliable"/>
    <x v="0"/>
    <s v="Female202035-44 yearsGR113-132"/>
  </r>
  <r>
    <x v="0"/>
    <s v="F"/>
    <x v="2"/>
    <n v="2020"/>
    <x v="5"/>
    <s v="35-44"/>
    <x v="33"/>
    <s v="GR113-133"/>
    <n v="413"/>
    <n v="21090324"/>
    <n v="2"/>
    <x v="0"/>
    <s v="Female202035-44 yearsGR113-133"/>
  </r>
  <r>
    <x v="0"/>
    <s v="F"/>
    <x v="2"/>
    <n v="2020"/>
    <x v="5"/>
    <s v="35-44"/>
    <x v="42"/>
    <s v="GR113-135"/>
    <n v="112"/>
    <n v="21090324"/>
    <n v="0.5"/>
    <x v="1"/>
    <s v="Female202035-44 yearsGR113-135"/>
  </r>
  <r>
    <x v="0"/>
    <s v="F"/>
    <x v="2"/>
    <n v="2020"/>
    <x v="5"/>
    <s v="35-44"/>
    <x v="103"/>
    <s v="GR113-136"/>
    <n v="20"/>
    <n v="21090324"/>
    <n v="0.1"/>
    <x v="1"/>
    <s v="Female202035-44 yearsGR113-136"/>
  </r>
  <r>
    <x v="0"/>
    <s v="F"/>
    <x v="2"/>
    <n v="2020"/>
    <x v="5"/>
    <s v="35-44"/>
    <x v="122"/>
    <s v="GR113-137"/>
    <n v="2011"/>
    <n v="21090324"/>
    <n v="9.5"/>
    <x v="1"/>
    <s v="Female202035-44 yearsGR113-137"/>
  </r>
  <r>
    <x v="0"/>
    <s v="F"/>
    <x v="2"/>
    <n v="2020"/>
    <x v="6"/>
    <s v="45-54"/>
    <x v="0"/>
    <s v="GR113-003"/>
    <n v="154"/>
    <n v="20441441"/>
    <n v="0.8"/>
    <x v="0"/>
    <s v="Female202045-54 yearsGR113-003"/>
  </r>
  <r>
    <x v="0"/>
    <s v="F"/>
    <x v="2"/>
    <n v="2020"/>
    <x v="6"/>
    <s v="45-54"/>
    <x v="111"/>
    <s v="GR113-004"/>
    <n v="13"/>
    <n v="20441441"/>
    <s v="Unreliable"/>
    <x v="1"/>
    <s v="Female202045-54 yearsGR113-004"/>
  </r>
  <r>
    <x v="0"/>
    <s v="F"/>
    <x v="2"/>
    <n v="2020"/>
    <x v="6"/>
    <s v="45-54"/>
    <x v="1"/>
    <s v="GR113-010"/>
    <n v="1215"/>
    <n v="20441441"/>
    <n v="5.9"/>
    <x v="1"/>
    <s v="Female202045-54 yearsGR113-010"/>
  </r>
  <r>
    <x v="0"/>
    <s v="F"/>
    <x v="2"/>
    <n v="2020"/>
    <x v="6"/>
    <s v="45-54"/>
    <x v="70"/>
    <s v="GR113-015"/>
    <n v="179"/>
    <n v="20441441"/>
    <n v="0.9"/>
    <x v="1"/>
    <s v="Female202045-54 yearsGR113-015"/>
  </r>
  <r>
    <x v="0"/>
    <s v="F"/>
    <x v="2"/>
    <n v="2020"/>
    <x v="6"/>
    <s v="45-54"/>
    <x v="51"/>
    <s v="GR113-016"/>
    <n v="328"/>
    <n v="20441441"/>
    <n v="1.6"/>
    <x v="1"/>
    <s v="Female202045-54 yearsGR113-016"/>
  </r>
  <r>
    <x v="0"/>
    <s v="F"/>
    <x v="2"/>
    <n v="2020"/>
    <x v="6"/>
    <s v="45-54"/>
    <x v="2"/>
    <s v="GR113-018"/>
    <n v="5860"/>
    <n v="20441441"/>
    <n v="28.7"/>
    <x v="0"/>
    <s v="Female202045-54 yearsGR113-018"/>
  </r>
  <r>
    <x v="0"/>
    <s v="F"/>
    <x v="2"/>
    <n v="2020"/>
    <x v="6"/>
    <s v="45-54"/>
    <x v="3"/>
    <s v="GR113-019"/>
    <n v="18106"/>
    <n v="20441441"/>
    <n v="88.6"/>
    <x v="1"/>
    <s v="Female202045-54 yearsGR113-019"/>
  </r>
  <r>
    <x v="0"/>
    <s v="F"/>
    <x v="2"/>
    <n v="2020"/>
    <x v="6"/>
    <s v="45-54"/>
    <x v="71"/>
    <s v="GR113-020"/>
    <n v="226"/>
    <n v="20441441"/>
    <n v="1.1000000000000001"/>
    <x v="0"/>
    <s v="Female202045-54 yearsGR113-020"/>
  </r>
  <r>
    <x v="0"/>
    <s v="F"/>
    <x v="2"/>
    <n v="2020"/>
    <x v="6"/>
    <s v="45-54"/>
    <x v="72"/>
    <s v="GR113-021"/>
    <n v="177"/>
    <n v="20441441"/>
    <n v="0.9"/>
    <x v="0"/>
    <s v="Female202045-54 yearsGR113-021"/>
  </r>
  <r>
    <x v="0"/>
    <s v="F"/>
    <x v="2"/>
    <n v="2020"/>
    <x v="6"/>
    <s v="45-54"/>
    <x v="73"/>
    <s v="GR113-022"/>
    <n v="430"/>
    <n v="20441441"/>
    <n v="2.1"/>
    <x v="0"/>
    <s v="Female202045-54 yearsGR113-022"/>
  </r>
  <r>
    <x v="0"/>
    <s v="F"/>
    <x v="2"/>
    <n v="2020"/>
    <x v="6"/>
    <s v="45-54"/>
    <x v="52"/>
    <s v="GR113-023"/>
    <n v="2029"/>
    <n v="20441441"/>
    <n v="9.9"/>
    <x v="0"/>
    <s v="Female202045-54 yearsGR113-023"/>
  </r>
  <r>
    <x v="0"/>
    <s v="F"/>
    <x v="2"/>
    <n v="2020"/>
    <x v="6"/>
    <s v="45-54"/>
    <x v="53"/>
    <s v="GR113-024"/>
    <n v="488"/>
    <n v="20441441"/>
    <n v="2.4"/>
    <x v="0"/>
    <s v="Female202045-54 yearsGR113-024"/>
  </r>
  <r>
    <x v="0"/>
    <s v="F"/>
    <x v="2"/>
    <n v="2020"/>
    <x v="6"/>
    <s v="45-54"/>
    <x v="74"/>
    <s v="GR113-025"/>
    <n v="968"/>
    <n v="20441441"/>
    <n v="4.7"/>
    <x v="0"/>
    <s v="Female202045-54 yearsGR113-025"/>
  </r>
  <r>
    <x v="0"/>
    <s v="F"/>
    <x v="2"/>
    <n v="2020"/>
    <x v="6"/>
    <s v="45-54"/>
    <x v="104"/>
    <s v="GR113-026"/>
    <n v="55"/>
    <n v="20441441"/>
    <n v="0.3"/>
    <x v="0"/>
    <s v="Female202045-54 yearsGR113-026"/>
  </r>
  <r>
    <x v="0"/>
    <s v="F"/>
    <x v="2"/>
    <n v="2020"/>
    <x v="6"/>
    <s v="45-54"/>
    <x v="75"/>
    <s v="GR113-027"/>
    <n v="2438"/>
    <n v="20441441"/>
    <n v="11.9"/>
    <x v="0"/>
    <s v="Female202045-54 yearsGR113-027"/>
  </r>
  <r>
    <x v="0"/>
    <s v="F"/>
    <x v="2"/>
    <n v="2020"/>
    <x v="6"/>
    <s v="45-54"/>
    <x v="76"/>
    <s v="GR113-028"/>
    <n v="234"/>
    <n v="20441441"/>
    <n v="1.1000000000000001"/>
    <x v="0"/>
    <s v="Female202045-54 yearsGR113-028"/>
  </r>
  <r>
    <x v="0"/>
    <s v="F"/>
    <x v="2"/>
    <n v="2020"/>
    <x v="6"/>
    <s v="45-54"/>
    <x v="54"/>
    <s v="GR113-029"/>
    <n v="4509"/>
    <n v="20441441"/>
    <n v="22.1"/>
    <x v="0"/>
    <s v="Female202045-54 yearsGR113-029"/>
  </r>
  <r>
    <x v="0"/>
    <s v="F"/>
    <x v="2"/>
    <n v="2020"/>
    <x v="6"/>
    <s v="45-54"/>
    <x v="77"/>
    <s v="GR113-030"/>
    <n v="841"/>
    <n v="20441441"/>
    <n v="4.0999999999999996"/>
    <x v="0"/>
    <s v="Female202045-54 yearsGR113-030"/>
  </r>
  <r>
    <x v="0"/>
    <s v="F"/>
    <x v="2"/>
    <n v="2020"/>
    <x v="6"/>
    <s v="45-54"/>
    <x v="78"/>
    <s v="GR113-031"/>
    <n v="698"/>
    <n v="20441441"/>
    <n v="3.4"/>
    <x v="0"/>
    <s v="Female202045-54 yearsGR113-031"/>
  </r>
  <r>
    <x v="0"/>
    <s v="F"/>
    <x v="2"/>
    <n v="2020"/>
    <x v="6"/>
    <s v="45-54"/>
    <x v="55"/>
    <s v="GR113-032"/>
    <n v="1065"/>
    <n v="20441441"/>
    <n v="5.2"/>
    <x v="0"/>
    <s v="Female202045-54 yearsGR113-032"/>
  </r>
  <r>
    <x v="0"/>
    <s v="F"/>
    <x v="2"/>
    <n v="2020"/>
    <x v="6"/>
    <s v="45-54"/>
    <x v="43"/>
    <s v="GR113-034"/>
    <n v="241"/>
    <n v="20441441"/>
    <n v="1.2"/>
    <x v="0"/>
    <s v="Female202045-54 yearsGR113-034"/>
  </r>
  <r>
    <x v="0"/>
    <s v="F"/>
    <x v="2"/>
    <n v="2020"/>
    <x v="6"/>
    <s v="45-54"/>
    <x v="97"/>
    <s v="GR113-035"/>
    <n v="107"/>
    <n v="20441441"/>
    <n v="0.5"/>
    <x v="0"/>
    <s v="Female202045-54 yearsGR113-035"/>
  </r>
  <r>
    <x v="0"/>
    <s v="F"/>
    <x v="2"/>
    <n v="2020"/>
    <x v="6"/>
    <s v="45-54"/>
    <x v="34"/>
    <s v="GR113-036"/>
    <n v="688"/>
    <n v="20441441"/>
    <n v="3.4"/>
    <x v="0"/>
    <s v="Female202045-54 yearsGR113-036"/>
  </r>
  <r>
    <x v="0"/>
    <s v="F"/>
    <x v="2"/>
    <n v="2020"/>
    <x v="6"/>
    <s v="45-54"/>
    <x v="35"/>
    <s v="GR113-037"/>
    <n v="934"/>
    <n v="20441441"/>
    <n v="4.5999999999999996"/>
    <x v="0"/>
    <s v="Female202045-54 yearsGR113-037"/>
  </r>
  <r>
    <x v="0"/>
    <s v="F"/>
    <x v="2"/>
    <n v="2020"/>
    <x v="6"/>
    <s v="45-54"/>
    <x v="79"/>
    <s v="GR113-038"/>
    <n v="34"/>
    <n v="20441441"/>
    <n v="0.2"/>
    <x v="0"/>
    <s v="Female202045-54 yearsGR113-038"/>
  </r>
  <r>
    <x v="0"/>
    <s v="F"/>
    <x v="2"/>
    <n v="2020"/>
    <x v="6"/>
    <s v="45-54"/>
    <x v="56"/>
    <s v="GR113-039"/>
    <n v="262"/>
    <n v="20441441"/>
    <n v="1.3"/>
    <x v="0"/>
    <s v="Female202045-54 yearsGR113-039"/>
  </r>
  <r>
    <x v="0"/>
    <s v="F"/>
    <x v="2"/>
    <n v="2020"/>
    <x v="6"/>
    <s v="45-54"/>
    <x v="36"/>
    <s v="GR113-040"/>
    <n v="409"/>
    <n v="20441441"/>
    <n v="2"/>
    <x v="0"/>
    <s v="Female202045-54 yearsGR113-040"/>
  </r>
  <r>
    <x v="0"/>
    <s v="F"/>
    <x v="2"/>
    <n v="2020"/>
    <x v="6"/>
    <s v="45-54"/>
    <x v="98"/>
    <s v="GR113-041"/>
    <n v="228"/>
    <n v="20441441"/>
    <n v="1.1000000000000001"/>
    <x v="0"/>
    <s v="Female202045-54 yearsGR113-041"/>
  </r>
  <r>
    <x v="0"/>
    <s v="F"/>
    <x v="2"/>
    <n v="2020"/>
    <x v="6"/>
    <s v="45-54"/>
    <x v="37"/>
    <s v="GR113-043"/>
    <n v="1978"/>
    <n v="20441441"/>
    <n v="9.6999999999999993"/>
    <x v="0"/>
    <s v="Female202045-54 yearsGR113-043"/>
  </r>
  <r>
    <x v="0"/>
    <s v="F"/>
    <x v="2"/>
    <n v="2020"/>
    <x v="6"/>
    <s v="45-54"/>
    <x v="4"/>
    <s v="GR113-044"/>
    <n v="249"/>
    <n v="20441441"/>
    <n v="1.2"/>
    <x v="1"/>
    <s v="Female202045-54 yearsGR113-044"/>
  </r>
  <r>
    <x v="0"/>
    <s v="F"/>
    <x v="2"/>
    <n v="2020"/>
    <x v="6"/>
    <s v="45-54"/>
    <x v="44"/>
    <s v="GR113-045"/>
    <n v="144"/>
    <n v="20441441"/>
    <n v="0.7"/>
    <x v="1"/>
    <s v="Female202045-54 yearsGR113-045"/>
  </r>
  <r>
    <x v="0"/>
    <s v="F"/>
    <x v="2"/>
    <n v="2020"/>
    <x v="6"/>
    <s v="45-54"/>
    <x v="45"/>
    <s v="GR113-046"/>
    <n v="2688"/>
    <n v="20441441"/>
    <n v="13.1"/>
    <x v="1"/>
    <s v="Female202045-54 yearsGR113-046"/>
  </r>
  <r>
    <x v="0"/>
    <s v="F"/>
    <x v="2"/>
    <n v="2020"/>
    <x v="6"/>
    <s v="45-54"/>
    <x v="80"/>
    <s v="GR113-047"/>
    <n v="116"/>
    <n v="20441441"/>
    <n v="0.6"/>
    <x v="1"/>
    <s v="Female202045-54 yearsGR113-047"/>
  </r>
  <r>
    <x v="0"/>
    <s v="F"/>
    <x v="2"/>
    <n v="2020"/>
    <x v="6"/>
    <s v="45-54"/>
    <x v="81"/>
    <s v="GR113-048"/>
    <n v="111"/>
    <n v="20441441"/>
    <n v="0.5"/>
    <x v="0"/>
    <s v="Female202045-54 yearsGR113-048"/>
  </r>
  <r>
    <x v="0"/>
    <s v="F"/>
    <x v="2"/>
    <n v="2020"/>
    <x v="6"/>
    <s v="45-54"/>
    <x v="5"/>
    <s v="GR113-050"/>
    <n v="21"/>
    <n v="20441441"/>
    <n v="0.1"/>
    <x v="1"/>
    <s v="Female202045-54 yearsGR113-050"/>
  </r>
  <r>
    <x v="0"/>
    <s v="F"/>
    <x v="2"/>
    <n v="2020"/>
    <x v="6"/>
    <s v="45-54"/>
    <x v="105"/>
    <s v="GR113-051"/>
    <n v="25"/>
    <n v="20441441"/>
    <n v="0.1"/>
    <x v="1"/>
    <s v="Female202045-54 yearsGR113-051"/>
  </r>
  <r>
    <x v="0"/>
    <s v="F"/>
    <x v="2"/>
    <n v="2020"/>
    <x v="6"/>
    <s v="45-54"/>
    <x v="106"/>
    <s v="GR113-052"/>
    <n v="65"/>
    <n v="20441441"/>
    <n v="0.3"/>
    <x v="1"/>
    <s v="Female202045-54 yearsGR113-052"/>
  </r>
  <r>
    <x v="0"/>
    <s v="F"/>
    <x v="2"/>
    <n v="2020"/>
    <x v="6"/>
    <s v="45-54"/>
    <x v="6"/>
    <s v="GR113-053"/>
    <n v="13447"/>
    <n v="20441441"/>
    <n v="65.8"/>
    <x v="0"/>
    <s v="Female202045-54 yearsGR113-053"/>
  </r>
  <r>
    <x v="0"/>
    <s v="F"/>
    <x v="2"/>
    <n v="2020"/>
    <x v="6"/>
    <s v="45-54"/>
    <x v="7"/>
    <s v="GR113-054"/>
    <n v="10103"/>
    <n v="20441441"/>
    <n v="49.4"/>
    <x v="1"/>
    <s v="Female202045-54 yearsGR113-054"/>
  </r>
  <r>
    <x v="0"/>
    <s v="F"/>
    <x v="2"/>
    <n v="2020"/>
    <x v="6"/>
    <s v="45-54"/>
    <x v="82"/>
    <s v="GR113-055"/>
    <n v="81"/>
    <n v="20441441"/>
    <n v="0.4"/>
    <x v="0"/>
    <s v="Female202045-54 yearsGR113-055"/>
  </r>
  <r>
    <x v="0"/>
    <s v="F"/>
    <x v="2"/>
    <n v="2020"/>
    <x v="6"/>
    <s v="45-54"/>
    <x v="57"/>
    <s v="GR113-056"/>
    <n v="1594"/>
    <n v="20441441"/>
    <n v="7.8"/>
    <x v="0"/>
    <s v="Female202045-54 yearsGR113-056"/>
  </r>
  <r>
    <x v="0"/>
    <s v="F"/>
    <x v="2"/>
    <n v="2020"/>
    <x v="6"/>
    <s v="45-54"/>
    <x v="83"/>
    <s v="GR113-057"/>
    <n v="123"/>
    <n v="20441441"/>
    <n v="0.6"/>
    <x v="0"/>
    <s v="Female202045-54 yearsGR113-057"/>
  </r>
  <r>
    <x v="0"/>
    <s v="F"/>
    <x v="2"/>
    <n v="2020"/>
    <x v="6"/>
    <s v="45-54"/>
    <x v="58"/>
    <s v="GR113-058"/>
    <n v="4699"/>
    <n v="20441441"/>
    <n v="23"/>
    <x v="0"/>
    <s v="Female202045-54 yearsGR113-058"/>
  </r>
  <r>
    <x v="0"/>
    <s v="F"/>
    <x v="2"/>
    <n v="2020"/>
    <x v="6"/>
    <s v="45-54"/>
    <x v="59"/>
    <s v="GR113-059"/>
    <n v="1799"/>
    <n v="20441441"/>
    <n v="8.8000000000000007"/>
    <x v="0"/>
    <s v="Female202045-54 yearsGR113-059"/>
  </r>
  <r>
    <x v="0"/>
    <s v="F"/>
    <x v="2"/>
    <n v="2020"/>
    <x v="6"/>
    <s v="45-54"/>
    <x v="99"/>
    <s v="GR113-060"/>
    <n v="93"/>
    <n v="20441441"/>
    <n v="0.5"/>
    <x v="0"/>
    <s v="Female202045-54 yearsGR113-060"/>
  </r>
  <r>
    <x v="0"/>
    <s v="F"/>
    <x v="2"/>
    <n v="2020"/>
    <x v="6"/>
    <s v="45-54"/>
    <x v="60"/>
    <s v="GR113-061"/>
    <n v="2807"/>
    <n v="20441441"/>
    <n v="13.7"/>
    <x v="0"/>
    <s v="Female202045-54 yearsGR113-061"/>
  </r>
  <r>
    <x v="0"/>
    <s v="F"/>
    <x v="2"/>
    <n v="2020"/>
    <x v="6"/>
    <s v="45-54"/>
    <x v="84"/>
    <s v="GR113-062"/>
    <n v="1371"/>
    <n v="20441441"/>
    <n v="6.7"/>
    <x v="0"/>
    <s v="Female202045-54 yearsGR113-062"/>
  </r>
  <r>
    <x v="0"/>
    <s v="F"/>
    <x v="2"/>
    <n v="2020"/>
    <x v="6"/>
    <s v="45-54"/>
    <x v="85"/>
    <s v="GR113-063"/>
    <n v="1436"/>
    <n v="20441441"/>
    <n v="7"/>
    <x v="0"/>
    <s v="Female202045-54 yearsGR113-063"/>
  </r>
  <r>
    <x v="0"/>
    <s v="F"/>
    <x v="2"/>
    <n v="2020"/>
    <x v="6"/>
    <s v="45-54"/>
    <x v="8"/>
    <s v="GR113-064"/>
    <n v="3606"/>
    <n v="20441441"/>
    <n v="17.600000000000001"/>
    <x v="0"/>
    <s v="Female202045-54 yearsGR113-064"/>
  </r>
  <r>
    <x v="0"/>
    <s v="F"/>
    <x v="2"/>
    <n v="2020"/>
    <x v="6"/>
    <s v="45-54"/>
    <x v="61"/>
    <s v="GR113-065"/>
    <n v="71"/>
    <n v="20441441"/>
    <n v="0.3"/>
    <x v="0"/>
    <s v="Female202045-54 yearsGR113-065"/>
  </r>
  <r>
    <x v="0"/>
    <s v="F"/>
    <x v="2"/>
    <n v="2020"/>
    <x v="6"/>
    <s v="45-54"/>
    <x v="86"/>
    <s v="GR113-066"/>
    <n v="50"/>
    <n v="20441441"/>
    <n v="0.2"/>
    <x v="0"/>
    <s v="Female202045-54 yearsGR113-066"/>
  </r>
  <r>
    <x v="0"/>
    <s v="F"/>
    <x v="2"/>
    <n v="2020"/>
    <x v="6"/>
    <s v="45-54"/>
    <x v="62"/>
    <s v="GR113-067"/>
    <n v="648"/>
    <n v="20441441"/>
    <n v="3.2"/>
    <x v="0"/>
    <s v="Female202045-54 yearsGR113-067"/>
  </r>
  <r>
    <x v="0"/>
    <s v="F"/>
    <x v="2"/>
    <n v="2020"/>
    <x v="6"/>
    <s v="45-54"/>
    <x v="9"/>
    <s v="GR113-068"/>
    <n v="2837"/>
    <n v="20441441"/>
    <n v="13.9"/>
    <x v="0"/>
    <s v="Female202045-54 yearsGR113-068"/>
  </r>
  <r>
    <x v="0"/>
    <s v="F"/>
    <x v="2"/>
    <n v="2020"/>
    <x v="6"/>
    <s v="45-54"/>
    <x v="87"/>
    <s v="GR113-069"/>
    <n v="615"/>
    <n v="20441441"/>
    <n v="3"/>
    <x v="1"/>
    <s v="Female202045-54 yearsGR113-069"/>
  </r>
  <r>
    <x v="0"/>
    <s v="F"/>
    <x v="2"/>
    <n v="2020"/>
    <x v="6"/>
    <s v="45-54"/>
    <x v="10"/>
    <s v="GR113-070"/>
    <n v="2375"/>
    <n v="20441441"/>
    <n v="11.6"/>
    <x v="1"/>
    <s v="Female202045-54 yearsGR113-070"/>
  </r>
  <r>
    <x v="0"/>
    <s v="F"/>
    <x v="2"/>
    <n v="2020"/>
    <x v="6"/>
    <s v="45-54"/>
    <x v="107"/>
    <s v="GR113-071"/>
    <n v="33"/>
    <n v="20441441"/>
    <n v="0.2"/>
    <x v="1"/>
    <s v="Female202045-54 yearsGR113-071"/>
  </r>
  <r>
    <x v="0"/>
    <s v="F"/>
    <x v="2"/>
    <n v="2020"/>
    <x v="6"/>
    <s v="45-54"/>
    <x v="63"/>
    <s v="GR113-072"/>
    <n v="321"/>
    <n v="20441441"/>
    <n v="1.6"/>
    <x v="0"/>
    <s v="Female202045-54 yearsGR113-072"/>
  </r>
  <r>
    <x v="0"/>
    <s v="F"/>
    <x v="2"/>
    <n v="2020"/>
    <x v="6"/>
    <s v="45-54"/>
    <x v="88"/>
    <s v="GR113-073"/>
    <n v="164"/>
    <n v="20441441"/>
    <n v="0.8"/>
    <x v="1"/>
    <s v="Female202045-54 yearsGR113-073"/>
  </r>
  <r>
    <x v="0"/>
    <s v="F"/>
    <x v="2"/>
    <n v="2020"/>
    <x v="6"/>
    <s v="45-54"/>
    <x v="89"/>
    <s v="GR113-074"/>
    <n v="157"/>
    <n v="20441441"/>
    <n v="0.8"/>
    <x v="0"/>
    <s v="Female202045-54 yearsGR113-074"/>
  </r>
  <r>
    <x v="0"/>
    <s v="F"/>
    <x v="2"/>
    <n v="2020"/>
    <x v="6"/>
    <s v="45-54"/>
    <x v="11"/>
    <s v="GR113-075"/>
    <n v="304"/>
    <n v="20441441"/>
    <n v="1.5"/>
    <x v="0"/>
    <s v="Female202045-54 yearsGR113-075"/>
  </r>
  <r>
    <x v="0"/>
    <s v="F"/>
    <x v="2"/>
    <n v="2020"/>
    <x v="6"/>
    <s v="45-54"/>
    <x v="12"/>
    <s v="GR113-076"/>
    <n v="1068"/>
    <n v="20441441"/>
    <n v="5.2"/>
    <x v="1"/>
    <s v="Female202045-54 yearsGR113-076"/>
  </r>
  <r>
    <x v="0"/>
    <s v="F"/>
    <x v="2"/>
    <n v="2020"/>
    <x v="6"/>
    <s v="45-54"/>
    <x v="13"/>
    <s v="GR113-077"/>
    <n v="228"/>
    <n v="20441441"/>
    <n v="1.1000000000000001"/>
    <x v="0"/>
    <s v="Female202045-54 yearsGR113-077"/>
  </r>
  <r>
    <x v="0"/>
    <s v="F"/>
    <x v="2"/>
    <n v="2020"/>
    <x v="6"/>
    <s v="45-54"/>
    <x v="14"/>
    <s v="GR113-078"/>
    <n v="840"/>
    <n v="20441441"/>
    <n v="4.0999999999999996"/>
    <x v="0"/>
    <s v="Female202045-54 yearsGR113-078"/>
  </r>
  <r>
    <x v="0"/>
    <s v="F"/>
    <x v="2"/>
    <n v="2020"/>
    <x v="6"/>
    <s v="45-54"/>
    <x v="15"/>
    <s v="GR113-079"/>
    <n v="10"/>
    <n v="20441441"/>
    <s v="Unreliable"/>
    <x v="0"/>
    <s v="Female202045-54 yearsGR113-079"/>
  </r>
  <r>
    <x v="0"/>
    <s v="F"/>
    <x v="2"/>
    <n v="2020"/>
    <x v="6"/>
    <s v="45-54"/>
    <x v="38"/>
    <s v="GR113-082"/>
    <n v="1871"/>
    <n v="20441441"/>
    <n v="9.1999999999999993"/>
    <x v="1"/>
    <s v="Female202045-54 yearsGR113-082"/>
  </r>
  <r>
    <x v="0"/>
    <s v="F"/>
    <x v="2"/>
    <n v="2020"/>
    <x v="6"/>
    <s v="45-54"/>
    <x v="108"/>
    <s v="GR113-083"/>
    <n v="10"/>
    <n v="20441441"/>
    <s v="Unreliable"/>
    <x v="0"/>
    <s v="Female202045-54 yearsGR113-083"/>
  </r>
  <r>
    <x v="0"/>
    <s v="F"/>
    <x v="2"/>
    <n v="2020"/>
    <x v="6"/>
    <s v="45-54"/>
    <x v="100"/>
    <s v="GR113-084"/>
    <n v="71"/>
    <n v="20441441"/>
    <n v="0.3"/>
    <x v="0"/>
    <s v="Female202045-54 yearsGR113-084"/>
  </r>
  <r>
    <x v="0"/>
    <s v="F"/>
    <x v="2"/>
    <n v="2020"/>
    <x v="6"/>
    <s v="45-54"/>
    <x v="39"/>
    <s v="GR113-085"/>
    <n v="329"/>
    <n v="20441441"/>
    <n v="1.6"/>
    <x v="0"/>
    <s v="Female202045-54 yearsGR113-085"/>
  </r>
  <r>
    <x v="0"/>
    <s v="F"/>
    <x v="2"/>
    <n v="2020"/>
    <x v="6"/>
    <s v="45-54"/>
    <x v="90"/>
    <s v="GR113-086"/>
    <n v="1461"/>
    <n v="20441441"/>
    <n v="7.1"/>
    <x v="0"/>
    <s v="Female202045-54 yearsGR113-086"/>
  </r>
  <r>
    <x v="0"/>
    <s v="F"/>
    <x v="2"/>
    <n v="2020"/>
    <x v="6"/>
    <s v="45-54"/>
    <x v="64"/>
    <s v="GR113-088"/>
    <n v="231"/>
    <n v="20441441"/>
    <n v="1.1000000000000001"/>
    <x v="1"/>
    <s v="Female202045-54 yearsGR113-088"/>
  </r>
  <r>
    <x v="0"/>
    <s v="F"/>
    <x v="2"/>
    <n v="2020"/>
    <x v="6"/>
    <s v="45-54"/>
    <x v="17"/>
    <s v="GR113-089"/>
    <n v="776"/>
    <n v="20441441"/>
    <n v="3.8"/>
    <x v="0"/>
    <s v="Female202045-54 yearsGR113-089"/>
  </r>
  <r>
    <x v="0"/>
    <s v="F"/>
    <x v="2"/>
    <n v="2020"/>
    <x v="6"/>
    <s v="45-54"/>
    <x v="91"/>
    <s v="GR113-090"/>
    <n v="86"/>
    <n v="20441441"/>
    <n v="0.4"/>
    <x v="1"/>
    <s v="Female202045-54 yearsGR113-090"/>
  </r>
  <r>
    <x v="0"/>
    <s v="F"/>
    <x v="2"/>
    <n v="2020"/>
    <x v="6"/>
    <s v="45-54"/>
    <x v="114"/>
    <s v="GR113-091"/>
    <n v="11"/>
    <n v="20441441"/>
    <s v="Unreliable"/>
    <x v="1"/>
    <s v="Female202045-54 yearsGR113-091"/>
  </r>
  <r>
    <x v="0"/>
    <s v="F"/>
    <x v="2"/>
    <n v="2020"/>
    <x v="6"/>
    <s v="45-54"/>
    <x v="101"/>
    <s v="GR113-092"/>
    <n v="39"/>
    <n v="20441441"/>
    <n v="0.2"/>
    <x v="1"/>
    <s v="Female202045-54 yearsGR113-092"/>
  </r>
  <r>
    <x v="0"/>
    <s v="F"/>
    <x v="2"/>
    <n v="2020"/>
    <x v="6"/>
    <s v="45-54"/>
    <x v="92"/>
    <s v="GR113-093"/>
    <n v="3424"/>
    <n v="20441441"/>
    <n v="16.8"/>
    <x v="1"/>
    <s v="Female202045-54 yearsGR113-093"/>
  </r>
  <r>
    <x v="0"/>
    <s v="F"/>
    <x v="2"/>
    <n v="2020"/>
    <x v="6"/>
    <s v="45-54"/>
    <x v="93"/>
    <s v="GR113-094"/>
    <n v="2369"/>
    <n v="20441441"/>
    <n v="11.6"/>
    <x v="0"/>
    <s v="Female202045-54 yearsGR113-094"/>
  </r>
  <r>
    <x v="0"/>
    <s v="F"/>
    <x v="2"/>
    <n v="2020"/>
    <x v="6"/>
    <s v="45-54"/>
    <x v="94"/>
    <s v="GR113-095"/>
    <n v="1055"/>
    <n v="20441441"/>
    <n v="5.2"/>
    <x v="0"/>
    <s v="Female202045-54 yearsGR113-095"/>
  </r>
  <r>
    <x v="0"/>
    <s v="F"/>
    <x v="2"/>
    <n v="2020"/>
    <x v="6"/>
    <s v="45-54"/>
    <x v="102"/>
    <s v="GR113-096"/>
    <n v="64"/>
    <n v="20441441"/>
    <n v="0.3"/>
    <x v="1"/>
    <s v="Female202045-54 yearsGR113-096"/>
  </r>
  <r>
    <x v="0"/>
    <s v="F"/>
    <x v="2"/>
    <n v="2020"/>
    <x v="6"/>
    <s v="45-54"/>
    <x v="18"/>
    <s v="GR113-097"/>
    <n v="917"/>
    <n v="20441441"/>
    <n v="4.5"/>
    <x v="1"/>
    <s v="Female202045-54 yearsGR113-097"/>
  </r>
  <r>
    <x v="0"/>
    <s v="F"/>
    <x v="2"/>
    <n v="2020"/>
    <x v="6"/>
    <s v="45-54"/>
    <x v="19"/>
    <s v="GR113-100"/>
    <n v="901"/>
    <n v="20441441"/>
    <n v="4.4000000000000004"/>
    <x v="0"/>
    <s v="Female202045-54 yearsGR113-100"/>
  </r>
  <r>
    <x v="0"/>
    <s v="F"/>
    <x v="2"/>
    <n v="2020"/>
    <x v="6"/>
    <s v="45-54"/>
    <x v="95"/>
    <s v="GR113-102"/>
    <n v="53"/>
    <n v="20441441"/>
    <n v="0.3"/>
    <x v="1"/>
    <s v="Female202045-54 yearsGR113-102"/>
  </r>
  <r>
    <x v="0"/>
    <s v="F"/>
    <x v="2"/>
    <n v="2020"/>
    <x v="6"/>
    <s v="45-54"/>
    <x v="110"/>
    <s v="GR113-104"/>
    <n v="21"/>
    <n v="20441441"/>
    <n v="0.1"/>
    <x v="1"/>
    <s v="Female202045-54 yearsGR113-104"/>
  </r>
  <r>
    <x v="0"/>
    <s v="F"/>
    <x v="2"/>
    <n v="2020"/>
    <x v="6"/>
    <s v="45-54"/>
    <x v="65"/>
    <s v="GR113-105"/>
    <n v="20"/>
    <n v="20441441"/>
    <n v="0.1"/>
    <x v="1"/>
    <s v="Female202045-54 yearsGR113-105"/>
  </r>
  <r>
    <x v="0"/>
    <s v="F"/>
    <x v="2"/>
    <n v="2020"/>
    <x v="6"/>
    <s v="45-54"/>
    <x v="66"/>
    <s v="GR113-107"/>
    <n v="19"/>
    <n v="20441441"/>
    <s v="Unreliable"/>
    <x v="0"/>
    <s v="Female202045-54 yearsGR113-107"/>
  </r>
  <r>
    <x v="0"/>
    <s v="F"/>
    <x v="2"/>
    <n v="2020"/>
    <x v="6"/>
    <s v="45-54"/>
    <x v="21"/>
    <s v="GR113-109"/>
    <n v="353"/>
    <n v="20441441"/>
    <n v="1.7"/>
    <x v="1"/>
    <s v="Female202045-54 yearsGR113-109"/>
  </r>
  <r>
    <x v="0"/>
    <s v="F"/>
    <x v="2"/>
    <n v="2020"/>
    <x v="6"/>
    <s v="45-54"/>
    <x v="22"/>
    <s v="GR113-110"/>
    <n v="746"/>
    <n v="20441441"/>
    <n v="3.6"/>
    <x v="0"/>
    <s v="Female202045-54 yearsGR113-110"/>
  </r>
  <r>
    <x v="0"/>
    <s v="F"/>
    <x v="2"/>
    <n v="2020"/>
    <x v="6"/>
    <s v="45-54"/>
    <x v="23"/>
    <s v="GR113-111"/>
    <n v="7784"/>
    <n v="20441441"/>
    <n v="38.1"/>
    <x v="0"/>
    <s v="Female202045-54 yearsGR113-111"/>
  </r>
  <r>
    <x v="0"/>
    <s v="F"/>
    <x v="2"/>
    <n v="2020"/>
    <x v="6"/>
    <s v="45-54"/>
    <x v="24"/>
    <s v="GR113-112"/>
    <n v="7973"/>
    <n v="20441441"/>
    <n v="39"/>
    <x v="1"/>
    <s v="Female202045-54 yearsGR113-112"/>
  </r>
  <r>
    <x v="0"/>
    <s v="F"/>
    <x v="2"/>
    <n v="2020"/>
    <x v="6"/>
    <s v="45-54"/>
    <x v="25"/>
    <s v="GR113-113"/>
    <n v="1520"/>
    <n v="20441441"/>
    <n v="7.4"/>
    <x v="0"/>
    <s v="Female202045-54 yearsGR113-113"/>
  </r>
  <r>
    <x v="0"/>
    <s v="F"/>
    <x v="2"/>
    <n v="2020"/>
    <x v="6"/>
    <s v="45-54"/>
    <x v="26"/>
    <s v="GR113-114"/>
    <n v="1437"/>
    <n v="20441441"/>
    <n v="7"/>
    <x v="0"/>
    <s v="Female202045-54 yearsGR113-114"/>
  </r>
  <r>
    <x v="0"/>
    <s v="F"/>
    <x v="2"/>
    <n v="2020"/>
    <x v="6"/>
    <s v="45-54"/>
    <x v="46"/>
    <s v="GR113-115"/>
    <n v="34"/>
    <n v="20441441"/>
    <n v="0.2"/>
    <x v="0"/>
    <s v="Female202045-54 yearsGR113-115"/>
  </r>
  <r>
    <x v="0"/>
    <s v="F"/>
    <x v="2"/>
    <n v="2020"/>
    <x v="6"/>
    <s v="45-54"/>
    <x v="67"/>
    <s v="GR113-116"/>
    <n v="49"/>
    <n v="20441441"/>
    <n v="0.2"/>
    <x v="0"/>
    <s v="Female202045-54 yearsGR113-116"/>
  </r>
  <r>
    <x v="0"/>
    <s v="F"/>
    <x v="2"/>
    <n v="2020"/>
    <x v="6"/>
    <s v="45-54"/>
    <x v="27"/>
    <s v="GR113-117"/>
    <n v="6453"/>
    <n v="20441441"/>
    <n v="31.6"/>
    <x v="0"/>
    <s v="Female202045-54 yearsGR113-117"/>
  </r>
  <r>
    <x v="0"/>
    <s v="F"/>
    <x v="2"/>
    <n v="2020"/>
    <x v="6"/>
    <s v="45-54"/>
    <x v="68"/>
    <s v="GR113-118"/>
    <n v="330"/>
    <n v="20441441"/>
    <n v="1.6"/>
    <x v="0"/>
    <s v="Female202045-54 yearsGR113-118"/>
  </r>
  <r>
    <x v="0"/>
    <s v="F"/>
    <x v="2"/>
    <n v="2020"/>
    <x v="6"/>
    <s v="45-54"/>
    <x v="28"/>
    <s v="GR113-120"/>
    <n v="118"/>
    <n v="20441441"/>
    <n v="0.6"/>
    <x v="0"/>
    <s v="Female202045-54 yearsGR113-120"/>
  </r>
  <r>
    <x v="0"/>
    <s v="F"/>
    <x v="2"/>
    <n v="2020"/>
    <x v="6"/>
    <s v="45-54"/>
    <x v="40"/>
    <s v="GR113-121"/>
    <n v="104"/>
    <n v="20441441"/>
    <n v="0.5"/>
    <x v="0"/>
    <s v="Female202045-54 yearsGR113-121"/>
  </r>
  <r>
    <x v="0"/>
    <s v="F"/>
    <x v="2"/>
    <n v="2020"/>
    <x v="6"/>
    <s v="45-54"/>
    <x v="47"/>
    <s v="GR113-122"/>
    <n v="5490"/>
    <n v="20441441"/>
    <n v="26.9"/>
    <x v="0"/>
    <s v="Female202045-54 yearsGR113-122"/>
  </r>
  <r>
    <x v="0"/>
    <s v="F"/>
    <x v="2"/>
    <n v="2020"/>
    <x v="6"/>
    <s v="45-54"/>
    <x v="29"/>
    <s v="GR113-123"/>
    <n v="403"/>
    <n v="20441441"/>
    <n v="2"/>
    <x v="0"/>
    <s v="Female202045-54 yearsGR113-123"/>
  </r>
  <r>
    <x v="0"/>
    <s v="F"/>
    <x v="2"/>
    <n v="2020"/>
    <x v="6"/>
    <s v="45-54"/>
    <x v="48"/>
    <s v="GR113-124"/>
    <n v="1735"/>
    <n v="20441441"/>
    <n v="8.5"/>
    <x v="1"/>
    <s v="Female202045-54 yearsGR113-124"/>
  </r>
  <r>
    <x v="0"/>
    <s v="F"/>
    <x v="2"/>
    <n v="2020"/>
    <x v="6"/>
    <s v="45-54"/>
    <x v="49"/>
    <s v="GR113-125"/>
    <n v="541"/>
    <n v="20441441"/>
    <n v="2.6"/>
    <x v="0"/>
    <s v="Female202045-54 yearsGR113-125"/>
  </r>
  <r>
    <x v="0"/>
    <s v="F"/>
    <x v="2"/>
    <n v="2020"/>
    <x v="6"/>
    <s v="45-54"/>
    <x v="50"/>
    <s v="GR113-126"/>
    <n v="1194"/>
    <n v="20441441"/>
    <n v="5.8"/>
    <x v="0"/>
    <s v="Female202045-54 yearsGR113-126"/>
  </r>
  <r>
    <x v="0"/>
    <s v="F"/>
    <x v="2"/>
    <n v="2020"/>
    <x v="6"/>
    <s v="45-54"/>
    <x v="30"/>
    <s v="GR113-127"/>
    <n v="568"/>
    <n v="20441441"/>
    <n v="2.8"/>
    <x v="1"/>
    <s v="Female202045-54 yearsGR113-127"/>
  </r>
  <r>
    <x v="0"/>
    <s v="F"/>
    <x v="2"/>
    <n v="2020"/>
    <x v="6"/>
    <s v="45-54"/>
    <x v="41"/>
    <s v="GR113-128"/>
    <n v="341"/>
    <n v="20441441"/>
    <n v="1.7"/>
    <x v="0"/>
    <s v="Female202045-54 yearsGR113-128"/>
  </r>
  <r>
    <x v="0"/>
    <s v="F"/>
    <x v="2"/>
    <n v="2020"/>
    <x v="6"/>
    <s v="45-54"/>
    <x v="31"/>
    <s v="GR113-129"/>
    <n v="227"/>
    <n v="20441441"/>
    <n v="1.1000000000000001"/>
    <x v="0"/>
    <s v="Female202045-54 yearsGR113-129"/>
  </r>
  <r>
    <x v="0"/>
    <s v="F"/>
    <x v="2"/>
    <n v="2020"/>
    <x v="6"/>
    <s v="45-54"/>
    <x v="32"/>
    <s v="GR113-131"/>
    <n v="408"/>
    <n v="20441441"/>
    <n v="2"/>
    <x v="0"/>
    <s v="Female202045-54 yearsGR113-131"/>
  </r>
  <r>
    <x v="0"/>
    <s v="F"/>
    <x v="2"/>
    <n v="2020"/>
    <x v="6"/>
    <s v="45-54"/>
    <x v="69"/>
    <s v="GR113-132"/>
    <n v="18"/>
    <n v="20441441"/>
    <s v="Unreliable"/>
    <x v="0"/>
    <s v="Female202045-54 yearsGR113-132"/>
  </r>
  <r>
    <x v="0"/>
    <s v="F"/>
    <x v="2"/>
    <n v="2020"/>
    <x v="6"/>
    <s v="45-54"/>
    <x v="33"/>
    <s v="GR113-133"/>
    <n v="390"/>
    <n v="20441441"/>
    <n v="1.9"/>
    <x v="0"/>
    <s v="Female202045-54 yearsGR113-133"/>
  </r>
  <r>
    <x v="0"/>
    <s v="F"/>
    <x v="2"/>
    <n v="2020"/>
    <x v="6"/>
    <s v="45-54"/>
    <x v="42"/>
    <s v="GR113-135"/>
    <n v="214"/>
    <n v="20441441"/>
    <n v="1"/>
    <x v="1"/>
    <s v="Female202045-54 yearsGR113-135"/>
  </r>
  <r>
    <x v="0"/>
    <s v="F"/>
    <x v="2"/>
    <n v="2020"/>
    <x v="6"/>
    <s v="45-54"/>
    <x v="103"/>
    <s v="GR113-136"/>
    <n v="82"/>
    <n v="20441441"/>
    <n v="0.4"/>
    <x v="1"/>
    <s v="Female202045-54 yearsGR113-136"/>
  </r>
  <r>
    <x v="0"/>
    <s v="F"/>
    <x v="2"/>
    <n v="2020"/>
    <x v="6"/>
    <s v="45-54"/>
    <x v="122"/>
    <s v="GR113-137"/>
    <n v="5579"/>
    <n v="20441441"/>
    <n v="27.3"/>
    <x v="1"/>
    <s v="Female202045-54 yearsGR113-137"/>
  </r>
  <r>
    <x v="0"/>
    <s v="F"/>
    <x v="2"/>
    <n v="2020"/>
    <x v="7"/>
    <s v="55-64"/>
    <x v="0"/>
    <s v="GR113-003"/>
    <n v="398"/>
    <n v="21914243"/>
    <n v="1.8"/>
    <x v="0"/>
    <s v="Female202055-64 yearsGR113-003"/>
  </r>
  <r>
    <x v="0"/>
    <s v="F"/>
    <x v="2"/>
    <n v="2020"/>
    <x v="7"/>
    <s v="55-64"/>
    <x v="111"/>
    <s v="GR113-004"/>
    <n v="33"/>
    <n v="21914243"/>
    <n v="0.2"/>
    <x v="1"/>
    <s v="Female202055-64 yearsGR113-004"/>
  </r>
  <r>
    <x v="0"/>
    <s v="F"/>
    <x v="2"/>
    <n v="2020"/>
    <x v="7"/>
    <s v="55-64"/>
    <x v="112"/>
    <s v="GR113-005"/>
    <n v="23"/>
    <n v="21914243"/>
    <n v="0.1"/>
    <x v="0"/>
    <s v="Female202055-64 yearsGR113-005"/>
  </r>
  <r>
    <x v="0"/>
    <s v="F"/>
    <x v="2"/>
    <n v="2020"/>
    <x v="7"/>
    <s v="55-64"/>
    <x v="116"/>
    <s v="GR113-006"/>
    <n v="10"/>
    <n v="21914243"/>
    <s v="Unreliable"/>
    <x v="0"/>
    <s v="Female202055-64 yearsGR113-006"/>
  </r>
  <r>
    <x v="0"/>
    <s v="F"/>
    <x v="2"/>
    <n v="2020"/>
    <x v="7"/>
    <s v="55-64"/>
    <x v="1"/>
    <s v="GR113-010"/>
    <n v="2934"/>
    <n v="21914243"/>
    <n v="13.4"/>
    <x v="1"/>
    <s v="Female202055-64 yearsGR113-010"/>
  </r>
  <r>
    <x v="0"/>
    <s v="F"/>
    <x v="2"/>
    <n v="2020"/>
    <x v="7"/>
    <s v="55-64"/>
    <x v="70"/>
    <s v="GR113-015"/>
    <n v="500"/>
    <n v="21914243"/>
    <n v="2.2999999999999998"/>
    <x v="1"/>
    <s v="Female202055-64 yearsGR113-015"/>
  </r>
  <r>
    <x v="0"/>
    <s v="F"/>
    <x v="2"/>
    <n v="2020"/>
    <x v="7"/>
    <s v="55-64"/>
    <x v="51"/>
    <s v="GR113-016"/>
    <n v="349"/>
    <n v="21914243"/>
    <n v="1.6"/>
    <x v="1"/>
    <s v="Female202055-64 yearsGR113-016"/>
  </r>
  <r>
    <x v="0"/>
    <s v="F"/>
    <x v="2"/>
    <n v="2020"/>
    <x v="7"/>
    <s v="55-64"/>
    <x v="2"/>
    <s v="GR113-018"/>
    <n v="15801"/>
    <n v="21914243"/>
    <n v="72.099999999999994"/>
    <x v="0"/>
    <s v="Female202055-64 yearsGR113-018"/>
  </r>
  <r>
    <x v="0"/>
    <s v="F"/>
    <x v="2"/>
    <n v="2020"/>
    <x v="7"/>
    <s v="55-64"/>
    <x v="3"/>
    <s v="GR113-019"/>
    <n v="50831"/>
    <n v="21914243"/>
    <n v="232"/>
    <x v="1"/>
    <s v="Female202055-64 yearsGR113-019"/>
  </r>
  <r>
    <x v="0"/>
    <s v="F"/>
    <x v="2"/>
    <n v="2020"/>
    <x v="7"/>
    <s v="55-64"/>
    <x v="71"/>
    <s v="GR113-020"/>
    <n v="724"/>
    <n v="21914243"/>
    <n v="3.3"/>
    <x v="0"/>
    <s v="Female202055-64 yearsGR113-020"/>
  </r>
  <r>
    <x v="0"/>
    <s v="F"/>
    <x v="2"/>
    <n v="2020"/>
    <x v="7"/>
    <s v="55-64"/>
    <x v="72"/>
    <s v="GR113-021"/>
    <n v="650"/>
    <n v="21914243"/>
    <n v="3"/>
    <x v="0"/>
    <s v="Female202055-64 yearsGR113-021"/>
  </r>
  <r>
    <x v="0"/>
    <s v="F"/>
    <x v="2"/>
    <n v="2020"/>
    <x v="7"/>
    <s v="55-64"/>
    <x v="73"/>
    <s v="GR113-022"/>
    <n v="761"/>
    <n v="21914243"/>
    <n v="3.5"/>
    <x v="0"/>
    <s v="Female202055-64 yearsGR113-022"/>
  </r>
  <r>
    <x v="0"/>
    <s v="F"/>
    <x v="2"/>
    <n v="2020"/>
    <x v="7"/>
    <s v="55-64"/>
    <x v="52"/>
    <s v="GR113-023"/>
    <n v="4230"/>
    <n v="21914243"/>
    <n v="19.3"/>
    <x v="0"/>
    <s v="Female202055-64 yearsGR113-023"/>
  </r>
  <r>
    <x v="0"/>
    <s v="F"/>
    <x v="2"/>
    <n v="2020"/>
    <x v="7"/>
    <s v="55-64"/>
    <x v="53"/>
    <s v="GR113-024"/>
    <n v="1826"/>
    <n v="21914243"/>
    <n v="8.3000000000000007"/>
    <x v="0"/>
    <s v="Female202055-64 yearsGR113-024"/>
  </r>
  <r>
    <x v="0"/>
    <s v="F"/>
    <x v="2"/>
    <n v="2020"/>
    <x v="7"/>
    <s v="55-64"/>
    <x v="74"/>
    <s v="GR113-025"/>
    <n v="3654"/>
    <n v="21914243"/>
    <n v="16.7"/>
    <x v="0"/>
    <s v="Female202055-64 yearsGR113-025"/>
  </r>
  <r>
    <x v="0"/>
    <s v="F"/>
    <x v="2"/>
    <n v="2020"/>
    <x v="7"/>
    <s v="55-64"/>
    <x v="104"/>
    <s v="GR113-026"/>
    <n v="188"/>
    <n v="21914243"/>
    <n v="0.9"/>
    <x v="0"/>
    <s v="Female202055-64 yearsGR113-026"/>
  </r>
  <r>
    <x v="0"/>
    <s v="F"/>
    <x v="2"/>
    <n v="2020"/>
    <x v="7"/>
    <s v="55-64"/>
    <x v="75"/>
    <s v="GR113-027"/>
    <n v="12001"/>
    <n v="21914243"/>
    <n v="54.8"/>
    <x v="0"/>
    <s v="Female202055-64 yearsGR113-027"/>
  </r>
  <r>
    <x v="0"/>
    <s v="F"/>
    <x v="2"/>
    <n v="2020"/>
    <x v="7"/>
    <s v="55-64"/>
    <x v="76"/>
    <s v="GR113-028"/>
    <n v="511"/>
    <n v="21914243"/>
    <n v="2.2999999999999998"/>
    <x v="0"/>
    <s v="Female202055-64 yearsGR113-028"/>
  </r>
  <r>
    <x v="0"/>
    <s v="F"/>
    <x v="2"/>
    <n v="2020"/>
    <x v="7"/>
    <s v="55-64"/>
    <x v="54"/>
    <s v="GR113-029"/>
    <n v="8571"/>
    <n v="21914243"/>
    <n v="39.1"/>
    <x v="0"/>
    <s v="Female202055-64 yearsGR113-029"/>
  </r>
  <r>
    <x v="0"/>
    <s v="F"/>
    <x v="2"/>
    <n v="2020"/>
    <x v="7"/>
    <s v="55-64"/>
    <x v="77"/>
    <s v="GR113-030"/>
    <n v="1000"/>
    <n v="21914243"/>
    <n v="4.5999999999999996"/>
    <x v="0"/>
    <s v="Female202055-64 yearsGR113-030"/>
  </r>
  <r>
    <x v="0"/>
    <s v="F"/>
    <x v="2"/>
    <n v="2020"/>
    <x v="7"/>
    <s v="55-64"/>
    <x v="78"/>
    <s v="GR113-031"/>
    <n v="2501"/>
    <n v="21914243"/>
    <n v="11.4"/>
    <x v="0"/>
    <s v="Female202055-64 yearsGR113-031"/>
  </r>
  <r>
    <x v="0"/>
    <s v="F"/>
    <x v="2"/>
    <n v="2020"/>
    <x v="7"/>
    <s v="55-64"/>
    <x v="55"/>
    <s v="GR113-032"/>
    <n v="2837"/>
    <n v="21914243"/>
    <n v="12.9"/>
    <x v="0"/>
    <s v="Female202055-64 yearsGR113-032"/>
  </r>
  <r>
    <x v="0"/>
    <s v="F"/>
    <x v="2"/>
    <n v="2020"/>
    <x v="7"/>
    <s v="55-64"/>
    <x v="43"/>
    <s v="GR113-034"/>
    <n v="756"/>
    <n v="21914243"/>
    <n v="3.4"/>
    <x v="0"/>
    <s v="Female202055-64 yearsGR113-034"/>
  </r>
  <r>
    <x v="0"/>
    <s v="F"/>
    <x v="2"/>
    <n v="2020"/>
    <x v="7"/>
    <s v="55-64"/>
    <x v="97"/>
    <s v="GR113-035"/>
    <n v="463"/>
    <n v="21914243"/>
    <n v="2.1"/>
    <x v="0"/>
    <s v="Female202055-64 yearsGR113-035"/>
  </r>
  <r>
    <x v="0"/>
    <s v="F"/>
    <x v="2"/>
    <n v="2020"/>
    <x v="7"/>
    <s v="55-64"/>
    <x v="34"/>
    <s v="GR113-036"/>
    <n v="1696"/>
    <n v="21914243"/>
    <n v="7.7"/>
    <x v="0"/>
    <s v="Female202055-64 yearsGR113-036"/>
  </r>
  <r>
    <x v="0"/>
    <s v="F"/>
    <x v="2"/>
    <n v="2020"/>
    <x v="7"/>
    <s v="55-64"/>
    <x v="35"/>
    <s v="GR113-037"/>
    <n v="2683"/>
    <n v="21914243"/>
    <n v="12.2"/>
    <x v="0"/>
    <s v="Female202055-64 yearsGR113-037"/>
  </r>
  <r>
    <x v="0"/>
    <s v="F"/>
    <x v="2"/>
    <n v="2020"/>
    <x v="7"/>
    <s v="55-64"/>
    <x v="79"/>
    <s v="GR113-038"/>
    <n v="53"/>
    <n v="21914243"/>
    <n v="0.2"/>
    <x v="0"/>
    <s v="Female202055-64 yearsGR113-038"/>
  </r>
  <r>
    <x v="0"/>
    <s v="F"/>
    <x v="2"/>
    <n v="2020"/>
    <x v="7"/>
    <s v="55-64"/>
    <x v="56"/>
    <s v="GR113-039"/>
    <n v="899"/>
    <n v="21914243"/>
    <n v="4.0999999999999996"/>
    <x v="0"/>
    <s v="Female202055-64 yearsGR113-039"/>
  </r>
  <r>
    <x v="0"/>
    <s v="F"/>
    <x v="2"/>
    <n v="2020"/>
    <x v="7"/>
    <s v="55-64"/>
    <x v="36"/>
    <s v="GR113-040"/>
    <n v="1015"/>
    <n v="21914243"/>
    <n v="4.5999999999999996"/>
    <x v="0"/>
    <s v="Female202055-64 yearsGR113-040"/>
  </r>
  <r>
    <x v="0"/>
    <s v="F"/>
    <x v="2"/>
    <n v="2020"/>
    <x v="7"/>
    <s v="55-64"/>
    <x v="98"/>
    <s v="GR113-041"/>
    <n v="708"/>
    <n v="21914243"/>
    <n v="3.2"/>
    <x v="0"/>
    <s v="Female202055-64 yearsGR113-041"/>
  </r>
  <r>
    <x v="0"/>
    <s v="F"/>
    <x v="2"/>
    <n v="2020"/>
    <x v="7"/>
    <s v="55-64"/>
    <x v="37"/>
    <s v="GR113-043"/>
    <n v="5779"/>
    <n v="21914243"/>
    <n v="26.4"/>
    <x v="0"/>
    <s v="Female202055-64 yearsGR113-043"/>
  </r>
  <r>
    <x v="0"/>
    <s v="F"/>
    <x v="2"/>
    <n v="2020"/>
    <x v="7"/>
    <s v="55-64"/>
    <x v="4"/>
    <s v="GR113-044"/>
    <n v="660"/>
    <n v="21914243"/>
    <n v="3"/>
    <x v="1"/>
    <s v="Female202055-64 yearsGR113-044"/>
  </r>
  <r>
    <x v="0"/>
    <s v="F"/>
    <x v="2"/>
    <n v="2020"/>
    <x v="7"/>
    <s v="55-64"/>
    <x v="44"/>
    <s v="GR113-045"/>
    <n v="279"/>
    <n v="21914243"/>
    <n v="1.3"/>
    <x v="1"/>
    <s v="Female202055-64 yearsGR113-045"/>
  </r>
  <r>
    <x v="0"/>
    <s v="F"/>
    <x v="2"/>
    <n v="2020"/>
    <x v="7"/>
    <s v="55-64"/>
    <x v="45"/>
    <s v="GR113-046"/>
    <n v="6672"/>
    <n v="21914243"/>
    <n v="30.4"/>
    <x v="1"/>
    <s v="Female202055-64 yearsGR113-046"/>
  </r>
  <r>
    <x v="0"/>
    <s v="F"/>
    <x v="2"/>
    <n v="2020"/>
    <x v="7"/>
    <s v="55-64"/>
    <x v="80"/>
    <s v="GR113-047"/>
    <n v="393"/>
    <n v="21914243"/>
    <n v="1.8"/>
    <x v="1"/>
    <s v="Female202055-64 yearsGR113-047"/>
  </r>
  <r>
    <x v="0"/>
    <s v="F"/>
    <x v="2"/>
    <n v="2020"/>
    <x v="7"/>
    <s v="55-64"/>
    <x v="81"/>
    <s v="GR113-048"/>
    <n v="371"/>
    <n v="21914243"/>
    <n v="1.7"/>
    <x v="0"/>
    <s v="Female202055-64 yearsGR113-048"/>
  </r>
  <r>
    <x v="0"/>
    <s v="F"/>
    <x v="2"/>
    <n v="2020"/>
    <x v="7"/>
    <s v="55-64"/>
    <x v="113"/>
    <s v="GR113-049"/>
    <n v="22"/>
    <n v="21914243"/>
    <n v="0.1"/>
    <x v="0"/>
    <s v="Female202055-64 yearsGR113-049"/>
  </r>
  <r>
    <x v="0"/>
    <s v="F"/>
    <x v="2"/>
    <n v="2020"/>
    <x v="7"/>
    <s v="55-64"/>
    <x v="5"/>
    <s v="GR113-050"/>
    <n v="36"/>
    <n v="21914243"/>
    <n v="0.2"/>
    <x v="1"/>
    <s v="Female202055-64 yearsGR113-050"/>
  </r>
  <r>
    <x v="0"/>
    <s v="F"/>
    <x v="2"/>
    <n v="2020"/>
    <x v="7"/>
    <s v="55-64"/>
    <x v="105"/>
    <s v="GR113-051"/>
    <n v="286"/>
    <n v="21914243"/>
    <n v="1.3"/>
    <x v="1"/>
    <s v="Female202055-64 yearsGR113-051"/>
  </r>
  <r>
    <x v="0"/>
    <s v="F"/>
    <x v="2"/>
    <n v="2020"/>
    <x v="7"/>
    <s v="55-64"/>
    <x v="106"/>
    <s v="GR113-052"/>
    <n v="799"/>
    <n v="21914243"/>
    <n v="3.6"/>
    <x v="1"/>
    <s v="Female202055-64 yearsGR113-052"/>
  </r>
  <r>
    <x v="0"/>
    <s v="F"/>
    <x v="2"/>
    <n v="2020"/>
    <x v="7"/>
    <s v="55-64"/>
    <x v="6"/>
    <s v="GR113-053"/>
    <n v="35387"/>
    <n v="21914243"/>
    <n v="161.5"/>
    <x v="0"/>
    <s v="Female202055-64 yearsGR113-053"/>
  </r>
  <r>
    <x v="0"/>
    <s v="F"/>
    <x v="2"/>
    <n v="2020"/>
    <x v="7"/>
    <s v="55-64"/>
    <x v="7"/>
    <s v="GR113-054"/>
    <n v="26851"/>
    <n v="21914243"/>
    <n v="122.5"/>
    <x v="1"/>
    <s v="Female202055-64 yearsGR113-054"/>
  </r>
  <r>
    <x v="0"/>
    <s v="F"/>
    <x v="2"/>
    <n v="2020"/>
    <x v="7"/>
    <s v="55-64"/>
    <x v="82"/>
    <s v="GR113-055"/>
    <n v="226"/>
    <n v="21914243"/>
    <n v="1"/>
    <x v="0"/>
    <s v="Female202055-64 yearsGR113-055"/>
  </r>
  <r>
    <x v="0"/>
    <s v="F"/>
    <x v="2"/>
    <n v="2020"/>
    <x v="7"/>
    <s v="55-64"/>
    <x v="57"/>
    <s v="GR113-056"/>
    <n v="3401"/>
    <n v="21914243"/>
    <n v="15.5"/>
    <x v="0"/>
    <s v="Female202055-64 yearsGR113-056"/>
  </r>
  <r>
    <x v="0"/>
    <s v="F"/>
    <x v="2"/>
    <n v="2020"/>
    <x v="7"/>
    <s v="55-64"/>
    <x v="83"/>
    <s v="GR113-057"/>
    <n v="321"/>
    <n v="21914243"/>
    <n v="1.5"/>
    <x v="0"/>
    <s v="Female202055-64 yearsGR113-057"/>
  </r>
  <r>
    <x v="0"/>
    <s v="F"/>
    <x v="2"/>
    <n v="2020"/>
    <x v="7"/>
    <s v="55-64"/>
    <x v="58"/>
    <s v="GR113-058"/>
    <n v="14490"/>
    <n v="21914243"/>
    <n v="66.099999999999994"/>
    <x v="0"/>
    <s v="Female202055-64 yearsGR113-058"/>
  </r>
  <r>
    <x v="0"/>
    <s v="F"/>
    <x v="2"/>
    <n v="2020"/>
    <x v="7"/>
    <s v="55-64"/>
    <x v="59"/>
    <s v="GR113-059"/>
    <n v="5209"/>
    <n v="21914243"/>
    <n v="23.8"/>
    <x v="0"/>
    <s v="Female202055-64 yearsGR113-059"/>
  </r>
  <r>
    <x v="0"/>
    <s v="F"/>
    <x v="2"/>
    <n v="2020"/>
    <x v="7"/>
    <s v="55-64"/>
    <x v="99"/>
    <s v="GR113-060"/>
    <n v="254"/>
    <n v="21914243"/>
    <n v="1.2"/>
    <x v="0"/>
    <s v="Female202055-64 yearsGR113-060"/>
  </r>
  <r>
    <x v="0"/>
    <s v="F"/>
    <x v="2"/>
    <n v="2020"/>
    <x v="7"/>
    <s v="55-64"/>
    <x v="60"/>
    <s v="GR113-061"/>
    <n v="9027"/>
    <n v="21914243"/>
    <n v="41.2"/>
    <x v="0"/>
    <s v="Female202055-64 yearsGR113-061"/>
  </r>
  <r>
    <x v="0"/>
    <s v="F"/>
    <x v="2"/>
    <n v="2020"/>
    <x v="7"/>
    <s v="55-64"/>
    <x v="84"/>
    <s v="GR113-062"/>
    <n v="4081"/>
    <n v="21914243"/>
    <n v="18.600000000000001"/>
    <x v="0"/>
    <s v="Female202055-64 yearsGR113-062"/>
  </r>
  <r>
    <x v="0"/>
    <s v="F"/>
    <x v="2"/>
    <n v="2020"/>
    <x v="7"/>
    <s v="55-64"/>
    <x v="85"/>
    <s v="GR113-063"/>
    <n v="4946"/>
    <n v="21914243"/>
    <n v="22.6"/>
    <x v="0"/>
    <s v="Female202055-64 yearsGR113-063"/>
  </r>
  <r>
    <x v="0"/>
    <s v="F"/>
    <x v="2"/>
    <n v="2020"/>
    <x v="7"/>
    <s v="55-64"/>
    <x v="8"/>
    <s v="GR113-064"/>
    <n v="8413"/>
    <n v="21914243"/>
    <n v="38.4"/>
    <x v="0"/>
    <s v="Female202055-64 yearsGR113-064"/>
  </r>
  <r>
    <x v="0"/>
    <s v="F"/>
    <x v="2"/>
    <n v="2020"/>
    <x v="7"/>
    <s v="55-64"/>
    <x v="61"/>
    <s v="GR113-065"/>
    <n v="93"/>
    <n v="21914243"/>
    <n v="0.4"/>
    <x v="0"/>
    <s v="Female202055-64 yearsGR113-065"/>
  </r>
  <r>
    <x v="0"/>
    <s v="F"/>
    <x v="2"/>
    <n v="2020"/>
    <x v="7"/>
    <s v="55-64"/>
    <x v="86"/>
    <s v="GR113-066"/>
    <n v="76"/>
    <n v="21914243"/>
    <n v="0.3"/>
    <x v="0"/>
    <s v="Female202055-64 yearsGR113-066"/>
  </r>
  <r>
    <x v="0"/>
    <s v="F"/>
    <x v="2"/>
    <n v="2020"/>
    <x v="7"/>
    <s v="55-64"/>
    <x v="62"/>
    <s v="GR113-067"/>
    <n v="2006"/>
    <n v="21914243"/>
    <n v="9.1999999999999993"/>
    <x v="0"/>
    <s v="Female202055-64 yearsGR113-067"/>
  </r>
  <r>
    <x v="0"/>
    <s v="F"/>
    <x v="2"/>
    <n v="2020"/>
    <x v="7"/>
    <s v="55-64"/>
    <x v="9"/>
    <s v="GR113-068"/>
    <n v="6238"/>
    <n v="21914243"/>
    <n v="28.5"/>
    <x v="0"/>
    <s v="Female202055-64 yearsGR113-068"/>
  </r>
  <r>
    <x v="0"/>
    <s v="F"/>
    <x v="2"/>
    <n v="2020"/>
    <x v="7"/>
    <s v="55-64"/>
    <x v="87"/>
    <s v="GR113-069"/>
    <n v="1800"/>
    <n v="21914243"/>
    <n v="8.1999999999999993"/>
    <x v="1"/>
    <s v="Female202055-64 yearsGR113-069"/>
  </r>
  <r>
    <x v="0"/>
    <s v="F"/>
    <x v="2"/>
    <n v="2020"/>
    <x v="7"/>
    <s v="55-64"/>
    <x v="10"/>
    <s v="GR113-070"/>
    <n v="5785"/>
    <n v="21914243"/>
    <n v="26.4"/>
    <x v="1"/>
    <s v="Female202055-64 yearsGR113-070"/>
  </r>
  <r>
    <x v="0"/>
    <s v="F"/>
    <x v="2"/>
    <n v="2020"/>
    <x v="7"/>
    <s v="55-64"/>
    <x v="107"/>
    <s v="GR113-071"/>
    <n v="121"/>
    <n v="21914243"/>
    <n v="0.6"/>
    <x v="1"/>
    <s v="Female202055-64 yearsGR113-071"/>
  </r>
  <r>
    <x v="0"/>
    <s v="F"/>
    <x v="2"/>
    <n v="2020"/>
    <x v="7"/>
    <s v="55-64"/>
    <x v="63"/>
    <s v="GR113-072"/>
    <n v="830"/>
    <n v="21914243"/>
    <n v="3.8"/>
    <x v="0"/>
    <s v="Female202055-64 yearsGR113-072"/>
  </r>
  <r>
    <x v="0"/>
    <s v="F"/>
    <x v="2"/>
    <n v="2020"/>
    <x v="7"/>
    <s v="55-64"/>
    <x v="88"/>
    <s v="GR113-073"/>
    <n v="329"/>
    <n v="21914243"/>
    <n v="1.5"/>
    <x v="1"/>
    <s v="Female202055-64 yearsGR113-073"/>
  </r>
  <r>
    <x v="0"/>
    <s v="F"/>
    <x v="2"/>
    <n v="2020"/>
    <x v="7"/>
    <s v="55-64"/>
    <x v="89"/>
    <s v="GR113-074"/>
    <n v="501"/>
    <n v="21914243"/>
    <n v="2.2999999999999998"/>
    <x v="0"/>
    <s v="Female202055-64 yearsGR113-074"/>
  </r>
  <r>
    <x v="0"/>
    <s v="F"/>
    <x v="2"/>
    <n v="2020"/>
    <x v="7"/>
    <s v="55-64"/>
    <x v="11"/>
    <s v="GR113-075"/>
    <n v="362"/>
    <n v="21914243"/>
    <n v="1.7"/>
    <x v="0"/>
    <s v="Female202055-64 yearsGR113-075"/>
  </r>
  <r>
    <x v="0"/>
    <s v="F"/>
    <x v="2"/>
    <n v="2020"/>
    <x v="7"/>
    <s v="55-64"/>
    <x v="12"/>
    <s v="GR113-076"/>
    <n v="2641"/>
    <n v="21914243"/>
    <n v="12.1"/>
    <x v="1"/>
    <s v="Female202055-64 yearsGR113-076"/>
  </r>
  <r>
    <x v="0"/>
    <s v="F"/>
    <x v="2"/>
    <n v="2020"/>
    <x v="7"/>
    <s v="55-64"/>
    <x v="13"/>
    <s v="GR113-077"/>
    <n v="472"/>
    <n v="21914243"/>
    <n v="2.2000000000000002"/>
    <x v="0"/>
    <s v="Female202055-64 yearsGR113-077"/>
  </r>
  <r>
    <x v="0"/>
    <s v="F"/>
    <x v="2"/>
    <n v="2020"/>
    <x v="7"/>
    <s v="55-64"/>
    <x v="14"/>
    <s v="GR113-078"/>
    <n v="2169"/>
    <n v="21914243"/>
    <n v="9.9"/>
    <x v="0"/>
    <s v="Female202055-64 yearsGR113-078"/>
  </r>
  <r>
    <x v="0"/>
    <s v="F"/>
    <x v="2"/>
    <n v="2020"/>
    <x v="7"/>
    <s v="55-64"/>
    <x v="15"/>
    <s v="GR113-079"/>
    <n v="22"/>
    <n v="21914243"/>
    <n v="0.1"/>
    <x v="0"/>
    <s v="Female202055-64 yearsGR113-079"/>
  </r>
  <r>
    <x v="0"/>
    <s v="F"/>
    <x v="2"/>
    <n v="2020"/>
    <x v="7"/>
    <s v="55-64"/>
    <x v="119"/>
    <s v="GR113-081"/>
    <n v="15"/>
    <n v="21914243"/>
    <s v="Unreliable"/>
    <x v="0"/>
    <s v="Female202055-64 yearsGR113-081"/>
  </r>
  <r>
    <x v="0"/>
    <s v="F"/>
    <x v="2"/>
    <n v="2020"/>
    <x v="7"/>
    <s v="55-64"/>
    <x v="38"/>
    <s v="GR113-082"/>
    <n v="9317"/>
    <n v="21914243"/>
    <n v="42.5"/>
    <x v="1"/>
    <s v="Female202055-64 yearsGR113-082"/>
  </r>
  <r>
    <x v="0"/>
    <s v="F"/>
    <x v="2"/>
    <n v="2020"/>
    <x v="7"/>
    <s v="55-64"/>
    <x v="108"/>
    <s v="GR113-083"/>
    <n v="27"/>
    <n v="21914243"/>
    <n v="0.1"/>
    <x v="0"/>
    <s v="Female202055-64 yearsGR113-083"/>
  </r>
  <r>
    <x v="0"/>
    <s v="F"/>
    <x v="2"/>
    <n v="2020"/>
    <x v="7"/>
    <s v="55-64"/>
    <x v="100"/>
    <s v="GR113-084"/>
    <n v="448"/>
    <n v="21914243"/>
    <n v="2"/>
    <x v="0"/>
    <s v="Female202055-64 yearsGR113-084"/>
  </r>
  <r>
    <x v="0"/>
    <s v="F"/>
    <x v="2"/>
    <n v="2020"/>
    <x v="7"/>
    <s v="55-64"/>
    <x v="39"/>
    <s v="GR113-085"/>
    <n v="443"/>
    <n v="21914243"/>
    <n v="2"/>
    <x v="0"/>
    <s v="Female202055-64 yearsGR113-085"/>
  </r>
  <r>
    <x v="0"/>
    <s v="F"/>
    <x v="2"/>
    <n v="2020"/>
    <x v="7"/>
    <s v="55-64"/>
    <x v="90"/>
    <s v="GR113-086"/>
    <n v="8399"/>
    <n v="21914243"/>
    <n v="38.299999999999997"/>
    <x v="0"/>
    <s v="Female202055-64 yearsGR113-086"/>
  </r>
  <r>
    <x v="0"/>
    <s v="F"/>
    <x v="2"/>
    <n v="2020"/>
    <x v="7"/>
    <s v="55-64"/>
    <x v="64"/>
    <s v="GR113-088"/>
    <n v="641"/>
    <n v="21914243"/>
    <n v="2.9"/>
    <x v="1"/>
    <s v="Female202055-64 yearsGR113-088"/>
  </r>
  <r>
    <x v="0"/>
    <s v="F"/>
    <x v="2"/>
    <n v="2020"/>
    <x v="7"/>
    <s v="55-64"/>
    <x v="17"/>
    <s v="GR113-089"/>
    <n v="2297"/>
    <n v="21914243"/>
    <n v="10.5"/>
    <x v="0"/>
    <s v="Female202055-64 yearsGR113-089"/>
  </r>
  <r>
    <x v="0"/>
    <s v="F"/>
    <x v="2"/>
    <n v="2020"/>
    <x v="7"/>
    <s v="55-64"/>
    <x v="91"/>
    <s v="GR113-090"/>
    <n v="254"/>
    <n v="21914243"/>
    <n v="1.2"/>
    <x v="1"/>
    <s v="Female202055-64 yearsGR113-090"/>
  </r>
  <r>
    <x v="0"/>
    <s v="F"/>
    <x v="2"/>
    <n v="2020"/>
    <x v="7"/>
    <s v="55-64"/>
    <x v="114"/>
    <s v="GR113-091"/>
    <n v="35"/>
    <n v="21914243"/>
    <n v="0.2"/>
    <x v="1"/>
    <s v="Female202055-64 yearsGR113-091"/>
  </r>
  <r>
    <x v="0"/>
    <s v="F"/>
    <x v="2"/>
    <n v="2020"/>
    <x v="7"/>
    <s v="55-64"/>
    <x v="101"/>
    <s v="GR113-092"/>
    <n v="104"/>
    <n v="21914243"/>
    <n v="0.5"/>
    <x v="1"/>
    <s v="Female202055-64 yearsGR113-092"/>
  </r>
  <r>
    <x v="0"/>
    <s v="F"/>
    <x v="2"/>
    <n v="2020"/>
    <x v="7"/>
    <s v="55-64"/>
    <x v="92"/>
    <s v="GR113-093"/>
    <n v="5396"/>
    <n v="21914243"/>
    <n v="24.6"/>
    <x v="1"/>
    <s v="Female202055-64 yearsGR113-093"/>
  </r>
  <r>
    <x v="0"/>
    <s v="F"/>
    <x v="2"/>
    <n v="2020"/>
    <x v="7"/>
    <s v="55-64"/>
    <x v="93"/>
    <s v="GR113-094"/>
    <n v="3108"/>
    <n v="21914243"/>
    <n v="14.2"/>
    <x v="0"/>
    <s v="Female202055-64 yearsGR113-094"/>
  </r>
  <r>
    <x v="0"/>
    <s v="F"/>
    <x v="2"/>
    <n v="2020"/>
    <x v="7"/>
    <s v="55-64"/>
    <x v="94"/>
    <s v="GR113-095"/>
    <n v="2288"/>
    <n v="21914243"/>
    <n v="10.4"/>
    <x v="0"/>
    <s v="Female202055-64 yearsGR113-095"/>
  </r>
  <r>
    <x v="0"/>
    <s v="F"/>
    <x v="2"/>
    <n v="2020"/>
    <x v="7"/>
    <s v="55-64"/>
    <x v="102"/>
    <s v="GR113-096"/>
    <n v="147"/>
    <n v="21914243"/>
    <n v="0.7"/>
    <x v="1"/>
    <s v="Female202055-64 yearsGR113-096"/>
  </r>
  <r>
    <x v="0"/>
    <s v="F"/>
    <x v="2"/>
    <n v="2020"/>
    <x v="7"/>
    <s v="55-64"/>
    <x v="18"/>
    <s v="GR113-097"/>
    <n v="2558"/>
    <n v="21914243"/>
    <n v="11.7"/>
    <x v="1"/>
    <s v="Female202055-64 yearsGR113-097"/>
  </r>
  <r>
    <x v="0"/>
    <s v="F"/>
    <x v="2"/>
    <n v="2020"/>
    <x v="7"/>
    <s v="55-64"/>
    <x v="115"/>
    <s v="GR113-098"/>
    <n v="32"/>
    <n v="21914243"/>
    <n v="0.1"/>
    <x v="0"/>
    <s v="Female202055-64 yearsGR113-098"/>
  </r>
  <r>
    <x v="0"/>
    <s v="F"/>
    <x v="2"/>
    <n v="2020"/>
    <x v="7"/>
    <s v="55-64"/>
    <x v="109"/>
    <s v="GR113-099"/>
    <n v="14"/>
    <n v="21914243"/>
    <s v="Unreliable"/>
    <x v="0"/>
    <s v="Female202055-64 yearsGR113-099"/>
  </r>
  <r>
    <x v="0"/>
    <s v="F"/>
    <x v="2"/>
    <n v="2020"/>
    <x v="7"/>
    <s v="55-64"/>
    <x v="19"/>
    <s v="GR113-100"/>
    <n v="2508"/>
    <n v="21914243"/>
    <n v="11.4"/>
    <x v="0"/>
    <s v="Female202055-64 yearsGR113-100"/>
  </r>
  <r>
    <x v="0"/>
    <s v="F"/>
    <x v="2"/>
    <n v="2020"/>
    <x v="7"/>
    <s v="55-64"/>
    <x v="95"/>
    <s v="GR113-102"/>
    <n v="96"/>
    <n v="21914243"/>
    <n v="0.4"/>
    <x v="1"/>
    <s v="Female202055-64 yearsGR113-102"/>
  </r>
  <r>
    <x v="0"/>
    <s v="F"/>
    <x v="2"/>
    <n v="2020"/>
    <x v="7"/>
    <s v="55-64"/>
    <x v="110"/>
    <s v="GR113-104"/>
    <n v="26"/>
    <n v="21914243"/>
    <n v="0.1"/>
    <x v="1"/>
    <s v="Female202055-64 yearsGR113-104"/>
  </r>
  <r>
    <x v="0"/>
    <s v="F"/>
    <x v="2"/>
    <n v="2020"/>
    <x v="7"/>
    <s v="55-64"/>
    <x v="21"/>
    <s v="GR113-109"/>
    <n v="620"/>
    <n v="21914243"/>
    <n v="2.8"/>
    <x v="1"/>
    <s v="Female202055-64 yearsGR113-109"/>
  </r>
  <r>
    <x v="0"/>
    <s v="F"/>
    <x v="2"/>
    <n v="2020"/>
    <x v="7"/>
    <s v="55-64"/>
    <x v="22"/>
    <s v="GR113-110"/>
    <n v="1274"/>
    <n v="21914243"/>
    <n v="5.8"/>
    <x v="0"/>
    <s v="Female202055-64 yearsGR113-110"/>
  </r>
  <r>
    <x v="0"/>
    <s v="F"/>
    <x v="2"/>
    <n v="2020"/>
    <x v="7"/>
    <s v="55-64"/>
    <x v="23"/>
    <s v="GR113-111"/>
    <n v="17078"/>
    <n v="21914243"/>
    <n v="77.900000000000006"/>
    <x v="0"/>
    <s v="Female202055-64 yearsGR113-111"/>
  </r>
  <r>
    <x v="0"/>
    <s v="F"/>
    <x v="2"/>
    <n v="2020"/>
    <x v="7"/>
    <s v="55-64"/>
    <x v="24"/>
    <s v="GR113-112"/>
    <n v="8326"/>
    <n v="21914243"/>
    <n v="38"/>
    <x v="1"/>
    <s v="Female202055-64 yearsGR113-112"/>
  </r>
  <r>
    <x v="0"/>
    <s v="F"/>
    <x v="2"/>
    <n v="2020"/>
    <x v="7"/>
    <s v="55-64"/>
    <x v="25"/>
    <s v="GR113-113"/>
    <n v="1626"/>
    <n v="21914243"/>
    <n v="7.4"/>
    <x v="0"/>
    <s v="Female202055-64 yearsGR113-113"/>
  </r>
  <r>
    <x v="0"/>
    <s v="F"/>
    <x v="2"/>
    <n v="2020"/>
    <x v="7"/>
    <s v="55-64"/>
    <x v="26"/>
    <s v="GR113-114"/>
    <n v="1517"/>
    <n v="21914243"/>
    <n v="6.9"/>
    <x v="0"/>
    <s v="Female202055-64 yearsGR113-114"/>
  </r>
  <r>
    <x v="0"/>
    <s v="F"/>
    <x v="2"/>
    <n v="2020"/>
    <x v="7"/>
    <s v="55-64"/>
    <x v="46"/>
    <s v="GR113-115"/>
    <n v="43"/>
    <n v="21914243"/>
    <n v="0.2"/>
    <x v="0"/>
    <s v="Female202055-64 yearsGR113-115"/>
  </r>
  <r>
    <x v="0"/>
    <s v="F"/>
    <x v="2"/>
    <n v="2020"/>
    <x v="7"/>
    <s v="55-64"/>
    <x v="67"/>
    <s v="GR113-116"/>
    <n v="66"/>
    <n v="21914243"/>
    <n v="0.3"/>
    <x v="0"/>
    <s v="Female202055-64 yearsGR113-116"/>
  </r>
  <r>
    <x v="0"/>
    <s v="F"/>
    <x v="2"/>
    <n v="2020"/>
    <x v="7"/>
    <s v="55-64"/>
    <x v="27"/>
    <s v="GR113-117"/>
    <n v="6700"/>
    <n v="21914243"/>
    <n v="30.6"/>
    <x v="0"/>
    <s v="Female202055-64 yearsGR113-117"/>
  </r>
  <r>
    <x v="0"/>
    <s v="F"/>
    <x v="2"/>
    <n v="2020"/>
    <x v="7"/>
    <s v="55-64"/>
    <x v="68"/>
    <s v="GR113-118"/>
    <n v="1044"/>
    <n v="21914243"/>
    <n v="4.8"/>
    <x v="0"/>
    <s v="Female202055-64 yearsGR113-118"/>
  </r>
  <r>
    <x v="0"/>
    <s v="F"/>
    <x v="2"/>
    <n v="2020"/>
    <x v="7"/>
    <s v="55-64"/>
    <x v="121"/>
    <s v="GR113-119"/>
    <n v="12"/>
    <n v="21914243"/>
    <s v="Unreliable"/>
    <x v="0"/>
    <s v="Female202055-64 yearsGR113-119"/>
  </r>
  <r>
    <x v="0"/>
    <s v="F"/>
    <x v="2"/>
    <n v="2020"/>
    <x v="7"/>
    <s v="55-64"/>
    <x v="28"/>
    <s v="GR113-120"/>
    <n v="141"/>
    <n v="21914243"/>
    <n v="0.6"/>
    <x v="0"/>
    <s v="Female202055-64 yearsGR113-120"/>
  </r>
  <r>
    <x v="0"/>
    <s v="F"/>
    <x v="2"/>
    <n v="2020"/>
    <x v="7"/>
    <s v="55-64"/>
    <x v="40"/>
    <s v="GR113-121"/>
    <n v="232"/>
    <n v="21914243"/>
    <n v="1.1000000000000001"/>
    <x v="0"/>
    <s v="Female202055-64 yearsGR113-121"/>
  </r>
  <r>
    <x v="0"/>
    <s v="F"/>
    <x v="2"/>
    <n v="2020"/>
    <x v="7"/>
    <s v="55-64"/>
    <x v="47"/>
    <s v="GR113-122"/>
    <n v="4535"/>
    <n v="21914243"/>
    <n v="20.7"/>
    <x v="0"/>
    <s v="Female202055-64 yearsGR113-122"/>
  </r>
  <r>
    <x v="0"/>
    <s v="F"/>
    <x v="2"/>
    <n v="2020"/>
    <x v="7"/>
    <s v="55-64"/>
    <x v="29"/>
    <s v="GR113-123"/>
    <n v="736"/>
    <n v="21914243"/>
    <n v="3.4"/>
    <x v="0"/>
    <s v="Female202055-64 yearsGR113-123"/>
  </r>
  <r>
    <x v="0"/>
    <s v="F"/>
    <x v="2"/>
    <n v="2020"/>
    <x v="7"/>
    <s v="55-64"/>
    <x v="48"/>
    <s v="GR113-124"/>
    <n v="1621"/>
    <n v="21914243"/>
    <n v="7.4"/>
    <x v="1"/>
    <s v="Female202055-64 yearsGR113-124"/>
  </r>
  <r>
    <x v="0"/>
    <s v="F"/>
    <x v="2"/>
    <n v="2020"/>
    <x v="7"/>
    <s v="55-64"/>
    <x v="49"/>
    <s v="GR113-125"/>
    <n v="581"/>
    <n v="21914243"/>
    <n v="2.7"/>
    <x v="0"/>
    <s v="Female202055-64 yearsGR113-125"/>
  </r>
  <r>
    <x v="0"/>
    <s v="F"/>
    <x v="2"/>
    <n v="2020"/>
    <x v="7"/>
    <s v="55-64"/>
    <x v="50"/>
    <s v="GR113-126"/>
    <n v="1040"/>
    <n v="21914243"/>
    <n v="4.7"/>
    <x v="0"/>
    <s v="Female202055-64 yearsGR113-126"/>
  </r>
  <r>
    <x v="0"/>
    <s v="F"/>
    <x v="2"/>
    <n v="2020"/>
    <x v="7"/>
    <s v="55-64"/>
    <x v="30"/>
    <s v="GR113-127"/>
    <n v="455"/>
    <n v="21914243"/>
    <n v="2.1"/>
    <x v="1"/>
    <s v="Female202055-64 yearsGR113-127"/>
  </r>
  <r>
    <x v="0"/>
    <s v="F"/>
    <x v="2"/>
    <n v="2020"/>
    <x v="7"/>
    <s v="55-64"/>
    <x v="41"/>
    <s v="GR113-128"/>
    <n v="230"/>
    <n v="21914243"/>
    <n v="1"/>
    <x v="0"/>
    <s v="Female202055-64 yearsGR113-128"/>
  </r>
  <r>
    <x v="0"/>
    <s v="F"/>
    <x v="2"/>
    <n v="2020"/>
    <x v="7"/>
    <s v="55-64"/>
    <x v="31"/>
    <s v="GR113-129"/>
    <n v="225"/>
    <n v="21914243"/>
    <n v="1"/>
    <x v="0"/>
    <s v="Female202055-64 yearsGR113-129"/>
  </r>
  <r>
    <x v="0"/>
    <s v="F"/>
    <x v="2"/>
    <n v="2020"/>
    <x v="7"/>
    <s v="55-64"/>
    <x v="32"/>
    <s v="GR113-131"/>
    <n v="352"/>
    <n v="21914243"/>
    <n v="1.6"/>
    <x v="0"/>
    <s v="Female202055-64 yearsGR113-131"/>
  </r>
  <r>
    <x v="0"/>
    <s v="F"/>
    <x v="2"/>
    <n v="2020"/>
    <x v="7"/>
    <s v="55-64"/>
    <x v="33"/>
    <s v="GR113-133"/>
    <n v="343"/>
    <n v="21914243"/>
    <n v="1.6"/>
    <x v="0"/>
    <s v="Female202055-64 yearsGR113-133"/>
  </r>
  <r>
    <x v="0"/>
    <s v="F"/>
    <x v="2"/>
    <n v="2020"/>
    <x v="7"/>
    <s v="55-64"/>
    <x v="42"/>
    <s v="GR113-135"/>
    <n v="416"/>
    <n v="21914243"/>
    <n v="1.9"/>
    <x v="1"/>
    <s v="Female202055-64 yearsGR113-135"/>
  </r>
  <r>
    <x v="0"/>
    <s v="F"/>
    <x v="2"/>
    <n v="2020"/>
    <x v="7"/>
    <s v="55-64"/>
    <x v="103"/>
    <s v="GR113-136"/>
    <n v="225"/>
    <n v="21914243"/>
    <n v="1"/>
    <x v="1"/>
    <s v="Female202055-64 yearsGR113-136"/>
  </r>
  <r>
    <x v="0"/>
    <s v="F"/>
    <x v="2"/>
    <n v="2020"/>
    <x v="7"/>
    <s v="55-64"/>
    <x v="122"/>
    <s v="GR113-137"/>
    <n v="15093"/>
    <n v="21914243"/>
    <n v="68.900000000000006"/>
    <x v="1"/>
    <s v="Female202055-64 yearsGR113-137"/>
  </r>
  <r>
    <x v="0"/>
    <s v="F"/>
    <x v="2"/>
    <n v="2020"/>
    <x v="8"/>
    <s v="65-74"/>
    <x v="0"/>
    <s v="GR113-003"/>
    <n v="768"/>
    <n v="17365858"/>
    <n v="4.4000000000000004"/>
    <x v="0"/>
    <s v="Female202065-74 yearsGR113-003"/>
  </r>
  <r>
    <x v="0"/>
    <s v="F"/>
    <x v="2"/>
    <n v="2020"/>
    <x v="8"/>
    <s v="65-74"/>
    <x v="111"/>
    <s v="GR113-004"/>
    <n v="57"/>
    <n v="17365858"/>
    <n v="0.3"/>
    <x v="1"/>
    <s v="Female202065-74 yearsGR113-004"/>
  </r>
  <r>
    <x v="0"/>
    <s v="F"/>
    <x v="2"/>
    <n v="2020"/>
    <x v="8"/>
    <s v="65-74"/>
    <x v="112"/>
    <s v="GR113-005"/>
    <n v="30"/>
    <n v="17365858"/>
    <n v="0.2"/>
    <x v="0"/>
    <s v="Female202065-74 yearsGR113-005"/>
  </r>
  <r>
    <x v="0"/>
    <s v="F"/>
    <x v="2"/>
    <n v="2020"/>
    <x v="8"/>
    <s v="65-74"/>
    <x v="116"/>
    <s v="GR113-006"/>
    <n v="27"/>
    <n v="17365858"/>
    <n v="0.2"/>
    <x v="0"/>
    <s v="Female202065-74 yearsGR113-006"/>
  </r>
  <r>
    <x v="0"/>
    <s v="F"/>
    <x v="2"/>
    <n v="2020"/>
    <x v="8"/>
    <s v="65-74"/>
    <x v="1"/>
    <s v="GR113-010"/>
    <n v="4693"/>
    <n v="17365858"/>
    <n v="27"/>
    <x v="1"/>
    <s v="Female202065-74 yearsGR113-010"/>
  </r>
  <r>
    <x v="0"/>
    <s v="F"/>
    <x v="2"/>
    <n v="2020"/>
    <x v="8"/>
    <s v="65-74"/>
    <x v="70"/>
    <s v="GR113-015"/>
    <n v="411"/>
    <n v="17365858"/>
    <n v="2.4"/>
    <x v="1"/>
    <s v="Female202065-74 yearsGR113-015"/>
  </r>
  <r>
    <x v="0"/>
    <s v="F"/>
    <x v="2"/>
    <n v="2020"/>
    <x v="8"/>
    <s v="65-74"/>
    <x v="51"/>
    <s v="GR113-016"/>
    <n v="180"/>
    <n v="17365858"/>
    <n v="1"/>
    <x v="1"/>
    <s v="Female202065-74 yearsGR113-016"/>
  </r>
  <r>
    <x v="0"/>
    <s v="F"/>
    <x v="2"/>
    <n v="2020"/>
    <x v="8"/>
    <s v="65-74"/>
    <x v="2"/>
    <s v="GR113-018"/>
    <n v="30477"/>
    <n v="17365858"/>
    <n v="175.5"/>
    <x v="0"/>
    <s v="Female202065-74 yearsGR113-018"/>
  </r>
  <r>
    <x v="0"/>
    <s v="F"/>
    <x v="2"/>
    <n v="2020"/>
    <x v="8"/>
    <s v="65-74"/>
    <x v="3"/>
    <s v="GR113-019"/>
    <n v="78525"/>
    <n v="17365858"/>
    <n v="452.2"/>
    <x v="1"/>
    <s v="Female202065-74 yearsGR113-019"/>
  </r>
  <r>
    <x v="0"/>
    <s v="F"/>
    <x v="2"/>
    <n v="2020"/>
    <x v="8"/>
    <s v="65-74"/>
    <x v="71"/>
    <s v="GR113-020"/>
    <n v="820"/>
    <n v="17365858"/>
    <n v="4.7"/>
    <x v="0"/>
    <s v="Female202065-74 yearsGR113-020"/>
  </r>
  <r>
    <x v="0"/>
    <s v="F"/>
    <x v="2"/>
    <n v="2020"/>
    <x v="8"/>
    <s v="65-74"/>
    <x v="72"/>
    <s v="GR113-021"/>
    <n v="935"/>
    <n v="17365858"/>
    <n v="5.4"/>
    <x v="0"/>
    <s v="Female202065-74 yearsGR113-021"/>
  </r>
  <r>
    <x v="0"/>
    <s v="F"/>
    <x v="2"/>
    <n v="2020"/>
    <x v="8"/>
    <s v="65-74"/>
    <x v="73"/>
    <s v="GR113-022"/>
    <n v="1111"/>
    <n v="17365858"/>
    <n v="6.4"/>
    <x v="0"/>
    <s v="Female202065-74 yearsGR113-022"/>
  </r>
  <r>
    <x v="0"/>
    <s v="F"/>
    <x v="2"/>
    <n v="2020"/>
    <x v="8"/>
    <s v="65-74"/>
    <x v="52"/>
    <s v="GR113-023"/>
    <n v="5614"/>
    <n v="17365858"/>
    <n v="32.299999999999997"/>
    <x v="0"/>
    <s v="Female202065-74 yearsGR113-023"/>
  </r>
  <r>
    <x v="0"/>
    <s v="F"/>
    <x v="2"/>
    <n v="2020"/>
    <x v="8"/>
    <s v="65-74"/>
    <x v="53"/>
    <s v="GR113-024"/>
    <n v="3033"/>
    <n v="17365858"/>
    <n v="17.5"/>
    <x v="0"/>
    <s v="Female202065-74 yearsGR113-024"/>
  </r>
  <r>
    <x v="0"/>
    <s v="F"/>
    <x v="2"/>
    <n v="2020"/>
    <x v="8"/>
    <s v="65-74"/>
    <x v="74"/>
    <s v="GR113-025"/>
    <n v="6737"/>
    <n v="17365858"/>
    <n v="38.799999999999997"/>
    <x v="0"/>
    <s v="Female202065-74 yearsGR113-025"/>
  </r>
  <r>
    <x v="0"/>
    <s v="F"/>
    <x v="2"/>
    <n v="2020"/>
    <x v="8"/>
    <s v="65-74"/>
    <x v="104"/>
    <s v="GR113-026"/>
    <n v="256"/>
    <n v="17365858"/>
    <n v="1.5"/>
    <x v="0"/>
    <s v="Female202065-74 yearsGR113-026"/>
  </r>
  <r>
    <x v="0"/>
    <s v="F"/>
    <x v="2"/>
    <n v="2020"/>
    <x v="8"/>
    <s v="65-74"/>
    <x v="75"/>
    <s v="GR113-027"/>
    <n v="19986"/>
    <n v="17365858"/>
    <n v="115.1"/>
    <x v="0"/>
    <s v="Female202065-74 yearsGR113-027"/>
  </r>
  <r>
    <x v="0"/>
    <s v="F"/>
    <x v="2"/>
    <n v="2020"/>
    <x v="8"/>
    <s v="65-74"/>
    <x v="76"/>
    <s v="GR113-028"/>
    <n v="663"/>
    <n v="17365858"/>
    <n v="3.8"/>
    <x v="0"/>
    <s v="Female202065-74 yearsGR113-028"/>
  </r>
  <r>
    <x v="0"/>
    <s v="F"/>
    <x v="2"/>
    <n v="2020"/>
    <x v="8"/>
    <s v="65-74"/>
    <x v="54"/>
    <s v="GR113-029"/>
    <n v="10610"/>
    <n v="17365858"/>
    <n v="61.1"/>
    <x v="0"/>
    <s v="Female202065-74 yearsGR113-029"/>
  </r>
  <r>
    <x v="0"/>
    <s v="F"/>
    <x v="2"/>
    <n v="2020"/>
    <x v="8"/>
    <s v="65-74"/>
    <x v="77"/>
    <s v="GR113-030"/>
    <n v="858"/>
    <n v="17365858"/>
    <n v="4.9000000000000004"/>
    <x v="0"/>
    <s v="Female202065-74 yearsGR113-030"/>
  </r>
  <r>
    <x v="0"/>
    <s v="F"/>
    <x v="2"/>
    <n v="2020"/>
    <x v="8"/>
    <s v="65-74"/>
    <x v="78"/>
    <s v="GR113-031"/>
    <n v="4215"/>
    <n v="17365858"/>
    <n v="24.3"/>
    <x v="0"/>
    <s v="Female202065-74 yearsGR113-031"/>
  </r>
  <r>
    <x v="0"/>
    <s v="F"/>
    <x v="2"/>
    <n v="2020"/>
    <x v="8"/>
    <s v="65-74"/>
    <x v="55"/>
    <s v="GR113-032"/>
    <n v="4014"/>
    <n v="17365858"/>
    <n v="23.1"/>
    <x v="0"/>
    <s v="Female202065-74 yearsGR113-032"/>
  </r>
  <r>
    <x v="0"/>
    <s v="F"/>
    <x v="2"/>
    <n v="2020"/>
    <x v="8"/>
    <s v="65-74"/>
    <x v="43"/>
    <s v="GR113-034"/>
    <n v="1380"/>
    <n v="17365858"/>
    <n v="7.9"/>
    <x v="0"/>
    <s v="Female202065-74 yearsGR113-034"/>
  </r>
  <r>
    <x v="0"/>
    <s v="F"/>
    <x v="2"/>
    <n v="2020"/>
    <x v="8"/>
    <s v="65-74"/>
    <x v="97"/>
    <s v="GR113-035"/>
    <n v="938"/>
    <n v="17365858"/>
    <n v="5.4"/>
    <x v="0"/>
    <s v="Female202065-74 yearsGR113-035"/>
  </r>
  <r>
    <x v="0"/>
    <s v="F"/>
    <x v="2"/>
    <n v="2020"/>
    <x v="8"/>
    <s v="65-74"/>
    <x v="34"/>
    <s v="GR113-036"/>
    <n v="2327"/>
    <n v="17365858"/>
    <n v="13.4"/>
    <x v="0"/>
    <s v="Female202065-74 yearsGR113-036"/>
  </r>
  <r>
    <x v="0"/>
    <s v="F"/>
    <x v="2"/>
    <n v="2020"/>
    <x v="8"/>
    <s v="65-74"/>
    <x v="35"/>
    <s v="GR113-037"/>
    <n v="5780"/>
    <n v="17365858"/>
    <n v="33.299999999999997"/>
    <x v="0"/>
    <s v="Female202065-74 yearsGR113-037"/>
  </r>
  <r>
    <x v="0"/>
    <s v="F"/>
    <x v="2"/>
    <n v="2020"/>
    <x v="8"/>
    <s v="65-74"/>
    <x v="79"/>
    <s v="GR113-038"/>
    <n v="92"/>
    <n v="17365858"/>
    <n v="0.5"/>
    <x v="0"/>
    <s v="Female202065-74 yearsGR113-038"/>
  </r>
  <r>
    <x v="0"/>
    <s v="F"/>
    <x v="2"/>
    <n v="2020"/>
    <x v="8"/>
    <s v="65-74"/>
    <x v="56"/>
    <s v="GR113-039"/>
    <n v="2044"/>
    <n v="17365858"/>
    <n v="11.8"/>
    <x v="0"/>
    <s v="Female202065-74 yearsGR113-039"/>
  </r>
  <r>
    <x v="0"/>
    <s v="F"/>
    <x v="2"/>
    <n v="2020"/>
    <x v="8"/>
    <s v="65-74"/>
    <x v="36"/>
    <s v="GR113-040"/>
    <n v="2139"/>
    <n v="17365858"/>
    <n v="12.3"/>
    <x v="0"/>
    <s v="Female202065-74 yearsGR113-040"/>
  </r>
  <r>
    <x v="0"/>
    <s v="F"/>
    <x v="2"/>
    <n v="2020"/>
    <x v="8"/>
    <s v="65-74"/>
    <x v="98"/>
    <s v="GR113-041"/>
    <n v="1489"/>
    <n v="17365858"/>
    <n v="8.6"/>
    <x v="0"/>
    <s v="Female202065-74 yearsGR113-041"/>
  </r>
  <r>
    <x v="0"/>
    <s v="F"/>
    <x v="2"/>
    <n v="2020"/>
    <x v="8"/>
    <s v="65-74"/>
    <x v="117"/>
    <s v="GR113-042"/>
    <n v="16"/>
    <n v="17365858"/>
    <s v="Unreliable"/>
    <x v="0"/>
    <s v="Female202065-74 yearsGR113-042"/>
  </r>
  <r>
    <x v="0"/>
    <s v="F"/>
    <x v="2"/>
    <n v="2020"/>
    <x v="8"/>
    <s v="65-74"/>
    <x v="37"/>
    <s v="GR113-043"/>
    <n v="9248"/>
    <n v="17365858"/>
    <n v="53.3"/>
    <x v="0"/>
    <s v="Female202065-74 yearsGR113-043"/>
  </r>
  <r>
    <x v="0"/>
    <s v="F"/>
    <x v="2"/>
    <n v="2020"/>
    <x v="8"/>
    <s v="65-74"/>
    <x v="4"/>
    <s v="GR113-044"/>
    <n v="1362"/>
    <n v="17365858"/>
    <n v="7.8"/>
    <x v="1"/>
    <s v="Female202065-74 yearsGR113-044"/>
  </r>
  <r>
    <x v="0"/>
    <s v="F"/>
    <x v="2"/>
    <n v="2020"/>
    <x v="8"/>
    <s v="65-74"/>
    <x v="44"/>
    <s v="GR113-045"/>
    <n v="523"/>
    <n v="17365858"/>
    <n v="3"/>
    <x v="1"/>
    <s v="Female202065-74 yearsGR113-045"/>
  </r>
  <r>
    <x v="0"/>
    <s v="F"/>
    <x v="2"/>
    <n v="2020"/>
    <x v="8"/>
    <s v="65-74"/>
    <x v="45"/>
    <s v="GR113-046"/>
    <n v="11037"/>
    <n v="17365858"/>
    <n v="63.6"/>
    <x v="1"/>
    <s v="Female202065-74 yearsGR113-046"/>
  </r>
  <r>
    <x v="0"/>
    <s v="F"/>
    <x v="2"/>
    <n v="2020"/>
    <x v="8"/>
    <s v="65-74"/>
    <x v="80"/>
    <s v="GR113-047"/>
    <n v="982"/>
    <n v="17365858"/>
    <n v="5.7"/>
    <x v="1"/>
    <s v="Female202065-74 yearsGR113-047"/>
  </r>
  <r>
    <x v="0"/>
    <s v="F"/>
    <x v="2"/>
    <n v="2020"/>
    <x v="8"/>
    <s v="65-74"/>
    <x v="81"/>
    <s v="GR113-048"/>
    <n v="956"/>
    <n v="17365858"/>
    <n v="5.5"/>
    <x v="0"/>
    <s v="Female202065-74 yearsGR113-048"/>
  </r>
  <r>
    <x v="0"/>
    <s v="F"/>
    <x v="2"/>
    <n v="2020"/>
    <x v="8"/>
    <s v="65-74"/>
    <x v="113"/>
    <s v="GR113-049"/>
    <n v="26"/>
    <n v="17365858"/>
    <n v="0.1"/>
    <x v="0"/>
    <s v="Female202065-74 yearsGR113-049"/>
  </r>
  <r>
    <x v="0"/>
    <s v="F"/>
    <x v="2"/>
    <n v="2020"/>
    <x v="8"/>
    <s v="65-74"/>
    <x v="5"/>
    <s v="GR113-050"/>
    <n v="47"/>
    <n v="17365858"/>
    <n v="0.3"/>
    <x v="1"/>
    <s v="Female202065-74 yearsGR113-050"/>
  </r>
  <r>
    <x v="0"/>
    <s v="F"/>
    <x v="2"/>
    <n v="2020"/>
    <x v="8"/>
    <s v="65-74"/>
    <x v="105"/>
    <s v="GR113-051"/>
    <n v="2086"/>
    <n v="17365858"/>
    <n v="12"/>
    <x v="1"/>
    <s v="Female202065-74 yearsGR113-051"/>
  </r>
  <r>
    <x v="0"/>
    <s v="F"/>
    <x v="2"/>
    <n v="2020"/>
    <x v="8"/>
    <s v="65-74"/>
    <x v="106"/>
    <s v="GR113-052"/>
    <n v="5608"/>
    <n v="17365858"/>
    <n v="32.299999999999997"/>
    <x v="1"/>
    <s v="Female202065-74 yearsGR113-052"/>
  </r>
  <r>
    <x v="0"/>
    <s v="F"/>
    <x v="2"/>
    <n v="2020"/>
    <x v="8"/>
    <s v="65-74"/>
    <x v="6"/>
    <s v="GR113-053"/>
    <n v="65715"/>
    <n v="17365858"/>
    <n v="378.4"/>
    <x v="0"/>
    <s v="Female202065-74 yearsGR113-053"/>
  </r>
  <r>
    <x v="0"/>
    <s v="F"/>
    <x v="2"/>
    <n v="2020"/>
    <x v="8"/>
    <s v="65-74"/>
    <x v="7"/>
    <s v="GR113-054"/>
    <n v="48089"/>
    <n v="17365858"/>
    <n v="276.89999999999998"/>
    <x v="1"/>
    <s v="Female202065-74 yearsGR113-054"/>
  </r>
  <r>
    <x v="0"/>
    <s v="F"/>
    <x v="2"/>
    <n v="2020"/>
    <x v="8"/>
    <s v="65-74"/>
    <x v="82"/>
    <s v="GR113-055"/>
    <n v="429"/>
    <n v="17365858"/>
    <n v="2.5"/>
    <x v="0"/>
    <s v="Female202065-74 yearsGR113-055"/>
  </r>
  <r>
    <x v="0"/>
    <s v="F"/>
    <x v="2"/>
    <n v="2020"/>
    <x v="8"/>
    <s v="65-74"/>
    <x v="57"/>
    <s v="GR113-056"/>
    <n v="4571"/>
    <n v="17365858"/>
    <n v="26.3"/>
    <x v="0"/>
    <s v="Female202065-74 yearsGR113-056"/>
  </r>
  <r>
    <x v="0"/>
    <s v="F"/>
    <x v="2"/>
    <n v="2020"/>
    <x v="8"/>
    <s v="65-74"/>
    <x v="83"/>
    <s v="GR113-057"/>
    <n v="854"/>
    <n v="17365858"/>
    <n v="4.9000000000000004"/>
    <x v="0"/>
    <s v="Female202065-74 yearsGR113-057"/>
  </r>
  <r>
    <x v="0"/>
    <s v="F"/>
    <x v="2"/>
    <n v="2020"/>
    <x v="8"/>
    <s v="65-74"/>
    <x v="58"/>
    <s v="GR113-058"/>
    <n v="26318"/>
    <n v="17365858"/>
    <n v="151.6"/>
    <x v="0"/>
    <s v="Female202065-74 yearsGR113-058"/>
  </r>
  <r>
    <x v="0"/>
    <s v="F"/>
    <x v="2"/>
    <n v="2020"/>
    <x v="8"/>
    <s v="65-74"/>
    <x v="59"/>
    <s v="GR113-059"/>
    <n v="8908"/>
    <n v="17365858"/>
    <n v="51.3"/>
    <x v="0"/>
    <s v="Female202065-74 yearsGR113-059"/>
  </r>
  <r>
    <x v="0"/>
    <s v="F"/>
    <x v="2"/>
    <n v="2020"/>
    <x v="8"/>
    <s v="65-74"/>
    <x v="99"/>
    <s v="GR113-060"/>
    <n v="405"/>
    <n v="17365858"/>
    <n v="2.2999999999999998"/>
    <x v="0"/>
    <s v="Female202065-74 yearsGR113-060"/>
  </r>
  <r>
    <x v="0"/>
    <s v="F"/>
    <x v="2"/>
    <n v="2020"/>
    <x v="8"/>
    <s v="65-74"/>
    <x v="60"/>
    <s v="GR113-061"/>
    <n v="17005"/>
    <n v="17365858"/>
    <n v="97.9"/>
    <x v="0"/>
    <s v="Female202065-74 yearsGR113-061"/>
  </r>
  <r>
    <x v="0"/>
    <s v="F"/>
    <x v="2"/>
    <n v="2020"/>
    <x v="8"/>
    <s v="65-74"/>
    <x v="84"/>
    <s v="GR113-062"/>
    <n v="5895"/>
    <n v="17365858"/>
    <n v="33.9"/>
    <x v="0"/>
    <s v="Female202065-74 yearsGR113-062"/>
  </r>
  <r>
    <x v="0"/>
    <s v="F"/>
    <x v="2"/>
    <n v="2020"/>
    <x v="8"/>
    <s v="65-74"/>
    <x v="85"/>
    <s v="GR113-063"/>
    <n v="11110"/>
    <n v="17365858"/>
    <n v="64"/>
    <x v="0"/>
    <s v="Female202065-74 yearsGR113-063"/>
  </r>
  <r>
    <x v="0"/>
    <s v="F"/>
    <x v="2"/>
    <n v="2020"/>
    <x v="8"/>
    <s v="65-74"/>
    <x v="8"/>
    <s v="GR113-064"/>
    <n v="15917"/>
    <n v="17365858"/>
    <n v="91.7"/>
    <x v="0"/>
    <s v="Female202065-74 yearsGR113-064"/>
  </r>
  <r>
    <x v="0"/>
    <s v="F"/>
    <x v="2"/>
    <n v="2020"/>
    <x v="8"/>
    <s v="65-74"/>
    <x v="61"/>
    <s v="GR113-065"/>
    <n v="160"/>
    <n v="17365858"/>
    <n v="0.9"/>
    <x v="0"/>
    <s v="Female202065-74 yearsGR113-065"/>
  </r>
  <r>
    <x v="0"/>
    <s v="F"/>
    <x v="2"/>
    <n v="2020"/>
    <x v="8"/>
    <s v="65-74"/>
    <x v="86"/>
    <s v="GR113-066"/>
    <n v="86"/>
    <n v="17365858"/>
    <n v="0.5"/>
    <x v="0"/>
    <s v="Female202065-74 yearsGR113-066"/>
  </r>
  <r>
    <x v="0"/>
    <s v="F"/>
    <x v="2"/>
    <n v="2020"/>
    <x v="8"/>
    <s v="65-74"/>
    <x v="62"/>
    <s v="GR113-067"/>
    <n v="4932"/>
    <n v="17365858"/>
    <n v="28.4"/>
    <x v="0"/>
    <s v="Female202065-74 yearsGR113-067"/>
  </r>
  <r>
    <x v="0"/>
    <s v="F"/>
    <x v="2"/>
    <n v="2020"/>
    <x v="8"/>
    <s v="65-74"/>
    <x v="9"/>
    <s v="GR113-068"/>
    <n v="10739"/>
    <n v="17365858"/>
    <n v="61.8"/>
    <x v="0"/>
    <s v="Female202065-74 yearsGR113-068"/>
  </r>
  <r>
    <x v="0"/>
    <s v="F"/>
    <x v="2"/>
    <n v="2020"/>
    <x v="8"/>
    <s v="65-74"/>
    <x v="87"/>
    <s v="GR113-069"/>
    <n v="3356"/>
    <n v="17365858"/>
    <n v="19.3"/>
    <x v="1"/>
    <s v="Female202065-74 yearsGR113-069"/>
  </r>
  <r>
    <x v="0"/>
    <s v="F"/>
    <x v="2"/>
    <n v="2020"/>
    <x v="8"/>
    <s v="65-74"/>
    <x v="10"/>
    <s v="GR113-070"/>
    <n v="12239"/>
    <n v="17365858"/>
    <n v="70.5"/>
    <x v="1"/>
    <s v="Female202065-74 yearsGR113-070"/>
  </r>
  <r>
    <x v="0"/>
    <s v="F"/>
    <x v="2"/>
    <n v="2020"/>
    <x v="8"/>
    <s v="65-74"/>
    <x v="107"/>
    <s v="GR113-071"/>
    <n v="297"/>
    <n v="17365858"/>
    <n v="1.7"/>
    <x v="1"/>
    <s v="Female202065-74 yearsGR113-071"/>
  </r>
  <r>
    <x v="0"/>
    <s v="F"/>
    <x v="2"/>
    <n v="2020"/>
    <x v="8"/>
    <s v="65-74"/>
    <x v="63"/>
    <s v="GR113-072"/>
    <n v="1734"/>
    <n v="17365858"/>
    <n v="10"/>
    <x v="0"/>
    <s v="Female202065-74 yearsGR113-072"/>
  </r>
  <r>
    <x v="0"/>
    <s v="F"/>
    <x v="2"/>
    <n v="2020"/>
    <x v="8"/>
    <s v="65-74"/>
    <x v="88"/>
    <s v="GR113-073"/>
    <n v="781"/>
    <n v="17365858"/>
    <n v="4.5"/>
    <x v="1"/>
    <s v="Female202065-74 yearsGR113-073"/>
  </r>
  <r>
    <x v="0"/>
    <s v="F"/>
    <x v="2"/>
    <n v="2020"/>
    <x v="8"/>
    <s v="65-74"/>
    <x v="89"/>
    <s v="GR113-074"/>
    <n v="953"/>
    <n v="17365858"/>
    <n v="5.5"/>
    <x v="0"/>
    <s v="Female202065-74 yearsGR113-074"/>
  </r>
  <r>
    <x v="0"/>
    <s v="F"/>
    <x v="2"/>
    <n v="2020"/>
    <x v="8"/>
    <s v="65-74"/>
    <x v="11"/>
    <s v="GR113-075"/>
    <n v="481"/>
    <n v="17365858"/>
    <n v="2.8"/>
    <x v="0"/>
    <s v="Female202065-74 yearsGR113-075"/>
  </r>
  <r>
    <x v="0"/>
    <s v="F"/>
    <x v="2"/>
    <n v="2020"/>
    <x v="8"/>
    <s v="65-74"/>
    <x v="12"/>
    <s v="GR113-076"/>
    <n v="4544"/>
    <n v="17365858"/>
    <n v="26.2"/>
    <x v="1"/>
    <s v="Female202065-74 yearsGR113-076"/>
  </r>
  <r>
    <x v="0"/>
    <s v="F"/>
    <x v="2"/>
    <n v="2020"/>
    <x v="8"/>
    <s v="65-74"/>
    <x v="13"/>
    <s v="GR113-077"/>
    <n v="567"/>
    <n v="17365858"/>
    <n v="3.3"/>
    <x v="0"/>
    <s v="Female202065-74 yearsGR113-077"/>
  </r>
  <r>
    <x v="0"/>
    <s v="F"/>
    <x v="2"/>
    <n v="2020"/>
    <x v="8"/>
    <s v="65-74"/>
    <x v="14"/>
    <s v="GR113-078"/>
    <n v="3977"/>
    <n v="17365858"/>
    <n v="22.9"/>
    <x v="0"/>
    <s v="Female202065-74 yearsGR113-078"/>
  </r>
  <r>
    <x v="0"/>
    <s v="F"/>
    <x v="2"/>
    <n v="2020"/>
    <x v="8"/>
    <s v="65-74"/>
    <x v="15"/>
    <s v="GR113-079"/>
    <n v="20"/>
    <n v="17365858"/>
    <n v="0.1"/>
    <x v="0"/>
    <s v="Female202065-74 yearsGR113-079"/>
  </r>
  <r>
    <x v="0"/>
    <s v="F"/>
    <x v="2"/>
    <n v="2020"/>
    <x v="8"/>
    <s v="65-74"/>
    <x v="16"/>
    <s v="GR113-080"/>
    <n v="10"/>
    <n v="17365858"/>
    <s v="Unreliable"/>
    <x v="1"/>
    <s v="Female202065-74 yearsGR113-080"/>
  </r>
  <r>
    <x v="0"/>
    <s v="F"/>
    <x v="2"/>
    <n v="2020"/>
    <x v="8"/>
    <s v="65-74"/>
    <x v="119"/>
    <s v="GR113-081"/>
    <n v="10"/>
    <n v="17365858"/>
    <s v="Unreliable"/>
    <x v="0"/>
    <s v="Female202065-74 yearsGR113-081"/>
  </r>
  <r>
    <x v="0"/>
    <s v="F"/>
    <x v="2"/>
    <n v="2020"/>
    <x v="8"/>
    <s v="65-74"/>
    <x v="38"/>
    <s v="GR113-082"/>
    <n v="18312"/>
    <n v="17365858"/>
    <n v="105.4"/>
    <x v="1"/>
    <s v="Female202065-74 yearsGR113-082"/>
  </r>
  <r>
    <x v="0"/>
    <s v="F"/>
    <x v="2"/>
    <n v="2020"/>
    <x v="8"/>
    <s v="65-74"/>
    <x v="108"/>
    <s v="GR113-083"/>
    <n v="41"/>
    <n v="17365858"/>
    <n v="0.2"/>
    <x v="0"/>
    <s v="Female202065-74 yearsGR113-083"/>
  </r>
  <r>
    <x v="0"/>
    <s v="F"/>
    <x v="2"/>
    <n v="2020"/>
    <x v="8"/>
    <s v="65-74"/>
    <x v="100"/>
    <s v="GR113-084"/>
    <n v="897"/>
    <n v="17365858"/>
    <n v="5.2"/>
    <x v="0"/>
    <s v="Female202065-74 yearsGR113-084"/>
  </r>
  <r>
    <x v="0"/>
    <s v="F"/>
    <x v="2"/>
    <n v="2020"/>
    <x v="8"/>
    <s v="65-74"/>
    <x v="39"/>
    <s v="GR113-085"/>
    <n v="380"/>
    <n v="17365858"/>
    <n v="2.2000000000000002"/>
    <x v="0"/>
    <s v="Female202065-74 yearsGR113-085"/>
  </r>
  <r>
    <x v="0"/>
    <s v="F"/>
    <x v="2"/>
    <n v="2020"/>
    <x v="8"/>
    <s v="65-74"/>
    <x v="90"/>
    <s v="GR113-086"/>
    <n v="16994"/>
    <n v="17365858"/>
    <n v="97.9"/>
    <x v="0"/>
    <s v="Female202065-74 yearsGR113-086"/>
  </r>
  <r>
    <x v="0"/>
    <s v="F"/>
    <x v="2"/>
    <n v="2020"/>
    <x v="8"/>
    <s v="65-74"/>
    <x v="64"/>
    <s v="GR113-088"/>
    <n v="1227"/>
    <n v="17365858"/>
    <n v="7.1"/>
    <x v="1"/>
    <s v="Female202065-74 yearsGR113-088"/>
  </r>
  <r>
    <x v="0"/>
    <s v="F"/>
    <x v="2"/>
    <n v="2020"/>
    <x v="8"/>
    <s v="65-74"/>
    <x v="17"/>
    <s v="GR113-089"/>
    <n v="4518"/>
    <n v="17365858"/>
    <n v="26"/>
    <x v="0"/>
    <s v="Female202065-74 yearsGR113-089"/>
  </r>
  <r>
    <x v="0"/>
    <s v="F"/>
    <x v="2"/>
    <n v="2020"/>
    <x v="8"/>
    <s v="65-74"/>
    <x v="91"/>
    <s v="GR113-090"/>
    <n v="363"/>
    <n v="17365858"/>
    <n v="2.1"/>
    <x v="1"/>
    <s v="Female202065-74 yearsGR113-090"/>
  </r>
  <r>
    <x v="0"/>
    <s v="F"/>
    <x v="2"/>
    <n v="2020"/>
    <x v="8"/>
    <s v="65-74"/>
    <x v="114"/>
    <s v="GR113-091"/>
    <n v="35"/>
    <n v="17365858"/>
    <n v="0.2"/>
    <x v="1"/>
    <s v="Female202065-74 yearsGR113-091"/>
  </r>
  <r>
    <x v="0"/>
    <s v="F"/>
    <x v="2"/>
    <n v="2020"/>
    <x v="8"/>
    <s v="65-74"/>
    <x v="101"/>
    <s v="GR113-092"/>
    <n v="191"/>
    <n v="17365858"/>
    <n v="1.1000000000000001"/>
    <x v="1"/>
    <s v="Female202065-74 yearsGR113-092"/>
  </r>
  <r>
    <x v="0"/>
    <s v="F"/>
    <x v="2"/>
    <n v="2020"/>
    <x v="8"/>
    <s v="65-74"/>
    <x v="92"/>
    <s v="GR113-093"/>
    <n v="4359"/>
    <n v="17365858"/>
    <n v="25.1"/>
    <x v="1"/>
    <s v="Female202065-74 yearsGR113-093"/>
  </r>
  <r>
    <x v="0"/>
    <s v="F"/>
    <x v="2"/>
    <n v="2020"/>
    <x v="8"/>
    <s v="65-74"/>
    <x v="93"/>
    <s v="GR113-094"/>
    <n v="1495"/>
    <n v="17365858"/>
    <n v="8.6"/>
    <x v="0"/>
    <s v="Female202065-74 yearsGR113-094"/>
  </r>
  <r>
    <x v="0"/>
    <s v="F"/>
    <x v="2"/>
    <n v="2020"/>
    <x v="8"/>
    <s v="65-74"/>
    <x v="94"/>
    <s v="GR113-095"/>
    <n v="2864"/>
    <n v="17365858"/>
    <n v="16.5"/>
    <x v="0"/>
    <s v="Female202065-74 yearsGR113-095"/>
  </r>
  <r>
    <x v="0"/>
    <s v="F"/>
    <x v="2"/>
    <n v="2020"/>
    <x v="8"/>
    <s v="65-74"/>
    <x v="102"/>
    <s v="GR113-096"/>
    <n v="313"/>
    <n v="17365858"/>
    <n v="1.8"/>
    <x v="1"/>
    <s v="Female202065-74 yearsGR113-096"/>
  </r>
  <r>
    <x v="0"/>
    <s v="F"/>
    <x v="2"/>
    <n v="2020"/>
    <x v="8"/>
    <s v="65-74"/>
    <x v="18"/>
    <s v="GR113-097"/>
    <n v="5231"/>
    <n v="17365858"/>
    <n v="30.1"/>
    <x v="1"/>
    <s v="Female202065-74 yearsGR113-097"/>
  </r>
  <r>
    <x v="0"/>
    <s v="F"/>
    <x v="2"/>
    <n v="2020"/>
    <x v="8"/>
    <s v="65-74"/>
    <x v="115"/>
    <s v="GR113-098"/>
    <n v="60"/>
    <n v="17365858"/>
    <n v="0.3"/>
    <x v="0"/>
    <s v="Female202065-74 yearsGR113-098"/>
  </r>
  <r>
    <x v="0"/>
    <s v="F"/>
    <x v="2"/>
    <n v="2020"/>
    <x v="8"/>
    <s v="65-74"/>
    <x v="109"/>
    <s v="GR113-099"/>
    <n v="29"/>
    <n v="17365858"/>
    <n v="0.2"/>
    <x v="0"/>
    <s v="Female202065-74 yearsGR113-099"/>
  </r>
  <r>
    <x v="0"/>
    <s v="F"/>
    <x v="2"/>
    <n v="2020"/>
    <x v="8"/>
    <s v="65-74"/>
    <x v="19"/>
    <s v="GR113-100"/>
    <n v="5139"/>
    <n v="17365858"/>
    <n v="29.6"/>
    <x v="0"/>
    <s v="Female202065-74 yearsGR113-100"/>
  </r>
  <r>
    <x v="0"/>
    <s v="F"/>
    <x v="2"/>
    <n v="2020"/>
    <x v="8"/>
    <s v="65-74"/>
    <x v="95"/>
    <s v="GR113-102"/>
    <n v="167"/>
    <n v="17365858"/>
    <n v="1"/>
    <x v="1"/>
    <s v="Female202065-74 yearsGR113-102"/>
  </r>
  <r>
    <x v="0"/>
    <s v="F"/>
    <x v="2"/>
    <n v="2020"/>
    <x v="8"/>
    <s v="65-74"/>
    <x v="110"/>
    <s v="GR113-104"/>
    <n v="40"/>
    <n v="17365858"/>
    <n v="0.2"/>
    <x v="1"/>
    <s v="Female202065-74 yearsGR113-104"/>
  </r>
  <r>
    <x v="0"/>
    <s v="F"/>
    <x v="2"/>
    <n v="2020"/>
    <x v="8"/>
    <s v="65-74"/>
    <x v="21"/>
    <s v="GR113-109"/>
    <n v="343"/>
    <n v="17365858"/>
    <n v="2"/>
    <x v="1"/>
    <s v="Female202065-74 yearsGR113-109"/>
  </r>
  <r>
    <x v="0"/>
    <s v="F"/>
    <x v="2"/>
    <n v="2020"/>
    <x v="8"/>
    <s v="65-74"/>
    <x v="22"/>
    <s v="GR113-110"/>
    <n v="1938"/>
    <n v="17365858"/>
    <n v="11.2"/>
    <x v="0"/>
    <s v="Female202065-74 yearsGR113-110"/>
  </r>
  <r>
    <x v="0"/>
    <s v="F"/>
    <x v="2"/>
    <n v="2020"/>
    <x v="8"/>
    <s v="65-74"/>
    <x v="23"/>
    <s v="GR113-111"/>
    <n v="29882"/>
    <n v="17365858"/>
    <n v="172.1"/>
    <x v="0"/>
    <s v="Female202065-74 yearsGR113-111"/>
  </r>
  <r>
    <x v="0"/>
    <s v="F"/>
    <x v="2"/>
    <n v="2020"/>
    <x v="8"/>
    <s v="65-74"/>
    <x v="24"/>
    <s v="GR113-112"/>
    <n v="6066"/>
    <n v="17365858"/>
    <n v="34.9"/>
    <x v="1"/>
    <s v="Female202065-74 yearsGR113-112"/>
  </r>
  <r>
    <x v="0"/>
    <s v="F"/>
    <x v="2"/>
    <n v="2020"/>
    <x v="8"/>
    <s v="65-74"/>
    <x v="25"/>
    <s v="GR113-113"/>
    <n v="1257"/>
    <n v="17365858"/>
    <n v="7.2"/>
    <x v="0"/>
    <s v="Female202065-74 yearsGR113-113"/>
  </r>
  <r>
    <x v="0"/>
    <s v="F"/>
    <x v="2"/>
    <n v="2020"/>
    <x v="8"/>
    <s v="65-74"/>
    <x v="26"/>
    <s v="GR113-114"/>
    <n v="1185"/>
    <n v="17365858"/>
    <n v="6.8"/>
    <x v="0"/>
    <s v="Female202065-74 yearsGR113-114"/>
  </r>
  <r>
    <x v="0"/>
    <s v="F"/>
    <x v="2"/>
    <n v="2020"/>
    <x v="8"/>
    <s v="65-74"/>
    <x v="46"/>
    <s v="GR113-115"/>
    <n v="28"/>
    <n v="17365858"/>
    <n v="0.2"/>
    <x v="0"/>
    <s v="Female202065-74 yearsGR113-115"/>
  </r>
  <r>
    <x v="0"/>
    <s v="F"/>
    <x v="2"/>
    <n v="2020"/>
    <x v="8"/>
    <s v="65-74"/>
    <x v="67"/>
    <s v="GR113-116"/>
    <n v="44"/>
    <n v="17365858"/>
    <n v="0.3"/>
    <x v="0"/>
    <s v="Female202065-74 yearsGR113-116"/>
  </r>
  <r>
    <x v="0"/>
    <s v="F"/>
    <x v="2"/>
    <n v="2020"/>
    <x v="8"/>
    <s v="65-74"/>
    <x v="27"/>
    <s v="GR113-117"/>
    <n v="4809"/>
    <n v="17365858"/>
    <n v="27.7"/>
    <x v="0"/>
    <s v="Female202065-74 yearsGR113-117"/>
  </r>
  <r>
    <x v="0"/>
    <s v="F"/>
    <x v="2"/>
    <n v="2020"/>
    <x v="8"/>
    <s v="65-74"/>
    <x v="68"/>
    <s v="GR113-118"/>
    <n v="2318"/>
    <n v="17365858"/>
    <n v="13.3"/>
    <x v="0"/>
    <s v="Female202065-74 yearsGR113-118"/>
  </r>
  <r>
    <x v="0"/>
    <s v="F"/>
    <x v="2"/>
    <n v="2020"/>
    <x v="8"/>
    <s v="65-74"/>
    <x v="28"/>
    <s v="GR113-120"/>
    <n v="113"/>
    <n v="17365858"/>
    <n v="0.7"/>
    <x v="0"/>
    <s v="Female202065-74 yearsGR113-120"/>
  </r>
  <r>
    <x v="0"/>
    <s v="F"/>
    <x v="2"/>
    <n v="2020"/>
    <x v="8"/>
    <s v="65-74"/>
    <x v="40"/>
    <s v="GR113-121"/>
    <n v="258"/>
    <n v="17365858"/>
    <n v="1.5"/>
    <x v="0"/>
    <s v="Female202065-74 yearsGR113-121"/>
  </r>
  <r>
    <x v="0"/>
    <s v="F"/>
    <x v="2"/>
    <n v="2020"/>
    <x v="8"/>
    <s v="65-74"/>
    <x v="47"/>
    <s v="GR113-122"/>
    <n v="1071"/>
    <n v="17365858"/>
    <n v="6.2"/>
    <x v="0"/>
    <s v="Female202065-74 yearsGR113-122"/>
  </r>
  <r>
    <x v="0"/>
    <s v="F"/>
    <x v="2"/>
    <n v="2020"/>
    <x v="8"/>
    <s v="65-74"/>
    <x v="29"/>
    <s v="GR113-123"/>
    <n v="1049"/>
    <n v="17365858"/>
    <n v="6"/>
    <x v="0"/>
    <s v="Female202065-74 yearsGR113-123"/>
  </r>
  <r>
    <x v="0"/>
    <s v="F"/>
    <x v="2"/>
    <n v="2020"/>
    <x v="8"/>
    <s v="65-74"/>
    <x v="48"/>
    <s v="GR113-124"/>
    <n v="973"/>
    <n v="17365858"/>
    <n v="5.6"/>
    <x v="1"/>
    <s v="Female202065-74 yearsGR113-124"/>
  </r>
  <r>
    <x v="0"/>
    <s v="F"/>
    <x v="2"/>
    <n v="2020"/>
    <x v="8"/>
    <s v="65-74"/>
    <x v="49"/>
    <s v="GR113-125"/>
    <n v="367"/>
    <n v="17365858"/>
    <n v="2.1"/>
    <x v="0"/>
    <s v="Female202065-74 yearsGR113-125"/>
  </r>
  <r>
    <x v="0"/>
    <s v="F"/>
    <x v="2"/>
    <n v="2020"/>
    <x v="8"/>
    <s v="65-74"/>
    <x v="50"/>
    <s v="GR113-126"/>
    <n v="606"/>
    <n v="17365858"/>
    <n v="3.5"/>
    <x v="0"/>
    <s v="Female202065-74 yearsGR113-126"/>
  </r>
  <r>
    <x v="0"/>
    <s v="F"/>
    <x v="2"/>
    <n v="2020"/>
    <x v="8"/>
    <s v="65-74"/>
    <x v="30"/>
    <s v="GR113-127"/>
    <n v="261"/>
    <n v="17365858"/>
    <n v="1.5"/>
    <x v="1"/>
    <s v="Female202065-74 yearsGR113-127"/>
  </r>
  <r>
    <x v="0"/>
    <s v="F"/>
    <x v="2"/>
    <n v="2020"/>
    <x v="8"/>
    <s v="65-74"/>
    <x v="41"/>
    <s v="GR113-128"/>
    <n v="122"/>
    <n v="17365858"/>
    <n v="0.7"/>
    <x v="0"/>
    <s v="Female202065-74 yearsGR113-128"/>
  </r>
  <r>
    <x v="0"/>
    <s v="F"/>
    <x v="2"/>
    <n v="2020"/>
    <x v="8"/>
    <s v="65-74"/>
    <x v="31"/>
    <s v="GR113-129"/>
    <n v="139"/>
    <n v="17365858"/>
    <n v="0.8"/>
    <x v="0"/>
    <s v="Female202065-74 yearsGR113-129"/>
  </r>
  <r>
    <x v="0"/>
    <s v="F"/>
    <x v="2"/>
    <n v="2020"/>
    <x v="8"/>
    <s v="65-74"/>
    <x v="32"/>
    <s v="GR113-131"/>
    <n v="135"/>
    <n v="17365858"/>
    <n v="0.8"/>
    <x v="0"/>
    <s v="Female202065-74 yearsGR113-131"/>
  </r>
  <r>
    <x v="0"/>
    <s v="F"/>
    <x v="2"/>
    <n v="2020"/>
    <x v="8"/>
    <s v="65-74"/>
    <x v="33"/>
    <s v="GR113-133"/>
    <n v="129"/>
    <n v="17365858"/>
    <n v="0.7"/>
    <x v="0"/>
    <s v="Female202065-74 yearsGR113-133"/>
  </r>
  <r>
    <x v="0"/>
    <s v="F"/>
    <x v="2"/>
    <n v="2020"/>
    <x v="8"/>
    <s v="65-74"/>
    <x v="42"/>
    <s v="GR113-135"/>
    <n v="610"/>
    <n v="17365858"/>
    <n v="3.5"/>
    <x v="1"/>
    <s v="Female202065-74 yearsGR113-135"/>
  </r>
  <r>
    <x v="0"/>
    <s v="F"/>
    <x v="2"/>
    <n v="2020"/>
    <x v="8"/>
    <s v="65-74"/>
    <x v="103"/>
    <s v="GR113-136"/>
    <n v="439"/>
    <n v="17365858"/>
    <n v="2.5"/>
    <x v="1"/>
    <s v="Female202065-74 yearsGR113-136"/>
  </r>
  <r>
    <x v="0"/>
    <s v="F"/>
    <x v="2"/>
    <n v="2020"/>
    <x v="8"/>
    <s v="65-74"/>
    <x v="122"/>
    <s v="GR113-137"/>
    <n v="29263"/>
    <n v="17365858"/>
    <n v="168.5"/>
    <x v="1"/>
    <s v="Female202065-74 yearsGR113-137"/>
  </r>
  <r>
    <x v="0"/>
    <s v="F"/>
    <x v="2"/>
    <n v="2020"/>
    <x v="9"/>
    <s v="75-84"/>
    <x v="0"/>
    <s v="GR113-003"/>
    <n v="1123"/>
    <n v="9228272"/>
    <n v="12.2"/>
    <x v="0"/>
    <s v="Female202075-84 yearsGR113-003"/>
  </r>
  <r>
    <x v="0"/>
    <s v="F"/>
    <x v="2"/>
    <n v="2020"/>
    <x v="9"/>
    <s v="75-84"/>
    <x v="111"/>
    <s v="GR113-004"/>
    <n v="49"/>
    <n v="9228272"/>
    <n v="0.5"/>
    <x v="1"/>
    <s v="Female202075-84 yearsGR113-004"/>
  </r>
  <r>
    <x v="0"/>
    <s v="F"/>
    <x v="2"/>
    <n v="2020"/>
    <x v="9"/>
    <s v="75-84"/>
    <x v="112"/>
    <s v="GR113-005"/>
    <n v="32"/>
    <n v="9228272"/>
    <n v="0.3"/>
    <x v="0"/>
    <s v="Female202075-84 yearsGR113-005"/>
  </r>
  <r>
    <x v="0"/>
    <s v="F"/>
    <x v="2"/>
    <n v="2020"/>
    <x v="9"/>
    <s v="75-84"/>
    <x v="116"/>
    <s v="GR113-006"/>
    <n v="17"/>
    <n v="9228272"/>
    <s v="Unreliable"/>
    <x v="0"/>
    <s v="Female202075-84 yearsGR113-006"/>
  </r>
  <r>
    <x v="0"/>
    <s v="F"/>
    <x v="2"/>
    <n v="2020"/>
    <x v="9"/>
    <s v="75-84"/>
    <x v="1"/>
    <s v="GR113-010"/>
    <n v="5250"/>
    <n v="9228272"/>
    <n v="56.9"/>
    <x v="1"/>
    <s v="Female202075-84 yearsGR113-010"/>
  </r>
  <r>
    <x v="0"/>
    <s v="F"/>
    <x v="2"/>
    <n v="2020"/>
    <x v="9"/>
    <s v="75-84"/>
    <x v="70"/>
    <s v="GR113-015"/>
    <n v="149"/>
    <n v="9228272"/>
    <n v="1.6"/>
    <x v="1"/>
    <s v="Female202075-84 yearsGR113-015"/>
  </r>
  <r>
    <x v="0"/>
    <s v="F"/>
    <x v="2"/>
    <n v="2020"/>
    <x v="9"/>
    <s v="75-84"/>
    <x v="51"/>
    <s v="GR113-016"/>
    <n v="51"/>
    <n v="9228272"/>
    <n v="0.6"/>
    <x v="1"/>
    <s v="Female202075-84 yearsGR113-016"/>
  </r>
  <r>
    <x v="0"/>
    <s v="F"/>
    <x v="2"/>
    <n v="2020"/>
    <x v="9"/>
    <s v="75-84"/>
    <x v="2"/>
    <s v="GR113-018"/>
    <n v="43685"/>
    <n v="9228272"/>
    <n v="473.4"/>
    <x v="0"/>
    <s v="Female202075-84 yearsGR113-018"/>
  </r>
  <r>
    <x v="0"/>
    <s v="F"/>
    <x v="2"/>
    <n v="2020"/>
    <x v="9"/>
    <s v="75-84"/>
    <x v="3"/>
    <s v="GR113-019"/>
    <n v="75769"/>
    <n v="9228272"/>
    <n v="821.1"/>
    <x v="1"/>
    <s v="Female202075-84 yearsGR113-019"/>
  </r>
  <r>
    <x v="0"/>
    <s v="F"/>
    <x v="2"/>
    <n v="2020"/>
    <x v="9"/>
    <s v="75-84"/>
    <x v="71"/>
    <s v="GR113-020"/>
    <n v="745"/>
    <n v="9228272"/>
    <n v="8.1"/>
    <x v="0"/>
    <s v="Female202075-84 yearsGR113-020"/>
  </r>
  <r>
    <x v="0"/>
    <s v="F"/>
    <x v="2"/>
    <n v="2020"/>
    <x v="9"/>
    <s v="75-84"/>
    <x v="72"/>
    <s v="GR113-021"/>
    <n v="821"/>
    <n v="9228272"/>
    <n v="8.9"/>
    <x v="0"/>
    <s v="Female202075-84 yearsGR113-021"/>
  </r>
  <r>
    <x v="0"/>
    <s v="F"/>
    <x v="2"/>
    <n v="2020"/>
    <x v="9"/>
    <s v="75-84"/>
    <x v="73"/>
    <s v="GR113-022"/>
    <n v="1114"/>
    <n v="9228272"/>
    <n v="12.1"/>
    <x v="0"/>
    <s v="Female202075-84 yearsGR113-022"/>
  </r>
  <r>
    <x v="0"/>
    <s v="F"/>
    <x v="2"/>
    <n v="2020"/>
    <x v="9"/>
    <s v="75-84"/>
    <x v="52"/>
    <s v="GR113-023"/>
    <n v="5870"/>
    <n v="9228272"/>
    <n v="63.6"/>
    <x v="0"/>
    <s v="Female202075-84 yearsGR113-023"/>
  </r>
  <r>
    <x v="0"/>
    <s v="F"/>
    <x v="2"/>
    <n v="2020"/>
    <x v="9"/>
    <s v="75-84"/>
    <x v="53"/>
    <s v="GR113-024"/>
    <n v="2616"/>
    <n v="9228272"/>
    <n v="28.3"/>
    <x v="0"/>
    <s v="Female202075-84 yearsGR113-024"/>
  </r>
  <r>
    <x v="0"/>
    <s v="F"/>
    <x v="2"/>
    <n v="2020"/>
    <x v="9"/>
    <s v="75-84"/>
    <x v="74"/>
    <s v="GR113-025"/>
    <n v="6799"/>
    <n v="9228272"/>
    <n v="73.7"/>
    <x v="0"/>
    <s v="Female202075-84 yearsGR113-025"/>
  </r>
  <r>
    <x v="0"/>
    <s v="F"/>
    <x v="2"/>
    <n v="2020"/>
    <x v="9"/>
    <s v="75-84"/>
    <x v="104"/>
    <s v="GR113-026"/>
    <n v="165"/>
    <n v="9228272"/>
    <n v="1.8"/>
    <x v="0"/>
    <s v="Female202075-84 yearsGR113-026"/>
  </r>
  <r>
    <x v="0"/>
    <s v="F"/>
    <x v="2"/>
    <n v="2020"/>
    <x v="9"/>
    <s v="75-84"/>
    <x v="75"/>
    <s v="GR113-027"/>
    <n v="19154"/>
    <n v="9228272"/>
    <n v="207.6"/>
    <x v="0"/>
    <s v="Female202075-84 yearsGR113-027"/>
  </r>
  <r>
    <x v="0"/>
    <s v="F"/>
    <x v="2"/>
    <n v="2020"/>
    <x v="9"/>
    <s v="75-84"/>
    <x v="76"/>
    <s v="GR113-028"/>
    <n v="692"/>
    <n v="9228272"/>
    <n v="7.5"/>
    <x v="0"/>
    <s v="Female202075-84 yearsGR113-028"/>
  </r>
  <r>
    <x v="0"/>
    <s v="F"/>
    <x v="2"/>
    <n v="2020"/>
    <x v="9"/>
    <s v="75-84"/>
    <x v="54"/>
    <s v="GR113-029"/>
    <n v="9063"/>
    <n v="9228272"/>
    <n v="98.2"/>
    <x v="0"/>
    <s v="Female202075-84 yearsGR113-029"/>
  </r>
  <r>
    <x v="0"/>
    <s v="F"/>
    <x v="2"/>
    <n v="2020"/>
    <x v="9"/>
    <s v="75-84"/>
    <x v="77"/>
    <s v="GR113-030"/>
    <n v="482"/>
    <n v="9228272"/>
    <n v="5.2"/>
    <x v="0"/>
    <s v="Female202075-84 yearsGR113-030"/>
  </r>
  <r>
    <x v="0"/>
    <s v="F"/>
    <x v="2"/>
    <n v="2020"/>
    <x v="9"/>
    <s v="75-84"/>
    <x v="78"/>
    <s v="GR113-031"/>
    <n v="2878"/>
    <n v="9228272"/>
    <n v="31.2"/>
    <x v="0"/>
    <s v="Female202075-84 yearsGR113-031"/>
  </r>
  <r>
    <x v="0"/>
    <s v="F"/>
    <x v="2"/>
    <n v="2020"/>
    <x v="9"/>
    <s v="75-84"/>
    <x v="55"/>
    <s v="GR113-032"/>
    <n v="3478"/>
    <n v="9228272"/>
    <n v="37.700000000000003"/>
    <x v="0"/>
    <s v="Female202075-84 yearsGR113-032"/>
  </r>
  <r>
    <x v="0"/>
    <s v="F"/>
    <x v="2"/>
    <n v="2020"/>
    <x v="9"/>
    <s v="75-84"/>
    <x v="43"/>
    <s v="GR113-034"/>
    <n v="1309"/>
    <n v="9228272"/>
    <n v="14.2"/>
    <x v="0"/>
    <s v="Female202075-84 yearsGR113-034"/>
  </r>
  <r>
    <x v="0"/>
    <s v="F"/>
    <x v="2"/>
    <n v="2020"/>
    <x v="9"/>
    <s v="75-84"/>
    <x v="97"/>
    <s v="GR113-035"/>
    <n v="1407"/>
    <n v="9228272"/>
    <n v="15.2"/>
    <x v="0"/>
    <s v="Female202075-84 yearsGR113-035"/>
  </r>
  <r>
    <x v="0"/>
    <s v="F"/>
    <x v="2"/>
    <n v="2020"/>
    <x v="9"/>
    <s v="75-84"/>
    <x v="34"/>
    <s v="GR113-036"/>
    <n v="1590"/>
    <n v="9228272"/>
    <n v="17.2"/>
    <x v="0"/>
    <s v="Female202075-84 yearsGR113-036"/>
  </r>
  <r>
    <x v="0"/>
    <s v="F"/>
    <x v="2"/>
    <n v="2020"/>
    <x v="9"/>
    <s v="75-84"/>
    <x v="35"/>
    <s v="GR113-037"/>
    <n v="7835"/>
    <n v="9228272"/>
    <n v="84.9"/>
    <x v="0"/>
    <s v="Female202075-84 yearsGR113-037"/>
  </r>
  <r>
    <x v="0"/>
    <s v="F"/>
    <x v="2"/>
    <n v="2020"/>
    <x v="9"/>
    <s v="75-84"/>
    <x v="79"/>
    <s v="GR113-038"/>
    <n v="107"/>
    <n v="9228272"/>
    <n v="1.2"/>
    <x v="0"/>
    <s v="Female202075-84 yearsGR113-038"/>
  </r>
  <r>
    <x v="0"/>
    <s v="F"/>
    <x v="2"/>
    <n v="2020"/>
    <x v="9"/>
    <s v="75-84"/>
    <x v="56"/>
    <s v="GR113-039"/>
    <n v="2820"/>
    <n v="9228272"/>
    <n v="30.6"/>
    <x v="0"/>
    <s v="Female202075-84 yearsGR113-039"/>
  </r>
  <r>
    <x v="0"/>
    <s v="F"/>
    <x v="2"/>
    <n v="2020"/>
    <x v="9"/>
    <s v="75-84"/>
    <x v="36"/>
    <s v="GR113-040"/>
    <n v="2909"/>
    <n v="9228272"/>
    <n v="31.5"/>
    <x v="0"/>
    <s v="Female202075-84 yearsGR113-040"/>
  </r>
  <r>
    <x v="0"/>
    <s v="F"/>
    <x v="2"/>
    <n v="2020"/>
    <x v="9"/>
    <s v="75-84"/>
    <x v="98"/>
    <s v="GR113-041"/>
    <n v="1983"/>
    <n v="9228272"/>
    <n v="21.5"/>
    <x v="0"/>
    <s v="Female202075-84 yearsGR113-041"/>
  </r>
  <r>
    <x v="0"/>
    <s v="F"/>
    <x v="2"/>
    <n v="2020"/>
    <x v="9"/>
    <s v="75-84"/>
    <x v="117"/>
    <s v="GR113-042"/>
    <n v="16"/>
    <n v="9228272"/>
    <s v="Unreliable"/>
    <x v="0"/>
    <s v="Female202075-84 yearsGR113-042"/>
  </r>
  <r>
    <x v="0"/>
    <s v="F"/>
    <x v="2"/>
    <n v="2020"/>
    <x v="9"/>
    <s v="75-84"/>
    <x v="37"/>
    <s v="GR113-043"/>
    <n v="9751"/>
    <n v="9228272"/>
    <n v="105.7"/>
    <x v="0"/>
    <s v="Female202075-84 yearsGR113-043"/>
  </r>
  <r>
    <x v="0"/>
    <s v="F"/>
    <x v="2"/>
    <n v="2020"/>
    <x v="9"/>
    <s v="75-84"/>
    <x v="4"/>
    <s v="GR113-044"/>
    <n v="2206"/>
    <n v="9228272"/>
    <n v="23.9"/>
    <x v="1"/>
    <s v="Female202075-84 yearsGR113-044"/>
  </r>
  <r>
    <x v="0"/>
    <s v="F"/>
    <x v="2"/>
    <n v="2020"/>
    <x v="9"/>
    <s v="75-84"/>
    <x v="44"/>
    <s v="GR113-045"/>
    <n v="666"/>
    <n v="9228272"/>
    <n v="7.2"/>
    <x v="1"/>
    <s v="Female202075-84 yearsGR113-045"/>
  </r>
  <r>
    <x v="0"/>
    <s v="F"/>
    <x v="2"/>
    <n v="2020"/>
    <x v="9"/>
    <s v="75-84"/>
    <x v="45"/>
    <s v="GR113-046"/>
    <n v="11657"/>
    <n v="9228272"/>
    <n v="126.3"/>
    <x v="1"/>
    <s v="Female202075-84 yearsGR113-046"/>
  </r>
  <r>
    <x v="0"/>
    <s v="F"/>
    <x v="2"/>
    <n v="2020"/>
    <x v="9"/>
    <s v="75-84"/>
    <x v="80"/>
    <s v="GR113-047"/>
    <n v="2044"/>
    <n v="9228272"/>
    <n v="22.1"/>
    <x v="1"/>
    <s v="Female202075-84 yearsGR113-047"/>
  </r>
  <r>
    <x v="0"/>
    <s v="F"/>
    <x v="2"/>
    <n v="2020"/>
    <x v="9"/>
    <s v="75-84"/>
    <x v="81"/>
    <s v="GR113-048"/>
    <n v="2008"/>
    <n v="9228272"/>
    <n v="21.8"/>
    <x v="0"/>
    <s v="Female202075-84 yearsGR113-048"/>
  </r>
  <r>
    <x v="0"/>
    <s v="F"/>
    <x v="2"/>
    <n v="2020"/>
    <x v="9"/>
    <s v="75-84"/>
    <x v="113"/>
    <s v="GR113-049"/>
    <n v="36"/>
    <n v="9228272"/>
    <n v="0.4"/>
    <x v="0"/>
    <s v="Female202075-84 yearsGR113-049"/>
  </r>
  <r>
    <x v="0"/>
    <s v="F"/>
    <x v="2"/>
    <n v="2020"/>
    <x v="9"/>
    <s v="75-84"/>
    <x v="5"/>
    <s v="GR113-050"/>
    <n v="37"/>
    <n v="9228272"/>
    <n v="0.4"/>
    <x v="1"/>
    <s v="Female202075-84 yearsGR113-050"/>
  </r>
  <r>
    <x v="0"/>
    <s v="F"/>
    <x v="2"/>
    <n v="2020"/>
    <x v="9"/>
    <s v="75-84"/>
    <x v="105"/>
    <s v="GR113-051"/>
    <n v="6309"/>
    <n v="9228272"/>
    <n v="68.400000000000006"/>
    <x v="1"/>
    <s v="Female202075-84 yearsGR113-051"/>
  </r>
  <r>
    <x v="0"/>
    <s v="F"/>
    <x v="2"/>
    <n v="2020"/>
    <x v="9"/>
    <s v="75-84"/>
    <x v="106"/>
    <s v="GR113-052"/>
    <n v="23789"/>
    <n v="9228272"/>
    <n v="257.8"/>
    <x v="1"/>
    <s v="Female202075-84 yearsGR113-052"/>
  </r>
  <r>
    <x v="0"/>
    <s v="F"/>
    <x v="2"/>
    <n v="2020"/>
    <x v="9"/>
    <s v="75-84"/>
    <x v="6"/>
    <s v="GR113-053"/>
    <n v="104822"/>
    <n v="9228272"/>
    <n v="1135.9000000000001"/>
    <x v="0"/>
    <s v="Female202075-84 yearsGR113-053"/>
  </r>
  <r>
    <x v="0"/>
    <s v="F"/>
    <x v="2"/>
    <n v="2020"/>
    <x v="9"/>
    <s v="75-84"/>
    <x v="7"/>
    <s v="GR113-054"/>
    <n v="73369"/>
    <n v="9228272"/>
    <n v="795"/>
    <x v="1"/>
    <s v="Female202075-84 yearsGR113-054"/>
  </r>
  <r>
    <x v="0"/>
    <s v="F"/>
    <x v="2"/>
    <n v="2020"/>
    <x v="9"/>
    <s v="75-84"/>
    <x v="82"/>
    <s v="GR113-055"/>
    <n v="678"/>
    <n v="9228272"/>
    <n v="7.3"/>
    <x v="0"/>
    <s v="Female202075-84 yearsGR113-055"/>
  </r>
  <r>
    <x v="0"/>
    <s v="F"/>
    <x v="2"/>
    <n v="2020"/>
    <x v="9"/>
    <s v="75-84"/>
    <x v="57"/>
    <s v="GR113-056"/>
    <n v="6315"/>
    <n v="9228272"/>
    <n v="68.400000000000006"/>
    <x v="0"/>
    <s v="Female202075-84 yearsGR113-056"/>
  </r>
  <r>
    <x v="0"/>
    <s v="F"/>
    <x v="2"/>
    <n v="2020"/>
    <x v="9"/>
    <s v="75-84"/>
    <x v="83"/>
    <s v="GR113-057"/>
    <n v="1534"/>
    <n v="9228272"/>
    <n v="16.600000000000001"/>
    <x v="0"/>
    <s v="Female202075-84 yearsGR113-057"/>
  </r>
  <r>
    <x v="0"/>
    <s v="F"/>
    <x v="2"/>
    <n v="2020"/>
    <x v="9"/>
    <s v="75-84"/>
    <x v="58"/>
    <s v="GR113-058"/>
    <n v="38054"/>
    <n v="9228272"/>
    <n v="412.4"/>
    <x v="0"/>
    <s v="Female202075-84 yearsGR113-058"/>
  </r>
  <r>
    <x v="0"/>
    <s v="F"/>
    <x v="2"/>
    <n v="2020"/>
    <x v="9"/>
    <s v="75-84"/>
    <x v="59"/>
    <s v="GR113-059"/>
    <n v="11569"/>
    <n v="9228272"/>
    <n v="125.4"/>
    <x v="0"/>
    <s v="Female202075-84 yearsGR113-059"/>
  </r>
  <r>
    <x v="0"/>
    <s v="F"/>
    <x v="2"/>
    <n v="2020"/>
    <x v="9"/>
    <s v="75-84"/>
    <x v="99"/>
    <s v="GR113-060"/>
    <n v="519"/>
    <n v="9228272"/>
    <n v="5.6"/>
    <x v="0"/>
    <s v="Female202075-84 yearsGR113-060"/>
  </r>
  <r>
    <x v="0"/>
    <s v="F"/>
    <x v="2"/>
    <n v="2020"/>
    <x v="9"/>
    <s v="75-84"/>
    <x v="60"/>
    <s v="GR113-061"/>
    <n v="25966"/>
    <n v="9228272"/>
    <n v="281.39999999999998"/>
    <x v="0"/>
    <s v="Female202075-84 yearsGR113-061"/>
  </r>
  <r>
    <x v="0"/>
    <s v="F"/>
    <x v="2"/>
    <n v="2020"/>
    <x v="9"/>
    <s v="75-84"/>
    <x v="84"/>
    <s v="GR113-062"/>
    <n v="6293"/>
    <n v="9228272"/>
    <n v="68.2"/>
    <x v="0"/>
    <s v="Female202075-84 yearsGR113-062"/>
  </r>
  <r>
    <x v="0"/>
    <s v="F"/>
    <x v="2"/>
    <n v="2020"/>
    <x v="9"/>
    <s v="75-84"/>
    <x v="85"/>
    <s v="GR113-063"/>
    <n v="19673"/>
    <n v="9228272"/>
    <n v="213.2"/>
    <x v="0"/>
    <s v="Female202075-84 yearsGR113-063"/>
  </r>
  <r>
    <x v="0"/>
    <s v="F"/>
    <x v="2"/>
    <n v="2020"/>
    <x v="9"/>
    <s v="75-84"/>
    <x v="8"/>
    <s v="GR113-064"/>
    <n v="26788"/>
    <n v="9228272"/>
    <n v="290.3"/>
    <x v="0"/>
    <s v="Female202075-84 yearsGR113-064"/>
  </r>
  <r>
    <x v="0"/>
    <s v="F"/>
    <x v="2"/>
    <n v="2020"/>
    <x v="9"/>
    <s v="75-84"/>
    <x v="61"/>
    <s v="GR113-065"/>
    <n v="135"/>
    <n v="9228272"/>
    <n v="1.5"/>
    <x v="0"/>
    <s v="Female202075-84 yearsGR113-065"/>
  </r>
  <r>
    <x v="0"/>
    <s v="F"/>
    <x v="2"/>
    <n v="2020"/>
    <x v="9"/>
    <s v="75-84"/>
    <x v="86"/>
    <s v="GR113-066"/>
    <n v="108"/>
    <n v="9228272"/>
    <n v="1.2"/>
    <x v="0"/>
    <s v="Female202075-84 yearsGR113-066"/>
  </r>
  <r>
    <x v="0"/>
    <s v="F"/>
    <x v="2"/>
    <n v="2020"/>
    <x v="9"/>
    <s v="75-84"/>
    <x v="62"/>
    <s v="GR113-067"/>
    <n v="10196"/>
    <n v="9228272"/>
    <n v="110.5"/>
    <x v="0"/>
    <s v="Female202075-84 yearsGR113-067"/>
  </r>
  <r>
    <x v="0"/>
    <s v="F"/>
    <x v="2"/>
    <n v="2020"/>
    <x v="9"/>
    <s v="75-84"/>
    <x v="9"/>
    <s v="GR113-068"/>
    <n v="16349"/>
    <n v="9228272"/>
    <n v="177.2"/>
    <x v="0"/>
    <s v="Female202075-84 yearsGR113-068"/>
  </r>
  <r>
    <x v="0"/>
    <s v="F"/>
    <x v="2"/>
    <n v="2020"/>
    <x v="9"/>
    <s v="75-84"/>
    <x v="87"/>
    <s v="GR113-069"/>
    <n v="5279"/>
    <n v="9228272"/>
    <n v="57.2"/>
    <x v="1"/>
    <s v="Female202075-84 yearsGR113-069"/>
  </r>
  <r>
    <x v="0"/>
    <s v="F"/>
    <x v="2"/>
    <n v="2020"/>
    <x v="9"/>
    <s v="75-84"/>
    <x v="10"/>
    <s v="GR113-070"/>
    <n v="23188"/>
    <n v="9228272"/>
    <n v="251.3"/>
    <x v="1"/>
    <s v="Female202075-84 yearsGR113-070"/>
  </r>
  <r>
    <x v="0"/>
    <s v="F"/>
    <x v="2"/>
    <n v="2020"/>
    <x v="9"/>
    <s v="75-84"/>
    <x v="107"/>
    <s v="GR113-071"/>
    <n v="593"/>
    <n v="9228272"/>
    <n v="6.4"/>
    <x v="1"/>
    <s v="Female202075-84 yearsGR113-071"/>
  </r>
  <r>
    <x v="0"/>
    <s v="F"/>
    <x v="2"/>
    <n v="2020"/>
    <x v="9"/>
    <s v="75-84"/>
    <x v="63"/>
    <s v="GR113-072"/>
    <n v="2393"/>
    <n v="9228272"/>
    <n v="25.9"/>
    <x v="0"/>
    <s v="Female202075-84 yearsGR113-072"/>
  </r>
  <r>
    <x v="0"/>
    <s v="F"/>
    <x v="2"/>
    <n v="2020"/>
    <x v="9"/>
    <s v="75-84"/>
    <x v="88"/>
    <s v="GR113-073"/>
    <n v="1150"/>
    <n v="9228272"/>
    <n v="12.5"/>
    <x v="1"/>
    <s v="Female202075-84 yearsGR113-073"/>
  </r>
  <r>
    <x v="0"/>
    <s v="F"/>
    <x v="2"/>
    <n v="2020"/>
    <x v="9"/>
    <s v="75-84"/>
    <x v="89"/>
    <s v="GR113-074"/>
    <n v="1243"/>
    <n v="9228272"/>
    <n v="13.5"/>
    <x v="0"/>
    <s v="Female202075-84 yearsGR113-074"/>
  </r>
  <r>
    <x v="0"/>
    <s v="F"/>
    <x v="2"/>
    <n v="2020"/>
    <x v="9"/>
    <s v="75-84"/>
    <x v="11"/>
    <s v="GR113-075"/>
    <n v="482"/>
    <n v="9228272"/>
    <n v="5.2"/>
    <x v="0"/>
    <s v="Female202075-84 yearsGR113-075"/>
  </r>
  <r>
    <x v="0"/>
    <s v="F"/>
    <x v="2"/>
    <n v="2020"/>
    <x v="9"/>
    <s v="75-84"/>
    <x v="12"/>
    <s v="GR113-076"/>
    <n v="6486"/>
    <n v="9228272"/>
    <n v="70.3"/>
    <x v="1"/>
    <s v="Female202075-84 yearsGR113-076"/>
  </r>
  <r>
    <x v="0"/>
    <s v="F"/>
    <x v="2"/>
    <n v="2020"/>
    <x v="9"/>
    <s v="75-84"/>
    <x v="13"/>
    <s v="GR113-077"/>
    <n v="648"/>
    <n v="9228272"/>
    <n v="7"/>
    <x v="0"/>
    <s v="Female202075-84 yearsGR113-077"/>
  </r>
  <r>
    <x v="0"/>
    <s v="F"/>
    <x v="2"/>
    <n v="2020"/>
    <x v="9"/>
    <s v="75-84"/>
    <x v="14"/>
    <s v="GR113-078"/>
    <n v="5838"/>
    <n v="9228272"/>
    <n v="63.3"/>
    <x v="0"/>
    <s v="Female202075-84 yearsGR113-078"/>
  </r>
  <r>
    <x v="0"/>
    <s v="F"/>
    <x v="2"/>
    <n v="2020"/>
    <x v="9"/>
    <s v="75-84"/>
    <x v="15"/>
    <s v="GR113-079"/>
    <n v="28"/>
    <n v="9228272"/>
    <n v="0.3"/>
    <x v="0"/>
    <s v="Female202075-84 yearsGR113-079"/>
  </r>
  <r>
    <x v="0"/>
    <s v="F"/>
    <x v="2"/>
    <n v="2020"/>
    <x v="9"/>
    <s v="75-84"/>
    <x v="16"/>
    <s v="GR113-080"/>
    <n v="13"/>
    <n v="9228272"/>
    <s v="Unreliable"/>
    <x v="1"/>
    <s v="Female202075-84 yearsGR113-080"/>
  </r>
  <r>
    <x v="0"/>
    <s v="F"/>
    <x v="2"/>
    <n v="2020"/>
    <x v="9"/>
    <s v="75-84"/>
    <x v="119"/>
    <s v="GR113-081"/>
    <n v="15"/>
    <n v="9228272"/>
    <s v="Unreliable"/>
    <x v="0"/>
    <s v="Female202075-84 yearsGR113-081"/>
  </r>
  <r>
    <x v="0"/>
    <s v="F"/>
    <x v="2"/>
    <n v="2020"/>
    <x v="9"/>
    <s v="75-84"/>
    <x v="38"/>
    <s v="GR113-082"/>
    <n v="25386"/>
    <n v="9228272"/>
    <n v="275.10000000000002"/>
    <x v="1"/>
    <s v="Female202075-84 yearsGR113-082"/>
  </r>
  <r>
    <x v="0"/>
    <s v="F"/>
    <x v="2"/>
    <n v="2020"/>
    <x v="9"/>
    <s v="75-84"/>
    <x v="108"/>
    <s v="GR113-083"/>
    <n v="52"/>
    <n v="9228272"/>
    <n v="0.6"/>
    <x v="0"/>
    <s v="Female202075-84 yearsGR113-083"/>
  </r>
  <r>
    <x v="0"/>
    <s v="F"/>
    <x v="2"/>
    <n v="2020"/>
    <x v="9"/>
    <s v="75-84"/>
    <x v="100"/>
    <s v="GR113-084"/>
    <n v="1133"/>
    <n v="9228272"/>
    <n v="12.3"/>
    <x v="0"/>
    <s v="Female202075-84 yearsGR113-084"/>
  </r>
  <r>
    <x v="0"/>
    <s v="F"/>
    <x v="2"/>
    <n v="2020"/>
    <x v="9"/>
    <s v="75-84"/>
    <x v="39"/>
    <s v="GR113-085"/>
    <n v="371"/>
    <n v="9228272"/>
    <n v="4"/>
    <x v="0"/>
    <s v="Female202075-84 yearsGR113-085"/>
  </r>
  <r>
    <x v="0"/>
    <s v="F"/>
    <x v="2"/>
    <n v="2020"/>
    <x v="9"/>
    <s v="75-84"/>
    <x v="90"/>
    <s v="GR113-086"/>
    <n v="23830"/>
    <n v="9228272"/>
    <n v="258.2"/>
    <x v="0"/>
    <s v="Female202075-84 yearsGR113-086"/>
  </r>
  <r>
    <x v="0"/>
    <s v="F"/>
    <x v="2"/>
    <n v="2020"/>
    <x v="9"/>
    <s v="75-84"/>
    <x v="64"/>
    <s v="GR113-088"/>
    <n v="1927"/>
    <n v="9228272"/>
    <n v="20.9"/>
    <x v="1"/>
    <s v="Female202075-84 yearsGR113-088"/>
  </r>
  <r>
    <x v="0"/>
    <s v="F"/>
    <x v="2"/>
    <n v="2020"/>
    <x v="9"/>
    <s v="75-84"/>
    <x v="17"/>
    <s v="GR113-089"/>
    <n v="6341"/>
    <n v="9228272"/>
    <n v="68.7"/>
    <x v="0"/>
    <s v="Female202075-84 yearsGR113-089"/>
  </r>
  <r>
    <x v="0"/>
    <s v="F"/>
    <x v="2"/>
    <n v="2020"/>
    <x v="9"/>
    <s v="75-84"/>
    <x v="91"/>
    <s v="GR113-090"/>
    <n v="507"/>
    <n v="9228272"/>
    <n v="5.5"/>
    <x v="1"/>
    <s v="Female202075-84 yearsGR113-090"/>
  </r>
  <r>
    <x v="0"/>
    <s v="F"/>
    <x v="2"/>
    <n v="2020"/>
    <x v="9"/>
    <s v="75-84"/>
    <x v="114"/>
    <s v="GR113-091"/>
    <n v="65"/>
    <n v="9228272"/>
    <n v="0.7"/>
    <x v="1"/>
    <s v="Female202075-84 yearsGR113-091"/>
  </r>
  <r>
    <x v="0"/>
    <s v="F"/>
    <x v="2"/>
    <n v="2020"/>
    <x v="9"/>
    <s v="75-84"/>
    <x v="101"/>
    <s v="GR113-092"/>
    <n v="345"/>
    <n v="9228272"/>
    <n v="3.7"/>
    <x v="1"/>
    <s v="Female202075-84 yearsGR113-092"/>
  </r>
  <r>
    <x v="0"/>
    <s v="F"/>
    <x v="2"/>
    <n v="2020"/>
    <x v="9"/>
    <s v="75-84"/>
    <x v="92"/>
    <s v="GR113-093"/>
    <n v="2471"/>
    <n v="9228272"/>
    <n v="26.8"/>
    <x v="1"/>
    <s v="Female202075-84 yearsGR113-093"/>
  </r>
  <r>
    <x v="0"/>
    <s v="F"/>
    <x v="2"/>
    <n v="2020"/>
    <x v="9"/>
    <s v="75-84"/>
    <x v="93"/>
    <s v="GR113-094"/>
    <n v="394"/>
    <n v="9228272"/>
    <n v="4.3"/>
    <x v="0"/>
    <s v="Female202075-84 yearsGR113-094"/>
  </r>
  <r>
    <x v="0"/>
    <s v="F"/>
    <x v="2"/>
    <n v="2020"/>
    <x v="9"/>
    <s v="75-84"/>
    <x v="94"/>
    <s v="GR113-095"/>
    <n v="2077"/>
    <n v="9228272"/>
    <n v="22.5"/>
    <x v="0"/>
    <s v="Female202075-84 yearsGR113-095"/>
  </r>
  <r>
    <x v="0"/>
    <s v="F"/>
    <x v="2"/>
    <n v="2020"/>
    <x v="9"/>
    <s v="75-84"/>
    <x v="102"/>
    <s v="GR113-096"/>
    <n v="505"/>
    <n v="9228272"/>
    <n v="5.5"/>
    <x v="1"/>
    <s v="Female202075-84 yearsGR113-096"/>
  </r>
  <r>
    <x v="0"/>
    <s v="F"/>
    <x v="2"/>
    <n v="2020"/>
    <x v="9"/>
    <s v="75-84"/>
    <x v="18"/>
    <s v="GR113-097"/>
    <n v="7025"/>
    <n v="9228272"/>
    <n v="76.099999999999994"/>
    <x v="1"/>
    <s v="Female202075-84 yearsGR113-097"/>
  </r>
  <r>
    <x v="0"/>
    <s v="F"/>
    <x v="2"/>
    <n v="2020"/>
    <x v="9"/>
    <s v="75-84"/>
    <x v="115"/>
    <s v="GR113-098"/>
    <n v="103"/>
    <n v="9228272"/>
    <n v="1.1000000000000001"/>
    <x v="0"/>
    <s v="Female202075-84 yearsGR113-098"/>
  </r>
  <r>
    <x v="0"/>
    <s v="F"/>
    <x v="2"/>
    <n v="2020"/>
    <x v="9"/>
    <s v="75-84"/>
    <x v="109"/>
    <s v="GR113-099"/>
    <n v="42"/>
    <n v="9228272"/>
    <n v="0.5"/>
    <x v="0"/>
    <s v="Female202075-84 yearsGR113-099"/>
  </r>
  <r>
    <x v="0"/>
    <s v="F"/>
    <x v="2"/>
    <n v="2020"/>
    <x v="9"/>
    <s v="75-84"/>
    <x v="19"/>
    <s v="GR113-100"/>
    <n v="6879"/>
    <n v="9228272"/>
    <n v="74.5"/>
    <x v="0"/>
    <s v="Female202075-84 yearsGR113-100"/>
  </r>
  <r>
    <x v="0"/>
    <s v="F"/>
    <x v="2"/>
    <n v="2020"/>
    <x v="9"/>
    <s v="75-84"/>
    <x v="95"/>
    <s v="GR113-102"/>
    <n v="163"/>
    <n v="9228272"/>
    <n v="1.8"/>
    <x v="1"/>
    <s v="Female202075-84 yearsGR113-102"/>
  </r>
  <r>
    <x v="0"/>
    <s v="F"/>
    <x v="2"/>
    <n v="2020"/>
    <x v="9"/>
    <s v="75-84"/>
    <x v="110"/>
    <s v="GR113-104"/>
    <n v="46"/>
    <n v="9228272"/>
    <n v="0.5"/>
    <x v="1"/>
    <s v="Female202075-84 yearsGR113-104"/>
  </r>
  <r>
    <x v="0"/>
    <s v="F"/>
    <x v="2"/>
    <n v="2020"/>
    <x v="9"/>
    <s v="75-84"/>
    <x v="21"/>
    <s v="GR113-109"/>
    <n v="245"/>
    <n v="9228272"/>
    <n v="2.7"/>
    <x v="1"/>
    <s v="Female202075-84 yearsGR113-109"/>
  </r>
  <r>
    <x v="0"/>
    <s v="F"/>
    <x v="2"/>
    <n v="2020"/>
    <x v="9"/>
    <s v="75-84"/>
    <x v="22"/>
    <s v="GR113-110"/>
    <n v="2975"/>
    <n v="9228272"/>
    <n v="32.200000000000003"/>
    <x v="0"/>
    <s v="Female202075-84 yearsGR113-110"/>
  </r>
  <r>
    <x v="0"/>
    <s v="F"/>
    <x v="2"/>
    <n v="2020"/>
    <x v="9"/>
    <s v="75-84"/>
    <x v="23"/>
    <s v="GR113-111"/>
    <n v="51154"/>
    <n v="9228272"/>
    <n v="554.29999999999995"/>
    <x v="0"/>
    <s v="Female202075-84 yearsGR113-111"/>
  </r>
  <r>
    <x v="0"/>
    <s v="F"/>
    <x v="2"/>
    <n v="2020"/>
    <x v="9"/>
    <s v="75-84"/>
    <x v="24"/>
    <s v="GR113-112"/>
    <n v="8252"/>
    <n v="9228272"/>
    <n v="89.4"/>
    <x v="1"/>
    <s v="Female202075-84 yearsGR113-112"/>
  </r>
  <r>
    <x v="0"/>
    <s v="F"/>
    <x v="2"/>
    <n v="2020"/>
    <x v="9"/>
    <s v="75-84"/>
    <x v="25"/>
    <s v="GR113-113"/>
    <n v="978"/>
    <n v="9228272"/>
    <n v="10.6"/>
    <x v="0"/>
    <s v="Female202075-84 yearsGR113-113"/>
  </r>
  <r>
    <x v="0"/>
    <s v="F"/>
    <x v="2"/>
    <n v="2020"/>
    <x v="9"/>
    <s v="75-84"/>
    <x v="26"/>
    <s v="GR113-114"/>
    <n v="941"/>
    <n v="9228272"/>
    <n v="10.199999999999999"/>
    <x v="0"/>
    <s v="Female202075-84 yearsGR113-114"/>
  </r>
  <r>
    <x v="0"/>
    <s v="F"/>
    <x v="2"/>
    <n v="2020"/>
    <x v="9"/>
    <s v="75-84"/>
    <x v="46"/>
    <s v="GR113-115"/>
    <n v="18"/>
    <n v="9228272"/>
    <s v="Unreliable"/>
    <x v="0"/>
    <s v="Female202075-84 yearsGR113-115"/>
  </r>
  <r>
    <x v="0"/>
    <s v="F"/>
    <x v="2"/>
    <n v="2020"/>
    <x v="9"/>
    <s v="75-84"/>
    <x v="67"/>
    <s v="GR113-116"/>
    <n v="19"/>
    <n v="9228272"/>
    <s v="Unreliable"/>
    <x v="0"/>
    <s v="Female202075-84 yearsGR113-116"/>
  </r>
  <r>
    <x v="0"/>
    <s v="F"/>
    <x v="2"/>
    <n v="2020"/>
    <x v="9"/>
    <s v="75-84"/>
    <x v="27"/>
    <s v="GR113-117"/>
    <n v="7274"/>
    <n v="9228272"/>
    <n v="78.8"/>
    <x v="0"/>
    <s v="Female202075-84 yearsGR113-117"/>
  </r>
  <r>
    <x v="0"/>
    <s v="F"/>
    <x v="2"/>
    <n v="2020"/>
    <x v="9"/>
    <s v="75-84"/>
    <x v="68"/>
    <s v="GR113-118"/>
    <n v="5280"/>
    <n v="9228272"/>
    <n v="57.2"/>
    <x v="0"/>
    <s v="Female202075-84 yearsGR113-118"/>
  </r>
  <r>
    <x v="0"/>
    <s v="F"/>
    <x v="2"/>
    <n v="2020"/>
    <x v="9"/>
    <s v="75-84"/>
    <x v="28"/>
    <s v="GR113-120"/>
    <n v="91"/>
    <n v="9228272"/>
    <n v="1"/>
    <x v="0"/>
    <s v="Female202075-84 yearsGR113-120"/>
  </r>
  <r>
    <x v="0"/>
    <s v="F"/>
    <x v="2"/>
    <n v="2020"/>
    <x v="9"/>
    <s v="75-84"/>
    <x v="40"/>
    <s v="GR113-121"/>
    <n v="182"/>
    <n v="9228272"/>
    <n v="2"/>
    <x v="0"/>
    <s v="Female202075-84 yearsGR113-121"/>
  </r>
  <r>
    <x v="0"/>
    <s v="F"/>
    <x v="2"/>
    <n v="2020"/>
    <x v="9"/>
    <s v="75-84"/>
    <x v="47"/>
    <s v="GR113-122"/>
    <n v="219"/>
    <n v="9228272"/>
    <n v="2.4"/>
    <x v="0"/>
    <s v="Female202075-84 yearsGR113-122"/>
  </r>
  <r>
    <x v="0"/>
    <s v="F"/>
    <x v="2"/>
    <n v="2020"/>
    <x v="9"/>
    <s v="75-84"/>
    <x v="29"/>
    <s v="GR113-123"/>
    <n v="1500"/>
    <n v="9228272"/>
    <n v="16.3"/>
    <x v="0"/>
    <s v="Female202075-84 yearsGR113-123"/>
  </r>
  <r>
    <x v="0"/>
    <s v="F"/>
    <x v="2"/>
    <n v="2020"/>
    <x v="9"/>
    <s v="75-84"/>
    <x v="48"/>
    <s v="GR113-124"/>
    <n v="387"/>
    <n v="9228272"/>
    <n v="4.2"/>
    <x v="1"/>
    <s v="Female202075-84 yearsGR113-124"/>
  </r>
  <r>
    <x v="0"/>
    <s v="F"/>
    <x v="2"/>
    <n v="2020"/>
    <x v="9"/>
    <s v="75-84"/>
    <x v="49"/>
    <s v="GR113-125"/>
    <n v="158"/>
    <n v="9228272"/>
    <n v="1.7"/>
    <x v="0"/>
    <s v="Female202075-84 yearsGR113-125"/>
  </r>
  <r>
    <x v="0"/>
    <s v="F"/>
    <x v="2"/>
    <n v="2020"/>
    <x v="9"/>
    <s v="75-84"/>
    <x v="50"/>
    <s v="GR113-126"/>
    <n v="229"/>
    <n v="9228272"/>
    <n v="2.5"/>
    <x v="0"/>
    <s v="Female202075-84 yearsGR113-126"/>
  </r>
  <r>
    <x v="0"/>
    <s v="F"/>
    <x v="2"/>
    <n v="2020"/>
    <x v="9"/>
    <s v="75-84"/>
    <x v="30"/>
    <s v="GR113-127"/>
    <n v="156"/>
    <n v="9228272"/>
    <n v="1.7"/>
    <x v="1"/>
    <s v="Female202075-84 yearsGR113-127"/>
  </r>
  <r>
    <x v="0"/>
    <s v="F"/>
    <x v="2"/>
    <n v="2020"/>
    <x v="9"/>
    <s v="75-84"/>
    <x v="41"/>
    <s v="GR113-128"/>
    <n v="82"/>
    <n v="9228272"/>
    <n v="0.9"/>
    <x v="0"/>
    <s v="Female202075-84 yearsGR113-128"/>
  </r>
  <r>
    <x v="0"/>
    <s v="F"/>
    <x v="2"/>
    <n v="2020"/>
    <x v="9"/>
    <s v="75-84"/>
    <x v="31"/>
    <s v="GR113-129"/>
    <n v="74"/>
    <n v="9228272"/>
    <n v="0.8"/>
    <x v="0"/>
    <s v="Female202075-84 yearsGR113-129"/>
  </r>
  <r>
    <x v="0"/>
    <s v="F"/>
    <x v="2"/>
    <n v="2020"/>
    <x v="9"/>
    <s v="75-84"/>
    <x v="32"/>
    <s v="GR113-131"/>
    <n v="56"/>
    <n v="9228272"/>
    <n v="0.6"/>
    <x v="0"/>
    <s v="Female202075-84 yearsGR113-131"/>
  </r>
  <r>
    <x v="0"/>
    <s v="F"/>
    <x v="2"/>
    <n v="2020"/>
    <x v="9"/>
    <s v="75-84"/>
    <x v="33"/>
    <s v="GR113-133"/>
    <n v="52"/>
    <n v="9228272"/>
    <n v="0.6"/>
    <x v="0"/>
    <s v="Female202075-84 yearsGR113-133"/>
  </r>
  <r>
    <x v="0"/>
    <s v="F"/>
    <x v="2"/>
    <n v="2020"/>
    <x v="9"/>
    <s v="75-84"/>
    <x v="42"/>
    <s v="GR113-135"/>
    <n v="602"/>
    <n v="9228272"/>
    <n v="6.5"/>
    <x v="1"/>
    <s v="Female202075-84 yearsGR113-135"/>
  </r>
  <r>
    <x v="0"/>
    <s v="F"/>
    <x v="2"/>
    <n v="2020"/>
    <x v="9"/>
    <s v="75-84"/>
    <x v="103"/>
    <s v="GR113-136"/>
    <n v="679"/>
    <n v="9228272"/>
    <n v="7.4"/>
    <x v="1"/>
    <s v="Female202075-84 yearsGR113-136"/>
  </r>
  <r>
    <x v="0"/>
    <s v="F"/>
    <x v="2"/>
    <n v="2020"/>
    <x v="9"/>
    <s v="75-84"/>
    <x v="122"/>
    <s v="GR113-137"/>
    <n v="42311"/>
    <n v="9228272"/>
    <n v="458.5"/>
    <x v="1"/>
    <s v="Female202075-84 yearsGR113-137"/>
  </r>
  <r>
    <x v="0"/>
    <s v="F"/>
    <x v="2"/>
    <n v="2020"/>
    <x v="10"/>
    <s v="85+"/>
    <x v="0"/>
    <s v="GR113-003"/>
    <n v="1420"/>
    <n v="4243727"/>
    <n v="33.5"/>
    <x v="0"/>
    <s v="Female202085+ yearsGR113-003"/>
  </r>
  <r>
    <x v="0"/>
    <s v="F"/>
    <x v="2"/>
    <n v="2020"/>
    <x v="10"/>
    <s v="85+"/>
    <x v="111"/>
    <s v="GR113-004"/>
    <n v="41"/>
    <n v="4243727"/>
    <n v="1"/>
    <x v="1"/>
    <s v="Female202085+ yearsGR113-004"/>
  </r>
  <r>
    <x v="0"/>
    <s v="F"/>
    <x v="2"/>
    <n v="2020"/>
    <x v="10"/>
    <s v="85+"/>
    <x v="112"/>
    <s v="GR113-005"/>
    <n v="32"/>
    <n v="4243727"/>
    <n v="0.8"/>
    <x v="0"/>
    <s v="Female202085+ yearsGR113-005"/>
  </r>
  <r>
    <x v="0"/>
    <s v="F"/>
    <x v="2"/>
    <n v="2020"/>
    <x v="10"/>
    <s v="85+"/>
    <x v="1"/>
    <s v="GR113-010"/>
    <n v="5593"/>
    <n v="4243727"/>
    <n v="131.80000000000001"/>
    <x v="1"/>
    <s v="Female202085+ yearsGR113-010"/>
  </r>
  <r>
    <x v="0"/>
    <s v="F"/>
    <x v="2"/>
    <n v="2020"/>
    <x v="10"/>
    <s v="85+"/>
    <x v="70"/>
    <s v="GR113-015"/>
    <n v="86"/>
    <n v="4243727"/>
    <n v="2"/>
    <x v="1"/>
    <s v="Female202085+ yearsGR113-015"/>
  </r>
  <r>
    <x v="0"/>
    <s v="F"/>
    <x v="2"/>
    <n v="2020"/>
    <x v="10"/>
    <s v="85+"/>
    <x v="51"/>
    <s v="GR113-016"/>
    <n v="13"/>
    <n v="4243727"/>
    <s v="Unreliable"/>
    <x v="1"/>
    <s v="Female202085+ yearsGR113-016"/>
  </r>
  <r>
    <x v="0"/>
    <s v="F"/>
    <x v="2"/>
    <n v="2020"/>
    <x v="10"/>
    <s v="85+"/>
    <x v="2"/>
    <s v="GR113-018"/>
    <n v="64510"/>
    <n v="4243727"/>
    <n v="1520.1"/>
    <x v="0"/>
    <s v="Female202085+ yearsGR113-018"/>
  </r>
  <r>
    <x v="0"/>
    <s v="F"/>
    <x v="2"/>
    <n v="2020"/>
    <x v="10"/>
    <s v="85+"/>
    <x v="3"/>
    <s v="GR113-019"/>
    <n v="52415"/>
    <n v="4243727"/>
    <n v="1235.0999999999999"/>
    <x v="1"/>
    <s v="Female202085+ yearsGR113-019"/>
  </r>
  <r>
    <x v="0"/>
    <s v="F"/>
    <x v="2"/>
    <n v="2020"/>
    <x v="10"/>
    <s v="85+"/>
    <x v="71"/>
    <s v="GR113-020"/>
    <n v="616"/>
    <n v="4243727"/>
    <n v="14.5"/>
    <x v="0"/>
    <s v="Female202085+ yearsGR113-020"/>
  </r>
  <r>
    <x v="0"/>
    <s v="F"/>
    <x v="2"/>
    <n v="2020"/>
    <x v="10"/>
    <s v="85+"/>
    <x v="72"/>
    <s v="GR113-021"/>
    <n v="557"/>
    <n v="4243727"/>
    <n v="13.1"/>
    <x v="0"/>
    <s v="Female202085+ yearsGR113-021"/>
  </r>
  <r>
    <x v="0"/>
    <s v="F"/>
    <x v="2"/>
    <n v="2020"/>
    <x v="10"/>
    <s v="85+"/>
    <x v="73"/>
    <s v="GR113-022"/>
    <n v="887"/>
    <n v="4243727"/>
    <n v="20.9"/>
    <x v="0"/>
    <s v="Female202085+ yearsGR113-022"/>
  </r>
  <r>
    <x v="0"/>
    <s v="F"/>
    <x v="2"/>
    <n v="2020"/>
    <x v="10"/>
    <s v="85+"/>
    <x v="52"/>
    <s v="GR113-023"/>
    <n v="6005"/>
    <n v="4243727"/>
    <n v="141.5"/>
    <x v="0"/>
    <s v="Female202085+ yearsGR113-023"/>
  </r>
  <r>
    <x v="0"/>
    <s v="F"/>
    <x v="2"/>
    <n v="2020"/>
    <x v="10"/>
    <s v="85+"/>
    <x v="53"/>
    <s v="GR113-024"/>
    <n v="1442"/>
    <n v="4243727"/>
    <n v="34"/>
    <x v="0"/>
    <s v="Female202085+ yearsGR113-024"/>
  </r>
  <r>
    <x v="0"/>
    <s v="F"/>
    <x v="2"/>
    <n v="2020"/>
    <x v="10"/>
    <s v="85+"/>
    <x v="74"/>
    <s v="GR113-025"/>
    <n v="4124"/>
    <n v="4243727"/>
    <n v="97.2"/>
    <x v="0"/>
    <s v="Female202085+ yearsGR113-025"/>
  </r>
  <r>
    <x v="0"/>
    <s v="F"/>
    <x v="2"/>
    <n v="2020"/>
    <x v="10"/>
    <s v="85+"/>
    <x v="104"/>
    <s v="GR113-026"/>
    <n v="83"/>
    <n v="4243727"/>
    <n v="2"/>
    <x v="0"/>
    <s v="Female202085+ yearsGR113-026"/>
  </r>
  <r>
    <x v="0"/>
    <s v="F"/>
    <x v="2"/>
    <n v="2020"/>
    <x v="10"/>
    <s v="85+"/>
    <x v="75"/>
    <s v="GR113-027"/>
    <n v="9180"/>
    <n v="4243727"/>
    <n v="216.3"/>
    <x v="0"/>
    <s v="Female202085+ yearsGR113-027"/>
  </r>
  <r>
    <x v="0"/>
    <s v="F"/>
    <x v="2"/>
    <n v="2020"/>
    <x v="10"/>
    <s v="85+"/>
    <x v="76"/>
    <s v="GR113-028"/>
    <n v="553"/>
    <n v="4243727"/>
    <n v="13"/>
    <x v="0"/>
    <s v="Female202085+ yearsGR113-028"/>
  </r>
  <r>
    <x v="0"/>
    <s v="F"/>
    <x v="2"/>
    <n v="2020"/>
    <x v="10"/>
    <s v="85+"/>
    <x v="54"/>
    <s v="GR113-029"/>
    <n v="7378"/>
    <n v="4243727"/>
    <n v="173.9"/>
    <x v="0"/>
    <s v="Female202085+ yearsGR113-029"/>
  </r>
  <r>
    <x v="0"/>
    <s v="F"/>
    <x v="2"/>
    <n v="2020"/>
    <x v="10"/>
    <s v="85+"/>
    <x v="77"/>
    <s v="GR113-030"/>
    <n v="274"/>
    <n v="4243727"/>
    <n v="6.5"/>
    <x v="0"/>
    <s v="Female202085+ yearsGR113-030"/>
  </r>
  <r>
    <x v="0"/>
    <s v="F"/>
    <x v="2"/>
    <n v="2020"/>
    <x v="10"/>
    <s v="85+"/>
    <x v="78"/>
    <s v="GR113-031"/>
    <n v="1470"/>
    <n v="4243727"/>
    <n v="34.6"/>
    <x v="0"/>
    <s v="Female202085+ yearsGR113-031"/>
  </r>
  <r>
    <x v="0"/>
    <s v="F"/>
    <x v="2"/>
    <n v="2020"/>
    <x v="10"/>
    <s v="85+"/>
    <x v="55"/>
    <s v="GR113-032"/>
    <n v="1645"/>
    <n v="4243727"/>
    <n v="38.799999999999997"/>
    <x v="0"/>
    <s v="Female202085+ yearsGR113-032"/>
  </r>
  <r>
    <x v="0"/>
    <s v="F"/>
    <x v="2"/>
    <n v="2020"/>
    <x v="10"/>
    <s v="85+"/>
    <x v="43"/>
    <s v="GR113-034"/>
    <n v="1092"/>
    <n v="4243727"/>
    <n v="25.7"/>
    <x v="0"/>
    <s v="Female202085+ yearsGR113-034"/>
  </r>
  <r>
    <x v="0"/>
    <s v="F"/>
    <x v="2"/>
    <n v="2020"/>
    <x v="10"/>
    <s v="85+"/>
    <x v="97"/>
    <s v="GR113-035"/>
    <n v="1667"/>
    <n v="4243727"/>
    <n v="39.299999999999997"/>
    <x v="0"/>
    <s v="Female202085+ yearsGR113-035"/>
  </r>
  <r>
    <x v="0"/>
    <s v="F"/>
    <x v="2"/>
    <n v="2020"/>
    <x v="10"/>
    <s v="85+"/>
    <x v="34"/>
    <s v="GR113-036"/>
    <n v="782"/>
    <n v="4243727"/>
    <n v="18.399999999999999"/>
    <x v="0"/>
    <s v="Female202085+ yearsGR113-036"/>
  </r>
  <r>
    <x v="0"/>
    <s v="F"/>
    <x v="2"/>
    <n v="2020"/>
    <x v="10"/>
    <s v="85+"/>
    <x v="35"/>
    <s v="GR113-037"/>
    <n v="6456"/>
    <n v="4243727"/>
    <n v="152.1"/>
    <x v="0"/>
    <s v="Female202085+ yearsGR113-037"/>
  </r>
  <r>
    <x v="0"/>
    <s v="F"/>
    <x v="2"/>
    <n v="2020"/>
    <x v="10"/>
    <s v="85+"/>
    <x v="79"/>
    <s v="GR113-038"/>
    <n v="77"/>
    <n v="4243727"/>
    <n v="1.8"/>
    <x v="0"/>
    <s v="Female202085+ yearsGR113-038"/>
  </r>
  <r>
    <x v="0"/>
    <s v="F"/>
    <x v="2"/>
    <n v="2020"/>
    <x v="10"/>
    <s v="85+"/>
    <x v="56"/>
    <s v="GR113-039"/>
    <n v="2377"/>
    <n v="4243727"/>
    <n v="56"/>
    <x v="0"/>
    <s v="Female202085+ yearsGR113-039"/>
  </r>
  <r>
    <x v="0"/>
    <s v="F"/>
    <x v="2"/>
    <n v="2020"/>
    <x v="10"/>
    <s v="85+"/>
    <x v="36"/>
    <s v="GR113-040"/>
    <n v="2641"/>
    <n v="4243727"/>
    <n v="62.2"/>
    <x v="0"/>
    <s v="Female202085+ yearsGR113-040"/>
  </r>
  <r>
    <x v="0"/>
    <s v="F"/>
    <x v="2"/>
    <n v="2020"/>
    <x v="10"/>
    <s v="85+"/>
    <x v="98"/>
    <s v="GR113-041"/>
    <n v="1340"/>
    <n v="4243727"/>
    <n v="31.6"/>
    <x v="0"/>
    <s v="Female202085+ yearsGR113-041"/>
  </r>
  <r>
    <x v="0"/>
    <s v="F"/>
    <x v="2"/>
    <n v="2020"/>
    <x v="10"/>
    <s v="85+"/>
    <x v="117"/>
    <s v="GR113-042"/>
    <n v="21"/>
    <n v="4243727"/>
    <n v="0.5"/>
    <x v="0"/>
    <s v="Female202085+ yearsGR113-042"/>
  </r>
  <r>
    <x v="0"/>
    <s v="F"/>
    <x v="2"/>
    <n v="2020"/>
    <x v="10"/>
    <s v="85+"/>
    <x v="37"/>
    <s v="GR113-043"/>
    <n v="8204"/>
    <n v="4243727"/>
    <n v="193.3"/>
    <x v="0"/>
    <s v="Female202085+ yearsGR113-043"/>
  </r>
  <r>
    <x v="0"/>
    <s v="F"/>
    <x v="2"/>
    <n v="2020"/>
    <x v="10"/>
    <s v="85+"/>
    <x v="4"/>
    <s v="GR113-044"/>
    <n v="2773"/>
    <n v="4243727"/>
    <n v="65.3"/>
    <x v="1"/>
    <s v="Female202085+ yearsGR113-044"/>
  </r>
  <r>
    <x v="0"/>
    <s v="F"/>
    <x v="2"/>
    <n v="2020"/>
    <x v="10"/>
    <s v="85+"/>
    <x v="44"/>
    <s v="GR113-045"/>
    <n v="1233"/>
    <n v="4243727"/>
    <n v="29.1"/>
    <x v="1"/>
    <s v="Female202085+ yearsGR113-045"/>
  </r>
  <r>
    <x v="0"/>
    <s v="F"/>
    <x v="2"/>
    <n v="2020"/>
    <x v="10"/>
    <s v="85+"/>
    <x v="45"/>
    <s v="GR113-046"/>
    <n v="10944"/>
    <n v="4243727"/>
    <n v="257.89999999999998"/>
    <x v="1"/>
    <s v="Female202085+ yearsGR113-046"/>
  </r>
  <r>
    <x v="0"/>
    <s v="F"/>
    <x v="2"/>
    <n v="2020"/>
    <x v="10"/>
    <s v="85+"/>
    <x v="80"/>
    <s v="GR113-047"/>
    <n v="5559"/>
    <n v="4243727"/>
    <n v="131"/>
    <x v="1"/>
    <s v="Female202085+ yearsGR113-047"/>
  </r>
  <r>
    <x v="0"/>
    <s v="F"/>
    <x v="2"/>
    <n v="2020"/>
    <x v="10"/>
    <s v="85+"/>
    <x v="81"/>
    <s v="GR113-048"/>
    <n v="5475"/>
    <n v="4243727"/>
    <n v="129"/>
    <x v="0"/>
    <s v="Female202085+ yearsGR113-048"/>
  </r>
  <r>
    <x v="0"/>
    <s v="F"/>
    <x v="2"/>
    <n v="2020"/>
    <x v="10"/>
    <s v="85+"/>
    <x v="113"/>
    <s v="GR113-049"/>
    <n v="84"/>
    <n v="4243727"/>
    <n v="2"/>
    <x v="0"/>
    <s v="Female202085+ yearsGR113-049"/>
  </r>
  <r>
    <x v="0"/>
    <s v="F"/>
    <x v="2"/>
    <n v="2020"/>
    <x v="10"/>
    <s v="85+"/>
    <x v="5"/>
    <s v="GR113-050"/>
    <n v="27"/>
    <n v="4243727"/>
    <n v="0.6"/>
    <x v="1"/>
    <s v="Female202085+ yearsGR113-050"/>
  </r>
  <r>
    <x v="0"/>
    <s v="F"/>
    <x v="2"/>
    <n v="2020"/>
    <x v="10"/>
    <s v="85+"/>
    <x v="105"/>
    <s v="GR113-051"/>
    <n v="7084"/>
    <n v="4243727"/>
    <n v="166.9"/>
    <x v="1"/>
    <s v="Female202085+ yearsGR113-051"/>
  </r>
  <r>
    <x v="0"/>
    <s v="F"/>
    <x v="2"/>
    <n v="2020"/>
    <x v="10"/>
    <s v="85+"/>
    <x v="106"/>
    <s v="GR113-052"/>
    <n v="62704"/>
    <n v="4243727"/>
    <n v="1477.6"/>
    <x v="1"/>
    <s v="Female202085+ yearsGR113-052"/>
  </r>
  <r>
    <x v="0"/>
    <s v="F"/>
    <x v="2"/>
    <n v="2020"/>
    <x v="10"/>
    <s v="85+"/>
    <x v="6"/>
    <s v="GR113-053"/>
    <n v="212044"/>
    <n v="4243727"/>
    <n v="4996.6000000000004"/>
    <x v="0"/>
    <s v="Female202085+ yearsGR113-053"/>
  </r>
  <r>
    <x v="0"/>
    <s v="F"/>
    <x v="2"/>
    <n v="2020"/>
    <x v="10"/>
    <s v="85+"/>
    <x v="7"/>
    <s v="GR113-054"/>
    <n v="150048"/>
    <n v="4243727"/>
    <n v="3535.8"/>
    <x v="1"/>
    <s v="Female202085+ yearsGR113-054"/>
  </r>
  <r>
    <x v="0"/>
    <s v="F"/>
    <x v="2"/>
    <n v="2020"/>
    <x v="10"/>
    <s v="85+"/>
    <x v="82"/>
    <s v="GR113-055"/>
    <n v="993"/>
    <n v="4243727"/>
    <n v="23.4"/>
    <x v="0"/>
    <s v="Female202085+ yearsGR113-055"/>
  </r>
  <r>
    <x v="0"/>
    <s v="F"/>
    <x v="2"/>
    <n v="2020"/>
    <x v="10"/>
    <s v="85+"/>
    <x v="57"/>
    <s v="GR113-056"/>
    <n v="15643"/>
    <n v="4243727"/>
    <n v="368.6"/>
    <x v="0"/>
    <s v="Female202085+ yearsGR113-056"/>
  </r>
  <r>
    <x v="0"/>
    <s v="F"/>
    <x v="2"/>
    <n v="2020"/>
    <x v="10"/>
    <s v="85+"/>
    <x v="83"/>
    <s v="GR113-057"/>
    <n v="3655"/>
    <n v="4243727"/>
    <n v="86.1"/>
    <x v="0"/>
    <s v="Female202085+ yearsGR113-057"/>
  </r>
  <r>
    <x v="0"/>
    <s v="F"/>
    <x v="2"/>
    <n v="2020"/>
    <x v="10"/>
    <s v="85+"/>
    <x v="58"/>
    <s v="GR113-058"/>
    <n v="69800"/>
    <n v="4243727"/>
    <n v="1644.8"/>
    <x v="0"/>
    <s v="Female202085+ yearsGR113-058"/>
  </r>
  <r>
    <x v="0"/>
    <s v="F"/>
    <x v="2"/>
    <n v="2020"/>
    <x v="10"/>
    <s v="85+"/>
    <x v="59"/>
    <s v="GR113-059"/>
    <n v="15920"/>
    <n v="4243727"/>
    <n v="375.1"/>
    <x v="0"/>
    <s v="Female202085+ yearsGR113-059"/>
  </r>
  <r>
    <x v="0"/>
    <s v="F"/>
    <x v="2"/>
    <n v="2020"/>
    <x v="10"/>
    <s v="85+"/>
    <x v="99"/>
    <s v="GR113-060"/>
    <n v="734"/>
    <n v="4243727"/>
    <n v="17.3"/>
    <x v="0"/>
    <s v="Female202085+ yearsGR113-060"/>
  </r>
  <r>
    <x v="0"/>
    <s v="F"/>
    <x v="2"/>
    <n v="2020"/>
    <x v="10"/>
    <s v="85+"/>
    <x v="60"/>
    <s v="GR113-061"/>
    <n v="53146"/>
    <n v="4243727"/>
    <n v="1252.3"/>
    <x v="0"/>
    <s v="Female202085+ yearsGR113-061"/>
  </r>
  <r>
    <x v="0"/>
    <s v="F"/>
    <x v="2"/>
    <n v="2020"/>
    <x v="10"/>
    <s v="85+"/>
    <x v="84"/>
    <s v="GR113-062"/>
    <n v="10341"/>
    <n v="4243727"/>
    <n v="243.7"/>
    <x v="0"/>
    <s v="Female202085+ yearsGR113-062"/>
  </r>
  <r>
    <x v="0"/>
    <s v="F"/>
    <x v="2"/>
    <n v="2020"/>
    <x v="10"/>
    <s v="85+"/>
    <x v="85"/>
    <s v="GR113-063"/>
    <n v="42805"/>
    <n v="4243727"/>
    <n v="1008.7"/>
    <x v="0"/>
    <s v="Female202085+ yearsGR113-063"/>
  </r>
  <r>
    <x v="0"/>
    <s v="F"/>
    <x v="2"/>
    <n v="2020"/>
    <x v="10"/>
    <s v="85+"/>
    <x v="8"/>
    <s v="GR113-064"/>
    <n v="59957"/>
    <n v="4243727"/>
    <n v="1412.8"/>
    <x v="0"/>
    <s v="Female202085+ yearsGR113-064"/>
  </r>
  <r>
    <x v="0"/>
    <s v="F"/>
    <x v="2"/>
    <n v="2020"/>
    <x v="10"/>
    <s v="85+"/>
    <x v="61"/>
    <s v="GR113-065"/>
    <n v="83"/>
    <n v="4243727"/>
    <n v="2"/>
    <x v="0"/>
    <s v="Female202085+ yearsGR113-065"/>
  </r>
  <r>
    <x v="0"/>
    <s v="F"/>
    <x v="2"/>
    <n v="2020"/>
    <x v="10"/>
    <s v="85+"/>
    <x v="86"/>
    <s v="GR113-066"/>
    <n v="124"/>
    <n v="4243727"/>
    <n v="2.9"/>
    <x v="0"/>
    <s v="Female202085+ yearsGR113-066"/>
  </r>
  <r>
    <x v="0"/>
    <s v="F"/>
    <x v="2"/>
    <n v="2020"/>
    <x v="10"/>
    <s v="85+"/>
    <x v="62"/>
    <s v="GR113-067"/>
    <n v="26860"/>
    <n v="4243727"/>
    <n v="632.9"/>
    <x v="0"/>
    <s v="Female202085+ yearsGR113-067"/>
  </r>
  <r>
    <x v="0"/>
    <s v="F"/>
    <x v="2"/>
    <n v="2020"/>
    <x v="10"/>
    <s v="85+"/>
    <x v="9"/>
    <s v="GR113-068"/>
    <n v="32890"/>
    <n v="4243727"/>
    <n v="775"/>
    <x v="0"/>
    <s v="Female202085+ yearsGR113-068"/>
  </r>
  <r>
    <x v="0"/>
    <s v="F"/>
    <x v="2"/>
    <n v="2020"/>
    <x v="10"/>
    <s v="85+"/>
    <x v="87"/>
    <s v="GR113-069"/>
    <n v="11394"/>
    <n v="4243727"/>
    <n v="268.5"/>
    <x v="1"/>
    <s v="Female202085+ yearsGR113-069"/>
  </r>
  <r>
    <x v="0"/>
    <s v="F"/>
    <x v="2"/>
    <n v="2020"/>
    <x v="10"/>
    <s v="85+"/>
    <x v="10"/>
    <s v="GR113-070"/>
    <n v="45761"/>
    <n v="4243727"/>
    <n v="1078.3"/>
    <x v="1"/>
    <s v="Female202085+ yearsGR113-070"/>
  </r>
  <r>
    <x v="0"/>
    <s v="F"/>
    <x v="2"/>
    <n v="2020"/>
    <x v="10"/>
    <s v="85+"/>
    <x v="107"/>
    <s v="GR113-071"/>
    <n v="1539"/>
    <n v="4243727"/>
    <n v="36.299999999999997"/>
    <x v="1"/>
    <s v="Female202085+ yearsGR113-071"/>
  </r>
  <r>
    <x v="0"/>
    <s v="F"/>
    <x v="2"/>
    <n v="2020"/>
    <x v="10"/>
    <s v="85+"/>
    <x v="63"/>
    <s v="GR113-072"/>
    <n v="3302"/>
    <n v="4243727"/>
    <n v="77.8"/>
    <x v="0"/>
    <s v="Female202085+ yearsGR113-072"/>
  </r>
  <r>
    <x v="0"/>
    <s v="F"/>
    <x v="2"/>
    <n v="2020"/>
    <x v="10"/>
    <s v="85+"/>
    <x v="88"/>
    <s v="GR113-073"/>
    <n v="1178"/>
    <n v="4243727"/>
    <n v="27.8"/>
    <x v="1"/>
    <s v="Female202085+ yearsGR113-073"/>
  </r>
  <r>
    <x v="0"/>
    <s v="F"/>
    <x v="2"/>
    <n v="2020"/>
    <x v="10"/>
    <s v="85+"/>
    <x v="89"/>
    <s v="GR113-074"/>
    <n v="2124"/>
    <n v="4243727"/>
    <n v="50.1"/>
    <x v="0"/>
    <s v="Female202085+ yearsGR113-074"/>
  </r>
  <r>
    <x v="0"/>
    <s v="F"/>
    <x v="2"/>
    <n v="2020"/>
    <x v="10"/>
    <s v="85+"/>
    <x v="11"/>
    <s v="GR113-075"/>
    <n v="556"/>
    <n v="4243727"/>
    <n v="13.1"/>
    <x v="0"/>
    <s v="Female202085+ yearsGR113-075"/>
  </r>
  <r>
    <x v="0"/>
    <s v="F"/>
    <x v="2"/>
    <n v="2020"/>
    <x v="10"/>
    <s v="85+"/>
    <x v="12"/>
    <s v="GR113-076"/>
    <n v="10085"/>
    <n v="4243727"/>
    <n v="237.6"/>
    <x v="1"/>
    <s v="Female202085+ yearsGR113-076"/>
  </r>
  <r>
    <x v="0"/>
    <s v="F"/>
    <x v="2"/>
    <n v="2020"/>
    <x v="10"/>
    <s v="85+"/>
    <x v="13"/>
    <s v="GR113-077"/>
    <n v="785"/>
    <n v="4243727"/>
    <n v="18.5"/>
    <x v="0"/>
    <s v="Female202085+ yearsGR113-077"/>
  </r>
  <r>
    <x v="0"/>
    <s v="F"/>
    <x v="2"/>
    <n v="2020"/>
    <x v="10"/>
    <s v="85+"/>
    <x v="14"/>
    <s v="GR113-078"/>
    <n v="9300"/>
    <n v="4243727"/>
    <n v="219.1"/>
    <x v="0"/>
    <s v="Female202085+ yearsGR113-078"/>
  </r>
  <r>
    <x v="0"/>
    <s v="F"/>
    <x v="2"/>
    <n v="2020"/>
    <x v="10"/>
    <s v="85+"/>
    <x v="15"/>
    <s v="GR113-079"/>
    <n v="82"/>
    <n v="4243727"/>
    <n v="1.9"/>
    <x v="0"/>
    <s v="Female202085+ yearsGR113-079"/>
  </r>
  <r>
    <x v="0"/>
    <s v="F"/>
    <x v="2"/>
    <n v="2020"/>
    <x v="10"/>
    <s v="85+"/>
    <x v="16"/>
    <s v="GR113-080"/>
    <n v="43"/>
    <n v="4243727"/>
    <n v="1"/>
    <x v="1"/>
    <s v="Female202085+ yearsGR113-080"/>
  </r>
  <r>
    <x v="0"/>
    <s v="F"/>
    <x v="2"/>
    <n v="2020"/>
    <x v="10"/>
    <s v="85+"/>
    <x v="119"/>
    <s v="GR113-081"/>
    <n v="39"/>
    <n v="4243727"/>
    <n v="0.9"/>
    <x v="0"/>
    <s v="Female202085+ yearsGR113-081"/>
  </r>
  <r>
    <x v="0"/>
    <s v="F"/>
    <x v="2"/>
    <n v="2020"/>
    <x v="10"/>
    <s v="85+"/>
    <x v="38"/>
    <s v="GR113-082"/>
    <n v="24089"/>
    <n v="4243727"/>
    <n v="567.6"/>
    <x v="1"/>
    <s v="Female202085+ yearsGR113-082"/>
  </r>
  <r>
    <x v="0"/>
    <s v="F"/>
    <x v="2"/>
    <n v="2020"/>
    <x v="10"/>
    <s v="85+"/>
    <x v="108"/>
    <s v="GR113-083"/>
    <n v="119"/>
    <n v="4243727"/>
    <n v="2.8"/>
    <x v="0"/>
    <s v="Female202085+ yearsGR113-083"/>
  </r>
  <r>
    <x v="0"/>
    <s v="F"/>
    <x v="2"/>
    <n v="2020"/>
    <x v="10"/>
    <s v="85+"/>
    <x v="100"/>
    <s v="GR113-084"/>
    <n v="953"/>
    <n v="4243727"/>
    <n v="22.5"/>
    <x v="0"/>
    <s v="Female202085+ yearsGR113-084"/>
  </r>
  <r>
    <x v="0"/>
    <s v="F"/>
    <x v="2"/>
    <n v="2020"/>
    <x v="10"/>
    <s v="85+"/>
    <x v="39"/>
    <s v="GR113-085"/>
    <n v="429"/>
    <n v="4243727"/>
    <n v="10.1"/>
    <x v="0"/>
    <s v="Female202085+ yearsGR113-085"/>
  </r>
  <r>
    <x v="0"/>
    <s v="F"/>
    <x v="2"/>
    <n v="2020"/>
    <x v="10"/>
    <s v="85+"/>
    <x v="90"/>
    <s v="GR113-086"/>
    <n v="22588"/>
    <n v="4243727"/>
    <n v="532.29999999999995"/>
    <x v="0"/>
    <s v="Female202085+ yearsGR113-086"/>
  </r>
  <r>
    <x v="0"/>
    <s v="F"/>
    <x v="2"/>
    <n v="2020"/>
    <x v="10"/>
    <s v="85+"/>
    <x v="64"/>
    <s v="GR113-088"/>
    <n v="3484"/>
    <n v="4243727"/>
    <n v="82.1"/>
    <x v="1"/>
    <s v="Female202085+ yearsGR113-088"/>
  </r>
  <r>
    <x v="0"/>
    <s v="F"/>
    <x v="2"/>
    <n v="2020"/>
    <x v="10"/>
    <s v="85+"/>
    <x v="17"/>
    <s v="GR113-089"/>
    <n v="7142"/>
    <n v="4243727"/>
    <n v="168.3"/>
    <x v="0"/>
    <s v="Female202085+ yearsGR113-089"/>
  </r>
  <r>
    <x v="0"/>
    <s v="F"/>
    <x v="2"/>
    <n v="2020"/>
    <x v="10"/>
    <s v="85+"/>
    <x v="91"/>
    <s v="GR113-090"/>
    <n v="582"/>
    <n v="4243727"/>
    <n v="13.7"/>
    <x v="1"/>
    <s v="Female202085+ yearsGR113-090"/>
  </r>
  <r>
    <x v="0"/>
    <s v="F"/>
    <x v="2"/>
    <n v="2020"/>
    <x v="10"/>
    <s v="85+"/>
    <x v="114"/>
    <s v="GR113-091"/>
    <n v="48"/>
    <n v="4243727"/>
    <n v="1.1000000000000001"/>
    <x v="1"/>
    <s v="Female202085+ yearsGR113-091"/>
  </r>
  <r>
    <x v="0"/>
    <s v="F"/>
    <x v="2"/>
    <n v="2020"/>
    <x v="10"/>
    <s v="85+"/>
    <x v="101"/>
    <s v="GR113-092"/>
    <n v="550"/>
    <n v="4243727"/>
    <n v="13"/>
    <x v="1"/>
    <s v="Female202085+ yearsGR113-092"/>
  </r>
  <r>
    <x v="0"/>
    <s v="F"/>
    <x v="2"/>
    <n v="2020"/>
    <x v="10"/>
    <s v="85+"/>
    <x v="92"/>
    <s v="GR113-093"/>
    <n v="967"/>
    <n v="4243727"/>
    <n v="22.8"/>
    <x v="1"/>
    <s v="Female202085+ yearsGR113-093"/>
  </r>
  <r>
    <x v="0"/>
    <s v="F"/>
    <x v="2"/>
    <n v="2020"/>
    <x v="10"/>
    <s v="85+"/>
    <x v="93"/>
    <s v="GR113-094"/>
    <n v="63"/>
    <n v="4243727"/>
    <n v="1.5"/>
    <x v="0"/>
    <s v="Female202085+ yearsGR113-094"/>
  </r>
  <r>
    <x v="0"/>
    <s v="F"/>
    <x v="2"/>
    <n v="2020"/>
    <x v="10"/>
    <s v="85+"/>
    <x v="94"/>
    <s v="GR113-095"/>
    <n v="904"/>
    <n v="4243727"/>
    <n v="21.3"/>
    <x v="0"/>
    <s v="Female202085+ yearsGR113-095"/>
  </r>
  <r>
    <x v="0"/>
    <s v="F"/>
    <x v="2"/>
    <n v="2020"/>
    <x v="10"/>
    <s v="85+"/>
    <x v="102"/>
    <s v="GR113-096"/>
    <n v="891"/>
    <n v="4243727"/>
    <n v="21"/>
    <x v="1"/>
    <s v="Female202085+ yearsGR113-096"/>
  </r>
  <r>
    <x v="0"/>
    <s v="F"/>
    <x v="2"/>
    <n v="2020"/>
    <x v="10"/>
    <s v="85+"/>
    <x v="18"/>
    <s v="GR113-097"/>
    <n v="8963"/>
    <n v="4243727"/>
    <n v="211.2"/>
    <x v="1"/>
    <s v="Female202085+ yearsGR113-097"/>
  </r>
  <r>
    <x v="0"/>
    <s v="F"/>
    <x v="2"/>
    <n v="2020"/>
    <x v="10"/>
    <s v="85+"/>
    <x v="115"/>
    <s v="GR113-098"/>
    <n v="133"/>
    <n v="4243727"/>
    <n v="3.1"/>
    <x v="0"/>
    <s v="Female202085+ yearsGR113-098"/>
  </r>
  <r>
    <x v="0"/>
    <s v="F"/>
    <x v="2"/>
    <n v="2020"/>
    <x v="10"/>
    <s v="85+"/>
    <x v="109"/>
    <s v="GR113-099"/>
    <n v="24"/>
    <n v="4243727"/>
    <n v="0.6"/>
    <x v="0"/>
    <s v="Female202085+ yearsGR113-099"/>
  </r>
  <r>
    <x v="0"/>
    <s v="F"/>
    <x v="2"/>
    <n v="2020"/>
    <x v="10"/>
    <s v="85+"/>
    <x v="19"/>
    <s v="GR113-100"/>
    <n v="8802"/>
    <n v="4243727"/>
    <n v="207.4"/>
    <x v="0"/>
    <s v="Female202085+ yearsGR113-100"/>
  </r>
  <r>
    <x v="0"/>
    <s v="F"/>
    <x v="2"/>
    <n v="2020"/>
    <x v="10"/>
    <s v="85+"/>
    <x v="95"/>
    <s v="GR113-102"/>
    <n v="174"/>
    <n v="4243727"/>
    <n v="4.0999999999999996"/>
    <x v="1"/>
    <s v="Female202085+ yearsGR113-102"/>
  </r>
  <r>
    <x v="0"/>
    <s v="F"/>
    <x v="2"/>
    <n v="2020"/>
    <x v="10"/>
    <s v="85+"/>
    <x v="110"/>
    <s v="GR113-104"/>
    <n v="23"/>
    <n v="4243727"/>
    <n v="0.5"/>
    <x v="1"/>
    <s v="Female202085+ yearsGR113-104"/>
  </r>
  <r>
    <x v="0"/>
    <s v="F"/>
    <x v="2"/>
    <n v="2020"/>
    <x v="10"/>
    <s v="85+"/>
    <x v="21"/>
    <s v="GR113-109"/>
    <n v="196"/>
    <n v="4243727"/>
    <n v="4.5999999999999996"/>
    <x v="1"/>
    <s v="Female202085+ yearsGR113-109"/>
  </r>
  <r>
    <x v="0"/>
    <s v="F"/>
    <x v="2"/>
    <n v="2020"/>
    <x v="10"/>
    <s v="85+"/>
    <x v="22"/>
    <s v="GR113-110"/>
    <n v="8162"/>
    <n v="4243727"/>
    <n v="192.3"/>
    <x v="0"/>
    <s v="Female202085+ yearsGR113-110"/>
  </r>
  <r>
    <x v="0"/>
    <s v="F"/>
    <x v="2"/>
    <n v="2020"/>
    <x v="10"/>
    <s v="85+"/>
    <x v="23"/>
    <s v="GR113-111"/>
    <n v="110005"/>
    <n v="4243727"/>
    <n v="2592.1999999999998"/>
    <x v="0"/>
    <s v="Female202085+ yearsGR113-111"/>
  </r>
  <r>
    <x v="0"/>
    <s v="F"/>
    <x v="2"/>
    <n v="2020"/>
    <x v="10"/>
    <s v="85+"/>
    <x v="24"/>
    <s v="GR113-112"/>
    <n v="14736"/>
    <n v="4243727"/>
    <n v="347.2"/>
    <x v="1"/>
    <s v="Female202085+ yearsGR113-112"/>
  </r>
  <r>
    <x v="0"/>
    <s v="F"/>
    <x v="2"/>
    <n v="2020"/>
    <x v="10"/>
    <s v="85+"/>
    <x v="25"/>
    <s v="GR113-113"/>
    <n v="437"/>
    <n v="4243727"/>
    <n v="10.3"/>
    <x v="0"/>
    <s v="Female202085+ yearsGR113-113"/>
  </r>
  <r>
    <x v="0"/>
    <s v="F"/>
    <x v="2"/>
    <n v="2020"/>
    <x v="10"/>
    <s v="85+"/>
    <x v="26"/>
    <s v="GR113-114"/>
    <n v="422"/>
    <n v="4243727"/>
    <n v="9.9"/>
    <x v="0"/>
    <s v="Female202085+ yearsGR113-114"/>
  </r>
  <r>
    <x v="0"/>
    <s v="F"/>
    <x v="2"/>
    <n v="2020"/>
    <x v="10"/>
    <s v="85+"/>
    <x v="27"/>
    <s v="GR113-117"/>
    <n v="14299"/>
    <n v="4243727"/>
    <n v="336.9"/>
    <x v="0"/>
    <s v="Female202085+ yearsGR113-117"/>
  </r>
  <r>
    <x v="0"/>
    <s v="F"/>
    <x v="2"/>
    <n v="2020"/>
    <x v="10"/>
    <s v="85+"/>
    <x v="68"/>
    <s v="GR113-118"/>
    <n v="11449"/>
    <n v="4243727"/>
    <n v="269.8"/>
    <x v="0"/>
    <s v="Female202085+ yearsGR113-118"/>
  </r>
  <r>
    <x v="0"/>
    <s v="F"/>
    <x v="2"/>
    <n v="2020"/>
    <x v="10"/>
    <s v="85+"/>
    <x v="28"/>
    <s v="GR113-120"/>
    <n v="41"/>
    <n v="4243727"/>
    <n v="1"/>
    <x v="0"/>
    <s v="Female202085+ yearsGR113-120"/>
  </r>
  <r>
    <x v="0"/>
    <s v="F"/>
    <x v="2"/>
    <n v="2020"/>
    <x v="10"/>
    <s v="85+"/>
    <x v="40"/>
    <s v="GR113-121"/>
    <n v="113"/>
    <n v="4243727"/>
    <n v="2.7"/>
    <x v="0"/>
    <s v="Female202085+ yearsGR113-121"/>
  </r>
  <r>
    <x v="0"/>
    <s v="F"/>
    <x v="2"/>
    <n v="2020"/>
    <x v="10"/>
    <s v="85+"/>
    <x v="47"/>
    <s v="GR113-122"/>
    <n v="108"/>
    <n v="4243727"/>
    <n v="2.5"/>
    <x v="0"/>
    <s v="Female202085+ yearsGR113-122"/>
  </r>
  <r>
    <x v="0"/>
    <s v="F"/>
    <x v="2"/>
    <n v="2020"/>
    <x v="10"/>
    <s v="85+"/>
    <x v="29"/>
    <s v="GR113-123"/>
    <n v="2588"/>
    <n v="4243727"/>
    <n v="61"/>
    <x v="0"/>
    <s v="Female202085+ yearsGR113-123"/>
  </r>
  <r>
    <x v="0"/>
    <s v="F"/>
    <x v="2"/>
    <n v="2020"/>
    <x v="10"/>
    <s v="85+"/>
    <x v="48"/>
    <s v="GR113-124"/>
    <n v="134"/>
    <n v="4243727"/>
    <n v="3.2"/>
    <x v="1"/>
    <s v="Female202085+ yearsGR113-124"/>
  </r>
  <r>
    <x v="0"/>
    <s v="F"/>
    <x v="2"/>
    <n v="2020"/>
    <x v="10"/>
    <s v="85+"/>
    <x v="49"/>
    <s v="GR113-125"/>
    <n v="27"/>
    <n v="4243727"/>
    <n v="0.6"/>
    <x v="0"/>
    <s v="Female202085+ yearsGR113-125"/>
  </r>
  <r>
    <x v="0"/>
    <s v="F"/>
    <x v="2"/>
    <n v="2020"/>
    <x v="10"/>
    <s v="85+"/>
    <x v="50"/>
    <s v="GR113-126"/>
    <n v="107"/>
    <n v="4243727"/>
    <n v="2.5"/>
    <x v="0"/>
    <s v="Female202085+ yearsGR113-126"/>
  </r>
  <r>
    <x v="0"/>
    <s v="F"/>
    <x v="2"/>
    <n v="2020"/>
    <x v="10"/>
    <s v="85+"/>
    <x v="30"/>
    <s v="GR113-127"/>
    <n v="66"/>
    <n v="4243727"/>
    <n v="1.6"/>
    <x v="1"/>
    <s v="Female202085+ yearsGR113-127"/>
  </r>
  <r>
    <x v="0"/>
    <s v="F"/>
    <x v="2"/>
    <n v="2020"/>
    <x v="10"/>
    <s v="85+"/>
    <x v="41"/>
    <s v="GR113-128"/>
    <n v="27"/>
    <n v="4243727"/>
    <n v="0.6"/>
    <x v="0"/>
    <s v="Female202085+ yearsGR113-128"/>
  </r>
  <r>
    <x v="0"/>
    <s v="F"/>
    <x v="2"/>
    <n v="2020"/>
    <x v="10"/>
    <s v="85+"/>
    <x v="31"/>
    <s v="GR113-129"/>
    <n v="39"/>
    <n v="4243727"/>
    <n v="0.9"/>
    <x v="0"/>
    <s v="Female202085+ yearsGR113-129"/>
  </r>
  <r>
    <x v="0"/>
    <s v="F"/>
    <x v="2"/>
    <n v="2020"/>
    <x v="10"/>
    <s v="85+"/>
    <x v="32"/>
    <s v="GR113-131"/>
    <n v="44"/>
    <n v="4243727"/>
    <n v="1"/>
    <x v="0"/>
    <s v="Female202085+ yearsGR113-131"/>
  </r>
  <r>
    <x v="0"/>
    <s v="F"/>
    <x v="2"/>
    <n v="2020"/>
    <x v="10"/>
    <s v="85+"/>
    <x v="33"/>
    <s v="GR113-133"/>
    <n v="44"/>
    <n v="4243727"/>
    <n v="1"/>
    <x v="0"/>
    <s v="Female202085+ yearsGR113-133"/>
  </r>
  <r>
    <x v="0"/>
    <s v="F"/>
    <x v="2"/>
    <n v="2020"/>
    <x v="10"/>
    <s v="85+"/>
    <x v="42"/>
    <s v="GR113-135"/>
    <n v="437"/>
    <n v="4243727"/>
    <n v="10.3"/>
    <x v="1"/>
    <s v="Female202085+ yearsGR113-135"/>
  </r>
  <r>
    <x v="0"/>
    <s v="F"/>
    <x v="2"/>
    <n v="2020"/>
    <x v="10"/>
    <s v="85+"/>
    <x v="103"/>
    <s v="GR113-136"/>
    <n v="816"/>
    <n v="4243727"/>
    <n v="19.2"/>
    <x v="1"/>
    <s v="Female202085+ yearsGR113-136"/>
  </r>
  <r>
    <x v="0"/>
    <s v="F"/>
    <x v="2"/>
    <n v="2020"/>
    <x v="10"/>
    <s v="85+"/>
    <x v="122"/>
    <s v="GR113-137"/>
    <n v="63040"/>
    <n v="4243727"/>
    <n v="1485.5"/>
    <x v="1"/>
    <s v="Female202085+ yearsGR113-137"/>
  </r>
  <r>
    <x v="0"/>
    <s v="F"/>
    <x v="2"/>
    <n v="2020"/>
    <x v="11"/>
    <s v="NS"/>
    <x v="22"/>
    <s v="GR113-110"/>
    <n v="10"/>
    <s v="Not Applicable"/>
    <s v="Not Applicable"/>
    <x v="0"/>
    <s v="Female2020Not StatedGR113-110"/>
  </r>
  <r>
    <x v="0"/>
    <s v="F"/>
    <x v="3"/>
    <n v="2021"/>
    <x v="0"/>
    <s v="1"/>
    <x v="0"/>
    <s v="GR113-003"/>
    <n v="62"/>
    <n v="1742991"/>
    <n v="3.6"/>
    <x v="0"/>
    <s v="Female2021&lt; 1 yearGR113-003"/>
  </r>
  <r>
    <x v="0"/>
    <s v="F"/>
    <x v="3"/>
    <n v="2021"/>
    <x v="0"/>
    <s v="1"/>
    <x v="1"/>
    <s v="GR113-010"/>
    <n v="49"/>
    <n v="1742991"/>
    <n v="2.8"/>
    <x v="1"/>
    <s v="Female2021&lt; 1 yearGR113-010"/>
  </r>
  <r>
    <x v="0"/>
    <s v="F"/>
    <x v="3"/>
    <n v="2021"/>
    <x v="0"/>
    <s v="1"/>
    <x v="2"/>
    <s v="GR113-018"/>
    <n v="121"/>
    <n v="1742991"/>
    <n v="6.9"/>
    <x v="0"/>
    <s v="Female2021&lt; 1 yearGR113-018"/>
  </r>
  <r>
    <x v="0"/>
    <s v="F"/>
    <x v="3"/>
    <n v="2021"/>
    <x v="0"/>
    <s v="1"/>
    <x v="3"/>
    <s v="GR113-019"/>
    <n v="22"/>
    <n v="1742991"/>
    <n v="1.3"/>
    <x v="1"/>
    <s v="Female2021&lt; 1 yearGR113-019"/>
  </r>
  <r>
    <x v="0"/>
    <s v="F"/>
    <x v="3"/>
    <n v="2021"/>
    <x v="0"/>
    <s v="1"/>
    <x v="4"/>
    <s v="GR113-044"/>
    <n v="15"/>
    <n v="1742991"/>
    <s v="Unreliable"/>
    <x v="1"/>
    <s v="Female2021&lt; 1 yearGR113-044"/>
  </r>
  <r>
    <x v="0"/>
    <s v="F"/>
    <x v="3"/>
    <n v="2021"/>
    <x v="0"/>
    <s v="1"/>
    <x v="5"/>
    <s v="GR113-050"/>
    <n v="23"/>
    <n v="1742991"/>
    <n v="1.3"/>
    <x v="1"/>
    <s v="Female2021&lt; 1 yearGR113-050"/>
  </r>
  <r>
    <x v="0"/>
    <s v="F"/>
    <x v="3"/>
    <n v="2021"/>
    <x v="0"/>
    <s v="1"/>
    <x v="6"/>
    <s v="GR113-053"/>
    <n v="169"/>
    <n v="1742991"/>
    <n v="9.6999999999999993"/>
    <x v="0"/>
    <s v="Female2021&lt; 1 yearGR113-053"/>
  </r>
  <r>
    <x v="0"/>
    <s v="F"/>
    <x v="3"/>
    <n v="2021"/>
    <x v="0"/>
    <s v="1"/>
    <x v="7"/>
    <s v="GR113-054"/>
    <n v="119"/>
    <n v="1742991"/>
    <n v="6.8"/>
    <x v="1"/>
    <s v="Female2021&lt; 1 yearGR113-054"/>
  </r>
  <r>
    <x v="0"/>
    <s v="F"/>
    <x v="3"/>
    <n v="2021"/>
    <x v="0"/>
    <s v="1"/>
    <x v="8"/>
    <s v="GR113-064"/>
    <n v="116"/>
    <n v="1742991"/>
    <n v="6.7"/>
    <x v="0"/>
    <s v="Female2021&lt; 1 yearGR113-064"/>
  </r>
  <r>
    <x v="0"/>
    <s v="F"/>
    <x v="3"/>
    <n v="2021"/>
    <x v="0"/>
    <s v="1"/>
    <x v="9"/>
    <s v="GR113-068"/>
    <n v="102"/>
    <n v="1742991"/>
    <n v="5.9"/>
    <x v="0"/>
    <s v="Female2021&lt; 1 yearGR113-068"/>
  </r>
  <r>
    <x v="0"/>
    <s v="F"/>
    <x v="3"/>
    <n v="2021"/>
    <x v="0"/>
    <s v="1"/>
    <x v="10"/>
    <s v="GR113-070"/>
    <n v="44"/>
    <n v="1742991"/>
    <n v="2.5"/>
    <x v="1"/>
    <s v="Female2021&lt; 1 yearGR113-070"/>
  </r>
  <r>
    <x v="0"/>
    <s v="F"/>
    <x v="3"/>
    <n v="2021"/>
    <x v="0"/>
    <s v="1"/>
    <x v="11"/>
    <s v="GR113-075"/>
    <n v="11"/>
    <n v="1742991"/>
    <s v="Unreliable"/>
    <x v="0"/>
    <s v="Female2021&lt; 1 yearGR113-075"/>
  </r>
  <r>
    <x v="0"/>
    <s v="F"/>
    <x v="3"/>
    <n v="2021"/>
    <x v="0"/>
    <s v="1"/>
    <x v="12"/>
    <s v="GR113-076"/>
    <n v="56"/>
    <n v="1742991"/>
    <n v="3.2"/>
    <x v="1"/>
    <s v="Female2021&lt; 1 yearGR113-076"/>
  </r>
  <r>
    <x v="0"/>
    <s v="F"/>
    <x v="3"/>
    <n v="2021"/>
    <x v="0"/>
    <s v="1"/>
    <x v="14"/>
    <s v="GR113-078"/>
    <n v="53"/>
    <n v="1742991"/>
    <n v="3"/>
    <x v="0"/>
    <s v="Female2021&lt; 1 yearGR113-078"/>
  </r>
  <r>
    <x v="0"/>
    <s v="F"/>
    <x v="3"/>
    <n v="2021"/>
    <x v="0"/>
    <s v="1"/>
    <x v="15"/>
    <s v="GR113-079"/>
    <n v="16"/>
    <n v="1742991"/>
    <s v="Unreliable"/>
    <x v="0"/>
    <s v="Female2021&lt; 1 yearGR113-079"/>
  </r>
  <r>
    <x v="0"/>
    <s v="F"/>
    <x v="3"/>
    <n v="2021"/>
    <x v="0"/>
    <s v="1"/>
    <x v="16"/>
    <s v="GR113-080"/>
    <n v="16"/>
    <n v="1742991"/>
    <s v="Unreliable"/>
    <x v="1"/>
    <s v="Female2021&lt; 1 yearGR113-080"/>
  </r>
  <r>
    <x v="0"/>
    <s v="F"/>
    <x v="3"/>
    <n v="2021"/>
    <x v="0"/>
    <s v="1"/>
    <x v="17"/>
    <s v="GR113-089"/>
    <n v="73"/>
    <n v="1742991"/>
    <n v="4.2"/>
    <x v="0"/>
    <s v="Female2021&lt; 1 yearGR113-089"/>
  </r>
  <r>
    <x v="0"/>
    <s v="F"/>
    <x v="3"/>
    <n v="2021"/>
    <x v="0"/>
    <s v="1"/>
    <x v="18"/>
    <s v="GR113-097"/>
    <n v="18"/>
    <n v="1742991"/>
    <s v="Unreliable"/>
    <x v="1"/>
    <s v="Female2021&lt; 1 yearGR113-097"/>
  </r>
  <r>
    <x v="0"/>
    <s v="F"/>
    <x v="3"/>
    <n v="2021"/>
    <x v="0"/>
    <s v="1"/>
    <x v="19"/>
    <s v="GR113-100"/>
    <n v="15"/>
    <n v="1742991"/>
    <s v="Unreliable"/>
    <x v="0"/>
    <s v="Female2021&lt; 1 yearGR113-100"/>
  </r>
  <r>
    <x v="0"/>
    <s v="F"/>
    <x v="3"/>
    <n v="2021"/>
    <x v="0"/>
    <s v="1"/>
    <x v="20"/>
    <s v="GR113-108"/>
    <n v="4242"/>
    <n v="1742991"/>
    <n v="243.4"/>
    <x v="1"/>
    <s v="Female2021&lt; 1 yearGR113-108"/>
  </r>
  <r>
    <x v="0"/>
    <s v="F"/>
    <x v="3"/>
    <n v="2021"/>
    <x v="0"/>
    <s v="1"/>
    <x v="21"/>
    <s v="GR113-109"/>
    <n v="1956"/>
    <n v="1742991"/>
    <n v="112.2"/>
    <x v="1"/>
    <s v="Female2021&lt; 1 yearGR113-109"/>
  </r>
  <r>
    <x v="0"/>
    <s v="F"/>
    <x v="3"/>
    <n v="2021"/>
    <x v="0"/>
    <s v="1"/>
    <x v="22"/>
    <s v="GR113-110"/>
    <n v="1178"/>
    <n v="1742991"/>
    <n v="67.599999999999994"/>
    <x v="0"/>
    <s v="Female2021&lt; 1 yearGR113-110"/>
  </r>
  <r>
    <x v="0"/>
    <s v="F"/>
    <x v="3"/>
    <n v="2021"/>
    <x v="0"/>
    <s v="1"/>
    <x v="23"/>
    <s v="GR113-111"/>
    <n v="259"/>
    <n v="1742991"/>
    <n v="14.9"/>
    <x v="0"/>
    <s v="Female2021&lt; 1 yearGR113-111"/>
  </r>
  <r>
    <x v="0"/>
    <s v="F"/>
    <x v="3"/>
    <n v="2021"/>
    <x v="0"/>
    <s v="1"/>
    <x v="24"/>
    <s v="GR113-112"/>
    <n v="557"/>
    <n v="1742991"/>
    <n v="32"/>
    <x v="1"/>
    <s v="Female2021&lt; 1 yearGR113-112"/>
  </r>
  <r>
    <x v="0"/>
    <s v="F"/>
    <x v="3"/>
    <n v="2021"/>
    <x v="0"/>
    <s v="1"/>
    <x v="25"/>
    <s v="GR113-113"/>
    <n v="52"/>
    <n v="1742991"/>
    <n v="3"/>
    <x v="0"/>
    <s v="Female2021&lt; 1 yearGR113-113"/>
  </r>
  <r>
    <x v="0"/>
    <s v="F"/>
    <x v="3"/>
    <n v="2021"/>
    <x v="0"/>
    <s v="1"/>
    <x v="26"/>
    <s v="GR113-114"/>
    <n v="52"/>
    <n v="1742991"/>
    <n v="3"/>
    <x v="0"/>
    <s v="Female2021&lt; 1 yearGR113-114"/>
  </r>
  <r>
    <x v="0"/>
    <s v="F"/>
    <x v="3"/>
    <n v="2021"/>
    <x v="0"/>
    <s v="1"/>
    <x v="27"/>
    <s v="GR113-117"/>
    <n v="505"/>
    <n v="1742991"/>
    <n v="29"/>
    <x v="0"/>
    <s v="Female2021&lt; 1 yearGR113-117"/>
  </r>
  <r>
    <x v="0"/>
    <s v="F"/>
    <x v="3"/>
    <n v="2021"/>
    <x v="0"/>
    <s v="1"/>
    <x v="28"/>
    <s v="GR113-120"/>
    <n v="16"/>
    <n v="1742991"/>
    <s v="Unreliable"/>
    <x v="0"/>
    <s v="Female2021&lt; 1 yearGR113-120"/>
  </r>
  <r>
    <x v="0"/>
    <s v="F"/>
    <x v="3"/>
    <n v="2021"/>
    <x v="0"/>
    <s v="1"/>
    <x v="47"/>
    <s v="GR113-122"/>
    <n v="12"/>
    <n v="1742991"/>
    <s v="Unreliable"/>
    <x v="0"/>
    <s v="Female2021&lt; 1 yearGR113-122"/>
  </r>
  <r>
    <x v="0"/>
    <s v="F"/>
    <x v="3"/>
    <n v="2021"/>
    <x v="0"/>
    <s v="1"/>
    <x v="29"/>
    <s v="GR113-123"/>
    <n v="468"/>
    <n v="1742991"/>
    <n v="26.9"/>
    <x v="0"/>
    <s v="Female2021&lt; 1 yearGR113-123"/>
  </r>
  <r>
    <x v="0"/>
    <s v="F"/>
    <x v="3"/>
    <n v="2021"/>
    <x v="0"/>
    <s v="1"/>
    <x v="30"/>
    <s v="GR113-127"/>
    <n v="109"/>
    <n v="1742991"/>
    <n v="6.3"/>
    <x v="1"/>
    <s v="Female2021&lt; 1 yearGR113-127"/>
  </r>
  <r>
    <x v="0"/>
    <s v="F"/>
    <x v="3"/>
    <n v="2021"/>
    <x v="0"/>
    <s v="1"/>
    <x v="31"/>
    <s v="GR113-129"/>
    <n v="101"/>
    <n v="1742991"/>
    <n v="5.8"/>
    <x v="0"/>
    <s v="Female2021&lt; 1 yearGR113-129"/>
  </r>
  <r>
    <x v="0"/>
    <s v="F"/>
    <x v="3"/>
    <n v="2021"/>
    <x v="0"/>
    <s v="1"/>
    <x v="32"/>
    <s v="GR113-131"/>
    <n v="35"/>
    <n v="1742991"/>
    <n v="2"/>
    <x v="0"/>
    <s v="Female2021&lt; 1 yearGR113-131"/>
  </r>
  <r>
    <x v="0"/>
    <s v="F"/>
    <x v="3"/>
    <n v="2021"/>
    <x v="0"/>
    <s v="1"/>
    <x v="33"/>
    <s v="GR113-133"/>
    <n v="35"/>
    <n v="1742991"/>
    <n v="2"/>
    <x v="0"/>
    <s v="Female2021&lt; 1 yearGR113-133"/>
  </r>
  <r>
    <x v="0"/>
    <s v="F"/>
    <x v="3"/>
    <n v="2021"/>
    <x v="0"/>
    <s v="1"/>
    <x v="122"/>
    <s v="GR113-137"/>
    <n v="47"/>
    <n v="1742991"/>
    <n v="2.7"/>
    <x v="1"/>
    <s v="Female2021&lt; 1 yearGR113-137"/>
  </r>
  <r>
    <x v="0"/>
    <s v="F"/>
    <x v="3"/>
    <n v="2021"/>
    <x v="1"/>
    <s v="1-4"/>
    <x v="1"/>
    <s v="GR113-010"/>
    <n v="11"/>
    <n v="7459995"/>
    <s v="Unreliable"/>
    <x v="1"/>
    <s v="Female20211-4 yearsGR113-010"/>
  </r>
  <r>
    <x v="0"/>
    <s v="F"/>
    <x v="3"/>
    <n v="2021"/>
    <x v="1"/>
    <s v="1-4"/>
    <x v="2"/>
    <s v="GR113-018"/>
    <n v="84"/>
    <n v="7459995"/>
    <n v="1.1000000000000001"/>
    <x v="0"/>
    <s v="Female20211-4 yearsGR113-018"/>
  </r>
  <r>
    <x v="0"/>
    <s v="F"/>
    <x v="3"/>
    <n v="2021"/>
    <x v="1"/>
    <s v="1-4"/>
    <x v="3"/>
    <s v="GR113-019"/>
    <n v="127"/>
    <n v="7459995"/>
    <n v="1.7"/>
    <x v="1"/>
    <s v="Female20211-4 yearsGR113-019"/>
  </r>
  <r>
    <x v="0"/>
    <s v="F"/>
    <x v="3"/>
    <n v="2021"/>
    <x v="1"/>
    <s v="1-4"/>
    <x v="34"/>
    <s v="GR113-036"/>
    <n v="36"/>
    <n v="7459995"/>
    <n v="0.5"/>
    <x v="0"/>
    <s v="Female20211-4 yearsGR113-036"/>
  </r>
  <r>
    <x v="0"/>
    <s v="F"/>
    <x v="3"/>
    <n v="2021"/>
    <x v="1"/>
    <s v="1-4"/>
    <x v="35"/>
    <s v="GR113-037"/>
    <n v="33"/>
    <n v="7459995"/>
    <n v="0.4"/>
    <x v="0"/>
    <s v="Female20211-4 yearsGR113-037"/>
  </r>
  <r>
    <x v="0"/>
    <s v="F"/>
    <x v="3"/>
    <n v="2021"/>
    <x v="1"/>
    <s v="1-4"/>
    <x v="36"/>
    <s v="GR113-040"/>
    <n v="28"/>
    <n v="7459995"/>
    <n v="0.4"/>
    <x v="0"/>
    <s v="Female20211-4 yearsGR113-040"/>
  </r>
  <r>
    <x v="0"/>
    <s v="F"/>
    <x v="3"/>
    <n v="2021"/>
    <x v="1"/>
    <s v="1-4"/>
    <x v="37"/>
    <s v="GR113-043"/>
    <n v="45"/>
    <n v="7459995"/>
    <n v="0.6"/>
    <x v="0"/>
    <s v="Female20211-4 yearsGR113-043"/>
  </r>
  <r>
    <x v="0"/>
    <s v="F"/>
    <x v="3"/>
    <n v="2021"/>
    <x v="1"/>
    <s v="1-4"/>
    <x v="4"/>
    <s v="GR113-044"/>
    <n v="16"/>
    <n v="7459995"/>
    <s v="Unreliable"/>
    <x v="1"/>
    <s v="Female20211-4 yearsGR113-044"/>
  </r>
  <r>
    <x v="0"/>
    <s v="F"/>
    <x v="3"/>
    <n v="2021"/>
    <x v="1"/>
    <s v="1-4"/>
    <x v="6"/>
    <s v="GR113-053"/>
    <n v="91"/>
    <n v="7459995"/>
    <n v="1.2"/>
    <x v="0"/>
    <s v="Female20211-4 yearsGR113-053"/>
  </r>
  <r>
    <x v="0"/>
    <s v="F"/>
    <x v="3"/>
    <n v="2021"/>
    <x v="1"/>
    <s v="1-4"/>
    <x v="7"/>
    <s v="GR113-054"/>
    <n v="62"/>
    <n v="7459995"/>
    <n v="0.8"/>
    <x v="1"/>
    <s v="Female20211-4 yearsGR113-054"/>
  </r>
  <r>
    <x v="0"/>
    <s v="F"/>
    <x v="3"/>
    <n v="2021"/>
    <x v="1"/>
    <s v="1-4"/>
    <x v="8"/>
    <s v="GR113-064"/>
    <n v="59"/>
    <n v="7459995"/>
    <n v="0.8"/>
    <x v="0"/>
    <s v="Female20211-4 yearsGR113-064"/>
  </r>
  <r>
    <x v="0"/>
    <s v="F"/>
    <x v="3"/>
    <n v="2021"/>
    <x v="1"/>
    <s v="1-4"/>
    <x v="9"/>
    <s v="GR113-068"/>
    <n v="49"/>
    <n v="7459995"/>
    <n v="0.7"/>
    <x v="0"/>
    <s v="Female20211-4 yearsGR113-068"/>
  </r>
  <r>
    <x v="0"/>
    <s v="F"/>
    <x v="3"/>
    <n v="2021"/>
    <x v="1"/>
    <s v="1-4"/>
    <x v="10"/>
    <s v="GR113-070"/>
    <n v="28"/>
    <n v="7459995"/>
    <n v="0.4"/>
    <x v="1"/>
    <s v="Female20211-4 yearsGR113-070"/>
  </r>
  <r>
    <x v="0"/>
    <s v="F"/>
    <x v="3"/>
    <n v="2021"/>
    <x v="1"/>
    <s v="1-4"/>
    <x v="12"/>
    <s v="GR113-076"/>
    <n v="26"/>
    <n v="7459995"/>
    <n v="0.3"/>
    <x v="1"/>
    <s v="Female20211-4 yearsGR113-076"/>
  </r>
  <r>
    <x v="0"/>
    <s v="F"/>
    <x v="3"/>
    <n v="2021"/>
    <x v="1"/>
    <s v="1-4"/>
    <x v="14"/>
    <s v="GR113-078"/>
    <n v="26"/>
    <n v="7459995"/>
    <n v="0.3"/>
    <x v="0"/>
    <s v="Female20211-4 yearsGR113-078"/>
  </r>
  <r>
    <x v="0"/>
    <s v="F"/>
    <x v="3"/>
    <n v="2021"/>
    <x v="1"/>
    <s v="1-4"/>
    <x v="38"/>
    <s v="GR113-082"/>
    <n v="15"/>
    <n v="7459995"/>
    <s v="Unreliable"/>
    <x v="1"/>
    <s v="Female20211-4 yearsGR113-082"/>
  </r>
  <r>
    <x v="0"/>
    <s v="F"/>
    <x v="3"/>
    <n v="2021"/>
    <x v="1"/>
    <s v="1-4"/>
    <x v="39"/>
    <s v="GR113-085"/>
    <n v="12"/>
    <n v="7459995"/>
    <s v="Unreliable"/>
    <x v="0"/>
    <s v="Female20211-4 yearsGR113-085"/>
  </r>
  <r>
    <x v="0"/>
    <s v="F"/>
    <x v="3"/>
    <n v="2021"/>
    <x v="1"/>
    <s v="1-4"/>
    <x v="17"/>
    <s v="GR113-089"/>
    <n v="42"/>
    <n v="7459995"/>
    <n v="0.6"/>
    <x v="0"/>
    <s v="Female20211-4 yearsGR113-089"/>
  </r>
  <r>
    <x v="0"/>
    <s v="F"/>
    <x v="3"/>
    <n v="2021"/>
    <x v="1"/>
    <s v="1-4"/>
    <x v="20"/>
    <s v="GR113-108"/>
    <n v="29"/>
    <n v="7459995"/>
    <n v="0.4"/>
    <x v="1"/>
    <s v="Female20211-4 yearsGR113-108"/>
  </r>
  <r>
    <x v="0"/>
    <s v="F"/>
    <x v="3"/>
    <n v="2021"/>
    <x v="1"/>
    <s v="1-4"/>
    <x v="21"/>
    <s v="GR113-109"/>
    <n v="217"/>
    <n v="7459995"/>
    <n v="2.9"/>
    <x v="1"/>
    <s v="Female20211-4 yearsGR113-109"/>
  </r>
  <r>
    <x v="0"/>
    <s v="F"/>
    <x v="3"/>
    <n v="2021"/>
    <x v="1"/>
    <s v="1-4"/>
    <x v="22"/>
    <s v="GR113-110"/>
    <n v="112"/>
    <n v="7459995"/>
    <n v="1.5"/>
    <x v="0"/>
    <s v="Female20211-4 yearsGR113-110"/>
  </r>
  <r>
    <x v="0"/>
    <s v="F"/>
    <x v="3"/>
    <n v="2021"/>
    <x v="1"/>
    <s v="1-4"/>
    <x v="23"/>
    <s v="GR113-111"/>
    <n v="190"/>
    <n v="7459995"/>
    <n v="2.5"/>
    <x v="0"/>
    <s v="Female20211-4 yearsGR113-111"/>
  </r>
  <r>
    <x v="0"/>
    <s v="F"/>
    <x v="3"/>
    <n v="2021"/>
    <x v="1"/>
    <s v="1-4"/>
    <x v="24"/>
    <s v="GR113-112"/>
    <n v="533"/>
    <n v="7459995"/>
    <n v="7.1"/>
    <x v="1"/>
    <s v="Female20211-4 yearsGR113-112"/>
  </r>
  <r>
    <x v="0"/>
    <s v="F"/>
    <x v="3"/>
    <n v="2021"/>
    <x v="1"/>
    <s v="1-4"/>
    <x v="25"/>
    <s v="GR113-113"/>
    <n v="173"/>
    <n v="7459995"/>
    <n v="2.2999999999999998"/>
    <x v="0"/>
    <s v="Female20211-4 yearsGR113-113"/>
  </r>
  <r>
    <x v="0"/>
    <s v="F"/>
    <x v="3"/>
    <n v="2021"/>
    <x v="1"/>
    <s v="1-4"/>
    <x v="26"/>
    <s v="GR113-114"/>
    <n v="166"/>
    <n v="7459995"/>
    <n v="2.2000000000000002"/>
    <x v="0"/>
    <s v="Female20211-4 yearsGR113-114"/>
  </r>
  <r>
    <x v="0"/>
    <s v="F"/>
    <x v="3"/>
    <n v="2021"/>
    <x v="1"/>
    <s v="1-4"/>
    <x v="27"/>
    <s v="GR113-117"/>
    <n v="360"/>
    <n v="7459995"/>
    <n v="4.8"/>
    <x v="0"/>
    <s v="Female20211-4 yearsGR113-117"/>
  </r>
  <r>
    <x v="0"/>
    <s v="F"/>
    <x v="3"/>
    <n v="2021"/>
    <x v="1"/>
    <s v="1-4"/>
    <x v="68"/>
    <s v="GR113-118"/>
    <n v="10"/>
    <n v="7459995"/>
    <s v="Unreliable"/>
    <x v="0"/>
    <s v="Female20211-4 yearsGR113-118"/>
  </r>
  <r>
    <x v="0"/>
    <s v="F"/>
    <x v="3"/>
    <n v="2021"/>
    <x v="1"/>
    <s v="1-4"/>
    <x v="28"/>
    <s v="GR113-120"/>
    <n v="182"/>
    <n v="7459995"/>
    <n v="2.4"/>
    <x v="0"/>
    <s v="Female20211-4 yearsGR113-120"/>
  </r>
  <r>
    <x v="0"/>
    <s v="F"/>
    <x v="3"/>
    <n v="2021"/>
    <x v="1"/>
    <s v="1-4"/>
    <x v="40"/>
    <s v="GR113-121"/>
    <n v="47"/>
    <n v="7459995"/>
    <n v="0.6"/>
    <x v="0"/>
    <s v="Female20211-4 yearsGR113-121"/>
  </r>
  <r>
    <x v="0"/>
    <s v="F"/>
    <x v="3"/>
    <n v="2021"/>
    <x v="1"/>
    <s v="1-4"/>
    <x v="47"/>
    <s v="GR113-122"/>
    <n v="15"/>
    <n v="7459995"/>
    <s v="Unreliable"/>
    <x v="0"/>
    <s v="Female20211-4 yearsGR113-122"/>
  </r>
  <r>
    <x v="0"/>
    <s v="F"/>
    <x v="3"/>
    <n v="2021"/>
    <x v="1"/>
    <s v="1-4"/>
    <x v="29"/>
    <s v="GR113-123"/>
    <n v="98"/>
    <n v="7459995"/>
    <n v="1.3"/>
    <x v="0"/>
    <s v="Female20211-4 yearsGR113-123"/>
  </r>
  <r>
    <x v="0"/>
    <s v="F"/>
    <x v="3"/>
    <n v="2021"/>
    <x v="1"/>
    <s v="1-4"/>
    <x v="30"/>
    <s v="GR113-127"/>
    <n v="124"/>
    <n v="7459995"/>
    <n v="1.7"/>
    <x v="1"/>
    <s v="Female20211-4 yearsGR113-127"/>
  </r>
  <r>
    <x v="0"/>
    <s v="F"/>
    <x v="3"/>
    <n v="2021"/>
    <x v="1"/>
    <s v="1-4"/>
    <x v="41"/>
    <s v="GR113-128"/>
    <n v="28"/>
    <n v="7459995"/>
    <n v="0.4"/>
    <x v="0"/>
    <s v="Female20211-4 yearsGR113-128"/>
  </r>
  <r>
    <x v="0"/>
    <s v="F"/>
    <x v="3"/>
    <n v="2021"/>
    <x v="1"/>
    <s v="1-4"/>
    <x v="31"/>
    <s v="GR113-129"/>
    <n v="96"/>
    <n v="7459995"/>
    <n v="1.3"/>
    <x v="0"/>
    <s v="Female20211-4 yearsGR113-129"/>
  </r>
  <r>
    <x v="0"/>
    <s v="F"/>
    <x v="3"/>
    <n v="2021"/>
    <x v="1"/>
    <s v="1-4"/>
    <x v="32"/>
    <s v="GR113-131"/>
    <n v="43"/>
    <n v="7459995"/>
    <n v="0.6"/>
    <x v="0"/>
    <s v="Female20211-4 yearsGR113-131"/>
  </r>
  <r>
    <x v="0"/>
    <s v="F"/>
    <x v="3"/>
    <n v="2021"/>
    <x v="1"/>
    <s v="1-4"/>
    <x v="33"/>
    <s v="GR113-133"/>
    <n v="41"/>
    <n v="7459995"/>
    <n v="0.5"/>
    <x v="0"/>
    <s v="Female20211-4 yearsGR113-133"/>
  </r>
  <r>
    <x v="0"/>
    <s v="F"/>
    <x v="3"/>
    <n v="2021"/>
    <x v="1"/>
    <s v="1-4"/>
    <x v="122"/>
    <s v="GR113-137"/>
    <n v="26"/>
    <n v="7459995"/>
    <n v="0.3"/>
    <x v="1"/>
    <s v="Female20211-4 yearsGR113-137"/>
  </r>
  <r>
    <x v="0"/>
    <s v="F"/>
    <x v="3"/>
    <n v="2021"/>
    <x v="2"/>
    <s v="5-14"/>
    <x v="1"/>
    <s v="GR113-010"/>
    <n v="21"/>
    <n v="20374951"/>
    <n v="0.1"/>
    <x v="1"/>
    <s v="Female20215-14 yearsGR113-010"/>
  </r>
  <r>
    <x v="0"/>
    <s v="F"/>
    <x v="3"/>
    <n v="2021"/>
    <x v="2"/>
    <s v="5-14"/>
    <x v="2"/>
    <s v="GR113-018"/>
    <n v="100"/>
    <n v="20374951"/>
    <n v="0.5"/>
    <x v="0"/>
    <s v="Female20215-14 yearsGR113-018"/>
  </r>
  <r>
    <x v="0"/>
    <s v="F"/>
    <x v="3"/>
    <n v="2021"/>
    <x v="2"/>
    <s v="5-14"/>
    <x v="3"/>
    <s v="GR113-019"/>
    <n v="351"/>
    <n v="20374951"/>
    <n v="1.7"/>
    <x v="1"/>
    <s v="Female20215-14 yearsGR113-019"/>
  </r>
  <r>
    <x v="0"/>
    <s v="F"/>
    <x v="3"/>
    <n v="2021"/>
    <x v="2"/>
    <s v="5-14"/>
    <x v="43"/>
    <s v="GR113-034"/>
    <n v="11"/>
    <n v="20374951"/>
    <s v="Unreliable"/>
    <x v="0"/>
    <s v="Female20215-14 yearsGR113-034"/>
  </r>
  <r>
    <x v="0"/>
    <s v="F"/>
    <x v="3"/>
    <n v="2021"/>
    <x v="2"/>
    <s v="5-14"/>
    <x v="34"/>
    <s v="GR113-036"/>
    <n v="135"/>
    <n v="20374951"/>
    <n v="0.7"/>
    <x v="0"/>
    <s v="Female20215-14 yearsGR113-036"/>
  </r>
  <r>
    <x v="0"/>
    <s v="F"/>
    <x v="3"/>
    <n v="2021"/>
    <x v="2"/>
    <s v="5-14"/>
    <x v="35"/>
    <s v="GR113-037"/>
    <n v="74"/>
    <n v="20374951"/>
    <n v="0.4"/>
    <x v="0"/>
    <s v="Female20215-14 yearsGR113-037"/>
  </r>
  <r>
    <x v="0"/>
    <s v="F"/>
    <x v="3"/>
    <n v="2021"/>
    <x v="2"/>
    <s v="5-14"/>
    <x v="36"/>
    <s v="GR113-040"/>
    <n v="68"/>
    <n v="20374951"/>
    <n v="0.3"/>
    <x v="0"/>
    <s v="Female20215-14 yearsGR113-040"/>
  </r>
  <r>
    <x v="0"/>
    <s v="F"/>
    <x v="3"/>
    <n v="2021"/>
    <x v="2"/>
    <s v="5-14"/>
    <x v="37"/>
    <s v="GR113-043"/>
    <n v="115"/>
    <n v="20374951"/>
    <n v="0.6"/>
    <x v="0"/>
    <s v="Female20215-14 yearsGR113-043"/>
  </r>
  <r>
    <x v="0"/>
    <s v="F"/>
    <x v="3"/>
    <n v="2021"/>
    <x v="2"/>
    <s v="5-14"/>
    <x v="4"/>
    <s v="GR113-044"/>
    <n v="21"/>
    <n v="20374951"/>
    <n v="0.1"/>
    <x v="1"/>
    <s v="Female20215-14 yearsGR113-044"/>
  </r>
  <r>
    <x v="0"/>
    <s v="F"/>
    <x v="3"/>
    <n v="2021"/>
    <x v="2"/>
    <s v="5-14"/>
    <x v="45"/>
    <s v="GR113-046"/>
    <n v="26"/>
    <n v="20374951"/>
    <n v="0.1"/>
    <x v="1"/>
    <s v="Female20215-14 yearsGR113-046"/>
  </r>
  <r>
    <x v="0"/>
    <s v="F"/>
    <x v="3"/>
    <n v="2021"/>
    <x v="2"/>
    <s v="5-14"/>
    <x v="6"/>
    <s v="GR113-053"/>
    <n v="134"/>
    <n v="20374951"/>
    <n v="0.7"/>
    <x v="0"/>
    <s v="Female20215-14 yearsGR113-053"/>
  </r>
  <r>
    <x v="0"/>
    <s v="F"/>
    <x v="3"/>
    <n v="2021"/>
    <x v="2"/>
    <s v="5-14"/>
    <x v="7"/>
    <s v="GR113-054"/>
    <n v="86"/>
    <n v="20374951"/>
    <n v="0.4"/>
    <x v="1"/>
    <s v="Female20215-14 yearsGR113-054"/>
  </r>
  <r>
    <x v="0"/>
    <s v="F"/>
    <x v="3"/>
    <n v="2021"/>
    <x v="2"/>
    <s v="5-14"/>
    <x v="8"/>
    <s v="GR113-064"/>
    <n v="76"/>
    <n v="20374951"/>
    <n v="0.4"/>
    <x v="0"/>
    <s v="Female20215-14 yearsGR113-064"/>
  </r>
  <r>
    <x v="0"/>
    <s v="F"/>
    <x v="3"/>
    <n v="2021"/>
    <x v="2"/>
    <s v="5-14"/>
    <x v="9"/>
    <s v="GR113-068"/>
    <n v="62"/>
    <n v="20374951"/>
    <n v="0.3"/>
    <x v="0"/>
    <s v="Female20215-14 yearsGR113-068"/>
  </r>
  <r>
    <x v="0"/>
    <s v="F"/>
    <x v="3"/>
    <n v="2021"/>
    <x v="2"/>
    <s v="5-14"/>
    <x v="10"/>
    <s v="GR113-070"/>
    <n v="43"/>
    <n v="20374951"/>
    <n v="0.2"/>
    <x v="1"/>
    <s v="Female20215-14 yearsGR113-070"/>
  </r>
  <r>
    <x v="0"/>
    <s v="F"/>
    <x v="3"/>
    <n v="2021"/>
    <x v="2"/>
    <s v="5-14"/>
    <x v="12"/>
    <s v="GR113-076"/>
    <n v="20"/>
    <n v="20374951"/>
    <n v="0.1"/>
    <x v="1"/>
    <s v="Female20215-14 yearsGR113-076"/>
  </r>
  <r>
    <x v="0"/>
    <s v="F"/>
    <x v="3"/>
    <n v="2021"/>
    <x v="2"/>
    <s v="5-14"/>
    <x v="14"/>
    <s v="GR113-078"/>
    <n v="17"/>
    <n v="20374951"/>
    <s v="Unreliable"/>
    <x v="0"/>
    <s v="Female20215-14 yearsGR113-078"/>
  </r>
  <r>
    <x v="0"/>
    <s v="F"/>
    <x v="3"/>
    <n v="2021"/>
    <x v="2"/>
    <s v="5-14"/>
    <x v="38"/>
    <s v="GR113-082"/>
    <n v="35"/>
    <n v="20374951"/>
    <n v="0.2"/>
    <x v="1"/>
    <s v="Female20215-14 yearsGR113-082"/>
  </r>
  <r>
    <x v="0"/>
    <s v="F"/>
    <x v="3"/>
    <n v="2021"/>
    <x v="2"/>
    <s v="5-14"/>
    <x v="39"/>
    <s v="GR113-085"/>
    <n v="31"/>
    <n v="20374951"/>
    <n v="0.2"/>
    <x v="0"/>
    <s v="Female20215-14 yearsGR113-085"/>
  </r>
  <r>
    <x v="0"/>
    <s v="F"/>
    <x v="3"/>
    <n v="2021"/>
    <x v="2"/>
    <s v="5-14"/>
    <x v="17"/>
    <s v="GR113-089"/>
    <n v="33"/>
    <n v="20374951"/>
    <n v="0.2"/>
    <x v="0"/>
    <s v="Female20215-14 yearsGR113-089"/>
  </r>
  <r>
    <x v="0"/>
    <s v="F"/>
    <x v="3"/>
    <n v="2021"/>
    <x v="2"/>
    <s v="5-14"/>
    <x v="20"/>
    <s v="GR113-108"/>
    <n v="18"/>
    <n v="20374951"/>
    <s v="Unreliable"/>
    <x v="1"/>
    <s v="Female20215-14 yearsGR113-108"/>
  </r>
  <r>
    <x v="0"/>
    <s v="F"/>
    <x v="3"/>
    <n v="2021"/>
    <x v="2"/>
    <s v="5-14"/>
    <x v="21"/>
    <s v="GR113-109"/>
    <n v="166"/>
    <n v="20374951"/>
    <n v="0.8"/>
    <x v="1"/>
    <s v="Female20215-14 yearsGR113-109"/>
  </r>
  <r>
    <x v="0"/>
    <s v="F"/>
    <x v="3"/>
    <n v="2021"/>
    <x v="2"/>
    <s v="5-14"/>
    <x v="22"/>
    <s v="GR113-110"/>
    <n v="63"/>
    <n v="20374951"/>
    <n v="0.3"/>
    <x v="0"/>
    <s v="Female20215-14 yearsGR113-110"/>
  </r>
  <r>
    <x v="0"/>
    <s v="F"/>
    <x v="3"/>
    <n v="2021"/>
    <x v="2"/>
    <s v="5-14"/>
    <x v="23"/>
    <s v="GR113-111"/>
    <n v="343"/>
    <n v="20374951"/>
    <n v="1.7"/>
    <x v="0"/>
    <s v="Female20215-14 yearsGR113-111"/>
  </r>
  <r>
    <x v="0"/>
    <s v="F"/>
    <x v="3"/>
    <n v="2021"/>
    <x v="2"/>
    <s v="5-14"/>
    <x v="24"/>
    <s v="GR113-112"/>
    <n v="650"/>
    <n v="20374951"/>
    <n v="3.2"/>
    <x v="1"/>
    <s v="Female20215-14 yearsGR113-112"/>
  </r>
  <r>
    <x v="0"/>
    <s v="F"/>
    <x v="3"/>
    <n v="2021"/>
    <x v="2"/>
    <s v="5-14"/>
    <x v="25"/>
    <s v="GR113-113"/>
    <n v="405"/>
    <n v="20374951"/>
    <n v="2"/>
    <x v="0"/>
    <s v="Female20215-14 yearsGR113-113"/>
  </r>
  <r>
    <x v="0"/>
    <s v="F"/>
    <x v="3"/>
    <n v="2021"/>
    <x v="2"/>
    <s v="5-14"/>
    <x v="26"/>
    <s v="GR113-114"/>
    <n v="386"/>
    <n v="20374951"/>
    <n v="1.9"/>
    <x v="0"/>
    <s v="Female20215-14 yearsGR113-114"/>
  </r>
  <r>
    <x v="0"/>
    <s v="F"/>
    <x v="3"/>
    <n v="2021"/>
    <x v="2"/>
    <s v="5-14"/>
    <x v="67"/>
    <s v="GR113-116"/>
    <n v="11"/>
    <n v="20374951"/>
    <s v="Unreliable"/>
    <x v="0"/>
    <s v="Female20215-14 yearsGR113-116"/>
  </r>
  <r>
    <x v="0"/>
    <s v="F"/>
    <x v="3"/>
    <n v="2021"/>
    <x v="2"/>
    <s v="5-14"/>
    <x v="27"/>
    <s v="GR113-117"/>
    <n v="245"/>
    <n v="20374951"/>
    <n v="1.2"/>
    <x v="0"/>
    <s v="Female20215-14 yearsGR113-117"/>
  </r>
  <r>
    <x v="0"/>
    <s v="F"/>
    <x v="3"/>
    <n v="2021"/>
    <x v="2"/>
    <s v="5-14"/>
    <x v="28"/>
    <s v="GR113-120"/>
    <n v="71"/>
    <n v="20374951"/>
    <n v="0.3"/>
    <x v="0"/>
    <s v="Female20215-14 yearsGR113-120"/>
  </r>
  <r>
    <x v="0"/>
    <s v="F"/>
    <x v="3"/>
    <n v="2021"/>
    <x v="2"/>
    <s v="5-14"/>
    <x v="40"/>
    <s v="GR113-121"/>
    <n v="64"/>
    <n v="20374951"/>
    <n v="0.3"/>
    <x v="0"/>
    <s v="Female20215-14 yearsGR113-121"/>
  </r>
  <r>
    <x v="0"/>
    <s v="F"/>
    <x v="3"/>
    <n v="2021"/>
    <x v="2"/>
    <s v="5-14"/>
    <x v="47"/>
    <s v="GR113-122"/>
    <n v="36"/>
    <n v="20374951"/>
    <n v="0.2"/>
    <x v="0"/>
    <s v="Female20215-14 yearsGR113-122"/>
  </r>
  <r>
    <x v="0"/>
    <s v="F"/>
    <x v="3"/>
    <n v="2021"/>
    <x v="2"/>
    <s v="5-14"/>
    <x v="29"/>
    <s v="GR113-123"/>
    <n v="62"/>
    <n v="20374951"/>
    <n v="0.3"/>
    <x v="0"/>
    <s v="Female20215-14 yearsGR113-123"/>
  </r>
  <r>
    <x v="0"/>
    <s v="F"/>
    <x v="3"/>
    <n v="2021"/>
    <x v="2"/>
    <s v="5-14"/>
    <x v="48"/>
    <s v="GR113-124"/>
    <n v="243"/>
    <n v="20374951"/>
    <n v="1.2"/>
    <x v="1"/>
    <s v="Female20215-14 yearsGR113-124"/>
  </r>
  <r>
    <x v="0"/>
    <s v="F"/>
    <x v="3"/>
    <n v="2021"/>
    <x v="2"/>
    <s v="5-14"/>
    <x v="49"/>
    <s v="GR113-125"/>
    <n v="55"/>
    <n v="20374951"/>
    <n v="0.3"/>
    <x v="0"/>
    <s v="Female20215-14 yearsGR113-125"/>
  </r>
  <r>
    <x v="0"/>
    <s v="F"/>
    <x v="3"/>
    <n v="2021"/>
    <x v="2"/>
    <s v="5-14"/>
    <x v="50"/>
    <s v="GR113-126"/>
    <n v="188"/>
    <n v="20374951"/>
    <n v="0.9"/>
    <x v="0"/>
    <s v="Female20215-14 yearsGR113-126"/>
  </r>
  <r>
    <x v="0"/>
    <s v="F"/>
    <x v="3"/>
    <n v="2021"/>
    <x v="2"/>
    <s v="5-14"/>
    <x v="30"/>
    <s v="GR113-127"/>
    <n v="170"/>
    <n v="20374951"/>
    <n v="0.8"/>
    <x v="1"/>
    <s v="Female20215-14 yearsGR113-127"/>
  </r>
  <r>
    <x v="0"/>
    <s v="F"/>
    <x v="3"/>
    <n v="2021"/>
    <x v="2"/>
    <s v="5-14"/>
    <x v="41"/>
    <s v="GR113-128"/>
    <n v="116"/>
    <n v="20374951"/>
    <n v="0.6"/>
    <x v="0"/>
    <s v="Female20215-14 yearsGR113-128"/>
  </r>
  <r>
    <x v="0"/>
    <s v="F"/>
    <x v="3"/>
    <n v="2021"/>
    <x v="2"/>
    <s v="5-14"/>
    <x v="31"/>
    <s v="GR113-129"/>
    <n v="54"/>
    <n v="20374951"/>
    <n v="0.3"/>
    <x v="0"/>
    <s v="Female20215-14 yearsGR113-129"/>
  </r>
  <r>
    <x v="0"/>
    <s v="F"/>
    <x v="3"/>
    <n v="2021"/>
    <x v="2"/>
    <s v="5-14"/>
    <x v="32"/>
    <s v="GR113-131"/>
    <n v="35"/>
    <n v="20374951"/>
    <n v="0.2"/>
    <x v="0"/>
    <s v="Female20215-14 yearsGR113-131"/>
  </r>
  <r>
    <x v="0"/>
    <s v="F"/>
    <x v="3"/>
    <n v="2021"/>
    <x v="2"/>
    <s v="5-14"/>
    <x v="33"/>
    <s v="GR113-133"/>
    <n v="27"/>
    <n v="20374951"/>
    <n v="0.1"/>
    <x v="0"/>
    <s v="Female20215-14 yearsGR113-133"/>
  </r>
  <r>
    <x v="0"/>
    <s v="F"/>
    <x v="3"/>
    <n v="2021"/>
    <x v="2"/>
    <s v="5-14"/>
    <x v="42"/>
    <s v="GR113-135"/>
    <n v="15"/>
    <n v="20374951"/>
    <s v="Unreliable"/>
    <x v="1"/>
    <s v="Female20215-14 yearsGR113-135"/>
  </r>
  <r>
    <x v="0"/>
    <s v="F"/>
    <x v="3"/>
    <n v="2021"/>
    <x v="2"/>
    <s v="5-14"/>
    <x v="122"/>
    <s v="GR113-137"/>
    <n v="62"/>
    <n v="20374951"/>
    <n v="0.3"/>
    <x v="1"/>
    <s v="Female20215-14 yearsGR113-137"/>
  </r>
  <r>
    <x v="0"/>
    <s v="F"/>
    <x v="3"/>
    <n v="2021"/>
    <x v="3"/>
    <s v="15-24"/>
    <x v="1"/>
    <s v="GR113-010"/>
    <n v="54"/>
    <n v="21092449"/>
    <n v="0.3"/>
    <x v="1"/>
    <s v="Female202115-24 yearsGR113-010"/>
  </r>
  <r>
    <x v="0"/>
    <s v="F"/>
    <x v="3"/>
    <n v="2021"/>
    <x v="3"/>
    <s v="15-24"/>
    <x v="51"/>
    <s v="GR113-016"/>
    <n v="13"/>
    <n v="21092449"/>
    <s v="Unreliable"/>
    <x v="1"/>
    <s v="Female202115-24 yearsGR113-016"/>
  </r>
  <r>
    <x v="0"/>
    <s v="F"/>
    <x v="3"/>
    <n v="2021"/>
    <x v="3"/>
    <s v="15-24"/>
    <x v="2"/>
    <s v="GR113-018"/>
    <n v="597"/>
    <n v="21092449"/>
    <n v="2.8"/>
    <x v="0"/>
    <s v="Female202115-24 yearsGR113-018"/>
  </r>
  <r>
    <x v="0"/>
    <s v="F"/>
    <x v="3"/>
    <n v="2021"/>
    <x v="3"/>
    <s v="15-24"/>
    <x v="3"/>
    <s v="GR113-019"/>
    <n v="492"/>
    <n v="21092449"/>
    <n v="2.2999999999999998"/>
    <x v="1"/>
    <s v="Female202115-24 yearsGR113-019"/>
  </r>
  <r>
    <x v="0"/>
    <s v="F"/>
    <x v="3"/>
    <n v="2021"/>
    <x v="3"/>
    <s v="15-24"/>
    <x v="52"/>
    <s v="GR113-023"/>
    <n v="17"/>
    <n v="21092449"/>
    <s v="Unreliable"/>
    <x v="0"/>
    <s v="Female202115-24 yearsGR113-023"/>
  </r>
  <r>
    <x v="0"/>
    <s v="F"/>
    <x v="3"/>
    <n v="2021"/>
    <x v="3"/>
    <s v="15-24"/>
    <x v="53"/>
    <s v="GR113-024"/>
    <n v="15"/>
    <n v="21092449"/>
    <s v="Unreliable"/>
    <x v="0"/>
    <s v="Female202115-24 yearsGR113-024"/>
  </r>
  <r>
    <x v="0"/>
    <s v="F"/>
    <x v="3"/>
    <n v="2021"/>
    <x v="3"/>
    <s v="15-24"/>
    <x v="76"/>
    <s v="GR113-028"/>
    <n v="11"/>
    <n v="21092449"/>
    <s v="Unreliable"/>
    <x v="0"/>
    <s v="Female202115-24 yearsGR113-028"/>
  </r>
  <r>
    <x v="0"/>
    <s v="F"/>
    <x v="3"/>
    <n v="2021"/>
    <x v="3"/>
    <s v="15-24"/>
    <x v="55"/>
    <s v="GR113-032"/>
    <n v="28"/>
    <n v="21092449"/>
    <n v="0.1"/>
    <x v="0"/>
    <s v="Female202115-24 yearsGR113-032"/>
  </r>
  <r>
    <x v="0"/>
    <s v="F"/>
    <x v="3"/>
    <n v="2021"/>
    <x v="3"/>
    <s v="15-24"/>
    <x v="43"/>
    <s v="GR113-034"/>
    <n v="10"/>
    <n v="21092449"/>
    <s v="Unreliable"/>
    <x v="0"/>
    <s v="Female202115-24 yearsGR113-034"/>
  </r>
  <r>
    <x v="0"/>
    <s v="F"/>
    <x v="3"/>
    <n v="2021"/>
    <x v="3"/>
    <s v="15-24"/>
    <x v="34"/>
    <s v="GR113-036"/>
    <n v="82"/>
    <n v="21092449"/>
    <n v="0.4"/>
    <x v="0"/>
    <s v="Female202115-24 yearsGR113-036"/>
  </r>
  <r>
    <x v="0"/>
    <s v="F"/>
    <x v="3"/>
    <n v="2021"/>
    <x v="3"/>
    <s v="15-24"/>
    <x v="35"/>
    <s v="GR113-037"/>
    <n v="118"/>
    <n v="21092449"/>
    <n v="0.6"/>
    <x v="0"/>
    <s v="Female202115-24 yearsGR113-037"/>
  </r>
  <r>
    <x v="0"/>
    <s v="F"/>
    <x v="3"/>
    <n v="2021"/>
    <x v="3"/>
    <s v="15-24"/>
    <x v="56"/>
    <s v="GR113-039"/>
    <n v="18"/>
    <n v="21092449"/>
    <s v="Unreliable"/>
    <x v="0"/>
    <s v="Female202115-24 yearsGR113-039"/>
  </r>
  <r>
    <x v="0"/>
    <s v="F"/>
    <x v="3"/>
    <n v="2021"/>
    <x v="3"/>
    <s v="15-24"/>
    <x v="36"/>
    <s v="GR113-040"/>
    <n v="94"/>
    <n v="21092449"/>
    <n v="0.4"/>
    <x v="0"/>
    <s v="Female202115-24 yearsGR113-040"/>
  </r>
  <r>
    <x v="0"/>
    <s v="F"/>
    <x v="3"/>
    <n v="2021"/>
    <x v="3"/>
    <s v="15-24"/>
    <x v="37"/>
    <s v="GR113-043"/>
    <n v="183"/>
    <n v="21092449"/>
    <n v="0.9"/>
    <x v="0"/>
    <s v="Female202115-24 yearsGR113-043"/>
  </r>
  <r>
    <x v="0"/>
    <s v="F"/>
    <x v="3"/>
    <n v="2021"/>
    <x v="3"/>
    <s v="15-24"/>
    <x v="4"/>
    <s v="GR113-044"/>
    <n v="29"/>
    <n v="21092449"/>
    <n v="0.1"/>
    <x v="1"/>
    <s v="Female202115-24 yearsGR113-044"/>
  </r>
  <r>
    <x v="0"/>
    <s v="F"/>
    <x v="3"/>
    <n v="2021"/>
    <x v="3"/>
    <s v="15-24"/>
    <x v="44"/>
    <s v="GR113-045"/>
    <n v="28"/>
    <n v="21092449"/>
    <n v="0.1"/>
    <x v="1"/>
    <s v="Female202115-24 yearsGR113-045"/>
  </r>
  <r>
    <x v="0"/>
    <s v="F"/>
    <x v="3"/>
    <n v="2021"/>
    <x v="3"/>
    <s v="15-24"/>
    <x v="45"/>
    <s v="GR113-046"/>
    <n v="130"/>
    <n v="21092449"/>
    <n v="0.6"/>
    <x v="1"/>
    <s v="Female202115-24 yearsGR113-046"/>
  </r>
  <r>
    <x v="0"/>
    <s v="F"/>
    <x v="3"/>
    <n v="2021"/>
    <x v="3"/>
    <s v="15-24"/>
    <x v="80"/>
    <s v="GR113-047"/>
    <n v="15"/>
    <n v="21092449"/>
    <s v="Unreliable"/>
    <x v="1"/>
    <s v="Female202115-24 yearsGR113-047"/>
  </r>
  <r>
    <x v="0"/>
    <s v="F"/>
    <x v="3"/>
    <n v="2021"/>
    <x v="3"/>
    <s v="15-24"/>
    <x v="81"/>
    <s v="GR113-048"/>
    <n v="14"/>
    <n v="21092449"/>
    <s v="Unreliable"/>
    <x v="0"/>
    <s v="Female202115-24 yearsGR113-048"/>
  </r>
  <r>
    <x v="0"/>
    <s v="F"/>
    <x v="3"/>
    <n v="2021"/>
    <x v="3"/>
    <s v="15-24"/>
    <x v="6"/>
    <s v="GR113-053"/>
    <n v="432"/>
    <n v="21092449"/>
    <n v="2"/>
    <x v="0"/>
    <s v="Female202115-24 yearsGR113-053"/>
  </r>
  <r>
    <x v="0"/>
    <s v="F"/>
    <x v="3"/>
    <n v="2021"/>
    <x v="3"/>
    <s v="15-24"/>
    <x v="7"/>
    <s v="GR113-054"/>
    <n v="326"/>
    <n v="21092449"/>
    <n v="1.5"/>
    <x v="1"/>
    <s v="Female202115-24 yearsGR113-054"/>
  </r>
  <r>
    <x v="0"/>
    <s v="F"/>
    <x v="3"/>
    <n v="2021"/>
    <x v="3"/>
    <s v="15-24"/>
    <x v="58"/>
    <s v="GR113-058"/>
    <n v="33"/>
    <n v="21092449"/>
    <n v="0.2"/>
    <x v="0"/>
    <s v="Female202115-24 yearsGR113-058"/>
  </r>
  <r>
    <x v="0"/>
    <s v="F"/>
    <x v="3"/>
    <n v="2021"/>
    <x v="3"/>
    <s v="15-24"/>
    <x v="59"/>
    <s v="GR113-059"/>
    <n v="12"/>
    <n v="21092449"/>
    <s v="Unreliable"/>
    <x v="0"/>
    <s v="Female202115-24 yearsGR113-059"/>
  </r>
  <r>
    <x v="0"/>
    <s v="F"/>
    <x v="3"/>
    <n v="2021"/>
    <x v="3"/>
    <s v="15-24"/>
    <x v="60"/>
    <s v="GR113-061"/>
    <n v="19"/>
    <n v="21092449"/>
    <s v="Unreliable"/>
    <x v="0"/>
    <s v="Female202115-24 yearsGR113-061"/>
  </r>
  <r>
    <x v="0"/>
    <s v="F"/>
    <x v="3"/>
    <n v="2021"/>
    <x v="3"/>
    <s v="15-24"/>
    <x v="85"/>
    <s v="GR113-063"/>
    <n v="11"/>
    <n v="21092449"/>
    <s v="Unreliable"/>
    <x v="0"/>
    <s v="Female202115-24 yearsGR113-063"/>
  </r>
  <r>
    <x v="0"/>
    <s v="F"/>
    <x v="3"/>
    <n v="2021"/>
    <x v="3"/>
    <s v="15-24"/>
    <x v="8"/>
    <s v="GR113-064"/>
    <n v="272"/>
    <n v="21092449"/>
    <n v="1.3"/>
    <x v="0"/>
    <s v="Female202115-24 yearsGR113-064"/>
  </r>
  <r>
    <x v="0"/>
    <s v="F"/>
    <x v="3"/>
    <n v="2021"/>
    <x v="3"/>
    <s v="15-24"/>
    <x v="61"/>
    <s v="GR113-065"/>
    <n v="10"/>
    <n v="21092449"/>
    <s v="Unreliable"/>
    <x v="0"/>
    <s v="Female202115-24 yearsGR113-065"/>
  </r>
  <r>
    <x v="0"/>
    <s v="F"/>
    <x v="3"/>
    <n v="2021"/>
    <x v="3"/>
    <s v="15-24"/>
    <x v="62"/>
    <s v="GR113-067"/>
    <n v="14"/>
    <n v="21092449"/>
    <s v="Unreliable"/>
    <x v="0"/>
    <s v="Female202115-24 yearsGR113-067"/>
  </r>
  <r>
    <x v="0"/>
    <s v="F"/>
    <x v="3"/>
    <n v="2021"/>
    <x v="3"/>
    <s v="15-24"/>
    <x v="9"/>
    <s v="GR113-068"/>
    <n v="239"/>
    <n v="21092449"/>
    <n v="1.1000000000000001"/>
    <x v="0"/>
    <s v="Female202115-24 yearsGR113-068"/>
  </r>
  <r>
    <x v="0"/>
    <s v="F"/>
    <x v="3"/>
    <n v="2021"/>
    <x v="3"/>
    <s v="15-24"/>
    <x v="10"/>
    <s v="GR113-070"/>
    <n v="82"/>
    <n v="21092449"/>
    <n v="0.4"/>
    <x v="1"/>
    <s v="Female202115-24 yearsGR113-070"/>
  </r>
  <r>
    <x v="0"/>
    <s v="F"/>
    <x v="3"/>
    <n v="2021"/>
    <x v="3"/>
    <s v="15-24"/>
    <x v="63"/>
    <s v="GR113-072"/>
    <n v="18"/>
    <n v="21092449"/>
    <s v="Unreliable"/>
    <x v="0"/>
    <s v="Female202115-24 yearsGR113-072"/>
  </r>
  <r>
    <x v="0"/>
    <s v="F"/>
    <x v="3"/>
    <n v="2021"/>
    <x v="3"/>
    <s v="15-24"/>
    <x v="89"/>
    <s v="GR113-074"/>
    <n v="11"/>
    <n v="21092449"/>
    <s v="Unreliable"/>
    <x v="0"/>
    <s v="Female202115-24 yearsGR113-074"/>
  </r>
  <r>
    <x v="0"/>
    <s v="F"/>
    <x v="3"/>
    <n v="2021"/>
    <x v="3"/>
    <s v="15-24"/>
    <x v="11"/>
    <s v="GR113-075"/>
    <n v="30"/>
    <n v="21092449"/>
    <n v="0.1"/>
    <x v="0"/>
    <s v="Female202115-24 yearsGR113-075"/>
  </r>
  <r>
    <x v="0"/>
    <s v="F"/>
    <x v="3"/>
    <n v="2021"/>
    <x v="3"/>
    <s v="15-24"/>
    <x v="12"/>
    <s v="GR113-076"/>
    <n v="51"/>
    <n v="21092449"/>
    <n v="0.2"/>
    <x v="1"/>
    <s v="Female202115-24 yearsGR113-076"/>
  </r>
  <r>
    <x v="0"/>
    <s v="F"/>
    <x v="3"/>
    <n v="2021"/>
    <x v="3"/>
    <s v="15-24"/>
    <x v="14"/>
    <s v="GR113-078"/>
    <n v="49"/>
    <n v="21092449"/>
    <n v="0.2"/>
    <x v="0"/>
    <s v="Female202115-24 yearsGR113-078"/>
  </r>
  <r>
    <x v="0"/>
    <s v="F"/>
    <x v="3"/>
    <n v="2021"/>
    <x v="3"/>
    <s v="15-24"/>
    <x v="38"/>
    <s v="GR113-082"/>
    <n v="72"/>
    <n v="21092449"/>
    <n v="0.3"/>
    <x v="1"/>
    <s v="Female202115-24 yearsGR113-082"/>
  </r>
  <r>
    <x v="0"/>
    <s v="F"/>
    <x v="3"/>
    <n v="2021"/>
    <x v="3"/>
    <s v="15-24"/>
    <x v="39"/>
    <s v="GR113-085"/>
    <n v="63"/>
    <n v="21092449"/>
    <n v="0.3"/>
    <x v="0"/>
    <s v="Female202115-24 yearsGR113-085"/>
  </r>
  <r>
    <x v="0"/>
    <s v="F"/>
    <x v="3"/>
    <n v="2021"/>
    <x v="3"/>
    <s v="15-24"/>
    <x v="64"/>
    <s v="GR113-088"/>
    <n v="23"/>
    <n v="21092449"/>
    <n v="0.1"/>
    <x v="1"/>
    <s v="Female202115-24 yearsGR113-088"/>
  </r>
  <r>
    <x v="0"/>
    <s v="F"/>
    <x v="3"/>
    <n v="2021"/>
    <x v="3"/>
    <s v="15-24"/>
    <x v="17"/>
    <s v="GR113-089"/>
    <n v="53"/>
    <n v="21092449"/>
    <n v="0.3"/>
    <x v="0"/>
    <s v="Female202115-24 yearsGR113-089"/>
  </r>
  <r>
    <x v="0"/>
    <s v="F"/>
    <x v="3"/>
    <n v="2021"/>
    <x v="3"/>
    <s v="15-24"/>
    <x v="92"/>
    <s v="GR113-093"/>
    <n v="25"/>
    <n v="21092449"/>
    <n v="0.1"/>
    <x v="1"/>
    <s v="Female202115-24 yearsGR113-093"/>
  </r>
  <r>
    <x v="0"/>
    <s v="F"/>
    <x v="3"/>
    <n v="2021"/>
    <x v="3"/>
    <s v="15-24"/>
    <x v="93"/>
    <s v="GR113-094"/>
    <n v="18"/>
    <n v="21092449"/>
    <s v="Unreliable"/>
    <x v="0"/>
    <s v="Female202115-24 yearsGR113-094"/>
  </r>
  <r>
    <x v="0"/>
    <s v="F"/>
    <x v="3"/>
    <n v="2021"/>
    <x v="3"/>
    <s v="15-24"/>
    <x v="18"/>
    <s v="GR113-097"/>
    <n v="23"/>
    <n v="21092449"/>
    <n v="0.1"/>
    <x v="1"/>
    <s v="Female202115-24 yearsGR113-097"/>
  </r>
  <r>
    <x v="0"/>
    <s v="F"/>
    <x v="3"/>
    <n v="2021"/>
    <x v="3"/>
    <s v="15-24"/>
    <x v="19"/>
    <s v="GR113-100"/>
    <n v="21"/>
    <n v="21092449"/>
    <n v="0.1"/>
    <x v="0"/>
    <s v="Female202115-24 yearsGR113-100"/>
  </r>
  <r>
    <x v="0"/>
    <s v="F"/>
    <x v="3"/>
    <n v="2021"/>
    <x v="3"/>
    <s v="15-24"/>
    <x v="65"/>
    <s v="GR113-105"/>
    <n v="214"/>
    <n v="21092449"/>
    <n v="1"/>
    <x v="1"/>
    <s v="Female202115-24 yearsGR113-105"/>
  </r>
  <r>
    <x v="0"/>
    <s v="F"/>
    <x v="3"/>
    <n v="2021"/>
    <x v="3"/>
    <s v="15-24"/>
    <x v="96"/>
    <s v="GR113-106"/>
    <n v="11"/>
    <n v="21092449"/>
    <s v="Unreliable"/>
    <x v="0"/>
    <s v="Female202115-24 yearsGR113-106"/>
  </r>
  <r>
    <x v="0"/>
    <s v="F"/>
    <x v="3"/>
    <n v="2021"/>
    <x v="3"/>
    <s v="15-24"/>
    <x v="66"/>
    <s v="GR113-107"/>
    <n v="203"/>
    <n v="21092449"/>
    <n v="1"/>
    <x v="0"/>
    <s v="Female202115-24 yearsGR113-107"/>
  </r>
  <r>
    <x v="0"/>
    <s v="F"/>
    <x v="3"/>
    <n v="2021"/>
    <x v="3"/>
    <s v="15-24"/>
    <x v="21"/>
    <s v="GR113-109"/>
    <n v="177"/>
    <n v="21092449"/>
    <n v="0.8"/>
    <x v="1"/>
    <s v="Female202115-24 yearsGR113-109"/>
  </r>
  <r>
    <x v="0"/>
    <s v="F"/>
    <x v="3"/>
    <n v="2021"/>
    <x v="3"/>
    <s v="15-24"/>
    <x v="22"/>
    <s v="GR113-110"/>
    <n v="191"/>
    <n v="21092449"/>
    <n v="0.9"/>
    <x v="0"/>
    <s v="Female202115-24 yearsGR113-110"/>
  </r>
  <r>
    <x v="0"/>
    <s v="F"/>
    <x v="3"/>
    <n v="2021"/>
    <x v="3"/>
    <s v="15-24"/>
    <x v="23"/>
    <s v="GR113-111"/>
    <n v="809"/>
    <n v="21092449"/>
    <n v="3.8"/>
    <x v="0"/>
    <s v="Female202115-24 yearsGR113-111"/>
  </r>
  <r>
    <x v="0"/>
    <s v="F"/>
    <x v="3"/>
    <n v="2021"/>
    <x v="3"/>
    <s v="15-24"/>
    <x v="24"/>
    <s v="GR113-112"/>
    <n v="4479"/>
    <n v="21092449"/>
    <n v="21.2"/>
    <x v="1"/>
    <s v="Female202115-24 yearsGR113-112"/>
  </r>
  <r>
    <x v="0"/>
    <s v="F"/>
    <x v="3"/>
    <n v="2021"/>
    <x v="3"/>
    <s v="15-24"/>
    <x v="25"/>
    <s v="GR113-113"/>
    <n v="2235"/>
    <n v="21092449"/>
    <n v="10.6"/>
    <x v="0"/>
    <s v="Female202115-24 yearsGR113-113"/>
  </r>
  <r>
    <x v="0"/>
    <s v="F"/>
    <x v="3"/>
    <n v="2021"/>
    <x v="3"/>
    <s v="15-24"/>
    <x v="26"/>
    <s v="GR113-114"/>
    <n v="2187"/>
    <n v="21092449"/>
    <n v="10.4"/>
    <x v="0"/>
    <s v="Female202115-24 yearsGR113-114"/>
  </r>
  <r>
    <x v="0"/>
    <s v="F"/>
    <x v="3"/>
    <n v="2021"/>
    <x v="3"/>
    <s v="15-24"/>
    <x v="46"/>
    <s v="GR113-115"/>
    <n v="19"/>
    <n v="21092449"/>
    <s v="Unreliable"/>
    <x v="0"/>
    <s v="Female202115-24 yearsGR113-115"/>
  </r>
  <r>
    <x v="0"/>
    <s v="F"/>
    <x v="3"/>
    <n v="2021"/>
    <x v="3"/>
    <s v="15-24"/>
    <x v="67"/>
    <s v="GR113-116"/>
    <n v="29"/>
    <n v="21092449"/>
    <n v="0.1"/>
    <x v="0"/>
    <s v="Female202115-24 yearsGR113-116"/>
  </r>
  <r>
    <x v="0"/>
    <s v="F"/>
    <x v="3"/>
    <n v="2021"/>
    <x v="3"/>
    <s v="15-24"/>
    <x v="27"/>
    <s v="GR113-117"/>
    <n v="2244"/>
    <n v="21092449"/>
    <n v="10.6"/>
    <x v="0"/>
    <s v="Female202115-24 yearsGR113-117"/>
  </r>
  <r>
    <x v="0"/>
    <s v="F"/>
    <x v="3"/>
    <n v="2021"/>
    <x v="3"/>
    <s v="15-24"/>
    <x v="68"/>
    <s v="GR113-118"/>
    <n v="28"/>
    <n v="21092449"/>
    <n v="0.1"/>
    <x v="0"/>
    <s v="Female202115-24 yearsGR113-118"/>
  </r>
  <r>
    <x v="0"/>
    <s v="F"/>
    <x v="3"/>
    <n v="2021"/>
    <x v="3"/>
    <s v="15-24"/>
    <x v="121"/>
    <s v="GR113-119"/>
    <n v="12"/>
    <n v="21092449"/>
    <s v="Unreliable"/>
    <x v="0"/>
    <s v="Female202115-24 yearsGR113-119"/>
  </r>
  <r>
    <x v="0"/>
    <s v="F"/>
    <x v="3"/>
    <n v="2021"/>
    <x v="3"/>
    <s v="15-24"/>
    <x v="28"/>
    <s v="GR113-120"/>
    <n v="66"/>
    <n v="21092449"/>
    <n v="0.3"/>
    <x v="0"/>
    <s v="Female202115-24 yearsGR113-120"/>
  </r>
  <r>
    <x v="0"/>
    <s v="F"/>
    <x v="3"/>
    <n v="2021"/>
    <x v="3"/>
    <s v="15-24"/>
    <x v="40"/>
    <s v="GR113-121"/>
    <n v="50"/>
    <n v="21092449"/>
    <n v="0.2"/>
    <x v="0"/>
    <s v="Female202115-24 yearsGR113-121"/>
  </r>
  <r>
    <x v="0"/>
    <s v="F"/>
    <x v="3"/>
    <n v="2021"/>
    <x v="3"/>
    <s v="15-24"/>
    <x v="47"/>
    <s v="GR113-122"/>
    <n v="2021"/>
    <n v="21092449"/>
    <n v="9.6"/>
    <x v="0"/>
    <s v="Female202115-24 yearsGR113-122"/>
  </r>
  <r>
    <x v="0"/>
    <s v="F"/>
    <x v="3"/>
    <n v="2021"/>
    <x v="3"/>
    <s v="15-24"/>
    <x v="29"/>
    <s v="GR113-123"/>
    <n v="67"/>
    <n v="21092449"/>
    <n v="0.3"/>
    <x v="0"/>
    <s v="Female202115-24 yearsGR113-123"/>
  </r>
  <r>
    <x v="0"/>
    <s v="F"/>
    <x v="3"/>
    <n v="2021"/>
    <x v="3"/>
    <s v="15-24"/>
    <x v="48"/>
    <s v="GR113-124"/>
    <n v="1285"/>
    <n v="21092449"/>
    <n v="6.1"/>
    <x v="1"/>
    <s v="Female202115-24 yearsGR113-124"/>
  </r>
  <r>
    <x v="0"/>
    <s v="F"/>
    <x v="3"/>
    <n v="2021"/>
    <x v="3"/>
    <s v="15-24"/>
    <x v="49"/>
    <s v="GR113-125"/>
    <n v="375"/>
    <n v="21092449"/>
    <n v="1.8"/>
    <x v="0"/>
    <s v="Female202115-24 yearsGR113-125"/>
  </r>
  <r>
    <x v="0"/>
    <s v="F"/>
    <x v="3"/>
    <n v="2021"/>
    <x v="3"/>
    <s v="15-24"/>
    <x v="50"/>
    <s v="GR113-126"/>
    <n v="910"/>
    <n v="21092449"/>
    <n v="4.3"/>
    <x v="0"/>
    <s v="Female202115-24 yearsGR113-126"/>
  </r>
  <r>
    <x v="0"/>
    <s v="F"/>
    <x v="3"/>
    <n v="2021"/>
    <x v="3"/>
    <s v="15-24"/>
    <x v="30"/>
    <s v="GR113-127"/>
    <n v="930"/>
    <n v="21092449"/>
    <n v="4.4000000000000004"/>
    <x v="1"/>
    <s v="Female202115-24 yearsGR113-127"/>
  </r>
  <r>
    <x v="0"/>
    <s v="F"/>
    <x v="3"/>
    <n v="2021"/>
    <x v="3"/>
    <s v="15-24"/>
    <x v="41"/>
    <s v="GR113-128"/>
    <n v="794"/>
    <n v="21092449"/>
    <n v="3.8"/>
    <x v="0"/>
    <s v="Female202115-24 yearsGR113-128"/>
  </r>
  <r>
    <x v="0"/>
    <s v="F"/>
    <x v="3"/>
    <n v="2021"/>
    <x v="3"/>
    <s v="15-24"/>
    <x v="31"/>
    <s v="GR113-129"/>
    <n v="136"/>
    <n v="21092449"/>
    <n v="0.6"/>
    <x v="0"/>
    <s v="Female202115-24 yearsGR113-129"/>
  </r>
  <r>
    <x v="0"/>
    <s v="F"/>
    <x v="3"/>
    <n v="2021"/>
    <x v="3"/>
    <s v="15-24"/>
    <x v="32"/>
    <s v="GR113-131"/>
    <n v="172"/>
    <n v="21092449"/>
    <n v="0.8"/>
    <x v="0"/>
    <s v="Female202115-24 yearsGR113-131"/>
  </r>
  <r>
    <x v="0"/>
    <s v="F"/>
    <x v="3"/>
    <n v="2021"/>
    <x v="3"/>
    <s v="15-24"/>
    <x v="69"/>
    <s v="GR113-132"/>
    <n v="33"/>
    <n v="21092449"/>
    <n v="0.2"/>
    <x v="0"/>
    <s v="Female202115-24 yearsGR113-132"/>
  </r>
  <r>
    <x v="0"/>
    <s v="F"/>
    <x v="3"/>
    <n v="2021"/>
    <x v="3"/>
    <s v="15-24"/>
    <x v="33"/>
    <s v="GR113-133"/>
    <n v="139"/>
    <n v="21092449"/>
    <n v="0.7"/>
    <x v="0"/>
    <s v="Female202115-24 yearsGR113-133"/>
  </r>
  <r>
    <x v="0"/>
    <s v="F"/>
    <x v="3"/>
    <n v="2021"/>
    <x v="3"/>
    <s v="15-24"/>
    <x v="42"/>
    <s v="GR113-135"/>
    <n v="31"/>
    <n v="21092449"/>
    <n v="0.1"/>
    <x v="1"/>
    <s v="Female202115-24 yearsGR113-135"/>
  </r>
  <r>
    <x v="0"/>
    <s v="F"/>
    <x v="3"/>
    <n v="2021"/>
    <x v="3"/>
    <s v="15-24"/>
    <x v="122"/>
    <s v="GR113-137"/>
    <n v="562"/>
    <n v="21092449"/>
    <n v="2.7"/>
    <x v="1"/>
    <s v="Female202115-24 yearsGR113-137"/>
  </r>
  <r>
    <x v="0"/>
    <s v="F"/>
    <x v="3"/>
    <n v="2021"/>
    <x v="4"/>
    <s v="25-34"/>
    <x v="0"/>
    <s v="GR113-003"/>
    <n v="17"/>
    <n v="22441743"/>
    <s v="Unreliable"/>
    <x v="0"/>
    <s v="Female202125-34 yearsGR113-003"/>
  </r>
  <r>
    <x v="0"/>
    <s v="F"/>
    <x v="3"/>
    <n v="2021"/>
    <x v="4"/>
    <s v="25-34"/>
    <x v="1"/>
    <s v="GR113-010"/>
    <n v="215"/>
    <n v="22441743"/>
    <n v="1"/>
    <x v="1"/>
    <s v="Female202125-34 yearsGR113-010"/>
  </r>
  <r>
    <x v="0"/>
    <s v="F"/>
    <x v="3"/>
    <n v="2021"/>
    <x v="4"/>
    <s v="25-34"/>
    <x v="70"/>
    <s v="GR113-015"/>
    <n v="13"/>
    <n v="22441743"/>
    <s v="Unreliable"/>
    <x v="1"/>
    <s v="Female202125-34 yearsGR113-015"/>
  </r>
  <r>
    <x v="0"/>
    <s v="F"/>
    <x v="3"/>
    <n v="2021"/>
    <x v="4"/>
    <s v="25-34"/>
    <x v="51"/>
    <s v="GR113-016"/>
    <n v="99"/>
    <n v="22441743"/>
    <n v="0.4"/>
    <x v="1"/>
    <s v="Female202125-34 yearsGR113-016"/>
  </r>
  <r>
    <x v="0"/>
    <s v="F"/>
    <x v="3"/>
    <n v="2021"/>
    <x v="4"/>
    <s v="25-34"/>
    <x v="2"/>
    <s v="GR113-018"/>
    <n v="2326"/>
    <n v="22441743"/>
    <n v="10.4"/>
    <x v="0"/>
    <s v="Female202125-34 yearsGR113-018"/>
  </r>
  <r>
    <x v="0"/>
    <s v="F"/>
    <x v="3"/>
    <n v="2021"/>
    <x v="4"/>
    <s v="25-34"/>
    <x v="3"/>
    <s v="GR113-019"/>
    <n v="1852"/>
    <n v="22441743"/>
    <n v="8.3000000000000007"/>
    <x v="1"/>
    <s v="Female202125-34 yearsGR113-019"/>
  </r>
  <r>
    <x v="0"/>
    <s v="F"/>
    <x v="3"/>
    <n v="2021"/>
    <x v="4"/>
    <s v="25-34"/>
    <x v="71"/>
    <s v="GR113-020"/>
    <n v="19"/>
    <n v="22441743"/>
    <s v="Unreliable"/>
    <x v="0"/>
    <s v="Female202125-34 yearsGR113-020"/>
  </r>
  <r>
    <x v="0"/>
    <s v="F"/>
    <x v="3"/>
    <n v="2021"/>
    <x v="4"/>
    <s v="25-34"/>
    <x v="73"/>
    <s v="GR113-022"/>
    <n v="67"/>
    <n v="22441743"/>
    <n v="0.3"/>
    <x v="0"/>
    <s v="Female202125-34 yearsGR113-022"/>
  </r>
  <r>
    <x v="0"/>
    <s v="F"/>
    <x v="3"/>
    <n v="2021"/>
    <x v="4"/>
    <s v="25-34"/>
    <x v="52"/>
    <s v="GR113-023"/>
    <n v="160"/>
    <n v="22441743"/>
    <n v="0.7"/>
    <x v="0"/>
    <s v="Female202125-34 yearsGR113-023"/>
  </r>
  <r>
    <x v="0"/>
    <s v="F"/>
    <x v="3"/>
    <n v="2021"/>
    <x v="4"/>
    <s v="25-34"/>
    <x v="53"/>
    <s v="GR113-024"/>
    <n v="41"/>
    <n v="22441743"/>
    <n v="0.2"/>
    <x v="0"/>
    <s v="Female202125-34 yearsGR113-024"/>
  </r>
  <r>
    <x v="0"/>
    <s v="F"/>
    <x v="3"/>
    <n v="2021"/>
    <x v="4"/>
    <s v="25-34"/>
    <x v="74"/>
    <s v="GR113-025"/>
    <n v="21"/>
    <n v="22441743"/>
    <n v="0.1"/>
    <x v="0"/>
    <s v="Female202125-34 yearsGR113-025"/>
  </r>
  <r>
    <x v="0"/>
    <s v="F"/>
    <x v="3"/>
    <n v="2021"/>
    <x v="4"/>
    <s v="25-34"/>
    <x v="75"/>
    <s v="GR113-027"/>
    <n v="50"/>
    <n v="22441743"/>
    <n v="0.2"/>
    <x v="0"/>
    <s v="Female202125-34 yearsGR113-027"/>
  </r>
  <r>
    <x v="0"/>
    <s v="F"/>
    <x v="3"/>
    <n v="2021"/>
    <x v="4"/>
    <s v="25-34"/>
    <x v="76"/>
    <s v="GR113-028"/>
    <n v="39"/>
    <n v="22441743"/>
    <n v="0.2"/>
    <x v="0"/>
    <s v="Female202125-34 yearsGR113-028"/>
  </r>
  <r>
    <x v="0"/>
    <s v="F"/>
    <x v="3"/>
    <n v="2021"/>
    <x v="4"/>
    <s v="25-34"/>
    <x v="54"/>
    <s v="GR113-029"/>
    <n v="369"/>
    <n v="22441743"/>
    <n v="1.6"/>
    <x v="0"/>
    <s v="Female202125-34 yearsGR113-029"/>
  </r>
  <r>
    <x v="0"/>
    <s v="F"/>
    <x v="3"/>
    <n v="2021"/>
    <x v="4"/>
    <s v="25-34"/>
    <x v="77"/>
    <s v="GR113-030"/>
    <n v="234"/>
    <n v="22441743"/>
    <n v="1"/>
    <x v="0"/>
    <s v="Female202125-34 yearsGR113-030"/>
  </r>
  <r>
    <x v="0"/>
    <s v="F"/>
    <x v="3"/>
    <n v="2021"/>
    <x v="4"/>
    <s v="25-34"/>
    <x v="78"/>
    <s v="GR113-031"/>
    <n v="50"/>
    <n v="22441743"/>
    <n v="0.2"/>
    <x v="0"/>
    <s v="Female202125-34 yearsGR113-031"/>
  </r>
  <r>
    <x v="0"/>
    <s v="F"/>
    <x v="3"/>
    <n v="2021"/>
    <x v="4"/>
    <s v="25-34"/>
    <x v="55"/>
    <s v="GR113-032"/>
    <n v="95"/>
    <n v="22441743"/>
    <n v="0.4"/>
    <x v="0"/>
    <s v="Female202125-34 yearsGR113-032"/>
  </r>
  <r>
    <x v="0"/>
    <s v="F"/>
    <x v="3"/>
    <n v="2021"/>
    <x v="4"/>
    <s v="25-34"/>
    <x v="43"/>
    <s v="GR113-034"/>
    <n v="23"/>
    <n v="22441743"/>
    <n v="0.1"/>
    <x v="0"/>
    <s v="Female202125-34 yearsGR113-034"/>
  </r>
  <r>
    <x v="0"/>
    <s v="F"/>
    <x v="3"/>
    <n v="2021"/>
    <x v="4"/>
    <s v="25-34"/>
    <x v="34"/>
    <s v="GR113-036"/>
    <n v="167"/>
    <n v="22441743"/>
    <n v="0.7"/>
    <x v="0"/>
    <s v="Female202125-34 yearsGR113-036"/>
  </r>
  <r>
    <x v="0"/>
    <s v="F"/>
    <x v="3"/>
    <n v="2021"/>
    <x v="4"/>
    <s v="25-34"/>
    <x v="35"/>
    <s v="GR113-037"/>
    <n v="215"/>
    <n v="22441743"/>
    <n v="1"/>
    <x v="0"/>
    <s v="Female202125-34 yearsGR113-037"/>
  </r>
  <r>
    <x v="0"/>
    <s v="F"/>
    <x v="3"/>
    <n v="2021"/>
    <x v="4"/>
    <s v="25-34"/>
    <x v="79"/>
    <s v="GR113-038"/>
    <n v="13"/>
    <n v="22441743"/>
    <s v="Unreliable"/>
    <x v="0"/>
    <s v="Female202125-34 yearsGR113-038"/>
  </r>
  <r>
    <x v="0"/>
    <s v="F"/>
    <x v="3"/>
    <n v="2021"/>
    <x v="4"/>
    <s v="25-34"/>
    <x v="56"/>
    <s v="GR113-039"/>
    <n v="51"/>
    <n v="22441743"/>
    <n v="0.2"/>
    <x v="0"/>
    <s v="Female202125-34 yearsGR113-039"/>
  </r>
  <r>
    <x v="0"/>
    <s v="F"/>
    <x v="3"/>
    <n v="2021"/>
    <x v="4"/>
    <s v="25-34"/>
    <x v="36"/>
    <s v="GR113-040"/>
    <n v="147"/>
    <n v="22441743"/>
    <n v="0.7"/>
    <x v="0"/>
    <s v="Female202125-34 yearsGR113-040"/>
  </r>
  <r>
    <x v="0"/>
    <s v="F"/>
    <x v="3"/>
    <n v="2021"/>
    <x v="4"/>
    <s v="25-34"/>
    <x v="37"/>
    <s v="GR113-043"/>
    <n v="294"/>
    <n v="22441743"/>
    <n v="1.3"/>
    <x v="0"/>
    <s v="Female202125-34 yearsGR113-043"/>
  </r>
  <r>
    <x v="0"/>
    <s v="F"/>
    <x v="3"/>
    <n v="2021"/>
    <x v="4"/>
    <s v="25-34"/>
    <x v="4"/>
    <s v="GR113-044"/>
    <n v="53"/>
    <n v="22441743"/>
    <n v="0.2"/>
    <x v="1"/>
    <s v="Female202125-34 yearsGR113-044"/>
  </r>
  <r>
    <x v="0"/>
    <s v="F"/>
    <x v="3"/>
    <n v="2021"/>
    <x v="4"/>
    <s v="25-34"/>
    <x v="44"/>
    <s v="GR113-045"/>
    <n v="71"/>
    <n v="22441743"/>
    <n v="0.3"/>
    <x v="1"/>
    <s v="Female202125-34 yearsGR113-045"/>
  </r>
  <r>
    <x v="0"/>
    <s v="F"/>
    <x v="3"/>
    <n v="2021"/>
    <x v="4"/>
    <s v="25-34"/>
    <x v="45"/>
    <s v="GR113-046"/>
    <n v="506"/>
    <n v="22441743"/>
    <n v="2.2999999999999998"/>
    <x v="1"/>
    <s v="Female202125-34 yearsGR113-046"/>
  </r>
  <r>
    <x v="0"/>
    <s v="F"/>
    <x v="3"/>
    <n v="2021"/>
    <x v="4"/>
    <s v="25-34"/>
    <x v="80"/>
    <s v="GR113-047"/>
    <n v="30"/>
    <n v="22441743"/>
    <n v="0.1"/>
    <x v="1"/>
    <s v="Female202125-34 yearsGR113-047"/>
  </r>
  <r>
    <x v="0"/>
    <s v="F"/>
    <x v="3"/>
    <n v="2021"/>
    <x v="4"/>
    <s v="25-34"/>
    <x v="81"/>
    <s v="GR113-048"/>
    <n v="28"/>
    <n v="22441743"/>
    <n v="0.1"/>
    <x v="0"/>
    <s v="Female202125-34 yearsGR113-048"/>
  </r>
  <r>
    <x v="0"/>
    <s v="F"/>
    <x v="3"/>
    <n v="2021"/>
    <x v="4"/>
    <s v="25-34"/>
    <x v="5"/>
    <s v="GR113-050"/>
    <n v="10"/>
    <n v="22441743"/>
    <s v="Unreliable"/>
    <x v="1"/>
    <s v="Female202125-34 yearsGR113-050"/>
  </r>
  <r>
    <x v="0"/>
    <s v="F"/>
    <x v="3"/>
    <n v="2021"/>
    <x v="4"/>
    <s v="25-34"/>
    <x v="6"/>
    <s v="GR113-053"/>
    <n v="1783"/>
    <n v="22441743"/>
    <n v="7.9"/>
    <x v="0"/>
    <s v="Female202125-34 yearsGR113-053"/>
  </r>
  <r>
    <x v="0"/>
    <s v="F"/>
    <x v="3"/>
    <n v="2021"/>
    <x v="4"/>
    <s v="25-34"/>
    <x v="7"/>
    <s v="GR113-054"/>
    <n v="1416"/>
    <n v="22441743"/>
    <n v="6.3"/>
    <x v="1"/>
    <s v="Female202125-34 yearsGR113-054"/>
  </r>
  <r>
    <x v="0"/>
    <s v="F"/>
    <x v="3"/>
    <n v="2021"/>
    <x v="4"/>
    <s v="25-34"/>
    <x v="82"/>
    <s v="GR113-055"/>
    <n v="51"/>
    <n v="22441743"/>
    <n v="0.2"/>
    <x v="0"/>
    <s v="Female202125-34 yearsGR113-055"/>
  </r>
  <r>
    <x v="0"/>
    <s v="F"/>
    <x v="3"/>
    <n v="2021"/>
    <x v="4"/>
    <s v="25-34"/>
    <x v="57"/>
    <s v="GR113-056"/>
    <n v="176"/>
    <n v="22441743"/>
    <n v="0.8"/>
    <x v="0"/>
    <s v="Female202125-34 yearsGR113-056"/>
  </r>
  <r>
    <x v="0"/>
    <s v="F"/>
    <x v="3"/>
    <n v="2021"/>
    <x v="4"/>
    <s v="25-34"/>
    <x v="83"/>
    <s v="GR113-057"/>
    <n v="22"/>
    <n v="22441743"/>
    <n v="0.1"/>
    <x v="0"/>
    <s v="Female202125-34 yearsGR113-057"/>
  </r>
  <r>
    <x v="0"/>
    <s v="F"/>
    <x v="3"/>
    <n v="2021"/>
    <x v="4"/>
    <s v="25-34"/>
    <x v="58"/>
    <s v="GR113-058"/>
    <n v="286"/>
    <n v="22441743"/>
    <n v="1.3"/>
    <x v="0"/>
    <s v="Female202125-34 yearsGR113-058"/>
  </r>
  <r>
    <x v="0"/>
    <s v="F"/>
    <x v="3"/>
    <n v="2021"/>
    <x v="4"/>
    <s v="25-34"/>
    <x v="59"/>
    <s v="GR113-059"/>
    <n v="134"/>
    <n v="22441743"/>
    <n v="0.6"/>
    <x v="0"/>
    <s v="Female202125-34 yearsGR113-059"/>
  </r>
  <r>
    <x v="0"/>
    <s v="F"/>
    <x v="3"/>
    <n v="2021"/>
    <x v="4"/>
    <s v="25-34"/>
    <x v="99"/>
    <s v="GR113-060"/>
    <n v="11"/>
    <n v="22441743"/>
    <s v="Unreliable"/>
    <x v="0"/>
    <s v="Female202125-34 yearsGR113-060"/>
  </r>
  <r>
    <x v="0"/>
    <s v="F"/>
    <x v="3"/>
    <n v="2021"/>
    <x v="4"/>
    <s v="25-34"/>
    <x v="60"/>
    <s v="GR113-061"/>
    <n v="141"/>
    <n v="22441743"/>
    <n v="0.6"/>
    <x v="0"/>
    <s v="Female202125-34 yearsGR113-061"/>
  </r>
  <r>
    <x v="0"/>
    <s v="F"/>
    <x v="3"/>
    <n v="2021"/>
    <x v="4"/>
    <s v="25-34"/>
    <x v="84"/>
    <s v="GR113-062"/>
    <n v="66"/>
    <n v="22441743"/>
    <n v="0.3"/>
    <x v="0"/>
    <s v="Female202125-34 yearsGR113-062"/>
  </r>
  <r>
    <x v="0"/>
    <s v="F"/>
    <x v="3"/>
    <n v="2021"/>
    <x v="4"/>
    <s v="25-34"/>
    <x v="85"/>
    <s v="GR113-063"/>
    <n v="75"/>
    <n v="22441743"/>
    <n v="0.3"/>
    <x v="0"/>
    <s v="Female202125-34 yearsGR113-063"/>
  </r>
  <r>
    <x v="0"/>
    <s v="F"/>
    <x v="3"/>
    <n v="2021"/>
    <x v="4"/>
    <s v="25-34"/>
    <x v="8"/>
    <s v="GR113-064"/>
    <n v="881"/>
    <n v="22441743"/>
    <n v="3.9"/>
    <x v="0"/>
    <s v="Female202125-34 yearsGR113-064"/>
  </r>
  <r>
    <x v="0"/>
    <s v="F"/>
    <x v="3"/>
    <n v="2021"/>
    <x v="4"/>
    <s v="25-34"/>
    <x v="61"/>
    <s v="GR113-065"/>
    <n v="70"/>
    <n v="22441743"/>
    <n v="0.3"/>
    <x v="0"/>
    <s v="Female202125-34 yearsGR113-065"/>
  </r>
  <r>
    <x v="0"/>
    <s v="F"/>
    <x v="3"/>
    <n v="2021"/>
    <x v="4"/>
    <s v="25-34"/>
    <x v="86"/>
    <s v="GR113-066"/>
    <n v="12"/>
    <n v="22441743"/>
    <s v="Unreliable"/>
    <x v="0"/>
    <s v="Female202125-34 yearsGR113-066"/>
  </r>
  <r>
    <x v="0"/>
    <s v="F"/>
    <x v="3"/>
    <n v="2021"/>
    <x v="4"/>
    <s v="25-34"/>
    <x v="62"/>
    <s v="GR113-067"/>
    <n v="68"/>
    <n v="22441743"/>
    <n v="0.3"/>
    <x v="0"/>
    <s v="Female202125-34 yearsGR113-067"/>
  </r>
  <r>
    <x v="0"/>
    <s v="F"/>
    <x v="3"/>
    <n v="2021"/>
    <x v="4"/>
    <s v="25-34"/>
    <x v="9"/>
    <s v="GR113-068"/>
    <n v="731"/>
    <n v="22441743"/>
    <n v="3.3"/>
    <x v="0"/>
    <s v="Female202125-34 yearsGR113-068"/>
  </r>
  <r>
    <x v="0"/>
    <s v="F"/>
    <x v="3"/>
    <n v="2021"/>
    <x v="4"/>
    <s v="25-34"/>
    <x v="87"/>
    <s v="GR113-069"/>
    <n v="55"/>
    <n v="22441743"/>
    <n v="0.2"/>
    <x v="1"/>
    <s v="Female202125-34 yearsGR113-069"/>
  </r>
  <r>
    <x v="0"/>
    <s v="F"/>
    <x v="3"/>
    <n v="2021"/>
    <x v="4"/>
    <s v="25-34"/>
    <x v="10"/>
    <s v="GR113-070"/>
    <n v="250"/>
    <n v="22441743"/>
    <n v="1.1000000000000001"/>
    <x v="1"/>
    <s v="Female202125-34 yearsGR113-070"/>
  </r>
  <r>
    <x v="0"/>
    <s v="F"/>
    <x v="3"/>
    <n v="2021"/>
    <x v="4"/>
    <s v="25-34"/>
    <x v="63"/>
    <s v="GR113-072"/>
    <n v="61"/>
    <n v="22441743"/>
    <n v="0.3"/>
    <x v="0"/>
    <s v="Female202125-34 yearsGR113-072"/>
  </r>
  <r>
    <x v="0"/>
    <s v="F"/>
    <x v="3"/>
    <n v="2021"/>
    <x v="4"/>
    <s v="25-34"/>
    <x v="88"/>
    <s v="GR113-073"/>
    <n v="25"/>
    <n v="22441743"/>
    <n v="0.1"/>
    <x v="1"/>
    <s v="Female202125-34 yearsGR113-073"/>
  </r>
  <r>
    <x v="0"/>
    <s v="F"/>
    <x v="3"/>
    <n v="2021"/>
    <x v="4"/>
    <s v="25-34"/>
    <x v="89"/>
    <s v="GR113-074"/>
    <n v="36"/>
    <n v="22441743"/>
    <n v="0.2"/>
    <x v="0"/>
    <s v="Female202125-34 yearsGR113-074"/>
  </r>
  <r>
    <x v="0"/>
    <s v="F"/>
    <x v="3"/>
    <n v="2021"/>
    <x v="4"/>
    <s v="25-34"/>
    <x v="11"/>
    <s v="GR113-075"/>
    <n v="106"/>
    <n v="22441743"/>
    <n v="0.5"/>
    <x v="0"/>
    <s v="Female202125-34 yearsGR113-075"/>
  </r>
  <r>
    <x v="0"/>
    <s v="F"/>
    <x v="3"/>
    <n v="2021"/>
    <x v="4"/>
    <s v="25-34"/>
    <x v="12"/>
    <s v="GR113-076"/>
    <n v="149"/>
    <n v="22441743"/>
    <n v="0.7"/>
    <x v="1"/>
    <s v="Female202125-34 yearsGR113-076"/>
  </r>
  <r>
    <x v="0"/>
    <s v="F"/>
    <x v="3"/>
    <n v="2021"/>
    <x v="4"/>
    <s v="25-34"/>
    <x v="14"/>
    <s v="GR113-078"/>
    <n v="144"/>
    <n v="22441743"/>
    <n v="0.6"/>
    <x v="0"/>
    <s v="Female202125-34 yearsGR113-078"/>
  </r>
  <r>
    <x v="0"/>
    <s v="F"/>
    <x v="3"/>
    <n v="2021"/>
    <x v="4"/>
    <s v="25-34"/>
    <x v="38"/>
    <s v="GR113-082"/>
    <n v="147"/>
    <n v="22441743"/>
    <n v="0.7"/>
    <x v="1"/>
    <s v="Female202125-34 yearsGR113-082"/>
  </r>
  <r>
    <x v="0"/>
    <s v="F"/>
    <x v="3"/>
    <n v="2021"/>
    <x v="4"/>
    <s v="25-34"/>
    <x v="39"/>
    <s v="GR113-085"/>
    <n v="129"/>
    <n v="22441743"/>
    <n v="0.6"/>
    <x v="0"/>
    <s v="Female202125-34 yearsGR113-085"/>
  </r>
  <r>
    <x v="0"/>
    <s v="F"/>
    <x v="3"/>
    <n v="2021"/>
    <x v="4"/>
    <s v="25-34"/>
    <x v="90"/>
    <s v="GR113-086"/>
    <n v="18"/>
    <n v="22441743"/>
    <s v="Unreliable"/>
    <x v="0"/>
    <s v="Female202125-34 yearsGR113-086"/>
  </r>
  <r>
    <x v="0"/>
    <s v="F"/>
    <x v="3"/>
    <n v="2021"/>
    <x v="4"/>
    <s v="25-34"/>
    <x v="64"/>
    <s v="GR113-088"/>
    <n v="49"/>
    <n v="22441743"/>
    <n v="0.2"/>
    <x v="1"/>
    <s v="Female202125-34 yearsGR113-088"/>
  </r>
  <r>
    <x v="0"/>
    <s v="F"/>
    <x v="3"/>
    <n v="2021"/>
    <x v="4"/>
    <s v="25-34"/>
    <x v="17"/>
    <s v="GR113-089"/>
    <n v="123"/>
    <n v="22441743"/>
    <n v="0.5"/>
    <x v="0"/>
    <s v="Female202125-34 yearsGR113-089"/>
  </r>
  <r>
    <x v="0"/>
    <s v="F"/>
    <x v="3"/>
    <n v="2021"/>
    <x v="4"/>
    <s v="25-34"/>
    <x v="91"/>
    <s v="GR113-090"/>
    <n v="12"/>
    <n v="22441743"/>
    <s v="Unreliable"/>
    <x v="1"/>
    <s v="Female202125-34 yearsGR113-090"/>
  </r>
  <r>
    <x v="0"/>
    <s v="F"/>
    <x v="3"/>
    <n v="2021"/>
    <x v="4"/>
    <s v="25-34"/>
    <x v="92"/>
    <s v="GR113-093"/>
    <n v="704"/>
    <n v="22441743"/>
    <n v="3.1"/>
    <x v="1"/>
    <s v="Female202125-34 yearsGR113-093"/>
  </r>
  <r>
    <x v="0"/>
    <s v="F"/>
    <x v="3"/>
    <n v="2021"/>
    <x v="4"/>
    <s v="25-34"/>
    <x v="93"/>
    <s v="GR113-094"/>
    <n v="590"/>
    <n v="22441743"/>
    <n v="2.6"/>
    <x v="0"/>
    <s v="Female202125-34 yearsGR113-094"/>
  </r>
  <r>
    <x v="0"/>
    <s v="F"/>
    <x v="3"/>
    <n v="2021"/>
    <x v="4"/>
    <s v="25-34"/>
    <x v="94"/>
    <s v="GR113-095"/>
    <n v="114"/>
    <n v="22441743"/>
    <n v="0.5"/>
    <x v="0"/>
    <s v="Female202125-34 yearsGR113-095"/>
  </r>
  <r>
    <x v="0"/>
    <s v="F"/>
    <x v="3"/>
    <n v="2021"/>
    <x v="4"/>
    <s v="25-34"/>
    <x v="102"/>
    <s v="GR113-096"/>
    <n v="11"/>
    <n v="22441743"/>
    <s v="Unreliable"/>
    <x v="1"/>
    <s v="Female202125-34 yearsGR113-096"/>
  </r>
  <r>
    <x v="0"/>
    <s v="F"/>
    <x v="3"/>
    <n v="2021"/>
    <x v="4"/>
    <s v="25-34"/>
    <x v="18"/>
    <s v="GR113-097"/>
    <n v="154"/>
    <n v="22441743"/>
    <n v="0.7"/>
    <x v="1"/>
    <s v="Female202125-34 yearsGR113-097"/>
  </r>
  <r>
    <x v="0"/>
    <s v="F"/>
    <x v="3"/>
    <n v="2021"/>
    <x v="4"/>
    <s v="25-34"/>
    <x v="19"/>
    <s v="GR113-100"/>
    <n v="142"/>
    <n v="22441743"/>
    <n v="0.6"/>
    <x v="0"/>
    <s v="Female202125-34 yearsGR113-100"/>
  </r>
  <r>
    <x v="0"/>
    <s v="F"/>
    <x v="3"/>
    <n v="2021"/>
    <x v="4"/>
    <s v="25-34"/>
    <x v="65"/>
    <s v="GR113-105"/>
    <n v="797"/>
    <n v="22441743"/>
    <n v="3.6"/>
    <x v="1"/>
    <s v="Female202125-34 yearsGR113-105"/>
  </r>
  <r>
    <x v="0"/>
    <s v="F"/>
    <x v="3"/>
    <n v="2021"/>
    <x v="4"/>
    <s v="25-34"/>
    <x v="96"/>
    <s v="GR113-106"/>
    <n v="25"/>
    <n v="22441743"/>
    <n v="0.1"/>
    <x v="0"/>
    <s v="Female202125-34 yearsGR113-106"/>
  </r>
  <r>
    <x v="0"/>
    <s v="F"/>
    <x v="3"/>
    <n v="2021"/>
    <x v="4"/>
    <s v="25-34"/>
    <x v="66"/>
    <s v="GR113-107"/>
    <n v="772"/>
    <n v="22441743"/>
    <n v="3.4"/>
    <x v="0"/>
    <s v="Female202125-34 yearsGR113-107"/>
  </r>
  <r>
    <x v="0"/>
    <s v="F"/>
    <x v="3"/>
    <n v="2021"/>
    <x v="4"/>
    <s v="25-34"/>
    <x v="21"/>
    <s v="GR113-109"/>
    <n v="191"/>
    <n v="22441743"/>
    <n v="0.9"/>
    <x v="1"/>
    <s v="Female202125-34 yearsGR113-109"/>
  </r>
  <r>
    <x v="0"/>
    <s v="F"/>
    <x v="3"/>
    <n v="2021"/>
    <x v="4"/>
    <s v="25-34"/>
    <x v="22"/>
    <s v="GR113-110"/>
    <n v="431"/>
    <n v="22441743"/>
    <n v="1.9"/>
    <x v="0"/>
    <s v="Female202125-34 yearsGR113-110"/>
  </r>
  <r>
    <x v="0"/>
    <s v="F"/>
    <x v="3"/>
    <n v="2021"/>
    <x v="4"/>
    <s v="25-34"/>
    <x v="23"/>
    <s v="GR113-111"/>
    <n v="2230"/>
    <n v="22441743"/>
    <n v="9.9"/>
    <x v="0"/>
    <s v="Female202125-34 yearsGR113-111"/>
  </r>
  <r>
    <x v="0"/>
    <s v="F"/>
    <x v="3"/>
    <n v="2021"/>
    <x v="4"/>
    <s v="25-34"/>
    <x v="24"/>
    <s v="GR113-112"/>
    <n v="8978"/>
    <n v="22441743"/>
    <n v="40"/>
    <x v="1"/>
    <s v="Female202125-34 yearsGR113-112"/>
  </r>
  <r>
    <x v="0"/>
    <s v="F"/>
    <x v="3"/>
    <n v="2021"/>
    <x v="4"/>
    <s v="25-34"/>
    <x v="25"/>
    <s v="GR113-113"/>
    <n v="2277"/>
    <n v="22441743"/>
    <n v="10.1"/>
    <x v="0"/>
    <s v="Female202125-34 yearsGR113-113"/>
  </r>
  <r>
    <x v="0"/>
    <s v="F"/>
    <x v="3"/>
    <n v="2021"/>
    <x v="4"/>
    <s v="25-34"/>
    <x v="26"/>
    <s v="GR113-114"/>
    <n v="2223"/>
    <n v="22441743"/>
    <n v="9.9"/>
    <x v="0"/>
    <s v="Female202125-34 yearsGR113-114"/>
  </r>
  <r>
    <x v="0"/>
    <s v="F"/>
    <x v="3"/>
    <n v="2021"/>
    <x v="4"/>
    <s v="25-34"/>
    <x v="46"/>
    <s v="GR113-115"/>
    <n v="25"/>
    <n v="22441743"/>
    <n v="0.1"/>
    <x v="0"/>
    <s v="Female202125-34 yearsGR113-115"/>
  </r>
  <r>
    <x v="0"/>
    <s v="F"/>
    <x v="3"/>
    <n v="2021"/>
    <x v="4"/>
    <s v="25-34"/>
    <x v="67"/>
    <s v="GR113-116"/>
    <n v="29"/>
    <n v="22441743"/>
    <n v="0.1"/>
    <x v="0"/>
    <s v="Female202125-34 yearsGR113-116"/>
  </r>
  <r>
    <x v="0"/>
    <s v="F"/>
    <x v="3"/>
    <n v="2021"/>
    <x v="4"/>
    <s v="25-34"/>
    <x v="27"/>
    <s v="GR113-117"/>
    <n v="6701"/>
    <n v="22441743"/>
    <n v="29.9"/>
    <x v="0"/>
    <s v="Female202125-34 yearsGR113-117"/>
  </r>
  <r>
    <x v="0"/>
    <s v="F"/>
    <x v="3"/>
    <n v="2021"/>
    <x v="4"/>
    <s v="25-34"/>
    <x v="68"/>
    <s v="GR113-118"/>
    <n v="76"/>
    <n v="22441743"/>
    <n v="0.3"/>
    <x v="0"/>
    <s v="Female202125-34 yearsGR113-118"/>
  </r>
  <r>
    <x v="0"/>
    <s v="F"/>
    <x v="3"/>
    <n v="2021"/>
    <x v="4"/>
    <s v="25-34"/>
    <x v="28"/>
    <s v="GR113-120"/>
    <n v="106"/>
    <n v="22441743"/>
    <n v="0.5"/>
    <x v="0"/>
    <s v="Female202125-34 yearsGR113-120"/>
  </r>
  <r>
    <x v="0"/>
    <s v="F"/>
    <x v="3"/>
    <n v="2021"/>
    <x v="4"/>
    <s v="25-34"/>
    <x v="40"/>
    <s v="GR113-121"/>
    <n v="63"/>
    <n v="22441743"/>
    <n v="0.3"/>
    <x v="0"/>
    <s v="Female202125-34 yearsGR113-121"/>
  </r>
  <r>
    <x v="0"/>
    <s v="F"/>
    <x v="3"/>
    <n v="2021"/>
    <x v="4"/>
    <s v="25-34"/>
    <x v="47"/>
    <s v="GR113-122"/>
    <n v="6296"/>
    <n v="22441743"/>
    <n v="28.1"/>
    <x v="0"/>
    <s v="Female202125-34 yearsGR113-122"/>
  </r>
  <r>
    <x v="0"/>
    <s v="F"/>
    <x v="3"/>
    <n v="2021"/>
    <x v="4"/>
    <s v="25-34"/>
    <x v="29"/>
    <s v="GR113-123"/>
    <n v="151"/>
    <n v="22441743"/>
    <n v="0.7"/>
    <x v="0"/>
    <s v="Female202125-34 yearsGR113-123"/>
  </r>
  <r>
    <x v="0"/>
    <s v="F"/>
    <x v="3"/>
    <n v="2021"/>
    <x v="4"/>
    <s v="25-34"/>
    <x v="48"/>
    <s v="GR113-124"/>
    <n v="1639"/>
    <n v="22441743"/>
    <n v="7.3"/>
    <x v="1"/>
    <s v="Female202125-34 yearsGR113-124"/>
  </r>
  <r>
    <x v="0"/>
    <s v="F"/>
    <x v="3"/>
    <n v="2021"/>
    <x v="4"/>
    <s v="25-34"/>
    <x v="49"/>
    <s v="GR113-125"/>
    <n v="542"/>
    <n v="22441743"/>
    <n v="2.4"/>
    <x v="0"/>
    <s v="Female202125-34 yearsGR113-125"/>
  </r>
  <r>
    <x v="0"/>
    <s v="F"/>
    <x v="3"/>
    <n v="2021"/>
    <x v="4"/>
    <s v="25-34"/>
    <x v="50"/>
    <s v="GR113-126"/>
    <n v="1097"/>
    <n v="22441743"/>
    <n v="4.9000000000000004"/>
    <x v="0"/>
    <s v="Female202125-34 yearsGR113-126"/>
  </r>
  <r>
    <x v="0"/>
    <s v="F"/>
    <x v="3"/>
    <n v="2021"/>
    <x v="4"/>
    <s v="25-34"/>
    <x v="30"/>
    <s v="GR113-127"/>
    <n v="1205"/>
    <n v="22441743"/>
    <n v="5.4"/>
    <x v="1"/>
    <s v="Female202125-34 yearsGR113-127"/>
  </r>
  <r>
    <x v="0"/>
    <s v="F"/>
    <x v="3"/>
    <n v="2021"/>
    <x v="4"/>
    <s v="25-34"/>
    <x v="41"/>
    <s v="GR113-128"/>
    <n v="948"/>
    <n v="22441743"/>
    <n v="4.2"/>
    <x v="0"/>
    <s v="Female202125-34 yearsGR113-128"/>
  </r>
  <r>
    <x v="0"/>
    <s v="F"/>
    <x v="3"/>
    <n v="2021"/>
    <x v="4"/>
    <s v="25-34"/>
    <x v="31"/>
    <s v="GR113-129"/>
    <n v="257"/>
    <n v="22441743"/>
    <n v="1.1000000000000001"/>
    <x v="0"/>
    <s v="Female202125-34 yearsGR113-129"/>
  </r>
  <r>
    <x v="0"/>
    <s v="F"/>
    <x v="3"/>
    <n v="2021"/>
    <x v="4"/>
    <s v="25-34"/>
    <x v="120"/>
    <s v="GR113-130"/>
    <n v="12"/>
    <n v="22441743"/>
    <s v="Unreliable"/>
    <x v="1"/>
    <s v="Female202125-34 yearsGR113-130"/>
  </r>
  <r>
    <x v="0"/>
    <s v="F"/>
    <x v="3"/>
    <n v="2021"/>
    <x v="4"/>
    <s v="25-34"/>
    <x v="32"/>
    <s v="GR113-131"/>
    <n v="344"/>
    <n v="22441743"/>
    <n v="1.5"/>
    <x v="0"/>
    <s v="Female202125-34 yearsGR113-131"/>
  </r>
  <r>
    <x v="0"/>
    <s v="F"/>
    <x v="3"/>
    <n v="2021"/>
    <x v="4"/>
    <s v="25-34"/>
    <x v="69"/>
    <s v="GR113-132"/>
    <n v="17"/>
    <n v="22441743"/>
    <s v="Unreliable"/>
    <x v="0"/>
    <s v="Female202125-34 yearsGR113-132"/>
  </r>
  <r>
    <x v="0"/>
    <s v="F"/>
    <x v="3"/>
    <n v="2021"/>
    <x v="4"/>
    <s v="25-34"/>
    <x v="33"/>
    <s v="GR113-133"/>
    <n v="327"/>
    <n v="22441743"/>
    <n v="1.5"/>
    <x v="0"/>
    <s v="Female202125-34 yearsGR113-133"/>
  </r>
  <r>
    <x v="0"/>
    <s v="F"/>
    <x v="3"/>
    <n v="2021"/>
    <x v="4"/>
    <s v="25-34"/>
    <x v="42"/>
    <s v="GR113-135"/>
    <n v="73"/>
    <n v="22441743"/>
    <n v="0.3"/>
    <x v="1"/>
    <s v="Female202125-34 yearsGR113-135"/>
  </r>
  <r>
    <x v="0"/>
    <s v="F"/>
    <x v="3"/>
    <n v="2021"/>
    <x v="4"/>
    <s v="25-34"/>
    <x v="122"/>
    <s v="GR113-137"/>
    <n v="2260"/>
    <n v="22441743"/>
    <n v="10.1"/>
    <x v="1"/>
    <s v="Female202125-34 yearsGR113-137"/>
  </r>
  <r>
    <x v="0"/>
    <s v="F"/>
    <x v="3"/>
    <n v="2021"/>
    <x v="5"/>
    <s v="35-44"/>
    <x v="0"/>
    <s v="GR113-003"/>
    <n v="51"/>
    <n v="21546241"/>
    <n v="0.2"/>
    <x v="0"/>
    <s v="Female202135-44 yearsGR113-003"/>
  </r>
  <r>
    <x v="0"/>
    <s v="F"/>
    <x v="3"/>
    <n v="2021"/>
    <x v="5"/>
    <s v="35-44"/>
    <x v="111"/>
    <s v="GR113-004"/>
    <n v="10"/>
    <n v="21546241"/>
    <s v="Unreliable"/>
    <x v="1"/>
    <s v="Female202135-44 yearsGR113-004"/>
  </r>
  <r>
    <x v="0"/>
    <s v="F"/>
    <x v="3"/>
    <n v="2021"/>
    <x v="5"/>
    <s v="35-44"/>
    <x v="1"/>
    <s v="GR113-010"/>
    <n v="505"/>
    <n v="21546241"/>
    <n v="2.2999999999999998"/>
    <x v="1"/>
    <s v="Female202135-44 yearsGR113-010"/>
  </r>
  <r>
    <x v="0"/>
    <s v="F"/>
    <x v="3"/>
    <n v="2021"/>
    <x v="5"/>
    <s v="35-44"/>
    <x v="70"/>
    <s v="GR113-015"/>
    <n v="68"/>
    <n v="21546241"/>
    <n v="0.3"/>
    <x v="1"/>
    <s v="Female202135-44 yearsGR113-015"/>
  </r>
  <r>
    <x v="0"/>
    <s v="F"/>
    <x v="3"/>
    <n v="2021"/>
    <x v="5"/>
    <s v="35-44"/>
    <x v="51"/>
    <s v="GR113-016"/>
    <n v="195"/>
    <n v="21546241"/>
    <n v="0.9"/>
    <x v="1"/>
    <s v="Female202135-44 yearsGR113-016"/>
  </r>
  <r>
    <x v="0"/>
    <s v="F"/>
    <x v="3"/>
    <n v="2021"/>
    <x v="5"/>
    <s v="35-44"/>
    <x v="2"/>
    <s v="GR113-018"/>
    <n v="6219"/>
    <n v="21546241"/>
    <n v="28.9"/>
    <x v="0"/>
    <s v="Female202135-44 yearsGR113-018"/>
  </r>
  <r>
    <x v="0"/>
    <s v="F"/>
    <x v="3"/>
    <n v="2021"/>
    <x v="5"/>
    <s v="35-44"/>
    <x v="3"/>
    <s v="GR113-019"/>
    <n v="6396"/>
    <n v="21546241"/>
    <n v="29.7"/>
    <x v="1"/>
    <s v="Female202135-44 yearsGR113-019"/>
  </r>
  <r>
    <x v="0"/>
    <s v="F"/>
    <x v="3"/>
    <n v="2021"/>
    <x v="5"/>
    <s v="35-44"/>
    <x v="71"/>
    <s v="GR113-020"/>
    <n v="60"/>
    <n v="21546241"/>
    <n v="0.3"/>
    <x v="0"/>
    <s v="Female202135-44 yearsGR113-020"/>
  </r>
  <r>
    <x v="0"/>
    <s v="F"/>
    <x v="3"/>
    <n v="2021"/>
    <x v="5"/>
    <s v="35-44"/>
    <x v="72"/>
    <s v="GR113-021"/>
    <n v="32"/>
    <n v="21546241"/>
    <n v="0.1"/>
    <x v="0"/>
    <s v="Female202135-44 yearsGR113-021"/>
  </r>
  <r>
    <x v="0"/>
    <s v="F"/>
    <x v="3"/>
    <n v="2021"/>
    <x v="5"/>
    <s v="35-44"/>
    <x v="73"/>
    <s v="GR113-022"/>
    <n v="177"/>
    <n v="21546241"/>
    <n v="0.8"/>
    <x v="0"/>
    <s v="Female202135-44 yearsGR113-022"/>
  </r>
  <r>
    <x v="0"/>
    <s v="F"/>
    <x v="3"/>
    <n v="2021"/>
    <x v="5"/>
    <s v="35-44"/>
    <x v="52"/>
    <s v="GR113-023"/>
    <n v="717"/>
    <n v="21546241"/>
    <n v="3.3"/>
    <x v="0"/>
    <s v="Female202135-44 yearsGR113-023"/>
  </r>
  <r>
    <x v="0"/>
    <s v="F"/>
    <x v="3"/>
    <n v="2021"/>
    <x v="5"/>
    <s v="35-44"/>
    <x v="53"/>
    <s v="GR113-024"/>
    <n v="142"/>
    <n v="21546241"/>
    <n v="0.7"/>
    <x v="0"/>
    <s v="Female202135-44 yearsGR113-024"/>
  </r>
  <r>
    <x v="0"/>
    <s v="F"/>
    <x v="3"/>
    <n v="2021"/>
    <x v="5"/>
    <s v="35-44"/>
    <x v="74"/>
    <s v="GR113-025"/>
    <n v="196"/>
    <n v="21546241"/>
    <n v="0.9"/>
    <x v="0"/>
    <s v="Female202135-44 yearsGR113-025"/>
  </r>
  <r>
    <x v="0"/>
    <s v="F"/>
    <x v="3"/>
    <n v="2021"/>
    <x v="5"/>
    <s v="35-44"/>
    <x v="75"/>
    <s v="GR113-027"/>
    <n v="366"/>
    <n v="21546241"/>
    <n v="1.7"/>
    <x v="0"/>
    <s v="Female202135-44 yearsGR113-027"/>
  </r>
  <r>
    <x v="0"/>
    <s v="F"/>
    <x v="3"/>
    <n v="2021"/>
    <x v="5"/>
    <s v="35-44"/>
    <x v="76"/>
    <s v="GR113-028"/>
    <n v="128"/>
    <n v="21546241"/>
    <n v="0.6"/>
    <x v="0"/>
    <s v="Female202135-44 yearsGR113-028"/>
  </r>
  <r>
    <x v="0"/>
    <s v="F"/>
    <x v="3"/>
    <n v="2021"/>
    <x v="5"/>
    <s v="35-44"/>
    <x v="54"/>
    <s v="GR113-029"/>
    <n v="1855"/>
    <n v="21546241"/>
    <n v="8.6"/>
    <x v="0"/>
    <s v="Female202135-44 yearsGR113-029"/>
  </r>
  <r>
    <x v="0"/>
    <s v="F"/>
    <x v="3"/>
    <n v="2021"/>
    <x v="5"/>
    <s v="35-44"/>
    <x v="77"/>
    <s v="GR113-030"/>
    <n v="649"/>
    <n v="21546241"/>
    <n v="3"/>
    <x v="0"/>
    <s v="Female202135-44 yearsGR113-030"/>
  </r>
  <r>
    <x v="0"/>
    <s v="F"/>
    <x v="3"/>
    <n v="2021"/>
    <x v="5"/>
    <s v="35-44"/>
    <x v="78"/>
    <s v="GR113-031"/>
    <n v="232"/>
    <n v="21546241"/>
    <n v="1.1000000000000001"/>
    <x v="0"/>
    <s v="Female202135-44 yearsGR113-031"/>
  </r>
  <r>
    <x v="0"/>
    <s v="F"/>
    <x v="3"/>
    <n v="2021"/>
    <x v="5"/>
    <s v="35-44"/>
    <x v="55"/>
    <s v="GR113-032"/>
    <n v="286"/>
    <n v="21546241"/>
    <n v="1.3"/>
    <x v="0"/>
    <s v="Female202135-44 yearsGR113-032"/>
  </r>
  <r>
    <x v="0"/>
    <s v="F"/>
    <x v="3"/>
    <n v="2021"/>
    <x v="5"/>
    <s v="35-44"/>
    <x v="43"/>
    <s v="GR113-034"/>
    <n v="56"/>
    <n v="21546241"/>
    <n v="0.3"/>
    <x v="0"/>
    <s v="Female202135-44 yearsGR113-034"/>
  </r>
  <r>
    <x v="0"/>
    <s v="F"/>
    <x v="3"/>
    <n v="2021"/>
    <x v="5"/>
    <s v="35-44"/>
    <x v="97"/>
    <s v="GR113-035"/>
    <n v="26"/>
    <n v="21546241"/>
    <n v="0.1"/>
    <x v="0"/>
    <s v="Female202135-44 yearsGR113-035"/>
  </r>
  <r>
    <x v="0"/>
    <s v="F"/>
    <x v="3"/>
    <n v="2021"/>
    <x v="5"/>
    <s v="35-44"/>
    <x v="34"/>
    <s v="GR113-036"/>
    <n v="349"/>
    <n v="21546241"/>
    <n v="1.6"/>
    <x v="0"/>
    <s v="Female202135-44 yearsGR113-036"/>
  </r>
  <r>
    <x v="0"/>
    <s v="F"/>
    <x v="3"/>
    <n v="2021"/>
    <x v="5"/>
    <s v="35-44"/>
    <x v="35"/>
    <s v="GR113-037"/>
    <n v="386"/>
    <n v="21546241"/>
    <n v="1.8"/>
    <x v="0"/>
    <s v="Female202135-44 yearsGR113-037"/>
  </r>
  <r>
    <x v="0"/>
    <s v="F"/>
    <x v="3"/>
    <n v="2021"/>
    <x v="5"/>
    <s v="35-44"/>
    <x v="79"/>
    <s v="GR113-038"/>
    <n v="13"/>
    <n v="21546241"/>
    <s v="Unreliable"/>
    <x v="0"/>
    <s v="Female202135-44 yearsGR113-038"/>
  </r>
  <r>
    <x v="0"/>
    <s v="F"/>
    <x v="3"/>
    <n v="2021"/>
    <x v="5"/>
    <s v="35-44"/>
    <x v="56"/>
    <s v="GR113-039"/>
    <n v="120"/>
    <n v="21546241"/>
    <n v="0.6"/>
    <x v="0"/>
    <s v="Female202135-44 yearsGR113-039"/>
  </r>
  <r>
    <x v="0"/>
    <s v="F"/>
    <x v="3"/>
    <n v="2021"/>
    <x v="5"/>
    <s v="35-44"/>
    <x v="36"/>
    <s v="GR113-040"/>
    <n v="213"/>
    <n v="21546241"/>
    <n v="1"/>
    <x v="0"/>
    <s v="Female202135-44 yearsGR113-040"/>
  </r>
  <r>
    <x v="0"/>
    <s v="F"/>
    <x v="3"/>
    <n v="2021"/>
    <x v="5"/>
    <s v="35-44"/>
    <x v="98"/>
    <s v="GR113-041"/>
    <n v="40"/>
    <n v="21546241"/>
    <n v="0.2"/>
    <x v="0"/>
    <s v="Female202135-44 yearsGR113-041"/>
  </r>
  <r>
    <x v="0"/>
    <s v="F"/>
    <x v="3"/>
    <n v="2021"/>
    <x v="5"/>
    <s v="35-44"/>
    <x v="37"/>
    <s v="GR113-043"/>
    <n v="734"/>
    <n v="21546241"/>
    <n v="3.4"/>
    <x v="0"/>
    <s v="Female202135-44 yearsGR113-043"/>
  </r>
  <r>
    <x v="0"/>
    <s v="F"/>
    <x v="3"/>
    <n v="2021"/>
    <x v="5"/>
    <s v="35-44"/>
    <x v="4"/>
    <s v="GR113-044"/>
    <n v="121"/>
    <n v="21546241"/>
    <n v="0.6"/>
    <x v="1"/>
    <s v="Female202135-44 yearsGR113-044"/>
  </r>
  <r>
    <x v="0"/>
    <s v="F"/>
    <x v="3"/>
    <n v="2021"/>
    <x v="5"/>
    <s v="35-44"/>
    <x v="44"/>
    <s v="GR113-045"/>
    <n v="135"/>
    <n v="21546241"/>
    <n v="0.6"/>
    <x v="1"/>
    <s v="Female202135-44 yearsGR113-045"/>
  </r>
  <r>
    <x v="0"/>
    <s v="F"/>
    <x v="3"/>
    <n v="2021"/>
    <x v="5"/>
    <s v="35-44"/>
    <x v="45"/>
    <s v="GR113-046"/>
    <n v="1111"/>
    <n v="21546241"/>
    <n v="5.2"/>
    <x v="1"/>
    <s v="Female202135-44 yearsGR113-046"/>
  </r>
  <r>
    <x v="0"/>
    <s v="F"/>
    <x v="3"/>
    <n v="2021"/>
    <x v="5"/>
    <s v="35-44"/>
    <x v="80"/>
    <s v="GR113-047"/>
    <n v="55"/>
    <n v="21546241"/>
    <n v="0.3"/>
    <x v="1"/>
    <s v="Female202135-44 yearsGR113-047"/>
  </r>
  <r>
    <x v="0"/>
    <s v="F"/>
    <x v="3"/>
    <n v="2021"/>
    <x v="5"/>
    <s v="35-44"/>
    <x v="81"/>
    <s v="GR113-048"/>
    <n v="51"/>
    <n v="21546241"/>
    <n v="0.2"/>
    <x v="0"/>
    <s v="Female202135-44 yearsGR113-048"/>
  </r>
  <r>
    <x v="0"/>
    <s v="F"/>
    <x v="3"/>
    <n v="2021"/>
    <x v="5"/>
    <s v="35-44"/>
    <x v="5"/>
    <s v="GR113-050"/>
    <n v="15"/>
    <n v="21546241"/>
    <s v="Unreliable"/>
    <x v="1"/>
    <s v="Female202135-44 yearsGR113-050"/>
  </r>
  <r>
    <x v="0"/>
    <s v="F"/>
    <x v="3"/>
    <n v="2021"/>
    <x v="5"/>
    <s v="35-44"/>
    <x v="6"/>
    <s v="GR113-053"/>
    <n v="5259"/>
    <n v="21546241"/>
    <n v="24.4"/>
    <x v="0"/>
    <s v="Female202135-44 yearsGR113-053"/>
  </r>
  <r>
    <x v="0"/>
    <s v="F"/>
    <x v="3"/>
    <n v="2021"/>
    <x v="5"/>
    <s v="35-44"/>
    <x v="7"/>
    <s v="GR113-054"/>
    <n v="3952"/>
    <n v="21546241"/>
    <n v="18.3"/>
    <x v="1"/>
    <s v="Female202135-44 yearsGR113-054"/>
  </r>
  <r>
    <x v="0"/>
    <s v="F"/>
    <x v="3"/>
    <n v="2021"/>
    <x v="5"/>
    <s v="35-44"/>
    <x v="82"/>
    <s v="GR113-055"/>
    <n v="65"/>
    <n v="21546241"/>
    <n v="0.3"/>
    <x v="0"/>
    <s v="Female202135-44 yearsGR113-055"/>
  </r>
  <r>
    <x v="0"/>
    <s v="F"/>
    <x v="3"/>
    <n v="2021"/>
    <x v="5"/>
    <s v="35-44"/>
    <x v="57"/>
    <s v="GR113-056"/>
    <n v="640"/>
    <n v="21546241"/>
    <n v="3"/>
    <x v="0"/>
    <s v="Female202135-44 yearsGR113-056"/>
  </r>
  <r>
    <x v="0"/>
    <s v="F"/>
    <x v="3"/>
    <n v="2021"/>
    <x v="5"/>
    <s v="35-44"/>
    <x v="83"/>
    <s v="GR113-057"/>
    <n v="51"/>
    <n v="21546241"/>
    <n v="0.2"/>
    <x v="0"/>
    <s v="Female202135-44 yearsGR113-057"/>
  </r>
  <r>
    <x v="0"/>
    <s v="F"/>
    <x v="3"/>
    <n v="2021"/>
    <x v="5"/>
    <s v="35-44"/>
    <x v="58"/>
    <s v="GR113-058"/>
    <n v="1328"/>
    <n v="21546241"/>
    <n v="6.2"/>
    <x v="0"/>
    <s v="Female202135-44 yearsGR113-058"/>
  </r>
  <r>
    <x v="0"/>
    <s v="F"/>
    <x v="3"/>
    <n v="2021"/>
    <x v="5"/>
    <s v="35-44"/>
    <x v="59"/>
    <s v="GR113-059"/>
    <n v="548"/>
    <n v="21546241"/>
    <n v="2.5"/>
    <x v="0"/>
    <s v="Female202135-44 yearsGR113-059"/>
  </r>
  <r>
    <x v="0"/>
    <s v="F"/>
    <x v="3"/>
    <n v="2021"/>
    <x v="5"/>
    <s v="35-44"/>
    <x v="99"/>
    <s v="GR113-060"/>
    <n v="28"/>
    <n v="21546241"/>
    <n v="0.1"/>
    <x v="0"/>
    <s v="Female202135-44 yearsGR113-060"/>
  </r>
  <r>
    <x v="0"/>
    <s v="F"/>
    <x v="3"/>
    <n v="2021"/>
    <x v="5"/>
    <s v="35-44"/>
    <x v="60"/>
    <s v="GR113-061"/>
    <n v="752"/>
    <n v="21546241"/>
    <n v="3.5"/>
    <x v="0"/>
    <s v="Female202135-44 yearsGR113-061"/>
  </r>
  <r>
    <x v="0"/>
    <s v="F"/>
    <x v="3"/>
    <n v="2021"/>
    <x v="5"/>
    <s v="35-44"/>
    <x v="84"/>
    <s v="GR113-062"/>
    <n v="383"/>
    <n v="21546241"/>
    <n v="1.8"/>
    <x v="0"/>
    <s v="Female202135-44 yearsGR113-062"/>
  </r>
  <r>
    <x v="0"/>
    <s v="F"/>
    <x v="3"/>
    <n v="2021"/>
    <x v="5"/>
    <s v="35-44"/>
    <x v="85"/>
    <s v="GR113-063"/>
    <n v="369"/>
    <n v="21546241"/>
    <n v="1.7"/>
    <x v="0"/>
    <s v="Female202135-44 yearsGR113-063"/>
  </r>
  <r>
    <x v="0"/>
    <s v="F"/>
    <x v="3"/>
    <n v="2021"/>
    <x v="5"/>
    <s v="35-44"/>
    <x v="8"/>
    <s v="GR113-064"/>
    <n v="1868"/>
    <n v="21546241"/>
    <n v="8.6999999999999993"/>
    <x v="0"/>
    <s v="Female202135-44 yearsGR113-064"/>
  </r>
  <r>
    <x v="0"/>
    <s v="F"/>
    <x v="3"/>
    <n v="2021"/>
    <x v="5"/>
    <s v="35-44"/>
    <x v="61"/>
    <s v="GR113-065"/>
    <n v="74"/>
    <n v="21546241"/>
    <n v="0.3"/>
    <x v="0"/>
    <s v="Female202135-44 yearsGR113-065"/>
  </r>
  <r>
    <x v="0"/>
    <s v="F"/>
    <x v="3"/>
    <n v="2021"/>
    <x v="5"/>
    <s v="35-44"/>
    <x v="86"/>
    <s v="GR113-066"/>
    <n v="23"/>
    <n v="21546241"/>
    <n v="0.1"/>
    <x v="0"/>
    <s v="Female202135-44 yearsGR113-066"/>
  </r>
  <r>
    <x v="0"/>
    <s v="F"/>
    <x v="3"/>
    <n v="2021"/>
    <x v="5"/>
    <s v="35-44"/>
    <x v="62"/>
    <s v="GR113-067"/>
    <n v="243"/>
    <n v="21546241"/>
    <n v="1.1000000000000001"/>
    <x v="0"/>
    <s v="Female202135-44 yearsGR113-067"/>
  </r>
  <r>
    <x v="0"/>
    <s v="F"/>
    <x v="3"/>
    <n v="2021"/>
    <x v="5"/>
    <s v="35-44"/>
    <x v="9"/>
    <s v="GR113-068"/>
    <n v="1528"/>
    <n v="21546241"/>
    <n v="7.1"/>
    <x v="0"/>
    <s v="Female202135-44 yearsGR113-068"/>
  </r>
  <r>
    <x v="0"/>
    <s v="F"/>
    <x v="3"/>
    <n v="2021"/>
    <x v="5"/>
    <s v="35-44"/>
    <x v="87"/>
    <s v="GR113-069"/>
    <n v="232"/>
    <n v="21546241"/>
    <n v="1.1000000000000001"/>
    <x v="1"/>
    <s v="Female202135-44 yearsGR113-069"/>
  </r>
  <r>
    <x v="0"/>
    <s v="F"/>
    <x v="3"/>
    <n v="2021"/>
    <x v="5"/>
    <s v="35-44"/>
    <x v="10"/>
    <s v="GR113-070"/>
    <n v="922"/>
    <n v="21546241"/>
    <n v="4.3"/>
    <x v="1"/>
    <s v="Female202135-44 yearsGR113-070"/>
  </r>
  <r>
    <x v="0"/>
    <s v="F"/>
    <x v="3"/>
    <n v="2021"/>
    <x v="5"/>
    <s v="35-44"/>
    <x v="63"/>
    <s v="GR113-072"/>
    <n v="146"/>
    <n v="21546241"/>
    <n v="0.7"/>
    <x v="0"/>
    <s v="Female202135-44 yearsGR113-072"/>
  </r>
  <r>
    <x v="0"/>
    <s v="F"/>
    <x v="3"/>
    <n v="2021"/>
    <x v="5"/>
    <s v="35-44"/>
    <x v="88"/>
    <s v="GR113-073"/>
    <n v="72"/>
    <n v="21546241"/>
    <n v="0.3"/>
    <x v="1"/>
    <s v="Female202135-44 yearsGR113-073"/>
  </r>
  <r>
    <x v="0"/>
    <s v="F"/>
    <x v="3"/>
    <n v="2021"/>
    <x v="5"/>
    <s v="35-44"/>
    <x v="89"/>
    <s v="GR113-074"/>
    <n v="74"/>
    <n v="21546241"/>
    <n v="0.3"/>
    <x v="0"/>
    <s v="Female202135-44 yearsGR113-074"/>
  </r>
  <r>
    <x v="0"/>
    <s v="F"/>
    <x v="3"/>
    <n v="2021"/>
    <x v="5"/>
    <s v="35-44"/>
    <x v="11"/>
    <s v="GR113-075"/>
    <n v="197"/>
    <n v="21546241"/>
    <n v="0.9"/>
    <x v="0"/>
    <s v="Female202135-44 yearsGR113-075"/>
  </r>
  <r>
    <x v="0"/>
    <s v="F"/>
    <x v="3"/>
    <n v="2021"/>
    <x v="5"/>
    <s v="35-44"/>
    <x v="12"/>
    <s v="GR113-076"/>
    <n v="341"/>
    <n v="21546241"/>
    <n v="1.6"/>
    <x v="1"/>
    <s v="Female202135-44 yearsGR113-076"/>
  </r>
  <r>
    <x v="0"/>
    <s v="F"/>
    <x v="3"/>
    <n v="2021"/>
    <x v="5"/>
    <s v="35-44"/>
    <x v="14"/>
    <s v="GR113-078"/>
    <n v="333"/>
    <n v="21546241"/>
    <n v="1.5"/>
    <x v="0"/>
    <s v="Female202135-44 yearsGR113-078"/>
  </r>
  <r>
    <x v="0"/>
    <s v="F"/>
    <x v="3"/>
    <n v="2021"/>
    <x v="5"/>
    <s v="35-44"/>
    <x v="38"/>
    <s v="GR113-082"/>
    <n v="373"/>
    <n v="21546241"/>
    <n v="1.7"/>
    <x v="1"/>
    <s v="Female202135-44 yearsGR113-082"/>
  </r>
  <r>
    <x v="0"/>
    <s v="F"/>
    <x v="3"/>
    <n v="2021"/>
    <x v="5"/>
    <s v="35-44"/>
    <x v="39"/>
    <s v="GR113-085"/>
    <n v="193"/>
    <n v="21546241"/>
    <n v="0.9"/>
    <x v="0"/>
    <s v="Female202135-44 yearsGR113-085"/>
  </r>
  <r>
    <x v="0"/>
    <s v="F"/>
    <x v="3"/>
    <n v="2021"/>
    <x v="5"/>
    <s v="35-44"/>
    <x v="90"/>
    <s v="GR113-086"/>
    <n v="167"/>
    <n v="21546241"/>
    <n v="0.8"/>
    <x v="0"/>
    <s v="Female202135-44 yearsGR113-086"/>
  </r>
  <r>
    <x v="0"/>
    <s v="F"/>
    <x v="3"/>
    <n v="2021"/>
    <x v="5"/>
    <s v="35-44"/>
    <x v="64"/>
    <s v="GR113-088"/>
    <n v="131"/>
    <n v="21546241"/>
    <n v="0.6"/>
    <x v="1"/>
    <s v="Female202135-44 yearsGR113-088"/>
  </r>
  <r>
    <x v="0"/>
    <s v="F"/>
    <x v="3"/>
    <n v="2021"/>
    <x v="5"/>
    <s v="35-44"/>
    <x v="17"/>
    <s v="GR113-089"/>
    <n v="277"/>
    <n v="21546241"/>
    <n v="1.3"/>
    <x v="0"/>
    <s v="Female202135-44 yearsGR113-089"/>
  </r>
  <r>
    <x v="0"/>
    <s v="F"/>
    <x v="3"/>
    <n v="2021"/>
    <x v="5"/>
    <s v="35-44"/>
    <x v="91"/>
    <s v="GR113-090"/>
    <n v="38"/>
    <n v="21546241"/>
    <n v="0.2"/>
    <x v="1"/>
    <s v="Female202135-44 yearsGR113-090"/>
  </r>
  <r>
    <x v="0"/>
    <s v="F"/>
    <x v="3"/>
    <n v="2021"/>
    <x v="5"/>
    <s v="35-44"/>
    <x v="101"/>
    <s v="GR113-092"/>
    <n v="17"/>
    <n v="21546241"/>
    <s v="Unreliable"/>
    <x v="1"/>
    <s v="Female202135-44 yearsGR113-092"/>
  </r>
  <r>
    <x v="0"/>
    <s v="F"/>
    <x v="3"/>
    <n v="2021"/>
    <x v="5"/>
    <s v="35-44"/>
    <x v="92"/>
    <s v="GR113-093"/>
    <n v="2129"/>
    <n v="21546241"/>
    <n v="9.9"/>
    <x v="1"/>
    <s v="Female202135-44 yearsGR113-093"/>
  </r>
  <r>
    <x v="0"/>
    <s v="F"/>
    <x v="3"/>
    <n v="2021"/>
    <x v="5"/>
    <s v="35-44"/>
    <x v="93"/>
    <s v="GR113-094"/>
    <n v="1627"/>
    <n v="21546241"/>
    <n v="7.6"/>
    <x v="0"/>
    <s v="Female202135-44 yearsGR113-094"/>
  </r>
  <r>
    <x v="0"/>
    <s v="F"/>
    <x v="3"/>
    <n v="2021"/>
    <x v="5"/>
    <s v="35-44"/>
    <x v="94"/>
    <s v="GR113-095"/>
    <n v="502"/>
    <n v="21546241"/>
    <n v="2.2999999999999998"/>
    <x v="0"/>
    <s v="Female202135-44 yearsGR113-095"/>
  </r>
  <r>
    <x v="0"/>
    <s v="F"/>
    <x v="3"/>
    <n v="2021"/>
    <x v="5"/>
    <s v="35-44"/>
    <x v="102"/>
    <s v="GR113-096"/>
    <n v="26"/>
    <n v="21546241"/>
    <n v="0.1"/>
    <x v="1"/>
    <s v="Female202135-44 yearsGR113-096"/>
  </r>
  <r>
    <x v="0"/>
    <s v="F"/>
    <x v="3"/>
    <n v="2021"/>
    <x v="5"/>
    <s v="35-44"/>
    <x v="18"/>
    <s v="GR113-097"/>
    <n v="418"/>
    <n v="21546241"/>
    <n v="1.9"/>
    <x v="1"/>
    <s v="Female202135-44 yearsGR113-097"/>
  </r>
  <r>
    <x v="0"/>
    <s v="F"/>
    <x v="3"/>
    <n v="2021"/>
    <x v="5"/>
    <s v="35-44"/>
    <x v="19"/>
    <s v="GR113-100"/>
    <n v="411"/>
    <n v="21546241"/>
    <n v="1.9"/>
    <x v="0"/>
    <s v="Female202135-44 yearsGR113-100"/>
  </r>
  <r>
    <x v="0"/>
    <s v="F"/>
    <x v="3"/>
    <n v="2021"/>
    <x v="5"/>
    <s v="35-44"/>
    <x v="95"/>
    <s v="GR113-102"/>
    <n v="41"/>
    <n v="21546241"/>
    <n v="0.2"/>
    <x v="1"/>
    <s v="Female202135-44 yearsGR113-102"/>
  </r>
  <r>
    <x v="0"/>
    <s v="F"/>
    <x v="3"/>
    <n v="2021"/>
    <x v="5"/>
    <s v="35-44"/>
    <x v="110"/>
    <s v="GR113-104"/>
    <n v="23"/>
    <n v="21546241"/>
    <n v="0.1"/>
    <x v="1"/>
    <s v="Female202135-44 yearsGR113-104"/>
  </r>
  <r>
    <x v="0"/>
    <s v="F"/>
    <x v="3"/>
    <n v="2021"/>
    <x v="5"/>
    <s v="35-44"/>
    <x v="65"/>
    <s v="GR113-105"/>
    <n v="654"/>
    <n v="21546241"/>
    <n v="3"/>
    <x v="1"/>
    <s v="Female202135-44 yearsGR113-105"/>
  </r>
  <r>
    <x v="0"/>
    <s v="F"/>
    <x v="3"/>
    <n v="2021"/>
    <x v="5"/>
    <s v="35-44"/>
    <x v="96"/>
    <s v="GR113-106"/>
    <n v="10"/>
    <n v="21546241"/>
    <s v="Unreliable"/>
    <x v="0"/>
    <s v="Female202135-44 yearsGR113-106"/>
  </r>
  <r>
    <x v="0"/>
    <s v="F"/>
    <x v="3"/>
    <n v="2021"/>
    <x v="5"/>
    <s v="35-44"/>
    <x v="66"/>
    <s v="GR113-107"/>
    <n v="644"/>
    <n v="21546241"/>
    <n v="3"/>
    <x v="0"/>
    <s v="Female202135-44 yearsGR113-107"/>
  </r>
  <r>
    <x v="0"/>
    <s v="F"/>
    <x v="3"/>
    <n v="2021"/>
    <x v="5"/>
    <s v="35-44"/>
    <x v="21"/>
    <s v="GR113-109"/>
    <n v="231"/>
    <n v="21546241"/>
    <n v="1.1000000000000001"/>
    <x v="1"/>
    <s v="Female202135-44 yearsGR113-109"/>
  </r>
  <r>
    <x v="0"/>
    <s v="F"/>
    <x v="3"/>
    <n v="2021"/>
    <x v="5"/>
    <s v="35-44"/>
    <x v="22"/>
    <s v="GR113-110"/>
    <n v="593"/>
    <n v="21546241"/>
    <n v="2.8"/>
    <x v="0"/>
    <s v="Female202135-44 yearsGR113-110"/>
  </r>
  <r>
    <x v="0"/>
    <s v="F"/>
    <x v="3"/>
    <n v="2021"/>
    <x v="5"/>
    <s v="35-44"/>
    <x v="23"/>
    <s v="GR113-111"/>
    <n v="4505"/>
    <n v="21546241"/>
    <n v="20.9"/>
    <x v="0"/>
    <s v="Female202135-44 yearsGR113-111"/>
  </r>
  <r>
    <x v="0"/>
    <s v="F"/>
    <x v="3"/>
    <n v="2021"/>
    <x v="5"/>
    <s v="35-44"/>
    <x v="24"/>
    <s v="GR113-112"/>
    <n v="10105"/>
    <n v="21546241"/>
    <n v="46.9"/>
    <x v="1"/>
    <s v="Female202135-44 yearsGR113-112"/>
  </r>
  <r>
    <x v="0"/>
    <s v="F"/>
    <x v="3"/>
    <n v="2021"/>
    <x v="5"/>
    <s v="35-44"/>
    <x v="25"/>
    <s v="GR113-113"/>
    <n v="1979"/>
    <n v="21546241"/>
    <n v="9.1999999999999993"/>
    <x v="0"/>
    <s v="Female202135-44 yearsGR113-113"/>
  </r>
  <r>
    <x v="0"/>
    <s v="F"/>
    <x v="3"/>
    <n v="2021"/>
    <x v="5"/>
    <s v="35-44"/>
    <x v="26"/>
    <s v="GR113-114"/>
    <n v="1900"/>
    <n v="21546241"/>
    <n v="8.8000000000000007"/>
    <x v="0"/>
    <s v="Female202135-44 yearsGR113-114"/>
  </r>
  <r>
    <x v="0"/>
    <s v="F"/>
    <x v="3"/>
    <n v="2021"/>
    <x v="5"/>
    <s v="35-44"/>
    <x v="46"/>
    <s v="GR113-115"/>
    <n v="37"/>
    <n v="21546241"/>
    <n v="0.2"/>
    <x v="0"/>
    <s v="Female202135-44 yearsGR113-115"/>
  </r>
  <r>
    <x v="0"/>
    <s v="F"/>
    <x v="3"/>
    <n v="2021"/>
    <x v="5"/>
    <s v="35-44"/>
    <x v="67"/>
    <s v="GR113-116"/>
    <n v="42"/>
    <n v="21546241"/>
    <n v="0.2"/>
    <x v="0"/>
    <s v="Female202135-44 yearsGR113-116"/>
  </r>
  <r>
    <x v="0"/>
    <s v="F"/>
    <x v="3"/>
    <n v="2021"/>
    <x v="5"/>
    <s v="35-44"/>
    <x v="27"/>
    <s v="GR113-117"/>
    <n v="8126"/>
    <n v="21546241"/>
    <n v="37.700000000000003"/>
    <x v="0"/>
    <s v="Female202135-44 yearsGR113-117"/>
  </r>
  <r>
    <x v="0"/>
    <s v="F"/>
    <x v="3"/>
    <n v="2021"/>
    <x v="5"/>
    <s v="35-44"/>
    <x v="68"/>
    <s v="GR113-118"/>
    <n v="157"/>
    <n v="21546241"/>
    <n v="0.7"/>
    <x v="0"/>
    <s v="Female202135-44 yearsGR113-118"/>
  </r>
  <r>
    <x v="0"/>
    <s v="F"/>
    <x v="3"/>
    <n v="2021"/>
    <x v="5"/>
    <s v="35-44"/>
    <x v="121"/>
    <s v="GR113-119"/>
    <n v="14"/>
    <n v="21546241"/>
    <s v="Unreliable"/>
    <x v="0"/>
    <s v="Female202135-44 yearsGR113-119"/>
  </r>
  <r>
    <x v="0"/>
    <s v="F"/>
    <x v="3"/>
    <n v="2021"/>
    <x v="5"/>
    <s v="35-44"/>
    <x v="28"/>
    <s v="GR113-120"/>
    <n v="137"/>
    <n v="21546241"/>
    <n v="0.6"/>
    <x v="0"/>
    <s v="Female202135-44 yearsGR113-120"/>
  </r>
  <r>
    <x v="0"/>
    <s v="F"/>
    <x v="3"/>
    <n v="2021"/>
    <x v="5"/>
    <s v="35-44"/>
    <x v="40"/>
    <s v="GR113-121"/>
    <n v="89"/>
    <n v="21546241"/>
    <n v="0.4"/>
    <x v="0"/>
    <s v="Female202135-44 yearsGR113-121"/>
  </r>
  <r>
    <x v="0"/>
    <s v="F"/>
    <x v="3"/>
    <n v="2021"/>
    <x v="5"/>
    <s v="35-44"/>
    <x v="47"/>
    <s v="GR113-122"/>
    <n v="7486"/>
    <n v="21546241"/>
    <n v="34.700000000000003"/>
    <x v="0"/>
    <s v="Female202135-44 yearsGR113-122"/>
  </r>
  <r>
    <x v="0"/>
    <s v="F"/>
    <x v="3"/>
    <n v="2021"/>
    <x v="5"/>
    <s v="35-44"/>
    <x v="29"/>
    <s v="GR113-123"/>
    <n v="243"/>
    <n v="21546241"/>
    <n v="1.1000000000000001"/>
    <x v="0"/>
    <s v="Female202135-44 yearsGR113-123"/>
  </r>
  <r>
    <x v="0"/>
    <s v="F"/>
    <x v="3"/>
    <n v="2021"/>
    <x v="5"/>
    <s v="35-44"/>
    <x v="48"/>
    <s v="GR113-124"/>
    <n v="1625"/>
    <n v="21546241"/>
    <n v="7.5"/>
    <x v="1"/>
    <s v="Female202135-44 yearsGR113-124"/>
  </r>
  <r>
    <x v="0"/>
    <s v="F"/>
    <x v="3"/>
    <n v="2021"/>
    <x v="5"/>
    <s v="35-44"/>
    <x v="49"/>
    <s v="GR113-125"/>
    <n v="561"/>
    <n v="21546241"/>
    <n v="2.6"/>
    <x v="0"/>
    <s v="Female202135-44 yearsGR113-125"/>
  </r>
  <r>
    <x v="0"/>
    <s v="F"/>
    <x v="3"/>
    <n v="2021"/>
    <x v="5"/>
    <s v="35-44"/>
    <x v="50"/>
    <s v="GR113-126"/>
    <n v="1064"/>
    <n v="21546241"/>
    <n v="4.9000000000000004"/>
    <x v="0"/>
    <s v="Female202135-44 yearsGR113-126"/>
  </r>
  <r>
    <x v="0"/>
    <s v="F"/>
    <x v="3"/>
    <n v="2021"/>
    <x v="5"/>
    <s v="35-44"/>
    <x v="30"/>
    <s v="GR113-127"/>
    <n v="897"/>
    <n v="21546241"/>
    <n v="4.2"/>
    <x v="1"/>
    <s v="Female202135-44 yearsGR113-127"/>
  </r>
  <r>
    <x v="0"/>
    <s v="F"/>
    <x v="3"/>
    <n v="2021"/>
    <x v="5"/>
    <s v="35-44"/>
    <x v="41"/>
    <s v="GR113-128"/>
    <n v="612"/>
    <n v="21546241"/>
    <n v="2.8"/>
    <x v="0"/>
    <s v="Female202135-44 yearsGR113-128"/>
  </r>
  <r>
    <x v="0"/>
    <s v="F"/>
    <x v="3"/>
    <n v="2021"/>
    <x v="5"/>
    <s v="35-44"/>
    <x v="31"/>
    <s v="GR113-129"/>
    <n v="285"/>
    <n v="21546241"/>
    <n v="1.3"/>
    <x v="0"/>
    <s v="Female202135-44 yearsGR113-129"/>
  </r>
  <r>
    <x v="0"/>
    <s v="F"/>
    <x v="3"/>
    <n v="2021"/>
    <x v="5"/>
    <s v="35-44"/>
    <x v="32"/>
    <s v="GR113-131"/>
    <n v="437"/>
    <n v="21546241"/>
    <n v="2"/>
    <x v="0"/>
    <s v="Female202135-44 yearsGR113-131"/>
  </r>
  <r>
    <x v="0"/>
    <s v="F"/>
    <x v="3"/>
    <n v="2021"/>
    <x v="5"/>
    <s v="35-44"/>
    <x v="69"/>
    <s v="GR113-132"/>
    <n v="20"/>
    <n v="21546241"/>
    <n v="0.1"/>
    <x v="0"/>
    <s v="Female202135-44 yearsGR113-132"/>
  </r>
  <r>
    <x v="0"/>
    <s v="F"/>
    <x v="3"/>
    <n v="2021"/>
    <x v="5"/>
    <s v="35-44"/>
    <x v="33"/>
    <s v="GR113-133"/>
    <n v="417"/>
    <n v="21546241"/>
    <n v="1.9"/>
    <x v="0"/>
    <s v="Female202135-44 yearsGR113-133"/>
  </r>
  <r>
    <x v="0"/>
    <s v="F"/>
    <x v="3"/>
    <n v="2021"/>
    <x v="5"/>
    <s v="35-44"/>
    <x v="42"/>
    <s v="GR113-135"/>
    <n v="121"/>
    <n v="21546241"/>
    <n v="0.6"/>
    <x v="1"/>
    <s v="Female202135-44 yearsGR113-135"/>
  </r>
  <r>
    <x v="0"/>
    <s v="F"/>
    <x v="3"/>
    <n v="2021"/>
    <x v="5"/>
    <s v="35-44"/>
    <x v="103"/>
    <s v="GR113-136"/>
    <n v="26"/>
    <n v="21546241"/>
    <n v="0.1"/>
    <x v="1"/>
    <s v="Female202135-44 yearsGR113-136"/>
  </r>
  <r>
    <x v="0"/>
    <s v="F"/>
    <x v="3"/>
    <n v="2021"/>
    <x v="5"/>
    <s v="35-44"/>
    <x v="122"/>
    <s v="GR113-137"/>
    <n v="6063"/>
    <n v="21546241"/>
    <n v="28.1"/>
    <x v="1"/>
    <s v="Female202135-44 yearsGR113-137"/>
  </r>
  <r>
    <x v="0"/>
    <s v="F"/>
    <x v="3"/>
    <n v="2021"/>
    <x v="6"/>
    <s v="45-54"/>
    <x v="0"/>
    <s v="GR113-003"/>
    <n v="138"/>
    <n v="20376477"/>
    <n v="0.7"/>
    <x v="0"/>
    <s v="Female202145-54 yearsGR113-003"/>
  </r>
  <r>
    <x v="0"/>
    <s v="F"/>
    <x v="3"/>
    <n v="2021"/>
    <x v="6"/>
    <s v="45-54"/>
    <x v="111"/>
    <s v="GR113-004"/>
    <n v="14"/>
    <n v="20376477"/>
    <s v="Unreliable"/>
    <x v="1"/>
    <s v="Female202145-54 yearsGR113-004"/>
  </r>
  <r>
    <x v="0"/>
    <s v="F"/>
    <x v="3"/>
    <n v="2021"/>
    <x v="6"/>
    <s v="45-54"/>
    <x v="1"/>
    <s v="GR113-010"/>
    <n v="1171"/>
    <n v="20376477"/>
    <n v="5.7"/>
    <x v="1"/>
    <s v="Female202145-54 yearsGR113-010"/>
  </r>
  <r>
    <x v="0"/>
    <s v="F"/>
    <x v="3"/>
    <n v="2021"/>
    <x v="6"/>
    <s v="45-54"/>
    <x v="70"/>
    <s v="GR113-015"/>
    <n v="155"/>
    <n v="20376477"/>
    <n v="0.8"/>
    <x v="1"/>
    <s v="Female202145-54 yearsGR113-015"/>
  </r>
  <r>
    <x v="0"/>
    <s v="F"/>
    <x v="3"/>
    <n v="2021"/>
    <x v="6"/>
    <s v="45-54"/>
    <x v="51"/>
    <s v="GR113-016"/>
    <n v="313"/>
    <n v="20376477"/>
    <n v="1.5"/>
    <x v="1"/>
    <s v="Female202145-54 yearsGR113-016"/>
  </r>
  <r>
    <x v="0"/>
    <s v="F"/>
    <x v="3"/>
    <n v="2021"/>
    <x v="6"/>
    <s v="45-54"/>
    <x v="2"/>
    <s v="GR113-018"/>
    <n v="13766"/>
    <n v="20376477"/>
    <n v="67.599999999999994"/>
    <x v="0"/>
    <s v="Female202145-54 yearsGR113-018"/>
  </r>
  <r>
    <x v="0"/>
    <s v="F"/>
    <x v="3"/>
    <n v="2021"/>
    <x v="6"/>
    <s v="45-54"/>
    <x v="3"/>
    <s v="GR113-019"/>
    <n v="17684"/>
    <n v="20376477"/>
    <n v="86.8"/>
    <x v="1"/>
    <s v="Female202145-54 yearsGR113-019"/>
  </r>
  <r>
    <x v="0"/>
    <s v="F"/>
    <x v="3"/>
    <n v="2021"/>
    <x v="6"/>
    <s v="45-54"/>
    <x v="71"/>
    <s v="GR113-020"/>
    <n v="209"/>
    <n v="20376477"/>
    <n v="1"/>
    <x v="0"/>
    <s v="Female202145-54 yearsGR113-020"/>
  </r>
  <r>
    <x v="0"/>
    <s v="F"/>
    <x v="3"/>
    <n v="2021"/>
    <x v="6"/>
    <s v="45-54"/>
    <x v="72"/>
    <s v="GR113-021"/>
    <n v="167"/>
    <n v="20376477"/>
    <n v="0.8"/>
    <x v="0"/>
    <s v="Female202145-54 yearsGR113-021"/>
  </r>
  <r>
    <x v="0"/>
    <s v="F"/>
    <x v="3"/>
    <n v="2021"/>
    <x v="6"/>
    <s v="45-54"/>
    <x v="73"/>
    <s v="GR113-022"/>
    <n v="394"/>
    <n v="20376477"/>
    <n v="1.9"/>
    <x v="0"/>
    <s v="Female202145-54 yearsGR113-022"/>
  </r>
  <r>
    <x v="0"/>
    <s v="F"/>
    <x v="3"/>
    <n v="2021"/>
    <x v="6"/>
    <s v="45-54"/>
    <x v="52"/>
    <s v="GR113-023"/>
    <n v="2081"/>
    <n v="20376477"/>
    <n v="10.199999999999999"/>
    <x v="0"/>
    <s v="Female202145-54 yearsGR113-023"/>
  </r>
  <r>
    <x v="0"/>
    <s v="F"/>
    <x v="3"/>
    <n v="2021"/>
    <x v="6"/>
    <s v="45-54"/>
    <x v="53"/>
    <s v="GR113-024"/>
    <n v="520"/>
    <n v="20376477"/>
    <n v="2.6"/>
    <x v="0"/>
    <s v="Female202145-54 yearsGR113-024"/>
  </r>
  <r>
    <x v="0"/>
    <s v="F"/>
    <x v="3"/>
    <n v="2021"/>
    <x v="6"/>
    <s v="45-54"/>
    <x v="74"/>
    <s v="GR113-025"/>
    <n v="972"/>
    <n v="20376477"/>
    <n v="4.8"/>
    <x v="0"/>
    <s v="Female202145-54 yearsGR113-025"/>
  </r>
  <r>
    <x v="0"/>
    <s v="F"/>
    <x v="3"/>
    <n v="2021"/>
    <x v="6"/>
    <s v="45-54"/>
    <x v="104"/>
    <s v="GR113-026"/>
    <n v="48"/>
    <n v="20376477"/>
    <n v="0.2"/>
    <x v="0"/>
    <s v="Female202145-54 yearsGR113-026"/>
  </r>
  <r>
    <x v="0"/>
    <s v="F"/>
    <x v="3"/>
    <n v="2021"/>
    <x v="6"/>
    <s v="45-54"/>
    <x v="75"/>
    <s v="GR113-027"/>
    <n v="2278"/>
    <n v="20376477"/>
    <n v="11.2"/>
    <x v="0"/>
    <s v="Female202145-54 yearsGR113-027"/>
  </r>
  <r>
    <x v="0"/>
    <s v="F"/>
    <x v="3"/>
    <n v="2021"/>
    <x v="6"/>
    <s v="45-54"/>
    <x v="76"/>
    <s v="GR113-028"/>
    <n v="223"/>
    <n v="20376477"/>
    <n v="1.1000000000000001"/>
    <x v="0"/>
    <s v="Female202145-54 yearsGR113-028"/>
  </r>
  <r>
    <x v="0"/>
    <s v="F"/>
    <x v="3"/>
    <n v="2021"/>
    <x v="6"/>
    <s v="45-54"/>
    <x v="54"/>
    <s v="GR113-029"/>
    <n v="4141"/>
    <n v="20376477"/>
    <n v="20.3"/>
    <x v="0"/>
    <s v="Female202145-54 yearsGR113-029"/>
  </r>
  <r>
    <x v="0"/>
    <s v="F"/>
    <x v="3"/>
    <n v="2021"/>
    <x v="6"/>
    <s v="45-54"/>
    <x v="77"/>
    <s v="GR113-030"/>
    <n v="852"/>
    <n v="20376477"/>
    <n v="4.2"/>
    <x v="0"/>
    <s v="Female202145-54 yearsGR113-030"/>
  </r>
  <r>
    <x v="0"/>
    <s v="F"/>
    <x v="3"/>
    <n v="2021"/>
    <x v="6"/>
    <s v="45-54"/>
    <x v="78"/>
    <s v="GR113-031"/>
    <n v="741"/>
    <n v="20376477"/>
    <n v="3.6"/>
    <x v="0"/>
    <s v="Female202145-54 yearsGR113-031"/>
  </r>
  <r>
    <x v="0"/>
    <s v="F"/>
    <x v="3"/>
    <n v="2021"/>
    <x v="6"/>
    <s v="45-54"/>
    <x v="55"/>
    <s v="GR113-032"/>
    <n v="1050"/>
    <n v="20376477"/>
    <n v="5.2"/>
    <x v="0"/>
    <s v="Female202145-54 yearsGR113-032"/>
  </r>
  <r>
    <x v="0"/>
    <s v="F"/>
    <x v="3"/>
    <n v="2021"/>
    <x v="6"/>
    <s v="45-54"/>
    <x v="43"/>
    <s v="GR113-034"/>
    <n v="220"/>
    <n v="20376477"/>
    <n v="1.1000000000000001"/>
    <x v="0"/>
    <s v="Female202145-54 yearsGR113-034"/>
  </r>
  <r>
    <x v="0"/>
    <s v="F"/>
    <x v="3"/>
    <n v="2021"/>
    <x v="6"/>
    <s v="45-54"/>
    <x v="97"/>
    <s v="GR113-035"/>
    <n v="133"/>
    <n v="20376477"/>
    <n v="0.7"/>
    <x v="0"/>
    <s v="Female202145-54 yearsGR113-035"/>
  </r>
  <r>
    <x v="0"/>
    <s v="F"/>
    <x v="3"/>
    <n v="2021"/>
    <x v="6"/>
    <s v="45-54"/>
    <x v="34"/>
    <s v="GR113-036"/>
    <n v="666"/>
    <n v="20376477"/>
    <n v="3.3"/>
    <x v="0"/>
    <s v="Female202145-54 yearsGR113-036"/>
  </r>
  <r>
    <x v="0"/>
    <s v="F"/>
    <x v="3"/>
    <n v="2021"/>
    <x v="6"/>
    <s v="45-54"/>
    <x v="35"/>
    <s v="GR113-037"/>
    <n v="908"/>
    <n v="20376477"/>
    <n v="4.5"/>
    <x v="0"/>
    <s v="Female202145-54 yearsGR113-037"/>
  </r>
  <r>
    <x v="0"/>
    <s v="F"/>
    <x v="3"/>
    <n v="2021"/>
    <x v="6"/>
    <s v="45-54"/>
    <x v="79"/>
    <s v="GR113-038"/>
    <n v="26"/>
    <n v="20376477"/>
    <n v="0.1"/>
    <x v="0"/>
    <s v="Female202145-54 yearsGR113-038"/>
  </r>
  <r>
    <x v="0"/>
    <s v="F"/>
    <x v="3"/>
    <n v="2021"/>
    <x v="6"/>
    <s v="45-54"/>
    <x v="56"/>
    <s v="GR113-039"/>
    <n v="260"/>
    <n v="20376477"/>
    <n v="1.3"/>
    <x v="0"/>
    <s v="Female202145-54 yearsGR113-039"/>
  </r>
  <r>
    <x v="0"/>
    <s v="F"/>
    <x v="3"/>
    <n v="2021"/>
    <x v="6"/>
    <s v="45-54"/>
    <x v="36"/>
    <s v="GR113-040"/>
    <n v="428"/>
    <n v="20376477"/>
    <n v="2.1"/>
    <x v="0"/>
    <s v="Female202145-54 yearsGR113-040"/>
  </r>
  <r>
    <x v="0"/>
    <s v="F"/>
    <x v="3"/>
    <n v="2021"/>
    <x v="6"/>
    <s v="45-54"/>
    <x v="98"/>
    <s v="GR113-041"/>
    <n v="190"/>
    <n v="20376477"/>
    <n v="0.9"/>
    <x v="0"/>
    <s v="Female202145-54 yearsGR113-041"/>
  </r>
  <r>
    <x v="0"/>
    <s v="F"/>
    <x v="3"/>
    <n v="2021"/>
    <x v="6"/>
    <s v="45-54"/>
    <x v="37"/>
    <s v="GR113-043"/>
    <n v="2081"/>
    <n v="20376477"/>
    <n v="10.199999999999999"/>
    <x v="0"/>
    <s v="Female202145-54 yearsGR113-043"/>
  </r>
  <r>
    <x v="0"/>
    <s v="F"/>
    <x v="3"/>
    <n v="2021"/>
    <x v="6"/>
    <s v="45-54"/>
    <x v="4"/>
    <s v="GR113-044"/>
    <n v="262"/>
    <n v="20376477"/>
    <n v="1.3"/>
    <x v="1"/>
    <s v="Female202145-54 yearsGR113-044"/>
  </r>
  <r>
    <x v="0"/>
    <s v="F"/>
    <x v="3"/>
    <n v="2021"/>
    <x v="6"/>
    <s v="45-54"/>
    <x v="44"/>
    <s v="GR113-045"/>
    <n v="165"/>
    <n v="20376477"/>
    <n v="0.8"/>
    <x v="1"/>
    <s v="Female202145-54 yearsGR113-045"/>
  </r>
  <r>
    <x v="0"/>
    <s v="F"/>
    <x v="3"/>
    <n v="2021"/>
    <x v="6"/>
    <s v="45-54"/>
    <x v="45"/>
    <s v="GR113-046"/>
    <n v="2727"/>
    <n v="20376477"/>
    <n v="13.4"/>
    <x v="1"/>
    <s v="Female202145-54 yearsGR113-046"/>
  </r>
  <r>
    <x v="0"/>
    <s v="F"/>
    <x v="3"/>
    <n v="2021"/>
    <x v="6"/>
    <s v="45-54"/>
    <x v="80"/>
    <s v="GR113-047"/>
    <n v="144"/>
    <n v="20376477"/>
    <n v="0.7"/>
    <x v="1"/>
    <s v="Female202145-54 yearsGR113-047"/>
  </r>
  <r>
    <x v="0"/>
    <s v="F"/>
    <x v="3"/>
    <n v="2021"/>
    <x v="6"/>
    <s v="45-54"/>
    <x v="81"/>
    <s v="GR113-048"/>
    <n v="136"/>
    <n v="20376477"/>
    <n v="0.7"/>
    <x v="0"/>
    <s v="Female202145-54 yearsGR113-048"/>
  </r>
  <r>
    <x v="0"/>
    <s v="F"/>
    <x v="3"/>
    <n v="2021"/>
    <x v="6"/>
    <s v="45-54"/>
    <x v="5"/>
    <s v="GR113-050"/>
    <n v="22"/>
    <n v="20376477"/>
    <n v="0.1"/>
    <x v="1"/>
    <s v="Female202145-54 yearsGR113-050"/>
  </r>
  <r>
    <x v="0"/>
    <s v="F"/>
    <x v="3"/>
    <n v="2021"/>
    <x v="6"/>
    <s v="45-54"/>
    <x v="105"/>
    <s v="GR113-051"/>
    <n v="43"/>
    <n v="20376477"/>
    <n v="0.2"/>
    <x v="1"/>
    <s v="Female202145-54 yearsGR113-051"/>
  </r>
  <r>
    <x v="0"/>
    <s v="F"/>
    <x v="3"/>
    <n v="2021"/>
    <x v="6"/>
    <s v="45-54"/>
    <x v="106"/>
    <s v="GR113-052"/>
    <n v="69"/>
    <n v="20376477"/>
    <n v="0.3"/>
    <x v="1"/>
    <s v="Female202145-54 yearsGR113-052"/>
  </r>
  <r>
    <x v="0"/>
    <s v="F"/>
    <x v="3"/>
    <n v="2021"/>
    <x v="6"/>
    <s v="45-54"/>
    <x v="6"/>
    <s v="GR113-053"/>
    <n v="13663"/>
    <n v="20376477"/>
    <n v="67.099999999999994"/>
    <x v="0"/>
    <s v="Female202145-54 yearsGR113-053"/>
  </r>
  <r>
    <x v="0"/>
    <s v="F"/>
    <x v="3"/>
    <n v="2021"/>
    <x v="6"/>
    <s v="45-54"/>
    <x v="7"/>
    <s v="GR113-054"/>
    <n v="10152"/>
    <n v="20376477"/>
    <n v="49.8"/>
    <x v="1"/>
    <s v="Female202145-54 yearsGR113-054"/>
  </r>
  <r>
    <x v="0"/>
    <s v="F"/>
    <x v="3"/>
    <n v="2021"/>
    <x v="6"/>
    <s v="45-54"/>
    <x v="82"/>
    <s v="GR113-055"/>
    <n v="84"/>
    <n v="20376477"/>
    <n v="0.4"/>
    <x v="0"/>
    <s v="Female202145-54 yearsGR113-055"/>
  </r>
  <r>
    <x v="0"/>
    <s v="F"/>
    <x v="3"/>
    <n v="2021"/>
    <x v="6"/>
    <s v="45-54"/>
    <x v="57"/>
    <s v="GR113-056"/>
    <n v="1506"/>
    <n v="20376477"/>
    <n v="7.4"/>
    <x v="0"/>
    <s v="Female202145-54 yearsGR113-056"/>
  </r>
  <r>
    <x v="0"/>
    <s v="F"/>
    <x v="3"/>
    <n v="2021"/>
    <x v="6"/>
    <s v="45-54"/>
    <x v="83"/>
    <s v="GR113-057"/>
    <n v="136"/>
    <n v="20376477"/>
    <n v="0.7"/>
    <x v="0"/>
    <s v="Female202145-54 yearsGR113-057"/>
  </r>
  <r>
    <x v="0"/>
    <s v="F"/>
    <x v="3"/>
    <n v="2021"/>
    <x v="6"/>
    <s v="45-54"/>
    <x v="58"/>
    <s v="GR113-058"/>
    <n v="4678"/>
    <n v="20376477"/>
    <n v="23"/>
    <x v="0"/>
    <s v="Female202145-54 yearsGR113-058"/>
  </r>
  <r>
    <x v="0"/>
    <s v="F"/>
    <x v="3"/>
    <n v="2021"/>
    <x v="6"/>
    <s v="45-54"/>
    <x v="59"/>
    <s v="GR113-059"/>
    <n v="1779"/>
    <n v="20376477"/>
    <n v="8.6999999999999993"/>
    <x v="0"/>
    <s v="Female202145-54 yearsGR113-059"/>
  </r>
  <r>
    <x v="0"/>
    <s v="F"/>
    <x v="3"/>
    <n v="2021"/>
    <x v="6"/>
    <s v="45-54"/>
    <x v="99"/>
    <s v="GR113-060"/>
    <n v="81"/>
    <n v="20376477"/>
    <n v="0.4"/>
    <x v="0"/>
    <s v="Female202145-54 yearsGR113-060"/>
  </r>
  <r>
    <x v="0"/>
    <s v="F"/>
    <x v="3"/>
    <n v="2021"/>
    <x v="6"/>
    <s v="45-54"/>
    <x v="60"/>
    <s v="GR113-061"/>
    <n v="2818"/>
    <n v="20376477"/>
    <n v="13.8"/>
    <x v="0"/>
    <s v="Female202145-54 yearsGR113-061"/>
  </r>
  <r>
    <x v="0"/>
    <s v="F"/>
    <x v="3"/>
    <n v="2021"/>
    <x v="6"/>
    <s v="45-54"/>
    <x v="84"/>
    <s v="GR113-062"/>
    <n v="1409"/>
    <n v="20376477"/>
    <n v="6.9"/>
    <x v="0"/>
    <s v="Female202145-54 yearsGR113-062"/>
  </r>
  <r>
    <x v="0"/>
    <s v="F"/>
    <x v="3"/>
    <n v="2021"/>
    <x v="6"/>
    <s v="45-54"/>
    <x v="85"/>
    <s v="GR113-063"/>
    <n v="1409"/>
    <n v="20376477"/>
    <n v="6.9"/>
    <x v="0"/>
    <s v="Female202145-54 yearsGR113-063"/>
  </r>
  <r>
    <x v="0"/>
    <s v="F"/>
    <x v="3"/>
    <n v="2021"/>
    <x v="6"/>
    <s v="45-54"/>
    <x v="8"/>
    <s v="GR113-064"/>
    <n v="3748"/>
    <n v="20376477"/>
    <n v="18.399999999999999"/>
    <x v="0"/>
    <s v="Female202145-54 yearsGR113-064"/>
  </r>
  <r>
    <x v="0"/>
    <s v="F"/>
    <x v="3"/>
    <n v="2021"/>
    <x v="6"/>
    <s v="45-54"/>
    <x v="61"/>
    <s v="GR113-065"/>
    <n v="70"/>
    <n v="20376477"/>
    <n v="0.3"/>
    <x v="0"/>
    <s v="Female202145-54 yearsGR113-065"/>
  </r>
  <r>
    <x v="0"/>
    <s v="F"/>
    <x v="3"/>
    <n v="2021"/>
    <x v="6"/>
    <s v="45-54"/>
    <x v="86"/>
    <s v="GR113-066"/>
    <n v="54"/>
    <n v="20376477"/>
    <n v="0.3"/>
    <x v="0"/>
    <s v="Female202145-54 yearsGR113-066"/>
  </r>
  <r>
    <x v="0"/>
    <s v="F"/>
    <x v="3"/>
    <n v="2021"/>
    <x v="6"/>
    <s v="45-54"/>
    <x v="62"/>
    <s v="GR113-067"/>
    <n v="716"/>
    <n v="20376477"/>
    <n v="3.5"/>
    <x v="0"/>
    <s v="Female202145-54 yearsGR113-067"/>
  </r>
  <r>
    <x v="0"/>
    <s v="F"/>
    <x v="3"/>
    <n v="2021"/>
    <x v="6"/>
    <s v="45-54"/>
    <x v="9"/>
    <s v="GR113-068"/>
    <n v="2908"/>
    <n v="20376477"/>
    <n v="14.3"/>
    <x v="0"/>
    <s v="Female202145-54 yearsGR113-068"/>
  </r>
  <r>
    <x v="0"/>
    <s v="F"/>
    <x v="3"/>
    <n v="2021"/>
    <x v="6"/>
    <s v="45-54"/>
    <x v="87"/>
    <s v="GR113-069"/>
    <n v="673"/>
    <n v="20376477"/>
    <n v="3.3"/>
    <x v="1"/>
    <s v="Female202145-54 yearsGR113-069"/>
  </r>
  <r>
    <x v="0"/>
    <s v="F"/>
    <x v="3"/>
    <n v="2021"/>
    <x v="6"/>
    <s v="45-54"/>
    <x v="10"/>
    <s v="GR113-070"/>
    <n v="2417"/>
    <n v="20376477"/>
    <n v="11.9"/>
    <x v="1"/>
    <s v="Female202145-54 yearsGR113-070"/>
  </r>
  <r>
    <x v="0"/>
    <s v="F"/>
    <x v="3"/>
    <n v="2021"/>
    <x v="6"/>
    <s v="45-54"/>
    <x v="107"/>
    <s v="GR113-071"/>
    <n v="33"/>
    <n v="20376477"/>
    <n v="0.2"/>
    <x v="1"/>
    <s v="Female202145-54 yearsGR113-071"/>
  </r>
  <r>
    <x v="0"/>
    <s v="F"/>
    <x v="3"/>
    <n v="2021"/>
    <x v="6"/>
    <s v="45-54"/>
    <x v="63"/>
    <s v="GR113-072"/>
    <n v="388"/>
    <n v="20376477"/>
    <n v="1.9"/>
    <x v="0"/>
    <s v="Female202145-54 yearsGR113-072"/>
  </r>
  <r>
    <x v="0"/>
    <s v="F"/>
    <x v="3"/>
    <n v="2021"/>
    <x v="6"/>
    <s v="45-54"/>
    <x v="88"/>
    <s v="GR113-073"/>
    <n v="178"/>
    <n v="20376477"/>
    <n v="0.9"/>
    <x v="1"/>
    <s v="Female202145-54 yearsGR113-073"/>
  </r>
  <r>
    <x v="0"/>
    <s v="F"/>
    <x v="3"/>
    <n v="2021"/>
    <x v="6"/>
    <s v="45-54"/>
    <x v="89"/>
    <s v="GR113-074"/>
    <n v="210"/>
    <n v="20376477"/>
    <n v="1"/>
    <x v="0"/>
    <s v="Female202145-54 yearsGR113-074"/>
  </r>
  <r>
    <x v="0"/>
    <s v="F"/>
    <x v="3"/>
    <n v="2021"/>
    <x v="6"/>
    <s v="45-54"/>
    <x v="11"/>
    <s v="GR113-075"/>
    <n v="318"/>
    <n v="20376477"/>
    <n v="1.6"/>
    <x v="0"/>
    <s v="Female202145-54 yearsGR113-075"/>
  </r>
  <r>
    <x v="0"/>
    <s v="F"/>
    <x v="3"/>
    <n v="2021"/>
    <x v="6"/>
    <s v="45-54"/>
    <x v="12"/>
    <s v="GR113-076"/>
    <n v="709"/>
    <n v="20376477"/>
    <n v="3.5"/>
    <x v="1"/>
    <s v="Female202145-54 yearsGR113-076"/>
  </r>
  <r>
    <x v="0"/>
    <s v="F"/>
    <x v="3"/>
    <n v="2021"/>
    <x v="6"/>
    <s v="45-54"/>
    <x v="13"/>
    <s v="GR113-077"/>
    <n v="15"/>
    <n v="20376477"/>
    <s v="Unreliable"/>
    <x v="0"/>
    <s v="Female202145-54 yearsGR113-077"/>
  </r>
  <r>
    <x v="0"/>
    <s v="F"/>
    <x v="3"/>
    <n v="2021"/>
    <x v="6"/>
    <s v="45-54"/>
    <x v="14"/>
    <s v="GR113-078"/>
    <n v="694"/>
    <n v="20376477"/>
    <n v="3.4"/>
    <x v="0"/>
    <s v="Female202145-54 yearsGR113-078"/>
  </r>
  <r>
    <x v="0"/>
    <s v="F"/>
    <x v="3"/>
    <n v="2021"/>
    <x v="6"/>
    <s v="45-54"/>
    <x v="38"/>
    <s v="GR113-082"/>
    <n v="1674"/>
    <n v="20376477"/>
    <n v="8.1999999999999993"/>
    <x v="1"/>
    <s v="Female202145-54 yearsGR113-082"/>
  </r>
  <r>
    <x v="0"/>
    <s v="F"/>
    <x v="3"/>
    <n v="2021"/>
    <x v="6"/>
    <s v="45-54"/>
    <x v="108"/>
    <s v="GR113-083"/>
    <n v="11"/>
    <n v="20376477"/>
    <s v="Unreliable"/>
    <x v="0"/>
    <s v="Female202145-54 yearsGR113-083"/>
  </r>
  <r>
    <x v="0"/>
    <s v="F"/>
    <x v="3"/>
    <n v="2021"/>
    <x v="6"/>
    <s v="45-54"/>
    <x v="100"/>
    <s v="GR113-084"/>
    <n v="62"/>
    <n v="20376477"/>
    <n v="0.3"/>
    <x v="0"/>
    <s v="Female202145-54 yearsGR113-084"/>
  </r>
  <r>
    <x v="0"/>
    <s v="F"/>
    <x v="3"/>
    <n v="2021"/>
    <x v="6"/>
    <s v="45-54"/>
    <x v="39"/>
    <s v="GR113-085"/>
    <n v="260"/>
    <n v="20376477"/>
    <n v="1.3"/>
    <x v="0"/>
    <s v="Female202145-54 yearsGR113-085"/>
  </r>
  <r>
    <x v="0"/>
    <s v="F"/>
    <x v="3"/>
    <n v="2021"/>
    <x v="6"/>
    <s v="45-54"/>
    <x v="90"/>
    <s v="GR113-086"/>
    <n v="1341"/>
    <n v="20376477"/>
    <n v="6.6"/>
    <x v="0"/>
    <s v="Female202145-54 yearsGR113-086"/>
  </r>
  <r>
    <x v="0"/>
    <s v="F"/>
    <x v="3"/>
    <n v="2021"/>
    <x v="6"/>
    <s v="45-54"/>
    <x v="64"/>
    <s v="GR113-088"/>
    <n v="249"/>
    <n v="20376477"/>
    <n v="1.2"/>
    <x v="1"/>
    <s v="Female202145-54 yearsGR113-088"/>
  </r>
  <r>
    <x v="0"/>
    <s v="F"/>
    <x v="3"/>
    <n v="2021"/>
    <x v="6"/>
    <s v="45-54"/>
    <x v="17"/>
    <s v="GR113-089"/>
    <n v="751"/>
    <n v="20376477"/>
    <n v="3.7"/>
    <x v="0"/>
    <s v="Female202145-54 yearsGR113-089"/>
  </r>
  <r>
    <x v="0"/>
    <s v="F"/>
    <x v="3"/>
    <n v="2021"/>
    <x v="6"/>
    <s v="45-54"/>
    <x v="91"/>
    <s v="GR113-090"/>
    <n v="97"/>
    <n v="20376477"/>
    <n v="0.5"/>
    <x v="1"/>
    <s v="Female202145-54 yearsGR113-090"/>
  </r>
  <r>
    <x v="0"/>
    <s v="F"/>
    <x v="3"/>
    <n v="2021"/>
    <x v="6"/>
    <s v="45-54"/>
    <x v="101"/>
    <s v="GR113-092"/>
    <n v="28"/>
    <n v="20376477"/>
    <n v="0.1"/>
    <x v="1"/>
    <s v="Female202145-54 yearsGR113-092"/>
  </r>
  <r>
    <x v="0"/>
    <s v="F"/>
    <x v="3"/>
    <n v="2021"/>
    <x v="6"/>
    <s v="45-54"/>
    <x v="92"/>
    <s v="GR113-093"/>
    <n v="3641"/>
    <n v="20376477"/>
    <n v="17.899999999999999"/>
    <x v="1"/>
    <s v="Female202145-54 yearsGR113-093"/>
  </r>
  <r>
    <x v="0"/>
    <s v="F"/>
    <x v="3"/>
    <n v="2021"/>
    <x v="6"/>
    <s v="45-54"/>
    <x v="93"/>
    <s v="GR113-094"/>
    <n v="2515"/>
    <n v="20376477"/>
    <n v="12.3"/>
    <x v="0"/>
    <s v="Female202145-54 yearsGR113-094"/>
  </r>
  <r>
    <x v="0"/>
    <s v="F"/>
    <x v="3"/>
    <n v="2021"/>
    <x v="6"/>
    <s v="45-54"/>
    <x v="94"/>
    <s v="GR113-095"/>
    <n v="1126"/>
    <n v="20376477"/>
    <n v="5.5"/>
    <x v="0"/>
    <s v="Female202145-54 yearsGR113-095"/>
  </r>
  <r>
    <x v="0"/>
    <s v="F"/>
    <x v="3"/>
    <n v="2021"/>
    <x v="6"/>
    <s v="45-54"/>
    <x v="102"/>
    <s v="GR113-096"/>
    <n v="60"/>
    <n v="20376477"/>
    <n v="0.3"/>
    <x v="1"/>
    <s v="Female202145-54 yearsGR113-096"/>
  </r>
  <r>
    <x v="0"/>
    <s v="F"/>
    <x v="3"/>
    <n v="2021"/>
    <x v="6"/>
    <s v="45-54"/>
    <x v="18"/>
    <s v="GR113-097"/>
    <n v="1013"/>
    <n v="20376477"/>
    <n v="5"/>
    <x v="1"/>
    <s v="Female202145-54 yearsGR113-097"/>
  </r>
  <r>
    <x v="0"/>
    <s v="F"/>
    <x v="3"/>
    <n v="2021"/>
    <x v="6"/>
    <s v="45-54"/>
    <x v="115"/>
    <s v="GR113-098"/>
    <n v="14"/>
    <n v="20376477"/>
    <s v="Unreliable"/>
    <x v="0"/>
    <s v="Female202145-54 yearsGR113-098"/>
  </r>
  <r>
    <x v="0"/>
    <s v="F"/>
    <x v="3"/>
    <n v="2021"/>
    <x v="6"/>
    <s v="45-54"/>
    <x v="109"/>
    <s v="GR113-099"/>
    <n v="16"/>
    <n v="20376477"/>
    <s v="Unreliable"/>
    <x v="0"/>
    <s v="Female202145-54 yearsGR113-099"/>
  </r>
  <r>
    <x v="0"/>
    <s v="F"/>
    <x v="3"/>
    <n v="2021"/>
    <x v="6"/>
    <s v="45-54"/>
    <x v="19"/>
    <s v="GR113-100"/>
    <n v="982"/>
    <n v="20376477"/>
    <n v="4.8"/>
    <x v="0"/>
    <s v="Female202145-54 yearsGR113-100"/>
  </r>
  <r>
    <x v="0"/>
    <s v="F"/>
    <x v="3"/>
    <n v="2021"/>
    <x v="6"/>
    <s v="45-54"/>
    <x v="95"/>
    <s v="GR113-102"/>
    <n v="65"/>
    <n v="20376477"/>
    <n v="0.3"/>
    <x v="1"/>
    <s v="Female202145-54 yearsGR113-102"/>
  </r>
  <r>
    <x v="0"/>
    <s v="F"/>
    <x v="3"/>
    <n v="2021"/>
    <x v="6"/>
    <s v="45-54"/>
    <x v="110"/>
    <s v="GR113-104"/>
    <n v="10"/>
    <n v="20376477"/>
    <s v="Unreliable"/>
    <x v="1"/>
    <s v="Female202145-54 yearsGR113-104"/>
  </r>
  <r>
    <x v="0"/>
    <s v="F"/>
    <x v="3"/>
    <n v="2021"/>
    <x v="6"/>
    <s v="45-54"/>
    <x v="65"/>
    <s v="GR113-105"/>
    <n v="17"/>
    <n v="20376477"/>
    <s v="Unreliable"/>
    <x v="1"/>
    <s v="Female202145-54 yearsGR113-105"/>
  </r>
  <r>
    <x v="0"/>
    <s v="F"/>
    <x v="3"/>
    <n v="2021"/>
    <x v="6"/>
    <s v="45-54"/>
    <x v="66"/>
    <s v="GR113-107"/>
    <n v="16"/>
    <n v="20376477"/>
    <s v="Unreliable"/>
    <x v="0"/>
    <s v="Female202145-54 yearsGR113-107"/>
  </r>
  <r>
    <x v="0"/>
    <s v="F"/>
    <x v="3"/>
    <n v="2021"/>
    <x v="6"/>
    <s v="45-54"/>
    <x v="21"/>
    <s v="GR113-109"/>
    <n v="346"/>
    <n v="20376477"/>
    <n v="1.7"/>
    <x v="1"/>
    <s v="Female202145-54 yearsGR113-109"/>
  </r>
  <r>
    <x v="0"/>
    <s v="F"/>
    <x v="3"/>
    <n v="2021"/>
    <x v="6"/>
    <s v="45-54"/>
    <x v="22"/>
    <s v="GR113-110"/>
    <n v="783"/>
    <n v="20376477"/>
    <n v="3.8"/>
    <x v="0"/>
    <s v="Female202145-54 yearsGR113-110"/>
  </r>
  <r>
    <x v="0"/>
    <s v="F"/>
    <x v="3"/>
    <n v="2021"/>
    <x v="6"/>
    <s v="45-54"/>
    <x v="23"/>
    <s v="GR113-111"/>
    <n v="8170"/>
    <n v="20376477"/>
    <n v="40.1"/>
    <x v="0"/>
    <s v="Female202145-54 yearsGR113-111"/>
  </r>
  <r>
    <x v="0"/>
    <s v="F"/>
    <x v="3"/>
    <n v="2021"/>
    <x v="6"/>
    <s v="45-54"/>
    <x v="24"/>
    <s v="GR113-112"/>
    <n v="8969"/>
    <n v="20376477"/>
    <n v="44"/>
    <x v="1"/>
    <s v="Female202145-54 yearsGR113-112"/>
  </r>
  <r>
    <x v="0"/>
    <s v="F"/>
    <x v="3"/>
    <n v="2021"/>
    <x v="6"/>
    <s v="45-54"/>
    <x v="25"/>
    <s v="GR113-113"/>
    <n v="1657"/>
    <n v="20376477"/>
    <n v="8.1"/>
    <x v="0"/>
    <s v="Female202145-54 yearsGR113-113"/>
  </r>
  <r>
    <x v="0"/>
    <s v="F"/>
    <x v="3"/>
    <n v="2021"/>
    <x v="6"/>
    <s v="45-54"/>
    <x v="26"/>
    <s v="GR113-114"/>
    <n v="1572"/>
    <n v="20376477"/>
    <n v="7.7"/>
    <x v="0"/>
    <s v="Female202145-54 yearsGR113-114"/>
  </r>
  <r>
    <x v="0"/>
    <s v="F"/>
    <x v="3"/>
    <n v="2021"/>
    <x v="6"/>
    <s v="45-54"/>
    <x v="46"/>
    <s v="GR113-115"/>
    <n v="34"/>
    <n v="20376477"/>
    <n v="0.2"/>
    <x v="0"/>
    <s v="Female202145-54 yearsGR113-115"/>
  </r>
  <r>
    <x v="0"/>
    <s v="F"/>
    <x v="3"/>
    <n v="2021"/>
    <x v="6"/>
    <s v="45-54"/>
    <x v="67"/>
    <s v="GR113-116"/>
    <n v="51"/>
    <n v="20376477"/>
    <n v="0.3"/>
    <x v="0"/>
    <s v="Female202145-54 yearsGR113-116"/>
  </r>
  <r>
    <x v="0"/>
    <s v="F"/>
    <x v="3"/>
    <n v="2021"/>
    <x v="6"/>
    <s v="45-54"/>
    <x v="27"/>
    <s v="GR113-117"/>
    <n v="7312"/>
    <n v="20376477"/>
    <n v="35.9"/>
    <x v="0"/>
    <s v="Female202145-54 yearsGR113-117"/>
  </r>
  <r>
    <x v="0"/>
    <s v="F"/>
    <x v="3"/>
    <n v="2021"/>
    <x v="6"/>
    <s v="45-54"/>
    <x v="68"/>
    <s v="GR113-118"/>
    <n v="369"/>
    <n v="20376477"/>
    <n v="1.8"/>
    <x v="0"/>
    <s v="Female202145-54 yearsGR113-118"/>
  </r>
  <r>
    <x v="0"/>
    <s v="F"/>
    <x v="3"/>
    <n v="2021"/>
    <x v="6"/>
    <s v="45-54"/>
    <x v="28"/>
    <s v="GR113-120"/>
    <n v="109"/>
    <n v="20376477"/>
    <n v="0.5"/>
    <x v="0"/>
    <s v="Female202145-54 yearsGR113-120"/>
  </r>
  <r>
    <x v="0"/>
    <s v="F"/>
    <x v="3"/>
    <n v="2021"/>
    <x v="6"/>
    <s v="45-54"/>
    <x v="40"/>
    <s v="GR113-121"/>
    <n v="122"/>
    <n v="20376477"/>
    <n v="0.6"/>
    <x v="0"/>
    <s v="Female202145-54 yearsGR113-121"/>
  </r>
  <r>
    <x v="0"/>
    <s v="F"/>
    <x v="3"/>
    <n v="2021"/>
    <x v="6"/>
    <s v="45-54"/>
    <x v="47"/>
    <s v="GR113-122"/>
    <n v="6320"/>
    <n v="20376477"/>
    <n v="31"/>
    <x v="0"/>
    <s v="Female202145-54 yearsGR113-122"/>
  </r>
  <r>
    <x v="0"/>
    <s v="F"/>
    <x v="3"/>
    <n v="2021"/>
    <x v="6"/>
    <s v="45-54"/>
    <x v="29"/>
    <s v="GR113-123"/>
    <n v="386"/>
    <n v="20376477"/>
    <n v="1.9"/>
    <x v="0"/>
    <s v="Female202145-54 yearsGR113-123"/>
  </r>
  <r>
    <x v="0"/>
    <s v="F"/>
    <x v="3"/>
    <n v="2021"/>
    <x v="6"/>
    <s v="45-54"/>
    <x v="48"/>
    <s v="GR113-124"/>
    <n v="1769"/>
    <n v="20376477"/>
    <n v="8.6999999999999993"/>
    <x v="1"/>
    <s v="Female202145-54 yearsGR113-124"/>
  </r>
  <r>
    <x v="0"/>
    <s v="F"/>
    <x v="3"/>
    <n v="2021"/>
    <x v="6"/>
    <s v="45-54"/>
    <x v="49"/>
    <s v="GR113-125"/>
    <n v="645"/>
    <n v="20376477"/>
    <n v="3.2"/>
    <x v="0"/>
    <s v="Female202145-54 yearsGR113-125"/>
  </r>
  <r>
    <x v="0"/>
    <s v="F"/>
    <x v="3"/>
    <n v="2021"/>
    <x v="6"/>
    <s v="45-54"/>
    <x v="50"/>
    <s v="GR113-126"/>
    <n v="1124"/>
    <n v="20376477"/>
    <n v="5.5"/>
    <x v="0"/>
    <s v="Female202145-54 yearsGR113-126"/>
  </r>
  <r>
    <x v="0"/>
    <s v="F"/>
    <x v="3"/>
    <n v="2021"/>
    <x v="6"/>
    <s v="45-54"/>
    <x v="30"/>
    <s v="GR113-127"/>
    <n v="584"/>
    <n v="20376477"/>
    <n v="2.9"/>
    <x v="1"/>
    <s v="Female202145-54 yearsGR113-127"/>
  </r>
  <r>
    <x v="0"/>
    <s v="F"/>
    <x v="3"/>
    <n v="2021"/>
    <x v="6"/>
    <s v="45-54"/>
    <x v="41"/>
    <s v="GR113-128"/>
    <n v="394"/>
    <n v="20376477"/>
    <n v="1.9"/>
    <x v="0"/>
    <s v="Female202145-54 yearsGR113-128"/>
  </r>
  <r>
    <x v="0"/>
    <s v="F"/>
    <x v="3"/>
    <n v="2021"/>
    <x v="6"/>
    <s v="45-54"/>
    <x v="31"/>
    <s v="GR113-129"/>
    <n v="190"/>
    <n v="20376477"/>
    <n v="0.9"/>
    <x v="0"/>
    <s v="Female202145-54 yearsGR113-129"/>
  </r>
  <r>
    <x v="0"/>
    <s v="F"/>
    <x v="3"/>
    <n v="2021"/>
    <x v="6"/>
    <s v="45-54"/>
    <x v="120"/>
    <s v="GR113-130"/>
    <n v="10"/>
    <n v="20376477"/>
    <s v="Unreliable"/>
    <x v="1"/>
    <s v="Female202145-54 yearsGR113-130"/>
  </r>
  <r>
    <x v="0"/>
    <s v="F"/>
    <x v="3"/>
    <n v="2021"/>
    <x v="6"/>
    <s v="45-54"/>
    <x v="32"/>
    <s v="GR113-131"/>
    <n v="410"/>
    <n v="20376477"/>
    <n v="2"/>
    <x v="0"/>
    <s v="Female202145-54 yearsGR113-131"/>
  </r>
  <r>
    <x v="0"/>
    <s v="F"/>
    <x v="3"/>
    <n v="2021"/>
    <x v="6"/>
    <s v="45-54"/>
    <x v="69"/>
    <s v="GR113-132"/>
    <n v="17"/>
    <n v="20376477"/>
    <s v="Unreliable"/>
    <x v="0"/>
    <s v="Female202145-54 yearsGR113-132"/>
  </r>
  <r>
    <x v="0"/>
    <s v="F"/>
    <x v="3"/>
    <n v="2021"/>
    <x v="6"/>
    <s v="45-54"/>
    <x v="33"/>
    <s v="GR113-133"/>
    <n v="393"/>
    <n v="20376477"/>
    <n v="1.9"/>
    <x v="0"/>
    <s v="Female202145-54 yearsGR113-133"/>
  </r>
  <r>
    <x v="0"/>
    <s v="F"/>
    <x v="3"/>
    <n v="2021"/>
    <x v="6"/>
    <s v="45-54"/>
    <x v="42"/>
    <s v="GR113-135"/>
    <n v="233"/>
    <n v="20376477"/>
    <n v="1.1000000000000001"/>
    <x v="1"/>
    <s v="Female202145-54 yearsGR113-135"/>
  </r>
  <r>
    <x v="0"/>
    <s v="F"/>
    <x v="3"/>
    <n v="2021"/>
    <x v="6"/>
    <s v="45-54"/>
    <x v="103"/>
    <s v="GR113-136"/>
    <n v="76"/>
    <n v="20376477"/>
    <n v="0.4"/>
    <x v="1"/>
    <s v="Female202145-54 yearsGR113-136"/>
  </r>
  <r>
    <x v="0"/>
    <s v="F"/>
    <x v="3"/>
    <n v="2021"/>
    <x v="6"/>
    <s v="45-54"/>
    <x v="122"/>
    <s v="GR113-137"/>
    <n v="13461"/>
    <n v="20376477"/>
    <n v="66.099999999999994"/>
    <x v="1"/>
    <s v="Female202145-54 yearsGR113-137"/>
  </r>
  <r>
    <x v="0"/>
    <s v="F"/>
    <x v="3"/>
    <n v="2021"/>
    <x v="7"/>
    <s v="55-64"/>
    <x v="0"/>
    <s v="GR113-003"/>
    <n v="415"/>
    <n v="21839746"/>
    <n v="1.9"/>
    <x v="0"/>
    <s v="Female202155-64 yearsGR113-003"/>
  </r>
  <r>
    <x v="0"/>
    <s v="F"/>
    <x v="3"/>
    <n v="2021"/>
    <x v="7"/>
    <s v="55-64"/>
    <x v="111"/>
    <s v="GR113-004"/>
    <n v="28"/>
    <n v="21839746"/>
    <n v="0.1"/>
    <x v="1"/>
    <s v="Female202155-64 yearsGR113-004"/>
  </r>
  <r>
    <x v="0"/>
    <s v="F"/>
    <x v="3"/>
    <n v="2021"/>
    <x v="7"/>
    <s v="55-64"/>
    <x v="112"/>
    <s v="GR113-005"/>
    <n v="21"/>
    <n v="21839746"/>
    <n v="0.1"/>
    <x v="0"/>
    <s v="Female202155-64 yearsGR113-005"/>
  </r>
  <r>
    <x v="0"/>
    <s v="F"/>
    <x v="3"/>
    <n v="2021"/>
    <x v="7"/>
    <s v="55-64"/>
    <x v="1"/>
    <s v="GR113-010"/>
    <n v="2983"/>
    <n v="21839746"/>
    <n v="13.7"/>
    <x v="1"/>
    <s v="Female202155-64 yearsGR113-010"/>
  </r>
  <r>
    <x v="0"/>
    <s v="F"/>
    <x v="3"/>
    <n v="2021"/>
    <x v="7"/>
    <s v="55-64"/>
    <x v="70"/>
    <s v="GR113-015"/>
    <n v="463"/>
    <n v="21839746"/>
    <n v="2.1"/>
    <x v="1"/>
    <s v="Female202155-64 yearsGR113-015"/>
  </r>
  <r>
    <x v="0"/>
    <s v="F"/>
    <x v="3"/>
    <n v="2021"/>
    <x v="7"/>
    <s v="55-64"/>
    <x v="51"/>
    <s v="GR113-016"/>
    <n v="322"/>
    <n v="21839746"/>
    <n v="1.5"/>
    <x v="1"/>
    <s v="Female202155-64 yearsGR113-016"/>
  </r>
  <r>
    <x v="0"/>
    <s v="F"/>
    <x v="3"/>
    <n v="2021"/>
    <x v="7"/>
    <s v="55-64"/>
    <x v="2"/>
    <s v="GR113-018"/>
    <n v="29652"/>
    <n v="21839746"/>
    <n v="135.80000000000001"/>
    <x v="0"/>
    <s v="Female202155-64 yearsGR113-018"/>
  </r>
  <r>
    <x v="0"/>
    <s v="F"/>
    <x v="3"/>
    <n v="2021"/>
    <x v="7"/>
    <s v="55-64"/>
    <x v="3"/>
    <s v="GR113-019"/>
    <n v="50122"/>
    <n v="21839746"/>
    <n v="229.5"/>
    <x v="1"/>
    <s v="Female202155-64 yearsGR113-019"/>
  </r>
  <r>
    <x v="0"/>
    <s v="F"/>
    <x v="3"/>
    <n v="2021"/>
    <x v="7"/>
    <s v="55-64"/>
    <x v="71"/>
    <s v="GR113-020"/>
    <n v="628"/>
    <n v="21839746"/>
    <n v="2.9"/>
    <x v="0"/>
    <s v="Female202155-64 yearsGR113-020"/>
  </r>
  <r>
    <x v="0"/>
    <s v="F"/>
    <x v="3"/>
    <n v="2021"/>
    <x v="7"/>
    <s v="55-64"/>
    <x v="72"/>
    <s v="GR113-021"/>
    <n v="659"/>
    <n v="21839746"/>
    <n v="3"/>
    <x v="0"/>
    <s v="Female202155-64 yearsGR113-021"/>
  </r>
  <r>
    <x v="0"/>
    <s v="F"/>
    <x v="3"/>
    <n v="2021"/>
    <x v="7"/>
    <s v="55-64"/>
    <x v="73"/>
    <s v="GR113-022"/>
    <n v="729"/>
    <n v="21839746"/>
    <n v="3.3"/>
    <x v="0"/>
    <s v="Female202155-64 yearsGR113-022"/>
  </r>
  <r>
    <x v="0"/>
    <s v="F"/>
    <x v="3"/>
    <n v="2021"/>
    <x v="7"/>
    <s v="55-64"/>
    <x v="52"/>
    <s v="GR113-023"/>
    <n v="4162"/>
    <n v="21839746"/>
    <n v="19.100000000000001"/>
    <x v="0"/>
    <s v="Female202155-64 yearsGR113-023"/>
  </r>
  <r>
    <x v="0"/>
    <s v="F"/>
    <x v="3"/>
    <n v="2021"/>
    <x v="7"/>
    <s v="55-64"/>
    <x v="53"/>
    <s v="GR113-024"/>
    <n v="1815"/>
    <n v="21839746"/>
    <n v="8.3000000000000007"/>
    <x v="0"/>
    <s v="Female202155-64 yearsGR113-024"/>
  </r>
  <r>
    <x v="0"/>
    <s v="F"/>
    <x v="3"/>
    <n v="2021"/>
    <x v="7"/>
    <s v="55-64"/>
    <x v="74"/>
    <s v="GR113-025"/>
    <n v="3737"/>
    <n v="21839746"/>
    <n v="17.100000000000001"/>
    <x v="0"/>
    <s v="Female202155-64 yearsGR113-025"/>
  </r>
  <r>
    <x v="0"/>
    <s v="F"/>
    <x v="3"/>
    <n v="2021"/>
    <x v="7"/>
    <s v="55-64"/>
    <x v="104"/>
    <s v="GR113-026"/>
    <n v="221"/>
    <n v="21839746"/>
    <n v="1"/>
    <x v="0"/>
    <s v="Female202155-64 yearsGR113-026"/>
  </r>
  <r>
    <x v="0"/>
    <s v="F"/>
    <x v="3"/>
    <n v="2021"/>
    <x v="7"/>
    <s v="55-64"/>
    <x v="75"/>
    <s v="GR113-027"/>
    <n v="11805"/>
    <n v="21839746"/>
    <n v="54.1"/>
    <x v="0"/>
    <s v="Female202155-64 yearsGR113-027"/>
  </r>
  <r>
    <x v="0"/>
    <s v="F"/>
    <x v="3"/>
    <n v="2021"/>
    <x v="7"/>
    <s v="55-64"/>
    <x v="76"/>
    <s v="GR113-028"/>
    <n v="512"/>
    <n v="21839746"/>
    <n v="2.2999999999999998"/>
    <x v="0"/>
    <s v="Female202155-64 yearsGR113-028"/>
  </r>
  <r>
    <x v="0"/>
    <s v="F"/>
    <x v="3"/>
    <n v="2021"/>
    <x v="7"/>
    <s v="55-64"/>
    <x v="54"/>
    <s v="GR113-029"/>
    <n v="8386"/>
    <n v="21839746"/>
    <n v="38.4"/>
    <x v="0"/>
    <s v="Female202155-64 yearsGR113-029"/>
  </r>
  <r>
    <x v="0"/>
    <s v="F"/>
    <x v="3"/>
    <n v="2021"/>
    <x v="7"/>
    <s v="55-64"/>
    <x v="77"/>
    <s v="GR113-030"/>
    <n v="1004"/>
    <n v="21839746"/>
    <n v="4.5999999999999996"/>
    <x v="0"/>
    <s v="Female202155-64 yearsGR113-030"/>
  </r>
  <r>
    <x v="0"/>
    <s v="F"/>
    <x v="3"/>
    <n v="2021"/>
    <x v="7"/>
    <s v="55-64"/>
    <x v="78"/>
    <s v="GR113-031"/>
    <n v="2480"/>
    <n v="21839746"/>
    <n v="11.4"/>
    <x v="0"/>
    <s v="Female202155-64 yearsGR113-031"/>
  </r>
  <r>
    <x v="0"/>
    <s v="F"/>
    <x v="3"/>
    <n v="2021"/>
    <x v="7"/>
    <s v="55-64"/>
    <x v="55"/>
    <s v="GR113-032"/>
    <n v="2754"/>
    <n v="21839746"/>
    <n v="12.6"/>
    <x v="0"/>
    <s v="Female202155-64 yearsGR113-032"/>
  </r>
  <r>
    <x v="0"/>
    <s v="F"/>
    <x v="3"/>
    <n v="2021"/>
    <x v="7"/>
    <s v="55-64"/>
    <x v="43"/>
    <s v="GR113-034"/>
    <n v="757"/>
    <n v="21839746"/>
    <n v="3.5"/>
    <x v="0"/>
    <s v="Female202155-64 yearsGR113-034"/>
  </r>
  <r>
    <x v="0"/>
    <s v="F"/>
    <x v="3"/>
    <n v="2021"/>
    <x v="7"/>
    <s v="55-64"/>
    <x v="97"/>
    <s v="GR113-035"/>
    <n v="457"/>
    <n v="21839746"/>
    <n v="2.1"/>
    <x v="0"/>
    <s v="Female202155-64 yearsGR113-035"/>
  </r>
  <r>
    <x v="0"/>
    <s v="F"/>
    <x v="3"/>
    <n v="2021"/>
    <x v="7"/>
    <s v="55-64"/>
    <x v="34"/>
    <s v="GR113-036"/>
    <n v="1640"/>
    <n v="21839746"/>
    <n v="7.5"/>
    <x v="0"/>
    <s v="Female202155-64 yearsGR113-036"/>
  </r>
  <r>
    <x v="0"/>
    <s v="F"/>
    <x v="3"/>
    <n v="2021"/>
    <x v="7"/>
    <s v="55-64"/>
    <x v="35"/>
    <s v="GR113-037"/>
    <n v="2647"/>
    <n v="21839746"/>
    <n v="12.1"/>
    <x v="0"/>
    <s v="Female202155-64 yearsGR113-037"/>
  </r>
  <r>
    <x v="0"/>
    <s v="F"/>
    <x v="3"/>
    <n v="2021"/>
    <x v="7"/>
    <s v="55-64"/>
    <x v="79"/>
    <s v="GR113-038"/>
    <n v="66"/>
    <n v="21839746"/>
    <n v="0.3"/>
    <x v="0"/>
    <s v="Female202155-64 yearsGR113-038"/>
  </r>
  <r>
    <x v="0"/>
    <s v="F"/>
    <x v="3"/>
    <n v="2021"/>
    <x v="7"/>
    <s v="55-64"/>
    <x v="56"/>
    <s v="GR113-039"/>
    <n v="875"/>
    <n v="21839746"/>
    <n v="4"/>
    <x v="0"/>
    <s v="Female202155-64 yearsGR113-039"/>
  </r>
  <r>
    <x v="0"/>
    <s v="F"/>
    <x v="3"/>
    <n v="2021"/>
    <x v="7"/>
    <s v="55-64"/>
    <x v="36"/>
    <s v="GR113-040"/>
    <n v="1005"/>
    <n v="21839746"/>
    <n v="4.5999999999999996"/>
    <x v="0"/>
    <s v="Female202155-64 yearsGR113-040"/>
  </r>
  <r>
    <x v="0"/>
    <s v="F"/>
    <x v="3"/>
    <n v="2021"/>
    <x v="7"/>
    <s v="55-64"/>
    <x v="98"/>
    <s v="GR113-041"/>
    <n v="697"/>
    <n v="21839746"/>
    <n v="3.2"/>
    <x v="0"/>
    <s v="Female202155-64 yearsGR113-041"/>
  </r>
  <r>
    <x v="0"/>
    <s v="F"/>
    <x v="3"/>
    <n v="2021"/>
    <x v="7"/>
    <s v="55-64"/>
    <x v="37"/>
    <s v="GR113-043"/>
    <n v="5729"/>
    <n v="21839746"/>
    <n v="26.2"/>
    <x v="0"/>
    <s v="Female202155-64 yearsGR113-043"/>
  </r>
  <r>
    <x v="0"/>
    <s v="F"/>
    <x v="3"/>
    <n v="2021"/>
    <x v="7"/>
    <s v="55-64"/>
    <x v="4"/>
    <s v="GR113-044"/>
    <n v="630"/>
    <n v="21839746"/>
    <n v="2.9"/>
    <x v="1"/>
    <s v="Female202155-64 yearsGR113-044"/>
  </r>
  <r>
    <x v="0"/>
    <s v="F"/>
    <x v="3"/>
    <n v="2021"/>
    <x v="7"/>
    <s v="55-64"/>
    <x v="44"/>
    <s v="GR113-045"/>
    <n v="289"/>
    <n v="21839746"/>
    <n v="1.3"/>
    <x v="1"/>
    <s v="Female202155-64 yearsGR113-045"/>
  </r>
  <r>
    <x v="0"/>
    <s v="F"/>
    <x v="3"/>
    <n v="2021"/>
    <x v="7"/>
    <s v="55-64"/>
    <x v="45"/>
    <s v="GR113-046"/>
    <n v="6783"/>
    <n v="21839746"/>
    <n v="31.1"/>
    <x v="1"/>
    <s v="Female202155-64 yearsGR113-046"/>
  </r>
  <r>
    <x v="0"/>
    <s v="F"/>
    <x v="3"/>
    <n v="2021"/>
    <x v="7"/>
    <s v="55-64"/>
    <x v="80"/>
    <s v="GR113-047"/>
    <n v="423"/>
    <n v="21839746"/>
    <n v="1.9"/>
    <x v="1"/>
    <s v="Female202155-64 yearsGR113-047"/>
  </r>
  <r>
    <x v="0"/>
    <s v="F"/>
    <x v="3"/>
    <n v="2021"/>
    <x v="7"/>
    <s v="55-64"/>
    <x v="81"/>
    <s v="GR113-048"/>
    <n v="391"/>
    <n v="21839746"/>
    <n v="1.8"/>
    <x v="0"/>
    <s v="Female202155-64 yearsGR113-048"/>
  </r>
  <r>
    <x v="0"/>
    <s v="F"/>
    <x v="3"/>
    <n v="2021"/>
    <x v="7"/>
    <s v="55-64"/>
    <x v="113"/>
    <s v="GR113-049"/>
    <n v="32"/>
    <n v="21839746"/>
    <n v="0.1"/>
    <x v="0"/>
    <s v="Female202155-64 yearsGR113-049"/>
  </r>
  <r>
    <x v="0"/>
    <s v="F"/>
    <x v="3"/>
    <n v="2021"/>
    <x v="7"/>
    <s v="55-64"/>
    <x v="5"/>
    <s v="GR113-050"/>
    <n v="35"/>
    <n v="21839746"/>
    <n v="0.2"/>
    <x v="1"/>
    <s v="Female202155-64 yearsGR113-050"/>
  </r>
  <r>
    <x v="0"/>
    <s v="F"/>
    <x v="3"/>
    <n v="2021"/>
    <x v="7"/>
    <s v="55-64"/>
    <x v="105"/>
    <s v="GR113-051"/>
    <n v="308"/>
    <n v="21839746"/>
    <n v="1.4"/>
    <x v="1"/>
    <s v="Female202155-64 yearsGR113-051"/>
  </r>
  <r>
    <x v="0"/>
    <s v="F"/>
    <x v="3"/>
    <n v="2021"/>
    <x v="7"/>
    <s v="55-64"/>
    <x v="106"/>
    <s v="GR113-052"/>
    <n v="811"/>
    <n v="21839746"/>
    <n v="3.7"/>
    <x v="1"/>
    <s v="Female202155-64 yearsGR113-052"/>
  </r>
  <r>
    <x v="0"/>
    <s v="F"/>
    <x v="3"/>
    <n v="2021"/>
    <x v="7"/>
    <s v="55-64"/>
    <x v="6"/>
    <s v="GR113-053"/>
    <n v="36143"/>
    <n v="21839746"/>
    <n v="165.5"/>
    <x v="0"/>
    <s v="Female202155-64 yearsGR113-053"/>
  </r>
  <r>
    <x v="0"/>
    <s v="F"/>
    <x v="3"/>
    <n v="2021"/>
    <x v="7"/>
    <s v="55-64"/>
    <x v="7"/>
    <s v="GR113-054"/>
    <n v="27203"/>
    <n v="21839746"/>
    <n v="124.6"/>
    <x v="1"/>
    <s v="Female202155-64 yearsGR113-054"/>
  </r>
  <r>
    <x v="0"/>
    <s v="F"/>
    <x v="3"/>
    <n v="2021"/>
    <x v="7"/>
    <s v="55-64"/>
    <x v="82"/>
    <s v="GR113-055"/>
    <n v="245"/>
    <n v="21839746"/>
    <n v="1.1000000000000001"/>
    <x v="0"/>
    <s v="Female202155-64 yearsGR113-055"/>
  </r>
  <r>
    <x v="0"/>
    <s v="F"/>
    <x v="3"/>
    <n v="2021"/>
    <x v="7"/>
    <s v="55-64"/>
    <x v="57"/>
    <s v="GR113-056"/>
    <n v="3269"/>
    <n v="21839746"/>
    <n v="15"/>
    <x v="0"/>
    <s v="Female202155-64 yearsGR113-056"/>
  </r>
  <r>
    <x v="0"/>
    <s v="F"/>
    <x v="3"/>
    <n v="2021"/>
    <x v="7"/>
    <s v="55-64"/>
    <x v="83"/>
    <s v="GR113-057"/>
    <n v="337"/>
    <n v="21839746"/>
    <n v="1.5"/>
    <x v="0"/>
    <s v="Female202155-64 yearsGR113-057"/>
  </r>
  <r>
    <x v="0"/>
    <s v="F"/>
    <x v="3"/>
    <n v="2021"/>
    <x v="7"/>
    <s v="55-64"/>
    <x v="58"/>
    <s v="GR113-058"/>
    <n v="14576"/>
    <n v="21839746"/>
    <n v="66.7"/>
    <x v="0"/>
    <s v="Female202155-64 yearsGR113-058"/>
  </r>
  <r>
    <x v="0"/>
    <s v="F"/>
    <x v="3"/>
    <n v="2021"/>
    <x v="7"/>
    <s v="55-64"/>
    <x v="59"/>
    <s v="GR113-059"/>
    <n v="5194"/>
    <n v="21839746"/>
    <n v="23.8"/>
    <x v="0"/>
    <s v="Female202155-64 yearsGR113-059"/>
  </r>
  <r>
    <x v="0"/>
    <s v="F"/>
    <x v="3"/>
    <n v="2021"/>
    <x v="7"/>
    <s v="55-64"/>
    <x v="99"/>
    <s v="GR113-060"/>
    <n v="233"/>
    <n v="21839746"/>
    <n v="1.1000000000000001"/>
    <x v="0"/>
    <s v="Female202155-64 yearsGR113-060"/>
  </r>
  <r>
    <x v="0"/>
    <s v="F"/>
    <x v="3"/>
    <n v="2021"/>
    <x v="7"/>
    <s v="55-64"/>
    <x v="60"/>
    <s v="GR113-061"/>
    <n v="9149"/>
    <n v="21839746"/>
    <n v="41.9"/>
    <x v="0"/>
    <s v="Female202155-64 yearsGR113-061"/>
  </r>
  <r>
    <x v="0"/>
    <s v="F"/>
    <x v="3"/>
    <n v="2021"/>
    <x v="7"/>
    <s v="55-64"/>
    <x v="84"/>
    <s v="GR113-062"/>
    <n v="4188"/>
    <n v="21839746"/>
    <n v="19.2"/>
    <x v="0"/>
    <s v="Female202155-64 yearsGR113-062"/>
  </r>
  <r>
    <x v="0"/>
    <s v="F"/>
    <x v="3"/>
    <n v="2021"/>
    <x v="7"/>
    <s v="55-64"/>
    <x v="85"/>
    <s v="GR113-063"/>
    <n v="4961"/>
    <n v="21839746"/>
    <n v="22.7"/>
    <x v="0"/>
    <s v="Female202155-64 yearsGR113-063"/>
  </r>
  <r>
    <x v="0"/>
    <s v="F"/>
    <x v="3"/>
    <n v="2021"/>
    <x v="7"/>
    <s v="55-64"/>
    <x v="8"/>
    <s v="GR113-064"/>
    <n v="8776"/>
    <n v="21839746"/>
    <n v="40.200000000000003"/>
    <x v="0"/>
    <s v="Female202155-64 yearsGR113-064"/>
  </r>
  <r>
    <x v="0"/>
    <s v="F"/>
    <x v="3"/>
    <n v="2021"/>
    <x v="7"/>
    <s v="55-64"/>
    <x v="61"/>
    <s v="GR113-065"/>
    <n v="104"/>
    <n v="21839746"/>
    <n v="0.5"/>
    <x v="0"/>
    <s v="Female202155-64 yearsGR113-065"/>
  </r>
  <r>
    <x v="0"/>
    <s v="F"/>
    <x v="3"/>
    <n v="2021"/>
    <x v="7"/>
    <s v="55-64"/>
    <x v="86"/>
    <s v="GR113-066"/>
    <n v="83"/>
    <n v="21839746"/>
    <n v="0.4"/>
    <x v="0"/>
    <s v="Female202155-64 yearsGR113-066"/>
  </r>
  <r>
    <x v="0"/>
    <s v="F"/>
    <x v="3"/>
    <n v="2021"/>
    <x v="7"/>
    <s v="55-64"/>
    <x v="62"/>
    <s v="GR113-067"/>
    <n v="2125"/>
    <n v="21839746"/>
    <n v="9.6999999999999993"/>
    <x v="0"/>
    <s v="Female202155-64 yearsGR113-067"/>
  </r>
  <r>
    <x v="0"/>
    <s v="F"/>
    <x v="3"/>
    <n v="2021"/>
    <x v="7"/>
    <s v="55-64"/>
    <x v="9"/>
    <s v="GR113-068"/>
    <n v="6464"/>
    <n v="21839746"/>
    <n v="29.6"/>
    <x v="0"/>
    <s v="Female202155-64 yearsGR113-068"/>
  </r>
  <r>
    <x v="0"/>
    <s v="F"/>
    <x v="3"/>
    <n v="2021"/>
    <x v="7"/>
    <s v="55-64"/>
    <x v="87"/>
    <s v="GR113-069"/>
    <n v="1828"/>
    <n v="21839746"/>
    <n v="8.4"/>
    <x v="1"/>
    <s v="Female202155-64 yearsGR113-069"/>
  </r>
  <r>
    <x v="0"/>
    <s v="F"/>
    <x v="3"/>
    <n v="2021"/>
    <x v="7"/>
    <s v="55-64"/>
    <x v="10"/>
    <s v="GR113-070"/>
    <n v="6098"/>
    <n v="21839746"/>
    <n v="27.9"/>
    <x v="1"/>
    <s v="Female202155-64 yearsGR113-070"/>
  </r>
  <r>
    <x v="0"/>
    <s v="F"/>
    <x v="3"/>
    <n v="2021"/>
    <x v="7"/>
    <s v="55-64"/>
    <x v="107"/>
    <s v="GR113-071"/>
    <n v="112"/>
    <n v="21839746"/>
    <n v="0.5"/>
    <x v="1"/>
    <s v="Female202155-64 yearsGR113-071"/>
  </r>
  <r>
    <x v="0"/>
    <s v="F"/>
    <x v="3"/>
    <n v="2021"/>
    <x v="7"/>
    <s v="55-64"/>
    <x v="63"/>
    <s v="GR113-072"/>
    <n v="902"/>
    <n v="21839746"/>
    <n v="4.0999999999999996"/>
    <x v="0"/>
    <s v="Female202155-64 yearsGR113-072"/>
  </r>
  <r>
    <x v="0"/>
    <s v="F"/>
    <x v="3"/>
    <n v="2021"/>
    <x v="7"/>
    <s v="55-64"/>
    <x v="88"/>
    <s v="GR113-073"/>
    <n v="370"/>
    <n v="21839746"/>
    <n v="1.7"/>
    <x v="1"/>
    <s v="Female202155-64 yearsGR113-073"/>
  </r>
  <r>
    <x v="0"/>
    <s v="F"/>
    <x v="3"/>
    <n v="2021"/>
    <x v="7"/>
    <s v="55-64"/>
    <x v="89"/>
    <s v="GR113-074"/>
    <n v="532"/>
    <n v="21839746"/>
    <n v="2.4"/>
    <x v="0"/>
    <s v="Female202155-64 yearsGR113-074"/>
  </r>
  <r>
    <x v="0"/>
    <s v="F"/>
    <x v="3"/>
    <n v="2021"/>
    <x v="7"/>
    <s v="55-64"/>
    <x v="11"/>
    <s v="GR113-075"/>
    <n v="408"/>
    <n v="21839746"/>
    <n v="1.9"/>
    <x v="0"/>
    <s v="Female202155-64 yearsGR113-075"/>
  </r>
  <r>
    <x v="0"/>
    <s v="F"/>
    <x v="3"/>
    <n v="2021"/>
    <x v="7"/>
    <s v="55-64"/>
    <x v="12"/>
    <s v="GR113-076"/>
    <n v="1976"/>
    <n v="21839746"/>
    <n v="9"/>
    <x v="1"/>
    <s v="Female202155-64 yearsGR113-076"/>
  </r>
  <r>
    <x v="0"/>
    <s v="F"/>
    <x v="3"/>
    <n v="2021"/>
    <x v="7"/>
    <s v="55-64"/>
    <x v="13"/>
    <s v="GR113-077"/>
    <n v="46"/>
    <n v="21839746"/>
    <n v="0.2"/>
    <x v="0"/>
    <s v="Female202155-64 yearsGR113-077"/>
  </r>
  <r>
    <x v="0"/>
    <s v="F"/>
    <x v="3"/>
    <n v="2021"/>
    <x v="7"/>
    <s v="55-64"/>
    <x v="14"/>
    <s v="GR113-078"/>
    <n v="1930"/>
    <n v="21839746"/>
    <n v="8.8000000000000007"/>
    <x v="0"/>
    <s v="Female202155-64 yearsGR113-078"/>
  </r>
  <r>
    <x v="0"/>
    <s v="F"/>
    <x v="3"/>
    <n v="2021"/>
    <x v="7"/>
    <s v="55-64"/>
    <x v="38"/>
    <s v="GR113-082"/>
    <n v="8859"/>
    <n v="21839746"/>
    <n v="40.6"/>
    <x v="1"/>
    <s v="Female202155-64 yearsGR113-082"/>
  </r>
  <r>
    <x v="0"/>
    <s v="F"/>
    <x v="3"/>
    <n v="2021"/>
    <x v="7"/>
    <s v="55-64"/>
    <x v="108"/>
    <s v="GR113-083"/>
    <n v="19"/>
    <n v="21839746"/>
    <s v="Unreliable"/>
    <x v="0"/>
    <s v="Female202155-64 yearsGR113-083"/>
  </r>
  <r>
    <x v="0"/>
    <s v="F"/>
    <x v="3"/>
    <n v="2021"/>
    <x v="7"/>
    <s v="55-64"/>
    <x v="100"/>
    <s v="GR113-084"/>
    <n v="413"/>
    <n v="21839746"/>
    <n v="1.9"/>
    <x v="0"/>
    <s v="Female202155-64 yearsGR113-084"/>
  </r>
  <r>
    <x v="0"/>
    <s v="F"/>
    <x v="3"/>
    <n v="2021"/>
    <x v="7"/>
    <s v="55-64"/>
    <x v="39"/>
    <s v="GR113-085"/>
    <n v="379"/>
    <n v="21839746"/>
    <n v="1.7"/>
    <x v="0"/>
    <s v="Female202155-64 yearsGR113-085"/>
  </r>
  <r>
    <x v="0"/>
    <s v="F"/>
    <x v="3"/>
    <n v="2021"/>
    <x v="7"/>
    <s v="55-64"/>
    <x v="90"/>
    <s v="GR113-086"/>
    <n v="8048"/>
    <n v="21839746"/>
    <n v="36.9"/>
    <x v="0"/>
    <s v="Female202155-64 yearsGR113-086"/>
  </r>
  <r>
    <x v="0"/>
    <s v="F"/>
    <x v="3"/>
    <n v="2021"/>
    <x v="7"/>
    <s v="55-64"/>
    <x v="64"/>
    <s v="GR113-088"/>
    <n v="738"/>
    <n v="21839746"/>
    <n v="3.4"/>
    <x v="1"/>
    <s v="Female202155-64 yearsGR113-088"/>
  </r>
  <r>
    <x v="0"/>
    <s v="F"/>
    <x v="3"/>
    <n v="2021"/>
    <x v="7"/>
    <s v="55-64"/>
    <x v="17"/>
    <s v="GR113-089"/>
    <n v="2250"/>
    <n v="21839746"/>
    <n v="10.3"/>
    <x v="0"/>
    <s v="Female202155-64 yearsGR113-089"/>
  </r>
  <r>
    <x v="0"/>
    <s v="F"/>
    <x v="3"/>
    <n v="2021"/>
    <x v="7"/>
    <s v="55-64"/>
    <x v="91"/>
    <s v="GR113-090"/>
    <n v="255"/>
    <n v="21839746"/>
    <n v="1.2"/>
    <x v="1"/>
    <s v="Female202155-64 yearsGR113-090"/>
  </r>
  <r>
    <x v="0"/>
    <s v="F"/>
    <x v="3"/>
    <n v="2021"/>
    <x v="7"/>
    <s v="55-64"/>
    <x v="114"/>
    <s v="GR113-091"/>
    <n v="22"/>
    <n v="21839746"/>
    <n v="0.1"/>
    <x v="1"/>
    <s v="Female202155-64 yearsGR113-091"/>
  </r>
  <r>
    <x v="0"/>
    <s v="F"/>
    <x v="3"/>
    <n v="2021"/>
    <x v="7"/>
    <s v="55-64"/>
    <x v="101"/>
    <s v="GR113-092"/>
    <n v="123"/>
    <n v="21839746"/>
    <n v="0.6"/>
    <x v="1"/>
    <s v="Female202155-64 yearsGR113-092"/>
  </r>
  <r>
    <x v="0"/>
    <s v="F"/>
    <x v="3"/>
    <n v="2021"/>
    <x v="7"/>
    <s v="55-64"/>
    <x v="92"/>
    <s v="GR113-093"/>
    <n v="6082"/>
    <n v="21839746"/>
    <n v="27.8"/>
    <x v="1"/>
    <s v="Female202155-64 yearsGR113-093"/>
  </r>
  <r>
    <x v="0"/>
    <s v="F"/>
    <x v="3"/>
    <n v="2021"/>
    <x v="7"/>
    <s v="55-64"/>
    <x v="93"/>
    <s v="GR113-094"/>
    <n v="3585"/>
    <n v="21839746"/>
    <n v="16.399999999999999"/>
    <x v="0"/>
    <s v="Female202155-64 yearsGR113-094"/>
  </r>
  <r>
    <x v="0"/>
    <s v="F"/>
    <x v="3"/>
    <n v="2021"/>
    <x v="7"/>
    <s v="55-64"/>
    <x v="94"/>
    <s v="GR113-095"/>
    <n v="2497"/>
    <n v="21839746"/>
    <n v="11.4"/>
    <x v="0"/>
    <s v="Female202155-64 yearsGR113-095"/>
  </r>
  <r>
    <x v="0"/>
    <s v="F"/>
    <x v="3"/>
    <n v="2021"/>
    <x v="7"/>
    <s v="55-64"/>
    <x v="102"/>
    <s v="GR113-096"/>
    <n v="149"/>
    <n v="21839746"/>
    <n v="0.7"/>
    <x v="1"/>
    <s v="Female202155-64 yearsGR113-096"/>
  </r>
  <r>
    <x v="0"/>
    <s v="F"/>
    <x v="3"/>
    <n v="2021"/>
    <x v="7"/>
    <s v="55-64"/>
    <x v="18"/>
    <s v="GR113-097"/>
    <n v="2597"/>
    <n v="21839746"/>
    <n v="11.9"/>
    <x v="1"/>
    <s v="Female202155-64 yearsGR113-097"/>
  </r>
  <r>
    <x v="0"/>
    <s v="F"/>
    <x v="3"/>
    <n v="2021"/>
    <x v="7"/>
    <s v="55-64"/>
    <x v="115"/>
    <s v="GR113-098"/>
    <n v="34"/>
    <n v="21839746"/>
    <n v="0.2"/>
    <x v="0"/>
    <s v="Female202155-64 yearsGR113-098"/>
  </r>
  <r>
    <x v="0"/>
    <s v="F"/>
    <x v="3"/>
    <n v="2021"/>
    <x v="7"/>
    <s v="55-64"/>
    <x v="109"/>
    <s v="GR113-099"/>
    <n v="19"/>
    <n v="21839746"/>
    <s v="Unreliable"/>
    <x v="0"/>
    <s v="Female202155-64 yearsGR113-099"/>
  </r>
  <r>
    <x v="0"/>
    <s v="F"/>
    <x v="3"/>
    <n v="2021"/>
    <x v="7"/>
    <s v="55-64"/>
    <x v="19"/>
    <s v="GR113-100"/>
    <n v="2544"/>
    <n v="21839746"/>
    <n v="11.6"/>
    <x v="0"/>
    <s v="Female202155-64 yearsGR113-100"/>
  </r>
  <r>
    <x v="0"/>
    <s v="F"/>
    <x v="3"/>
    <n v="2021"/>
    <x v="7"/>
    <s v="55-64"/>
    <x v="95"/>
    <s v="GR113-102"/>
    <n v="127"/>
    <n v="21839746"/>
    <n v="0.6"/>
    <x v="1"/>
    <s v="Female202155-64 yearsGR113-102"/>
  </r>
  <r>
    <x v="0"/>
    <s v="F"/>
    <x v="3"/>
    <n v="2021"/>
    <x v="7"/>
    <s v="55-64"/>
    <x v="110"/>
    <s v="GR113-104"/>
    <n v="36"/>
    <n v="21839746"/>
    <n v="0.2"/>
    <x v="1"/>
    <s v="Female202155-64 yearsGR113-104"/>
  </r>
  <r>
    <x v="0"/>
    <s v="F"/>
    <x v="3"/>
    <n v="2021"/>
    <x v="7"/>
    <s v="55-64"/>
    <x v="21"/>
    <s v="GR113-109"/>
    <n v="576"/>
    <n v="21839746"/>
    <n v="2.6"/>
    <x v="1"/>
    <s v="Female202155-64 yearsGR113-109"/>
  </r>
  <r>
    <x v="0"/>
    <s v="F"/>
    <x v="3"/>
    <n v="2021"/>
    <x v="7"/>
    <s v="55-64"/>
    <x v="22"/>
    <s v="GR113-110"/>
    <n v="1408"/>
    <n v="21839746"/>
    <n v="6.4"/>
    <x v="0"/>
    <s v="Female202155-64 yearsGR113-110"/>
  </r>
  <r>
    <x v="0"/>
    <s v="F"/>
    <x v="3"/>
    <n v="2021"/>
    <x v="7"/>
    <s v="55-64"/>
    <x v="23"/>
    <s v="GR113-111"/>
    <n v="17705"/>
    <n v="21839746"/>
    <n v="81.099999999999994"/>
    <x v="0"/>
    <s v="Female202155-64 yearsGR113-111"/>
  </r>
  <r>
    <x v="0"/>
    <s v="F"/>
    <x v="3"/>
    <n v="2021"/>
    <x v="7"/>
    <s v="55-64"/>
    <x v="24"/>
    <s v="GR113-112"/>
    <n v="9520"/>
    <n v="21839746"/>
    <n v="43.6"/>
    <x v="1"/>
    <s v="Female202155-64 yearsGR113-112"/>
  </r>
  <r>
    <x v="0"/>
    <s v="F"/>
    <x v="3"/>
    <n v="2021"/>
    <x v="7"/>
    <s v="55-64"/>
    <x v="25"/>
    <s v="GR113-113"/>
    <n v="1780"/>
    <n v="21839746"/>
    <n v="8.1999999999999993"/>
    <x v="0"/>
    <s v="Female202155-64 yearsGR113-113"/>
  </r>
  <r>
    <x v="0"/>
    <s v="F"/>
    <x v="3"/>
    <n v="2021"/>
    <x v="7"/>
    <s v="55-64"/>
    <x v="26"/>
    <s v="GR113-114"/>
    <n v="1670"/>
    <n v="21839746"/>
    <n v="7.6"/>
    <x v="0"/>
    <s v="Female202155-64 yearsGR113-114"/>
  </r>
  <r>
    <x v="0"/>
    <s v="F"/>
    <x v="3"/>
    <n v="2021"/>
    <x v="7"/>
    <s v="55-64"/>
    <x v="46"/>
    <s v="GR113-115"/>
    <n v="31"/>
    <n v="21839746"/>
    <n v="0.1"/>
    <x v="0"/>
    <s v="Female202155-64 yearsGR113-115"/>
  </r>
  <r>
    <x v="0"/>
    <s v="F"/>
    <x v="3"/>
    <n v="2021"/>
    <x v="7"/>
    <s v="55-64"/>
    <x v="67"/>
    <s v="GR113-116"/>
    <n v="79"/>
    <n v="21839746"/>
    <n v="0.4"/>
    <x v="0"/>
    <s v="Female202155-64 yearsGR113-116"/>
  </r>
  <r>
    <x v="0"/>
    <s v="F"/>
    <x v="3"/>
    <n v="2021"/>
    <x v="7"/>
    <s v="55-64"/>
    <x v="27"/>
    <s v="GR113-117"/>
    <n v="7740"/>
    <n v="21839746"/>
    <n v="35.4"/>
    <x v="0"/>
    <s v="Female202155-64 yearsGR113-117"/>
  </r>
  <r>
    <x v="0"/>
    <s v="F"/>
    <x v="3"/>
    <n v="2021"/>
    <x v="7"/>
    <s v="55-64"/>
    <x v="68"/>
    <s v="GR113-118"/>
    <n v="1000"/>
    <n v="21839746"/>
    <n v="4.5999999999999996"/>
    <x v="0"/>
    <s v="Female202155-64 yearsGR113-118"/>
  </r>
  <r>
    <x v="0"/>
    <s v="F"/>
    <x v="3"/>
    <n v="2021"/>
    <x v="7"/>
    <s v="55-64"/>
    <x v="28"/>
    <s v="GR113-120"/>
    <n v="133"/>
    <n v="21839746"/>
    <n v="0.6"/>
    <x v="0"/>
    <s v="Female202155-64 yearsGR113-120"/>
  </r>
  <r>
    <x v="0"/>
    <s v="F"/>
    <x v="3"/>
    <n v="2021"/>
    <x v="7"/>
    <s v="55-64"/>
    <x v="40"/>
    <s v="GR113-121"/>
    <n v="236"/>
    <n v="21839746"/>
    <n v="1.1000000000000001"/>
    <x v="0"/>
    <s v="Female202155-64 yearsGR113-121"/>
  </r>
  <r>
    <x v="0"/>
    <s v="F"/>
    <x v="3"/>
    <n v="2021"/>
    <x v="7"/>
    <s v="55-64"/>
    <x v="47"/>
    <s v="GR113-122"/>
    <n v="5535"/>
    <n v="21839746"/>
    <n v="25.3"/>
    <x v="0"/>
    <s v="Female202155-64 yearsGR113-122"/>
  </r>
  <r>
    <x v="0"/>
    <s v="F"/>
    <x v="3"/>
    <n v="2021"/>
    <x v="7"/>
    <s v="55-64"/>
    <x v="29"/>
    <s v="GR113-123"/>
    <n v="829"/>
    <n v="21839746"/>
    <n v="3.8"/>
    <x v="0"/>
    <s v="Female202155-64 yearsGR113-123"/>
  </r>
  <r>
    <x v="0"/>
    <s v="F"/>
    <x v="3"/>
    <n v="2021"/>
    <x v="7"/>
    <s v="55-64"/>
    <x v="48"/>
    <s v="GR113-124"/>
    <n v="1699"/>
    <n v="21839746"/>
    <n v="7.8"/>
    <x v="1"/>
    <s v="Female202155-64 yearsGR113-124"/>
  </r>
  <r>
    <x v="0"/>
    <s v="F"/>
    <x v="3"/>
    <n v="2021"/>
    <x v="7"/>
    <s v="55-64"/>
    <x v="49"/>
    <s v="GR113-125"/>
    <n v="621"/>
    <n v="21839746"/>
    <n v="2.8"/>
    <x v="0"/>
    <s v="Female202155-64 yearsGR113-125"/>
  </r>
  <r>
    <x v="0"/>
    <s v="F"/>
    <x v="3"/>
    <n v="2021"/>
    <x v="7"/>
    <s v="55-64"/>
    <x v="50"/>
    <s v="GR113-126"/>
    <n v="1078"/>
    <n v="21839746"/>
    <n v="4.9000000000000004"/>
    <x v="0"/>
    <s v="Female202155-64 yearsGR113-126"/>
  </r>
  <r>
    <x v="0"/>
    <s v="F"/>
    <x v="3"/>
    <n v="2021"/>
    <x v="7"/>
    <s v="55-64"/>
    <x v="30"/>
    <s v="GR113-127"/>
    <n v="431"/>
    <n v="21839746"/>
    <n v="2"/>
    <x v="1"/>
    <s v="Female202155-64 yearsGR113-127"/>
  </r>
  <r>
    <x v="0"/>
    <s v="F"/>
    <x v="3"/>
    <n v="2021"/>
    <x v="7"/>
    <s v="55-64"/>
    <x v="41"/>
    <s v="GR113-128"/>
    <n v="239"/>
    <n v="21839746"/>
    <n v="1.1000000000000001"/>
    <x v="0"/>
    <s v="Female202155-64 yearsGR113-128"/>
  </r>
  <r>
    <x v="0"/>
    <s v="F"/>
    <x v="3"/>
    <n v="2021"/>
    <x v="7"/>
    <s v="55-64"/>
    <x v="31"/>
    <s v="GR113-129"/>
    <n v="192"/>
    <n v="21839746"/>
    <n v="0.9"/>
    <x v="0"/>
    <s v="Female202155-64 yearsGR113-129"/>
  </r>
  <r>
    <x v="0"/>
    <s v="F"/>
    <x v="3"/>
    <n v="2021"/>
    <x v="7"/>
    <s v="55-64"/>
    <x v="32"/>
    <s v="GR113-131"/>
    <n v="345"/>
    <n v="21839746"/>
    <n v="1.6"/>
    <x v="0"/>
    <s v="Female202155-64 yearsGR113-131"/>
  </r>
  <r>
    <x v="0"/>
    <s v="F"/>
    <x v="3"/>
    <n v="2021"/>
    <x v="7"/>
    <s v="55-64"/>
    <x v="33"/>
    <s v="GR113-133"/>
    <n v="340"/>
    <n v="21839746"/>
    <n v="1.6"/>
    <x v="0"/>
    <s v="Female202155-64 yearsGR113-133"/>
  </r>
  <r>
    <x v="0"/>
    <s v="F"/>
    <x v="3"/>
    <n v="2021"/>
    <x v="7"/>
    <s v="55-64"/>
    <x v="42"/>
    <s v="GR113-135"/>
    <n v="468"/>
    <n v="21839746"/>
    <n v="2.1"/>
    <x v="1"/>
    <s v="Female202155-64 yearsGR113-135"/>
  </r>
  <r>
    <x v="0"/>
    <s v="F"/>
    <x v="3"/>
    <n v="2021"/>
    <x v="7"/>
    <s v="55-64"/>
    <x v="103"/>
    <s v="GR113-136"/>
    <n v="216"/>
    <n v="21839746"/>
    <n v="1"/>
    <x v="1"/>
    <s v="Female202155-64 yearsGR113-136"/>
  </r>
  <r>
    <x v="0"/>
    <s v="F"/>
    <x v="3"/>
    <n v="2021"/>
    <x v="7"/>
    <s v="55-64"/>
    <x v="122"/>
    <s v="GR113-137"/>
    <n v="28903"/>
    <n v="21839746"/>
    <n v="132.30000000000001"/>
    <x v="1"/>
    <s v="Female202155-64 yearsGR113-137"/>
  </r>
  <r>
    <x v="0"/>
    <s v="F"/>
    <x v="3"/>
    <n v="2021"/>
    <x v="8"/>
    <s v="65-74"/>
    <x v="123"/>
    <s v="GR113-001"/>
    <n v="14"/>
    <n v="17797036"/>
    <s v="Unreliable"/>
    <x v="1"/>
    <s v="Female202165-74 yearsGR113-001"/>
  </r>
  <r>
    <x v="0"/>
    <s v="F"/>
    <x v="3"/>
    <n v="2021"/>
    <x v="8"/>
    <s v="65-74"/>
    <x v="0"/>
    <s v="GR113-003"/>
    <n v="885"/>
    <n v="17797036"/>
    <n v="5"/>
    <x v="0"/>
    <s v="Female202165-74 yearsGR113-003"/>
  </r>
  <r>
    <x v="0"/>
    <s v="F"/>
    <x v="3"/>
    <n v="2021"/>
    <x v="8"/>
    <s v="65-74"/>
    <x v="111"/>
    <s v="GR113-004"/>
    <n v="60"/>
    <n v="17797036"/>
    <n v="0.3"/>
    <x v="1"/>
    <s v="Female202165-74 yearsGR113-004"/>
  </r>
  <r>
    <x v="0"/>
    <s v="F"/>
    <x v="3"/>
    <n v="2021"/>
    <x v="8"/>
    <s v="65-74"/>
    <x v="112"/>
    <s v="GR113-005"/>
    <n v="36"/>
    <n v="17797036"/>
    <n v="0.2"/>
    <x v="0"/>
    <s v="Female202165-74 yearsGR113-005"/>
  </r>
  <r>
    <x v="0"/>
    <s v="F"/>
    <x v="3"/>
    <n v="2021"/>
    <x v="8"/>
    <s v="65-74"/>
    <x v="116"/>
    <s v="GR113-006"/>
    <n v="24"/>
    <n v="17797036"/>
    <n v="0.1"/>
    <x v="0"/>
    <s v="Female202165-74 yearsGR113-006"/>
  </r>
  <r>
    <x v="0"/>
    <s v="F"/>
    <x v="3"/>
    <n v="2021"/>
    <x v="8"/>
    <s v="65-74"/>
    <x v="1"/>
    <s v="GR113-010"/>
    <n v="5031"/>
    <n v="17797036"/>
    <n v="28.3"/>
    <x v="1"/>
    <s v="Female202165-74 yearsGR113-010"/>
  </r>
  <r>
    <x v="0"/>
    <s v="F"/>
    <x v="3"/>
    <n v="2021"/>
    <x v="8"/>
    <s v="65-74"/>
    <x v="70"/>
    <s v="GR113-015"/>
    <n v="362"/>
    <n v="17797036"/>
    <n v="2"/>
    <x v="1"/>
    <s v="Female202165-74 yearsGR113-015"/>
  </r>
  <r>
    <x v="0"/>
    <s v="F"/>
    <x v="3"/>
    <n v="2021"/>
    <x v="8"/>
    <s v="65-74"/>
    <x v="51"/>
    <s v="GR113-016"/>
    <n v="170"/>
    <n v="17797036"/>
    <n v="1"/>
    <x v="1"/>
    <s v="Female202165-74 yearsGR113-016"/>
  </r>
  <r>
    <x v="0"/>
    <s v="F"/>
    <x v="3"/>
    <n v="2021"/>
    <x v="8"/>
    <s v="65-74"/>
    <x v="2"/>
    <s v="GR113-018"/>
    <n v="44010"/>
    <n v="17797036"/>
    <n v="247.3"/>
    <x v="0"/>
    <s v="Female202165-74 yearsGR113-018"/>
  </r>
  <r>
    <x v="0"/>
    <s v="F"/>
    <x v="3"/>
    <n v="2021"/>
    <x v="8"/>
    <s v="65-74"/>
    <x v="3"/>
    <s v="GR113-019"/>
    <n v="80233"/>
    <n v="17797036"/>
    <n v="450.8"/>
    <x v="1"/>
    <s v="Female202165-74 yearsGR113-019"/>
  </r>
  <r>
    <x v="0"/>
    <s v="F"/>
    <x v="3"/>
    <n v="2021"/>
    <x v="8"/>
    <s v="65-74"/>
    <x v="71"/>
    <s v="GR113-020"/>
    <n v="878"/>
    <n v="17797036"/>
    <n v="4.9000000000000004"/>
    <x v="0"/>
    <s v="Female202165-74 yearsGR113-020"/>
  </r>
  <r>
    <x v="0"/>
    <s v="F"/>
    <x v="3"/>
    <n v="2021"/>
    <x v="8"/>
    <s v="65-74"/>
    <x v="72"/>
    <s v="GR113-021"/>
    <n v="986"/>
    <n v="17797036"/>
    <n v="5.5"/>
    <x v="0"/>
    <s v="Female202165-74 yearsGR113-021"/>
  </r>
  <r>
    <x v="0"/>
    <s v="F"/>
    <x v="3"/>
    <n v="2021"/>
    <x v="8"/>
    <s v="65-74"/>
    <x v="73"/>
    <s v="GR113-022"/>
    <n v="1058"/>
    <n v="17797036"/>
    <n v="5.9"/>
    <x v="0"/>
    <s v="Female202165-74 yearsGR113-022"/>
  </r>
  <r>
    <x v="0"/>
    <s v="F"/>
    <x v="3"/>
    <n v="2021"/>
    <x v="8"/>
    <s v="65-74"/>
    <x v="52"/>
    <s v="GR113-023"/>
    <n v="5898"/>
    <n v="17797036"/>
    <n v="33.1"/>
    <x v="0"/>
    <s v="Female202165-74 yearsGR113-023"/>
  </r>
  <r>
    <x v="0"/>
    <s v="F"/>
    <x v="3"/>
    <n v="2021"/>
    <x v="8"/>
    <s v="65-74"/>
    <x v="53"/>
    <s v="GR113-024"/>
    <n v="3156"/>
    <n v="17797036"/>
    <n v="17.7"/>
    <x v="0"/>
    <s v="Female202165-74 yearsGR113-024"/>
  </r>
  <r>
    <x v="0"/>
    <s v="F"/>
    <x v="3"/>
    <n v="2021"/>
    <x v="8"/>
    <s v="65-74"/>
    <x v="74"/>
    <s v="GR113-025"/>
    <n v="7102"/>
    <n v="17797036"/>
    <n v="39.9"/>
    <x v="0"/>
    <s v="Female202165-74 yearsGR113-025"/>
  </r>
  <r>
    <x v="0"/>
    <s v="F"/>
    <x v="3"/>
    <n v="2021"/>
    <x v="8"/>
    <s v="65-74"/>
    <x v="104"/>
    <s v="GR113-026"/>
    <n v="252"/>
    <n v="17797036"/>
    <n v="1.4"/>
    <x v="0"/>
    <s v="Female202165-74 yearsGR113-026"/>
  </r>
  <r>
    <x v="0"/>
    <s v="F"/>
    <x v="3"/>
    <n v="2021"/>
    <x v="8"/>
    <s v="65-74"/>
    <x v="75"/>
    <s v="GR113-027"/>
    <n v="20119"/>
    <n v="17797036"/>
    <n v="113"/>
    <x v="0"/>
    <s v="Female202165-74 yearsGR113-027"/>
  </r>
  <r>
    <x v="0"/>
    <s v="F"/>
    <x v="3"/>
    <n v="2021"/>
    <x v="8"/>
    <s v="65-74"/>
    <x v="76"/>
    <s v="GR113-028"/>
    <n v="705"/>
    <n v="17797036"/>
    <n v="4"/>
    <x v="0"/>
    <s v="Female202165-74 yearsGR113-028"/>
  </r>
  <r>
    <x v="0"/>
    <s v="F"/>
    <x v="3"/>
    <n v="2021"/>
    <x v="8"/>
    <s v="65-74"/>
    <x v="54"/>
    <s v="GR113-029"/>
    <n v="10728"/>
    <n v="17797036"/>
    <n v="60.3"/>
    <x v="0"/>
    <s v="Female202165-74 yearsGR113-029"/>
  </r>
  <r>
    <x v="0"/>
    <s v="F"/>
    <x v="3"/>
    <n v="2021"/>
    <x v="8"/>
    <s v="65-74"/>
    <x v="77"/>
    <s v="GR113-030"/>
    <n v="853"/>
    <n v="17797036"/>
    <n v="4.8"/>
    <x v="0"/>
    <s v="Female202165-74 yearsGR113-030"/>
  </r>
  <r>
    <x v="0"/>
    <s v="F"/>
    <x v="3"/>
    <n v="2021"/>
    <x v="8"/>
    <s v="65-74"/>
    <x v="78"/>
    <s v="GR113-031"/>
    <n v="4313"/>
    <n v="17797036"/>
    <n v="24.2"/>
    <x v="0"/>
    <s v="Female202165-74 yearsGR113-031"/>
  </r>
  <r>
    <x v="0"/>
    <s v="F"/>
    <x v="3"/>
    <n v="2021"/>
    <x v="8"/>
    <s v="65-74"/>
    <x v="55"/>
    <s v="GR113-032"/>
    <n v="4099"/>
    <n v="17797036"/>
    <n v="23"/>
    <x v="0"/>
    <s v="Female202165-74 yearsGR113-032"/>
  </r>
  <r>
    <x v="0"/>
    <s v="F"/>
    <x v="3"/>
    <n v="2021"/>
    <x v="8"/>
    <s v="65-74"/>
    <x v="43"/>
    <s v="GR113-034"/>
    <n v="1264"/>
    <n v="17797036"/>
    <n v="7.1"/>
    <x v="0"/>
    <s v="Female202165-74 yearsGR113-034"/>
  </r>
  <r>
    <x v="0"/>
    <s v="F"/>
    <x v="3"/>
    <n v="2021"/>
    <x v="8"/>
    <s v="65-74"/>
    <x v="97"/>
    <s v="GR113-035"/>
    <n v="950"/>
    <n v="17797036"/>
    <n v="5.3"/>
    <x v="0"/>
    <s v="Female202165-74 yearsGR113-035"/>
  </r>
  <r>
    <x v="0"/>
    <s v="F"/>
    <x v="3"/>
    <n v="2021"/>
    <x v="8"/>
    <s v="65-74"/>
    <x v="34"/>
    <s v="GR113-036"/>
    <n v="2290"/>
    <n v="17797036"/>
    <n v="12.9"/>
    <x v="0"/>
    <s v="Female202165-74 yearsGR113-036"/>
  </r>
  <r>
    <x v="0"/>
    <s v="F"/>
    <x v="3"/>
    <n v="2021"/>
    <x v="8"/>
    <s v="65-74"/>
    <x v="35"/>
    <s v="GR113-037"/>
    <n v="5931"/>
    <n v="17797036"/>
    <n v="33.299999999999997"/>
    <x v="0"/>
    <s v="Female202165-74 yearsGR113-037"/>
  </r>
  <r>
    <x v="0"/>
    <s v="F"/>
    <x v="3"/>
    <n v="2021"/>
    <x v="8"/>
    <s v="65-74"/>
    <x v="79"/>
    <s v="GR113-038"/>
    <n v="98"/>
    <n v="17797036"/>
    <n v="0.6"/>
    <x v="0"/>
    <s v="Female202165-74 yearsGR113-038"/>
  </r>
  <r>
    <x v="0"/>
    <s v="F"/>
    <x v="3"/>
    <n v="2021"/>
    <x v="8"/>
    <s v="65-74"/>
    <x v="56"/>
    <s v="GR113-039"/>
    <n v="1969"/>
    <n v="17797036"/>
    <n v="11.1"/>
    <x v="0"/>
    <s v="Female202165-74 yearsGR113-039"/>
  </r>
  <r>
    <x v="0"/>
    <s v="F"/>
    <x v="3"/>
    <n v="2021"/>
    <x v="8"/>
    <s v="65-74"/>
    <x v="36"/>
    <s v="GR113-040"/>
    <n v="2342"/>
    <n v="17797036"/>
    <n v="13.2"/>
    <x v="0"/>
    <s v="Female202165-74 yearsGR113-040"/>
  </r>
  <r>
    <x v="0"/>
    <s v="F"/>
    <x v="3"/>
    <n v="2021"/>
    <x v="8"/>
    <s v="65-74"/>
    <x v="98"/>
    <s v="GR113-041"/>
    <n v="1514"/>
    <n v="17797036"/>
    <n v="8.5"/>
    <x v="0"/>
    <s v="Female202165-74 yearsGR113-041"/>
  </r>
  <r>
    <x v="0"/>
    <s v="F"/>
    <x v="3"/>
    <n v="2021"/>
    <x v="8"/>
    <s v="65-74"/>
    <x v="37"/>
    <s v="GR113-043"/>
    <n v="9651"/>
    <n v="17797036"/>
    <n v="54.2"/>
    <x v="0"/>
    <s v="Female202165-74 yearsGR113-043"/>
  </r>
  <r>
    <x v="0"/>
    <s v="F"/>
    <x v="3"/>
    <n v="2021"/>
    <x v="8"/>
    <s v="65-74"/>
    <x v="4"/>
    <s v="GR113-044"/>
    <n v="1406"/>
    <n v="17797036"/>
    <n v="7.9"/>
    <x v="1"/>
    <s v="Female202165-74 yearsGR113-044"/>
  </r>
  <r>
    <x v="0"/>
    <s v="F"/>
    <x v="3"/>
    <n v="2021"/>
    <x v="8"/>
    <s v="65-74"/>
    <x v="44"/>
    <s v="GR113-045"/>
    <n v="550"/>
    <n v="17797036"/>
    <n v="3.1"/>
    <x v="1"/>
    <s v="Female202165-74 yearsGR113-045"/>
  </r>
  <r>
    <x v="0"/>
    <s v="F"/>
    <x v="3"/>
    <n v="2021"/>
    <x v="8"/>
    <s v="65-74"/>
    <x v="45"/>
    <s v="GR113-046"/>
    <n v="11289"/>
    <n v="17797036"/>
    <n v="63.4"/>
    <x v="1"/>
    <s v="Female202165-74 yearsGR113-046"/>
  </r>
  <r>
    <x v="0"/>
    <s v="F"/>
    <x v="3"/>
    <n v="2021"/>
    <x v="8"/>
    <s v="65-74"/>
    <x v="80"/>
    <s v="GR113-047"/>
    <n v="1103"/>
    <n v="17797036"/>
    <n v="6.2"/>
    <x v="1"/>
    <s v="Female202165-74 yearsGR113-047"/>
  </r>
  <r>
    <x v="0"/>
    <s v="F"/>
    <x v="3"/>
    <n v="2021"/>
    <x v="8"/>
    <s v="65-74"/>
    <x v="81"/>
    <s v="GR113-048"/>
    <n v="1070"/>
    <n v="17797036"/>
    <n v="6"/>
    <x v="0"/>
    <s v="Female202165-74 yearsGR113-048"/>
  </r>
  <r>
    <x v="0"/>
    <s v="F"/>
    <x v="3"/>
    <n v="2021"/>
    <x v="8"/>
    <s v="65-74"/>
    <x v="113"/>
    <s v="GR113-049"/>
    <n v="33"/>
    <n v="17797036"/>
    <n v="0.2"/>
    <x v="0"/>
    <s v="Female202165-74 yearsGR113-049"/>
  </r>
  <r>
    <x v="0"/>
    <s v="F"/>
    <x v="3"/>
    <n v="2021"/>
    <x v="8"/>
    <s v="65-74"/>
    <x v="5"/>
    <s v="GR113-050"/>
    <n v="38"/>
    <n v="17797036"/>
    <n v="0.2"/>
    <x v="1"/>
    <s v="Female202165-74 yearsGR113-050"/>
  </r>
  <r>
    <x v="0"/>
    <s v="F"/>
    <x v="3"/>
    <n v="2021"/>
    <x v="8"/>
    <s v="65-74"/>
    <x v="105"/>
    <s v="GR113-051"/>
    <n v="2058"/>
    <n v="17797036"/>
    <n v="11.6"/>
    <x v="1"/>
    <s v="Female202165-74 yearsGR113-051"/>
  </r>
  <r>
    <x v="0"/>
    <s v="F"/>
    <x v="3"/>
    <n v="2021"/>
    <x v="8"/>
    <s v="65-74"/>
    <x v="106"/>
    <s v="GR113-052"/>
    <n v="5347"/>
    <n v="17797036"/>
    <n v="30"/>
    <x v="1"/>
    <s v="Female202165-74 yearsGR113-052"/>
  </r>
  <r>
    <x v="0"/>
    <s v="F"/>
    <x v="3"/>
    <n v="2021"/>
    <x v="8"/>
    <s v="65-74"/>
    <x v="6"/>
    <s v="GR113-053"/>
    <n v="68914"/>
    <n v="17797036"/>
    <n v="387.2"/>
    <x v="0"/>
    <s v="Female202165-74 yearsGR113-053"/>
  </r>
  <r>
    <x v="0"/>
    <s v="F"/>
    <x v="3"/>
    <n v="2021"/>
    <x v="8"/>
    <s v="65-74"/>
    <x v="7"/>
    <s v="GR113-054"/>
    <n v="49984"/>
    <n v="17797036"/>
    <n v="280.89999999999998"/>
    <x v="1"/>
    <s v="Female202165-74 yearsGR113-054"/>
  </r>
  <r>
    <x v="0"/>
    <s v="F"/>
    <x v="3"/>
    <n v="2021"/>
    <x v="8"/>
    <s v="65-74"/>
    <x v="82"/>
    <s v="GR113-055"/>
    <n v="458"/>
    <n v="17797036"/>
    <n v="2.6"/>
    <x v="0"/>
    <s v="Female202165-74 yearsGR113-055"/>
  </r>
  <r>
    <x v="0"/>
    <s v="F"/>
    <x v="3"/>
    <n v="2021"/>
    <x v="8"/>
    <s v="65-74"/>
    <x v="57"/>
    <s v="GR113-056"/>
    <n v="4882"/>
    <n v="17797036"/>
    <n v="27.4"/>
    <x v="0"/>
    <s v="Female202165-74 yearsGR113-056"/>
  </r>
  <r>
    <x v="0"/>
    <s v="F"/>
    <x v="3"/>
    <n v="2021"/>
    <x v="8"/>
    <s v="65-74"/>
    <x v="83"/>
    <s v="GR113-057"/>
    <n v="932"/>
    <n v="17797036"/>
    <n v="5.2"/>
    <x v="0"/>
    <s v="Female202165-74 yearsGR113-057"/>
  </r>
  <r>
    <x v="0"/>
    <s v="F"/>
    <x v="3"/>
    <n v="2021"/>
    <x v="8"/>
    <s v="65-74"/>
    <x v="58"/>
    <s v="GR113-058"/>
    <n v="26954"/>
    <n v="17797036"/>
    <n v="151.5"/>
    <x v="0"/>
    <s v="Female202165-74 yearsGR113-058"/>
  </r>
  <r>
    <x v="0"/>
    <s v="F"/>
    <x v="3"/>
    <n v="2021"/>
    <x v="8"/>
    <s v="65-74"/>
    <x v="59"/>
    <s v="GR113-059"/>
    <n v="9201"/>
    <n v="17797036"/>
    <n v="51.7"/>
    <x v="0"/>
    <s v="Female202165-74 yearsGR113-059"/>
  </r>
  <r>
    <x v="0"/>
    <s v="F"/>
    <x v="3"/>
    <n v="2021"/>
    <x v="8"/>
    <s v="65-74"/>
    <x v="99"/>
    <s v="GR113-060"/>
    <n v="422"/>
    <n v="17797036"/>
    <n v="2.4"/>
    <x v="0"/>
    <s v="Female202165-74 yearsGR113-060"/>
  </r>
  <r>
    <x v="0"/>
    <s v="F"/>
    <x v="3"/>
    <n v="2021"/>
    <x v="8"/>
    <s v="65-74"/>
    <x v="60"/>
    <s v="GR113-061"/>
    <n v="17331"/>
    <n v="17797036"/>
    <n v="97.4"/>
    <x v="0"/>
    <s v="Female202165-74 yearsGR113-061"/>
  </r>
  <r>
    <x v="0"/>
    <s v="F"/>
    <x v="3"/>
    <n v="2021"/>
    <x v="8"/>
    <s v="65-74"/>
    <x v="84"/>
    <s v="GR113-062"/>
    <n v="6311"/>
    <n v="17797036"/>
    <n v="35.5"/>
    <x v="0"/>
    <s v="Female202165-74 yearsGR113-062"/>
  </r>
  <r>
    <x v="0"/>
    <s v="F"/>
    <x v="3"/>
    <n v="2021"/>
    <x v="8"/>
    <s v="65-74"/>
    <x v="85"/>
    <s v="GR113-063"/>
    <n v="11020"/>
    <n v="17797036"/>
    <n v="61.9"/>
    <x v="0"/>
    <s v="Female202165-74 yearsGR113-063"/>
  </r>
  <r>
    <x v="0"/>
    <s v="F"/>
    <x v="3"/>
    <n v="2021"/>
    <x v="8"/>
    <s v="65-74"/>
    <x v="8"/>
    <s v="GR113-064"/>
    <n v="16758"/>
    <n v="17797036"/>
    <n v="94.2"/>
    <x v="0"/>
    <s v="Female202165-74 yearsGR113-064"/>
  </r>
  <r>
    <x v="0"/>
    <s v="F"/>
    <x v="3"/>
    <n v="2021"/>
    <x v="8"/>
    <s v="65-74"/>
    <x v="61"/>
    <s v="GR113-065"/>
    <n v="147"/>
    <n v="17797036"/>
    <n v="0.8"/>
    <x v="0"/>
    <s v="Female202165-74 yearsGR113-065"/>
  </r>
  <r>
    <x v="0"/>
    <s v="F"/>
    <x v="3"/>
    <n v="2021"/>
    <x v="8"/>
    <s v="65-74"/>
    <x v="86"/>
    <s v="GR113-066"/>
    <n v="99"/>
    <n v="17797036"/>
    <n v="0.6"/>
    <x v="0"/>
    <s v="Female202165-74 yearsGR113-066"/>
  </r>
  <r>
    <x v="0"/>
    <s v="F"/>
    <x v="3"/>
    <n v="2021"/>
    <x v="8"/>
    <s v="65-74"/>
    <x v="62"/>
    <s v="GR113-067"/>
    <n v="5161"/>
    <n v="17797036"/>
    <n v="29"/>
    <x v="0"/>
    <s v="Female202165-74 yearsGR113-067"/>
  </r>
  <r>
    <x v="0"/>
    <s v="F"/>
    <x v="3"/>
    <n v="2021"/>
    <x v="8"/>
    <s v="65-74"/>
    <x v="9"/>
    <s v="GR113-068"/>
    <n v="11351"/>
    <n v="17797036"/>
    <n v="63.8"/>
    <x v="0"/>
    <s v="Female202165-74 yearsGR113-068"/>
  </r>
  <r>
    <x v="0"/>
    <s v="F"/>
    <x v="3"/>
    <n v="2021"/>
    <x v="8"/>
    <s v="65-74"/>
    <x v="87"/>
    <s v="GR113-069"/>
    <n v="3649"/>
    <n v="17797036"/>
    <n v="20.5"/>
    <x v="1"/>
    <s v="Female202165-74 yearsGR113-069"/>
  </r>
  <r>
    <x v="0"/>
    <s v="F"/>
    <x v="3"/>
    <n v="2021"/>
    <x v="8"/>
    <s v="65-74"/>
    <x v="10"/>
    <s v="GR113-070"/>
    <n v="13111"/>
    <n v="17797036"/>
    <n v="73.7"/>
    <x v="1"/>
    <s v="Female202165-74 yearsGR113-070"/>
  </r>
  <r>
    <x v="0"/>
    <s v="F"/>
    <x v="3"/>
    <n v="2021"/>
    <x v="8"/>
    <s v="65-74"/>
    <x v="107"/>
    <s v="GR113-071"/>
    <n v="278"/>
    <n v="17797036"/>
    <n v="1.6"/>
    <x v="1"/>
    <s v="Female202165-74 yearsGR113-071"/>
  </r>
  <r>
    <x v="0"/>
    <s v="F"/>
    <x v="3"/>
    <n v="2021"/>
    <x v="8"/>
    <s v="65-74"/>
    <x v="63"/>
    <s v="GR113-072"/>
    <n v="1892"/>
    <n v="17797036"/>
    <n v="10.6"/>
    <x v="0"/>
    <s v="Female202165-74 yearsGR113-072"/>
  </r>
  <r>
    <x v="0"/>
    <s v="F"/>
    <x v="3"/>
    <n v="2021"/>
    <x v="8"/>
    <s v="65-74"/>
    <x v="88"/>
    <s v="GR113-073"/>
    <n v="827"/>
    <n v="17797036"/>
    <n v="4.5999999999999996"/>
    <x v="1"/>
    <s v="Female202165-74 yearsGR113-073"/>
  </r>
  <r>
    <x v="0"/>
    <s v="F"/>
    <x v="3"/>
    <n v="2021"/>
    <x v="8"/>
    <s v="65-74"/>
    <x v="89"/>
    <s v="GR113-074"/>
    <n v="1065"/>
    <n v="17797036"/>
    <n v="6"/>
    <x v="0"/>
    <s v="Female202165-74 yearsGR113-074"/>
  </r>
  <r>
    <x v="0"/>
    <s v="F"/>
    <x v="3"/>
    <n v="2021"/>
    <x v="8"/>
    <s v="65-74"/>
    <x v="11"/>
    <s v="GR113-075"/>
    <n v="522"/>
    <n v="17797036"/>
    <n v="2.9"/>
    <x v="0"/>
    <s v="Female202165-74 yearsGR113-075"/>
  </r>
  <r>
    <x v="0"/>
    <s v="F"/>
    <x v="3"/>
    <n v="2021"/>
    <x v="8"/>
    <s v="65-74"/>
    <x v="12"/>
    <s v="GR113-076"/>
    <n v="3589"/>
    <n v="17797036"/>
    <n v="20.2"/>
    <x v="1"/>
    <s v="Female202165-74 yearsGR113-076"/>
  </r>
  <r>
    <x v="0"/>
    <s v="F"/>
    <x v="3"/>
    <n v="2021"/>
    <x v="8"/>
    <s v="65-74"/>
    <x v="13"/>
    <s v="GR113-077"/>
    <n v="61"/>
    <n v="17797036"/>
    <n v="0.3"/>
    <x v="0"/>
    <s v="Female202165-74 yearsGR113-077"/>
  </r>
  <r>
    <x v="0"/>
    <s v="F"/>
    <x v="3"/>
    <n v="2021"/>
    <x v="8"/>
    <s v="65-74"/>
    <x v="14"/>
    <s v="GR113-078"/>
    <n v="3528"/>
    <n v="17797036"/>
    <n v="19.8"/>
    <x v="0"/>
    <s v="Female202165-74 yearsGR113-078"/>
  </r>
  <r>
    <x v="0"/>
    <s v="F"/>
    <x v="3"/>
    <n v="2021"/>
    <x v="8"/>
    <s v="65-74"/>
    <x v="15"/>
    <s v="GR113-079"/>
    <n v="20"/>
    <n v="17797036"/>
    <n v="0.1"/>
    <x v="0"/>
    <s v="Female202165-74 yearsGR113-079"/>
  </r>
  <r>
    <x v="0"/>
    <s v="F"/>
    <x v="3"/>
    <n v="2021"/>
    <x v="8"/>
    <s v="65-74"/>
    <x v="16"/>
    <s v="GR113-080"/>
    <n v="15"/>
    <n v="17797036"/>
    <s v="Unreliable"/>
    <x v="1"/>
    <s v="Female202165-74 yearsGR113-080"/>
  </r>
  <r>
    <x v="0"/>
    <s v="F"/>
    <x v="3"/>
    <n v="2021"/>
    <x v="8"/>
    <s v="65-74"/>
    <x v="38"/>
    <s v="GR113-082"/>
    <n v="18143"/>
    <n v="17797036"/>
    <n v="101.9"/>
    <x v="1"/>
    <s v="Female202165-74 yearsGR113-082"/>
  </r>
  <r>
    <x v="0"/>
    <s v="F"/>
    <x v="3"/>
    <n v="2021"/>
    <x v="8"/>
    <s v="65-74"/>
    <x v="108"/>
    <s v="GR113-083"/>
    <n v="39"/>
    <n v="17797036"/>
    <n v="0.2"/>
    <x v="0"/>
    <s v="Female202165-74 yearsGR113-083"/>
  </r>
  <r>
    <x v="0"/>
    <s v="F"/>
    <x v="3"/>
    <n v="2021"/>
    <x v="8"/>
    <s v="65-74"/>
    <x v="100"/>
    <s v="GR113-084"/>
    <n v="949"/>
    <n v="17797036"/>
    <n v="5.3"/>
    <x v="0"/>
    <s v="Female202165-74 yearsGR113-084"/>
  </r>
  <r>
    <x v="0"/>
    <s v="F"/>
    <x v="3"/>
    <n v="2021"/>
    <x v="8"/>
    <s v="65-74"/>
    <x v="39"/>
    <s v="GR113-085"/>
    <n v="366"/>
    <n v="17797036"/>
    <n v="2.1"/>
    <x v="0"/>
    <s v="Female202165-74 yearsGR113-085"/>
  </r>
  <r>
    <x v="0"/>
    <s v="F"/>
    <x v="3"/>
    <n v="2021"/>
    <x v="8"/>
    <s v="65-74"/>
    <x v="90"/>
    <s v="GR113-086"/>
    <n v="16789"/>
    <n v="17797036"/>
    <n v="94.3"/>
    <x v="0"/>
    <s v="Female202165-74 yearsGR113-086"/>
  </r>
  <r>
    <x v="0"/>
    <s v="F"/>
    <x v="3"/>
    <n v="2021"/>
    <x v="8"/>
    <s v="65-74"/>
    <x v="64"/>
    <s v="GR113-088"/>
    <n v="1414"/>
    <n v="17797036"/>
    <n v="7.9"/>
    <x v="1"/>
    <s v="Female202165-74 yearsGR113-088"/>
  </r>
  <r>
    <x v="0"/>
    <s v="F"/>
    <x v="3"/>
    <n v="2021"/>
    <x v="8"/>
    <s v="65-74"/>
    <x v="17"/>
    <s v="GR113-089"/>
    <n v="4666"/>
    <n v="17797036"/>
    <n v="26.2"/>
    <x v="0"/>
    <s v="Female202165-74 yearsGR113-089"/>
  </r>
  <r>
    <x v="0"/>
    <s v="F"/>
    <x v="3"/>
    <n v="2021"/>
    <x v="8"/>
    <s v="65-74"/>
    <x v="91"/>
    <s v="GR113-090"/>
    <n v="395"/>
    <n v="17797036"/>
    <n v="2.2000000000000002"/>
    <x v="1"/>
    <s v="Female202165-74 yearsGR113-090"/>
  </r>
  <r>
    <x v="0"/>
    <s v="F"/>
    <x v="3"/>
    <n v="2021"/>
    <x v="8"/>
    <s v="65-74"/>
    <x v="114"/>
    <s v="GR113-091"/>
    <n v="37"/>
    <n v="17797036"/>
    <n v="0.2"/>
    <x v="1"/>
    <s v="Female202165-74 yearsGR113-091"/>
  </r>
  <r>
    <x v="0"/>
    <s v="F"/>
    <x v="3"/>
    <n v="2021"/>
    <x v="8"/>
    <s v="65-74"/>
    <x v="101"/>
    <s v="GR113-092"/>
    <n v="221"/>
    <n v="17797036"/>
    <n v="1.2"/>
    <x v="1"/>
    <s v="Female202165-74 yearsGR113-092"/>
  </r>
  <r>
    <x v="0"/>
    <s v="F"/>
    <x v="3"/>
    <n v="2021"/>
    <x v="8"/>
    <s v="65-74"/>
    <x v="92"/>
    <s v="GR113-093"/>
    <n v="4730"/>
    <n v="17797036"/>
    <n v="26.6"/>
    <x v="1"/>
    <s v="Female202165-74 yearsGR113-093"/>
  </r>
  <r>
    <x v="0"/>
    <s v="F"/>
    <x v="3"/>
    <n v="2021"/>
    <x v="8"/>
    <s v="65-74"/>
    <x v="93"/>
    <s v="GR113-094"/>
    <n v="1714"/>
    <n v="17797036"/>
    <n v="9.6"/>
    <x v="0"/>
    <s v="Female202165-74 yearsGR113-094"/>
  </r>
  <r>
    <x v="0"/>
    <s v="F"/>
    <x v="3"/>
    <n v="2021"/>
    <x v="8"/>
    <s v="65-74"/>
    <x v="94"/>
    <s v="GR113-095"/>
    <n v="3016"/>
    <n v="17797036"/>
    <n v="16.899999999999999"/>
    <x v="0"/>
    <s v="Female202165-74 yearsGR113-095"/>
  </r>
  <r>
    <x v="0"/>
    <s v="F"/>
    <x v="3"/>
    <n v="2021"/>
    <x v="8"/>
    <s v="65-74"/>
    <x v="102"/>
    <s v="GR113-096"/>
    <n v="383"/>
    <n v="17797036"/>
    <n v="2.2000000000000002"/>
    <x v="1"/>
    <s v="Female202165-74 yearsGR113-096"/>
  </r>
  <r>
    <x v="0"/>
    <s v="F"/>
    <x v="3"/>
    <n v="2021"/>
    <x v="8"/>
    <s v="65-74"/>
    <x v="18"/>
    <s v="GR113-097"/>
    <n v="5548"/>
    <n v="17797036"/>
    <n v="31.2"/>
    <x v="1"/>
    <s v="Female202165-74 yearsGR113-097"/>
  </r>
  <r>
    <x v="0"/>
    <s v="F"/>
    <x v="3"/>
    <n v="2021"/>
    <x v="8"/>
    <s v="65-74"/>
    <x v="115"/>
    <s v="GR113-098"/>
    <n v="81"/>
    <n v="17797036"/>
    <n v="0.5"/>
    <x v="0"/>
    <s v="Female202165-74 yearsGR113-098"/>
  </r>
  <r>
    <x v="0"/>
    <s v="F"/>
    <x v="3"/>
    <n v="2021"/>
    <x v="8"/>
    <s v="65-74"/>
    <x v="109"/>
    <s v="GR113-099"/>
    <n v="26"/>
    <n v="17797036"/>
    <n v="0.1"/>
    <x v="0"/>
    <s v="Female202165-74 yearsGR113-099"/>
  </r>
  <r>
    <x v="0"/>
    <s v="F"/>
    <x v="3"/>
    <n v="2021"/>
    <x v="8"/>
    <s v="65-74"/>
    <x v="19"/>
    <s v="GR113-100"/>
    <n v="5439"/>
    <n v="17797036"/>
    <n v="30.6"/>
    <x v="0"/>
    <s v="Female202165-74 yearsGR113-100"/>
  </r>
  <r>
    <x v="0"/>
    <s v="F"/>
    <x v="3"/>
    <n v="2021"/>
    <x v="8"/>
    <s v="65-74"/>
    <x v="95"/>
    <s v="GR113-102"/>
    <n v="187"/>
    <n v="17797036"/>
    <n v="1.1000000000000001"/>
    <x v="1"/>
    <s v="Female202165-74 yearsGR113-102"/>
  </r>
  <r>
    <x v="0"/>
    <s v="F"/>
    <x v="3"/>
    <n v="2021"/>
    <x v="8"/>
    <s v="65-74"/>
    <x v="110"/>
    <s v="GR113-104"/>
    <n v="51"/>
    <n v="17797036"/>
    <n v="0.3"/>
    <x v="1"/>
    <s v="Female202165-74 yearsGR113-104"/>
  </r>
  <r>
    <x v="0"/>
    <s v="F"/>
    <x v="3"/>
    <n v="2021"/>
    <x v="8"/>
    <s v="65-74"/>
    <x v="21"/>
    <s v="GR113-109"/>
    <n v="337"/>
    <n v="17797036"/>
    <n v="1.9"/>
    <x v="1"/>
    <s v="Female202165-74 yearsGR113-109"/>
  </r>
  <r>
    <x v="0"/>
    <s v="F"/>
    <x v="3"/>
    <n v="2021"/>
    <x v="8"/>
    <s v="65-74"/>
    <x v="22"/>
    <s v="GR113-110"/>
    <n v="2077"/>
    <n v="17797036"/>
    <n v="11.7"/>
    <x v="0"/>
    <s v="Female202165-74 yearsGR113-110"/>
  </r>
  <r>
    <x v="0"/>
    <s v="F"/>
    <x v="3"/>
    <n v="2021"/>
    <x v="8"/>
    <s v="65-74"/>
    <x v="23"/>
    <s v="GR113-111"/>
    <n v="32204"/>
    <n v="17797036"/>
    <n v="181"/>
    <x v="0"/>
    <s v="Female202165-74 yearsGR113-111"/>
  </r>
  <r>
    <x v="0"/>
    <s v="F"/>
    <x v="3"/>
    <n v="2021"/>
    <x v="8"/>
    <s v="65-74"/>
    <x v="24"/>
    <s v="GR113-112"/>
    <n v="7093"/>
    <n v="17797036"/>
    <n v="39.9"/>
    <x v="1"/>
    <s v="Female202165-74 yearsGR113-112"/>
  </r>
  <r>
    <x v="0"/>
    <s v="F"/>
    <x v="3"/>
    <n v="2021"/>
    <x v="8"/>
    <s v="65-74"/>
    <x v="25"/>
    <s v="GR113-113"/>
    <n v="1476"/>
    <n v="17797036"/>
    <n v="8.3000000000000007"/>
    <x v="0"/>
    <s v="Female202165-74 yearsGR113-113"/>
  </r>
  <r>
    <x v="0"/>
    <s v="F"/>
    <x v="3"/>
    <n v="2021"/>
    <x v="8"/>
    <s v="65-74"/>
    <x v="26"/>
    <s v="GR113-114"/>
    <n v="1386"/>
    <n v="17797036"/>
    <n v="7.8"/>
    <x v="0"/>
    <s v="Female202165-74 yearsGR113-114"/>
  </r>
  <r>
    <x v="0"/>
    <s v="F"/>
    <x v="3"/>
    <n v="2021"/>
    <x v="8"/>
    <s v="65-74"/>
    <x v="46"/>
    <s v="GR113-115"/>
    <n v="37"/>
    <n v="17797036"/>
    <n v="0.2"/>
    <x v="0"/>
    <s v="Female202165-74 yearsGR113-115"/>
  </r>
  <r>
    <x v="0"/>
    <s v="F"/>
    <x v="3"/>
    <n v="2021"/>
    <x v="8"/>
    <s v="65-74"/>
    <x v="67"/>
    <s v="GR113-116"/>
    <n v="53"/>
    <n v="17797036"/>
    <n v="0.3"/>
    <x v="0"/>
    <s v="Female202165-74 yearsGR113-116"/>
  </r>
  <r>
    <x v="0"/>
    <s v="F"/>
    <x v="3"/>
    <n v="2021"/>
    <x v="8"/>
    <s v="65-74"/>
    <x v="27"/>
    <s v="GR113-117"/>
    <n v="5617"/>
    <n v="17797036"/>
    <n v="31.6"/>
    <x v="0"/>
    <s v="Female202165-74 yearsGR113-117"/>
  </r>
  <r>
    <x v="0"/>
    <s v="F"/>
    <x v="3"/>
    <n v="2021"/>
    <x v="8"/>
    <s v="65-74"/>
    <x v="68"/>
    <s v="GR113-118"/>
    <n v="2520"/>
    <n v="17797036"/>
    <n v="14.2"/>
    <x v="0"/>
    <s v="Female202165-74 yearsGR113-118"/>
  </r>
  <r>
    <x v="0"/>
    <s v="F"/>
    <x v="3"/>
    <n v="2021"/>
    <x v="8"/>
    <s v="65-74"/>
    <x v="28"/>
    <s v="GR113-120"/>
    <n v="120"/>
    <n v="17797036"/>
    <n v="0.7"/>
    <x v="0"/>
    <s v="Female202165-74 yearsGR113-120"/>
  </r>
  <r>
    <x v="0"/>
    <s v="F"/>
    <x v="3"/>
    <n v="2021"/>
    <x v="8"/>
    <s v="65-74"/>
    <x v="40"/>
    <s v="GR113-121"/>
    <n v="277"/>
    <n v="17797036"/>
    <n v="1.6"/>
    <x v="0"/>
    <s v="Female202165-74 yearsGR113-121"/>
  </r>
  <r>
    <x v="0"/>
    <s v="F"/>
    <x v="3"/>
    <n v="2021"/>
    <x v="8"/>
    <s v="65-74"/>
    <x v="47"/>
    <s v="GR113-122"/>
    <n v="1425"/>
    <n v="17797036"/>
    <n v="8"/>
    <x v="0"/>
    <s v="Female202165-74 yearsGR113-122"/>
  </r>
  <r>
    <x v="0"/>
    <s v="F"/>
    <x v="3"/>
    <n v="2021"/>
    <x v="8"/>
    <s v="65-74"/>
    <x v="29"/>
    <s v="GR113-123"/>
    <n v="1271"/>
    <n v="17797036"/>
    <n v="7.1"/>
    <x v="0"/>
    <s v="Female202165-74 yearsGR113-123"/>
  </r>
  <r>
    <x v="0"/>
    <s v="F"/>
    <x v="3"/>
    <n v="2021"/>
    <x v="8"/>
    <s v="65-74"/>
    <x v="48"/>
    <s v="GR113-124"/>
    <n v="1004"/>
    <n v="17797036"/>
    <n v="5.6"/>
    <x v="1"/>
    <s v="Female202165-74 yearsGR113-124"/>
  </r>
  <r>
    <x v="0"/>
    <s v="F"/>
    <x v="3"/>
    <n v="2021"/>
    <x v="8"/>
    <s v="65-74"/>
    <x v="49"/>
    <s v="GR113-125"/>
    <n v="385"/>
    <n v="17797036"/>
    <n v="2.2000000000000002"/>
    <x v="0"/>
    <s v="Female202165-74 yearsGR113-125"/>
  </r>
  <r>
    <x v="0"/>
    <s v="F"/>
    <x v="3"/>
    <n v="2021"/>
    <x v="8"/>
    <s v="65-74"/>
    <x v="50"/>
    <s v="GR113-126"/>
    <n v="619"/>
    <n v="17797036"/>
    <n v="3.5"/>
    <x v="0"/>
    <s v="Female202165-74 yearsGR113-126"/>
  </r>
  <r>
    <x v="0"/>
    <s v="F"/>
    <x v="3"/>
    <n v="2021"/>
    <x v="8"/>
    <s v="65-74"/>
    <x v="30"/>
    <s v="GR113-127"/>
    <n v="292"/>
    <n v="17797036"/>
    <n v="1.6"/>
    <x v="1"/>
    <s v="Female202165-74 yearsGR113-127"/>
  </r>
  <r>
    <x v="0"/>
    <s v="F"/>
    <x v="3"/>
    <n v="2021"/>
    <x v="8"/>
    <s v="65-74"/>
    <x v="41"/>
    <s v="GR113-128"/>
    <n v="136"/>
    <n v="17797036"/>
    <n v="0.8"/>
    <x v="0"/>
    <s v="Female202165-74 yearsGR113-128"/>
  </r>
  <r>
    <x v="0"/>
    <s v="F"/>
    <x v="3"/>
    <n v="2021"/>
    <x v="8"/>
    <s v="65-74"/>
    <x v="31"/>
    <s v="GR113-129"/>
    <n v="156"/>
    <n v="17797036"/>
    <n v="0.9"/>
    <x v="0"/>
    <s v="Female202165-74 yearsGR113-129"/>
  </r>
  <r>
    <x v="0"/>
    <s v="F"/>
    <x v="3"/>
    <n v="2021"/>
    <x v="8"/>
    <s v="65-74"/>
    <x v="32"/>
    <s v="GR113-131"/>
    <n v="170"/>
    <n v="17797036"/>
    <n v="1"/>
    <x v="0"/>
    <s v="Female202165-74 yearsGR113-131"/>
  </r>
  <r>
    <x v="0"/>
    <s v="F"/>
    <x v="3"/>
    <n v="2021"/>
    <x v="8"/>
    <s v="65-74"/>
    <x v="69"/>
    <s v="GR113-132"/>
    <n v="10"/>
    <n v="17797036"/>
    <s v="Unreliable"/>
    <x v="0"/>
    <s v="Female202165-74 yearsGR113-132"/>
  </r>
  <r>
    <x v="0"/>
    <s v="F"/>
    <x v="3"/>
    <n v="2021"/>
    <x v="8"/>
    <s v="65-74"/>
    <x v="33"/>
    <s v="GR113-133"/>
    <n v="160"/>
    <n v="17797036"/>
    <n v="0.9"/>
    <x v="0"/>
    <s v="Female202165-74 yearsGR113-133"/>
  </r>
  <r>
    <x v="0"/>
    <s v="F"/>
    <x v="3"/>
    <n v="2021"/>
    <x v="8"/>
    <s v="65-74"/>
    <x v="42"/>
    <s v="GR113-135"/>
    <n v="759"/>
    <n v="17797036"/>
    <n v="4.3"/>
    <x v="1"/>
    <s v="Female202165-74 yearsGR113-135"/>
  </r>
  <r>
    <x v="0"/>
    <s v="F"/>
    <x v="3"/>
    <n v="2021"/>
    <x v="8"/>
    <s v="65-74"/>
    <x v="103"/>
    <s v="GR113-136"/>
    <n v="493"/>
    <n v="17797036"/>
    <n v="2.8"/>
    <x v="1"/>
    <s v="Female202165-74 yearsGR113-136"/>
  </r>
  <r>
    <x v="0"/>
    <s v="F"/>
    <x v="3"/>
    <n v="2021"/>
    <x v="8"/>
    <s v="65-74"/>
    <x v="122"/>
    <s v="GR113-137"/>
    <n v="42786"/>
    <n v="17797036"/>
    <n v="240.4"/>
    <x v="1"/>
    <s v="Female202165-74 yearsGR113-137"/>
  </r>
  <r>
    <x v="0"/>
    <s v="F"/>
    <x v="3"/>
    <n v="2021"/>
    <x v="9"/>
    <s v="75-84"/>
    <x v="0"/>
    <s v="GR113-003"/>
    <n v="1203"/>
    <n v="9037561"/>
    <n v="13.3"/>
    <x v="0"/>
    <s v="Female202175-84 yearsGR113-003"/>
  </r>
  <r>
    <x v="0"/>
    <s v="F"/>
    <x v="3"/>
    <n v="2021"/>
    <x v="9"/>
    <s v="75-84"/>
    <x v="111"/>
    <s v="GR113-004"/>
    <n v="54"/>
    <n v="9037561"/>
    <n v="0.6"/>
    <x v="1"/>
    <s v="Female202175-84 yearsGR113-004"/>
  </r>
  <r>
    <x v="0"/>
    <s v="F"/>
    <x v="3"/>
    <n v="2021"/>
    <x v="9"/>
    <s v="75-84"/>
    <x v="112"/>
    <s v="GR113-005"/>
    <n v="38"/>
    <n v="9037561"/>
    <n v="0.4"/>
    <x v="0"/>
    <s v="Female202175-84 yearsGR113-005"/>
  </r>
  <r>
    <x v="0"/>
    <s v="F"/>
    <x v="3"/>
    <n v="2021"/>
    <x v="9"/>
    <s v="75-84"/>
    <x v="116"/>
    <s v="GR113-006"/>
    <n v="16"/>
    <n v="9037561"/>
    <s v="Unreliable"/>
    <x v="0"/>
    <s v="Female202175-84 yearsGR113-006"/>
  </r>
  <r>
    <x v="0"/>
    <s v="F"/>
    <x v="3"/>
    <n v="2021"/>
    <x v="9"/>
    <s v="75-84"/>
    <x v="1"/>
    <s v="GR113-010"/>
    <n v="5475"/>
    <n v="9037561"/>
    <n v="60.6"/>
    <x v="1"/>
    <s v="Female202175-84 yearsGR113-010"/>
  </r>
  <r>
    <x v="0"/>
    <s v="F"/>
    <x v="3"/>
    <n v="2021"/>
    <x v="9"/>
    <s v="75-84"/>
    <x v="70"/>
    <s v="GR113-015"/>
    <n v="157"/>
    <n v="9037561"/>
    <n v="1.7"/>
    <x v="1"/>
    <s v="Female202175-84 yearsGR113-015"/>
  </r>
  <r>
    <x v="0"/>
    <s v="F"/>
    <x v="3"/>
    <n v="2021"/>
    <x v="9"/>
    <s v="75-84"/>
    <x v="51"/>
    <s v="GR113-016"/>
    <n v="49"/>
    <n v="9037561"/>
    <n v="0.5"/>
    <x v="1"/>
    <s v="Female202175-84 yearsGR113-016"/>
  </r>
  <r>
    <x v="0"/>
    <s v="F"/>
    <x v="3"/>
    <n v="2021"/>
    <x v="9"/>
    <s v="75-84"/>
    <x v="2"/>
    <s v="GR113-018"/>
    <n v="44044"/>
    <n v="9037561"/>
    <n v="487.3"/>
    <x v="0"/>
    <s v="Female202175-84 yearsGR113-018"/>
  </r>
  <r>
    <x v="0"/>
    <s v="F"/>
    <x v="3"/>
    <n v="2021"/>
    <x v="9"/>
    <s v="75-84"/>
    <x v="3"/>
    <s v="GR113-019"/>
    <n v="76851"/>
    <n v="9037561"/>
    <n v="850.4"/>
    <x v="1"/>
    <s v="Female202175-84 yearsGR113-019"/>
  </r>
  <r>
    <x v="0"/>
    <s v="F"/>
    <x v="3"/>
    <n v="2021"/>
    <x v="9"/>
    <s v="75-84"/>
    <x v="71"/>
    <s v="GR113-020"/>
    <n v="787"/>
    <n v="9037561"/>
    <n v="8.6999999999999993"/>
    <x v="0"/>
    <s v="Female202175-84 yearsGR113-020"/>
  </r>
  <r>
    <x v="0"/>
    <s v="F"/>
    <x v="3"/>
    <n v="2021"/>
    <x v="9"/>
    <s v="75-84"/>
    <x v="72"/>
    <s v="GR113-021"/>
    <n v="785"/>
    <n v="9037561"/>
    <n v="8.6999999999999993"/>
    <x v="0"/>
    <s v="Female202175-84 yearsGR113-021"/>
  </r>
  <r>
    <x v="0"/>
    <s v="F"/>
    <x v="3"/>
    <n v="2021"/>
    <x v="9"/>
    <s v="75-84"/>
    <x v="73"/>
    <s v="GR113-022"/>
    <n v="1036"/>
    <n v="9037561"/>
    <n v="11.5"/>
    <x v="0"/>
    <s v="Female202175-84 yearsGR113-022"/>
  </r>
  <r>
    <x v="0"/>
    <s v="F"/>
    <x v="3"/>
    <n v="2021"/>
    <x v="9"/>
    <s v="75-84"/>
    <x v="52"/>
    <s v="GR113-023"/>
    <n v="6149"/>
    <n v="9037561"/>
    <n v="68"/>
    <x v="0"/>
    <s v="Female202175-84 yearsGR113-023"/>
  </r>
  <r>
    <x v="0"/>
    <s v="F"/>
    <x v="3"/>
    <n v="2021"/>
    <x v="9"/>
    <s v="75-84"/>
    <x v="53"/>
    <s v="GR113-024"/>
    <n v="2670"/>
    <n v="9037561"/>
    <n v="29.5"/>
    <x v="0"/>
    <s v="Female202175-84 yearsGR113-024"/>
  </r>
  <r>
    <x v="0"/>
    <s v="F"/>
    <x v="3"/>
    <n v="2021"/>
    <x v="9"/>
    <s v="75-84"/>
    <x v="74"/>
    <s v="GR113-025"/>
    <n v="6826"/>
    <n v="9037561"/>
    <n v="75.5"/>
    <x v="0"/>
    <s v="Female202175-84 yearsGR113-025"/>
  </r>
  <r>
    <x v="0"/>
    <s v="F"/>
    <x v="3"/>
    <n v="2021"/>
    <x v="9"/>
    <s v="75-84"/>
    <x v="104"/>
    <s v="GR113-026"/>
    <n v="171"/>
    <n v="9037561"/>
    <n v="1.9"/>
    <x v="0"/>
    <s v="Female202175-84 yearsGR113-026"/>
  </r>
  <r>
    <x v="0"/>
    <s v="F"/>
    <x v="3"/>
    <n v="2021"/>
    <x v="9"/>
    <s v="75-84"/>
    <x v="75"/>
    <s v="GR113-027"/>
    <n v="19251"/>
    <n v="9037561"/>
    <n v="213"/>
    <x v="0"/>
    <s v="Female202175-84 yearsGR113-027"/>
  </r>
  <r>
    <x v="0"/>
    <s v="F"/>
    <x v="3"/>
    <n v="2021"/>
    <x v="9"/>
    <s v="75-84"/>
    <x v="76"/>
    <s v="GR113-028"/>
    <n v="651"/>
    <n v="9037561"/>
    <n v="7.2"/>
    <x v="0"/>
    <s v="Female202175-84 yearsGR113-028"/>
  </r>
  <r>
    <x v="0"/>
    <s v="F"/>
    <x v="3"/>
    <n v="2021"/>
    <x v="9"/>
    <s v="75-84"/>
    <x v="54"/>
    <s v="GR113-029"/>
    <n v="9298"/>
    <n v="9037561"/>
    <n v="102.9"/>
    <x v="0"/>
    <s v="Female202175-84 yearsGR113-029"/>
  </r>
  <r>
    <x v="0"/>
    <s v="F"/>
    <x v="3"/>
    <n v="2021"/>
    <x v="9"/>
    <s v="75-84"/>
    <x v="77"/>
    <s v="GR113-030"/>
    <n v="523"/>
    <n v="9037561"/>
    <n v="5.8"/>
    <x v="0"/>
    <s v="Female202175-84 yearsGR113-030"/>
  </r>
  <r>
    <x v="0"/>
    <s v="F"/>
    <x v="3"/>
    <n v="2021"/>
    <x v="9"/>
    <s v="75-84"/>
    <x v="78"/>
    <s v="GR113-031"/>
    <n v="2948"/>
    <n v="9037561"/>
    <n v="32.6"/>
    <x v="0"/>
    <s v="Female202175-84 yearsGR113-031"/>
  </r>
  <r>
    <x v="0"/>
    <s v="F"/>
    <x v="3"/>
    <n v="2021"/>
    <x v="9"/>
    <s v="75-84"/>
    <x v="55"/>
    <s v="GR113-032"/>
    <n v="3444"/>
    <n v="9037561"/>
    <n v="38.1"/>
    <x v="0"/>
    <s v="Female202175-84 yearsGR113-032"/>
  </r>
  <r>
    <x v="0"/>
    <s v="F"/>
    <x v="3"/>
    <n v="2021"/>
    <x v="9"/>
    <s v="75-84"/>
    <x v="43"/>
    <s v="GR113-034"/>
    <n v="1326"/>
    <n v="9037561"/>
    <n v="14.7"/>
    <x v="0"/>
    <s v="Female202175-84 yearsGR113-034"/>
  </r>
  <r>
    <x v="0"/>
    <s v="F"/>
    <x v="3"/>
    <n v="2021"/>
    <x v="9"/>
    <s v="75-84"/>
    <x v="97"/>
    <s v="GR113-035"/>
    <n v="1469"/>
    <n v="9037561"/>
    <n v="16.3"/>
    <x v="0"/>
    <s v="Female202175-84 yearsGR113-035"/>
  </r>
  <r>
    <x v="0"/>
    <s v="F"/>
    <x v="3"/>
    <n v="2021"/>
    <x v="9"/>
    <s v="75-84"/>
    <x v="34"/>
    <s v="GR113-036"/>
    <n v="1664"/>
    <n v="9037561"/>
    <n v="18.399999999999999"/>
    <x v="0"/>
    <s v="Female202175-84 yearsGR113-036"/>
  </r>
  <r>
    <x v="0"/>
    <s v="F"/>
    <x v="3"/>
    <n v="2021"/>
    <x v="9"/>
    <s v="75-84"/>
    <x v="35"/>
    <s v="GR113-037"/>
    <n v="7785"/>
    <n v="9037561"/>
    <n v="86.1"/>
    <x v="0"/>
    <s v="Female202175-84 yearsGR113-037"/>
  </r>
  <r>
    <x v="0"/>
    <s v="F"/>
    <x v="3"/>
    <n v="2021"/>
    <x v="9"/>
    <s v="75-84"/>
    <x v="79"/>
    <s v="GR113-038"/>
    <n v="119"/>
    <n v="9037561"/>
    <n v="1.3"/>
    <x v="0"/>
    <s v="Female202175-84 yearsGR113-038"/>
  </r>
  <r>
    <x v="0"/>
    <s v="F"/>
    <x v="3"/>
    <n v="2021"/>
    <x v="9"/>
    <s v="75-84"/>
    <x v="56"/>
    <s v="GR113-039"/>
    <n v="2847"/>
    <n v="9037561"/>
    <n v="31.5"/>
    <x v="0"/>
    <s v="Female202175-84 yearsGR113-039"/>
  </r>
  <r>
    <x v="0"/>
    <s v="F"/>
    <x v="3"/>
    <n v="2021"/>
    <x v="9"/>
    <s v="75-84"/>
    <x v="36"/>
    <s v="GR113-040"/>
    <n v="2894"/>
    <n v="9037561"/>
    <n v="32"/>
    <x v="0"/>
    <s v="Female202175-84 yearsGR113-040"/>
  </r>
  <r>
    <x v="0"/>
    <s v="F"/>
    <x v="3"/>
    <n v="2021"/>
    <x v="9"/>
    <s v="75-84"/>
    <x v="98"/>
    <s v="GR113-041"/>
    <n v="1900"/>
    <n v="9037561"/>
    <n v="21"/>
    <x v="0"/>
    <s v="Female202175-84 yearsGR113-041"/>
  </r>
  <r>
    <x v="0"/>
    <s v="F"/>
    <x v="3"/>
    <n v="2021"/>
    <x v="9"/>
    <s v="75-84"/>
    <x v="117"/>
    <s v="GR113-042"/>
    <n v="25"/>
    <n v="9037561"/>
    <n v="0.3"/>
    <x v="0"/>
    <s v="Female202175-84 yearsGR113-042"/>
  </r>
  <r>
    <x v="0"/>
    <s v="F"/>
    <x v="3"/>
    <n v="2021"/>
    <x v="9"/>
    <s v="75-84"/>
    <x v="37"/>
    <s v="GR113-043"/>
    <n v="10068"/>
    <n v="9037561"/>
    <n v="111.4"/>
    <x v="0"/>
    <s v="Female202175-84 yearsGR113-043"/>
  </r>
  <r>
    <x v="0"/>
    <s v="F"/>
    <x v="3"/>
    <n v="2021"/>
    <x v="9"/>
    <s v="75-84"/>
    <x v="4"/>
    <s v="GR113-044"/>
    <n v="2167"/>
    <n v="9037561"/>
    <n v="24"/>
    <x v="1"/>
    <s v="Female202175-84 yearsGR113-044"/>
  </r>
  <r>
    <x v="0"/>
    <s v="F"/>
    <x v="3"/>
    <n v="2021"/>
    <x v="9"/>
    <s v="75-84"/>
    <x v="44"/>
    <s v="GR113-045"/>
    <n v="750"/>
    <n v="9037561"/>
    <n v="8.3000000000000007"/>
    <x v="1"/>
    <s v="Female202175-84 yearsGR113-045"/>
  </r>
  <r>
    <x v="0"/>
    <s v="F"/>
    <x v="3"/>
    <n v="2021"/>
    <x v="9"/>
    <s v="75-84"/>
    <x v="45"/>
    <s v="GR113-046"/>
    <n v="11784"/>
    <n v="9037561"/>
    <n v="130.4"/>
    <x v="1"/>
    <s v="Female202175-84 yearsGR113-046"/>
  </r>
  <r>
    <x v="0"/>
    <s v="F"/>
    <x v="3"/>
    <n v="2021"/>
    <x v="9"/>
    <s v="75-84"/>
    <x v="80"/>
    <s v="GR113-047"/>
    <n v="2471"/>
    <n v="9037561"/>
    <n v="27.3"/>
    <x v="1"/>
    <s v="Female202175-84 yearsGR113-047"/>
  </r>
  <r>
    <x v="0"/>
    <s v="F"/>
    <x v="3"/>
    <n v="2021"/>
    <x v="9"/>
    <s v="75-84"/>
    <x v="81"/>
    <s v="GR113-048"/>
    <n v="2444"/>
    <n v="9037561"/>
    <n v="27"/>
    <x v="0"/>
    <s v="Female202175-84 yearsGR113-048"/>
  </r>
  <r>
    <x v="0"/>
    <s v="F"/>
    <x v="3"/>
    <n v="2021"/>
    <x v="9"/>
    <s v="75-84"/>
    <x v="113"/>
    <s v="GR113-049"/>
    <n v="27"/>
    <n v="9037561"/>
    <n v="0.3"/>
    <x v="0"/>
    <s v="Female202175-84 yearsGR113-049"/>
  </r>
  <r>
    <x v="0"/>
    <s v="F"/>
    <x v="3"/>
    <n v="2021"/>
    <x v="9"/>
    <s v="75-84"/>
    <x v="5"/>
    <s v="GR113-050"/>
    <n v="50"/>
    <n v="9037561"/>
    <n v="0.6"/>
    <x v="1"/>
    <s v="Female202175-84 yearsGR113-050"/>
  </r>
  <r>
    <x v="0"/>
    <s v="F"/>
    <x v="3"/>
    <n v="2021"/>
    <x v="9"/>
    <s v="75-84"/>
    <x v="105"/>
    <s v="GR113-051"/>
    <n v="6045"/>
    <n v="9037561"/>
    <n v="66.900000000000006"/>
    <x v="1"/>
    <s v="Female202175-84 yearsGR113-051"/>
  </r>
  <r>
    <x v="0"/>
    <s v="F"/>
    <x v="3"/>
    <n v="2021"/>
    <x v="9"/>
    <s v="75-84"/>
    <x v="106"/>
    <s v="GR113-052"/>
    <n v="22206"/>
    <n v="9037561"/>
    <n v="245.7"/>
    <x v="1"/>
    <s v="Female202175-84 yearsGR113-052"/>
  </r>
  <r>
    <x v="0"/>
    <s v="F"/>
    <x v="3"/>
    <n v="2021"/>
    <x v="9"/>
    <s v="75-84"/>
    <x v="6"/>
    <s v="GR113-053"/>
    <n v="107409"/>
    <n v="9037561"/>
    <n v="1188.5"/>
    <x v="0"/>
    <s v="Female202175-84 yearsGR113-053"/>
  </r>
  <r>
    <x v="0"/>
    <s v="F"/>
    <x v="3"/>
    <n v="2021"/>
    <x v="9"/>
    <s v="75-84"/>
    <x v="7"/>
    <s v="GR113-054"/>
    <n v="74594"/>
    <n v="9037561"/>
    <n v="825.4"/>
    <x v="1"/>
    <s v="Female202175-84 yearsGR113-054"/>
  </r>
  <r>
    <x v="0"/>
    <s v="F"/>
    <x v="3"/>
    <n v="2021"/>
    <x v="9"/>
    <s v="75-84"/>
    <x v="82"/>
    <s v="GR113-055"/>
    <n v="663"/>
    <n v="9037561"/>
    <n v="7.3"/>
    <x v="0"/>
    <s v="Female202175-84 yearsGR113-055"/>
  </r>
  <r>
    <x v="0"/>
    <s v="F"/>
    <x v="3"/>
    <n v="2021"/>
    <x v="9"/>
    <s v="75-84"/>
    <x v="57"/>
    <s v="GR113-056"/>
    <n v="6559"/>
    <n v="9037561"/>
    <n v="72.599999999999994"/>
    <x v="0"/>
    <s v="Female202175-84 yearsGR113-056"/>
  </r>
  <r>
    <x v="0"/>
    <s v="F"/>
    <x v="3"/>
    <n v="2021"/>
    <x v="9"/>
    <s v="75-84"/>
    <x v="83"/>
    <s v="GR113-057"/>
    <n v="1752"/>
    <n v="9037561"/>
    <n v="19.399999999999999"/>
    <x v="0"/>
    <s v="Female202175-84 yearsGR113-057"/>
  </r>
  <r>
    <x v="0"/>
    <s v="F"/>
    <x v="3"/>
    <n v="2021"/>
    <x v="9"/>
    <s v="75-84"/>
    <x v="58"/>
    <s v="GR113-058"/>
    <n v="37568"/>
    <n v="9037561"/>
    <n v="415.7"/>
    <x v="0"/>
    <s v="Female202175-84 yearsGR113-058"/>
  </r>
  <r>
    <x v="0"/>
    <s v="F"/>
    <x v="3"/>
    <n v="2021"/>
    <x v="9"/>
    <s v="75-84"/>
    <x v="59"/>
    <s v="GR113-059"/>
    <n v="11325"/>
    <n v="9037561"/>
    <n v="125.3"/>
    <x v="0"/>
    <s v="Female202175-84 yearsGR113-059"/>
  </r>
  <r>
    <x v="0"/>
    <s v="F"/>
    <x v="3"/>
    <n v="2021"/>
    <x v="9"/>
    <s v="75-84"/>
    <x v="99"/>
    <s v="GR113-060"/>
    <n v="539"/>
    <n v="9037561"/>
    <n v="6"/>
    <x v="0"/>
    <s v="Female202175-84 yearsGR113-060"/>
  </r>
  <r>
    <x v="0"/>
    <s v="F"/>
    <x v="3"/>
    <n v="2021"/>
    <x v="9"/>
    <s v="75-84"/>
    <x v="60"/>
    <s v="GR113-061"/>
    <n v="25704"/>
    <n v="9037561"/>
    <n v="284.39999999999998"/>
    <x v="0"/>
    <s v="Female202175-84 yearsGR113-061"/>
  </r>
  <r>
    <x v="0"/>
    <s v="F"/>
    <x v="3"/>
    <n v="2021"/>
    <x v="9"/>
    <s v="75-84"/>
    <x v="84"/>
    <s v="GR113-062"/>
    <n v="6537"/>
    <n v="9037561"/>
    <n v="72.3"/>
    <x v="0"/>
    <s v="Female202175-84 yearsGR113-062"/>
  </r>
  <r>
    <x v="0"/>
    <s v="F"/>
    <x v="3"/>
    <n v="2021"/>
    <x v="9"/>
    <s v="75-84"/>
    <x v="85"/>
    <s v="GR113-063"/>
    <n v="19167"/>
    <n v="9037561"/>
    <n v="212.1"/>
    <x v="0"/>
    <s v="Female202175-84 yearsGR113-063"/>
  </r>
  <r>
    <x v="0"/>
    <s v="F"/>
    <x v="3"/>
    <n v="2021"/>
    <x v="9"/>
    <s v="75-84"/>
    <x v="8"/>
    <s v="GR113-064"/>
    <n v="28052"/>
    <n v="9037561"/>
    <n v="310.39999999999998"/>
    <x v="0"/>
    <s v="Female202175-84 yearsGR113-064"/>
  </r>
  <r>
    <x v="0"/>
    <s v="F"/>
    <x v="3"/>
    <n v="2021"/>
    <x v="9"/>
    <s v="75-84"/>
    <x v="61"/>
    <s v="GR113-065"/>
    <n v="139"/>
    <n v="9037561"/>
    <n v="1.5"/>
    <x v="0"/>
    <s v="Female202175-84 yearsGR113-065"/>
  </r>
  <r>
    <x v="0"/>
    <s v="F"/>
    <x v="3"/>
    <n v="2021"/>
    <x v="9"/>
    <s v="75-84"/>
    <x v="86"/>
    <s v="GR113-066"/>
    <n v="143"/>
    <n v="9037561"/>
    <n v="1.6"/>
    <x v="0"/>
    <s v="Female202175-84 yearsGR113-066"/>
  </r>
  <r>
    <x v="0"/>
    <s v="F"/>
    <x v="3"/>
    <n v="2021"/>
    <x v="9"/>
    <s v="75-84"/>
    <x v="62"/>
    <s v="GR113-067"/>
    <n v="10712"/>
    <n v="9037561"/>
    <n v="118.5"/>
    <x v="0"/>
    <s v="Female202175-84 yearsGR113-067"/>
  </r>
  <r>
    <x v="0"/>
    <s v="F"/>
    <x v="3"/>
    <n v="2021"/>
    <x v="9"/>
    <s v="75-84"/>
    <x v="9"/>
    <s v="GR113-068"/>
    <n v="17058"/>
    <n v="9037561"/>
    <n v="188.7"/>
    <x v="0"/>
    <s v="Female202175-84 yearsGR113-068"/>
  </r>
  <r>
    <x v="0"/>
    <s v="F"/>
    <x v="3"/>
    <n v="2021"/>
    <x v="9"/>
    <s v="75-84"/>
    <x v="87"/>
    <s v="GR113-069"/>
    <n v="5513"/>
    <n v="9037561"/>
    <n v="61"/>
    <x v="1"/>
    <s v="Female202175-84 yearsGR113-069"/>
  </r>
  <r>
    <x v="0"/>
    <s v="F"/>
    <x v="3"/>
    <n v="2021"/>
    <x v="9"/>
    <s v="75-84"/>
    <x v="10"/>
    <s v="GR113-070"/>
    <n v="24187"/>
    <n v="9037561"/>
    <n v="267.60000000000002"/>
    <x v="1"/>
    <s v="Female202175-84 yearsGR113-070"/>
  </r>
  <r>
    <x v="0"/>
    <s v="F"/>
    <x v="3"/>
    <n v="2021"/>
    <x v="9"/>
    <s v="75-84"/>
    <x v="107"/>
    <s v="GR113-071"/>
    <n v="543"/>
    <n v="9037561"/>
    <n v="6"/>
    <x v="1"/>
    <s v="Female202175-84 yearsGR113-071"/>
  </r>
  <r>
    <x v="0"/>
    <s v="F"/>
    <x v="3"/>
    <n v="2021"/>
    <x v="9"/>
    <s v="75-84"/>
    <x v="63"/>
    <s v="GR113-072"/>
    <n v="2572"/>
    <n v="9037561"/>
    <n v="28.5"/>
    <x v="0"/>
    <s v="Female202175-84 yearsGR113-072"/>
  </r>
  <r>
    <x v="0"/>
    <s v="F"/>
    <x v="3"/>
    <n v="2021"/>
    <x v="9"/>
    <s v="75-84"/>
    <x v="88"/>
    <s v="GR113-073"/>
    <n v="1225"/>
    <n v="9037561"/>
    <n v="13.6"/>
    <x v="1"/>
    <s v="Female202175-84 yearsGR113-073"/>
  </r>
  <r>
    <x v="0"/>
    <s v="F"/>
    <x v="3"/>
    <n v="2021"/>
    <x v="9"/>
    <s v="75-84"/>
    <x v="89"/>
    <s v="GR113-074"/>
    <n v="1347"/>
    <n v="9037561"/>
    <n v="14.9"/>
    <x v="0"/>
    <s v="Female202175-84 yearsGR113-074"/>
  </r>
  <r>
    <x v="0"/>
    <s v="F"/>
    <x v="3"/>
    <n v="2021"/>
    <x v="9"/>
    <s v="75-84"/>
    <x v="11"/>
    <s v="GR113-075"/>
    <n v="516"/>
    <n v="9037561"/>
    <n v="5.7"/>
    <x v="0"/>
    <s v="Female202175-84 yearsGR113-075"/>
  </r>
  <r>
    <x v="0"/>
    <s v="F"/>
    <x v="3"/>
    <n v="2021"/>
    <x v="9"/>
    <s v="75-84"/>
    <x v="12"/>
    <s v="GR113-076"/>
    <n v="5193"/>
    <n v="9037561"/>
    <n v="57.5"/>
    <x v="1"/>
    <s v="Female202175-84 yearsGR113-076"/>
  </r>
  <r>
    <x v="0"/>
    <s v="F"/>
    <x v="3"/>
    <n v="2021"/>
    <x v="9"/>
    <s v="75-84"/>
    <x v="13"/>
    <s v="GR113-077"/>
    <n v="88"/>
    <n v="9037561"/>
    <n v="1"/>
    <x v="0"/>
    <s v="Female202175-84 yearsGR113-077"/>
  </r>
  <r>
    <x v="0"/>
    <s v="F"/>
    <x v="3"/>
    <n v="2021"/>
    <x v="9"/>
    <s v="75-84"/>
    <x v="14"/>
    <s v="GR113-078"/>
    <n v="5105"/>
    <n v="9037561"/>
    <n v="56.5"/>
    <x v="0"/>
    <s v="Female202175-84 yearsGR113-078"/>
  </r>
  <r>
    <x v="0"/>
    <s v="F"/>
    <x v="3"/>
    <n v="2021"/>
    <x v="9"/>
    <s v="75-84"/>
    <x v="15"/>
    <s v="GR113-079"/>
    <n v="13"/>
    <n v="9037561"/>
    <s v="Unreliable"/>
    <x v="0"/>
    <s v="Female202175-84 yearsGR113-079"/>
  </r>
  <r>
    <x v="0"/>
    <s v="F"/>
    <x v="3"/>
    <n v="2021"/>
    <x v="9"/>
    <s v="75-84"/>
    <x v="38"/>
    <s v="GR113-082"/>
    <n v="24171"/>
    <n v="9037561"/>
    <n v="267.5"/>
    <x v="1"/>
    <s v="Female202175-84 yearsGR113-082"/>
  </r>
  <r>
    <x v="0"/>
    <s v="F"/>
    <x v="3"/>
    <n v="2021"/>
    <x v="9"/>
    <s v="75-84"/>
    <x v="108"/>
    <s v="GR113-083"/>
    <n v="38"/>
    <n v="9037561"/>
    <n v="0.4"/>
    <x v="0"/>
    <s v="Female202175-84 yearsGR113-083"/>
  </r>
  <r>
    <x v="0"/>
    <s v="F"/>
    <x v="3"/>
    <n v="2021"/>
    <x v="9"/>
    <s v="75-84"/>
    <x v="100"/>
    <s v="GR113-084"/>
    <n v="1089"/>
    <n v="9037561"/>
    <n v="12"/>
    <x v="0"/>
    <s v="Female202175-84 yearsGR113-084"/>
  </r>
  <r>
    <x v="0"/>
    <s v="F"/>
    <x v="3"/>
    <n v="2021"/>
    <x v="9"/>
    <s v="75-84"/>
    <x v="39"/>
    <s v="GR113-085"/>
    <n v="325"/>
    <n v="9037561"/>
    <n v="3.6"/>
    <x v="0"/>
    <s v="Female202175-84 yearsGR113-085"/>
  </r>
  <r>
    <x v="0"/>
    <s v="F"/>
    <x v="3"/>
    <n v="2021"/>
    <x v="9"/>
    <s v="75-84"/>
    <x v="90"/>
    <s v="GR113-086"/>
    <n v="22719"/>
    <n v="9037561"/>
    <n v="251.4"/>
    <x v="0"/>
    <s v="Female202175-84 yearsGR113-086"/>
  </r>
  <r>
    <x v="0"/>
    <s v="F"/>
    <x v="3"/>
    <n v="2021"/>
    <x v="9"/>
    <s v="75-84"/>
    <x v="64"/>
    <s v="GR113-088"/>
    <n v="2195"/>
    <n v="9037561"/>
    <n v="24.3"/>
    <x v="1"/>
    <s v="Female202175-84 yearsGR113-088"/>
  </r>
  <r>
    <x v="0"/>
    <s v="F"/>
    <x v="3"/>
    <n v="2021"/>
    <x v="9"/>
    <s v="75-84"/>
    <x v="17"/>
    <s v="GR113-089"/>
    <n v="6490"/>
    <n v="9037561"/>
    <n v="71.8"/>
    <x v="0"/>
    <s v="Female202175-84 yearsGR113-089"/>
  </r>
  <r>
    <x v="0"/>
    <s v="F"/>
    <x v="3"/>
    <n v="2021"/>
    <x v="9"/>
    <s v="75-84"/>
    <x v="91"/>
    <s v="GR113-090"/>
    <n v="526"/>
    <n v="9037561"/>
    <n v="5.8"/>
    <x v="1"/>
    <s v="Female202175-84 yearsGR113-090"/>
  </r>
  <r>
    <x v="0"/>
    <s v="F"/>
    <x v="3"/>
    <n v="2021"/>
    <x v="9"/>
    <s v="75-84"/>
    <x v="114"/>
    <s v="GR113-091"/>
    <n v="47"/>
    <n v="9037561"/>
    <n v="0.5"/>
    <x v="1"/>
    <s v="Female202175-84 yearsGR113-091"/>
  </r>
  <r>
    <x v="0"/>
    <s v="F"/>
    <x v="3"/>
    <n v="2021"/>
    <x v="9"/>
    <s v="75-84"/>
    <x v="101"/>
    <s v="GR113-092"/>
    <n v="383"/>
    <n v="9037561"/>
    <n v="4.2"/>
    <x v="1"/>
    <s v="Female202175-84 yearsGR113-092"/>
  </r>
  <r>
    <x v="0"/>
    <s v="F"/>
    <x v="3"/>
    <n v="2021"/>
    <x v="9"/>
    <s v="75-84"/>
    <x v="92"/>
    <s v="GR113-093"/>
    <n v="2615"/>
    <n v="9037561"/>
    <n v="28.9"/>
    <x v="1"/>
    <s v="Female202175-84 yearsGR113-093"/>
  </r>
  <r>
    <x v="0"/>
    <s v="F"/>
    <x v="3"/>
    <n v="2021"/>
    <x v="9"/>
    <s v="75-84"/>
    <x v="93"/>
    <s v="GR113-094"/>
    <n v="394"/>
    <n v="9037561"/>
    <n v="4.4000000000000004"/>
    <x v="0"/>
    <s v="Female202175-84 yearsGR113-094"/>
  </r>
  <r>
    <x v="0"/>
    <s v="F"/>
    <x v="3"/>
    <n v="2021"/>
    <x v="9"/>
    <s v="75-84"/>
    <x v="94"/>
    <s v="GR113-095"/>
    <n v="2221"/>
    <n v="9037561"/>
    <n v="24.6"/>
    <x v="0"/>
    <s v="Female202175-84 yearsGR113-095"/>
  </r>
  <r>
    <x v="0"/>
    <s v="F"/>
    <x v="3"/>
    <n v="2021"/>
    <x v="9"/>
    <s v="75-84"/>
    <x v="102"/>
    <s v="GR113-096"/>
    <n v="593"/>
    <n v="9037561"/>
    <n v="6.6"/>
    <x v="1"/>
    <s v="Female202175-84 yearsGR113-096"/>
  </r>
  <r>
    <x v="0"/>
    <s v="F"/>
    <x v="3"/>
    <n v="2021"/>
    <x v="9"/>
    <s v="75-84"/>
    <x v="18"/>
    <s v="GR113-097"/>
    <n v="7365"/>
    <n v="9037561"/>
    <n v="81.5"/>
    <x v="1"/>
    <s v="Female202175-84 yearsGR113-097"/>
  </r>
  <r>
    <x v="0"/>
    <s v="F"/>
    <x v="3"/>
    <n v="2021"/>
    <x v="9"/>
    <s v="75-84"/>
    <x v="115"/>
    <s v="GR113-098"/>
    <n v="117"/>
    <n v="9037561"/>
    <n v="1.3"/>
    <x v="0"/>
    <s v="Female202175-84 yearsGR113-098"/>
  </r>
  <r>
    <x v="0"/>
    <s v="F"/>
    <x v="3"/>
    <n v="2021"/>
    <x v="9"/>
    <s v="75-84"/>
    <x v="109"/>
    <s v="GR113-099"/>
    <n v="41"/>
    <n v="9037561"/>
    <n v="0.5"/>
    <x v="0"/>
    <s v="Female202175-84 yearsGR113-099"/>
  </r>
  <r>
    <x v="0"/>
    <s v="F"/>
    <x v="3"/>
    <n v="2021"/>
    <x v="9"/>
    <s v="75-84"/>
    <x v="19"/>
    <s v="GR113-100"/>
    <n v="7204"/>
    <n v="9037561"/>
    <n v="79.7"/>
    <x v="0"/>
    <s v="Female202175-84 yearsGR113-100"/>
  </r>
  <r>
    <x v="0"/>
    <s v="F"/>
    <x v="3"/>
    <n v="2021"/>
    <x v="9"/>
    <s v="75-84"/>
    <x v="95"/>
    <s v="GR113-102"/>
    <n v="209"/>
    <n v="9037561"/>
    <n v="2.2999999999999998"/>
    <x v="1"/>
    <s v="Female202175-84 yearsGR113-102"/>
  </r>
  <r>
    <x v="0"/>
    <s v="F"/>
    <x v="3"/>
    <n v="2021"/>
    <x v="9"/>
    <s v="75-84"/>
    <x v="110"/>
    <s v="GR113-104"/>
    <n v="45"/>
    <n v="9037561"/>
    <n v="0.5"/>
    <x v="1"/>
    <s v="Female202175-84 yearsGR113-104"/>
  </r>
  <r>
    <x v="0"/>
    <s v="F"/>
    <x v="3"/>
    <n v="2021"/>
    <x v="9"/>
    <s v="75-84"/>
    <x v="21"/>
    <s v="GR113-109"/>
    <n v="239"/>
    <n v="9037561"/>
    <n v="2.6"/>
    <x v="1"/>
    <s v="Female202175-84 yearsGR113-109"/>
  </r>
  <r>
    <x v="0"/>
    <s v="F"/>
    <x v="3"/>
    <n v="2021"/>
    <x v="9"/>
    <s v="75-84"/>
    <x v="22"/>
    <s v="GR113-110"/>
    <n v="3081"/>
    <n v="9037561"/>
    <n v="34.1"/>
    <x v="0"/>
    <s v="Female202175-84 yearsGR113-110"/>
  </r>
  <r>
    <x v="0"/>
    <s v="F"/>
    <x v="3"/>
    <n v="2021"/>
    <x v="9"/>
    <s v="75-84"/>
    <x v="23"/>
    <s v="GR113-111"/>
    <n v="52546"/>
    <n v="9037561"/>
    <n v="581.4"/>
    <x v="0"/>
    <s v="Female202175-84 yearsGR113-111"/>
  </r>
  <r>
    <x v="0"/>
    <s v="F"/>
    <x v="3"/>
    <n v="2021"/>
    <x v="9"/>
    <s v="75-84"/>
    <x v="24"/>
    <s v="GR113-112"/>
    <n v="9017"/>
    <n v="9037561"/>
    <n v="99.8"/>
    <x v="1"/>
    <s v="Female202175-84 yearsGR113-112"/>
  </r>
  <r>
    <x v="0"/>
    <s v="F"/>
    <x v="3"/>
    <n v="2021"/>
    <x v="9"/>
    <s v="75-84"/>
    <x v="25"/>
    <s v="GR113-113"/>
    <n v="1127"/>
    <n v="9037561"/>
    <n v="12.5"/>
    <x v="0"/>
    <s v="Female202175-84 yearsGR113-113"/>
  </r>
  <r>
    <x v="0"/>
    <s v="F"/>
    <x v="3"/>
    <n v="2021"/>
    <x v="9"/>
    <s v="75-84"/>
    <x v="26"/>
    <s v="GR113-114"/>
    <n v="1086"/>
    <n v="9037561"/>
    <n v="12"/>
    <x v="0"/>
    <s v="Female202175-84 yearsGR113-114"/>
  </r>
  <r>
    <x v="0"/>
    <s v="F"/>
    <x v="3"/>
    <n v="2021"/>
    <x v="9"/>
    <s v="75-84"/>
    <x v="46"/>
    <s v="GR113-115"/>
    <n v="23"/>
    <n v="9037561"/>
    <n v="0.3"/>
    <x v="0"/>
    <s v="Female202175-84 yearsGR113-115"/>
  </r>
  <r>
    <x v="0"/>
    <s v="F"/>
    <x v="3"/>
    <n v="2021"/>
    <x v="9"/>
    <s v="75-84"/>
    <x v="67"/>
    <s v="GR113-116"/>
    <n v="18"/>
    <n v="9037561"/>
    <s v="Unreliable"/>
    <x v="0"/>
    <s v="Female202175-84 yearsGR113-116"/>
  </r>
  <r>
    <x v="0"/>
    <s v="F"/>
    <x v="3"/>
    <n v="2021"/>
    <x v="9"/>
    <s v="75-84"/>
    <x v="27"/>
    <s v="GR113-117"/>
    <n v="7890"/>
    <n v="9037561"/>
    <n v="87.3"/>
    <x v="0"/>
    <s v="Female202175-84 yearsGR113-117"/>
  </r>
  <r>
    <x v="0"/>
    <s v="F"/>
    <x v="3"/>
    <n v="2021"/>
    <x v="9"/>
    <s v="75-84"/>
    <x v="68"/>
    <s v="GR113-118"/>
    <n v="5708"/>
    <n v="9037561"/>
    <n v="63.2"/>
    <x v="0"/>
    <s v="Female202175-84 yearsGR113-118"/>
  </r>
  <r>
    <x v="0"/>
    <s v="F"/>
    <x v="3"/>
    <n v="2021"/>
    <x v="9"/>
    <s v="75-84"/>
    <x v="28"/>
    <s v="GR113-120"/>
    <n v="104"/>
    <n v="9037561"/>
    <n v="1.2"/>
    <x v="0"/>
    <s v="Female202175-84 yearsGR113-120"/>
  </r>
  <r>
    <x v="0"/>
    <s v="F"/>
    <x v="3"/>
    <n v="2021"/>
    <x v="9"/>
    <s v="75-84"/>
    <x v="40"/>
    <s v="GR113-121"/>
    <n v="211"/>
    <n v="9037561"/>
    <n v="2.2999999999999998"/>
    <x v="0"/>
    <s v="Female202175-84 yearsGR113-121"/>
  </r>
  <r>
    <x v="0"/>
    <s v="F"/>
    <x v="3"/>
    <n v="2021"/>
    <x v="9"/>
    <s v="75-84"/>
    <x v="47"/>
    <s v="GR113-122"/>
    <n v="224"/>
    <n v="9037561"/>
    <n v="2.5"/>
    <x v="0"/>
    <s v="Female202175-84 yearsGR113-122"/>
  </r>
  <r>
    <x v="0"/>
    <s v="F"/>
    <x v="3"/>
    <n v="2021"/>
    <x v="9"/>
    <s v="75-84"/>
    <x v="29"/>
    <s v="GR113-123"/>
    <n v="1641"/>
    <n v="9037561"/>
    <n v="18.2"/>
    <x v="0"/>
    <s v="Female202175-84 yearsGR113-123"/>
  </r>
  <r>
    <x v="0"/>
    <s v="F"/>
    <x v="3"/>
    <n v="2021"/>
    <x v="9"/>
    <s v="75-84"/>
    <x v="48"/>
    <s v="GR113-124"/>
    <n v="434"/>
    <n v="9037561"/>
    <n v="4.8"/>
    <x v="1"/>
    <s v="Female202175-84 yearsGR113-124"/>
  </r>
  <r>
    <x v="0"/>
    <s v="F"/>
    <x v="3"/>
    <n v="2021"/>
    <x v="9"/>
    <s v="75-84"/>
    <x v="49"/>
    <s v="GR113-125"/>
    <n v="172"/>
    <n v="9037561"/>
    <n v="1.9"/>
    <x v="0"/>
    <s v="Female202175-84 yearsGR113-125"/>
  </r>
  <r>
    <x v="0"/>
    <s v="F"/>
    <x v="3"/>
    <n v="2021"/>
    <x v="9"/>
    <s v="75-84"/>
    <x v="50"/>
    <s v="GR113-126"/>
    <n v="262"/>
    <n v="9037561"/>
    <n v="2.9"/>
    <x v="0"/>
    <s v="Female202175-84 yearsGR113-126"/>
  </r>
  <r>
    <x v="0"/>
    <s v="F"/>
    <x v="3"/>
    <n v="2021"/>
    <x v="9"/>
    <s v="75-84"/>
    <x v="30"/>
    <s v="GR113-127"/>
    <n v="137"/>
    <n v="9037561"/>
    <n v="1.5"/>
    <x v="1"/>
    <s v="Female202175-84 yearsGR113-127"/>
  </r>
  <r>
    <x v="0"/>
    <s v="F"/>
    <x v="3"/>
    <n v="2021"/>
    <x v="9"/>
    <s v="75-84"/>
    <x v="41"/>
    <s v="GR113-128"/>
    <n v="52"/>
    <n v="9037561"/>
    <n v="0.6"/>
    <x v="0"/>
    <s v="Female202175-84 yearsGR113-128"/>
  </r>
  <r>
    <x v="0"/>
    <s v="F"/>
    <x v="3"/>
    <n v="2021"/>
    <x v="9"/>
    <s v="75-84"/>
    <x v="31"/>
    <s v="GR113-129"/>
    <n v="85"/>
    <n v="9037561"/>
    <n v="0.9"/>
    <x v="0"/>
    <s v="Female202175-84 yearsGR113-129"/>
  </r>
  <r>
    <x v="0"/>
    <s v="F"/>
    <x v="3"/>
    <n v="2021"/>
    <x v="9"/>
    <s v="75-84"/>
    <x v="32"/>
    <s v="GR113-131"/>
    <n v="78"/>
    <n v="9037561"/>
    <n v="0.9"/>
    <x v="0"/>
    <s v="Female202175-84 yearsGR113-131"/>
  </r>
  <r>
    <x v="0"/>
    <s v="F"/>
    <x v="3"/>
    <n v="2021"/>
    <x v="9"/>
    <s v="75-84"/>
    <x v="33"/>
    <s v="GR113-133"/>
    <n v="72"/>
    <n v="9037561"/>
    <n v="0.8"/>
    <x v="0"/>
    <s v="Female202175-84 yearsGR113-133"/>
  </r>
  <r>
    <x v="0"/>
    <s v="F"/>
    <x v="3"/>
    <n v="2021"/>
    <x v="9"/>
    <s v="75-84"/>
    <x v="42"/>
    <s v="GR113-135"/>
    <n v="638"/>
    <n v="9037561"/>
    <n v="7.1"/>
    <x v="1"/>
    <s v="Female202175-84 yearsGR113-135"/>
  </r>
  <r>
    <x v="0"/>
    <s v="F"/>
    <x v="3"/>
    <n v="2021"/>
    <x v="9"/>
    <s v="75-84"/>
    <x v="103"/>
    <s v="GR113-136"/>
    <n v="733"/>
    <n v="9037561"/>
    <n v="8.1"/>
    <x v="1"/>
    <s v="Female202175-84 yearsGR113-136"/>
  </r>
  <r>
    <x v="0"/>
    <s v="F"/>
    <x v="3"/>
    <n v="2021"/>
    <x v="9"/>
    <s v="75-84"/>
    <x v="122"/>
    <s v="GR113-137"/>
    <n v="42864"/>
    <n v="9037561"/>
    <n v="474.3"/>
    <x v="1"/>
    <s v="Female202175-84 yearsGR113-137"/>
  </r>
  <r>
    <x v="0"/>
    <s v="F"/>
    <x v="3"/>
    <n v="2021"/>
    <x v="10"/>
    <s v="85+"/>
    <x v="0"/>
    <s v="GR113-003"/>
    <n v="1328"/>
    <n v="3799813"/>
    <n v="34.9"/>
    <x v="0"/>
    <s v="Female202185+ yearsGR113-003"/>
  </r>
  <r>
    <x v="0"/>
    <s v="F"/>
    <x v="3"/>
    <n v="2021"/>
    <x v="10"/>
    <s v="85+"/>
    <x v="111"/>
    <s v="GR113-004"/>
    <n v="33"/>
    <n v="3799813"/>
    <n v="0.9"/>
    <x v="1"/>
    <s v="Female202185+ yearsGR113-004"/>
  </r>
  <r>
    <x v="0"/>
    <s v="F"/>
    <x v="3"/>
    <n v="2021"/>
    <x v="10"/>
    <s v="85+"/>
    <x v="112"/>
    <s v="GR113-005"/>
    <n v="28"/>
    <n v="3799813"/>
    <n v="0.7"/>
    <x v="0"/>
    <s v="Female202185+ yearsGR113-005"/>
  </r>
  <r>
    <x v="0"/>
    <s v="F"/>
    <x v="3"/>
    <n v="2021"/>
    <x v="10"/>
    <s v="85+"/>
    <x v="1"/>
    <s v="GR113-010"/>
    <n v="5237"/>
    <n v="3799813"/>
    <n v="137.80000000000001"/>
    <x v="1"/>
    <s v="Female202185+ yearsGR113-010"/>
  </r>
  <r>
    <x v="0"/>
    <s v="F"/>
    <x v="3"/>
    <n v="2021"/>
    <x v="10"/>
    <s v="85+"/>
    <x v="70"/>
    <s v="GR113-015"/>
    <n v="52"/>
    <n v="3799813"/>
    <n v="1.4"/>
    <x v="1"/>
    <s v="Female202185+ yearsGR113-015"/>
  </r>
  <r>
    <x v="0"/>
    <s v="F"/>
    <x v="3"/>
    <n v="2021"/>
    <x v="10"/>
    <s v="85+"/>
    <x v="51"/>
    <s v="GR113-016"/>
    <n v="15"/>
    <n v="3799813"/>
    <s v="Unreliable"/>
    <x v="1"/>
    <s v="Female202185+ yearsGR113-016"/>
  </r>
  <r>
    <x v="0"/>
    <s v="F"/>
    <x v="3"/>
    <n v="2021"/>
    <x v="10"/>
    <s v="85+"/>
    <x v="2"/>
    <s v="GR113-018"/>
    <n v="44329"/>
    <n v="3799813"/>
    <n v="1166.5999999999999"/>
    <x v="0"/>
    <s v="Female202185+ yearsGR113-018"/>
  </r>
  <r>
    <x v="0"/>
    <s v="F"/>
    <x v="3"/>
    <n v="2021"/>
    <x v="10"/>
    <s v="85+"/>
    <x v="3"/>
    <s v="GR113-019"/>
    <n v="52410"/>
    <n v="3799813"/>
    <n v="1379.3"/>
    <x v="1"/>
    <s v="Female202185+ yearsGR113-019"/>
  </r>
  <r>
    <x v="0"/>
    <s v="F"/>
    <x v="3"/>
    <n v="2021"/>
    <x v="10"/>
    <s v="85+"/>
    <x v="71"/>
    <s v="GR113-020"/>
    <n v="667"/>
    <n v="3799813"/>
    <n v="17.600000000000001"/>
    <x v="0"/>
    <s v="Female202185+ yearsGR113-020"/>
  </r>
  <r>
    <x v="0"/>
    <s v="F"/>
    <x v="3"/>
    <n v="2021"/>
    <x v="10"/>
    <s v="85+"/>
    <x v="72"/>
    <s v="GR113-021"/>
    <n v="551"/>
    <n v="3799813"/>
    <n v="14.5"/>
    <x v="0"/>
    <s v="Female202185+ yearsGR113-021"/>
  </r>
  <r>
    <x v="0"/>
    <s v="F"/>
    <x v="3"/>
    <n v="2021"/>
    <x v="10"/>
    <s v="85+"/>
    <x v="73"/>
    <s v="GR113-022"/>
    <n v="835"/>
    <n v="3799813"/>
    <n v="22"/>
    <x v="0"/>
    <s v="Female202185+ yearsGR113-022"/>
  </r>
  <r>
    <x v="0"/>
    <s v="F"/>
    <x v="3"/>
    <n v="2021"/>
    <x v="10"/>
    <s v="85+"/>
    <x v="52"/>
    <s v="GR113-023"/>
    <n v="6023"/>
    <n v="3799813"/>
    <n v="158.5"/>
    <x v="0"/>
    <s v="Female202185+ yearsGR113-023"/>
  </r>
  <r>
    <x v="0"/>
    <s v="F"/>
    <x v="3"/>
    <n v="2021"/>
    <x v="10"/>
    <s v="85+"/>
    <x v="53"/>
    <s v="GR113-024"/>
    <n v="1517"/>
    <n v="3799813"/>
    <n v="39.9"/>
    <x v="0"/>
    <s v="Female202185+ yearsGR113-024"/>
  </r>
  <r>
    <x v="0"/>
    <s v="F"/>
    <x v="3"/>
    <n v="2021"/>
    <x v="10"/>
    <s v="85+"/>
    <x v="74"/>
    <s v="GR113-025"/>
    <n v="4135"/>
    <n v="3799813"/>
    <n v="108.8"/>
    <x v="0"/>
    <s v="Female202185+ yearsGR113-025"/>
  </r>
  <r>
    <x v="0"/>
    <s v="F"/>
    <x v="3"/>
    <n v="2021"/>
    <x v="10"/>
    <s v="85+"/>
    <x v="104"/>
    <s v="GR113-026"/>
    <n v="64"/>
    <n v="3799813"/>
    <n v="1.7"/>
    <x v="0"/>
    <s v="Female202185+ yearsGR113-026"/>
  </r>
  <r>
    <x v="0"/>
    <s v="F"/>
    <x v="3"/>
    <n v="2021"/>
    <x v="10"/>
    <s v="85+"/>
    <x v="75"/>
    <s v="GR113-027"/>
    <n v="9114"/>
    <n v="3799813"/>
    <n v="239.9"/>
    <x v="0"/>
    <s v="Female202185+ yearsGR113-027"/>
  </r>
  <r>
    <x v="0"/>
    <s v="F"/>
    <x v="3"/>
    <n v="2021"/>
    <x v="10"/>
    <s v="85+"/>
    <x v="76"/>
    <s v="GR113-028"/>
    <n v="592"/>
    <n v="3799813"/>
    <n v="15.6"/>
    <x v="0"/>
    <s v="Female202185+ yearsGR113-028"/>
  </r>
  <r>
    <x v="0"/>
    <s v="F"/>
    <x v="3"/>
    <n v="2021"/>
    <x v="10"/>
    <s v="85+"/>
    <x v="54"/>
    <s v="GR113-029"/>
    <n v="7526"/>
    <n v="3799813"/>
    <n v="198.1"/>
    <x v="0"/>
    <s v="Female202185+ yearsGR113-029"/>
  </r>
  <r>
    <x v="0"/>
    <s v="F"/>
    <x v="3"/>
    <n v="2021"/>
    <x v="10"/>
    <s v="85+"/>
    <x v="77"/>
    <s v="GR113-030"/>
    <n v="251"/>
    <n v="3799813"/>
    <n v="6.6"/>
    <x v="0"/>
    <s v="Female202185+ yearsGR113-030"/>
  </r>
  <r>
    <x v="0"/>
    <s v="F"/>
    <x v="3"/>
    <n v="2021"/>
    <x v="10"/>
    <s v="85+"/>
    <x v="78"/>
    <s v="GR113-031"/>
    <n v="1440"/>
    <n v="3799813"/>
    <n v="37.9"/>
    <x v="0"/>
    <s v="Female202185+ yearsGR113-031"/>
  </r>
  <r>
    <x v="0"/>
    <s v="F"/>
    <x v="3"/>
    <n v="2021"/>
    <x v="10"/>
    <s v="85+"/>
    <x v="55"/>
    <s v="GR113-032"/>
    <n v="1672"/>
    <n v="3799813"/>
    <n v="44"/>
    <x v="0"/>
    <s v="Female202185+ yearsGR113-032"/>
  </r>
  <r>
    <x v="0"/>
    <s v="F"/>
    <x v="3"/>
    <n v="2021"/>
    <x v="10"/>
    <s v="85+"/>
    <x v="43"/>
    <s v="GR113-034"/>
    <n v="1118"/>
    <n v="3799813"/>
    <n v="29.4"/>
    <x v="0"/>
    <s v="Female202185+ yearsGR113-034"/>
  </r>
  <r>
    <x v="0"/>
    <s v="F"/>
    <x v="3"/>
    <n v="2021"/>
    <x v="10"/>
    <s v="85+"/>
    <x v="97"/>
    <s v="GR113-035"/>
    <n v="1606"/>
    <n v="3799813"/>
    <n v="42.3"/>
    <x v="0"/>
    <s v="Female202185+ yearsGR113-035"/>
  </r>
  <r>
    <x v="0"/>
    <s v="F"/>
    <x v="3"/>
    <n v="2021"/>
    <x v="10"/>
    <s v="85+"/>
    <x v="34"/>
    <s v="GR113-036"/>
    <n v="725"/>
    <n v="3799813"/>
    <n v="19.100000000000001"/>
    <x v="0"/>
    <s v="Female202185+ yearsGR113-036"/>
  </r>
  <r>
    <x v="0"/>
    <s v="F"/>
    <x v="3"/>
    <n v="2021"/>
    <x v="10"/>
    <s v="85+"/>
    <x v="35"/>
    <s v="GR113-037"/>
    <n v="6282"/>
    <n v="3799813"/>
    <n v="165.3"/>
    <x v="0"/>
    <s v="Female202185+ yearsGR113-037"/>
  </r>
  <r>
    <x v="0"/>
    <s v="F"/>
    <x v="3"/>
    <n v="2021"/>
    <x v="10"/>
    <s v="85+"/>
    <x v="79"/>
    <s v="GR113-038"/>
    <n v="67"/>
    <n v="3799813"/>
    <n v="1.8"/>
    <x v="0"/>
    <s v="Female202185+ yearsGR113-038"/>
  </r>
  <r>
    <x v="0"/>
    <s v="F"/>
    <x v="3"/>
    <n v="2021"/>
    <x v="10"/>
    <s v="85+"/>
    <x v="56"/>
    <s v="GR113-039"/>
    <n v="2351"/>
    <n v="3799813"/>
    <n v="61.9"/>
    <x v="0"/>
    <s v="Female202185+ yearsGR113-039"/>
  </r>
  <r>
    <x v="0"/>
    <s v="F"/>
    <x v="3"/>
    <n v="2021"/>
    <x v="10"/>
    <s v="85+"/>
    <x v="36"/>
    <s v="GR113-040"/>
    <n v="2504"/>
    <n v="3799813"/>
    <n v="65.900000000000006"/>
    <x v="0"/>
    <s v="Female202185+ yearsGR113-040"/>
  </r>
  <r>
    <x v="0"/>
    <s v="F"/>
    <x v="3"/>
    <n v="2021"/>
    <x v="10"/>
    <s v="85+"/>
    <x v="98"/>
    <s v="GR113-041"/>
    <n v="1344"/>
    <n v="3799813"/>
    <n v="35.4"/>
    <x v="0"/>
    <s v="Female202185+ yearsGR113-041"/>
  </r>
  <r>
    <x v="0"/>
    <s v="F"/>
    <x v="3"/>
    <n v="2021"/>
    <x v="10"/>
    <s v="85+"/>
    <x v="117"/>
    <s v="GR113-042"/>
    <n v="16"/>
    <n v="3799813"/>
    <s v="Unreliable"/>
    <x v="0"/>
    <s v="Female202185+ yearsGR113-042"/>
  </r>
  <r>
    <x v="0"/>
    <s v="F"/>
    <x v="3"/>
    <n v="2021"/>
    <x v="10"/>
    <s v="85+"/>
    <x v="37"/>
    <s v="GR113-043"/>
    <n v="8292"/>
    <n v="3799813"/>
    <n v="218.2"/>
    <x v="0"/>
    <s v="Female202185+ yearsGR113-043"/>
  </r>
  <r>
    <x v="0"/>
    <s v="F"/>
    <x v="3"/>
    <n v="2021"/>
    <x v="10"/>
    <s v="85+"/>
    <x v="4"/>
    <s v="GR113-044"/>
    <n v="2797"/>
    <n v="3799813"/>
    <n v="73.599999999999994"/>
    <x v="1"/>
    <s v="Female202185+ yearsGR113-044"/>
  </r>
  <r>
    <x v="0"/>
    <s v="F"/>
    <x v="3"/>
    <n v="2021"/>
    <x v="10"/>
    <s v="85+"/>
    <x v="44"/>
    <s v="GR113-045"/>
    <n v="1262"/>
    <n v="3799813"/>
    <n v="33.200000000000003"/>
    <x v="1"/>
    <s v="Female202185+ yearsGR113-045"/>
  </r>
  <r>
    <x v="0"/>
    <s v="F"/>
    <x v="3"/>
    <n v="2021"/>
    <x v="10"/>
    <s v="85+"/>
    <x v="45"/>
    <s v="GR113-046"/>
    <n v="10309"/>
    <n v="3799813"/>
    <n v="271.3"/>
    <x v="1"/>
    <s v="Female202185+ yearsGR113-046"/>
  </r>
  <r>
    <x v="0"/>
    <s v="F"/>
    <x v="3"/>
    <n v="2021"/>
    <x v="10"/>
    <s v="85+"/>
    <x v="80"/>
    <s v="GR113-047"/>
    <n v="6651"/>
    <n v="3799813"/>
    <n v="175"/>
    <x v="1"/>
    <s v="Female202185+ yearsGR113-047"/>
  </r>
  <r>
    <x v="0"/>
    <s v="F"/>
    <x v="3"/>
    <n v="2021"/>
    <x v="10"/>
    <s v="85+"/>
    <x v="81"/>
    <s v="GR113-048"/>
    <n v="6538"/>
    <n v="3799813"/>
    <n v="172.1"/>
    <x v="0"/>
    <s v="Female202185+ yearsGR113-048"/>
  </r>
  <r>
    <x v="0"/>
    <s v="F"/>
    <x v="3"/>
    <n v="2021"/>
    <x v="10"/>
    <s v="85+"/>
    <x v="113"/>
    <s v="GR113-049"/>
    <n v="113"/>
    <n v="3799813"/>
    <n v="3"/>
    <x v="0"/>
    <s v="Female202185+ yearsGR113-049"/>
  </r>
  <r>
    <x v="0"/>
    <s v="F"/>
    <x v="3"/>
    <n v="2021"/>
    <x v="10"/>
    <s v="85+"/>
    <x v="5"/>
    <s v="GR113-050"/>
    <n v="16"/>
    <n v="3799813"/>
    <s v="Unreliable"/>
    <x v="1"/>
    <s v="Female202185+ yearsGR113-050"/>
  </r>
  <r>
    <x v="0"/>
    <s v="F"/>
    <x v="3"/>
    <n v="2021"/>
    <x v="10"/>
    <s v="85+"/>
    <x v="105"/>
    <s v="GR113-051"/>
    <n v="6513"/>
    <n v="3799813"/>
    <n v="171.4"/>
    <x v="1"/>
    <s v="Female202185+ yearsGR113-051"/>
  </r>
  <r>
    <x v="0"/>
    <s v="F"/>
    <x v="3"/>
    <n v="2021"/>
    <x v="10"/>
    <s v="85+"/>
    <x v="106"/>
    <s v="GR113-052"/>
    <n v="53983"/>
    <n v="3799813"/>
    <n v="1420.7"/>
    <x v="1"/>
    <s v="Female202185+ yearsGR113-052"/>
  </r>
  <r>
    <x v="0"/>
    <s v="F"/>
    <x v="3"/>
    <n v="2021"/>
    <x v="10"/>
    <s v="85+"/>
    <x v="6"/>
    <s v="GR113-053"/>
    <n v="203007"/>
    <n v="3799813"/>
    <n v="5342.6"/>
    <x v="0"/>
    <s v="Female202185+ yearsGR113-053"/>
  </r>
  <r>
    <x v="0"/>
    <s v="F"/>
    <x v="3"/>
    <n v="2021"/>
    <x v="10"/>
    <s v="85+"/>
    <x v="7"/>
    <s v="GR113-054"/>
    <n v="142762"/>
    <n v="3799813"/>
    <n v="3757.1"/>
    <x v="1"/>
    <s v="Female202185+ yearsGR113-054"/>
  </r>
  <r>
    <x v="0"/>
    <s v="F"/>
    <x v="3"/>
    <n v="2021"/>
    <x v="10"/>
    <s v="85+"/>
    <x v="82"/>
    <s v="GR113-055"/>
    <n v="948"/>
    <n v="3799813"/>
    <n v="24.9"/>
    <x v="0"/>
    <s v="Female202185+ yearsGR113-055"/>
  </r>
  <r>
    <x v="0"/>
    <s v="F"/>
    <x v="3"/>
    <n v="2021"/>
    <x v="10"/>
    <s v="85+"/>
    <x v="57"/>
    <s v="GR113-056"/>
    <n v="16212"/>
    <n v="3799813"/>
    <n v="426.7"/>
    <x v="0"/>
    <s v="Female202185+ yearsGR113-056"/>
  </r>
  <r>
    <x v="0"/>
    <s v="F"/>
    <x v="3"/>
    <n v="2021"/>
    <x v="10"/>
    <s v="85+"/>
    <x v="83"/>
    <s v="GR113-057"/>
    <n v="4211"/>
    <n v="3799813"/>
    <n v="110.8"/>
    <x v="0"/>
    <s v="Female202185+ yearsGR113-057"/>
  </r>
  <r>
    <x v="0"/>
    <s v="F"/>
    <x v="3"/>
    <n v="2021"/>
    <x v="10"/>
    <s v="85+"/>
    <x v="58"/>
    <s v="GR113-058"/>
    <n v="63587"/>
    <n v="3799813"/>
    <n v="1673.4"/>
    <x v="0"/>
    <s v="Female202185+ yearsGR113-058"/>
  </r>
  <r>
    <x v="0"/>
    <s v="F"/>
    <x v="3"/>
    <n v="2021"/>
    <x v="10"/>
    <s v="85+"/>
    <x v="59"/>
    <s v="GR113-059"/>
    <n v="15226"/>
    <n v="3799813"/>
    <n v="400.7"/>
    <x v="0"/>
    <s v="Female202185+ yearsGR113-059"/>
  </r>
  <r>
    <x v="0"/>
    <s v="F"/>
    <x v="3"/>
    <n v="2021"/>
    <x v="10"/>
    <s v="85+"/>
    <x v="99"/>
    <s v="GR113-060"/>
    <n v="727"/>
    <n v="3799813"/>
    <n v="19.100000000000001"/>
    <x v="0"/>
    <s v="Female202185+ yearsGR113-060"/>
  </r>
  <r>
    <x v="0"/>
    <s v="F"/>
    <x v="3"/>
    <n v="2021"/>
    <x v="10"/>
    <s v="85+"/>
    <x v="60"/>
    <s v="GR113-061"/>
    <n v="47634"/>
    <n v="3799813"/>
    <n v="1253.5999999999999"/>
    <x v="0"/>
    <s v="Female202185+ yearsGR113-061"/>
  </r>
  <r>
    <x v="0"/>
    <s v="F"/>
    <x v="3"/>
    <n v="2021"/>
    <x v="10"/>
    <s v="85+"/>
    <x v="84"/>
    <s v="GR113-062"/>
    <n v="9439"/>
    <n v="3799813"/>
    <n v="248.4"/>
    <x v="0"/>
    <s v="Female202185+ yearsGR113-062"/>
  </r>
  <r>
    <x v="0"/>
    <s v="F"/>
    <x v="3"/>
    <n v="2021"/>
    <x v="10"/>
    <s v="85+"/>
    <x v="85"/>
    <s v="GR113-063"/>
    <n v="38195"/>
    <n v="3799813"/>
    <n v="1005.2"/>
    <x v="0"/>
    <s v="Female202185+ yearsGR113-063"/>
  </r>
  <r>
    <x v="0"/>
    <s v="F"/>
    <x v="3"/>
    <n v="2021"/>
    <x v="10"/>
    <s v="85+"/>
    <x v="8"/>
    <s v="GR113-064"/>
    <n v="57804"/>
    <n v="3799813"/>
    <n v="1521.2"/>
    <x v="0"/>
    <s v="Female202185+ yearsGR113-064"/>
  </r>
  <r>
    <x v="0"/>
    <s v="F"/>
    <x v="3"/>
    <n v="2021"/>
    <x v="10"/>
    <s v="85+"/>
    <x v="61"/>
    <s v="GR113-065"/>
    <n v="81"/>
    <n v="3799813"/>
    <n v="2.1"/>
    <x v="0"/>
    <s v="Female202185+ yearsGR113-065"/>
  </r>
  <r>
    <x v="0"/>
    <s v="F"/>
    <x v="3"/>
    <n v="2021"/>
    <x v="10"/>
    <s v="85+"/>
    <x v="86"/>
    <s v="GR113-066"/>
    <n v="156"/>
    <n v="3799813"/>
    <n v="4.0999999999999996"/>
    <x v="0"/>
    <s v="Female202185+ yearsGR113-066"/>
  </r>
  <r>
    <x v="0"/>
    <s v="F"/>
    <x v="3"/>
    <n v="2021"/>
    <x v="10"/>
    <s v="85+"/>
    <x v="62"/>
    <s v="GR113-067"/>
    <n v="25634"/>
    <n v="3799813"/>
    <n v="674.6"/>
    <x v="0"/>
    <s v="Female202185+ yearsGR113-067"/>
  </r>
  <r>
    <x v="0"/>
    <s v="F"/>
    <x v="3"/>
    <n v="2021"/>
    <x v="10"/>
    <s v="85+"/>
    <x v="9"/>
    <s v="GR113-068"/>
    <n v="31933"/>
    <n v="3799813"/>
    <n v="840.4"/>
    <x v="0"/>
    <s v="Female202185+ yearsGR113-068"/>
  </r>
  <r>
    <x v="0"/>
    <s v="F"/>
    <x v="3"/>
    <n v="2021"/>
    <x v="10"/>
    <s v="85+"/>
    <x v="87"/>
    <s v="GR113-069"/>
    <n v="10774"/>
    <n v="3799813"/>
    <n v="283.5"/>
    <x v="1"/>
    <s v="Female202185+ yearsGR113-069"/>
  </r>
  <r>
    <x v="0"/>
    <s v="F"/>
    <x v="3"/>
    <n v="2021"/>
    <x v="10"/>
    <s v="85+"/>
    <x v="10"/>
    <s v="GR113-070"/>
    <n v="44856"/>
    <n v="3799813"/>
    <n v="1180.5"/>
    <x v="1"/>
    <s v="Female202185+ yearsGR113-070"/>
  </r>
  <r>
    <x v="0"/>
    <s v="F"/>
    <x v="3"/>
    <n v="2021"/>
    <x v="10"/>
    <s v="85+"/>
    <x v="107"/>
    <s v="GR113-071"/>
    <n v="1231"/>
    <n v="3799813"/>
    <n v="32.4"/>
    <x v="1"/>
    <s v="Female202185+ yearsGR113-071"/>
  </r>
  <r>
    <x v="0"/>
    <s v="F"/>
    <x v="3"/>
    <n v="2021"/>
    <x v="10"/>
    <s v="85+"/>
    <x v="63"/>
    <s v="GR113-072"/>
    <n v="3384"/>
    <n v="3799813"/>
    <n v="89.1"/>
    <x v="0"/>
    <s v="Female202185+ yearsGR113-072"/>
  </r>
  <r>
    <x v="0"/>
    <s v="F"/>
    <x v="3"/>
    <n v="2021"/>
    <x v="10"/>
    <s v="85+"/>
    <x v="88"/>
    <s v="GR113-073"/>
    <n v="1290"/>
    <n v="3799813"/>
    <n v="33.9"/>
    <x v="1"/>
    <s v="Female202185+ yearsGR113-073"/>
  </r>
  <r>
    <x v="0"/>
    <s v="F"/>
    <x v="3"/>
    <n v="2021"/>
    <x v="10"/>
    <s v="85+"/>
    <x v="89"/>
    <s v="GR113-074"/>
    <n v="2094"/>
    <n v="3799813"/>
    <n v="55.1"/>
    <x v="0"/>
    <s v="Female202185+ yearsGR113-074"/>
  </r>
  <r>
    <x v="0"/>
    <s v="F"/>
    <x v="3"/>
    <n v="2021"/>
    <x v="10"/>
    <s v="85+"/>
    <x v="11"/>
    <s v="GR113-075"/>
    <n v="609"/>
    <n v="3799813"/>
    <n v="16"/>
    <x v="0"/>
    <s v="Female202185+ yearsGR113-075"/>
  </r>
  <r>
    <x v="0"/>
    <s v="F"/>
    <x v="3"/>
    <n v="2021"/>
    <x v="10"/>
    <s v="85+"/>
    <x v="12"/>
    <s v="GR113-076"/>
    <n v="7434"/>
    <n v="3799813"/>
    <n v="195.6"/>
    <x v="1"/>
    <s v="Female202185+ yearsGR113-076"/>
  </r>
  <r>
    <x v="0"/>
    <s v="F"/>
    <x v="3"/>
    <n v="2021"/>
    <x v="10"/>
    <s v="85+"/>
    <x v="13"/>
    <s v="GR113-077"/>
    <n v="83"/>
    <n v="3799813"/>
    <n v="2.2000000000000002"/>
    <x v="0"/>
    <s v="Female202185+ yearsGR113-077"/>
  </r>
  <r>
    <x v="0"/>
    <s v="F"/>
    <x v="3"/>
    <n v="2021"/>
    <x v="10"/>
    <s v="85+"/>
    <x v="14"/>
    <s v="GR113-078"/>
    <n v="7351"/>
    <n v="3799813"/>
    <n v="193.5"/>
    <x v="0"/>
    <s v="Female202185+ yearsGR113-078"/>
  </r>
  <r>
    <x v="0"/>
    <s v="F"/>
    <x v="3"/>
    <n v="2021"/>
    <x v="10"/>
    <s v="85+"/>
    <x v="15"/>
    <s v="GR113-079"/>
    <n v="30"/>
    <n v="3799813"/>
    <n v="0.8"/>
    <x v="0"/>
    <s v="Female202185+ yearsGR113-079"/>
  </r>
  <r>
    <x v="0"/>
    <s v="F"/>
    <x v="3"/>
    <n v="2021"/>
    <x v="10"/>
    <s v="85+"/>
    <x v="16"/>
    <s v="GR113-080"/>
    <n v="20"/>
    <n v="3799813"/>
    <n v="0.5"/>
    <x v="1"/>
    <s v="Female202185+ yearsGR113-080"/>
  </r>
  <r>
    <x v="0"/>
    <s v="F"/>
    <x v="3"/>
    <n v="2021"/>
    <x v="10"/>
    <s v="85+"/>
    <x v="119"/>
    <s v="GR113-081"/>
    <n v="10"/>
    <n v="3799813"/>
    <s v="Unreliable"/>
    <x v="0"/>
    <s v="Female202185+ yearsGR113-081"/>
  </r>
  <r>
    <x v="0"/>
    <s v="F"/>
    <x v="3"/>
    <n v="2021"/>
    <x v="10"/>
    <s v="85+"/>
    <x v="38"/>
    <s v="GR113-082"/>
    <n v="21320"/>
    <n v="3799813"/>
    <n v="561.1"/>
    <x v="1"/>
    <s v="Female202185+ yearsGR113-082"/>
  </r>
  <r>
    <x v="0"/>
    <s v="F"/>
    <x v="3"/>
    <n v="2021"/>
    <x v="10"/>
    <s v="85+"/>
    <x v="108"/>
    <s v="GR113-083"/>
    <n v="79"/>
    <n v="3799813"/>
    <n v="2.1"/>
    <x v="0"/>
    <s v="Female202185+ yearsGR113-083"/>
  </r>
  <r>
    <x v="0"/>
    <s v="F"/>
    <x v="3"/>
    <n v="2021"/>
    <x v="10"/>
    <s v="85+"/>
    <x v="100"/>
    <s v="GR113-084"/>
    <n v="869"/>
    <n v="3799813"/>
    <n v="22.9"/>
    <x v="0"/>
    <s v="Female202185+ yearsGR113-084"/>
  </r>
  <r>
    <x v="0"/>
    <s v="F"/>
    <x v="3"/>
    <n v="2021"/>
    <x v="10"/>
    <s v="85+"/>
    <x v="39"/>
    <s v="GR113-085"/>
    <n v="328"/>
    <n v="3799813"/>
    <n v="8.6"/>
    <x v="0"/>
    <s v="Female202185+ yearsGR113-085"/>
  </r>
  <r>
    <x v="0"/>
    <s v="F"/>
    <x v="3"/>
    <n v="2021"/>
    <x v="10"/>
    <s v="85+"/>
    <x v="90"/>
    <s v="GR113-086"/>
    <n v="20044"/>
    <n v="3799813"/>
    <n v="527.5"/>
    <x v="0"/>
    <s v="Female202185+ yearsGR113-086"/>
  </r>
  <r>
    <x v="0"/>
    <s v="F"/>
    <x v="3"/>
    <n v="2021"/>
    <x v="10"/>
    <s v="85+"/>
    <x v="118"/>
    <s v="GR113-087"/>
    <n v="10"/>
    <n v="3799813"/>
    <s v="Unreliable"/>
    <x v="1"/>
    <s v="Female202185+ yearsGR113-087"/>
  </r>
  <r>
    <x v="0"/>
    <s v="F"/>
    <x v="3"/>
    <n v="2021"/>
    <x v="10"/>
    <s v="85+"/>
    <x v="64"/>
    <s v="GR113-088"/>
    <n v="3496"/>
    <n v="3799813"/>
    <n v="92"/>
    <x v="1"/>
    <s v="Female202185+ yearsGR113-088"/>
  </r>
  <r>
    <x v="0"/>
    <s v="F"/>
    <x v="3"/>
    <n v="2021"/>
    <x v="10"/>
    <s v="85+"/>
    <x v="17"/>
    <s v="GR113-089"/>
    <n v="6925"/>
    <n v="3799813"/>
    <n v="182.2"/>
    <x v="0"/>
    <s v="Female202185+ yearsGR113-089"/>
  </r>
  <r>
    <x v="0"/>
    <s v="F"/>
    <x v="3"/>
    <n v="2021"/>
    <x v="10"/>
    <s v="85+"/>
    <x v="91"/>
    <s v="GR113-090"/>
    <n v="590"/>
    <n v="3799813"/>
    <n v="15.5"/>
    <x v="1"/>
    <s v="Female202185+ yearsGR113-090"/>
  </r>
  <r>
    <x v="0"/>
    <s v="F"/>
    <x v="3"/>
    <n v="2021"/>
    <x v="10"/>
    <s v="85+"/>
    <x v="114"/>
    <s v="GR113-091"/>
    <n v="52"/>
    <n v="3799813"/>
    <n v="1.4"/>
    <x v="1"/>
    <s v="Female202185+ yearsGR113-091"/>
  </r>
  <r>
    <x v="0"/>
    <s v="F"/>
    <x v="3"/>
    <n v="2021"/>
    <x v="10"/>
    <s v="85+"/>
    <x v="101"/>
    <s v="GR113-092"/>
    <n v="572"/>
    <n v="3799813"/>
    <n v="15.1"/>
    <x v="1"/>
    <s v="Female202185+ yearsGR113-092"/>
  </r>
  <r>
    <x v="0"/>
    <s v="F"/>
    <x v="3"/>
    <n v="2021"/>
    <x v="10"/>
    <s v="85+"/>
    <x v="92"/>
    <s v="GR113-093"/>
    <n v="951"/>
    <n v="3799813"/>
    <n v="25"/>
    <x v="1"/>
    <s v="Female202185+ yearsGR113-093"/>
  </r>
  <r>
    <x v="0"/>
    <s v="F"/>
    <x v="3"/>
    <n v="2021"/>
    <x v="10"/>
    <s v="85+"/>
    <x v="93"/>
    <s v="GR113-094"/>
    <n v="57"/>
    <n v="3799813"/>
    <n v="1.5"/>
    <x v="0"/>
    <s v="Female202185+ yearsGR113-094"/>
  </r>
  <r>
    <x v="0"/>
    <s v="F"/>
    <x v="3"/>
    <n v="2021"/>
    <x v="10"/>
    <s v="85+"/>
    <x v="94"/>
    <s v="GR113-095"/>
    <n v="894"/>
    <n v="3799813"/>
    <n v="23.5"/>
    <x v="0"/>
    <s v="Female202185+ yearsGR113-095"/>
  </r>
  <r>
    <x v="0"/>
    <s v="F"/>
    <x v="3"/>
    <n v="2021"/>
    <x v="10"/>
    <s v="85+"/>
    <x v="102"/>
    <s v="GR113-096"/>
    <n v="905"/>
    <n v="3799813"/>
    <n v="23.8"/>
    <x v="1"/>
    <s v="Female202185+ yearsGR113-096"/>
  </r>
  <r>
    <x v="0"/>
    <s v="F"/>
    <x v="3"/>
    <n v="2021"/>
    <x v="10"/>
    <s v="85+"/>
    <x v="18"/>
    <s v="GR113-097"/>
    <n v="8628"/>
    <n v="3799813"/>
    <n v="227.1"/>
    <x v="1"/>
    <s v="Female202185+ yearsGR113-097"/>
  </r>
  <r>
    <x v="0"/>
    <s v="F"/>
    <x v="3"/>
    <n v="2021"/>
    <x v="10"/>
    <s v="85+"/>
    <x v="115"/>
    <s v="GR113-098"/>
    <n v="143"/>
    <n v="3799813"/>
    <n v="3.8"/>
    <x v="0"/>
    <s v="Female202185+ yearsGR113-098"/>
  </r>
  <r>
    <x v="0"/>
    <s v="F"/>
    <x v="3"/>
    <n v="2021"/>
    <x v="10"/>
    <s v="85+"/>
    <x v="109"/>
    <s v="GR113-099"/>
    <n v="22"/>
    <n v="3799813"/>
    <n v="0.6"/>
    <x v="0"/>
    <s v="Female202185+ yearsGR113-099"/>
  </r>
  <r>
    <x v="0"/>
    <s v="F"/>
    <x v="3"/>
    <n v="2021"/>
    <x v="10"/>
    <s v="85+"/>
    <x v="19"/>
    <s v="GR113-100"/>
    <n v="8459"/>
    <n v="3799813"/>
    <n v="222.6"/>
    <x v="0"/>
    <s v="Female202185+ yearsGR113-100"/>
  </r>
  <r>
    <x v="0"/>
    <s v="F"/>
    <x v="3"/>
    <n v="2021"/>
    <x v="10"/>
    <s v="85+"/>
    <x v="95"/>
    <s v="GR113-102"/>
    <n v="185"/>
    <n v="3799813"/>
    <n v="4.9000000000000004"/>
    <x v="1"/>
    <s v="Female202185+ yearsGR113-102"/>
  </r>
  <r>
    <x v="0"/>
    <s v="F"/>
    <x v="3"/>
    <n v="2021"/>
    <x v="10"/>
    <s v="85+"/>
    <x v="110"/>
    <s v="GR113-104"/>
    <n v="37"/>
    <n v="3799813"/>
    <n v="1"/>
    <x v="1"/>
    <s v="Female202185+ yearsGR113-104"/>
  </r>
  <r>
    <x v="0"/>
    <s v="F"/>
    <x v="3"/>
    <n v="2021"/>
    <x v="10"/>
    <s v="85+"/>
    <x v="21"/>
    <s v="GR113-109"/>
    <n v="214"/>
    <n v="3799813"/>
    <n v="5.6"/>
    <x v="1"/>
    <s v="Female202185+ yearsGR113-109"/>
  </r>
  <r>
    <x v="0"/>
    <s v="F"/>
    <x v="3"/>
    <n v="2021"/>
    <x v="10"/>
    <s v="85+"/>
    <x v="22"/>
    <s v="GR113-110"/>
    <n v="7344"/>
    <n v="3799813"/>
    <n v="193.3"/>
    <x v="0"/>
    <s v="Female202185+ yearsGR113-110"/>
  </r>
  <r>
    <x v="0"/>
    <s v="F"/>
    <x v="3"/>
    <n v="2021"/>
    <x v="10"/>
    <s v="85+"/>
    <x v="23"/>
    <s v="GR113-111"/>
    <n v="103345"/>
    <n v="3799813"/>
    <n v="2719.7"/>
    <x v="0"/>
    <s v="Female202185+ yearsGR113-111"/>
  </r>
  <r>
    <x v="0"/>
    <s v="F"/>
    <x v="3"/>
    <n v="2021"/>
    <x v="10"/>
    <s v="85+"/>
    <x v="24"/>
    <s v="GR113-112"/>
    <n v="15426"/>
    <n v="3799813"/>
    <n v="406"/>
    <x v="1"/>
    <s v="Female202185+ yearsGR113-112"/>
  </r>
  <r>
    <x v="0"/>
    <s v="F"/>
    <x v="3"/>
    <n v="2021"/>
    <x v="10"/>
    <s v="85+"/>
    <x v="25"/>
    <s v="GR113-113"/>
    <n v="601"/>
    <n v="3799813"/>
    <n v="15.8"/>
    <x v="0"/>
    <s v="Female202185+ yearsGR113-113"/>
  </r>
  <r>
    <x v="0"/>
    <s v="F"/>
    <x v="3"/>
    <n v="2021"/>
    <x v="10"/>
    <s v="85+"/>
    <x v="26"/>
    <s v="GR113-114"/>
    <n v="594"/>
    <n v="3799813"/>
    <n v="15.6"/>
    <x v="0"/>
    <s v="Female202185+ yearsGR113-114"/>
  </r>
  <r>
    <x v="0"/>
    <s v="F"/>
    <x v="3"/>
    <n v="2021"/>
    <x v="10"/>
    <s v="85+"/>
    <x v="27"/>
    <s v="GR113-117"/>
    <n v="14825"/>
    <n v="3799813"/>
    <n v="390.2"/>
    <x v="0"/>
    <s v="Female202185+ yearsGR113-117"/>
  </r>
  <r>
    <x v="0"/>
    <s v="F"/>
    <x v="3"/>
    <n v="2021"/>
    <x v="10"/>
    <s v="85+"/>
    <x v="68"/>
    <s v="GR113-118"/>
    <n v="11900"/>
    <n v="3799813"/>
    <n v="313.2"/>
    <x v="0"/>
    <s v="Female202185+ yearsGR113-118"/>
  </r>
  <r>
    <x v="0"/>
    <s v="F"/>
    <x v="3"/>
    <n v="2021"/>
    <x v="10"/>
    <s v="85+"/>
    <x v="28"/>
    <s v="GR113-120"/>
    <n v="57"/>
    <n v="3799813"/>
    <n v="1.5"/>
    <x v="0"/>
    <s v="Female202185+ yearsGR113-120"/>
  </r>
  <r>
    <x v="0"/>
    <s v="F"/>
    <x v="3"/>
    <n v="2021"/>
    <x v="10"/>
    <s v="85+"/>
    <x v="40"/>
    <s v="GR113-121"/>
    <n v="123"/>
    <n v="3799813"/>
    <n v="3.2"/>
    <x v="0"/>
    <s v="Female202185+ yearsGR113-121"/>
  </r>
  <r>
    <x v="0"/>
    <s v="F"/>
    <x v="3"/>
    <n v="2021"/>
    <x v="10"/>
    <s v="85+"/>
    <x v="47"/>
    <s v="GR113-122"/>
    <n v="115"/>
    <n v="3799813"/>
    <n v="3"/>
    <x v="0"/>
    <s v="Female202185+ yearsGR113-122"/>
  </r>
  <r>
    <x v="0"/>
    <s v="F"/>
    <x v="3"/>
    <n v="2021"/>
    <x v="10"/>
    <s v="85+"/>
    <x v="29"/>
    <s v="GR113-123"/>
    <n v="2630"/>
    <n v="3799813"/>
    <n v="69.2"/>
    <x v="0"/>
    <s v="Female202185+ yearsGR113-123"/>
  </r>
  <r>
    <x v="0"/>
    <s v="F"/>
    <x v="3"/>
    <n v="2021"/>
    <x v="10"/>
    <s v="85+"/>
    <x v="48"/>
    <s v="GR113-124"/>
    <n v="127"/>
    <n v="3799813"/>
    <n v="3.3"/>
    <x v="1"/>
    <s v="Female202185+ yearsGR113-124"/>
  </r>
  <r>
    <x v="0"/>
    <s v="F"/>
    <x v="3"/>
    <n v="2021"/>
    <x v="10"/>
    <s v="85+"/>
    <x v="49"/>
    <s v="GR113-125"/>
    <n v="36"/>
    <n v="3799813"/>
    <n v="0.9"/>
    <x v="0"/>
    <s v="Female202185+ yearsGR113-125"/>
  </r>
  <r>
    <x v="0"/>
    <s v="F"/>
    <x v="3"/>
    <n v="2021"/>
    <x v="10"/>
    <s v="85+"/>
    <x v="50"/>
    <s v="GR113-126"/>
    <n v="91"/>
    <n v="3799813"/>
    <n v="2.4"/>
    <x v="0"/>
    <s v="Female202185+ yearsGR113-126"/>
  </r>
  <r>
    <x v="0"/>
    <s v="F"/>
    <x v="3"/>
    <n v="2021"/>
    <x v="10"/>
    <s v="85+"/>
    <x v="30"/>
    <s v="GR113-127"/>
    <n v="68"/>
    <n v="3799813"/>
    <n v="1.8"/>
    <x v="1"/>
    <s v="Female202185+ yearsGR113-127"/>
  </r>
  <r>
    <x v="0"/>
    <s v="F"/>
    <x v="3"/>
    <n v="2021"/>
    <x v="10"/>
    <s v="85+"/>
    <x v="41"/>
    <s v="GR113-128"/>
    <n v="35"/>
    <n v="3799813"/>
    <n v="0.9"/>
    <x v="0"/>
    <s v="Female202185+ yearsGR113-128"/>
  </r>
  <r>
    <x v="0"/>
    <s v="F"/>
    <x v="3"/>
    <n v="2021"/>
    <x v="10"/>
    <s v="85+"/>
    <x v="31"/>
    <s v="GR113-129"/>
    <n v="33"/>
    <n v="3799813"/>
    <n v="0.9"/>
    <x v="0"/>
    <s v="Female202185+ yearsGR113-129"/>
  </r>
  <r>
    <x v="0"/>
    <s v="F"/>
    <x v="3"/>
    <n v="2021"/>
    <x v="10"/>
    <s v="85+"/>
    <x v="32"/>
    <s v="GR113-131"/>
    <n v="57"/>
    <n v="3799813"/>
    <n v="1.5"/>
    <x v="0"/>
    <s v="Female202185+ yearsGR113-131"/>
  </r>
  <r>
    <x v="0"/>
    <s v="F"/>
    <x v="3"/>
    <n v="2021"/>
    <x v="10"/>
    <s v="85+"/>
    <x v="33"/>
    <s v="GR113-133"/>
    <n v="56"/>
    <n v="3799813"/>
    <n v="1.5"/>
    <x v="0"/>
    <s v="Female202185+ yearsGR113-133"/>
  </r>
  <r>
    <x v="0"/>
    <s v="F"/>
    <x v="3"/>
    <n v="2021"/>
    <x v="10"/>
    <s v="85+"/>
    <x v="42"/>
    <s v="GR113-135"/>
    <n v="451"/>
    <n v="3799813"/>
    <n v="11.9"/>
    <x v="1"/>
    <s v="Female202185+ yearsGR113-135"/>
  </r>
  <r>
    <x v="0"/>
    <s v="F"/>
    <x v="3"/>
    <n v="2021"/>
    <x v="10"/>
    <s v="85+"/>
    <x v="103"/>
    <s v="GR113-136"/>
    <n v="746"/>
    <n v="3799813"/>
    <n v="19.600000000000001"/>
    <x v="1"/>
    <s v="Female202185+ yearsGR113-136"/>
  </r>
  <r>
    <x v="0"/>
    <s v="F"/>
    <x v="3"/>
    <n v="2021"/>
    <x v="10"/>
    <s v="85+"/>
    <x v="122"/>
    <s v="GR113-137"/>
    <n v="43249"/>
    <n v="3799813"/>
    <n v="1138.2"/>
    <x v="1"/>
    <s v="Female202185+ yearsGR113-137"/>
  </r>
  <r>
    <x v="1"/>
    <s v="M"/>
    <x v="0"/>
    <n v="2018"/>
    <x v="0"/>
    <s v="1"/>
    <x v="0"/>
    <s v="GR113-003"/>
    <n v="92"/>
    <n v="1968505"/>
    <n v="4.7"/>
    <x v="0"/>
    <s v="Male2018&lt; 1 yearGR113-003"/>
  </r>
  <r>
    <x v="1"/>
    <s v="M"/>
    <x v="0"/>
    <n v="2018"/>
    <x v="0"/>
    <s v="1"/>
    <x v="1"/>
    <s v="GR113-010"/>
    <n v="85"/>
    <n v="1968505"/>
    <n v="4.3"/>
    <x v="1"/>
    <s v="Male2018&lt; 1 yearGR113-010"/>
  </r>
  <r>
    <x v="1"/>
    <s v="M"/>
    <x v="0"/>
    <n v="2018"/>
    <x v="0"/>
    <s v="1"/>
    <x v="2"/>
    <s v="GR113-018"/>
    <n v="105"/>
    <n v="1968505"/>
    <n v="5.3"/>
    <x v="0"/>
    <s v="Male2018&lt; 1 yearGR113-018"/>
  </r>
  <r>
    <x v="1"/>
    <s v="M"/>
    <x v="0"/>
    <n v="2018"/>
    <x v="0"/>
    <s v="1"/>
    <x v="3"/>
    <s v="GR113-019"/>
    <n v="27"/>
    <n v="1968505"/>
    <n v="1.4"/>
    <x v="1"/>
    <s v="Male2018&lt; 1 yearGR113-019"/>
  </r>
  <r>
    <x v="1"/>
    <s v="M"/>
    <x v="0"/>
    <n v="2018"/>
    <x v="0"/>
    <s v="1"/>
    <x v="4"/>
    <s v="GR113-044"/>
    <n v="16"/>
    <n v="1968505"/>
    <s v="Unreliable"/>
    <x v="1"/>
    <s v="Male2018&lt; 1 yearGR113-044"/>
  </r>
  <r>
    <x v="1"/>
    <s v="M"/>
    <x v="0"/>
    <n v="2018"/>
    <x v="0"/>
    <s v="1"/>
    <x v="5"/>
    <s v="GR113-050"/>
    <n v="36"/>
    <n v="1968505"/>
    <n v="1.8"/>
    <x v="1"/>
    <s v="Male2018&lt; 1 yearGR113-050"/>
  </r>
  <r>
    <x v="1"/>
    <s v="M"/>
    <x v="0"/>
    <n v="2018"/>
    <x v="0"/>
    <s v="1"/>
    <x v="6"/>
    <s v="GR113-053"/>
    <n v="214"/>
    <n v="1968505"/>
    <n v="10.9"/>
    <x v="0"/>
    <s v="Male2018&lt; 1 yearGR113-053"/>
  </r>
  <r>
    <x v="1"/>
    <s v="M"/>
    <x v="0"/>
    <n v="2018"/>
    <x v="0"/>
    <s v="1"/>
    <x v="7"/>
    <s v="GR113-054"/>
    <n v="149"/>
    <n v="1968505"/>
    <n v="7.6"/>
    <x v="1"/>
    <s v="Male2018&lt; 1 yearGR113-054"/>
  </r>
  <r>
    <x v="1"/>
    <s v="M"/>
    <x v="0"/>
    <n v="2018"/>
    <x v="0"/>
    <s v="1"/>
    <x v="8"/>
    <s v="GR113-064"/>
    <n v="147"/>
    <n v="1968505"/>
    <n v="7.5"/>
    <x v="0"/>
    <s v="Male2018&lt; 1 yearGR113-064"/>
  </r>
  <r>
    <x v="1"/>
    <s v="M"/>
    <x v="0"/>
    <n v="2018"/>
    <x v="0"/>
    <s v="1"/>
    <x v="86"/>
    <s v="GR113-066"/>
    <n v="10"/>
    <n v="1968505"/>
    <s v="Unreliable"/>
    <x v="0"/>
    <s v="Male2018&lt; 1 yearGR113-066"/>
  </r>
  <r>
    <x v="1"/>
    <s v="M"/>
    <x v="0"/>
    <n v="2018"/>
    <x v="0"/>
    <s v="1"/>
    <x v="62"/>
    <s v="GR113-067"/>
    <n v="13"/>
    <n v="1968505"/>
    <s v="Unreliable"/>
    <x v="0"/>
    <s v="Male2018&lt; 1 yearGR113-067"/>
  </r>
  <r>
    <x v="1"/>
    <s v="M"/>
    <x v="0"/>
    <n v="2018"/>
    <x v="0"/>
    <s v="1"/>
    <x v="9"/>
    <s v="GR113-068"/>
    <n v="124"/>
    <n v="1968505"/>
    <n v="6.3"/>
    <x v="0"/>
    <s v="Male2018&lt; 1 yearGR113-068"/>
  </r>
  <r>
    <x v="1"/>
    <s v="M"/>
    <x v="0"/>
    <n v="2018"/>
    <x v="0"/>
    <s v="1"/>
    <x v="10"/>
    <s v="GR113-070"/>
    <n v="55"/>
    <n v="1968505"/>
    <n v="2.8"/>
    <x v="1"/>
    <s v="Male2018&lt; 1 yearGR113-070"/>
  </r>
  <r>
    <x v="1"/>
    <s v="M"/>
    <x v="0"/>
    <n v="2018"/>
    <x v="0"/>
    <s v="1"/>
    <x v="11"/>
    <s v="GR113-075"/>
    <n v="10"/>
    <n v="1968505"/>
    <s v="Unreliable"/>
    <x v="0"/>
    <s v="Male2018&lt; 1 yearGR113-075"/>
  </r>
  <r>
    <x v="1"/>
    <s v="M"/>
    <x v="0"/>
    <n v="2018"/>
    <x v="0"/>
    <s v="1"/>
    <x v="12"/>
    <s v="GR113-076"/>
    <n v="102"/>
    <n v="1968505"/>
    <n v="5.2"/>
    <x v="1"/>
    <s v="Male2018&lt; 1 yearGR113-076"/>
  </r>
  <r>
    <x v="1"/>
    <s v="M"/>
    <x v="0"/>
    <n v="2018"/>
    <x v="0"/>
    <s v="1"/>
    <x v="14"/>
    <s v="GR113-078"/>
    <n v="93"/>
    <n v="1968505"/>
    <n v="4.7"/>
    <x v="0"/>
    <s v="Male2018&lt; 1 yearGR113-078"/>
  </r>
  <r>
    <x v="1"/>
    <s v="M"/>
    <x v="0"/>
    <n v="2018"/>
    <x v="0"/>
    <s v="1"/>
    <x v="15"/>
    <s v="GR113-079"/>
    <n v="22"/>
    <n v="1968505"/>
    <n v="1.1000000000000001"/>
    <x v="0"/>
    <s v="Male2018&lt; 1 yearGR113-079"/>
  </r>
  <r>
    <x v="1"/>
    <s v="M"/>
    <x v="0"/>
    <n v="2018"/>
    <x v="0"/>
    <s v="1"/>
    <x v="16"/>
    <s v="GR113-080"/>
    <n v="20"/>
    <n v="1968505"/>
    <n v="1"/>
    <x v="1"/>
    <s v="Male2018&lt; 1 yearGR113-080"/>
  </r>
  <r>
    <x v="1"/>
    <s v="M"/>
    <x v="0"/>
    <n v="2018"/>
    <x v="0"/>
    <s v="1"/>
    <x v="38"/>
    <s v="GR113-082"/>
    <n v="10"/>
    <n v="1968505"/>
    <s v="Unreliable"/>
    <x v="1"/>
    <s v="Male2018&lt; 1 yearGR113-082"/>
  </r>
  <r>
    <x v="1"/>
    <s v="M"/>
    <x v="0"/>
    <n v="2018"/>
    <x v="0"/>
    <s v="1"/>
    <x v="17"/>
    <s v="GR113-089"/>
    <n v="104"/>
    <n v="1968505"/>
    <n v="5.3"/>
    <x v="0"/>
    <s v="Male2018&lt; 1 yearGR113-089"/>
  </r>
  <r>
    <x v="1"/>
    <s v="M"/>
    <x v="0"/>
    <n v="2018"/>
    <x v="0"/>
    <s v="1"/>
    <x v="18"/>
    <s v="GR113-097"/>
    <n v="47"/>
    <n v="1968505"/>
    <n v="2.4"/>
    <x v="1"/>
    <s v="Male2018&lt; 1 yearGR113-097"/>
  </r>
  <r>
    <x v="1"/>
    <s v="M"/>
    <x v="0"/>
    <n v="2018"/>
    <x v="0"/>
    <s v="1"/>
    <x v="19"/>
    <s v="GR113-100"/>
    <n v="43"/>
    <n v="1968505"/>
    <n v="2.2000000000000002"/>
    <x v="0"/>
    <s v="Male2018&lt; 1 yearGR113-100"/>
  </r>
  <r>
    <x v="1"/>
    <s v="M"/>
    <x v="0"/>
    <n v="2018"/>
    <x v="0"/>
    <s v="1"/>
    <x v="20"/>
    <s v="GR113-108"/>
    <n v="6002"/>
    <n v="1968505"/>
    <n v="304.89999999999998"/>
    <x v="1"/>
    <s v="Male2018&lt; 1 yearGR113-108"/>
  </r>
  <r>
    <x v="1"/>
    <s v="M"/>
    <x v="0"/>
    <n v="2018"/>
    <x v="0"/>
    <s v="1"/>
    <x v="21"/>
    <s v="GR113-109"/>
    <n v="2356"/>
    <n v="1968505"/>
    <n v="119.7"/>
    <x v="1"/>
    <s v="Male2018&lt; 1 yearGR113-109"/>
  </r>
  <r>
    <x v="1"/>
    <s v="M"/>
    <x v="0"/>
    <n v="2018"/>
    <x v="0"/>
    <s v="1"/>
    <x v="22"/>
    <s v="GR113-110"/>
    <n v="1542"/>
    <n v="1968505"/>
    <n v="78.3"/>
    <x v="0"/>
    <s v="Male2018&lt; 1 yearGR113-110"/>
  </r>
  <r>
    <x v="1"/>
    <s v="M"/>
    <x v="0"/>
    <n v="2018"/>
    <x v="0"/>
    <s v="1"/>
    <x v="23"/>
    <s v="GR113-111"/>
    <n v="341"/>
    <n v="1968505"/>
    <n v="17.3"/>
    <x v="0"/>
    <s v="Male2018&lt; 1 yearGR113-111"/>
  </r>
  <r>
    <x v="1"/>
    <s v="M"/>
    <x v="0"/>
    <n v="2018"/>
    <x v="0"/>
    <s v="1"/>
    <x v="24"/>
    <s v="GR113-112"/>
    <n v="689"/>
    <n v="1968505"/>
    <n v="35"/>
    <x v="1"/>
    <s v="Male2018&lt; 1 yearGR113-112"/>
  </r>
  <r>
    <x v="1"/>
    <s v="M"/>
    <x v="0"/>
    <n v="2018"/>
    <x v="0"/>
    <s v="1"/>
    <x v="25"/>
    <s v="GR113-113"/>
    <n v="39"/>
    <n v="1968505"/>
    <n v="2"/>
    <x v="0"/>
    <s v="Male2018&lt; 1 yearGR113-113"/>
  </r>
  <r>
    <x v="1"/>
    <s v="M"/>
    <x v="0"/>
    <n v="2018"/>
    <x v="0"/>
    <s v="1"/>
    <x v="26"/>
    <s v="GR113-114"/>
    <n v="38"/>
    <n v="1968505"/>
    <n v="1.9"/>
    <x v="0"/>
    <s v="Male2018&lt; 1 yearGR113-114"/>
  </r>
  <r>
    <x v="1"/>
    <s v="M"/>
    <x v="0"/>
    <n v="2018"/>
    <x v="0"/>
    <s v="1"/>
    <x v="27"/>
    <s v="GR113-117"/>
    <n v="650"/>
    <n v="1968505"/>
    <n v="33"/>
    <x v="0"/>
    <s v="Male2018&lt; 1 yearGR113-117"/>
  </r>
  <r>
    <x v="1"/>
    <s v="M"/>
    <x v="0"/>
    <n v="2018"/>
    <x v="0"/>
    <s v="1"/>
    <x v="28"/>
    <s v="GR113-120"/>
    <n v="17"/>
    <n v="1968505"/>
    <s v="Unreliable"/>
    <x v="0"/>
    <s v="Male2018&lt; 1 yearGR113-120"/>
  </r>
  <r>
    <x v="1"/>
    <s v="M"/>
    <x v="0"/>
    <n v="2018"/>
    <x v="0"/>
    <s v="1"/>
    <x v="29"/>
    <s v="GR113-123"/>
    <n v="618"/>
    <n v="1968505"/>
    <n v="31.4"/>
    <x v="0"/>
    <s v="Male2018&lt; 1 yearGR113-123"/>
  </r>
  <r>
    <x v="1"/>
    <s v="M"/>
    <x v="0"/>
    <n v="2018"/>
    <x v="0"/>
    <s v="1"/>
    <x v="30"/>
    <s v="GR113-127"/>
    <n v="154"/>
    <n v="1968505"/>
    <n v="7.8"/>
    <x v="1"/>
    <s v="Male2018&lt; 1 yearGR113-127"/>
  </r>
  <r>
    <x v="1"/>
    <s v="M"/>
    <x v="0"/>
    <n v="2018"/>
    <x v="0"/>
    <s v="1"/>
    <x v="31"/>
    <s v="GR113-129"/>
    <n v="150"/>
    <n v="1968505"/>
    <n v="7.6"/>
    <x v="0"/>
    <s v="Male2018&lt; 1 yearGR113-129"/>
  </r>
  <r>
    <x v="1"/>
    <s v="M"/>
    <x v="0"/>
    <n v="2018"/>
    <x v="0"/>
    <s v="1"/>
    <x v="32"/>
    <s v="GR113-131"/>
    <n v="72"/>
    <n v="1968505"/>
    <n v="3.7"/>
    <x v="0"/>
    <s v="Male2018&lt; 1 yearGR113-131"/>
  </r>
  <r>
    <x v="1"/>
    <s v="M"/>
    <x v="0"/>
    <n v="2018"/>
    <x v="0"/>
    <s v="1"/>
    <x v="33"/>
    <s v="GR113-133"/>
    <n v="71"/>
    <n v="1968505"/>
    <n v="3.6"/>
    <x v="0"/>
    <s v="Male2018&lt; 1 yearGR113-133"/>
  </r>
  <r>
    <x v="1"/>
    <s v="M"/>
    <x v="0"/>
    <n v="2018"/>
    <x v="1"/>
    <s v="1-4"/>
    <x v="1"/>
    <s v="GR113-010"/>
    <n v="21"/>
    <n v="8163697"/>
    <n v="0.3"/>
    <x v="1"/>
    <s v="Male20181-4 yearsGR113-010"/>
  </r>
  <r>
    <x v="1"/>
    <s v="M"/>
    <x v="0"/>
    <n v="2018"/>
    <x v="1"/>
    <s v="1-4"/>
    <x v="2"/>
    <s v="GR113-018"/>
    <n v="58"/>
    <n v="8163697"/>
    <n v="0.7"/>
    <x v="0"/>
    <s v="Male20181-4 yearsGR113-018"/>
  </r>
  <r>
    <x v="1"/>
    <s v="M"/>
    <x v="0"/>
    <n v="2018"/>
    <x v="1"/>
    <s v="1-4"/>
    <x v="3"/>
    <s v="GR113-019"/>
    <n v="183"/>
    <n v="8163697"/>
    <n v="2.2000000000000002"/>
    <x v="1"/>
    <s v="Male20181-4 yearsGR113-019"/>
  </r>
  <r>
    <x v="1"/>
    <s v="M"/>
    <x v="0"/>
    <n v="2018"/>
    <x v="1"/>
    <s v="1-4"/>
    <x v="34"/>
    <s v="GR113-036"/>
    <n v="39"/>
    <n v="8163697"/>
    <n v="0.5"/>
    <x v="0"/>
    <s v="Male20181-4 yearsGR113-036"/>
  </r>
  <r>
    <x v="1"/>
    <s v="M"/>
    <x v="0"/>
    <n v="2018"/>
    <x v="1"/>
    <s v="1-4"/>
    <x v="35"/>
    <s v="GR113-037"/>
    <n v="63"/>
    <n v="8163697"/>
    <n v="0.8"/>
    <x v="0"/>
    <s v="Male20181-4 yearsGR113-037"/>
  </r>
  <r>
    <x v="1"/>
    <s v="M"/>
    <x v="0"/>
    <n v="2018"/>
    <x v="1"/>
    <s v="1-4"/>
    <x v="36"/>
    <s v="GR113-040"/>
    <n v="57"/>
    <n v="8163697"/>
    <n v="0.7"/>
    <x v="0"/>
    <s v="Male20181-4 yearsGR113-040"/>
  </r>
  <r>
    <x v="1"/>
    <s v="M"/>
    <x v="0"/>
    <n v="2018"/>
    <x v="1"/>
    <s v="1-4"/>
    <x v="37"/>
    <s v="GR113-043"/>
    <n v="63"/>
    <n v="8163697"/>
    <n v="0.8"/>
    <x v="0"/>
    <s v="Male20181-4 yearsGR113-043"/>
  </r>
  <r>
    <x v="1"/>
    <s v="M"/>
    <x v="0"/>
    <n v="2018"/>
    <x v="1"/>
    <s v="1-4"/>
    <x v="4"/>
    <s v="GR113-044"/>
    <n v="21"/>
    <n v="8163697"/>
    <n v="0.3"/>
    <x v="1"/>
    <s v="Male20181-4 yearsGR113-044"/>
  </r>
  <r>
    <x v="1"/>
    <s v="M"/>
    <x v="0"/>
    <n v="2018"/>
    <x v="1"/>
    <s v="1-4"/>
    <x v="44"/>
    <s v="GR113-045"/>
    <n v="10"/>
    <n v="8163697"/>
    <s v="Unreliable"/>
    <x v="1"/>
    <s v="Male20181-4 yearsGR113-045"/>
  </r>
  <r>
    <x v="1"/>
    <s v="M"/>
    <x v="0"/>
    <n v="2018"/>
    <x v="1"/>
    <s v="1-4"/>
    <x v="6"/>
    <s v="GR113-053"/>
    <n v="79"/>
    <n v="8163697"/>
    <n v="1"/>
    <x v="0"/>
    <s v="Male20181-4 yearsGR113-053"/>
  </r>
  <r>
    <x v="1"/>
    <s v="M"/>
    <x v="0"/>
    <n v="2018"/>
    <x v="1"/>
    <s v="1-4"/>
    <x v="7"/>
    <s v="GR113-054"/>
    <n v="58"/>
    <n v="8163697"/>
    <n v="0.7"/>
    <x v="1"/>
    <s v="Male20181-4 yearsGR113-054"/>
  </r>
  <r>
    <x v="1"/>
    <s v="M"/>
    <x v="0"/>
    <n v="2018"/>
    <x v="1"/>
    <s v="1-4"/>
    <x v="8"/>
    <s v="GR113-064"/>
    <n v="55"/>
    <n v="8163697"/>
    <n v="0.7"/>
    <x v="0"/>
    <s v="Male20181-4 yearsGR113-064"/>
  </r>
  <r>
    <x v="1"/>
    <s v="M"/>
    <x v="0"/>
    <n v="2018"/>
    <x v="1"/>
    <s v="1-4"/>
    <x v="9"/>
    <s v="GR113-068"/>
    <n v="45"/>
    <n v="8163697"/>
    <n v="0.6"/>
    <x v="0"/>
    <s v="Male20181-4 yearsGR113-068"/>
  </r>
  <r>
    <x v="1"/>
    <s v="M"/>
    <x v="0"/>
    <n v="2018"/>
    <x v="1"/>
    <s v="1-4"/>
    <x v="10"/>
    <s v="GR113-070"/>
    <n v="21"/>
    <n v="8163697"/>
    <n v="0.3"/>
    <x v="1"/>
    <s v="Male20181-4 yearsGR113-070"/>
  </r>
  <r>
    <x v="1"/>
    <s v="M"/>
    <x v="0"/>
    <n v="2018"/>
    <x v="1"/>
    <s v="1-4"/>
    <x v="12"/>
    <s v="GR113-076"/>
    <n v="69"/>
    <n v="8163697"/>
    <n v="0.8"/>
    <x v="1"/>
    <s v="Male20181-4 yearsGR113-076"/>
  </r>
  <r>
    <x v="1"/>
    <s v="M"/>
    <x v="0"/>
    <n v="2018"/>
    <x v="1"/>
    <s v="1-4"/>
    <x v="13"/>
    <s v="GR113-077"/>
    <n v="25"/>
    <n v="8163697"/>
    <n v="0.3"/>
    <x v="0"/>
    <s v="Male20181-4 yearsGR113-077"/>
  </r>
  <r>
    <x v="1"/>
    <s v="M"/>
    <x v="0"/>
    <n v="2018"/>
    <x v="1"/>
    <s v="1-4"/>
    <x v="14"/>
    <s v="GR113-078"/>
    <n v="44"/>
    <n v="8163697"/>
    <n v="0.5"/>
    <x v="0"/>
    <s v="Male20181-4 yearsGR113-078"/>
  </r>
  <r>
    <x v="1"/>
    <s v="M"/>
    <x v="0"/>
    <n v="2018"/>
    <x v="1"/>
    <s v="1-4"/>
    <x v="15"/>
    <s v="GR113-079"/>
    <n v="13"/>
    <n v="8163697"/>
    <s v="Unreliable"/>
    <x v="0"/>
    <s v="Male20181-4 yearsGR113-079"/>
  </r>
  <r>
    <x v="1"/>
    <s v="M"/>
    <x v="0"/>
    <n v="2018"/>
    <x v="1"/>
    <s v="1-4"/>
    <x v="16"/>
    <s v="GR113-080"/>
    <n v="12"/>
    <n v="8163697"/>
    <s v="Unreliable"/>
    <x v="1"/>
    <s v="Male20181-4 yearsGR113-080"/>
  </r>
  <r>
    <x v="1"/>
    <s v="M"/>
    <x v="0"/>
    <n v="2018"/>
    <x v="1"/>
    <s v="1-4"/>
    <x v="38"/>
    <s v="GR113-082"/>
    <n v="32"/>
    <n v="8163697"/>
    <n v="0.4"/>
    <x v="1"/>
    <s v="Male20181-4 yearsGR113-082"/>
  </r>
  <r>
    <x v="1"/>
    <s v="M"/>
    <x v="0"/>
    <n v="2018"/>
    <x v="1"/>
    <s v="1-4"/>
    <x v="39"/>
    <s v="GR113-085"/>
    <n v="21"/>
    <n v="8163697"/>
    <n v="0.3"/>
    <x v="0"/>
    <s v="Male20181-4 yearsGR113-085"/>
  </r>
  <r>
    <x v="1"/>
    <s v="M"/>
    <x v="0"/>
    <n v="2018"/>
    <x v="1"/>
    <s v="1-4"/>
    <x v="17"/>
    <s v="GR113-089"/>
    <n v="57"/>
    <n v="8163697"/>
    <n v="0.7"/>
    <x v="0"/>
    <s v="Male20181-4 yearsGR113-089"/>
  </r>
  <r>
    <x v="1"/>
    <s v="M"/>
    <x v="0"/>
    <n v="2018"/>
    <x v="1"/>
    <s v="1-4"/>
    <x v="20"/>
    <s v="GR113-108"/>
    <n v="40"/>
    <n v="8163697"/>
    <n v="0.5"/>
    <x v="1"/>
    <s v="Male20181-4 yearsGR113-108"/>
  </r>
  <r>
    <x v="1"/>
    <s v="M"/>
    <x v="0"/>
    <n v="2018"/>
    <x v="1"/>
    <s v="1-4"/>
    <x v="21"/>
    <s v="GR113-109"/>
    <n v="210"/>
    <n v="8163697"/>
    <n v="2.6"/>
    <x v="1"/>
    <s v="Male20181-4 yearsGR113-109"/>
  </r>
  <r>
    <x v="1"/>
    <s v="M"/>
    <x v="0"/>
    <n v="2018"/>
    <x v="1"/>
    <s v="1-4"/>
    <x v="22"/>
    <s v="GR113-110"/>
    <n v="168"/>
    <n v="8163697"/>
    <n v="2.1"/>
    <x v="0"/>
    <s v="Male20181-4 yearsGR113-110"/>
  </r>
  <r>
    <x v="1"/>
    <s v="M"/>
    <x v="0"/>
    <n v="2018"/>
    <x v="1"/>
    <s v="1-4"/>
    <x v="23"/>
    <s v="GR113-111"/>
    <n v="231"/>
    <n v="8163697"/>
    <n v="2.8"/>
    <x v="0"/>
    <s v="Male20181-4 yearsGR113-111"/>
  </r>
  <r>
    <x v="1"/>
    <s v="M"/>
    <x v="0"/>
    <n v="2018"/>
    <x v="1"/>
    <s v="1-4"/>
    <x v="24"/>
    <s v="GR113-112"/>
    <n v="760"/>
    <n v="8163697"/>
    <n v="9.3000000000000007"/>
    <x v="1"/>
    <s v="Male20181-4 yearsGR113-112"/>
  </r>
  <r>
    <x v="1"/>
    <s v="M"/>
    <x v="0"/>
    <n v="2018"/>
    <x v="1"/>
    <s v="1-4"/>
    <x v="25"/>
    <s v="GR113-113"/>
    <n v="214"/>
    <n v="8163697"/>
    <n v="2.6"/>
    <x v="0"/>
    <s v="Male20181-4 yearsGR113-113"/>
  </r>
  <r>
    <x v="1"/>
    <s v="M"/>
    <x v="0"/>
    <n v="2018"/>
    <x v="1"/>
    <s v="1-4"/>
    <x v="26"/>
    <s v="GR113-114"/>
    <n v="203"/>
    <n v="8163697"/>
    <n v="2.5"/>
    <x v="0"/>
    <s v="Male20181-4 yearsGR113-114"/>
  </r>
  <r>
    <x v="1"/>
    <s v="M"/>
    <x v="0"/>
    <n v="2018"/>
    <x v="1"/>
    <s v="1-4"/>
    <x v="27"/>
    <s v="GR113-117"/>
    <n v="546"/>
    <n v="8163697"/>
    <n v="6.7"/>
    <x v="0"/>
    <s v="Male20181-4 yearsGR113-117"/>
  </r>
  <r>
    <x v="1"/>
    <s v="M"/>
    <x v="0"/>
    <n v="2018"/>
    <x v="1"/>
    <s v="1-4"/>
    <x v="121"/>
    <s v="GR113-119"/>
    <n v="26"/>
    <n v="8163697"/>
    <n v="0.3"/>
    <x v="0"/>
    <s v="Male20181-4 yearsGR113-119"/>
  </r>
  <r>
    <x v="1"/>
    <s v="M"/>
    <x v="0"/>
    <n v="2018"/>
    <x v="1"/>
    <s v="1-4"/>
    <x v="28"/>
    <s v="GR113-120"/>
    <n v="300"/>
    <n v="8163697"/>
    <n v="3.7"/>
    <x v="0"/>
    <s v="Male20181-4 yearsGR113-120"/>
  </r>
  <r>
    <x v="1"/>
    <s v="M"/>
    <x v="0"/>
    <n v="2018"/>
    <x v="1"/>
    <s v="1-4"/>
    <x v="40"/>
    <s v="GR113-121"/>
    <n v="68"/>
    <n v="8163697"/>
    <n v="0.8"/>
    <x v="0"/>
    <s v="Male20181-4 yearsGR113-121"/>
  </r>
  <r>
    <x v="1"/>
    <s v="M"/>
    <x v="0"/>
    <n v="2018"/>
    <x v="1"/>
    <s v="1-4"/>
    <x v="47"/>
    <s v="GR113-122"/>
    <n v="14"/>
    <n v="8163697"/>
    <s v="Unreliable"/>
    <x v="0"/>
    <s v="Male20181-4 yearsGR113-122"/>
  </r>
  <r>
    <x v="1"/>
    <s v="M"/>
    <x v="0"/>
    <n v="2018"/>
    <x v="1"/>
    <s v="1-4"/>
    <x v="29"/>
    <s v="GR113-123"/>
    <n v="129"/>
    <n v="8163697"/>
    <n v="1.6"/>
    <x v="0"/>
    <s v="Male20181-4 yearsGR113-123"/>
  </r>
  <r>
    <x v="1"/>
    <s v="M"/>
    <x v="0"/>
    <n v="2018"/>
    <x v="1"/>
    <s v="1-4"/>
    <x v="30"/>
    <s v="GR113-127"/>
    <n v="211"/>
    <n v="8163697"/>
    <n v="2.6"/>
    <x v="1"/>
    <s v="Male20181-4 yearsGR113-127"/>
  </r>
  <r>
    <x v="1"/>
    <s v="M"/>
    <x v="0"/>
    <n v="2018"/>
    <x v="1"/>
    <s v="1-4"/>
    <x v="41"/>
    <s v="GR113-128"/>
    <n v="30"/>
    <n v="8163697"/>
    <n v="0.4"/>
    <x v="0"/>
    <s v="Male20181-4 yearsGR113-128"/>
  </r>
  <r>
    <x v="1"/>
    <s v="M"/>
    <x v="0"/>
    <n v="2018"/>
    <x v="1"/>
    <s v="1-4"/>
    <x v="31"/>
    <s v="GR113-129"/>
    <n v="181"/>
    <n v="8163697"/>
    <n v="2.2000000000000002"/>
    <x v="0"/>
    <s v="Male20181-4 yearsGR113-129"/>
  </r>
  <r>
    <x v="1"/>
    <s v="M"/>
    <x v="0"/>
    <n v="2018"/>
    <x v="1"/>
    <s v="1-4"/>
    <x v="32"/>
    <s v="GR113-131"/>
    <n v="36"/>
    <n v="8163697"/>
    <n v="0.4"/>
    <x v="0"/>
    <s v="Male20181-4 yearsGR113-131"/>
  </r>
  <r>
    <x v="1"/>
    <s v="M"/>
    <x v="0"/>
    <n v="2018"/>
    <x v="1"/>
    <s v="1-4"/>
    <x v="33"/>
    <s v="GR113-133"/>
    <n v="30"/>
    <n v="8163697"/>
    <n v="0.4"/>
    <x v="0"/>
    <s v="Male20181-4 yearsGR113-133"/>
  </r>
  <r>
    <x v="1"/>
    <s v="M"/>
    <x v="0"/>
    <n v="2018"/>
    <x v="1"/>
    <s v="1-4"/>
    <x v="42"/>
    <s v="GR113-135"/>
    <n v="11"/>
    <n v="8163697"/>
    <s v="Unreliable"/>
    <x v="1"/>
    <s v="Male20181-4 yearsGR113-135"/>
  </r>
  <r>
    <x v="1"/>
    <s v="M"/>
    <x v="0"/>
    <n v="2018"/>
    <x v="2"/>
    <s v="5-14"/>
    <x v="1"/>
    <s v="GR113-010"/>
    <n v="36"/>
    <n v="20974830"/>
    <n v="0.2"/>
    <x v="1"/>
    <s v="Male20185-14 yearsGR113-010"/>
  </r>
  <r>
    <x v="1"/>
    <s v="M"/>
    <x v="0"/>
    <n v="2018"/>
    <x v="2"/>
    <s v="5-14"/>
    <x v="2"/>
    <s v="GR113-018"/>
    <n v="29"/>
    <n v="20974830"/>
    <n v="0.1"/>
    <x v="0"/>
    <s v="Male20185-14 yearsGR113-018"/>
  </r>
  <r>
    <x v="1"/>
    <s v="M"/>
    <x v="0"/>
    <n v="2018"/>
    <x v="2"/>
    <s v="5-14"/>
    <x v="3"/>
    <s v="GR113-019"/>
    <n v="448"/>
    <n v="20974830"/>
    <n v="2.1"/>
    <x v="1"/>
    <s v="Male20185-14 yearsGR113-019"/>
  </r>
  <r>
    <x v="1"/>
    <s v="M"/>
    <x v="0"/>
    <n v="2018"/>
    <x v="2"/>
    <s v="5-14"/>
    <x v="53"/>
    <s v="GR113-024"/>
    <n v="10"/>
    <n v="20974830"/>
    <s v="Unreliable"/>
    <x v="0"/>
    <s v="Male20185-14 yearsGR113-024"/>
  </r>
  <r>
    <x v="1"/>
    <s v="M"/>
    <x v="0"/>
    <n v="2018"/>
    <x v="2"/>
    <s v="5-14"/>
    <x v="43"/>
    <s v="GR113-034"/>
    <n v="10"/>
    <n v="20974830"/>
    <s v="Unreliable"/>
    <x v="0"/>
    <s v="Male20185-14 yearsGR113-034"/>
  </r>
  <r>
    <x v="1"/>
    <s v="M"/>
    <x v="0"/>
    <n v="2018"/>
    <x v="2"/>
    <s v="5-14"/>
    <x v="34"/>
    <s v="GR113-036"/>
    <n v="170"/>
    <n v="20974830"/>
    <n v="0.8"/>
    <x v="0"/>
    <s v="Male20185-14 yearsGR113-036"/>
  </r>
  <r>
    <x v="1"/>
    <s v="M"/>
    <x v="0"/>
    <n v="2018"/>
    <x v="2"/>
    <s v="5-14"/>
    <x v="35"/>
    <s v="GR113-037"/>
    <n v="106"/>
    <n v="20974830"/>
    <n v="0.5"/>
    <x v="0"/>
    <s v="Male20185-14 yearsGR113-037"/>
  </r>
  <r>
    <x v="1"/>
    <s v="M"/>
    <x v="0"/>
    <n v="2018"/>
    <x v="2"/>
    <s v="5-14"/>
    <x v="56"/>
    <s v="GR113-039"/>
    <n v="15"/>
    <n v="20974830"/>
    <s v="Unreliable"/>
    <x v="0"/>
    <s v="Male20185-14 yearsGR113-039"/>
  </r>
  <r>
    <x v="1"/>
    <s v="M"/>
    <x v="0"/>
    <n v="2018"/>
    <x v="2"/>
    <s v="5-14"/>
    <x v="36"/>
    <s v="GR113-040"/>
    <n v="89"/>
    <n v="20974830"/>
    <n v="0.4"/>
    <x v="0"/>
    <s v="Male20185-14 yearsGR113-040"/>
  </r>
  <r>
    <x v="1"/>
    <s v="M"/>
    <x v="0"/>
    <n v="2018"/>
    <x v="2"/>
    <s v="5-14"/>
    <x v="37"/>
    <s v="GR113-043"/>
    <n v="146"/>
    <n v="20974830"/>
    <n v="0.7"/>
    <x v="0"/>
    <s v="Male20185-14 yearsGR113-043"/>
  </r>
  <r>
    <x v="1"/>
    <s v="M"/>
    <x v="0"/>
    <n v="2018"/>
    <x v="2"/>
    <s v="5-14"/>
    <x v="4"/>
    <s v="GR113-044"/>
    <n v="27"/>
    <n v="20974830"/>
    <n v="0.1"/>
    <x v="1"/>
    <s v="Male20185-14 yearsGR113-044"/>
  </r>
  <r>
    <x v="1"/>
    <s v="M"/>
    <x v="0"/>
    <n v="2018"/>
    <x v="2"/>
    <s v="5-14"/>
    <x v="44"/>
    <s v="GR113-045"/>
    <n v="13"/>
    <n v="20974830"/>
    <s v="Unreliable"/>
    <x v="1"/>
    <s v="Male20185-14 yearsGR113-045"/>
  </r>
  <r>
    <x v="1"/>
    <s v="M"/>
    <x v="0"/>
    <n v="2018"/>
    <x v="2"/>
    <s v="5-14"/>
    <x v="45"/>
    <s v="GR113-046"/>
    <n v="13"/>
    <n v="20974830"/>
    <s v="Unreliable"/>
    <x v="1"/>
    <s v="Male20185-14 yearsGR113-046"/>
  </r>
  <r>
    <x v="1"/>
    <s v="M"/>
    <x v="0"/>
    <n v="2018"/>
    <x v="2"/>
    <s v="5-14"/>
    <x v="6"/>
    <s v="GR113-053"/>
    <n v="148"/>
    <n v="20974830"/>
    <n v="0.7"/>
    <x v="0"/>
    <s v="Male20185-14 yearsGR113-053"/>
  </r>
  <r>
    <x v="1"/>
    <s v="M"/>
    <x v="0"/>
    <n v="2018"/>
    <x v="2"/>
    <s v="5-14"/>
    <x v="7"/>
    <s v="GR113-054"/>
    <n v="91"/>
    <n v="20974830"/>
    <n v="0.4"/>
    <x v="1"/>
    <s v="Male20185-14 yearsGR113-054"/>
  </r>
  <r>
    <x v="1"/>
    <s v="M"/>
    <x v="0"/>
    <n v="2018"/>
    <x v="2"/>
    <s v="5-14"/>
    <x v="8"/>
    <s v="GR113-064"/>
    <n v="83"/>
    <n v="20974830"/>
    <n v="0.4"/>
    <x v="0"/>
    <s v="Male20185-14 yearsGR113-064"/>
  </r>
  <r>
    <x v="1"/>
    <s v="M"/>
    <x v="0"/>
    <n v="2018"/>
    <x v="2"/>
    <s v="5-14"/>
    <x v="9"/>
    <s v="GR113-068"/>
    <n v="71"/>
    <n v="20974830"/>
    <n v="0.3"/>
    <x v="0"/>
    <s v="Male20185-14 yearsGR113-068"/>
  </r>
  <r>
    <x v="1"/>
    <s v="M"/>
    <x v="0"/>
    <n v="2018"/>
    <x v="2"/>
    <s v="5-14"/>
    <x v="10"/>
    <s v="GR113-070"/>
    <n v="51"/>
    <n v="20974830"/>
    <n v="0.2"/>
    <x v="1"/>
    <s v="Male20185-14 yearsGR113-070"/>
  </r>
  <r>
    <x v="1"/>
    <s v="M"/>
    <x v="0"/>
    <n v="2018"/>
    <x v="2"/>
    <s v="5-14"/>
    <x v="12"/>
    <s v="GR113-076"/>
    <n v="55"/>
    <n v="20974830"/>
    <n v="0.3"/>
    <x v="1"/>
    <s v="Male20185-14 yearsGR113-076"/>
  </r>
  <r>
    <x v="1"/>
    <s v="M"/>
    <x v="0"/>
    <n v="2018"/>
    <x v="2"/>
    <s v="5-14"/>
    <x v="13"/>
    <s v="GR113-077"/>
    <n v="28"/>
    <n v="20974830"/>
    <n v="0.1"/>
    <x v="0"/>
    <s v="Male20185-14 yearsGR113-077"/>
  </r>
  <r>
    <x v="1"/>
    <s v="M"/>
    <x v="0"/>
    <n v="2018"/>
    <x v="2"/>
    <s v="5-14"/>
    <x v="14"/>
    <s v="GR113-078"/>
    <n v="27"/>
    <n v="20974830"/>
    <n v="0.1"/>
    <x v="0"/>
    <s v="Male20185-14 yearsGR113-078"/>
  </r>
  <r>
    <x v="1"/>
    <s v="M"/>
    <x v="0"/>
    <n v="2018"/>
    <x v="2"/>
    <s v="5-14"/>
    <x v="38"/>
    <s v="GR113-082"/>
    <n v="70"/>
    <n v="20974830"/>
    <n v="0.3"/>
    <x v="1"/>
    <s v="Male20185-14 yearsGR113-082"/>
  </r>
  <r>
    <x v="1"/>
    <s v="M"/>
    <x v="0"/>
    <n v="2018"/>
    <x v="2"/>
    <s v="5-14"/>
    <x v="39"/>
    <s v="GR113-085"/>
    <n v="66"/>
    <n v="20974830"/>
    <n v="0.3"/>
    <x v="0"/>
    <s v="Male20185-14 yearsGR113-085"/>
  </r>
  <r>
    <x v="1"/>
    <s v="M"/>
    <x v="0"/>
    <n v="2018"/>
    <x v="2"/>
    <s v="5-14"/>
    <x v="17"/>
    <s v="GR113-089"/>
    <n v="37"/>
    <n v="20974830"/>
    <n v="0.2"/>
    <x v="0"/>
    <s v="Male20185-14 yearsGR113-089"/>
  </r>
  <r>
    <x v="1"/>
    <s v="M"/>
    <x v="0"/>
    <n v="2018"/>
    <x v="2"/>
    <s v="5-14"/>
    <x v="20"/>
    <s v="GR113-108"/>
    <n v="21"/>
    <n v="20974830"/>
    <n v="0.1"/>
    <x v="1"/>
    <s v="Male20185-14 yearsGR113-108"/>
  </r>
  <r>
    <x v="1"/>
    <s v="M"/>
    <x v="0"/>
    <n v="2018"/>
    <x v="2"/>
    <s v="5-14"/>
    <x v="21"/>
    <s v="GR113-109"/>
    <n v="183"/>
    <n v="20974830"/>
    <n v="0.9"/>
    <x v="1"/>
    <s v="Male20185-14 yearsGR113-109"/>
  </r>
  <r>
    <x v="1"/>
    <s v="M"/>
    <x v="0"/>
    <n v="2018"/>
    <x v="2"/>
    <s v="5-14"/>
    <x v="22"/>
    <s v="GR113-110"/>
    <n v="57"/>
    <n v="20974830"/>
    <n v="0.3"/>
    <x v="0"/>
    <s v="Male20185-14 yearsGR113-110"/>
  </r>
  <r>
    <x v="1"/>
    <s v="M"/>
    <x v="0"/>
    <n v="2018"/>
    <x v="2"/>
    <s v="5-14"/>
    <x v="23"/>
    <s v="GR113-111"/>
    <n v="392"/>
    <n v="20974830"/>
    <n v="1.9"/>
    <x v="0"/>
    <s v="Male20185-14 yearsGR113-111"/>
  </r>
  <r>
    <x v="1"/>
    <s v="M"/>
    <x v="0"/>
    <n v="2018"/>
    <x v="2"/>
    <s v="5-14"/>
    <x v="24"/>
    <s v="GR113-112"/>
    <n v="863"/>
    <n v="20974830"/>
    <n v="4.0999999999999996"/>
    <x v="1"/>
    <s v="Male20185-14 yearsGR113-112"/>
  </r>
  <r>
    <x v="1"/>
    <s v="M"/>
    <x v="0"/>
    <n v="2018"/>
    <x v="2"/>
    <s v="5-14"/>
    <x v="25"/>
    <s v="GR113-113"/>
    <n v="457"/>
    <n v="20974830"/>
    <n v="2.2000000000000002"/>
    <x v="0"/>
    <s v="Male20185-14 yearsGR113-113"/>
  </r>
  <r>
    <x v="1"/>
    <s v="M"/>
    <x v="0"/>
    <n v="2018"/>
    <x v="2"/>
    <s v="5-14"/>
    <x v="26"/>
    <s v="GR113-114"/>
    <n v="429"/>
    <n v="20974830"/>
    <n v="2"/>
    <x v="0"/>
    <s v="Male20185-14 yearsGR113-114"/>
  </r>
  <r>
    <x v="1"/>
    <s v="M"/>
    <x v="0"/>
    <n v="2018"/>
    <x v="2"/>
    <s v="5-14"/>
    <x v="46"/>
    <s v="GR113-115"/>
    <n v="19"/>
    <n v="20974830"/>
    <s v="Unreliable"/>
    <x v="0"/>
    <s v="Male20185-14 yearsGR113-115"/>
  </r>
  <r>
    <x v="1"/>
    <s v="M"/>
    <x v="0"/>
    <n v="2018"/>
    <x v="2"/>
    <s v="5-14"/>
    <x v="27"/>
    <s v="GR113-117"/>
    <n v="406"/>
    <n v="20974830"/>
    <n v="1.9"/>
    <x v="0"/>
    <s v="Male20185-14 yearsGR113-117"/>
  </r>
  <r>
    <x v="1"/>
    <s v="M"/>
    <x v="0"/>
    <n v="2018"/>
    <x v="2"/>
    <s v="5-14"/>
    <x v="68"/>
    <s v="GR113-118"/>
    <n v="11"/>
    <n v="20974830"/>
    <s v="Unreliable"/>
    <x v="0"/>
    <s v="Male20185-14 yearsGR113-118"/>
  </r>
  <r>
    <x v="1"/>
    <s v="M"/>
    <x v="0"/>
    <n v="2018"/>
    <x v="2"/>
    <s v="5-14"/>
    <x v="121"/>
    <s v="GR113-119"/>
    <n v="19"/>
    <n v="20974830"/>
    <s v="Unreliable"/>
    <x v="0"/>
    <s v="Male20185-14 yearsGR113-119"/>
  </r>
  <r>
    <x v="1"/>
    <s v="M"/>
    <x v="0"/>
    <n v="2018"/>
    <x v="2"/>
    <s v="5-14"/>
    <x v="28"/>
    <s v="GR113-120"/>
    <n v="157"/>
    <n v="20974830"/>
    <n v="0.7"/>
    <x v="0"/>
    <s v="Male20185-14 yearsGR113-120"/>
  </r>
  <r>
    <x v="1"/>
    <s v="M"/>
    <x v="0"/>
    <n v="2018"/>
    <x v="2"/>
    <s v="5-14"/>
    <x v="40"/>
    <s v="GR113-121"/>
    <n v="90"/>
    <n v="20974830"/>
    <n v="0.4"/>
    <x v="0"/>
    <s v="Male20185-14 yearsGR113-121"/>
  </r>
  <r>
    <x v="1"/>
    <s v="M"/>
    <x v="0"/>
    <n v="2018"/>
    <x v="2"/>
    <s v="5-14"/>
    <x v="47"/>
    <s v="GR113-122"/>
    <n v="21"/>
    <n v="20974830"/>
    <n v="0.1"/>
    <x v="0"/>
    <s v="Male20185-14 yearsGR113-122"/>
  </r>
  <r>
    <x v="1"/>
    <s v="M"/>
    <x v="0"/>
    <n v="2018"/>
    <x v="2"/>
    <s v="5-14"/>
    <x v="29"/>
    <s v="GR113-123"/>
    <n v="108"/>
    <n v="20974830"/>
    <n v="0.5"/>
    <x v="0"/>
    <s v="Male20185-14 yearsGR113-123"/>
  </r>
  <r>
    <x v="1"/>
    <s v="M"/>
    <x v="0"/>
    <n v="2018"/>
    <x v="2"/>
    <s v="5-14"/>
    <x v="48"/>
    <s v="GR113-124"/>
    <n v="394"/>
    <n v="20974830"/>
    <n v="1.9"/>
    <x v="1"/>
    <s v="Male20185-14 yearsGR113-124"/>
  </r>
  <r>
    <x v="1"/>
    <s v="M"/>
    <x v="0"/>
    <n v="2018"/>
    <x v="2"/>
    <s v="5-14"/>
    <x v="49"/>
    <s v="GR113-125"/>
    <n v="159"/>
    <n v="20974830"/>
    <n v="0.8"/>
    <x v="0"/>
    <s v="Male20185-14 yearsGR113-125"/>
  </r>
  <r>
    <x v="1"/>
    <s v="M"/>
    <x v="0"/>
    <n v="2018"/>
    <x v="2"/>
    <s v="5-14"/>
    <x v="50"/>
    <s v="GR113-126"/>
    <n v="235"/>
    <n v="20974830"/>
    <n v="1.1000000000000001"/>
    <x v="0"/>
    <s v="Male20185-14 yearsGR113-126"/>
  </r>
  <r>
    <x v="1"/>
    <s v="M"/>
    <x v="0"/>
    <n v="2018"/>
    <x v="2"/>
    <s v="5-14"/>
    <x v="30"/>
    <s v="GR113-127"/>
    <n v="163"/>
    <n v="20974830"/>
    <n v="0.8"/>
    <x v="1"/>
    <s v="Male20185-14 yearsGR113-127"/>
  </r>
  <r>
    <x v="1"/>
    <s v="M"/>
    <x v="0"/>
    <n v="2018"/>
    <x v="2"/>
    <s v="5-14"/>
    <x v="41"/>
    <s v="GR113-128"/>
    <n v="113"/>
    <n v="20974830"/>
    <n v="0.5"/>
    <x v="0"/>
    <s v="Male20185-14 yearsGR113-128"/>
  </r>
  <r>
    <x v="1"/>
    <s v="M"/>
    <x v="0"/>
    <n v="2018"/>
    <x v="2"/>
    <s v="5-14"/>
    <x v="31"/>
    <s v="GR113-129"/>
    <n v="50"/>
    <n v="20974830"/>
    <n v="0.2"/>
    <x v="0"/>
    <s v="Male20185-14 yearsGR113-129"/>
  </r>
  <r>
    <x v="1"/>
    <s v="M"/>
    <x v="0"/>
    <n v="2018"/>
    <x v="2"/>
    <s v="5-14"/>
    <x v="32"/>
    <s v="GR113-131"/>
    <n v="67"/>
    <n v="20974830"/>
    <n v="0.3"/>
    <x v="0"/>
    <s v="Male20185-14 yearsGR113-131"/>
  </r>
  <r>
    <x v="1"/>
    <s v="M"/>
    <x v="0"/>
    <n v="2018"/>
    <x v="2"/>
    <s v="5-14"/>
    <x v="69"/>
    <s v="GR113-132"/>
    <n v="17"/>
    <n v="20974830"/>
    <s v="Unreliable"/>
    <x v="0"/>
    <s v="Male20185-14 yearsGR113-132"/>
  </r>
  <r>
    <x v="1"/>
    <s v="M"/>
    <x v="0"/>
    <n v="2018"/>
    <x v="2"/>
    <s v="5-14"/>
    <x v="33"/>
    <s v="GR113-133"/>
    <n v="50"/>
    <n v="20974830"/>
    <n v="0.2"/>
    <x v="0"/>
    <s v="Male20185-14 yearsGR113-133"/>
  </r>
  <r>
    <x v="1"/>
    <s v="M"/>
    <x v="0"/>
    <n v="2018"/>
    <x v="2"/>
    <s v="5-14"/>
    <x v="42"/>
    <s v="GR113-135"/>
    <n v="15"/>
    <n v="20974830"/>
    <s v="Unreliable"/>
    <x v="1"/>
    <s v="Male20185-14 yearsGR113-135"/>
  </r>
  <r>
    <x v="1"/>
    <s v="M"/>
    <x v="0"/>
    <n v="2018"/>
    <x v="3"/>
    <s v="15-24"/>
    <x v="0"/>
    <s v="GR113-003"/>
    <n v="10"/>
    <n v="21976455"/>
    <s v="Unreliable"/>
    <x v="0"/>
    <s v="Male201815-24 yearsGR113-003"/>
  </r>
  <r>
    <x v="1"/>
    <s v="M"/>
    <x v="0"/>
    <n v="2018"/>
    <x v="3"/>
    <s v="15-24"/>
    <x v="1"/>
    <s v="GR113-010"/>
    <n v="49"/>
    <n v="21976455"/>
    <n v="0.2"/>
    <x v="1"/>
    <s v="Male201815-24 yearsGR113-010"/>
  </r>
  <r>
    <x v="1"/>
    <s v="M"/>
    <x v="0"/>
    <n v="2018"/>
    <x v="3"/>
    <s v="15-24"/>
    <x v="51"/>
    <s v="GR113-016"/>
    <n v="51"/>
    <n v="21976455"/>
    <n v="0.2"/>
    <x v="1"/>
    <s v="Male201815-24 yearsGR113-016"/>
  </r>
  <r>
    <x v="1"/>
    <s v="M"/>
    <x v="0"/>
    <n v="2018"/>
    <x v="3"/>
    <s v="15-24"/>
    <x v="2"/>
    <s v="GR113-018"/>
    <n v="48"/>
    <n v="21976455"/>
    <n v="0.2"/>
    <x v="0"/>
    <s v="Male201815-24 yearsGR113-018"/>
  </r>
  <r>
    <x v="1"/>
    <s v="M"/>
    <x v="0"/>
    <n v="2018"/>
    <x v="3"/>
    <s v="15-24"/>
    <x v="3"/>
    <s v="GR113-019"/>
    <n v="855"/>
    <n v="21976455"/>
    <n v="3.9"/>
    <x v="1"/>
    <s v="Male201815-24 yearsGR113-019"/>
  </r>
  <r>
    <x v="1"/>
    <s v="M"/>
    <x v="0"/>
    <n v="2018"/>
    <x v="3"/>
    <s v="15-24"/>
    <x v="52"/>
    <s v="GR113-023"/>
    <n v="20"/>
    <n v="21976455"/>
    <n v="0.1"/>
    <x v="0"/>
    <s v="Male201815-24 yearsGR113-023"/>
  </r>
  <r>
    <x v="1"/>
    <s v="M"/>
    <x v="0"/>
    <n v="2018"/>
    <x v="3"/>
    <s v="15-24"/>
    <x v="53"/>
    <s v="GR113-024"/>
    <n v="21"/>
    <n v="21976455"/>
    <n v="0.1"/>
    <x v="0"/>
    <s v="Male201815-24 yearsGR113-024"/>
  </r>
  <r>
    <x v="1"/>
    <s v="M"/>
    <x v="0"/>
    <n v="2018"/>
    <x v="3"/>
    <s v="15-24"/>
    <x v="75"/>
    <s v="GR113-027"/>
    <n v="10"/>
    <n v="21976455"/>
    <s v="Unreliable"/>
    <x v="0"/>
    <s v="Male201815-24 yearsGR113-027"/>
  </r>
  <r>
    <x v="1"/>
    <s v="M"/>
    <x v="0"/>
    <n v="2018"/>
    <x v="3"/>
    <s v="15-24"/>
    <x v="43"/>
    <s v="GR113-034"/>
    <n v="12"/>
    <n v="21976455"/>
    <s v="Unreliable"/>
    <x v="0"/>
    <s v="Male201815-24 yearsGR113-034"/>
  </r>
  <r>
    <x v="1"/>
    <s v="M"/>
    <x v="0"/>
    <n v="2018"/>
    <x v="3"/>
    <s v="15-24"/>
    <x v="34"/>
    <s v="GR113-036"/>
    <n v="140"/>
    <n v="21976455"/>
    <n v="0.6"/>
    <x v="0"/>
    <s v="Male201815-24 yearsGR113-036"/>
  </r>
  <r>
    <x v="1"/>
    <s v="M"/>
    <x v="0"/>
    <n v="2018"/>
    <x v="3"/>
    <s v="15-24"/>
    <x v="35"/>
    <s v="GR113-037"/>
    <n v="275"/>
    <n v="21976455"/>
    <n v="1.3"/>
    <x v="0"/>
    <s v="Male201815-24 yearsGR113-037"/>
  </r>
  <r>
    <x v="1"/>
    <s v="M"/>
    <x v="0"/>
    <n v="2018"/>
    <x v="3"/>
    <s v="15-24"/>
    <x v="79"/>
    <s v="GR113-038"/>
    <n v="13"/>
    <n v="21976455"/>
    <s v="Unreliable"/>
    <x v="0"/>
    <s v="Male201815-24 yearsGR113-038"/>
  </r>
  <r>
    <x v="1"/>
    <s v="M"/>
    <x v="0"/>
    <n v="2018"/>
    <x v="3"/>
    <s v="15-24"/>
    <x v="56"/>
    <s v="GR113-039"/>
    <n v="53"/>
    <n v="21976455"/>
    <n v="0.2"/>
    <x v="0"/>
    <s v="Male201815-24 yearsGR113-039"/>
  </r>
  <r>
    <x v="1"/>
    <s v="M"/>
    <x v="0"/>
    <n v="2018"/>
    <x v="3"/>
    <s v="15-24"/>
    <x v="36"/>
    <s v="GR113-040"/>
    <n v="209"/>
    <n v="21976455"/>
    <n v="1"/>
    <x v="0"/>
    <s v="Male201815-24 yearsGR113-040"/>
  </r>
  <r>
    <x v="1"/>
    <s v="M"/>
    <x v="0"/>
    <n v="2018"/>
    <x v="3"/>
    <s v="15-24"/>
    <x v="37"/>
    <s v="GR113-043"/>
    <n v="346"/>
    <n v="21976455"/>
    <n v="1.6"/>
    <x v="0"/>
    <s v="Male201815-24 yearsGR113-043"/>
  </r>
  <r>
    <x v="1"/>
    <s v="M"/>
    <x v="0"/>
    <n v="2018"/>
    <x v="3"/>
    <s v="15-24"/>
    <x v="4"/>
    <s v="GR113-044"/>
    <n v="51"/>
    <n v="21976455"/>
    <n v="0.2"/>
    <x v="1"/>
    <s v="Male201815-24 yearsGR113-044"/>
  </r>
  <r>
    <x v="1"/>
    <s v="M"/>
    <x v="0"/>
    <n v="2018"/>
    <x v="3"/>
    <s v="15-24"/>
    <x v="44"/>
    <s v="GR113-045"/>
    <n v="35"/>
    <n v="21976455"/>
    <n v="0.2"/>
    <x v="1"/>
    <s v="Male201815-24 yearsGR113-045"/>
  </r>
  <r>
    <x v="1"/>
    <s v="M"/>
    <x v="0"/>
    <n v="2018"/>
    <x v="3"/>
    <s v="15-24"/>
    <x v="45"/>
    <s v="GR113-046"/>
    <n v="130"/>
    <n v="21976455"/>
    <n v="0.6"/>
    <x v="1"/>
    <s v="Male201815-24 yearsGR113-046"/>
  </r>
  <r>
    <x v="1"/>
    <s v="M"/>
    <x v="0"/>
    <n v="2018"/>
    <x v="3"/>
    <s v="15-24"/>
    <x v="80"/>
    <s v="GR113-047"/>
    <n v="10"/>
    <n v="21976455"/>
    <s v="Unreliable"/>
    <x v="1"/>
    <s v="Male201815-24 yearsGR113-047"/>
  </r>
  <r>
    <x v="1"/>
    <s v="M"/>
    <x v="0"/>
    <n v="2018"/>
    <x v="3"/>
    <s v="15-24"/>
    <x v="81"/>
    <s v="GR113-048"/>
    <n v="10"/>
    <n v="21976455"/>
    <s v="Unreliable"/>
    <x v="0"/>
    <s v="Male201815-24 yearsGR113-048"/>
  </r>
  <r>
    <x v="1"/>
    <s v="M"/>
    <x v="0"/>
    <n v="2018"/>
    <x v="3"/>
    <s v="15-24"/>
    <x v="6"/>
    <s v="GR113-053"/>
    <n v="738"/>
    <n v="21976455"/>
    <n v="3.4"/>
    <x v="0"/>
    <s v="Male201815-24 yearsGR113-053"/>
  </r>
  <r>
    <x v="1"/>
    <s v="M"/>
    <x v="0"/>
    <n v="2018"/>
    <x v="3"/>
    <s v="15-24"/>
    <x v="7"/>
    <s v="GR113-054"/>
    <n v="614"/>
    <n v="21976455"/>
    <n v="2.8"/>
    <x v="1"/>
    <s v="Male201815-24 yearsGR113-054"/>
  </r>
  <r>
    <x v="1"/>
    <s v="M"/>
    <x v="0"/>
    <n v="2018"/>
    <x v="3"/>
    <s v="15-24"/>
    <x v="57"/>
    <s v="GR113-056"/>
    <n v="50"/>
    <n v="21976455"/>
    <n v="0.2"/>
    <x v="0"/>
    <s v="Male201815-24 yearsGR113-056"/>
  </r>
  <r>
    <x v="1"/>
    <s v="M"/>
    <x v="0"/>
    <n v="2018"/>
    <x v="3"/>
    <s v="15-24"/>
    <x v="58"/>
    <s v="GR113-058"/>
    <n v="82"/>
    <n v="21976455"/>
    <n v="0.4"/>
    <x v="0"/>
    <s v="Male201815-24 yearsGR113-058"/>
  </r>
  <r>
    <x v="1"/>
    <s v="M"/>
    <x v="0"/>
    <n v="2018"/>
    <x v="3"/>
    <s v="15-24"/>
    <x v="59"/>
    <s v="GR113-059"/>
    <n v="33"/>
    <n v="21976455"/>
    <n v="0.2"/>
    <x v="0"/>
    <s v="Male201815-24 yearsGR113-059"/>
  </r>
  <r>
    <x v="1"/>
    <s v="M"/>
    <x v="0"/>
    <n v="2018"/>
    <x v="3"/>
    <s v="15-24"/>
    <x v="60"/>
    <s v="GR113-061"/>
    <n v="49"/>
    <n v="21976455"/>
    <n v="0.2"/>
    <x v="0"/>
    <s v="Male201815-24 yearsGR113-061"/>
  </r>
  <r>
    <x v="1"/>
    <s v="M"/>
    <x v="0"/>
    <n v="2018"/>
    <x v="3"/>
    <s v="15-24"/>
    <x v="84"/>
    <s v="GR113-062"/>
    <n v="25"/>
    <n v="21976455"/>
    <n v="0.1"/>
    <x v="0"/>
    <s v="Male201815-24 yearsGR113-062"/>
  </r>
  <r>
    <x v="1"/>
    <s v="M"/>
    <x v="0"/>
    <n v="2018"/>
    <x v="3"/>
    <s v="15-24"/>
    <x v="85"/>
    <s v="GR113-063"/>
    <n v="24"/>
    <n v="21976455"/>
    <n v="0.1"/>
    <x v="0"/>
    <s v="Male201815-24 yearsGR113-063"/>
  </r>
  <r>
    <x v="1"/>
    <s v="M"/>
    <x v="0"/>
    <n v="2018"/>
    <x v="3"/>
    <s v="15-24"/>
    <x v="8"/>
    <s v="GR113-064"/>
    <n v="475"/>
    <n v="21976455"/>
    <n v="2.2000000000000002"/>
    <x v="0"/>
    <s v="Male201815-24 yearsGR113-064"/>
  </r>
  <r>
    <x v="1"/>
    <s v="M"/>
    <x v="0"/>
    <n v="2018"/>
    <x v="3"/>
    <s v="15-24"/>
    <x v="61"/>
    <s v="GR113-065"/>
    <n v="10"/>
    <n v="21976455"/>
    <s v="Unreliable"/>
    <x v="0"/>
    <s v="Male201815-24 yearsGR113-065"/>
  </r>
  <r>
    <x v="1"/>
    <s v="M"/>
    <x v="0"/>
    <n v="2018"/>
    <x v="3"/>
    <s v="15-24"/>
    <x v="86"/>
    <s v="GR113-066"/>
    <n v="15"/>
    <n v="21976455"/>
    <s v="Unreliable"/>
    <x v="0"/>
    <s v="Male201815-24 yearsGR113-066"/>
  </r>
  <r>
    <x v="1"/>
    <s v="M"/>
    <x v="0"/>
    <n v="2018"/>
    <x v="3"/>
    <s v="15-24"/>
    <x v="62"/>
    <s v="GR113-067"/>
    <n v="29"/>
    <n v="21976455"/>
    <n v="0.1"/>
    <x v="0"/>
    <s v="Male201815-24 yearsGR113-067"/>
  </r>
  <r>
    <x v="1"/>
    <s v="M"/>
    <x v="0"/>
    <n v="2018"/>
    <x v="3"/>
    <s v="15-24"/>
    <x v="9"/>
    <s v="GR113-068"/>
    <n v="421"/>
    <n v="21976455"/>
    <n v="1.9"/>
    <x v="0"/>
    <s v="Male201815-24 yearsGR113-068"/>
  </r>
  <r>
    <x v="1"/>
    <s v="M"/>
    <x v="0"/>
    <n v="2018"/>
    <x v="3"/>
    <s v="15-24"/>
    <x v="10"/>
    <s v="GR113-070"/>
    <n v="79"/>
    <n v="21976455"/>
    <n v="0.4"/>
    <x v="1"/>
    <s v="Male201815-24 yearsGR113-070"/>
  </r>
  <r>
    <x v="1"/>
    <s v="M"/>
    <x v="0"/>
    <n v="2018"/>
    <x v="3"/>
    <s v="15-24"/>
    <x v="63"/>
    <s v="GR113-072"/>
    <n v="37"/>
    <n v="21976455"/>
    <n v="0.2"/>
    <x v="0"/>
    <s v="Male201815-24 yearsGR113-072"/>
  </r>
  <r>
    <x v="1"/>
    <s v="M"/>
    <x v="0"/>
    <n v="2018"/>
    <x v="3"/>
    <s v="15-24"/>
    <x v="88"/>
    <s v="GR113-073"/>
    <n v="23"/>
    <n v="21976455"/>
    <n v="0.1"/>
    <x v="1"/>
    <s v="Male201815-24 yearsGR113-073"/>
  </r>
  <r>
    <x v="1"/>
    <s v="M"/>
    <x v="0"/>
    <n v="2018"/>
    <x v="3"/>
    <s v="15-24"/>
    <x v="89"/>
    <s v="GR113-074"/>
    <n v="14"/>
    <n v="21976455"/>
    <s v="Unreliable"/>
    <x v="0"/>
    <s v="Male201815-24 yearsGR113-074"/>
  </r>
  <r>
    <x v="1"/>
    <s v="M"/>
    <x v="0"/>
    <n v="2018"/>
    <x v="3"/>
    <s v="15-24"/>
    <x v="11"/>
    <s v="GR113-075"/>
    <n v="33"/>
    <n v="21976455"/>
    <n v="0.2"/>
    <x v="0"/>
    <s v="Male201815-24 yearsGR113-075"/>
  </r>
  <r>
    <x v="1"/>
    <s v="M"/>
    <x v="0"/>
    <n v="2018"/>
    <x v="3"/>
    <s v="15-24"/>
    <x v="12"/>
    <s v="GR113-076"/>
    <n v="129"/>
    <n v="21976455"/>
    <n v="0.6"/>
    <x v="1"/>
    <s v="Male201815-24 yearsGR113-076"/>
  </r>
  <r>
    <x v="1"/>
    <s v="M"/>
    <x v="0"/>
    <n v="2018"/>
    <x v="3"/>
    <s v="15-24"/>
    <x v="13"/>
    <s v="GR113-077"/>
    <n v="43"/>
    <n v="21976455"/>
    <n v="0.2"/>
    <x v="0"/>
    <s v="Male201815-24 yearsGR113-077"/>
  </r>
  <r>
    <x v="1"/>
    <s v="M"/>
    <x v="0"/>
    <n v="2018"/>
    <x v="3"/>
    <s v="15-24"/>
    <x v="14"/>
    <s v="GR113-078"/>
    <n v="86"/>
    <n v="21976455"/>
    <n v="0.4"/>
    <x v="0"/>
    <s v="Male201815-24 yearsGR113-078"/>
  </r>
  <r>
    <x v="1"/>
    <s v="M"/>
    <x v="0"/>
    <n v="2018"/>
    <x v="3"/>
    <s v="15-24"/>
    <x v="38"/>
    <s v="GR113-082"/>
    <n v="90"/>
    <n v="21976455"/>
    <n v="0.4"/>
    <x v="1"/>
    <s v="Male201815-24 yearsGR113-082"/>
  </r>
  <r>
    <x v="1"/>
    <s v="M"/>
    <x v="0"/>
    <n v="2018"/>
    <x v="3"/>
    <s v="15-24"/>
    <x v="39"/>
    <s v="GR113-085"/>
    <n v="80"/>
    <n v="21976455"/>
    <n v="0.4"/>
    <x v="0"/>
    <s v="Male201815-24 yearsGR113-085"/>
  </r>
  <r>
    <x v="1"/>
    <s v="M"/>
    <x v="0"/>
    <n v="2018"/>
    <x v="3"/>
    <s v="15-24"/>
    <x v="64"/>
    <s v="GR113-088"/>
    <n v="32"/>
    <n v="21976455"/>
    <n v="0.1"/>
    <x v="1"/>
    <s v="Male201815-24 yearsGR113-088"/>
  </r>
  <r>
    <x v="1"/>
    <s v="M"/>
    <x v="0"/>
    <n v="2018"/>
    <x v="3"/>
    <s v="15-24"/>
    <x v="17"/>
    <s v="GR113-089"/>
    <n v="81"/>
    <n v="21976455"/>
    <n v="0.4"/>
    <x v="0"/>
    <s v="Male201815-24 yearsGR113-089"/>
  </r>
  <r>
    <x v="1"/>
    <s v="M"/>
    <x v="0"/>
    <n v="2018"/>
    <x v="3"/>
    <s v="15-24"/>
    <x v="92"/>
    <s v="GR113-093"/>
    <n v="24"/>
    <n v="21976455"/>
    <n v="0.1"/>
    <x v="1"/>
    <s v="Male201815-24 yearsGR113-093"/>
  </r>
  <r>
    <x v="1"/>
    <s v="M"/>
    <x v="0"/>
    <n v="2018"/>
    <x v="3"/>
    <s v="15-24"/>
    <x v="93"/>
    <s v="GR113-094"/>
    <n v="18"/>
    <n v="21976455"/>
    <s v="Unreliable"/>
    <x v="0"/>
    <s v="Male201815-24 yearsGR113-094"/>
  </r>
  <r>
    <x v="1"/>
    <s v="M"/>
    <x v="0"/>
    <n v="2018"/>
    <x v="3"/>
    <s v="15-24"/>
    <x v="18"/>
    <s v="GR113-097"/>
    <n v="30"/>
    <n v="21976455"/>
    <n v="0.1"/>
    <x v="1"/>
    <s v="Male201815-24 yearsGR113-097"/>
  </r>
  <r>
    <x v="1"/>
    <s v="M"/>
    <x v="0"/>
    <n v="2018"/>
    <x v="3"/>
    <s v="15-24"/>
    <x v="19"/>
    <s v="GR113-100"/>
    <n v="28"/>
    <n v="21976455"/>
    <n v="0.1"/>
    <x v="0"/>
    <s v="Male201815-24 yearsGR113-100"/>
  </r>
  <r>
    <x v="1"/>
    <s v="M"/>
    <x v="0"/>
    <n v="2018"/>
    <x v="3"/>
    <s v="15-24"/>
    <x v="21"/>
    <s v="GR113-109"/>
    <n v="221"/>
    <n v="21976455"/>
    <n v="1"/>
    <x v="1"/>
    <s v="Male201815-24 yearsGR113-109"/>
  </r>
  <r>
    <x v="1"/>
    <s v="M"/>
    <x v="0"/>
    <n v="2018"/>
    <x v="3"/>
    <s v="15-24"/>
    <x v="22"/>
    <s v="GR113-110"/>
    <n v="330"/>
    <n v="21976455"/>
    <n v="1.5"/>
    <x v="0"/>
    <s v="Male201815-24 yearsGR113-110"/>
  </r>
  <r>
    <x v="1"/>
    <s v="M"/>
    <x v="0"/>
    <n v="2018"/>
    <x v="3"/>
    <s v="15-24"/>
    <x v="23"/>
    <s v="GR113-111"/>
    <n v="1067"/>
    <n v="21976455"/>
    <n v="4.9000000000000004"/>
    <x v="0"/>
    <s v="Male201815-24 yearsGR113-111"/>
  </r>
  <r>
    <x v="1"/>
    <s v="M"/>
    <x v="0"/>
    <n v="2018"/>
    <x v="3"/>
    <s v="15-24"/>
    <x v="24"/>
    <s v="GR113-112"/>
    <n v="8625"/>
    <n v="21976455"/>
    <n v="39.200000000000003"/>
    <x v="1"/>
    <s v="Male201815-24 yearsGR113-112"/>
  </r>
  <r>
    <x v="1"/>
    <s v="M"/>
    <x v="0"/>
    <n v="2018"/>
    <x v="3"/>
    <s v="15-24"/>
    <x v="25"/>
    <s v="GR113-113"/>
    <n v="4700"/>
    <n v="21976455"/>
    <n v="21.4"/>
    <x v="0"/>
    <s v="Male201815-24 yearsGR113-113"/>
  </r>
  <r>
    <x v="1"/>
    <s v="M"/>
    <x v="0"/>
    <n v="2018"/>
    <x v="3"/>
    <s v="15-24"/>
    <x v="26"/>
    <s v="GR113-114"/>
    <n v="4534"/>
    <n v="21976455"/>
    <n v="20.6"/>
    <x v="0"/>
    <s v="Male201815-24 yearsGR113-114"/>
  </r>
  <r>
    <x v="1"/>
    <s v="M"/>
    <x v="0"/>
    <n v="2018"/>
    <x v="3"/>
    <s v="15-24"/>
    <x v="46"/>
    <s v="GR113-115"/>
    <n v="93"/>
    <n v="21976455"/>
    <n v="0.4"/>
    <x v="0"/>
    <s v="Male201815-24 yearsGR113-115"/>
  </r>
  <r>
    <x v="1"/>
    <s v="M"/>
    <x v="0"/>
    <n v="2018"/>
    <x v="3"/>
    <s v="15-24"/>
    <x v="67"/>
    <s v="GR113-116"/>
    <n v="73"/>
    <n v="21976455"/>
    <n v="0.3"/>
    <x v="0"/>
    <s v="Male201815-24 yearsGR113-116"/>
  </r>
  <r>
    <x v="1"/>
    <s v="M"/>
    <x v="0"/>
    <n v="2018"/>
    <x v="3"/>
    <s v="15-24"/>
    <x v="27"/>
    <s v="GR113-117"/>
    <n v="3925"/>
    <n v="21976455"/>
    <n v="17.899999999999999"/>
    <x v="0"/>
    <s v="Male201815-24 yearsGR113-117"/>
  </r>
  <r>
    <x v="1"/>
    <s v="M"/>
    <x v="0"/>
    <n v="2018"/>
    <x v="3"/>
    <s v="15-24"/>
    <x v="68"/>
    <s v="GR113-118"/>
    <n v="130"/>
    <n v="21976455"/>
    <n v="0.6"/>
    <x v="0"/>
    <s v="Male201815-24 yearsGR113-118"/>
  </r>
  <r>
    <x v="1"/>
    <s v="M"/>
    <x v="0"/>
    <n v="2018"/>
    <x v="3"/>
    <s v="15-24"/>
    <x v="121"/>
    <s v="GR113-119"/>
    <n v="120"/>
    <n v="21976455"/>
    <n v="0.5"/>
    <x v="0"/>
    <s v="Male201815-24 yearsGR113-119"/>
  </r>
  <r>
    <x v="1"/>
    <s v="M"/>
    <x v="0"/>
    <n v="2018"/>
    <x v="3"/>
    <s v="15-24"/>
    <x v="28"/>
    <s v="GR113-120"/>
    <n v="372"/>
    <n v="21976455"/>
    <n v="1.7"/>
    <x v="0"/>
    <s v="Male201815-24 yearsGR113-120"/>
  </r>
  <r>
    <x v="1"/>
    <s v="M"/>
    <x v="0"/>
    <n v="2018"/>
    <x v="3"/>
    <s v="15-24"/>
    <x v="40"/>
    <s v="GR113-121"/>
    <n v="37"/>
    <n v="21976455"/>
    <n v="0.2"/>
    <x v="0"/>
    <s v="Male201815-24 yearsGR113-121"/>
  </r>
  <r>
    <x v="1"/>
    <s v="M"/>
    <x v="0"/>
    <n v="2018"/>
    <x v="3"/>
    <s v="15-24"/>
    <x v="47"/>
    <s v="GR113-122"/>
    <n v="2972"/>
    <n v="21976455"/>
    <n v="13.5"/>
    <x v="0"/>
    <s v="Male201815-24 yearsGR113-122"/>
  </r>
  <r>
    <x v="1"/>
    <s v="M"/>
    <x v="0"/>
    <n v="2018"/>
    <x v="3"/>
    <s v="15-24"/>
    <x v="29"/>
    <s v="GR113-123"/>
    <n v="294"/>
    <n v="21976455"/>
    <n v="1.3"/>
    <x v="0"/>
    <s v="Male201815-24 yearsGR113-123"/>
  </r>
  <r>
    <x v="1"/>
    <s v="M"/>
    <x v="0"/>
    <n v="2018"/>
    <x v="3"/>
    <s v="15-24"/>
    <x v="48"/>
    <s v="GR113-124"/>
    <n v="4989"/>
    <n v="21976455"/>
    <n v="22.7"/>
    <x v="1"/>
    <s v="Male201815-24 yearsGR113-124"/>
  </r>
  <r>
    <x v="1"/>
    <s v="M"/>
    <x v="0"/>
    <n v="2018"/>
    <x v="3"/>
    <s v="15-24"/>
    <x v="49"/>
    <s v="GR113-125"/>
    <n v="2650"/>
    <n v="21976455"/>
    <n v="12.1"/>
    <x v="0"/>
    <s v="Male201815-24 yearsGR113-125"/>
  </r>
  <r>
    <x v="1"/>
    <s v="M"/>
    <x v="0"/>
    <n v="2018"/>
    <x v="3"/>
    <s v="15-24"/>
    <x v="50"/>
    <s v="GR113-126"/>
    <n v="2339"/>
    <n v="21976455"/>
    <n v="10.6"/>
    <x v="0"/>
    <s v="Male201815-24 yearsGR113-126"/>
  </r>
  <r>
    <x v="1"/>
    <s v="M"/>
    <x v="0"/>
    <n v="2018"/>
    <x v="3"/>
    <s v="15-24"/>
    <x v="30"/>
    <s v="GR113-127"/>
    <n v="3921"/>
    <n v="21976455"/>
    <n v="17.8"/>
    <x v="1"/>
    <s v="Male201815-24 yearsGR113-127"/>
  </r>
  <r>
    <x v="1"/>
    <s v="M"/>
    <x v="0"/>
    <n v="2018"/>
    <x v="3"/>
    <s v="15-24"/>
    <x v="41"/>
    <s v="GR113-128"/>
    <n v="3594"/>
    <n v="21976455"/>
    <n v="16.399999999999999"/>
    <x v="0"/>
    <s v="Male201815-24 yearsGR113-128"/>
  </r>
  <r>
    <x v="1"/>
    <s v="M"/>
    <x v="0"/>
    <n v="2018"/>
    <x v="3"/>
    <s v="15-24"/>
    <x v="31"/>
    <s v="GR113-129"/>
    <n v="327"/>
    <n v="21976455"/>
    <n v="1.5"/>
    <x v="0"/>
    <s v="Male201815-24 yearsGR113-129"/>
  </r>
  <r>
    <x v="1"/>
    <s v="M"/>
    <x v="0"/>
    <n v="2018"/>
    <x v="3"/>
    <s v="15-24"/>
    <x v="120"/>
    <s v="GR113-130"/>
    <n v="95"/>
    <n v="21976455"/>
    <n v="0.4"/>
    <x v="1"/>
    <s v="Male201815-24 yearsGR113-130"/>
  </r>
  <r>
    <x v="1"/>
    <s v="M"/>
    <x v="0"/>
    <n v="2018"/>
    <x v="3"/>
    <s v="15-24"/>
    <x v="32"/>
    <s v="GR113-131"/>
    <n v="308"/>
    <n v="21976455"/>
    <n v="1.4"/>
    <x v="0"/>
    <s v="Male201815-24 yearsGR113-131"/>
  </r>
  <r>
    <x v="1"/>
    <s v="M"/>
    <x v="0"/>
    <n v="2018"/>
    <x v="3"/>
    <s v="15-24"/>
    <x v="69"/>
    <s v="GR113-132"/>
    <n v="77"/>
    <n v="21976455"/>
    <n v="0.4"/>
    <x v="0"/>
    <s v="Male201815-24 yearsGR113-132"/>
  </r>
  <r>
    <x v="1"/>
    <s v="M"/>
    <x v="0"/>
    <n v="2018"/>
    <x v="3"/>
    <s v="15-24"/>
    <x v="33"/>
    <s v="GR113-133"/>
    <n v="231"/>
    <n v="21976455"/>
    <n v="1.1000000000000001"/>
    <x v="0"/>
    <s v="Male201815-24 yearsGR113-133"/>
  </r>
  <r>
    <x v="1"/>
    <s v="M"/>
    <x v="0"/>
    <n v="2018"/>
    <x v="3"/>
    <s v="15-24"/>
    <x v="42"/>
    <s v="GR113-135"/>
    <n v="21"/>
    <n v="21976455"/>
    <n v="0.1"/>
    <x v="1"/>
    <s v="Male201815-24 yearsGR113-135"/>
  </r>
  <r>
    <x v="1"/>
    <s v="M"/>
    <x v="0"/>
    <n v="2018"/>
    <x v="4"/>
    <s v="25-34"/>
    <x v="0"/>
    <s v="GR113-003"/>
    <n v="16"/>
    <n v="23210709"/>
    <s v="Unreliable"/>
    <x v="0"/>
    <s v="Male201825-34 yearsGR113-003"/>
  </r>
  <r>
    <x v="1"/>
    <s v="M"/>
    <x v="0"/>
    <n v="2018"/>
    <x v="4"/>
    <s v="25-34"/>
    <x v="1"/>
    <s v="GR113-010"/>
    <n v="200"/>
    <n v="23210709"/>
    <n v="0.9"/>
    <x v="1"/>
    <s v="Male201825-34 yearsGR113-010"/>
  </r>
  <r>
    <x v="1"/>
    <s v="M"/>
    <x v="0"/>
    <n v="2018"/>
    <x v="4"/>
    <s v="25-34"/>
    <x v="70"/>
    <s v="GR113-015"/>
    <n v="26"/>
    <n v="23210709"/>
    <n v="0.1"/>
    <x v="1"/>
    <s v="Male201825-34 yearsGR113-015"/>
  </r>
  <r>
    <x v="1"/>
    <s v="M"/>
    <x v="0"/>
    <n v="2018"/>
    <x v="4"/>
    <s v="25-34"/>
    <x v="51"/>
    <s v="GR113-016"/>
    <n v="391"/>
    <n v="23210709"/>
    <n v="1.7"/>
    <x v="1"/>
    <s v="Male201825-34 yearsGR113-016"/>
  </r>
  <r>
    <x v="1"/>
    <s v="M"/>
    <x v="0"/>
    <n v="2018"/>
    <x v="4"/>
    <s v="25-34"/>
    <x v="2"/>
    <s v="GR113-018"/>
    <n v="78"/>
    <n v="23210709"/>
    <n v="0.3"/>
    <x v="0"/>
    <s v="Male201825-34 yearsGR113-018"/>
  </r>
  <r>
    <x v="1"/>
    <s v="M"/>
    <x v="0"/>
    <n v="2018"/>
    <x v="4"/>
    <s v="25-34"/>
    <x v="3"/>
    <s v="GR113-019"/>
    <n v="1738"/>
    <n v="23210709"/>
    <n v="7.5"/>
    <x v="1"/>
    <s v="Male201825-34 yearsGR113-019"/>
  </r>
  <r>
    <x v="1"/>
    <s v="M"/>
    <x v="0"/>
    <n v="2018"/>
    <x v="4"/>
    <s v="25-34"/>
    <x v="71"/>
    <s v="GR113-020"/>
    <n v="43"/>
    <n v="23210709"/>
    <n v="0.2"/>
    <x v="0"/>
    <s v="Male201825-34 yearsGR113-020"/>
  </r>
  <r>
    <x v="1"/>
    <s v="M"/>
    <x v="0"/>
    <n v="2018"/>
    <x v="4"/>
    <s v="25-34"/>
    <x v="72"/>
    <s v="GR113-021"/>
    <n v="40"/>
    <n v="23210709"/>
    <n v="0.2"/>
    <x v="0"/>
    <s v="Male201825-34 yearsGR113-021"/>
  </r>
  <r>
    <x v="1"/>
    <s v="M"/>
    <x v="0"/>
    <n v="2018"/>
    <x v="4"/>
    <s v="25-34"/>
    <x v="73"/>
    <s v="GR113-022"/>
    <n v="65"/>
    <n v="23210709"/>
    <n v="0.3"/>
    <x v="0"/>
    <s v="Male201825-34 yearsGR113-022"/>
  </r>
  <r>
    <x v="1"/>
    <s v="M"/>
    <x v="0"/>
    <n v="2018"/>
    <x v="4"/>
    <s v="25-34"/>
    <x v="52"/>
    <s v="GR113-023"/>
    <n v="210"/>
    <n v="23210709"/>
    <n v="0.9"/>
    <x v="0"/>
    <s v="Male201825-34 yearsGR113-023"/>
  </r>
  <r>
    <x v="1"/>
    <s v="M"/>
    <x v="0"/>
    <n v="2018"/>
    <x v="4"/>
    <s v="25-34"/>
    <x v="53"/>
    <s v="GR113-024"/>
    <n v="62"/>
    <n v="23210709"/>
    <n v="0.3"/>
    <x v="0"/>
    <s v="Male201825-34 yearsGR113-024"/>
  </r>
  <r>
    <x v="1"/>
    <s v="M"/>
    <x v="0"/>
    <n v="2018"/>
    <x v="4"/>
    <s v="25-34"/>
    <x v="74"/>
    <s v="GR113-025"/>
    <n v="34"/>
    <n v="23210709"/>
    <n v="0.1"/>
    <x v="0"/>
    <s v="Male201825-34 yearsGR113-025"/>
  </r>
  <r>
    <x v="1"/>
    <s v="M"/>
    <x v="0"/>
    <n v="2018"/>
    <x v="4"/>
    <s v="25-34"/>
    <x v="75"/>
    <s v="GR113-027"/>
    <n v="64"/>
    <n v="23210709"/>
    <n v="0.3"/>
    <x v="0"/>
    <s v="Male201825-34 yearsGR113-027"/>
  </r>
  <r>
    <x v="1"/>
    <s v="M"/>
    <x v="0"/>
    <n v="2018"/>
    <x v="4"/>
    <s v="25-34"/>
    <x v="76"/>
    <s v="GR113-028"/>
    <n v="69"/>
    <n v="23210709"/>
    <n v="0.3"/>
    <x v="0"/>
    <s v="Male201825-34 yearsGR113-028"/>
  </r>
  <r>
    <x v="1"/>
    <s v="M"/>
    <x v="0"/>
    <n v="2018"/>
    <x v="4"/>
    <s v="25-34"/>
    <x v="43"/>
    <s v="GR113-034"/>
    <n v="33"/>
    <n v="23210709"/>
    <n v="0.1"/>
    <x v="0"/>
    <s v="Male201825-34 yearsGR113-034"/>
  </r>
  <r>
    <x v="1"/>
    <s v="M"/>
    <x v="0"/>
    <n v="2018"/>
    <x v="4"/>
    <s v="25-34"/>
    <x v="34"/>
    <s v="GR113-036"/>
    <n v="268"/>
    <n v="23210709"/>
    <n v="1.2"/>
    <x v="0"/>
    <s v="Male201825-34 yearsGR113-036"/>
  </r>
  <r>
    <x v="1"/>
    <s v="M"/>
    <x v="0"/>
    <n v="2018"/>
    <x v="4"/>
    <s v="25-34"/>
    <x v="35"/>
    <s v="GR113-037"/>
    <n v="358"/>
    <n v="23210709"/>
    <n v="1.5"/>
    <x v="0"/>
    <s v="Male201825-34 yearsGR113-037"/>
  </r>
  <r>
    <x v="1"/>
    <s v="M"/>
    <x v="0"/>
    <n v="2018"/>
    <x v="4"/>
    <s v="25-34"/>
    <x v="79"/>
    <s v="GR113-038"/>
    <n v="32"/>
    <n v="23210709"/>
    <n v="0.1"/>
    <x v="0"/>
    <s v="Male201825-34 yearsGR113-038"/>
  </r>
  <r>
    <x v="1"/>
    <s v="M"/>
    <x v="0"/>
    <n v="2018"/>
    <x v="4"/>
    <s v="25-34"/>
    <x v="56"/>
    <s v="GR113-039"/>
    <n v="105"/>
    <n v="23210709"/>
    <n v="0.5"/>
    <x v="0"/>
    <s v="Male201825-34 yearsGR113-039"/>
  </r>
  <r>
    <x v="1"/>
    <s v="M"/>
    <x v="0"/>
    <n v="2018"/>
    <x v="4"/>
    <s v="25-34"/>
    <x v="36"/>
    <s v="GR113-040"/>
    <n v="214"/>
    <n v="23210709"/>
    <n v="0.9"/>
    <x v="0"/>
    <s v="Male201825-34 yearsGR113-040"/>
  </r>
  <r>
    <x v="1"/>
    <s v="M"/>
    <x v="0"/>
    <n v="2018"/>
    <x v="4"/>
    <s v="25-34"/>
    <x v="37"/>
    <s v="GR113-043"/>
    <n v="487"/>
    <n v="23210709"/>
    <n v="2.1"/>
    <x v="0"/>
    <s v="Male201825-34 yearsGR113-043"/>
  </r>
  <r>
    <x v="1"/>
    <s v="M"/>
    <x v="0"/>
    <n v="2018"/>
    <x v="4"/>
    <s v="25-34"/>
    <x v="4"/>
    <s v="GR113-044"/>
    <n v="70"/>
    <n v="23210709"/>
    <n v="0.3"/>
    <x v="1"/>
    <s v="Male201825-34 yearsGR113-044"/>
  </r>
  <r>
    <x v="1"/>
    <s v="M"/>
    <x v="0"/>
    <n v="2018"/>
    <x v="4"/>
    <s v="25-34"/>
    <x v="44"/>
    <s v="GR113-045"/>
    <n v="84"/>
    <n v="23210709"/>
    <n v="0.4"/>
    <x v="1"/>
    <s v="Male201825-34 yearsGR113-045"/>
  </r>
  <r>
    <x v="1"/>
    <s v="M"/>
    <x v="0"/>
    <n v="2018"/>
    <x v="4"/>
    <s v="25-34"/>
    <x v="45"/>
    <s v="GR113-046"/>
    <n v="491"/>
    <n v="23210709"/>
    <n v="2.1"/>
    <x v="1"/>
    <s v="Male201825-34 yearsGR113-046"/>
  </r>
  <r>
    <x v="1"/>
    <s v="M"/>
    <x v="0"/>
    <n v="2018"/>
    <x v="4"/>
    <s v="25-34"/>
    <x v="80"/>
    <s v="GR113-047"/>
    <n v="20"/>
    <n v="23210709"/>
    <n v="0.1"/>
    <x v="1"/>
    <s v="Male201825-34 yearsGR113-047"/>
  </r>
  <r>
    <x v="1"/>
    <s v="M"/>
    <x v="0"/>
    <n v="2018"/>
    <x v="4"/>
    <s v="25-34"/>
    <x v="81"/>
    <s v="GR113-048"/>
    <n v="20"/>
    <n v="23210709"/>
    <n v="0.1"/>
    <x v="0"/>
    <s v="Male201825-34 yearsGR113-048"/>
  </r>
  <r>
    <x v="1"/>
    <s v="M"/>
    <x v="0"/>
    <n v="2018"/>
    <x v="4"/>
    <s v="25-34"/>
    <x v="5"/>
    <s v="GR113-050"/>
    <n v="23"/>
    <n v="23210709"/>
    <n v="0.1"/>
    <x v="1"/>
    <s v="Male201825-34 yearsGR113-050"/>
  </r>
  <r>
    <x v="1"/>
    <s v="M"/>
    <x v="0"/>
    <n v="2018"/>
    <x v="4"/>
    <s v="25-34"/>
    <x v="6"/>
    <s v="GR113-053"/>
    <n v="2855"/>
    <n v="23210709"/>
    <n v="12.3"/>
    <x v="0"/>
    <s v="Male201825-34 yearsGR113-053"/>
  </r>
  <r>
    <x v="1"/>
    <s v="M"/>
    <x v="0"/>
    <n v="2018"/>
    <x v="4"/>
    <s v="25-34"/>
    <x v="7"/>
    <s v="GR113-054"/>
    <n v="2341"/>
    <n v="23210709"/>
    <n v="10.1"/>
    <x v="1"/>
    <s v="Male201825-34 yearsGR113-054"/>
  </r>
  <r>
    <x v="1"/>
    <s v="M"/>
    <x v="0"/>
    <n v="2018"/>
    <x v="4"/>
    <s v="25-34"/>
    <x v="82"/>
    <s v="GR113-055"/>
    <n v="36"/>
    <n v="23210709"/>
    <n v="0.2"/>
    <x v="0"/>
    <s v="Male201825-34 yearsGR113-055"/>
  </r>
  <r>
    <x v="1"/>
    <s v="M"/>
    <x v="0"/>
    <n v="2018"/>
    <x v="4"/>
    <s v="25-34"/>
    <x v="57"/>
    <s v="GR113-056"/>
    <n v="374"/>
    <n v="23210709"/>
    <n v="1.6"/>
    <x v="0"/>
    <s v="Male201825-34 yearsGR113-056"/>
  </r>
  <r>
    <x v="1"/>
    <s v="M"/>
    <x v="0"/>
    <n v="2018"/>
    <x v="4"/>
    <s v="25-34"/>
    <x v="83"/>
    <s v="GR113-057"/>
    <n v="21"/>
    <n v="23210709"/>
    <n v="0.1"/>
    <x v="0"/>
    <s v="Male201825-34 yearsGR113-057"/>
  </r>
  <r>
    <x v="1"/>
    <s v="M"/>
    <x v="0"/>
    <n v="2018"/>
    <x v="4"/>
    <s v="25-34"/>
    <x v="58"/>
    <s v="GR113-058"/>
    <n v="690"/>
    <n v="23210709"/>
    <n v="3"/>
    <x v="0"/>
    <s v="Male201825-34 yearsGR113-058"/>
  </r>
  <r>
    <x v="1"/>
    <s v="M"/>
    <x v="0"/>
    <n v="2018"/>
    <x v="4"/>
    <s v="25-34"/>
    <x v="59"/>
    <s v="GR113-059"/>
    <n v="264"/>
    <n v="23210709"/>
    <n v="1.1000000000000001"/>
    <x v="0"/>
    <s v="Male201825-34 yearsGR113-059"/>
  </r>
  <r>
    <x v="1"/>
    <s v="M"/>
    <x v="0"/>
    <n v="2018"/>
    <x v="4"/>
    <s v="25-34"/>
    <x v="99"/>
    <s v="GR113-060"/>
    <n v="10"/>
    <n v="23210709"/>
    <s v="Unreliable"/>
    <x v="0"/>
    <s v="Male201825-34 yearsGR113-060"/>
  </r>
  <r>
    <x v="1"/>
    <s v="M"/>
    <x v="0"/>
    <n v="2018"/>
    <x v="4"/>
    <s v="25-34"/>
    <x v="60"/>
    <s v="GR113-061"/>
    <n v="416"/>
    <n v="23210709"/>
    <n v="1.8"/>
    <x v="0"/>
    <s v="Male201825-34 yearsGR113-061"/>
  </r>
  <r>
    <x v="1"/>
    <s v="M"/>
    <x v="0"/>
    <n v="2018"/>
    <x v="4"/>
    <s v="25-34"/>
    <x v="84"/>
    <s v="GR113-062"/>
    <n v="215"/>
    <n v="23210709"/>
    <n v="0.9"/>
    <x v="0"/>
    <s v="Male201825-34 yearsGR113-062"/>
  </r>
  <r>
    <x v="1"/>
    <s v="M"/>
    <x v="0"/>
    <n v="2018"/>
    <x v="4"/>
    <s v="25-34"/>
    <x v="85"/>
    <s v="GR113-063"/>
    <n v="201"/>
    <n v="23210709"/>
    <n v="0.9"/>
    <x v="0"/>
    <s v="Male201825-34 yearsGR113-063"/>
  </r>
  <r>
    <x v="1"/>
    <s v="M"/>
    <x v="0"/>
    <n v="2018"/>
    <x v="4"/>
    <s v="25-34"/>
    <x v="8"/>
    <s v="GR113-064"/>
    <n v="1220"/>
    <n v="23210709"/>
    <n v="5.3"/>
    <x v="0"/>
    <s v="Male201825-34 yearsGR113-064"/>
  </r>
  <r>
    <x v="1"/>
    <s v="M"/>
    <x v="0"/>
    <n v="2018"/>
    <x v="4"/>
    <s v="25-34"/>
    <x v="61"/>
    <s v="GR113-065"/>
    <n v="78"/>
    <n v="23210709"/>
    <n v="0.3"/>
    <x v="0"/>
    <s v="Male201825-34 yearsGR113-065"/>
  </r>
  <r>
    <x v="1"/>
    <s v="M"/>
    <x v="0"/>
    <n v="2018"/>
    <x v="4"/>
    <s v="25-34"/>
    <x v="86"/>
    <s v="GR113-066"/>
    <n v="19"/>
    <n v="23210709"/>
    <s v="Unreliable"/>
    <x v="0"/>
    <s v="Male201825-34 yearsGR113-066"/>
  </r>
  <r>
    <x v="1"/>
    <s v="M"/>
    <x v="0"/>
    <n v="2018"/>
    <x v="4"/>
    <s v="25-34"/>
    <x v="62"/>
    <s v="GR113-067"/>
    <n v="95"/>
    <n v="23210709"/>
    <n v="0.4"/>
    <x v="0"/>
    <s v="Male201825-34 yearsGR113-067"/>
  </r>
  <r>
    <x v="1"/>
    <s v="M"/>
    <x v="0"/>
    <n v="2018"/>
    <x v="4"/>
    <s v="25-34"/>
    <x v="9"/>
    <s v="GR113-068"/>
    <n v="1028"/>
    <n v="23210709"/>
    <n v="4.4000000000000004"/>
    <x v="0"/>
    <s v="Male201825-34 yearsGR113-068"/>
  </r>
  <r>
    <x v="1"/>
    <s v="M"/>
    <x v="0"/>
    <n v="2018"/>
    <x v="4"/>
    <s v="25-34"/>
    <x v="87"/>
    <s v="GR113-069"/>
    <n v="72"/>
    <n v="23210709"/>
    <n v="0.3"/>
    <x v="1"/>
    <s v="Male201825-34 yearsGR113-069"/>
  </r>
  <r>
    <x v="1"/>
    <s v="M"/>
    <x v="0"/>
    <n v="2018"/>
    <x v="4"/>
    <s v="25-34"/>
    <x v="10"/>
    <s v="GR113-070"/>
    <n v="328"/>
    <n v="23210709"/>
    <n v="1.4"/>
    <x v="1"/>
    <s v="Male201825-34 yearsGR113-070"/>
  </r>
  <r>
    <x v="1"/>
    <s v="M"/>
    <x v="0"/>
    <n v="2018"/>
    <x v="4"/>
    <s v="25-34"/>
    <x v="63"/>
    <s v="GR113-072"/>
    <n v="110"/>
    <n v="23210709"/>
    <n v="0.5"/>
    <x v="0"/>
    <s v="Male201825-34 yearsGR113-072"/>
  </r>
  <r>
    <x v="1"/>
    <s v="M"/>
    <x v="0"/>
    <n v="2018"/>
    <x v="4"/>
    <s v="25-34"/>
    <x v="88"/>
    <s v="GR113-073"/>
    <n v="86"/>
    <n v="23210709"/>
    <n v="0.4"/>
    <x v="1"/>
    <s v="Male201825-34 yearsGR113-073"/>
  </r>
  <r>
    <x v="1"/>
    <s v="M"/>
    <x v="0"/>
    <n v="2018"/>
    <x v="4"/>
    <s v="25-34"/>
    <x v="89"/>
    <s v="GR113-074"/>
    <n v="24"/>
    <n v="23210709"/>
    <n v="0.1"/>
    <x v="0"/>
    <s v="Male201825-34 yearsGR113-074"/>
  </r>
  <r>
    <x v="1"/>
    <s v="M"/>
    <x v="0"/>
    <n v="2018"/>
    <x v="4"/>
    <s v="25-34"/>
    <x v="11"/>
    <s v="GR113-075"/>
    <n v="88"/>
    <n v="23210709"/>
    <n v="0.4"/>
    <x v="0"/>
    <s v="Male201825-34 yearsGR113-075"/>
  </r>
  <r>
    <x v="1"/>
    <s v="M"/>
    <x v="0"/>
    <n v="2018"/>
    <x v="4"/>
    <s v="25-34"/>
    <x v="12"/>
    <s v="GR113-076"/>
    <n v="270"/>
    <n v="23210709"/>
    <n v="1.2"/>
    <x v="1"/>
    <s v="Male201825-34 yearsGR113-076"/>
  </r>
  <r>
    <x v="1"/>
    <s v="M"/>
    <x v="0"/>
    <n v="2018"/>
    <x v="4"/>
    <s v="25-34"/>
    <x v="13"/>
    <s v="GR113-077"/>
    <n v="69"/>
    <n v="23210709"/>
    <n v="0.3"/>
    <x v="0"/>
    <s v="Male201825-34 yearsGR113-077"/>
  </r>
  <r>
    <x v="1"/>
    <s v="M"/>
    <x v="0"/>
    <n v="2018"/>
    <x v="4"/>
    <s v="25-34"/>
    <x v="14"/>
    <s v="GR113-078"/>
    <n v="201"/>
    <n v="23210709"/>
    <n v="0.9"/>
    <x v="0"/>
    <s v="Male201825-34 yearsGR113-078"/>
  </r>
  <r>
    <x v="1"/>
    <s v="M"/>
    <x v="0"/>
    <n v="2018"/>
    <x v="4"/>
    <s v="25-34"/>
    <x v="38"/>
    <s v="GR113-082"/>
    <n v="166"/>
    <n v="23210709"/>
    <n v="0.7"/>
    <x v="1"/>
    <s v="Male201825-34 yearsGR113-082"/>
  </r>
  <r>
    <x v="1"/>
    <s v="M"/>
    <x v="0"/>
    <n v="2018"/>
    <x v="4"/>
    <s v="25-34"/>
    <x v="39"/>
    <s v="GR113-085"/>
    <n v="133"/>
    <n v="23210709"/>
    <n v="0.6"/>
    <x v="0"/>
    <s v="Male201825-34 yearsGR113-085"/>
  </r>
  <r>
    <x v="1"/>
    <s v="M"/>
    <x v="0"/>
    <n v="2018"/>
    <x v="4"/>
    <s v="25-34"/>
    <x v="90"/>
    <s v="GR113-086"/>
    <n v="28"/>
    <n v="23210709"/>
    <n v="0.1"/>
    <x v="0"/>
    <s v="Male201825-34 yearsGR113-086"/>
  </r>
  <r>
    <x v="1"/>
    <s v="M"/>
    <x v="0"/>
    <n v="2018"/>
    <x v="4"/>
    <s v="25-34"/>
    <x v="64"/>
    <s v="GR113-088"/>
    <n v="48"/>
    <n v="23210709"/>
    <n v="0.2"/>
    <x v="1"/>
    <s v="Male201825-34 yearsGR113-088"/>
  </r>
  <r>
    <x v="1"/>
    <s v="M"/>
    <x v="0"/>
    <n v="2018"/>
    <x v="4"/>
    <s v="25-34"/>
    <x v="17"/>
    <s v="GR113-089"/>
    <n v="133"/>
    <n v="23210709"/>
    <n v="0.6"/>
    <x v="0"/>
    <s v="Male201825-34 yearsGR113-089"/>
  </r>
  <r>
    <x v="1"/>
    <s v="M"/>
    <x v="0"/>
    <n v="2018"/>
    <x v="4"/>
    <s v="25-34"/>
    <x v="91"/>
    <s v="GR113-090"/>
    <n v="16"/>
    <n v="23210709"/>
    <s v="Unreliable"/>
    <x v="1"/>
    <s v="Male201825-34 yearsGR113-090"/>
  </r>
  <r>
    <x v="1"/>
    <s v="M"/>
    <x v="0"/>
    <n v="2018"/>
    <x v="4"/>
    <s v="25-34"/>
    <x v="92"/>
    <s v="GR113-093"/>
    <n v="584"/>
    <n v="23210709"/>
    <n v="2.5"/>
    <x v="1"/>
    <s v="Male201825-34 yearsGR113-093"/>
  </r>
  <r>
    <x v="1"/>
    <s v="M"/>
    <x v="0"/>
    <n v="2018"/>
    <x v="4"/>
    <s v="25-34"/>
    <x v="93"/>
    <s v="GR113-094"/>
    <n v="499"/>
    <n v="23210709"/>
    <n v="2.1"/>
    <x v="0"/>
    <s v="Male201825-34 yearsGR113-094"/>
  </r>
  <r>
    <x v="1"/>
    <s v="M"/>
    <x v="0"/>
    <n v="2018"/>
    <x v="4"/>
    <s v="25-34"/>
    <x v="94"/>
    <s v="GR113-095"/>
    <n v="85"/>
    <n v="23210709"/>
    <n v="0.4"/>
    <x v="0"/>
    <s v="Male201825-34 yearsGR113-095"/>
  </r>
  <r>
    <x v="1"/>
    <s v="M"/>
    <x v="0"/>
    <n v="2018"/>
    <x v="4"/>
    <s v="25-34"/>
    <x v="18"/>
    <s v="GR113-097"/>
    <n v="148"/>
    <n v="23210709"/>
    <n v="0.6"/>
    <x v="1"/>
    <s v="Male201825-34 yearsGR113-097"/>
  </r>
  <r>
    <x v="1"/>
    <s v="M"/>
    <x v="0"/>
    <n v="2018"/>
    <x v="4"/>
    <s v="25-34"/>
    <x v="19"/>
    <s v="GR113-100"/>
    <n v="144"/>
    <n v="23210709"/>
    <n v="0.6"/>
    <x v="0"/>
    <s v="Male201825-34 yearsGR113-100"/>
  </r>
  <r>
    <x v="1"/>
    <s v="M"/>
    <x v="0"/>
    <n v="2018"/>
    <x v="4"/>
    <s v="25-34"/>
    <x v="21"/>
    <s v="GR113-109"/>
    <n v="249"/>
    <n v="23210709"/>
    <n v="1.1000000000000001"/>
    <x v="1"/>
    <s v="Male201825-34 yearsGR113-109"/>
  </r>
  <r>
    <x v="1"/>
    <s v="M"/>
    <x v="0"/>
    <n v="2018"/>
    <x v="4"/>
    <s v="25-34"/>
    <x v="22"/>
    <s v="GR113-110"/>
    <n v="747"/>
    <n v="23210709"/>
    <n v="3.2"/>
    <x v="0"/>
    <s v="Male201825-34 yearsGR113-110"/>
  </r>
  <r>
    <x v="1"/>
    <s v="M"/>
    <x v="0"/>
    <n v="2018"/>
    <x v="4"/>
    <s v="25-34"/>
    <x v="23"/>
    <s v="GR113-111"/>
    <n v="2571"/>
    <n v="23210709"/>
    <n v="11.1"/>
    <x v="0"/>
    <s v="Male201825-34 yearsGR113-111"/>
  </r>
  <r>
    <x v="1"/>
    <s v="M"/>
    <x v="0"/>
    <n v="2018"/>
    <x v="4"/>
    <s v="25-34"/>
    <x v="24"/>
    <s v="GR113-112"/>
    <n v="18114"/>
    <n v="23210709"/>
    <n v="78"/>
    <x v="1"/>
    <s v="Male201825-34 yearsGR113-112"/>
  </r>
  <r>
    <x v="1"/>
    <s v="M"/>
    <x v="0"/>
    <n v="2018"/>
    <x v="4"/>
    <s v="25-34"/>
    <x v="25"/>
    <s v="GR113-113"/>
    <n v="5573"/>
    <n v="23210709"/>
    <n v="24"/>
    <x v="0"/>
    <s v="Male201825-34 yearsGR113-113"/>
  </r>
  <r>
    <x v="1"/>
    <s v="M"/>
    <x v="0"/>
    <n v="2018"/>
    <x v="4"/>
    <s v="25-34"/>
    <x v="26"/>
    <s v="GR113-114"/>
    <n v="5277"/>
    <n v="23210709"/>
    <n v="22.7"/>
    <x v="0"/>
    <s v="Male201825-34 yearsGR113-114"/>
  </r>
  <r>
    <x v="1"/>
    <s v="M"/>
    <x v="0"/>
    <n v="2018"/>
    <x v="4"/>
    <s v="25-34"/>
    <x v="46"/>
    <s v="GR113-115"/>
    <n v="130"/>
    <n v="23210709"/>
    <n v="0.6"/>
    <x v="0"/>
    <s v="Male201825-34 yearsGR113-115"/>
  </r>
  <r>
    <x v="1"/>
    <s v="M"/>
    <x v="0"/>
    <n v="2018"/>
    <x v="4"/>
    <s v="25-34"/>
    <x v="67"/>
    <s v="GR113-116"/>
    <n v="166"/>
    <n v="23210709"/>
    <n v="0.7"/>
    <x v="0"/>
    <s v="Male201825-34 yearsGR113-116"/>
  </r>
  <r>
    <x v="1"/>
    <s v="M"/>
    <x v="0"/>
    <n v="2018"/>
    <x v="4"/>
    <s v="25-34"/>
    <x v="27"/>
    <s v="GR113-117"/>
    <n v="12541"/>
    <n v="23210709"/>
    <n v="54"/>
    <x v="0"/>
    <s v="Male201825-34 yearsGR113-117"/>
  </r>
  <r>
    <x v="1"/>
    <s v="M"/>
    <x v="0"/>
    <n v="2018"/>
    <x v="4"/>
    <s v="25-34"/>
    <x v="68"/>
    <s v="GR113-118"/>
    <n v="292"/>
    <n v="23210709"/>
    <n v="1.3"/>
    <x v="0"/>
    <s v="Male201825-34 yearsGR113-118"/>
  </r>
  <r>
    <x v="1"/>
    <s v="M"/>
    <x v="0"/>
    <n v="2018"/>
    <x v="4"/>
    <s v="25-34"/>
    <x v="121"/>
    <s v="GR113-119"/>
    <n v="72"/>
    <n v="23210709"/>
    <n v="0.3"/>
    <x v="0"/>
    <s v="Male201825-34 yearsGR113-119"/>
  </r>
  <r>
    <x v="1"/>
    <s v="M"/>
    <x v="0"/>
    <n v="2018"/>
    <x v="4"/>
    <s v="25-34"/>
    <x v="28"/>
    <s v="GR113-120"/>
    <n v="387"/>
    <n v="23210709"/>
    <n v="1.7"/>
    <x v="0"/>
    <s v="Male201825-34 yearsGR113-120"/>
  </r>
  <r>
    <x v="1"/>
    <s v="M"/>
    <x v="0"/>
    <n v="2018"/>
    <x v="4"/>
    <s v="25-34"/>
    <x v="40"/>
    <s v="GR113-121"/>
    <n v="107"/>
    <n v="23210709"/>
    <n v="0.5"/>
    <x v="0"/>
    <s v="Male201825-34 yearsGR113-121"/>
  </r>
  <r>
    <x v="1"/>
    <s v="M"/>
    <x v="0"/>
    <n v="2018"/>
    <x v="4"/>
    <s v="25-34"/>
    <x v="47"/>
    <s v="GR113-122"/>
    <n v="11057"/>
    <n v="23210709"/>
    <n v="47.6"/>
    <x v="0"/>
    <s v="Male201825-34 yearsGR113-122"/>
  </r>
  <r>
    <x v="1"/>
    <s v="M"/>
    <x v="0"/>
    <n v="2018"/>
    <x v="4"/>
    <s v="25-34"/>
    <x v="29"/>
    <s v="GR113-123"/>
    <n v="626"/>
    <n v="23210709"/>
    <n v="2.7"/>
    <x v="0"/>
    <s v="Male201825-34 yearsGR113-123"/>
  </r>
  <r>
    <x v="1"/>
    <s v="M"/>
    <x v="0"/>
    <n v="2018"/>
    <x v="4"/>
    <s v="25-34"/>
    <x v="48"/>
    <s v="GR113-124"/>
    <n v="6350"/>
    <n v="23210709"/>
    <n v="27.4"/>
    <x v="1"/>
    <s v="Male201825-34 yearsGR113-124"/>
  </r>
  <r>
    <x v="1"/>
    <s v="M"/>
    <x v="0"/>
    <n v="2018"/>
    <x v="4"/>
    <s v="25-34"/>
    <x v="49"/>
    <s v="GR113-125"/>
    <n v="2930"/>
    <n v="23210709"/>
    <n v="12.6"/>
    <x v="0"/>
    <s v="Male201825-34 yearsGR113-125"/>
  </r>
  <r>
    <x v="1"/>
    <s v="M"/>
    <x v="0"/>
    <n v="2018"/>
    <x v="4"/>
    <s v="25-34"/>
    <x v="50"/>
    <s v="GR113-126"/>
    <n v="3420"/>
    <n v="23210709"/>
    <n v="14.7"/>
    <x v="0"/>
    <s v="Male201825-34 yearsGR113-126"/>
  </r>
  <r>
    <x v="1"/>
    <s v="M"/>
    <x v="0"/>
    <n v="2018"/>
    <x v="4"/>
    <s v="25-34"/>
    <x v="30"/>
    <s v="GR113-127"/>
    <n v="4362"/>
    <n v="23210709"/>
    <n v="18.8"/>
    <x v="1"/>
    <s v="Male201825-34 yearsGR113-127"/>
  </r>
  <r>
    <x v="1"/>
    <s v="M"/>
    <x v="0"/>
    <n v="2018"/>
    <x v="4"/>
    <s v="25-34"/>
    <x v="41"/>
    <s v="GR113-128"/>
    <n v="3752"/>
    <n v="23210709"/>
    <n v="16.2"/>
    <x v="0"/>
    <s v="Male201825-34 yearsGR113-128"/>
  </r>
  <r>
    <x v="1"/>
    <s v="M"/>
    <x v="0"/>
    <n v="2018"/>
    <x v="4"/>
    <s v="25-34"/>
    <x v="31"/>
    <s v="GR113-129"/>
    <n v="610"/>
    <n v="23210709"/>
    <n v="2.6"/>
    <x v="0"/>
    <s v="Male201825-34 yearsGR113-129"/>
  </r>
  <r>
    <x v="1"/>
    <s v="M"/>
    <x v="0"/>
    <n v="2018"/>
    <x v="4"/>
    <s v="25-34"/>
    <x v="120"/>
    <s v="GR113-130"/>
    <n v="173"/>
    <n v="23210709"/>
    <n v="0.7"/>
    <x v="1"/>
    <s v="Male201825-34 yearsGR113-130"/>
  </r>
  <r>
    <x v="1"/>
    <s v="M"/>
    <x v="0"/>
    <n v="2018"/>
    <x v="4"/>
    <s v="25-34"/>
    <x v="32"/>
    <s v="GR113-131"/>
    <n v="769"/>
    <n v="23210709"/>
    <n v="3.3"/>
    <x v="0"/>
    <s v="Male201825-34 yearsGR113-131"/>
  </r>
  <r>
    <x v="1"/>
    <s v="M"/>
    <x v="0"/>
    <n v="2018"/>
    <x v="4"/>
    <s v="25-34"/>
    <x v="69"/>
    <s v="GR113-132"/>
    <n v="63"/>
    <n v="23210709"/>
    <n v="0.3"/>
    <x v="0"/>
    <s v="Male201825-34 yearsGR113-132"/>
  </r>
  <r>
    <x v="1"/>
    <s v="M"/>
    <x v="0"/>
    <n v="2018"/>
    <x v="4"/>
    <s v="25-34"/>
    <x v="33"/>
    <s v="GR113-133"/>
    <n v="706"/>
    <n v="23210709"/>
    <n v="3"/>
    <x v="0"/>
    <s v="Male201825-34 yearsGR113-133"/>
  </r>
  <r>
    <x v="1"/>
    <s v="M"/>
    <x v="0"/>
    <n v="2018"/>
    <x v="4"/>
    <s v="25-34"/>
    <x v="42"/>
    <s v="GR113-135"/>
    <n v="40"/>
    <n v="23210709"/>
    <n v="0.2"/>
    <x v="1"/>
    <s v="Male201825-34 yearsGR113-135"/>
  </r>
  <r>
    <x v="1"/>
    <s v="M"/>
    <x v="0"/>
    <n v="2018"/>
    <x v="5"/>
    <s v="35-44"/>
    <x v="0"/>
    <s v="GR113-003"/>
    <n v="43"/>
    <n v="20587600"/>
    <n v="0.2"/>
    <x v="0"/>
    <s v="Male201835-44 yearsGR113-003"/>
  </r>
  <r>
    <x v="1"/>
    <s v="M"/>
    <x v="0"/>
    <n v="2018"/>
    <x v="5"/>
    <s v="35-44"/>
    <x v="111"/>
    <s v="GR113-004"/>
    <n v="18"/>
    <n v="20587600"/>
    <s v="Unreliable"/>
    <x v="1"/>
    <s v="Male201835-44 yearsGR113-004"/>
  </r>
  <r>
    <x v="1"/>
    <s v="M"/>
    <x v="0"/>
    <n v="2018"/>
    <x v="5"/>
    <s v="35-44"/>
    <x v="112"/>
    <s v="GR113-005"/>
    <n v="11"/>
    <n v="20587600"/>
    <s v="Unreliable"/>
    <x v="0"/>
    <s v="Male201835-44 yearsGR113-005"/>
  </r>
  <r>
    <x v="1"/>
    <s v="M"/>
    <x v="0"/>
    <n v="2018"/>
    <x v="5"/>
    <s v="35-44"/>
    <x v="1"/>
    <s v="GR113-010"/>
    <n v="420"/>
    <n v="20587600"/>
    <n v="2"/>
    <x v="1"/>
    <s v="Male201835-44 yearsGR113-010"/>
  </r>
  <r>
    <x v="1"/>
    <s v="M"/>
    <x v="0"/>
    <n v="2018"/>
    <x v="5"/>
    <s v="35-44"/>
    <x v="70"/>
    <s v="GR113-015"/>
    <n v="118"/>
    <n v="20587600"/>
    <n v="0.6"/>
    <x v="1"/>
    <s v="Male201835-44 yearsGR113-015"/>
  </r>
  <r>
    <x v="1"/>
    <s v="M"/>
    <x v="0"/>
    <n v="2018"/>
    <x v="5"/>
    <s v="35-44"/>
    <x v="51"/>
    <s v="GR113-016"/>
    <n v="506"/>
    <n v="20587600"/>
    <n v="2.5"/>
    <x v="1"/>
    <s v="Male201835-44 yearsGR113-016"/>
  </r>
  <r>
    <x v="1"/>
    <s v="M"/>
    <x v="0"/>
    <n v="2018"/>
    <x v="5"/>
    <s v="35-44"/>
    <x v="2"/>
    <s v="GR113-018"/>
    <n v="139"/>
    <n v="20587600"/>
    <n v="0.7"/>
    <x v="0"/>
    <s v="Male201835-44 yearsGR113-018"/>
  </r>
  <r>
    <x v="1"/>
    <s v="M"/>
    <x v="0"/>
    <n v="2018"/>
    <x v="5"/>
    <s v="35-44"/>
    <x v="3"/>
    <s v="GR113-019"/>
    <n v="4556"/>
    <n v="20587600"/>
    <n v="22.1"/>
    <x v="1"/>
    <s v="Male201835-44 yearsGR113-019"/>
  </r>
  <r>
    <x v="1"/>
    <s v="M"/>
    <x v="0"/>
    <n v="2018"/>
    <x v="5"/>
    <s v="35-44"/>
    <x v="71"/>
    <s v="GR113-020"/>
    <n v="127"/>
    <n v="20587600"/>
    <n v="0.6"/>
    <x v="0"/>
    <s v="Male201835-44 yearsGR113-020"/>
  </r>
  <r>
    <x v="1"/>
    <s v="M"/>
    <x v="0"/>
    <n v="2018"/>
    <x v="5"/>
    <s v="35-44"/>
    <x v="72"/>
    <s v="GR113-021"/>
    <n v="167"/>
    <n v="20587600"/>
    <n v="0.8"/>
    <x v="0"/>
    <s v="Male201835-44 yearsGR113-021"/>
  </r>
  <r>
    <x v="1"/>
    <s v="M"/>
    <x v="0"/>
    <n v="2018"/>
    <x v="5"/>
    <s v="35-44"/>
    <x v="73"/>
    <s v="GR113-022"/>
    <n v="243"/>
    <n v="20587600"/>
    <n v="1.2"/>
    <x v="0"/>
    <s v="Male201835-44 yearsGR113-022"/>
  </r>
  <r>
    <x v="1"/>
    <s v="M"/>
    <x v="0"/>
    <n v="2018"/>
    <x v="5"/>
    <s v="35-44"/>
    <x v="52"/>
    <s v="GR113-023"/>
    <n v="813"/>
    <n v="20587600"/>
    <n v="3.9"/>
    <x v="0"/>
    <s v="Male201835-44 yearsGR113-023"/>
  </r>
  <r>
    <x v="1"/>
    <s v="M"/>
    <x v="0"/>
    <n v="2018"/>
    <x v="5"/>
    <s v="35-44"/>
    <x v="53"/>
    <s v="GR113-024"/>
    <n v="201"/>
    <n v="20587600"/>
    <n v="1"/>
    <x v="0"/>
    <s v="Male201835-44 yearsGR113-024"/>
  </r>
  <r>
    <x v="1"/>
    <s v="M"/>
    <x v="0"/>
    <n v="2018"/>
    <x v="5"/>
    <s v="35-44"/>
    <x v="74"/>
    <s v="GR113-025"/>
    <n v="257"/>
    <n v="20587600"/>
    <n v="1.2"/>
    <x v="0"/>
    <s v="Male201835-44 yearsGR113-025"/>
  </r>
  <r>
    <x v="1"/>
    <s v="M"/>
    <x v="0"/>
    <n v="2018"/>
    <x v="5"/>
    <s v="35-44"/>
    <x v="104"/>
    <s v="GR113-026"/>
    <n v="19"/>
    <n v="20587600"/>
    <s v="Unreliable"/>
    <x v="0"/>
    <s v="Male201835-44 yearsGR113-026"/>
  </r>
  <r>
    <x v="1"/>
    <s v="M"/>
    <x v="0"/>
    <n v="2018"/>
    <x v="5"/>
    <s v="35-44"/>
    <x v="75"/>
    <s v="GR113-027"/>
    <n v="405"/>
    <n v="20587600"/>
    <n v="2"/>
    <x v="0"/>
    <s v="Male201835-44 yearsGR113-027"/>
  </r>
  <r>
    <x v="1"/>
    <s v="M"/>
    <x v="0"/>
    <n v="2018"/>
    <x v="5"/>
    <s v="35-44"/>
    <x v="76"/>
    <s v="GR113-028"/>
    <n v="169"/>
    <n v="20587600"/>
    <n v="0.8"/>
    <x v="0"/>
    <s v="Male201835-44 yearsGR113-028"/>
  </r>
  <r>
    <x v="1"/>
    <s v="M"/>
    <x v="0"/>
    <n v="2018"/>
    <x v="5"/>
    <s v="35-44"/>
    <x v="124"/>
    <s v="GR113-033"/>
    <n v="24"/>
    <n v="20587600"/>
    <n v="0.1"/>
    <x v="0"/>
    <s v="Male201835-44 yearsGR113-033"/>
  </r>
  <r>
    <x v="1"/>
    <s v="M"/>
    <x v="0"/>
    <n v="2018"/>
    <x v="5"/>
    <s v="35-44"/>
    <x v="43"/>
    <s v="GR113-034"/>
    <n v="164"/>
    <n v="20587600"/>
    <n v="0.8"/>
    <x v="0"/>
    <s v="Male201835-44 yearsGR113-034"/>
  </r>
  <r>
    <x v="1"/>
    <s v="M"/>
    <x v="0"/>
    <n v="2018"/>
    <x v="5"/>
    <s v="35-44"/>
    <x v="97"/>
    <s v="GR113-035"/>
    <n v="38"/>
    <n v="20587600"/>
    <n v="0.2"/>
    <x v="0"/>
    <s v="Male201835-44 yearsGR113-035"/>
  </r>
  <r>
    <x v="1"/>
    <s v="M"/>
    <x v="0"/>
    <n v="2018"/>
    <x v="5"/>
    <s v="35-44"/>
    <x v="34"/>
    <s v="GR113-036"/>
    <n v="539"/>
    <n v="20587600"/>
    <n v="2.6"/>
    <x v="0"/>
    <s v="Male201835-44 yearsGR113-036"/>
  </r>
  <r>
    <x v="1"/>
    <s v="M"/>
    <x v="0"/>
    <n v="2018"/>
    <x v="5"/>
    <s v="35-44"/>
    <x v="35"/>
    <s v="GR113-037"/>
    <n v="558"/>
    <n v="20587600"/>
    <n v="2.7"/>
    <x v="0"/>
    <s v="Male201835-44 yearsGR113-037"/>
  </r>
  <r>
    <x v="1"/>
    <s v="M"/>
    <x v="0"/>
    <n v="2018"/>
    <x v="5"/>
    <s v="35-44"/>
    <x v="79"/>
    <s v="GR113-038"/>
    <n v="28"/>
    <n v="20587600"/>
    <n v="0.1"/>
    <x v="0"/>
    <s v="Male201835-44 yearsGR113-038"/>
  </r>
  <r>
    <x v="1"/>
    <s v="M"/>
    <x v="0"/>
    <n v="2018"/>
    <x v="5"/>
    <s v="35-44"/>
    <x v="56"/>
    <s v="GR113-039"/>
    <n v="198"/>
    <n v="20587600"/>
    <n v="1"/>
    <x v="0"/>
    <s v="Male201835-44 yearsGR113-039"/>
  </r>
  <r>
    <x v="1"/>
    <s v="M"/>
    <x v="0"/>
    <n v="2018"/>
    <x v="5"/>
    <s v="35-44"/>
    <x v="36"/>
    <s v="GR113-040"/>
    <n v="294"/>
    <n v="20587600"/>
    <n v="1.4"/>
    <x v="0"/>
    <s v="Male201835-44 yearsGR113-040"/>
  </r>
  <r>
    <x v="1"/>
    <s v="M"/>
    <x v="0"/>
    <n v="2018"/>
    <x v="5"/>
    <s v="35-44"/>
    <x v="98"/>
    <s v="GR113-041"/>
    <n v="38"/>
    <n v="20587600"/>
    <n v="0.2"/>
    <x v="0"/>
    <s v="Male201835-44 yearsGR113-041"/>
  </r>
  <r>
    <x v="1"/>
    <s v="M"/>
    <x v="0"/>
    <n v="2018"/>
    <x v="5"/>
    <s v="35-44"/>
    <x v="37"/>
    <s v="GR113-043"/>
    <n v="824"/>
    <n v="20587600"/>
    <n v="4"/>
    <x v="0"/>
    <s v="Male201835-44 yearsGR113-043"/>
  </r>
  <r>
    <x v="1"/>
    <s v="M"/>
    <x v="0"/>
    <n v="2018"/>
    <x v="5"/>
    <s v="35-44"/>
    <x v="4"/>
    <s v="GR113-044"/>
    <n v="108"/>
    <n v="20587600"/>
    <n v="0.5"/>
    <x v="1"/>
    <s v="Male201835-44 yearsGR113-044"/>
  </r>
  <r>
    <x v="1"/>
    <s v="M"/>
    <x v="0"/>
    <n v="2018"/>
    <x v="5"/>
    <s v="35-44"/>
    <x v="44"/>
    <s v="GR113-045"/>
    <n v="86"/>
    <n v="20587600"/>
    <n v="0.4"/>
    <x v="1"/>
    <s v="Male201835-44 yearsGR113-045"/>
  </r>
  <r>
    <x v="1"/>
    <s v="M"/>
    <x v="0"/>
    <n v="2018"/>
    <x v="5"/>
    <s v="35-44"/>
    <x v="45"/>
    <s v="GR113-046"/>
    <n v="1422"/>
    <n v="20587600"/>
    <n v="6.9"/>
    <x v="1"/>
    <s v="Male201835-44 yearsGR113-046"/>
  </r>
  <r>
    <x v="1"/>
    <s v="M"/>
    <x v="0"/>
    <n v="2018"/>
    <x v="5"/>
    <s v="35-44"/>
    <x v="80"/>
    <s v="GR113-047"/>
    <n v="29"/>
    <n v="20587600"/>
    <n v="0.1"/>
    <x v="1"/>
    <s v="Male201835-44 yearsGR113-047"/>
  </r>
  <r>
    <x v="1"/>
    <s v="M"/>
    <x v="0"/>
    <n v="2018"/>
    <x v="5"/>
    <s v="35-44"/>
    <x v="81"/>
    <s v="GR113-048"/>
    <n v="27"/>
    <n v="20587600"/>
    <n v="0.1"/>
    <x v="0"/>
    <s v="Male201835-44 yearsGR113-048"/>
  </r>
  <r>
    <x v="1"/>
    <s v="M"/>
    <x v="0"/>
    <n v="2018"/>
    <x v="5"/>
    <s v="35-44"/>
    <x v="5"/>
    <s v="GR113-050"/>
    <n v="18"/>
    <n v="20587600"/>
    <s v="Unreliable"/>
    <x v="1"/>
    <s v="Male201835-44 yearsGR113-050"/>
  </r>
  <r>
    <x v="1"/>
    <s v="M"/>
    <x v="0"/>
    <n v="2018"/>
    <x v="5"/>
    <s v="35-44"/>
    <x v="105"/>
    <s v="GR113-051"/>
    <n v="13"/>
    <n v="20587600"/>
    <s v="Unreliable"/>
    <x v="1"/>
    <s v="Male201835-44 yearsGR113-051"/>
  </r>
  <r>
    <x v="1"/>
    <s v="M"/>
    <x v="0"/>
    <n v="2018"/>
    <x v="5"/>
    <s v="35-44"/>
    <x v="6"/>
    <s v="GR113-053"/>
    <n v="8822"/>
    <n v="20587600"/>
    <n v="42.9"/>
    <x v="0"/>
    <s v="Male201835-44 yearsGR113-053"/>
  </r>
  <r>
    <x v="1"/>
    <s v="M"/>
    <x v="0"/>
    <n v="2018"/>
    <x v="5"/>
    <s v="35-44"/>
    <x v="7"/>
    <s v="GR113-054"/>
    <n v="7219"/>
    <n v="20587600"/>
    <n v="35.1"/>
    <x v="1"/>
    <s v="Male201835-44 yearsGR113-054"/>
  </r>
  <r>
    <x v="1"/>
    <s v="M"/>
    <x v="0"/>
    <n v="2018"/>
    <x v="5"/>
    <s v="35-44"/>
    <x v="82"/>
    <s v="GR113-055"/>
    <n v="38"/>
    <n v="20587600"/>
    <n v="0.2"/>
    <x v="0"/>
    <s v="Male201835-44 yearsGR113-055"/>
  </r>
  <r>
    <x v="1"/>
    <s v="M"/>
    <x v="0"/>
    <n v="2018"/>
    <x v="5"/>
    <s v="35-44"/>
    <x v="57"/>
    <s v="GR113-056"/>
    <n v="1228"/>
    <n v="20587600"/>
    <n v="6"/>
    <x v="0"/>
    <s v="Male201835-44 yearsGR113-056"/>
  </r>
  <r>
    <x v="1"/>
    <s v="M"/>
    <x v="0"/>
    <n v="2018"/>
    <x v="5"/>
    <s v="35-44"/>
    <x v="83"/>
    <s v="GR113-057"/>
    <n v="73"/>
    <n v="20587600"/>
    <n v="0.4"/>
    <x v="0"/>
    <s v="Male201835-44 yearsGR113-057"/>
  </r>
  <r>
    <x v="1"/>
    <s v="M"/>
    <x v="0"/>
    <n v="2018"/>
    <x v="5"/>
    <s v="35-44"/>
    <x v="58"/>
    <s v="GR113-058"/>
    <n v="3351"/>
    <n v="20587600"/>
    <n v="16.3"/>
    <x v="0"/>
    <s v="Male201835-44 yearsGR113-058"/>
  </r>
  <r>
    <x v="1"/>
    <s v="M"/>
    <x v="0"/>
    <n v="2018"/>
    <x v="5"/>
    <s v="35-44"/>
    <x v="59"/>
    <s v="GR113-059"/>
    <n v="1259"/>
    <n v="20587600"/>
    <n v="6.1"/>
    <x v="0"/>
    <s v="Male201835-44 yearsGR113-059"/>
  </r>
  <r>
    <x v="1"/>
    <s v="M"/>
    <x v="0"/>
    <n v="2018"/>
    <x v="5"/>
    <s v="35-44"/>
    <x v="99"/>
    <s v="GR113-060"/>
    <n v="31"/>
    <n v="20587600"/>
    <n v="0.2"/>
    <x v="0"/>
    <s v="Male201835-44 yearsGR113-060"/>
  </r>
  <r>
    <x v="1"/>
    <s v="M"/>
    <x v="0"/>
    <n v="2018"/>
    <x v="5"/>
    <s v="35-44"/>
    <x v="60"/>
    <s v="GR113-061"/>
    <n v="2061"/>
    <n v="20587600"/>
    <n v="10"/>
    <x v="0"/>
    <s v="Male201835-44 yearsGR113-061"/>
  </r>
  <r>
    <x v="1"/>
    <s v="M"/>
    <x v="0"/>
    <n v="2018"/>
    <x v="5"/>
    <s v="35-44"/>
    <x v="84"/>
    <s v="GR113-062"/>
    <n v="1119"/>
    <n v="20587600"/>
    <n v="5.4"/>
    <x v="0"/>
    <s v="Male201835-44 yearsGR113-062"/>
  </r>
  <r>
    <x v="1"/>
    <s v="M"/>
    <x v="0"/>
    <n v="2018"/>
    <x v="5"/>
    <s v="35-44"/>
    <x v="85"/>
    <s v="GR113-063"/>
    <n v="942"/>
    <n v="20587600"/>
    <n v="4.5999999999999996"/>
    <x v="0"/>
    <s v="Male201835-44 yearsGR113-063"/>
  </r>
  <r>
    <x v="1"/>
    <s v="M"/>
    <x v="0"/>
    <n v="2018"/>
    <x v="5"/>
    <s v="35-44"/>
    <x v="8"/>
    <s v="GR113-064"/>
    <n v="2529"/>
    <n v="20587600"/>
    <n v="12.3"/>
    <x v="0"/>
    <s v="Male201835-44 yearsGR113-064"/>
  </r>
  <r>
    <x v="1"/>
    <s v="M"/>
    <x v="0"/>
    <n v="2018"/>
    <x v="5"/>
    <s v="35-44"/>
    <x v="61"/>
    <s v="GR113-065"/>
    <n v="99"/>
    <n v="20587600"/>
    <n v="0.5"/>
    <x v="0"/>
    <s v="Male201835-44 yearsGR113-065"/>
  </r>
  <r>
    <x v="1"/>
    <s v="M"/>
    <x v="0"/>
    <n v="2018"/>
    <x v="5"/>
    <s v="35-44"/>
    <x v="86"/>
    <s v="GR113-066"/>
    <n v="22"/>
    <n v="20587600"/>
    <n v="0.1"/>
    <x v="0"/>
    <s v="Male201835-44 yearsGR113-066"/>
  </r>
  <r>
    <x v="1"/>
    <s v="M"/>
    <x v="0"/>
    <n v="2018"/>
    <x v="5"/>
    <s v="35-44"/>
    <x v="62"/>
    <s v="GR113-067"/>
    <n v="334"/>
    <n v="20587600"/>
    <n v="1.6"/>
    <x v="0"/>
    <s v="Male201835-44 yearsGR113-067"/>
  </r>
  <r>
    <x v="1"/>
    <s v="M"/>
    <x v="0"/>
    <n v="2018"/>
    <x v="5"/>
    <s v="35-44"/>
    <x v="9"/>
    <s v="GR113-068"/>
    <n v="2074"/>
    <n v="20587600"/>
    <n v="10.1"/>
    <x v="0"/>
    <s v="Male201835-44 yearsGR113-068"/>
  </r>
  <r>
    <x v="1"/>
    <s v="M"/>
    <x v="0"/>
    <n v="2018"/>
    <x v="5"/>
    <s v="35-44"/>
    <x v="87"/>
    <s v="GR113-069"/>
    <n v="305"/>
    <n v="20587600"/>
    <n v="1.5"/>
    <x v="1"/>
    <s v="Male201835-44 yearsGR113-069"/>
  </r>
  <r>
    <x v="1"/>
    <s v="M"/>
    <x v="0"/>
    <n v="2018"/>
    <x v="5"/>
    <s v="35-44"/>
    <x v="10"/>
    <s v="GR113-070"/>
    <n v="962"/>
    <n v="20587600"/>
    <n v="4.7"/>
    <x v="1"/>
    <s v="Male201835-44 yearsGR113-070"/>
  </r>
  <r>
    <x v="1"/>
    <s v="M"/>
    <x v="0"/>
    <n v="2018"/>
    <x v="5"/>
    <s v="35-44"/>
    <x v="107"/>
    <s v="GR113-071"/>
    <n v="14"/>
    <n v="20587600"/>
    <s v="Unreliable"/>
    <x v="1"/>
    <s v="Male201835-44 yearsGR113-071"/>
  </r>
  <r>
    <x v="1"/>
    <s v="M"/>
    <x v="0"/>
    <n v="2018"/>
    <x v="5"/>
    <s v="35-44"/>
    <x v="63"/>
    <s v="GR113-072"/>
    <n v="322"/>
    <n v="20587600"/>
    <n v="1.6"/>
    <x v="0"/>
    <s v="Male201835-44 yearsGR113-072"/>
  </r>
  <r>
    <x v="1"/>
    <s v="M"/>
    <x v="0"/>
    <n v="2018"/>
    <x v="5"/>
    <s v="35-44"/>
    <x v="88"/>
    <s v="GR113-073"/>
    <n v="262"/>
    <n v="20587600"/>
    <n v="1.3"/>
    <x v="1"/>
    <s v="Male201835-44 yearsGR113-073"/>
  </r>
  <r>
    <x v="1"/>
    <s v="M"/>
    <x v="0"/>
    <n v="2018"/>
    <x v="5"/>
    <s v="35-44"/>
    <x v="89"/>
    <s v="GR113-074"/>
    <n v="60"/>
    <n v="20587600"/>
    <n v="0.3"/>
    <x v="0"/>
    <s v="Male201835-44 yearsGR113-074"/>
  </r>
  <r>
    <x v="1"/>
    <s v="M"/>
    <x v="0"/>
    <n v="2018"/>
    <x v="5"/>
    <s v="35-44"/>
    <x v="11"/>
    <s v="GR113-075"/>
    <n v="195"/>
    <n v="20587600"/>
    <n v="0.9"/>
    <x v="0"/>
    <s v="Male201835-44 yearsGR113-075"/>
  </r>
  <r>
    <x v="1"/>
    <s v="M"/>
    <x v="0"/>
    <n v="2018"/>
    <x v="5"/>
    <s v="35-44"/>
    <x v="12"/>
    <s v="GR113-076"/>
    <n v="508"/>
    <n v="20587600"/>
    <n v="2.5"/>
    <x v="1"/>
    <s v="Male201835-44 yearsGR113-076"/>
  </r>
  <r>
    <x v="1"/>
    <s v="M"/>
    <x v="0"/>
    <n v="2018"/>
    <x v="5"/>
    <s v="35-44"/>
    <x v="13"/>
    <s v="GR113-077"/>
    <n v="129"/>
    <n v="20587600"/>
    <n v="0.6"/>
    <x v="0"/>
    <s v="Male201835-44 yearsGR113-077"/>
  </r>
  <r>
    <x v="1"/>
    <s v="M"/>
    <x v="0"/>
    <n v="2018"/>
    <x v="5"/>
    <s v="35-44"/>
    <x v="14"/>
    <s v="GR113-078"/>
    <n v="379"/>
    <n v="20587600"/>
    <n v="1.8"/>
    <x v="0"/>
    <s v="Male201835-44 yearsGR113-078"/>
  </r>
  <r>
    <x v="1"/>
    <s v="M"/>
    <x v="0"/>
    <n v="2018"/>
    <x v="5"/>
    <s v="35-44"/>
    <x v="38"/>
    <s v="GR113-082"/>
    <n v="313"/>
    <n v="20587600"/>
    <n v="1.5"/>
    <x v="1"/>
    <s v="Male201835-44 yearsGR113-082"/>
  </r>
  <r>
    <x v="1"/>
    <s v="M"/>
    <x v="0"/>
    <n v="2018"/>
    <x v="5"/>
    <s v="35-44"/>
    <x v="100"/>
    <s v="GR113-084"/>
    <n v="18"/>
    <n v="20587600"/>
    <s v="Unreliable"/>
    <x v="0"/>
    <s v="Male201835-44 yearsGR113-084"/>
  </r>
  <r>
    <x v="1"/>
    <s v="M"/>
    <x v="0"/>
    <n v="2018"/>
    <x v="5"/>
    <s v="35-44"/>
    <x v="39"/>
    <s v="GR113-085"/>
    <n v="156"/>
    <n v="20587600"/>
    <n v="0.8"/>
    <x v="0"/>
    <s v="Male201835-44 yearsGR113-085"/>
  </r>
  <r>
    <x v="1"/>
    <s v="M"/>
    <x v="0"/>
    <n v="2018"/>
    <x v="5"/>
    <s v="35-44"/>
    <x v="90"/>
    <s v="GR113-086"/>
    <n v="133"/>
    <n v="20587600"/>
    <n v="0.6"/>
    <x v="0"/>
    <s v="Male201835-44 yearsGR113-086"/>
  </r>
  <r>
    <x v="1"/>
    <s v="M"/>
    <x v="0"/>
    <n v="2018"/>
    <x v="5"/>
    <s v="35-44"/>
    <x v="64"/>
    <s v="GR113-088"/>
    <n v="110"/>
    <n v="20587600"/>
    <n v="0.5"/>
    <x v="1"/>
    <s v="Male201835-44 yearsGR113-088"/>
  </r>
  <r>
    <x v="1"/>
    <s v="M"/>
    <x v="0"/>
    <n v="2018"/>
    <x v="5"/>
    <s v="35-44"/>
    <x v="17"/>
    <s v="GR113-089"/>
    <n v="282"/>
    <n v="20587600"/>
    <n v="1.4"/>
    <x v="0"/>
    <s v="Male201835-44 yearsGR113-089"/>
  </r>
  <r>
    <x v="1"/>
    <s v="M"/>
    <x v="0"/>
    <n v="2018"/>
    <x v="5"/>
    <s v="35-44"/>
    <x v="91"/>
    <s v="GR113-090"/>
    <n v="60"/>
    <n v="20587600"/>
    <n v="0.3"/>
    <x v="1"/>
    <s v="Male201835-44 yearsGR113-090"/>
  </r>
  <r>
    <x v="1"/>
    <s v="M"/>
    <x v="0"/>
    <n v="2018"/>
    <x v="5"/>
    <s v="35-44"/>
    <x v="114"/>
    <s v="GR113-091"/>
    <n v="16"/>
    <n v="20587600"/>
    <s v="Unreliable"/>
    <x v="1"/>
    <s v="Male201835-44 yearsGR113-091"/>
  </r>
  <r>
    <x v="1"/>
    <s v="M"/>
    <x v="0"/>
    <n v="2018"/>
    <x v="5"/>
    <s v="35-44"/>
    <x v="101"/>
    <s v="GR113-092"/>
    <n v="21"/>
    <n v="20587600"/>
    <n v="0.1"/>
    <x v="1"/>
    <s v="Male201835-44 yearsGR113-092"/>
  </r>
  <r>
    <x v="1"/>
    <s v="M"/>
    <x v="0"/>
    <n v="2018"/>
    <x v="5"/>
    <s v="35-44"/>
    <x v="92"/>
    <s v="GR113-093"/>
    <n v="1937"/>
    <n v="20587600"/>
    <n v="9.4"/>
    <x v="1"/>
    <s v="Male201835-44 yearsGR113-093"/>
  </r>
  <r>
    <x v="1"/>
    <s v="M"/>
    <x v="0"/>
    <n v="2018"/>
    <x v="5"/>
    <s v="35-44"/>
    <x v="93"/>
    <s v="GR113-094"/>
    <n v="1508"/>
    <n v="20587600"/>
    <n v="7.3"/>
    <x v="0"/>
    <s v="Male201835-44 yearsGR113-094"/>
  </r>
  <r>
    <x v="1"/>
    <s v="M"/>
    <x v="0"/>
    <n v="2018"/>
    <x v="5"/>
    <s v="35-44"/>
    <x v="94"/>
    <s v="GR113-095"/>
    <n v="429"/>
    <n v="20587600"/>
    <n v="2.1"/>
    <x v="0"/>
    <s v="Male201835-44 yearsGR113-095"/>
  </r>
  <r>
    <x v="1"/>
    <s v="M"/>
    <x v="0"/>
    <n v="2018"/>
    <x v="5"/>
    <s v="35-44"/>
    <x v="102"/>
    <s v="GR113-096"/>
    <n v="22"/>
    <n v="20587600"/>
    <n v="0.1"/>
    <x v="1"/>
    <s v="Male201835-44 yearsGR113-096"/>
  </r>
  <r>
    <x v="1"/>
    <s v="M"/>
    <x v="0"/>
    <n v="2018"/>
    <x v="5"/>
    <s v="35-44"/>
    <x v="18"/>
    <s v="GR113-097"/>
    <n v="455"/>
    <n v="20587600"/>
    <n v="2.2000000000000002"/>
    <x v="1"/>
    <s v="Male201835-44 yearsGR113-097"/>
  </r>
  <r>
    <x v="1"/>
    <s v="M"/>
    <x v="0"/>
    <n v="2018"/>
    <x v="5"/>
    <s v="35-44"/>
    <x v="109"/>
    <s v="GR113-099"/>
    <n v="15"/>
    <n v="20587600"/>
    <s v="Unreliable"/>
    <x v="0"/>
    <s v="Male201835-44 yearsGR113-099"/>
  </r>
  <r>
    <x v="1"/>
    <s v="M"/>
    <x v="0"/>
    <n v="2018"/>
    <x v="5"/>
    <s v="35-44"/>
    <x v="19"/>
    <s v="GR113-100"/>
    <n v="433"/>
    <n v="20587600"/>
    <n v="2.1"/>
    <x v="0"/>
    <s v="Male201835-44 yearsGR113-100"/>
  </r>
  <r>
    <x v="1"/>
    <s v="M"/>
    <x v="0"/>
    <n v="2018"/>
    <x v="5"/>
    <s v="35-44"/>
    <x v="21"/>
    <s v="GR113-109"/>
    <n v="227"/>
    <n v="20587600"/>
    <n v="1.1000000000000001"/>
    <x v="1"/>
    <s v="Male201835-44 yearsGR113-109"/>
  </r>
  <r>
    <x v="1"/>
    <s v="M"/>
    <x v="0"/>
    <n v="2018"/>
    <x v="5"/>
    <s v="35-44"/>
    <x v="22"/>
    <s v="GR113-110"/>
    <n v="815"/>
    <n v="20587600"/>
    <n v="4"/>
    <x v="0"/>
    <s v="Male201835-44 yearsGR113-110"/>
  </r>
  <r>
    <x v="1"/>
    <s v="M"/>
    <x v="0"/>
    <n v="2018"/>
    <x v="5"/>
    <s v="35-44"/>
    <x v="23"/>
    <s v="GR113-111"/>
    <n v="4476"/>
    <n v="20587600"/>
    <n v="21.7"/>
    <x v="0"/>
    <s v="Male201835-44 yearsGR113-111"/>
  </r>
  <r>
    <x v="1"/>
    <s v="M"/>
    <x v="0"/>
    <n v="2018"/>
    <x v="5"/>
    <s v="35-44"/>
    <x v="24"/>
    <s v="GR113-112"/>
    <n v="16232"/>
    <n v="20587600"/>
    <n v="78.8"/>
    <x v="1"/>
    <s v="Male201835-44 yearsGR113-112"/>
  </r>
  <r>
    <x v="1"/>
    <s v="M"/>
    <x v="0"/>
    <n v="2018"/>
    <x v="5"/>
    <s v="35-44"/>
    <x v="25"/>
    <s v="GR113-113"/>
    <n v="4112"/>
    <n v="20587600"/>
    <n v="20"/>
    <x v="0"/>
    <s v="Male201835-44 yearsGR113-113"/>
  </r>
  <r>
    <x v="1"/>
    <s v="M"/>
    <x v="0"/>
    <n v="2018"/>
    <x v="5"/>
    <s v="35-44"/>
    <x v="26"/>
    <s v="GR113-114"/>
    <n v="3836"/>
    <n v="20587600"/>
    <n v="18.600000000000001"/>
    <x v="0"/>
    <s v="Male201835-44 yearsGR113-114"/>
  </r>
  <r>
    <x v="1"/>
    <s v="M"/>
    <x v="0"/>
    <n v="2018"/>
    <x v="5"/>
    <s v="35-44"/>
    <x v="46"/>
    <s v="GR113-115"/>
    <n v="120"/>
    <n v="20587600"/>
    <n v="0.6"/>
    <x v="0"/>
    <s v="Male201835-44 yearsGR113-115"/>
  </r>
  <r>
    <x v="1"/>
    <s v="M"/>
    <x v="0"/>
    <n v="2018"/>
    <x v="5"/>
    <s v="35-44"/>
    <x v="67"/>
    <s v="GR113-116"/>
    <n v="156"/>
    <n v="20587600"/>
    <n v="0.8"/>
    <x v="0"/>
    <s v="Male201835-44 yearsGR113-116"/>
  </r>
  <r>
    <x v="1"/>
    <s v="M"/>
    <x v="0"/>
    <n v="2018"/>
    <x v="5"/>
    <s v="35-44"/>
    <x v="27"/>
    <s v="GR113-117"/>
    <n v="12120"/>
    <n v="20587600"/>
    <n v="58.9"/>
    <x v="0"/>
    <s v="Male201835-44 yearsGR113-117"/>
  </r>
  <r>
    <x v="1"/>
    <s v="M"/>
    <x v="0"/>
    <n v="2018"/>
    <x v="5"/>
    <s v="35-44"/>
    <x v="68"/>
    <s v="GR113-118"/>
    <n v="378"/>
    <n v="20587600"/>
    <n v="1.8"/>
    <x v="0"/>
    <s v="Male201835-44 yearsGR113-118"/>
  </r>
  <r>
    <x v="1"/>
    <s v="M"/>
    <x v="0"/>
    <n v="2018"/>
    <x v="5"/>
    <s v="35-44"/>
    <x v="121"/>
    <s v="GR113-119"/>
    <n v="42"/>
    <n v="20587600"/>
    <n v="0.2"/>
    <x v="0"/>
    <s v="Male201835-44 yearsGR113-119"/>
  </r>
  <r>
    <x v="1"/>
    <s v="M"/>
    <x v="0"/>
    <n v="2018"/>
    <x v="5"/>
    <s v="35-44"/>
    <x v="28"/>
    <s v="GR113-120"/>
    <n v="333"/>
    <n v="20587600"/>
    <n v="1.6"/>
    <x v="0"/>
    <s v="Male201835-44 yearsGR113-120"/>
  </r>
  <r>
    <x v="1"/>
    <s v="M"/>
    <x v="0"/>
    <n v="2018"/>
    <x v="5"/>
    <s v="35-44"/>
    <x v="40"/>
    <s v="GR113-121"/>
    <n v="137"/>
    <n v="20587600"/>
    <n v="0.7"/>
    <x v="0"/>
    <s v="Male201835-44 yearsGR113-121"/>
  </r>
  <r>
    <x v="1"/>
    <s v="M"/>
    <x v="0"/>
    <n v="2018"/>
    <x v="5"/>
    <s v="35-44"/>
    <x v="47"/>
    <s v="GR113-122"/>
    <n v="10495"/>
    <n v="20587600"/>
    <n v="51"/>
    <x v="0"/>
    <s v="Male201835-44 yearsGR113-122"/>
  </r>
  <r>
    <x v="1"/>
    <s v="M"/>
    <x v="0"/>
    <n v="2018"/>
    <x v="5"/>
    <s v="35-44"/>
    <x v="29"/>
    <s v="GR113-123"/>
    <n v="735"/>
    <n v="20587600"/>
    <n v="3.6"/>
    <x v="0"/>
    <s v="Male201835-44 yearsGR113-123"/>
  </r>
  <r>
    <x v="1"/>
    <s v="M"/>
    <x v="0"/>
    <n v="2018"/>
    <x v="5"/>
    <s v="35-44"/>
    <x v="48"/>
    <s v="GR113-124"/>
    <n v="5779"/>
    <n v="20587600"/>
    <n v="28.1"/>
    <x v="1"/>
    <s v="Male201835-44 yearsGR113-124"/>
  </r>
  <r>
    <x v="1"/>
    <s v="M"/>
    <x v="0"/>
    <n v="2018"/>
    <x v="5"/>
    <s v="35-44"/>
    <x v="49"/>
    <s v="GR113-125"/>
    <n v="2703"/>
    <n v="20587600"/>
    <n v="13.1"/>
    <x v="0"/>
    <s v="Male201835-44 yearsGR113-125"/>
  </r>
  <r>
    <x v="1"/>
    <s v="M"/>
    <x v="0"/>
    <n v="2018"/>
    <x v="5"/>
    <s v="35-44"/>
    <x v="50"/>
    <s v="GR113-126"/>
    <n v="3076"/>
    <n v="20587600"/>
    <n v="14.9"/>
    <x v="0"/>
    <s v="Male201835-44 yearsGR113-126"/>
  </r>
  <r>
    <x v="1"/>
    <s v="M"/>
    <x v="0"/>
    <n v="2018"/>
    <x v="5"/>
    <s v="35-44"/>
    <x v="30"/>
    <s v="GR113-127"/>
    <n v="2653"/>
    <n v="20587600"/>
    <n v="12.9"/>
    <x v="1"/>
    <s v="Male201835-44 yearsGR113-127"/>
  </r>
  <r>
    <x v="1"/>
    <s v="M"/>
    <x v="0"/>
    <n v="2018"/>
    <x v="5"/>
    <s v="35-44"/>
    <x v="41"/>
    <s v="GR113-128"/>
    <n v="2147"/>
    <n v="20587600"/>
    <n v="10.4"/>
    <x v="0"/>
    <s v="Male201835-44 yearsGR113-128"/>
  </r>
  <r>
    <x v="1"/>
    <s v="M"/>
    <x v="0"/>
    <n v="2018"/>
    <x v="5"/>
    <s v="35-44"/>
    <x v="31"/>
    <s v="GR113-129"/>
    <n v="506"/>
    <n v="20587600"/>
    <n v="2.5"/>
    <x v="0"/>
    <s v="Male201835-44 yearsGR113-129"/>
  </r>
  <r>
    <x v="1"/>
    <s v="M"/>
    <x v="0"/>
    <n v="2018"/>
    <x v="5"/>
    <s v="35-44"/>
    <x v="120"/>
    <s v="GR113-130"/>
    <n v="159"/>
    <n v="20587600"/>
    <n v="0.8"/>
    <x v="1"/>
    <s v="Male201835-44 yearsGR113-130"/>
  </r>
  <r>
    <x v="1"/>
    <s v="M"/>
    <x v="0"/>
    <n v="2018"/>
    <x v="5"/>
    <s v="35-44"/>
    <x v="32"/>
    <s v="GR113-131"/>
    <n v="705"/>
    <n v="20587600"/>
    <n v="3.4"/>
    <x v="0"/>
    <s v="Male201835-44 yearsGR113-131"/>
  </r>
  <r>
    <x v="1"/>
    <s v="M"/>
    <x v="0"/>
    <n v="2018"/>
    <x v="5"/>
    <s v="35-44"/>
    <x v="69"/>
    <s v="GR113-132"/>
    <n v="33"/>
    <n v="20587600"/>
    <n v="0.2"/>
    <x v="0"/>
    <s v="Male201835-44 yearsGR113-132"/>
  </r>
  <r>
    <x v="1"/>
    <s v="M"/>
    <x v="0"/>
    <n v="2018"/>
    <x v="5"/>
    <s v="35-44"/>
    <x v="33"/>
    <s v="GR113-133"/>
    <n v="672"/>
    <n v="20587600"/>
    <n v="3.3"/>
    <x v="0"/>
    <s v="Male201835-44 yearsGR113-133"/>
  </r>
  <r>
    <x v="1"/>
    <s v="M"/>
    <x v="0"/>
    <n v="2018"/>
    <x v="5"/>
    <s v="35-44"/>
    <x v="42"/>
    <s v="GR113-135"/>
    <n v="89"/>
    <n v="20587600"/>
    <n v="0.4"/>
    <x v="1"/>
    <s v="Male201835-44 yearsGR113-135"/>
  </r>
  <r>
    <x v="1"/>
    <s v="M"/>
    <x v="0"/>
    <n v="2018"/>
    <x v="5"/>
    <s v="35-44"/>
    <x v="103"/>
    <s v="GR113-136"/>
    <n v="17"/>
    <n v="20587600"/>
    <s v="Unreliable"/>
    <x v="1"/>
    <s v="Male201835-44 yearsGR113-136"/>
  </r>
  <r>
    <x v="1"/>
    <s v="M"/>
    <x v="0"/>
    <n v="2018"/>
    <x v="6"/>
    <s v="45-54"/>
    <x v="0"/>
    <s v="GR113-003"/>
    <n v="112"/>
    <n v="20541202"/>
    <n v="0.5"/>
    <x v="0"/>
    <s v="Male201845-54 yearsGR113-003"/>
  </r>
  <r>
    <x v="1"/>
    <s v="M"/>
    <x v="0"/>
    <n v="2018"/>
    <x v="6"/>
    <s v="45-54"/>
    <x v="111"/>
    <s v="GR113-004"/>
    <n v="44"/>
    <n v="20541202"/>
    <n v="0.2"/>
    <x v="1"/>
    <s v="Male201845-54 yearsGR113-004"/>
  </r>
  <r>
    <x v="1"/>
    <s v="M"/>
    <x v="0"/>
    <n v="2018"/>
    <x v="6"/>
    <s v="45-54"/>
    <x v="112"/>
    <s v="GR113-005"/>
    <n v="27"/>
    <n v="20541202"/>
    <n v="0.1"/>
    <x v="0"/>
    <s v="Male201845-54 yearsGR113-005"/>
  </r>
  <r>
    <x v="1"/>
    <s v="M"/>
    <x v="0"/>
    <n v="2018"/>
    <x v="6"/>
    <s v="45-54"/>
    <x v="116"/>
    <s v="GR113-006"/>
    <n v="17"/>
    <n v="20541202"/>
    <s v="Unreliable"/>
    <x v="0"/>
    <s v="Male201845-54 yearsGR113-006"/>
  </r>
  <r>
    <x v="1"/>
    <s v="M"/>
    <x v="0"/>
    <n v="2018"/>
    <x v="6"/>
    <s v="45-54"/>
    <x v="1"/>
    <s v="GR113-010"/>
    <n v="1258"/>
    <n v="20541202"/>
    <n v="6.1"/>
    <x v="1"/>
    <s v="Male201845-54 yearsGR113-010"/>
  </r>
  <r>
    <x v="1"/>
    <s v="M"/>
    <x v="0"/>
    <n v="2018"/>
    <x v="6"/>
    <s v="45-54"/>
    <x v="70"/>
    <s v="GR113-015"/>
    <n v="460"/>
    <n v="20541202"/>
    <n v="2.2000000000000002"/>
    <x v="1"/>
    <s v="Male201845-54 yearsGR113-015"/>
  </r>
  <r>
    <x v="1"/>
    <s v="M"/>
    <x v="0"/>
    <n v="2018"/>
    <x v="6"/>
    <s v="45-54"/>
    <x v="51"/>
    <s v="GR113-016"/>
    <n v="1075"/>
    <n v="20541202"/>
    <n v="5.2"/>
    <x v="1"/>
    <s v="Male201845-54 yearsGR113-016"/>
  </r>
  <r>
    <x v="1"/>
    <s v="M"/>
    <x v="0"/>
    <n v="2018"/>
    <x v="6"/>
    <s v="45-54"/>
    <x v="2"/>
    <s v="GR113-018"/>
    <n v="291"/>
    <n v="20541202"/>
    <n v="1.4"/>
    <x v="0"/>
    <s v="Male201845-54 yearsGR113-018"/>
  </r>
  <r>
    <x v="1"/>
    <s v="M"/>
    <x v="0"/>
    <n v="2018"/>
    <x v="6"/>
    <s v="45-54"/>
    <x v="3"/>
    <s v="GR113-019"/>
    <n v="17913"/>
    <n v="20541202"/>
    <n v="87.2"/>
    <x v="1"/>
    <s v="Male201845-54 yearsGR113-019"/>
  </r>
  <r>
    <x v="1"/>
    <s v="M"/>
    <x v="0"/>
    <n v="2018"/>
    <x v="6"/>
    <s v="45-54"/>
    <x v="71"/>
    <s v="GR113-020"/>
    <n v="696"/>
    <n v="20541202"/>
    <n v="3.4"/>
    <x v="0"/>
    <s v="Male201845-54 yearsGR113-020"/>
  </r>
  <r>
    <x v="1"/>
    <s v="M"/>
    <x v="0"/>
    <n v="2018"/>
    <x v="6"/>
    <s v="45-54"/>
    <x v="72"/>
    <s v="GR113-021"/>
    <n v="897"/>
    <n v="20541202"/>
    <n v="4.4000000000000004"/>
    <x v="0"/>
    <s v="Male201845-54 yearsGR113-021"/>
  </r>
  <r>
    <x v="1"/>
    <s v="M"/>
    <x v="0"/>
    <n v="2018"/>
    <x v="6"/>
    <s v="45-54"/>
    <x v="73"/>
    <s v="GR113-022"/>
    <n v="620"/>
    <n v="20541202"/>
    <n v="3"/>
    <x v="0"/>
    <s v="Male201845-54 yearsGR113-022"/>
  </r>
  <r>
    <x v="1"/>
    <s v="M"/>
    <x v="0"/>
    <n v="2018"/>
    <x v="6"/>
    <s v="45-54"/>
    <x v="52"/>
    <s v="GR113-023"/>
    <n v="2913"/>
    <n v="20541202"/>
    <n v="14.2"/>
    <x v="0"/>
    <s v="Male201845-54 yearsGR113-023"/>
  </r>
  <r>
    <x v="1"/>
    <s v="M"/>
    <x v="0"/>
    <n v="2018"/>
    <x v="6"/>
    <s v="45-54"/>
    <x v="53"/>
    <s v="GR113-024"/>
    <n v="1110"/>
    <n v="20541202"/>
    <n v="5.4"/>
    <x v="0"/>
    <s v="Male201845-54 yearsGR113-024"/>
  </r>
  <r>
    <x v="1"/>
    <s v="M"/>
    <x v="0"/>
    <n v="2018"/>
    <x v="6"/>
    <s v="45-54"/>
    <x v="74"/>
    <s v="GR113-025"/>
    <n v="1449"/>
    <n v="20541202"/>
    <n v="7.1"/>
    <x v="0"/>
    <s v="Male201845-54 yearsGR113-025"/>
  </r>
  <r>
    <x v="1"/>
    <s v="M"/>
    <x v="0"/>
    <n v="2018"/>
    <x v="6"/>
    <s v="45-54"/>
    <x v="104"/>
    <s v="GR113-026"/>
    <n v="205"/>
    <n v="20541202"/>
    <n v="1"/>
    <x v="0"/>
    <s v="Male201845-54 yearsGR113-026"/>
  </r>
  <r>
    <x v="1"/>
    <s v="M"/>
    <x v="0"/>
    <n v="2018"/>
    <x v="6"/>
    <s v="45-54"/>
    <x v="75"/>
    <s v="GR113-027"/>
    <n v="3287"/>
    <n v="20541202"/>
    <n v="16"/>
    <x v="0"/>
    <s v="Male201845-54 yearsGR113-027"/>
  </r>
  <r>
    <x v="1"/>
    <s v="M"/>
    <x v="0"/>
    <n v="2018"/>
    <x v="6"/>
    <s v="45-54"/>
    <x v="76"/>
    <s v="GR113-028"/>
    <n v="401"/>
    <n v="20541202"/>
    <n v="2"/>
    <x v="0"/>
    <s v="Male201845-54 yearsGR113-028"/>
  </r>
  <r>
    <x v="1"/>
    <s v="M"/>
    <x v="0"/>
    <n v="2018"/>
    <x v="6"/>
    <s v="45-54"/>
    <x v="54"/>
    <s v="GR113-029"/>
    <n v="48"/>
    <n v="20541202"/>
    <n v="0.2"/>
    <x v="0"/>
    <s v="Male201845-54 yearsGR113-029"/>
  </r>
  <r>
    <x v="1"/>
    <s v="M"/>
    <x v="0"/>
    <n v="2018"/>
    <x v="6"/>
    <s v="45-54"/>
    <x v="124"/>
    <s v="GR113-033"/>
    <n v="412"/>
    <n v="20541202"/>
    <n v="2"/>
    <x v="0"/>
    <s v="Male201845-54 yearsGR113-033"/>
  </r>
  <r>
    <x v="1"/>
    <s v="M"/>
    <x v="0"/>
    <n v="2018"/>
    <x v="6"/>
    <s v="45-54"/>
    <x v="43"/>
    <s v="GR113-034"/>
    <n v="682"/>
    <n v="20541202"/>
    <n v="3.3"/>
    <x v="0"/>
    <s v="Male201845-54 yearsGR113-034"/>
  </r>
  <r>
    <x v="1"/>
    <s v="M"/>
    <x v="0"/>
    <n v="2018"/>
    <x v="6"/>
    <s v="45-54"/>
    <x v="97"/>
    <s v="GR113-035"/>
    <n v="298"/>
    <n v="20541202"/>
    <n v="1.5"/>
    <x v="0"/>
    <s v="Male201845-54 yearsGR113-035"/>
  </r>
  <r>
    <x v="1"/>
    <s v="M"/>
    <x v="0"/>
    <n v="2018"/>
    <x v="6"/>
    <s v="45-54"/>
    <x v="34"/>
    <s v="GR113-036"/>
    <n v="1049"/>
    <n v="20541202"/>
    <n v="5.0999999999999996"/>
    <x v="0"/>
    <s v="Male201845-54 yearsGR113-036"/>
  </r>
  <r>
    <x v="1"/>
    <s v="M"/>
    <x v="0"/>
    <n v="2018"/>
    <x v="6"/>
    <s v="45-54"/>
    <x v="35"/>
    <s v="GR113-037"/>
    <n v="1495"/>
    <n v="20541202"/>
    <n v="7.3"/>
    <x v="0"/>
    <s v="Male201845-54 yearsGR113-037"/>
  </r>
  <r>
    <x v="1"/>
    <s v="M"/>
    <x v="0"/>
    <n v="2018"/>
    <x v="6"/>
    <s v="45-54"/>
    <x v="79"/>
    <s v="GR113-038"/>
    <n v="53"/>
    <n v="20541202"/>
    <n v="0.3"/>
    <x v="0"/>
    <s v="Male201845-54 yearsGR113-038"/>
  </r>
  <r>
    <x v="1"/>
    <s v="M"/>
    <x v="0"/>
    <n v="2018"/>
    <x v="6"/>
    <s v="45-54"/>
    <x v="56"/>
    <s v="GR113-039"/>
    <n v="565"/>
    <n v="20541202"/>
    <n v="2.8"/>
    <x v="0"/>
    <s v="Male201845-54 yearsGR113-039"/>
  </r>
  <r>
    <x v="1"/>
    <s v="M"/>
    <x v="0"/>
    <n v="2018"/>
    <x v="6"/>
    <s v="45-54"/>
    <x v="36"/>
    <s v="GR113-040"/>
    <n v="572"/>
    <n v="20541202"/>
    <n v="2.8"/>
    <x v="0"/>
    <s v="Male201845-54 yearsGR113-040"/>
  </r>
  <r>
    <x v="1"/>
    <s v="M"/>
    <x v="0"/>
    <n v="2018"/>
    <x v="6"/>
    <s v="45-54"/>
    <x v="98"/>
    <s v="GR113-041"/>
    <n v="304"/>
    <n v="20541202"/>
    <n v="1.5"/>
    <x v="0"/>
    <s v="Male201845-54 yearsGR113-041"/>
  </r>
  <r>
    <x v="1"/>
    <s v="M"/>
    <x v="0"/>
    <n v="2018"/>
    <x v="6"/>
    <s v="45-54"/>
    <x v="37"/>
    <s v="GR113-043"/>
    <n v="2351"/>
    <n v="20541202"/>
    <n v="11.4"/>
    <x v="0"/>
    <s v="Male201845-54 yearsGR113-043"/>
  </r>
  <r>
    <x v="1"/>
    <s v="M"/>
    <x v="0"/>
    <n v="2018"/>
    <x v="6"/>
    <s v="45-54"/>
    <x v="4"/>
    <s v="GR113-044"/>
    <n v="277"/>
    <n v="20541202"/>
    <n v="1.3"/>
    <x v="1"/>
    <s v="Male201845-54 yearsGR113-044"/>
  </r>
  <r>
    <x v="1"/>
    <s v="M"/>
    <x v="0"/>
    <n v="2018"/>
    <x v="6"/>
    <s v="45-54"/>
    <x v="44"/>
    <s v="GR113-045"/>
    <n v="148"/>
    <n v="20541202"/>
    <n v="0.7"/>
    <x v="1"/>
    <s v="Male201845-54 yearsGR113-045"/>
  </r>
  <r>
    <x v="1"/>
    <s v="M"/>
    <x v="0"/>
    <n v="2018"/>
    <x v="6"/>
    <s v="45-54"/>
    <x v="45"/>
    <s v="GR113-046"/>
    <n v="4050"/>
    <n v="20541202"/>
    <n v="19.7"/>
    <x v="1"/>
    <s v="Male201845-54 yearsGR113-046"/>
  </r>
  <r>
    <x v="1"/>
    <s v="M"/>
    <x v="0"/>
    <n v="2018"/>
    <x v="6"/>
    <s v="45-54"/>
    <x v="80"/>
    <s v="GR113-047"/>
    <n v="97"/>
    <n v="20541202"/>
    <n v="0.5"/>
    <x v="1"/>
    <s v="Male201845-54 yearsGR113-047"/>
  </r>
  <r>
    <x v="1"/>
    <s v="M"/>
    <x v="0"/>
    <n v="2018"/>
    <x v="6"/>
    <s v="45-54"/>
    <x v="81"/>
    <s v="GR113-048"/>
    <n v="92"/>
    <n v="20541202"/>
    <n v="0.4"/>
    <x v="0"/>
    <s v="Male201845-54 yearsGR113-048"/>
  </r>
  <r>
    <x v="1"/>
    <s v="M"/>
    <x v="0"/>
    <n v="2018"/>
    <x v="6"/>
    <s v="45-54"/>
    <x v="5"/>
    <s v="GR113-050"/>
    <n v="52"/>
    <n v="20541202"/>
    <n v="0.3"/>
    <x v="1"/>
    <s v="Male201845-54 yearsGR113-050"/>
  </r>
  <r>
    <x v="1"/>
    <s v="M"/>
    <x v="0"/>
    <n v="2018"/>
    <x v="6"/>
    <s v="45-54"/>
    <x v="105"/>
    <s v="GR113-051"/>
    <n v="53"/>
    <n v="20541202"/>
    <n v="0.3"/>
    <x v="1"/>
    <s v="Male201845-54 yearsGR113-051"/>
  </r>
  <r>
    <x v="1"/>
    <s v="M"/>
    <x v="0"/>
    <n v="2018"/>
    <x v="6"/>
    <s v="45-54"/>
    <x v="106"/>
    <s v="GR113-052"/>
    <n v="49"/>
    <n v="20541202"/>
    <n v="0.2"/>
    <x v="1"/>
    <s v="Male201845-54 yearsGR113-052"/>
  </r>
  <r>
    <x v="1"/>
    <s v="M"/>
    <x v="0"/>
    <n v="2018"/>
    <x v="6"/>
    <s v="45-54"/>
    <x v="6"/>
    <s v="GR113-053"/>
    <n v="27298"/>
    <n v="20541202"/>
    <n v="132.9"/>
    <x v="0"/>
    <s v="Male201845-54 yearsGR113-053"/>
  </r>
  <r>
    <x v="1"/>
    <s v="M"/>
    <x v="0"/>
    <n v="2018"/>
    <x v="6"/>
    <s v="45-54"/>
    <x v="7"/>
    <s v="GR113-054"/>
    <n v="22621"/>
    <n v="20541202"/>
    <n v="110.1"/>
    <x v="1"/>
    <s v="Male201845-54 yearsGR113-054"/>
  </r>
  <r>
    <x v="1"/>
    <s v="M"/>
    <x v="0"/>
    <n v="2018"/>
    <x v="6"/>
    <s v="45-54"/>
    <x v="82"/>
    <s v="GR113-055"/>
    <n v="78"/>
    <n v="20541202"/>
    <n v="0.4"/>
    <x v="0"/>
    <s v="Male201845-54 yearsGR113-055"/>
  </r>
  <r>
    <x v="1"/>
    <s v="M"/>
    <x v="0"/>
    <n v="2018"/>
    <x v="6"/>
    <s v="45-54"/>
    <x v="57"/>
    <s v="GR113-056"/>
    <n v="3018"/>
    <n v="20541202"/>
    <n v="14.7"/>
    <x v="0"/>
    <s v="Male201845-54 yearsGR113-056"/>
  </r>
  <r>
    <x v="1"/>
    <s v="M"/>
    <x v="0"/>
    <n v="2018"/>
    <x v="6"/>
    <s v="45-54"/>
    <x v="83"/>
    <s v="GR113-057"/>
    <n v="207"/>
    <n v="20541202"/>
    <n v="1"/>
    <x v="0"/>
    <s v="Male201845-54 yearsGR113-057"/>
  </r>
  <r>
    <x v="1"/>
    <s v="M"/>
    <x v="0"/>
    <n v="2018"/>
    <x v="6"/>
    <s v="45-54"/>
    <x v="58"/>
    <s v="GR113-058"/>
    <n v="13500"/>
    <n v="20541202"/>
    <n v="65.7"/>
    <x v="0"/>
    <s v="Male201845-54 yearsGR113-058"/>
  </r>
  <r>
    <x v="1"/>
    <s v="M"/>
    <x v="0"/>
    <n v="2018"/>
    <x v="6"/>
    <s v="45-54"/>
    <x v="59"/>
    <s v="GR113-059"/>
    <n v="4926"/>
    <n v="20541202"/>
    <n v="24"/>
    <x v="0"/>
    <s v="Male201845-54 yearsGR113-059"/>
  </r>
  <r>
    <x v="1"/>
    <s v="M"/>
    <x v="0"/>
    <n v="2018"/>
    <x v="6"/>
    <s v="45-54"/>
    <x v="99"/>
    <s v="GR113-060"/>
    <n v="218"/>
    <n v="20541202"/>
    <n v="1.1000000000000001"/>
    <x v="0"/>
    <s v="Male201845-54 yearsGR113-060"/>
  </r>
  <r>
    <x v="1"/>
    <s v="M"/>
    <x v="0"/>
    <n v="2018"/>
    <x v="6"/>
    <s v="45-54"/>
    <x v="60"/>
    <s v="GR113-061"/>
    <n v="8356"/>
    <n v="20541202"/>
    <n v="40.700000000000003"/>
    <x v="0"/>
    <s v="Male201845-54 yearsGR113-061"/>
  </r>
  <r>
    <x v="1"/>
    <s v="M"/>
    <x v="0"/>
    <n v="2018"/>
    <x v="6"/>
    <s v="45-54"/>
    <x v="84"/>
    <s v="GR113-062"/>
    <n v="4277"/>
    <n v="20541202"/>
    <n v="20.8"/>
    <x v="0"/>
    <s v="Male201845-54 yearsGR113-062"/>
  </r>
  <r>
    <x v="1"/>
    <s v="M"/>
    <x v="0"/>
    <n v="2018"/>
    <x v="6"/>
    <s v="45-54"/>
    <x v="85"/>
    <s v="GR113-063"/>
    <n v="4079"/>
    <n v="20541202"/>
    <n v="19.899999999999999"/>
    <x v="0"/>
    <s v="Male201845-54 yearsGR113-063"/>
  </r>
  <r>
    <x v="1"/>
    <s v="M"/>
    <x v="0"/>
    <n v="2018"/>
    <x v="6"/>
    <s v="45-54"/>
    <x v="8"/>
    <s v="GR113-064"/>
    <n v="5818"/>
    <n v="20541202"/>
    <n v="28.3"/>
    <x v="0"/>
    <s v="Male201845-54 yearsGR113-064"/>
  </r>
  <r>
    <x v="1"/>
    <s v="M"/>
    <x v="0"/>
    <n v="2018"/>
    <x v="6"/>
    <s v="45-54"/>
    <x v="61"/>
    <s v="GR113-065"/>
    <n v="128"/>
    <n v="20541202"/>
    <n v="0.6"/>
    <x v="0"/>
    <s v="Male201845-54 yearsGR113-065"/>
  </r>
  <r>
    <x v="1"/>
    <s v="M"/>
    <x v="0"/>
    <n v="2018"/>
    <x v="6"/>
    <s v="45-54"/>
    <x v="86"/>
    <s v="GR113-066"/>
    <n v="44"/>
    <n v="20541202"/>
    <n v="0.2"/>
    <x v="0"/>
    <s v="Male201845-54 yearsGR113-066"/>
  </r>
  <r>
    <x v="1"/>
    <s v="M"/>
    <x v="0"/>
    <n v="2018"/>
    <x v="6"/>
    <s v="45-54"/>
    <x v="62"/>
    <s v="GR113-067"/>
    <n v="1004"/>
    <n v="20541202"/>
    <n v="4.9000000000000004"/>
    <x v="0"/>
    <s v="Male201845-54 yearsGR113-067"/>
  </r>
  <r>
    <x v="1"/>
    <s v="M"/>
    <x v="0"/>
    <n v="2018"/>
    <x v="6"/>
    <s v="45-54"/>
    <x v="9"/>
    <s v="GR113-068"/>
    <n v="4642"/>
    <n v="20541202"/>
    <n v="22.6"/>
    <x v="0"/>
    <s v="Male201845-54 yearsGR113-068"/>
  </r>
  <r>
    <x v="1"/>
    <s v="M"/>
    <x v="0"/>
    <n v="2018"/>
    <x v="6"/>
    <s v="45-54"/>
    <x v="87"/>
    <s v="GR113-069"/>
    <n v="1009"/>
    <n v="20541202"/>
    <n v="4.9000000000000004"/>
    <x v="1"/>
    <s v="Male201845-54 yearsGR113-069"/>
  </r>
  <r>
    <x v="1"/>
    <s v="M"/>
    <x v="0"/>
    <n v="2018"/>
    <x v="6"/>
    <s v="45-54"/>
    <x v="10"/>
    <s v="GR113-070"/>
    <n v="2945"/>
    <n v="20541202"/>
    <n v="14.3"/>
    <x v="1"/>
    <s v="Male201845-54 yearsGR113-070"/>
  </r>
  <r>
    <x v="1"/>
    <s v="M"/>
    <x v="0"/>
    <n v="2018"/>
    <x v="6"/>
    <s v="45-54"/>
    <x v="107"/>
    <s v="GR113-071"/>
    <n v="51"/>
    <n v="20541202"/>
    <n v="0.2"/>
    <x v="1"/>
    <s v="Male201845-54 yearsGR113-071"/>
  </r>
  <r>
    <x v="1"/>
    <s v="M"/>
    <x v="0"/>
    <n v="2018"/>
    <x v="6"/>
    <s v="45-54"/>
    <x v="63"/>
    <s v="GR113-072"/>
    <n v="672"/>
    <n v="20541202"/>
    <n v="3.3"/>
    <x v="0"/>
    <s v="Male201845-54 yearsGR113-072"/>
  </r>
  <r>
    <x v="1"/>
    <s v="M"/>
    <x v="0"/>
    <n v="2018"/>
    <x v="6"/>
    <s v="45-54"/>
    <x v="88"/>
    <s v="GR113-073"/>
    <n v="474"/>
    <n v="20541202"/>
    <n v="2.2999999999999998"/>
    <x v="1"/>
    <s v="Male201845-54 yearsGR113-073"/>
  </r>
  <r>
    <x v="1"/>
    <s v="M"/>
    <x v="0"/>
    <n v="2018"/>
    <x v="6"/>
    <s v="45-54"/>
    <x v="89"/>
    <s v="GR113-074"/>
    <n v="198"/>
    <n v="20541202"/>
    <n v="1"/>
    <x v="0"/>
    <s v="Male201845-54 yearsGR113-074"/>
  </r>
  <r>
    <x v="1"/>
    <s v="M"/>
    <x v="0"/>
    <n v="2018"/>
    <x v="6"/>
    <s v="45-54"/>
    <x v="11"/>
    <s v="GR113-075"/>
    <n v="356"/>
    <n v="20541202"/>
    <n v="1.7"/>
    <x v="0"/>
    <s v="Male201845-54 yearsGR113-075"/>
  </r>
  <r>
    <x v="1"/>
    <s v="M"/>
    <x v="0"/>
    <n v="2018"/>
    <x v="6"/>
    <s v="45-54"/>
    <x v="12"/>
    <s v="GR113-076"/>
    <n v="1309"/>
    <n v="20541202"/>
    <n v="6.4"/>
    <x v="1"/>
    <s v="Male201845-54 yearsGR113-076"/>
  </r>
  <r>
    <x v="1"/>
    <s v="M"/>
    <x v="0"/>
    <n v="2018"/>
    <x v="6"/>
    <s v="45-54"/>
    <x v="13"/>
    <s v="GR113-077"/>
    <n v="309"/>
    <n v="20541202"/>
    <n v="1.5"/>
    <x v="0"/>
    <s v="Male201845-54 yearsGR113-077"/>
  </r>
  <r>
    <x v="1"/>
    <s v="M"/>
    <x v="0"/>
    <n v="2018"/>
    <x v="6"/>
    <s v="45-54"/>
    <x v="14"/>
    <s v="GR113-078"/>
    <n v="1000"/>
    <n v="20541202"/>
    <n v="4.9000000000000004"/>
    <x v="0"/>
    <s v="Male201845-54 yearsGR113-078"/>
  </r>
  <r>
    <x v="1"/>
    <s v="M"/>
    <x v="0"/>
    <n v="2018"/>
    <x v="6"/>
    <s v="45-54"/>
    <x v="38"/>
    <s v="GR113-082"/>
    <n v="1818"/>
    <n v="20541202"/>
    <n v="8.9"/>
    <x v="1"/>
    <s v="Male201845-54 yearsGR113-082"/>
  </r>
  <r>
    <x v="1"/>
    <s v="M"/>
    <x v="0"/>
    <n v="2018"/>
    <x v="6"/>
    <s v="45-54"/>
    <x v="108"/>
    <s v="GR113-083"/>
    <n v="11"/>
    <n v="20541202"/>
    <s v="Unreliable"/>
    <x v="0"/>
    <s v="Male201845-54 yearsGR113-083"/>
  </r>
  <r>
    <x v="1"/>
    <s v="M"/>
    <x v="0"/>
    <n v="2018"/>
    <x v="6"/>
    <s v="45-54"/>
    <x v="100"/>
    <s v="GR113-084"/>
    <n v="132"/>
    <n v="20541202"/>
    <n v="0.6"/>
    <x v="0"/>
    <s v="Male201845-54 yearsGR113-084"/>
  </r>
  <r>
    <x v="1"/>
    <s v="M"/>
    <x v="0"/>
    <n v="2018"/>
    <x v="6"/>
    <s v="45-54"/>
    <x v="39"/>
    <s v="GR113-085"/>
    <n v="203"/>
    <n v="20541202"/>
    <n v="1"/>
    <x v="0"/>
    <s v="Male201845-54 yearsGR113-085"/>
  </r>
  <r>
    <x v="1"/>
    <s v="M"/>
    <x v="0"/>
    <n v="2018"/>
    <x v="6"/>
    <s v="45-54"/>
    <x v="90"/>
    <s v="GR113-086"/>
    <n v="1472"/>
    <n v="20541202"/>
    <n v="7.2"/>
    <x v="0"/>
    <s v="Male201845-54 yearsGR113-086"/>
  </r>
  <r>
    <x v="1"/>
    <s v="M"/>
    <x v="0"/>
    <n v="2018"/>
    <x v="6"/>
    <s v="45-54"/>
    <x v="64"/>
    <s v="GR113-088"/>
    <n v="298"/>
    <n v="20541202"/>
    <n v="1.5"/>
    <x v="1"/>
    <s v="Male201845-54 yearsGR113-088"/>
  </r>
  <r>
    <x v="1"/>
    <s v="M"/>
    <x v="0"/>
    <n v="2018"/>
    <x v="6"/>
    <s v="45-54"/>
    <x v="17"/>
    <s v="GR113-089"/>
    <n v="823"/>
    <n v="20541202"/>
    <n v="4"/>
    <x v="0"/>
    <s v="Male201845-54 yearsGR113-089"/>
  </r>
  <r>
    <x v="1"/>
    <s v="M"/>
    <x v="0"/>
    <n v="2018"/>
    <x v="6"/>
    <s v="45-54"/>
    <x v="91"/>
    <s v="GR113-090"/>
    <n v="150"/>
    <n v="20541202"/>
    <n v="0.7"/>
    <x v="1"/>
    <s v="Male201845-54 yearsGR113-090"/>
  </r>
  <r>
    <x v="1"/>
    <s v="M"/>
    <x v="0"/>
    <n v="2018"/>
    <x v="6"/>
    <s v="45-54"/>
    <x v="114"/>
    <s v="GR113-091"/>
    <n v="17"/>
    <n v="20541202"/>
    <s v="Unreliable"/>
    <x v="1"/>
    <s v="Male201845-54 yearsGR113-091"/>
  </r>
  <r>
    <x v="1"/>
    <s v="M"/>
    <x v="0"/>
    <n v="2018"/>
    <x v="6"/>
    <s v="45-54"/>
    <x v="101"/>
    <s v="GR113-092"/>
    <n v="56"/>
    <n v="20541202"/>
    <n v="0.3"/>
    <x v="1"/>
    <s v="Male201845-54 yearsGR113-092"/>
  </r>
  <r>
    <x v="1"/>
    <s v="M"/>
    <x v="0"/>
    <n v="2018"/>
    <x v="6"/>
    <s v="45-54"/>
    <x v="92"/>
    <s v="GR113-093"/>
    <n v="5332"/>
    <n v="20541202"/>
    <n v="26"/>
    <x v="1"/>
    <s v="Male201845-54 yearsGR113-093"/>
  </r>
  <r>
    <x v="1"/>
    <s v="M"/>
    <x v="0"/>
    <n v="2018"/>
    <x v="6"/>
    <s v="45-54"/>
    <x v="93"/>
    <s v="GR113-094"/>
    <n v="3713"/>
    <n v="20541202"/>
    <n v="18.100000000000001"/>
    <x v="0"/>
    <s v="Male201845-54 yearsGR113-094"/>
  </r>
  <r>
    <x v="1"/>
    <s v="M"/>
    <x v="0"/>
    <n v="2018"/>
    <x v="6"/>
    <s v="45-54"/>
    <x v="94"/>
    <s v="GR113-095"/>
    <n v="1619"/>
    <n v="20541202"/>
    <n v="7.9"/>
    <x v="0"/>
    <s v="Male201845-54 yearsGR113-095"/>
  </r>
  <r>
    <x v="1"/>
    <s v="M"/>
    <x v="0"/>
    <n v="2018"/>
    <x v="6"/>
    <s v="45-54"/>
    <x v="102"/>
    <s v="GR113-096"/>
    <n v="66"/>
    <n v="20541202"/>
    <n v="0.3"/>
    <x v="1"/>
    <s v="Male201845-54 yearsGR113-096"/>
  </r>
  <r>
    <x v="1"/>
    <s v="M"/>
    <x v="0"/>
    <n v="2018"/>
    <x v="6"/>
    <s v="45-54"/>
    <x v="18"/>
    <s v="GR113-097"/>
    <n v="1374"/>
    <n v="20541202"/>
    <n v="6.7"/>
    <x v="1"/>
    <s v="Male201845-54 yearsGR113-097"/>
  </r>
  <r>
    <x v="1"/>
    <s v="M"/>
    <x v="0"/>
    <n v="2018"/>
    <x v="6"/>
    <s v="45-54"/>
    <x v="115"/>
    <s v="GR113-098"/>
    <n v="14"/>
    <n v="20541202"/>
    <s v="Unreliable"/>
    <x v="0"/>
    <s v="Male201845-54 yearsGR113-098"/>
  </r>
  <r>
    <x v="1"/>
    <s v="M"/>
    <x v="0"/>
    <n v="2018"/>
    <x v="6"/>
    <s v="45-54"/>
    <x v="109"/>
    <s v="GR113-099"/>
    <n v="16"/>
    <n v="20541202"/>
    <s v="Unreliable"/>
    <x v="0"/>
    <s v="Male201845-54 yearsGR113-099"/>
  </r>
  <r>
    <x v="1"/>
    <s v="M"/>
    <x v="0"/>
    <n v="2018"/>
    <x v="6"/>
    <s v="45-54"/>
    <x v="19"/>
    <s v="GR113-100"/>
    <n v="1342"/>
    <n v="20541202"/>
    <n v="6.5"/>
    <x v="0"/>
    <s v="Male201845-54 yearsGR113-100"/>
  </r>
  <r>
    <x v="1"/>
    <s v="M"/>
    <x v="0"/>
    <n v="2018"/>
    <x v="6"/>
    <s v="45-54"/>
    <x v="95"/>
    <s v="GR113-102"/>
    <n v="21"/>
    <n v="20541202"/>
    <n v="0.1"/>
    <x v="1"/>
    <s v="Male201845-54 yearsGR113-102"/>
  </r>
  <r>
    <x v="1"/>
    <s v="M"/>
    <x v="0"/>
    <n v="2018"/>
    <x v="6"/>
    <s v="45-54"/>
    <x v="21"/>
    <s v="GR113-109"/>
    <n v="395"/>
    <n v="20541202"/>
    <n v="1.9"/>
    <x v="1"/>
    <s v="Male201845-54 yearsGR113-109"/>
  </r>
  <r>
    <x v="1"/>
    <s v="M"/>
    <x v="0"/>
    <n v="2018"/>
    <x v="6"/>
    <s v="45-54"/>
    <x v="22"/>
    <s v="GR113-110"/>
    <n v="1106"/>
    <n v="20541202"/>
    <n v="5.4"/>
    <x v="0"/>
    <s v="Male201845-54 yearsGR113-110"/>
  </r>
  <r>
    <x v="1"/>
    <s v="M"/>
    <x v="0"/>
    <n v="2018"/>
    <x v="6"/>
    <s v="45-54"/>
    <x v="23"/>
    <s v="GR113-111"/>
    <n v="9774"/>
    <n v="20541202"/>
    <n v="47.6"/>
    <x v="0"/>
    <s v="Male201845-54 yearsGR113-111"/>
  </r>
  <r>
    <x v="1"/>
    <s v="M"/>
    <x v="0"/>
    <n v="2018"/>
    <x v="6"/>
    <s v="45-54"/>
    <x v="24"/>
    <s v="GR113-112"/>
    <n v="16130"/>
    <n v="20541202"/>
    <n v="78.5"/>
    <x v="1"/>
    <s v="Male201845-54 yearsGR113-112"/>
  </r>
  <r>
    <x v="1"/>
    <s v="M"/>
    <x v="0"/>
    <n v="2018"/>
    <x v="6"/>
    <s v="45-54"/>
    <x v="25"/>
    <s v="GR113-113"/>
    <n v="4454"/>
    <n v="20541202"/>
    <n v="21.7"/>
    <x v="0"/>
    <s v="Male201845-54 yearsGR113-113"/>
  </r>
  <r>
    <x v="1"/>
    <s v="M"/>
    <x v="0"/>
    <n v="2018"/>
    <x v="6"/>
    <s v="45-54"/>
    <x v="26"/>
    <s v="GR113-114"/>
    <n v="4094"/>
    <n v="20541202"/>
    <n v="19.899999999999999"/>
    <x v="0"/>
    <s v="Male201845-54 yearsGR113-114"/>
  </r>
  <r>
    <x v="1"/>
    <s v="M"/>
    <x v="0"/>
    <n v="2018"/>
    <x v="6"/>
    <s v="45-54"/>
    <x v="46"/>
    <s v="GR113-115"/>
    <n v="132"/>
    <n v="20541202"/>
    <n v="0.6"/>
    <x v="0"/>
    <s v="Male201845-54 yearsGR113-115"/>
  </r>
  <r>
    <x v="1"/>
    <s v="M"/>
    <x v="0"/>
    <n v="2018"/>
    <x v="6"/>
    <s v="45-54"/>
    <x v="67"/>
    <s v="GR113-116"/>
    <n v="228"/>
    <n v="20541202"/>
    <n v="1.1000000000000001"/>
    <x v="0"/>
    <s v="Male201845-54 yearsGR113-116"/>
  </r>
  <r>
    <x v="1"/>
    <s v="M"/>
    <x v="0"/>
    <n v="2018"/>
    <x v="6"/>
    <s v="45-54"/>
    <x v="27"/>
    <s v="GR113-117"/>
    <n v="11676"/>
    <n v="20541202"/>
    <n v="56.8"/>
    <x v="0"/>
    <s v="Male201845-54 yearsGR113-117"/>
  </r>
  <r>
    <x v="1"/>
    <s v="M"/>
    <x v="0"/>
    <n v="2018"/>
    <x v="6"/>
    <s v="45-54"/>
    <x v="68"/>
    <s v="GR113-118"/>
    <n v="835"/>
    <n v="20541202"/>
    <n v="4.0999999999999996"/>
    <x v="0"/>
    <s v="Male201845-54 yearsGR113-118"/>
  </r>
  <r>
    <x v="1"/>
    <s v="M"/>
    <x v="0"/>
    <n v="2018"/>
    <x v="6"/>
    <s v="45-54"/>
    <x v="121"/>
    <s v="GR113-119"/>
    <n v="41"/>
    <n v="20541202"/>
    <n v="0.2"/>
    <x v="0"/>
    <s v="Male201845-54 yearsGR113-119"/>
  </r>
  <r>
    <x v="1"/>
    <s v="M"/>
    <x v="0"/>
    <n v="2018"/>
    <x v="6"/>
    <s v="45-54"/>
    <x v="28"/>
    <s v="GR113-120"/>
    <n v="347"/>
    <n v="20541202"/>
    <n v="1.7"/>
    <x v="0"/>
    <s v="Male201845-54 yearsGR113-120"/>
  </r>
  <r>
    <x v="1"/>
    <s v="M"/>
    <x v="0"/>
    <n v="2018"/>
    <x v="6"/>
    <s v="45-54"/>
    <x v="40"/>
    <s v="GR113-121"/>
    <n v="205"/>
    <n v="20541202"/>
    <n v="1"/>
    <x v="0"/>
    <s v="Male201845-54 yearsGR113-121"/>
  </r>
  <r>
    <x v="1"/>
    <s v="M"/>
    <x v="0"/>
    <n v="2018"/>
    <x v="6"/>
    <s v="45-54"/>
    <x v="47"/>
    <s v="GR113-122"/>
    <n v="9155"/>
    <n v="20541202"/>
    <n v="44.6"/>
    <x v="0"/>
    <s v="Male201845-54 yearsGR113-122"/>
  </r>
  <r>
    <x v="1"/>
    <s v="M"/>
    <x v="0"/>
    <n v="2018"/>
    <x v="6"/>
    <s v="45-54"/>
    <x v="29"/>
    <s v="GR113-123"/>
    <n v="1093"/>
    <n v="20541202"/>
    <n v="5.3"/>
    <x v="0"/>
    <s v="Male201845-54 yearsGR113-123"/>
  </r>
  <r>
    <x v="1"/>
    <s v="M"/>
    <x v="0"/>
    <n v="2018"/>
    <x v="6"/>
    <s v="45-54"/>
    <x v="48"/>
    <s v="GR113-124"/>
    <n v="6202"/>
    <n v="20541202"/>
    <n v="30.2"/>
    <x v="1"/>
    <s v="Male201845-54 yearsGR113-124"/>
  </r>
  <r>
    <x v="1"/>
    <s v="M"/>
    <x v="0"/>
    <n v="2018"/>
    <x v="6"/>
    <s v="45-54"/>
    <x v="49"/>
    <s v="GR113-125"/>
    <n v="3103"/>
    <n v="20541202"/>
    <n v="15.1"/>
    <x v="0"/>
    <s v="Male201845-54 yearsGR113-125"/>
  </r>
  <r>
    <x v="1"/>
    <s v="M"/>
    <x v="0"/>
    <n v="2018"/>
    <x v="6"/>
    <s v="45-54"/>
    <x v="50"/>
    <s v="GR113-126"/>
    <n v="3099"/>
    <n v="20541202"/>
    <n v="15.1"/>
    <x v="0"/>
    <s v="Male201845-54 yearsGR113-126"/>
  </r>
  <r>
    <x v="1"/>
    <s v="M"/>
    <x v="0"/>
    <n v="2018"/>
    <x v="6"/>
    <s v="45-54"/>
    <x v="30"/>
    <s v="GR113-127"/>
    <n v="1589"/>
    <n v="20541202"/>
    <n v="7.7"/>
    <x v="1"/>
    <s v="Male201845-54 yearsGR113-127"/>
  </r>
  <r>
    <x v="1"/>
    <s v="M"/>
    <x v="0"/>
    <n v="2018"/>
    <x v="6"/>
    <s v="45-54"/>
    <x v="41"/>
    <s v="GR113-128"/>
    <n v="1091"/>
    <n v="20541202"/>
    <n v="5.3"/>
    <x v="0"/>
    <s v="Male201845-54 yearsGR113-128"/>
  </r>
  <r>
    <x v="1"/>
    <s v="M"/>
    <x v="0"/>
    <n v="2018"/>
    <x v="6"/>
    <s v="45-54"/>
    <x v="31"/>
    <s v="GR113-129"/>
    <n v="498"/>
    <n v="20541202"/>
    <n v="2.4"/>
    <x v="0"/>
    <s v="Male201845-54 yearsGR113-129"/>
  </r>
  <r>
    <x v="1"/>
    <s v="M"/>
    <x v="0"/>
    <n v="2018"/>
    <x v="6"/>
    <s v="45-54"/>
    <x v="120"/>
    <s v="GR113-130"/>
    <n v="71"/>
    <n v="20541202"/>
    <n v="0.3"/>
    <x v="1"/>
    <s v="Male201845-54 yearsGR113-130"/>
  </r>
  <r>
    <x v="1"/>
    <s v="M"/>
    <x v="0"/>
    <n v="2018"/>
    <x v="6"/>
    <s v="45-54"/>
    <x v="32"/>
    <s v="GR113-131"/>
    <n v="739"/>
    <n v="20541202"/>
    <n v="3.6"/>
    <x v="0"/>
    <s v="Male201845-54 yearsGR113-131"/>
  </r>
  <r>
    <x v="1"/>
    <s v="M"/>
    <x v="0"/>
    <n v="2018"/>
    <x v="6"/>
    <s v="45-54"/>
    <x v="69"/>
    <s v="GR113-132"/>
    <n v="31"/>
    <n v="20541202"/>
    <n v="0.2"/>
    <x v="0"/>
    <s v="Male201845-54 yearsGR113-132"/>
  </r>
  <r>
    <x v="1"/>
    <s v="M"/>
    <x v="0"/>
    <n v="2018"/>
    <x v="6"/>
    <s v="45-54"/>
    <x v="33"/>
    <s v="GR113-133"/>
    <n v="708"/>
    <n v="20541202"/>
    <n v="3.4"/>
    <x v="0"/>
    <s v="Male201845-54 yearsGR113-133"/>
  </r>
  <r>
    <x v="1"/>
    <s v="M"/>
    <x v="0"/>
    <n v="2018"/>
    <x v="6"/>
    <s v="45-54"/>
    <x v="42"/>
    <s v="GR113-135"/>
    <n v="196"/>
    <n v="20541202"/>
    <n v="1"/>
    <x v="1"/>
    <s v="Male201845-54 yearsGR113-135"/>
  </r>
  <r>
    <x v="1"/>
    <s v="M"/>
    <x v="0"/>
    <n v="2018"/>
    <x v="6"/>
    <s v="45-54"/>
    <x v="103"/>
    <s v="GR113-136"/>
    <n v="74"/>
    <n v="20541202"/>
    <n v="0.4"/>
    <x v="1"/>
    <s v="Male201845-54 yearsGR113-136"/>
  </r>
  <r>
    <x v="1"/>
    <s v="M"/>
    <x v="0"/>
    <n v="2018"/>
    <x v="7"/>
    <s v="55-64"/>
    <x v="0"/>
    <s v="GR113-003"/>
    <n v="375"/>
    <n v="20398863"/>
    <n v="1.8"/>
    <x v="0"/>
    <s v="Male201855-64 yearsGR113-003"/>
  </r>
  <r>
    <x v="1"/>
    <s v="M"/>
    <x v="0"/>
    <n v="2018"/>
    <x v="7"/>
    <s v="55-64"/>
    <x v="111"/>
    <s v="GR113-004"/>
    <n v="70"/>
    <n v="20398863"/>
    <n v="0.3"/>
    <x v="1"/>
    <s v="Male201855-64 yearsGR113-004"/>
  </r>
  <r>
    <x v="1"/>
    <s v="M"/>
    <x v="0"/>
    <n v="2018"/>
    <x v="7"/>
    <s v="55-64"/>
    <x v="112"/>
    <s v="GR113-005"/>
    <n v="42"/>
    <n v="20398863"/>
    <n v="0.2"/>
    <x v="0"/>
    <s v="Male201855-64 yearsGR113-005"/>
  </r>
  <r>
    <x v="1"/>
    <s v="M"/>
    <x v="0"/>
    <n v="2018"/>
    <x v="7"/>
    <s v="55-64"/>
    <x v="116"/>
    <s v="GR113-006"/>
    <n v="28"/>
    <n v="20398863"/>
    <n v="0.1"/>
    <x v="0"/>
    <s v="Male201855-64 yearsGR113-006"/>
  </r>
  <r>
    <x v="1"/>
    <s v="M"/>
    <x v="0"/>
    <n v="2018"/>
    <x v="7"/>
    <s v="55-64"/>
    <x v="1"/>
    <s v="GR113-010"/>
    <n v="3201"/>
    <n v="20398863"/>
    <n v="15.7"/>
    <x v="1"/>
    <s v="Male201855-64 yearsGR113-010"/>
  </r>
  <r>
    <x v="1"/>
    <s v="M"/>
    <x v="0"/>
    <n v="2018"/>
    <x v="7"/>
    <s v="55-64"/>
    <x v="70"/>
    <s v="GR113-015"/>
    <n v="1446"/>
    <n v="20398863"/>
    <n v="7.1"/>
    <x v="1"/>
    <s v="Male201855-64 yearsGR113-015"/>
  </r>
  <r>
    <x v="1"/>
    <s v="M"/>
    <x v="0"/>
    <n v="2018"/>
    <x v="7"/>
    <s v="55-64"/>
    <x v="51"/>
    <s v="GR113-016"/>
    <n v="1246"/>
    <n v="20398863"/>
    <n v="6.1"/>
    <x v="1"/>
    <s v="Male201855-64 yearsGR113-016"/>
  </r>
  <r>
    <x v="1"/>
    <s v="M"/>
    <x v="0"/>
    <n v="2018"/>
    <x v="7"/>
    <s v="55-64"/>
    <x v="2"/>
    <s v="GR113-018"/>
    <n v="741"/>
    <n v="20398863"/>
    <n v="3.6"/>
    <x v="0"/>
    <s v="Male201855-64 yearsGR113-018"/>
  </r>
  <r>
    <x v="1"/>
    <s v="M"/>
    <x v="0"/>
    <n v="2018"/>
    <x v="7"/>
    <s v="55-64"/>
    <x v="3"/>
    <s v="GR113-019"/>
    <n v="61889"/>
    <n v="20398863"/>
    <n v="303.39999999999998"/>
    <x v="1"/>
    <s v="Male201855-64 yearsGR113-019"/>
  </r>
  <r>
    <x v="1"/>
    <s v="M"/>
    <x v="0"/>
    <n v="2018"/>
    <x v="7"/>
    <s v="55-64"/>
    <x v="71"/>
    <s v="GR113-020"/>
    <n v="2050"/>
    <n v="20398863"/>
    <n v="10"/>
    <x v="0"/>
    <s v="Male201855-64 yearsGR113-020"/>
  </r>
  <r>
    <x v="1"/>
    <s v="M"/>
    <x v="0"/>
    <n v="2018"/>
    <x v="7"/>
    <s v="55-64"/>
    <x v="72"/>
    <s v="GR113-021"/>
    <n v="3133"/>
    <n v="20398863"/>
    <n v="15.4"/>
    <x v="0"/>
    <s v="Male201855-64 yearsGR113-021"/>
  </r>
  <r>
    <x v="1"/>
    <s v="M"/>
    <x v="0"/>
    <n v="2018"/>
    <x v="7"/>
    <s v="55-64"/>
    <x v="73"/>
    <s v="GR113-022"/>
    <n v="1431"/>
    <n v="20398863"/>
    <n v="7"/>
    <x v="0"/>
    <s v="Male201855-64 yearsGR113-022"/>
  </r>
  <r>
    <x v="1"/>
    <s v="M"/>
    <x v="0"/>
    <n v="2018"/>
    <x v="7"/>
    <s v="55-64"/>
    <x v="52"/>
    <s v="GR113-023"/>
    <n v="6098"/>
    <n v="20398863"/>
    <n v="29.9"/>
    <x v="0"/>
    <s v="Male201855-64 yearsGR113-023"/>
  </r>
  <r>
    <x v="1"/>
    <s v="M"/>
    <x v="0"/>
    <n v="2018"/>
    <x v="7"/>
    <s v="55-64"/>
    <x v="53"/>
    <s v="GR113-024"/>
    <n v="5665"/>
    <n v="20398863"/>
    <n v="27.8"/>
    <x v="0"/>
    <s v="Male201855-64 yearsGR113-024"/>
  </r>
  <r>
    <x v="1"/>
    <s v="M"/>
    <x v="0"/>
    <n v="2018"/>
    <x v="7"/>
    <s v="55-64"/>
    <x v="74"/>
    <s v="GR113-025"/>
    <n v="5039"/>
    <n v="20398863"/>
    <n v="24.7"/>
    <x v="0"/>
    <s v="Male201855-64 yearsGR113-025"/>
  </r>
  <r>
    <x v="1"/>
    <s v="M"/>
    <x v="0"/>
    <n v="2018"/>
    <x v="7"/>
    <s v="55-64"/>
    <x v="104"/>
    <s v="GR113-026"/>
    <n v="867"/>
    <n v="20398863"/>
    <n v="4.3"/>
    <x v="0"/>
    <s v="Male201855-64 yearsGR113-026"/>
  </r>
  <r>
    <x v="1"/>
    <s v="M"/>
    <x v="0"/>
    <n v="2018"/>
    <x v="7"/>
    <s v="55-64"/>
    <x v="75"/>
    <s v="GR113-027"/>
    <n v="16111"/>
    <n v="20398863"/>
    <n v="79"/>
    <x v="0"/>
    <s v="Male201855-64 yearsGR113-027"/>
  </r>
  <r>
    <x v="1"/>
    <s v="M"/>
    <x v="0"/>
    <n v="2018"/>
    <x v="7"/>
    <s v="55-64"/>
    <x v="76"/>
    <s v="GR113-028"/>
    <n v="977"/>
    <n v="20398863"/>
    <n v="4.8"/>
    <x v="0"/>
    <s v="Male201855-64 yearsGR113-028"/>
  </r>
  <r>
    <x v="1"/>
    <s v="M"/>
    <x v="0"/>
    <n v="2018"/>
    <x v="7"/>
    <s v="55-64"/>
    <x v="54"/>
    <s v="GR113-029"/>
    <n v="84"/>
    <n v="20398863"/>
    <n v="0.4"/>
    <x v="0"/>
    <s v="Male201855-64 yearsGR113-029"/>
  </r>
  <r>
    <x v="1"/>
    <s v="M"/>
    <x v="0"/>
    <n v="2018"/>
    <x v="7"/>
    <s v="55-64"/>
    <x v="124"/>
    <s v="GR113-033"/>
    <n v="2916"/>
    <n v="20398863"/>
    <n v="14.3"/>
    <x v="0"/>
    <s v="Male201855-64 yearsGR113-033"/>
  </r>
  <r>
    <x v="1"/>
    <s v="M"/>
    <x v="0"/>
    <n v="2018"/>
    <x v="7"/>
    <s v="55-64"/>
    <x v="43"/>
    <s v="GR113-034"/>
    <n v="1970"/>
    <n v="20398863"/>
    <n v="9.6999999999999993"/>
    <x v="0"/>
    <s v="Male201855-64 yearsGR113-034"/>
  </r>
  <r>
    <x v="1"/>
    <s v="M"/>
    <x v="0"/>
    <n v="2018"/>
    <x v="7"/>
    <s v="55-64"/>
    <x v="97"/>
    <s v="GR113-035"/>
    <n v="1373"/>
    <n v="20398863"/>
    <n v="6.7"/>
    <x v="0"/>
    <s v="Male201855-64 yearsGR113-035"/>
  </r>
  <r>
    <x v="1"/>
    <s v="M"/>
    <x v="0"/>
    <n v="2018"/>
    <x v="7"/>
    <s v="55-64"/>
    <x v="34"/>
    <s v="GR113-036"/>
    <n v="2373"/>
    <n v="20398863"/>
    <n v="11.6"/>
    <x v="0"/>
    <s v="Male201855-64 yearsGR113-036"/>
  </r>
  <r>
    <x v="1"/>
    <s v="M"/>
    <x v="0"/>
    <n v="2018"/>
    <x v="7"/>
    <s v="55-64"/>
    <x v="35"/>
    <s v="GR113-037"/>
    <n v="4626"/>
    <n v="20398863"/>
    <n v="22.7"/>
    <x v="0"/>
    <s v="Male201855-64 yearsGR113-037"/>
  </r>
  <r>
    <x v="1"/>
    <s v="M"/>
    <x v="0"/>
    <n v="2018"/>
    <x v="7"/>
    <s v="55-64"/>
    <x v="79"/>
    <s v="GR113-038"/>
    <n v="108"/>
    <n v="20398863"/>
    <n v="0.5"/>
    <x v="0"/>
    <s v="Male201855-64 yearsGR113-038"/>
  </r>
  <r>
    <x v="1"/>
    <s v="M"/>
    <x v="0"/>
    <n v="2018"/>
    <x v="7"/>
    <s v="55-64"/>
    <x v="56"/>
    <s v="GR113-039"/>
    <n v="1747"/>
    <n v="20398863"/>
    <n v="8.6"/>
    <x v="0"/>
    <s v="Male201855-64 yearsGR113-039"/>
  </r>
  <r>
    <x v="1"/>
    <s v="M"/>
    <x v="0"/>
    <n v="2018"/>
    <x v="7"/>
    <s v="55-64"/>
    <x v="36"/>
    <s v="GR113-040"/>
    <n v="1710"/>
    <n v="20398863"/>
    <n v="8.4"/>
    <x v="0"/>
    <s v="Male201855-64 yearsGR113-040"/>
  </r>
  <r>
    <x v="1"/>
    <s v="M"/>
    <x v="0"/>
    <n v="2018"/>
    <x v="7"/>
    <s v="55-64"/>
    <x v="98"/>
    <s v="GR113-041"/>
    <n v="1049"/>
    <n v="20398863"/>
    <n v="5.0999999999999996"/>
    <x v="0"/>
    <s v="Male201855-64 yearsGR113-041"/>
  </r>
  <r>
    <x v="1"/>
    <s v="M"/>
    <x v="0"/>
    <n v="2018"/>
    <x v="7"/>
    <s v="55-64"/>
    <x v="117"/>
    <s v="GR113-042"/>
    <n v="12"/>
    <n v="20398863"/>
    <s v="Unreliable"/>
    <x v="0"/>
    <s v="Male201855-64 yearsGR113-042"/>
  </r>
  <r>
    <x v="1"/>
    <s v="M"/>
    <x v="0"/>
    <n v="2018"/>
    <x v="7"/>
    <s v="55-64"/>
    <x v="37"/>
    <s v="GR113-043"/>
    <n v="7176"/>
    <n v="20398863"/>
    <n v="35.200000000000003"/>
    <x v="0"/>
    <s v="Male201855-64 yearsGR113-043"/>
  </r>
  <r>
    <x v="1"/>
    <s v="M"/>
    <x v="0"/>
    <n v="2018"/>
    <x v="7"/>
    <s v="55-64"/>
    <x v="4"/>
    <s v="GR113-044"/>
    <n v="848"/>
    <n v="20398863"/>
    <n v="4.2"/>
    <x v="1"/>
    <s v="Male201855-64 yearsGR113-044"/>
  </r>
  <r>
    <x v="1"/>
    <s v="M"/>
    <x v="0"/>
    <n v="2018"/>
    <x v="7"/>
    <s v="55-64"/>
    <x v="44"/>
    <s v="GR113-045"/>
    <n v="224"/>
    <n v="20398863"/>
    <n v="1.1000000000000001"/>
    <x v="1"/>
    <s v="Male201855-64 yearsGR113-045"/>
  </r>
  <r>
    <x v="1"/>
    <s v="M"/>
    <x v="0"/>
    <n v="2018"/>
    <x v="7"/>
    <s v="55-64"/>
    <x v="45"/>
    <s v="GR113-046"/>
    <n v="9411"/>
    <n v="20398863"/>
    <n v="46.1"/>
    <x v="1"/>
    <s v="Male201855-64 yearsGR113-046"/>
  </r>
  <r>
    <x v="1"/>
    <s v="M"/>
    <x v="0"/>
    <n v="2018"/>
    <x v="7"/>
    <s v="55-64"/>
    <x v="80"/>
    <s v="GR113-047"/>
    <n v="263"/>
    <n v="20398863"/>
    <n v="1.3"/>
    <x v="1"/>
    <s v="Male201855-64 yearsGR113-047"/>
  </r>
  <r>
    <x v="1"/>
    <s v="M"/>
    <x v="0"/>
    <n v="2018"/>
    <x v="7"/>
    <s v="55-64"/>
    <x v="81"/>
    <s v="GR113-048"/>
    <n v="235"/>
    <n v="20398863"/>
    <n v="1.2"/>
    <x v="0"/>
    <s v="Male201855-64 yearsGR113-048"/>
  </r>
  <r>
    <x v="1"/>
    <s v="M"/>
    <x v="0"/>
    <n v="2018"/>
    <x v="7"/>
    <s v="55-64"/>
    <x v="113"/>
    <s v="GR113-049"/>
    <n v="28"/>
    <n v="20398863"/>
    <n v="0.1"/>
    <x v="0"/>
    <s v="Male201855-64 yearsGR113-049"/>
  </r>
  <r>
    <x v="1"/>
    <s v="M"/>
    <x v="0"/>
    <n v="2018"/>
    <x v="7"/>
    <s v="55-64"/>
    <x v="5"/>
    <s v="GR113-050"/>
    <n v="84"/>
    <n v="20398863"/>
    <n v="0.4"/>
    <x v="1"/>
    <s v="Male201855-64 yearsGR113-050"/>
  </r>
  <r>
    <x v="1"/>
    <s v="M"/>
    <x v="0"/>
    <n v="2018"/>
    <x v="7"/>
    <s v="55-64"/>
    <x v="105"/>
    <s v="GR113-051"/>
    <n v="507"/>
    <n v="20398863"/>
    <n v="2.5"/>
    <x v="1"/>
    <s v="Male201855-64 yearsGR113-051"/>
  </r>
  <r>
    <x v="1"/>
    <s v="M"/>
    <x v="0"/>
    <n v="2018"/>
    <x v="7"/>
    <s v="55-64"/>
    <x v="106"/>
    <s v="GR113-052"/>
    <n v="544"/>
    <n v="20398863"/>
    <n v="2.7"/>
    <x v="1"/>
    <s v="Male201855-64 yearsGR113-052"/>
  </r>
  <r>
    <x v="1"/>
    <s v="M"/>
    <x v="0"/>
    <n v="2018"/>
    <x v="7"/>
    <s v="55-64"/>
    <x v="6"/>
    <s v="GR113-053"/>
    <n v="68358"/>
    <n v="20398863"/>
    <n v="335.1"/>
    <x v="0"/>
    <s v="Male201855-64 yearsGR113-053"/>
  </r>
  <r>
    <x v="1"/>
    <s v="M"/>
    <x v="0"/>
    <n v="2018"/>
    <x v="7"/>
    <s v="55-64"/>
    <x v="7"/>
    <s v="GR113-054"/>
    <n v="56360"/>
    <n v="20398863"/>
    <n v="276.3"/>
    <x v="1"/>
    <s v="Male201855-64 yearsGR113-054"/>
  </r>
  <r>
    <x v="1"/>
    <s v="M"/>
    <x v="0"/>
    <n v="2018"/>
    <x v="7"/>
    <s v="55-64"/>
    <x v="82"/>
    <s v="GR113-055"/>
    <n v="169"/>
    <n v="20398863"/>
    <n v="0.8"/>
    <x v="0"/>
    <s v="Male201855-64 yearsGR113-055"/>
  </r>
  <r>
    <x v="1"/>
    <s v="M"/>
    <x v="0"/>
    <n v="2018"/>
    <x v="7"/>
    <s v="55-64"/>
    <x v="57"/>
    <s v="GR113-056"/>
    <n v="5608"/>
    <n v="20398863"/>
    <n v="27.5"/>
    <x v="0"/>
    <s v="Male201855-64 yearsGR113-056"/>
  </r>
  <r>
    <x v="1"/>
    <s v="M"/>
    <x v="0"/>
    <n v="2018"/>
    <x v="7"/>
    <s v="55-64"/>
    <x v="83"/>
    <s v="GR113-057"/>
    <n v="467"/>
    <n v="20398863"/>
    <n v="2.2999999999999998"/>
    <x v="0"/>
    <s v="Male201855-64 yearsGR113-057"/>
  </r>
  <r>
    <x v="1"/>
    <s v="M"/>
    <x v="0"/>
    <n v="2018"/>
    <x v="7"/>
    <s v="55-64"/>
    <x v="58"/>
    <s v="GR113-058"/>
    <n v="36591"/>
    <n v="20398863"/>
    <n v="179.4"/>
    <x v="0"/>
    <s v="Male201855-64 yearsGR113-058"/>
  </r>
  <r>
    <x v="1"/>
    <s v="M"/>
    <x v="0"/>
    <n v="2018"/>
    <x v="7"/>
    <s v="55-64"/>
    <x v="59"/>
    <s v="GR113-059"/>
    <n v="12596"/>
    <n v="20398863"/>
    <n v="61.7"/>
    <x v="0"/>
    <s v="Male201855-64 yearsGR113-059"/>
  </r>
  <r>
    <x v="1"/>
    <s v="M"/>
    <x v="0"/>
    <n v="2018"/>
    <x v="7"/>
    <s v="55-64"/>
    <x v="99"/>
    <s v="GR113-060"/>
    <n v="547"/>
    <n v="20398863"/>
    <n v="2.7"/>
    <x v="0"/>
    <s v="Male201855-64 yearsGR113-060"/>
  </r>
  <r>
    <x v="1"/>
    <s v="M"/>
    <x v="0"/>
    <n v="2018"/>
    <x v="7"/>
    <s v="55-64"/>
    <x v="60"/>
    <s v="GR113-061"/>
    <n v="23448"/>
    <n v="20398863"/>
    <n v="114.9"/>
    <x v="0"/>
    <s v="Male201855-64 yearsGR113-061"/>
  </r>
  <r>
    <x v="1"/>
    <s v="M"/>
    <x v="0"/>
    <n v="2018"/>
    <x v="7"/>
    <s v="55-64"/>
    <x v="84"/>
    <s v="GR113-062"/>
    <n v="10706"/>
    <n v="20398863"/>
    <n v="52.5"/>
    <x v="0"/>
    <s v="Male201855-64 yearsGR113-062"/>
  </r>
  <r>
    <x v="1"/>
    <s v="M"/>
    <x v="0"/>
    <n v="2018"/>
    <x v="7"/>
    <s v="55-64"/>
    <x v="85"/>
    <s v="GR113-063"/>
    <n v="12742"/>
    <n v="20398863"/>
    <n v="62.5"/>
    <x v="0"/>
    <s v="Male201855-64 yearsGR113-063"/>
  </r>
  <r>
    <x v="1"/>
    <s v="M"/>
    <x v="0"/>
    <n v="2018"/>
    <x v="7"/>
    <s v="55-64"/>
    <x v="8"/>
    <s v="GR113-064"/>
    <n v="13525"/>
    <n v="20398863"/>
    <n v="66.3"/>
    <x v="0"/>
    <s v="Male201855-64 yearsGR113-064"/>
  </r>
  <r>
    <x v="1"/>
    <s v="M"/>
    <x v="0"/>
    <n v="2018"/>
    <x v="7"/>
    <s v="55-64"/>
    <x v="61"/>
    <s v="GR113-065"/>
    <n v="191"/>
    <n v="20398863"/>
    <n v="0.9"/>
    <x v="0"/>
    <s v="Male201855-64 yearsGR113-065"/>
  </r>
  <r>
    <x v="1"/>
    <s v="M"/>
    <x v="0"/>
    <n v="2018"/>
    <x v="7"/>
    <s v="55-64"/>
    <x v="86"/>
    <s v="GR113-066"/>
    <n v="100"/>
    <n v="20398863"/>
    <n v="0.5"/>
    <x v="0"/>
    <s v="Male201855-64 yearsGR113-066"/>
  </r>
  <r>
    <x v="1"/>
    <s v="M"/>
    <x v="0"/>
    <n v="2018"/>
    <x v="7"/>
    <s v="55-64"/>
    <x v="62"/>
    <s v="GR113-067"/>
    <n v="3001"/>
    <n v="20398863"/>
    <n v="14.7"/>
    <x v="0"/>
    <s v="Male201855-64 yearsGR113-067"/>
  </r>
  <r>
    <x v="1"/>
    <s v="M"/>
    <x v="0"/>
    <n v="2018"/>
    <x v="7"/>
    <s v="55-64"/>
    <x v="9"/>
    <s v="GR113-068"/>
    <n v="10233"/>
    <n v="20398863"/>
    <n v="50.2"/>
    <x v="0"/>
    <s v="Male201855-64 yearsGR113-068"/>
  </r>
  <r>
    <x v="1"/>
    <s v="M"/>
    <x v="0"/>
    <n v="2018"/>
    <x v="7"/>
    <s v="55-64"/>
    <x v="87"/>
    <s v="GR113-069"/>
    <n v="2641"/>
    <n v="20398863"/>
    <n v="12.9"/>
    <x v="1"/>
    <s v="Male201855-64 yearsGR113-069"/>
  </r>
  <r>
    <x v="1"/>
    <s v="M"/>
    <x v="0"/>
    <n v="2018"/>
    <x v="7"/>
    <s v="55-64"/>
    <x v="10"/>
    <s v="GR113-070"/>
    <n v="7351"/>
    <n v="20398863"/>
    <n v="36"/>
    <x v="1"/>
    <s v="Male201855-64 yearsGR113-070"/>
  </r>
  <r>
    <x v="1"/>
    <s v="M"/>
    <x v="0"/>
    <n v="2018"/>
    <x v="7"/>
    <s v="55-64"/>
    <x v="107"/>
    <s v="GR113-071"/>
    <n v="225"/>
    <n v="20398863"/>
    <n v="1.1000000000000001"/>
    <x v="1"/>
    <s v="Male201855-64 yearsGR113-071"/>
  </r>
  <r>
    <x v="1"/>
    <s v="M"/>
    <x v="0"/>
    <n v="2018"/>
    <x v="7"/>
    <s v="55-64"/>
    <x v="63"/>
    <s v="GR113-072"/>
    <n v="1781"/>
    <n v="20398863"/>
    <n v="8.6999999999999993"/>
    <x v="0"/>
    <s v="Male201855-64 yearsGR113-072"/>
  </r>
  <r>
    <x v="1"/>
    <s v="M"/>
    <x v="0"/>
    <n v="2018"/>
    <x v="7"/>
    <s v="55-64"/>
    <x v="88"/>
    <s v="GR113-073"/>
    <n v="1074"/>
    <n v="20398863"/>
    <n v="5.3"/>
    <x v="1"/>
    <s v="Male201855-64 yearsGR113-073"/>
  </r>
  <r>
    <x v="1"/>
    <s v="M"/>
    <x v="0"/>
    <n v="2018"/>
    <x v="7"/>
    <s v="55-64"/>
    <x v="89"/>
    <s v="GR113-074"/>
    <n v="707"/>
    <n v="20398863"/>
    <n v="3.5"/>
    <x v="0"/>
    <s v="Male201855-64 yearsGR113-074"/>
  </r>
  <r>
    <x v="1"/>
    <s v="M"/>
    <x v="0"/>
    <n v="2018"/>
    <x v="7"/>
    <s v="55-64"/>
    <x v="11"/>
    <s v="GR113-075"/>
    <n v="570"/>
    <n v="20398863"/>
    <n v="2.8"/>
    <x v="0"/>
    <s v="Male201855-64 yearsGR113-075"/>
  </r>
  <r>
    <x v="1"/>
    <s v="M"/>
    <x v="0"/>
    <n v="2018"/>
    <x v="7"/>
    <s v="55-64"/>
    <x v="12"/>
    <s v="GR113-076"/>
    <n v="3317"/>
    <n v="20398863"/>
    <n v="16.3"/>
    <x v="1"/>
    <s v="Male201855-64 yearsGR113-076"/>
  </r>
  <r>
    <x v="1"/>
    <s v="M"/>
    <x v="0"/>
    <n v="2018"/>
    <x v="7"/>
    <s v="55-64"/>
    <x v="13"/>
    <s v="GR113-077"/>
    <n v="661"/>
    <n v="20398863"/>
    <n v="3.2"/>
    <x v="0"/>
    <s v="Male201855-64 yearsGR113-077"/>
  </r>
  <r>
    <x v="1"/>
    <s v="M"/>
    <x v="0"/>
    <n v="2018"/>
    <x v="7"/>
    <s v="55-64"/>
    <x v="14"/>
    <s v="GR113-078"/>
    <n v="2656"/>
    <n v="20398863"/>
    <n v="13"/>
    <x v="0"/>
    <s v="Male201855-64 yearsGR113-078"/>
  </r>
  <r>
    <x v="1"/>
    <s v="M"/>
    <x v="0"/>
    <n v="2018"/>
    <x v="7"/>
    <s v="55-64"/>
    <x v="15"/>
    <s v="GR113-079"/>
    <n v="17"/>
    <n v="20398863"/>
    <s v="Unreliable"/>
    <x v="0"/>
    <s v="Male201855-64 yearsGR113-079"/>
  </r>
  <r>
    <x v="1"/>
    <s v="M"/>
    <x v="0"/>
    <n v="2018"/>
    <x v="7"/>
    <s v="55-64"/>
    <x v="16"/>
    <s v="GR113-080"/>
    <n v="12"/>
    <n v="20398863"/>
    <s v="Unreliable"/>
    <x v="1"/>
    <s v="Male201855-64 yearsGR113-080"/>
  </r>
  <r>
    <x v="1"/>
    <s v="M"/>
    <x v="0"/>
    <n v="2018"/>
    <x v="7"/>
    <s v="55-64"/>
    <x v="38"/>
    <s v="GR113-082"/>
    <n v="9650"/>
    <n v="20398863"/>
    <n v="47.3"/>
    <x v="1"/>
    <s v="Male201855-64 yearsGR113-082"/>
  </r>
  <r>
    <x v="1"/>
    <s v="M"/>
    <x v="0"/>
    <n v="2018"/>
    <x v="7"/>
    <s v="55-64"/>
    <x v="108"/>
    <s v="GR113-083"/>
    <n v="36"/>
    <n v="20398863"/>
    <n v="0.2"/>
    <x v="0"/>
    <s v="Male201855-64 yearsGR113-083"/>
  </r>
  <r>
    <x v="1"/>
    <s v="M"/>
    <x v="0"/>
    <n v="2018"/>
    <x v="7"/>
    <s v="55-64"/>
    <x v="100"/>
    <s v="GR113-084"/>
    <n v="603"/>
    <n v="20398863"/>
    <n v="3"/>
    <x v="0"/>
    <s v="Male201855-64 yearsGR113-084"/>
  </r>
  <r>
    <x v="1"/>
    <s v="M"/>
    <x v="0"/>
    <n v="2018"/>
    <x v="7"/>
    <s v="55-64"/>
    <x v="39"/>
    <s v="GR113-085"/>
    <n v="249"/>
    <n v="20398863"/>
    <n v="1.2"/>
    <x v="0"/>
    <s v="Male201855-64 yearsGR113-085"/>
  </r>
  <r>
    <x v="1"/>
    <s v="M"/>
    <x v="0"/>
    <n v="2018"/>
    <x v="7"/>
    <s v="55-64"/>
    <x v="90"/>
    <s v="GR113-086"/>
    <n v="8762"/>
    <n v="20398863"/>
    <n v="43"/>
    <x v="0"/>
    <s v="Male201855-64 yearsGR113-086"/>
  </r>
  <r>
    <x v="1"/>
    <s v="M"/>
    <x v="0"/>
    <n v="2018"/>
    <x v="7"/>
    <s v="55-64"/>
    <x v="118"/>
    <s v="GR113-087"/>
    <n v="35"/>
    <n v="20398863"/>
    <n v="0.2"/>
    <x v="1"/>
    <s v="Male201855-64 yearsGR113-087"/>
  </r>
  <r>
    <x v="1"/>
    <s v="M"/>
    <x v="0"/>
    <n v="2018"/>
    <x v="7"/>
    <s v="55-64"/>
    <x v="64"/>
    <s v="GR113-088"/>
    <n v="972"/>
    <n v="20398863"/>
    <n v="4.8"/>
    <x v="1"/>
    <s v="Male201855-64 yearsGR113-088"/>
  </r>
  <r>
    <x v="1"/>
    <s v="M"/>
    <x v="0"/>
    <n v="2018"/>
    <x v="7"/>
    <s v="55-64"/>
    <x v="17"/>
    <s v="GR113-089"/>
    <n v="2600"/>
    <n v="20398863"/>
    <n v="12.7"/>
    <x v="0"/>
    <s v="Male201855-64 yearsGR113-089"/>
  </r>
  <r>
    <x v="1"/>
    <s v="M"/>
    <x v="0"/>
    <n v="2018"/>
    <x v="7"/>
    <s v="55-64"/>
    <x v="91"/>
    <s v="GR113-090"/>
    <n v="353"/>
    <n v="20398863"/>
    <n v="1.7"/>
    <x v="1"/>
    <s v="Male201855-64 yearsGR113-090"/>
  </r>
  <r>
    <x v="1"/>
    <s v="M"/>
    <x v="0"/>
    <n v="2018"/>
    <x v="7"/>
    <s v="55-64"/>
    <x v="114"/>
    <s v="GR113-091"/>
    <n v="28"/>
    <n v="20398863"/>
    <n v="0.1"/>
    <x v="1"/>
    <s v="Male201855-64 yearsGR113-091"/>
  </r>
  <r>
    <x v="1"/>
    <s v="M"/>
    <x v="0"/>
    <n v="2018"/>
    <x v="7"/>
    <s v="55-64"/>
    <x v="101"/>
    <s v="GR113-092"/>
    <n v="114"/>
    <n v="20398863"/>
    <n v="0.6"/>
    <x v="1"/>
    <s v="Male201855-64 yearsGR113-092"/>
  </r>
  <r>
    <x v="1"/>
    <s v="M"/>
    <x v="0"/>
    <n v="2018"/>
    <x v="7"/>
    <s v="55-64"/>
    <x v="92"/>
    <s v="GR113-093"/>
    <n v="9424"/>
    <n v="20398863"/>
    <n v="46.2"/>
    <x v="1"/>
    <s v="Male201855-64 yearsGR113-093"/>
  </r>
  <r>
    <x v="1"/>
    <s v="M"/>
    <x v="0"/>
    <n v="2018"/>
    <x v="7"/>
    <s v="55-64"/>
    <x v="93"/>
    <s v="GR113-094"/>
    <n v="6029"/>
    <n v="20398863"/>
    <n v="29.6"/>
    <x v="0"/>
    <s v="Male201855-64 yearsGR113-094"/>
  </r>
  <r>
    <x v="1"/>
    <s v="M"/>
    <x v="0"/>
    <n v="2018"/>
    <x v="7"/>
    <s v="55-64"/>
    <x v="94"/>
    <s v="GR113-095"/>
    <n v="3395"/>
    <n v="20398863"/>
    <n v="16.600000000000001"/>
    <x v="0"/>
    <s v="Male201855-64 yearsGR113-095"/>
  </r>
  <r>
    <x v="1"/>
    <s v="M"/>
    <x v="0"/>
    <n v="2018"/>
    <x v="7"/>
    <s v="55-64"/>
    <x v="102"/>
    <s v="GR113-096"/>
    <n v="193"/>
    <n v="20398863"/>
    <n v="0.9"/>
    <x v="1"/>
    <s v="Male201855-64 yearsGR113-096"/>
  </r>
  <r>
    <x v="1"/>
    <s v="M"/>
    <x v="0"/>
    <n v="2018"/>
    <x v="7"/>
    <s v="55-64"/>
    <x v="18"/>
    <s v="GR113-097"/>
    <n v="3342"/>
    <n v="20398863"/>
    <n v="16.399999999999999"/>
    <x v="1"/>
    <s v="Male201855-64 yearsGR113-097"/>
  </r>
  <r>
    <x v="1"/>
    <s v="M"/>
    <x v="0"/>
    <n v="2018"/>
    <x v="7"/>
    <s v="55-64"/>
    <x v="115"/>
    <s v="GR113-098"/>
    <n v="45"/>
    <n v="20398863"/>
    <n v="0.2"/>
    <x v="0"/>
    <s v="Male201855-64 yearsGR113-098"/>
  </r>
  <r>
    <x v="1"/>
    <s v="M"/>
    <x v="0"/>
    <n v="2018"/>
    <x v="7"/>
    <s v="55-64"/>
    <x v="109"/>
    <s v="GR113-099"/>
    <n v="11"/>
    <n v="20398863"/>
    <s v="Unreliable"/>
    <x v="0"/>
    <s v="Male201855-64 yearsGR113-099"/>
  </r>
  <r>
    <x v="1"/>
    <s v="M"/>
    <x v="0"/>
    <n v="2018"/>
    <x v="7"/>
    <s v="55-64"/>
    <x v="19"/>
    <s v="GR113-100"/>
    <n v="3282"/>
    <n v="20398863"/>
    <n v="16.100000000000001"/>
    <x v="0"/>
    <s v="Male201855-64 yearsGR113-100"/>
  </r>
  <r>
    <x v="1"/>
    <s v="M"/>
    <x v="0"/>
    <n v="2018"/>
    <x v="7"/>
    <s v="55-64"/>
    <x v="95"/>
    <s v="GR113-102"/>
    <n v="42"/>
    <n v="20398863"/>
    <n v="0.2"/>
    <x v="1"/>
    <s v="Male201855-64 yearsGR113-102"/>
  </r>
  <r>
    <x v="1"/>
    <s v="M"/>
    <x v="0"/>
    <n v="2018"/>
    <x v="7"/>
    <s v="55-64"/>
    <x v="125"/>
    <s v="GR113-103"/>
    <n v="27"/>
    <n v="20398863"/>
    <n v="0.1"/>
    <x v="1"/>
    <s v="Male201855-64 yearsGR113-103"/>
  </r>
  <r>
    <x v="1"/>
    <s v="M"/>
    <x v="0"/>
    <n v="2018"/>
    <x v="7"/>
    <s v="55-64"/>
    <x v="21"/>
    <s v="GR113-109"/>
    <n v="618"/>
    <n v="20398863"/>
    <n v="3"/>
    <x v="1"/>
    <s v="Male201855-64 yearsGR113-109"/>
  </r>
  <r>
    <x v="1"/>
    <s v="M"/>
    <x v="0"/>
    <n v="2018"/>
    <x v="7"/>
    <s v="55-64"/>
    <x v="22"/>
    <s v="GR113-110"/>
    <n v="2007"/>
    <n v="20398863"/>
    <n v="9.8000000000000007"/>
    <x v="0"/>
    <s v="Male201855-64 yearsGR113-110"/>
  </r>
  <r>
    <x v="1"/>
    <s v="M"/>
    <x v="0"/>
    <n v="2018"/>
    <x v="7"/>
    <s v="55-64"/>
    <x v="23"/>
    <s v="GR113-111"/>
    <n v="20479"/>
    <n v="20398863"/>
    <n v="100.4"/>
    <x v="0"/>
    <s v="Male201855-64 yearsGR113-111"/>
  </r>
  <r>
    <x v="1"/>
    <s v="M"/>
    <x v="0"/>
    <n v="2018"/>
    <x v="7"/>
    <s v="55-64"/>
    <x v="24"/>
    <s v="GR113-112"/>
    <n v="16522"/>
    <n v="20398863"/>
    <n v="81"/>
    <x v="1"/>
    <s v="Male201855-64 yearsGR113-112"/>
  </r>
  <r>
    <x v="1"/>
    <s v="M"/>
    <x v="0"/>
    <n v="2018"/>
    <x v="7"/>
    <s v="55-64"/>
    <x v="25"/>
    <s v="GR113-113"/>
    <n v="4752"/>
    <n v="20398863"/>
    <n v="23.3"/>
    <x v="0"/>
    <s v="Male201855-64 yearsGR113-113"/>
  </r>
  <r>
    <x v="1"/>
    <s v="M"/>
    <x v="0"/>
    <n v="2018"/>
    <x v="7"/>
    <s v="55-64"/>
    <x v="26"/>
    <s v="GR113-114"/>
    <n v="4284"/>
    <n v="20398863"/>
    <n v="21"/>
    <x v="0"/>
    <s v="Male201855-64 yearsGR113-114"/>
  </r>
  <r>
    <x v="1"/>
    <s v="M"/>
    <x v="0"/>
    <n v="2018"/>
    <x v="7"/>
    <s v="55-64"/>
    <x v="46"/>
    <s v="GR113-115"/>
    <n v="165"/>
    <n v="20398863"/>
    <n v="0.8"/>
    <x v="0"/>
    <s v="Male201855-64 yearsGR113-115"/>
  </r>
  <r>
    <x v="1"/>
    <s v="M"/>
    <x v="0"/>
    <n v="2018"/>
    <x v="7"/>
    <s v="55-64"/>
    <x v="67"/>
    <s v="GR113-116"/>
    <n v="303"/>
    <n v="20398863"/>
    <n v="1.5"/>
    <x v="0"/>
    <s v="Male201855-64 yearsGR113-116"/>
  </r>
  <r>
    <x v="1"/>
    <s v="M"/>
    <x v="0"/>
    <n v="2018"/>
    <x v="7"/>
    <s v="55-64"/>
    <x v="27"/>
    <s v="GR113-117"/>
    <n v="11770"/>
    <n v="20398863"/>
    <n v="57.7"/>
    <x v="0"/>
    <s v="Male201855-64 yearsGR113-117"/>
  </r>
  <r>
    <x v="1"/>
    <s v="M"/>
    <x v="0"/>
    <n v="2018"/>
    <x v="7"/>
    <s v="55-64"/>
    <x v="68"/>
    <s v="GR113-118"/>
    <n v="1909"/>
    <n v="20398863"/>
    <n v="9.4"/>
    <x v="0"/>
    <s v="Male201855-64 yearsGR113-118"/>
  </r>
  <r>
    <x v="1"/>
    <s v="M"/>
    <x v="0"/>
    <n v="2018"/>
    <x v="7"/>
    <s v="55-64"/>
    <x v="121"/>
    <s v="GR113-119"/>
    <n v="44"/>
    <n v="20398863"/>
    <n v="0.2"/>
    <x v="0"/>
    <s v="Male201855-64 yearsGR113-119"/>
  </r>
  <r>
    <x v="1"/>
    <s v="M"/>
    <x v="0"/>
    <n v="2018"/>
    <x v="7"/>
    <s v="55-64"/>
    <x v="28"/>
    <s v="GR113-120"/>
    <n v="350"/>
    <n v="20398863"/>
    <n v="1.7"/>
    <x v="0"/>
    <s v="Male201855-64 yearsGR113-120"/>
  </r>
  <r>
    <x v="1"/>
    <s v="M"/>
    <x v="0"/>
    <n v="2018"/>
    <x v="7"/>
    <s v="55-64"/>
    <x v="40"/>
    <s v="GR113-121"/>
    <n v="366"/>
    <n v="20398863"/>
    <n v="1.8"/>
    <x v="0"/>
    <s v="Male201855-64 yearsGR113-121"/>
  </r>
  <r>
    <x v="1"/>
    <s v="M"/>
    <x v="0"/>
    <n v="2018"/>
    <x v="7"/>
    <s v="55-64"/>
    <x v="47"/>
    <s v="GR113-122"/>
    <n v="7280"/>
    <n v="20398863"/>
    <n v="35.700000000000003"/>
    <x v="0"/>
    <s v="Male201855-64 yearsGR113-122"/>
  </r>
  <r>
    <x v="1"/>
    <s v="M"/>
    <x v="0"/>
    <n v="2018"/>
    <x v="7"/>
    <s v="55-64"/>
    <x v="29"/>
    <s v="GR113-123"/>
    <n v="1821"/>
    <n v="20398863"/>
    <n v="8.9"/>
    <x v="0"/>
    <s v="Male201855-64 yearsGR113-123"/>
  </r>
  <r>
    <x v="1"/>
    <s v="M"/>
    <x v="0"/>
    <n v="2018"/>
    <x v="7"/>
    <s v="55-64"/>
    <x v="48"/>
    <s v="GR113-124"/>
    <n v="6471"/>
    <n v="20398863"/>
    <n v="31.7"/>
    <x v="1"/>
    <s v="Male201855-64 yearsGR113-124"/>
  </r>
  <r>
    <x v="1"/>
    <s v="M"/>
    <x v="0"/>
    <n v="2018"/>
    <x v="7"/>
    <s v="55-64"/>
    <x v="49"/>
    <s v="GR113-125"/>
    <n v="3739"/>
    <n v="20398863"/>
    <n v="18.3"/>
    <x v="0"/>
    <s v="Male201855-64 yearsGR113-125"/>
  </r>
  <r>
    <x v="1"/>
    <s v="M"/>
    <x v="0"/>
    <n v="2018"/>
    <x v="7"/>
    <s v="55-64"/>
    <x v="50"/>
    <s v="GR113-126"/>
    <n v="2732"/>
    <n v="20398863"/>
    <n v="13.4"/>
    <x v="0"/>
    <s v="Male201855-64 yearsGR113-126"/>
  </r>
  <r>
    <x v="1"/>
    <s v="M"/>
    <x v="0"/>
    <n v="2018"/>
    <x v="7"/>
    <s v="55-64"/>
    <x v="30"/>
    <s v="GR113-127"/>
    <n v="1104"/>
    <n v="20398863"/>
    <n v="5.4"/>
    <x v="1"/>
    <s v="Male201855-64 yearsGR113-127"/>
  </r>
  <r>
    <x v="1"/>
    <s v="M"/>
    <x v="0"/>
    <n v="2018"/>
    <x v="7"/>
    <s v="55-64"/>
    <x v="41"/>
    <s v="GR113-128"/>
    <n v="620"/>
    <n v="20398863"/>
    <n v="3"/>
    <x v="0"/>
    <s v="Male201855-64 yearsGR113-128"/>
  </r>
  <r>
    <x v="1"/>
    <s v="M"/>
    <x v="0"/>
    <n v="2018"/>
    <x v="7"/>
    <s v="55-64"/>
    <x v="31"/>
    <s v="GR113-129"/>
    <n v="484"/>
    <n v="20398863"/>
    <n v="2.4"/>
    <x v="0"/>
    <s v="Male201855-64 yearsGR113-129"/>
  </r>
  <r>
    <x v="1"/>
    <s v="M"/>
    <x v="0"/>
    <n v="2018"/>
    <x v="7"/>
    <s v="55-64"/>
    <x v="120"/>
    <s v="GR113-130"/>
    <n v="67"/>
    <n v="20398863"/>
    <n v="0.3"/>
    <x v="1"/>
    <s v="Male201855-64 yearsGR113-130"/>
  </r>
  <r>
    <x v="1"/>
    <s v="M"/>
    <x v="0"/>
    <n v="2018"/>
    <x v="7"/>
    <s v="55-64"/>
    <x v="32"/>
    <s v="GR113-131"/>
    <n v="649"/>
    <n v="20398863"/>
    <n v="3.2"/>
    <x v="0"/>
    <s v="Male201855-64 yearsGR113-131"/>
  </r>
  <r>
    <x v="1"/>
    <s v="M"/>
    <x v="0"/>
    <n v="2018"/>
    <x v="7"/>
    <s v="55-64"/>
    <x v="69"/>
    <s v="GR113-132"/>
    <n v="19"/>
    <n v="20398863"/>
    <s v="Unreliable"/>
    <x v="0"/>
    <s v="Male201855-64 yearsGR113-132"/>
  </r>
  <r>
    <x v="1"/>
    <s v="M"/>
    <x v="0"/>
    <n v="2018"/>
    <x v="7"/>
    <s v="55-64"/>
    <x v="33"/>
    <s v="GR113-133"/>
    <n v="630"/>
    <n v="20398863"/>
    <n v="3.1"/>
    <x v="0"/>
    <s v="Male201855-64 yearsGR113-133"/>
  </r>
  <r>
    <x v="1"/>
    <s v="M"/>
    <x v="0"/>
    <n v="2018"/>
    <x v="7"/>
    <s v="55-64"/>
    <x v="42"/>
    <s v="GR113-135"/>
    <n v="435"/>
    <n v="20398863"/>
    <n v="2.1"/>
    <x v="1"/>
    <s v="Male201855-64 yearsGR113-135"/>
  </r>
  <r>
    <x v="1"/>
    <s v="M"/>
    <x v="0"/>
    <n v="2018"/>
    <x v="7"/>
    <s v="55-64"/>
    <x v="103"/>
    <s v="GR113-136"/>
    <n v="243"/>
    <n v="20398863"/>
    <n v="1.2"/>
    <x v="1"/>
    <s v="Male201855-64 yearsGR113-136"/>
  </r>
  <r>
    <x v="1"/>
    <s v="M"/>
    <x v="0"/>
    <n v="2018"/>
    <x v="8"/>
    <s v="65-74"/>
    <x v="0"/>
    <s v="GR113-003"/>
    <n v="675"/>
    <n v="14246085"/>
    <n v="4.7"/>
    <x v="0"/>
    <s v="Male201865-74 yearsGR113-003"/>
  </r>
  <r>
    <x v="1"/>
    <s v="M"/>
    <x v="0"/>
    <n v="2018"/>
    <x v="8"/>
    <s v="65-74"/>
    <x v="111"/>
    <s v="GR113-004"/>
    <n v="72"/>
    <n v="14246085"/>
    <n v="0.5"/>
    <x v="1"/>
    <s v="Male201865-74 yearsGR113-004"/>
  </r>
  <r>
    <x v="1"/>
    <s v="M"/>
    <x v="0"/>
    <n v="2018"/>
    <x v="8"/>
    <s v="65-74"/>
    <x v="112"/>
    <s v="GR113-005"/>
    <n v="48"/>
    <n v="14246085"/>
    <n v="0.3"/>
    <x v="0"/>
    <s v="Male201865-74 yearsGR113-005"/>
  </r>
  <r>
    <x v="1"/>
    <s v="M"/>
    <x v="0"/>
    <n v="2018"/>
    <x v="8"/>
    <s v="65-74"/>
    <x v="116"/>
    <s v="GR113-006"/>
    <n v="24"/>
    <n v="14246085"/>
    <n v="0.2"/>
    <x v="0"/>
    <s v="Male201865-74 yearsGR113-006"/>
  </r>
  <r>
    <x v="1"/>
    <s v="M"/>
    <x v="0"/>
    <n v="2018"/>
    <x v="8"/>
    <s v="65-74"/>
    <x v="1"/>
    <s v="GR113-010"/>
    <n v="4746"/>
    <n v="14246085"/>
    <n v="33.299999999999997"/>
    <x v="1"/>
    <s v="Male201865-74 yearsGR113-010"/>
  </r>
  <r>
    <x v="1"/>
    <s v="M"/>
    <x v="0"/>
    <n v="2018"/>
    <x v="8"/>
    <s v="65-74"/>
    <x v="70"/>
    <s v="GR113-015"/>
    <n v="843"/>
    <n v="14246085"/>
    <n v="5.9"/>
    <x v="1"/>
    <s v="Male201865-74 yearsGR113-015"/>
  </r>
  <r>
    <x v="1"/>
    <s v="M"/>
    <x v="0"/>
    <n v="2018"/>
    <x v="8"/>
    <s v="65-74"/>
    <x v="51"/>
    <s v="GR113-016"/>
    <n v="563"/>
    <n v="14246085"/>
    <n v="4"/>
    <x v="1"/>
    <s v="Male201865-74 yearsGR113-016"/>
  </r>
  <r>
    <x v="1"/>
    <s v="M"/>
    <x v="0"/>
    <n v="2018"/>
    <x v="8"/>
    <s v="65-74"/>
    <x v="2"/>
    <s v="GR113-018"/>
    <n v="1092"/>
    <n v="14246085"/>
    <n v="7.7"/>
    <x v="0"/>
    <s v="Male201865-74 yearsGR113-018"/>
  </r>
  <r>
    <x v="1"/>
    <s v="M"/>
    <x v="0"/>
    <n v="2018"/>
    <x v="8"/>
    <s v="65-74"/>
    <x v="3"/>
    <s v="GR113-019"/>
    <n v="93317"/>
    <n v="14246085"/>
    <n v="655"/>
    <x v="1"/>
    <s v="Male201865-74 yearsGR113-019"/>
  </r>
  <r>
    <x v="1"/>
    <s v="M"/>
    <x v="0"/>
    <n v="2018"/>
    <x v="8"/>
    <s v="65-74"/>
    <x v="71"/>
    <s v="GR113-020"/>
    <n v="2301"/>
    <n v="14246085"/>
    <n v="16.2"/>
    <x v="0"/>
    <s v="Male201865-74 yearsGR113-020"/>
  </r>
  <r>
    <x v="1"/>
    <s v="M"/>
    <x v="0"/>
    <n v="2018"/>
    <x v="8"/>
    <s v="65-74"/>
    <x v="72"/>
    <s v="GR113-021"/>
    <n v="4204"/>
    <n v="14246085"/>
    <n v="29.5"/>
    <x v="0"/>
    <s v="Male201865-74 yearsGR113-021"/>
  </r>
  <r>
    <x v="1"/>
    <s v="M"/>
    <x v="0"/>
    <n v="2018"/>
    <x v="8"/>
    <s v="65-74"/>
    <x v="73"/>
    <s v="GR113-022"/>
    <n v="1806"/>
    <n v="14246085"/>
    <n v="12.7"/>
    <x v="0"/>
    <s v="Male201865-74 yearsGR113-022"/>
  </r>
  <r>
    <x v="1"/>
    <s v="M"/>
    <x v="0"/>
    <n v="2018"/>
    <x v="8"/>
    <s v="65-74"/>
    <x v="52"/>
    <s v="GR113-023"/>
    <n v="7410"/>
    <n v="14246085"/>
    <n v="52"/>
    <x v="0"/>
    <s v="Male201865-74 yearsGR113-023"/>
  </r>
  <r>
    <x v="1"/>
    <s v="M"/>
    <x v="0"/>
    <n v="2018"/>
    <x v="8"/>
    <s v="65-74"/>
    <x v="53"/>
    <s v="GR113-024"/>
    <n v="6555"/>
    <n v="14246085"/>
    <n v="46"/>
    <x v="0"/>
    <s v="Male201865-74 yearsGR113-024"/>
  </r>
  <r>
    <x v="1"/>
    <s v="M"/>
    <x v="0"/>
    <n v="2018"/>
    <x v="8"/>
    <s v="65-74"/>
    <x v="74"/>
    <s v="GR113-025"/>
    <n v="7706"/>
    <n v="14246085"/>
    <n v="54.1"/>
    <x v="0"/>
    <s v="Male201865-74 yearsGR113-025"/>
  </r>
  <r>
    <x v="1"/>
    <s v="M"/>
    <x v="0"/>
    <n v="2018"/>
    <x v="8"/>
    <s v="65-74"/>
    <x v="104"/>
    <s v="GR113-026"/>
    <n v="1028"/>
    <n v="14246085"/>
    <n v="7.2"/>
    <x v="0"/>
    <s v="Male201865-74 yearsGR113-026"/>
  </r>
  <r>
    <x v="1"/>
    <s v="M"/>
    <x v="0"/>
    <n v="2018"/>
    <x v="8"/>
    <s v="65-74"/>
    <x v="75"/>
    <s v="GR113-027"/>
    <n v="25736"/>
    <n v="14246085"/>
    <n v="180.7"/>
    <x v="0"/>
    <s v="Male201865-74 yearsGR113-027"/>
  </r>
  <r>
    <x v="1"/>
    <s v="M"/>
    <x v="0"/>
    <n v="2018"/>
    <x v="8"/>
    <s v="65-74"/>
    <x v="76"/>
    <s v="GR113-028"/>
    <n v="1379"/>
    <n v="14246085"/>
    <n v="9.6999999999999993"/>
    <x v="0"/>
    <s v="Male201865-74 yearsGR113-028"/>
  </r>
  <r>
    <x v="1"/>
    <s v="M"/>
    <x v="0"/>
    <n v="2018"/>
    <x v="8"/>
    <s v="65-74"/>
    <x v="54"/>
    <s v="GR113-029"/>
    <n v="142"/>
    <n v="14246085"/>
    <n v="1"/>
    <x v="0"/>
    <s v="Male201865-74 yearsGR113-029"/>
  </r>
  <r>
    <x v="1"/>
    <s v="M"/>
    <x v="0"/>
    <n v="2018"/>
    <x v="8"/>
    <s v="65-74"/>
    <x v="124"/>
    <s v="GR113-033"/>
    <n v="7420"/>
    <n v="14246085"/>
    <n v="52.1"/>
    <x v="0"/>
    <s v="Male201865-74 yearsGR113-033"/>
  </r>
  <r>
    <x v="1"/>
    <s v="M"/>
    <x v="0"/>
    <n v="2018"/>
    <x v="8"/>
    <s v="65-74"/>
    <x v="43"/>
    <s v="GR113-034"/>
    <n v="2702"/>
    <n v="14246085"/>
    <n v="19"/>
    <x v="0"/>
    <s v="Male201865-74 yearsGR113-034"/>
  </r>
  <r>
    <x v="1"/>
    <s v="M"/>
    <x v="0"/>
    <n v="2018"/>
    <x v="8"/>
    <s v="65-74"/>
    <x v="97"/>
    <s v="GR113-035"/>
    <n v="2844"/>
    <n v="14246085"/>
    <n v="20"/>
    <x v="0"/>
    <s v="Male201865-74 yearsGR113-035"/>
  </r>
  <r>
    <x v="1"/>
    <s v="M"/>
    <x v="0"/>
    <n v="2018"/>
    <x v="8"/>
    <s v="65-74"/>
    <x v="34"/>
    <s v="GR113-036"/>
    <n v="2757"/>
    <n v="14246085"/>
    <n v="19.399999999999999"/>
    <x v="0"/>
    <s v="Male201865-74 yearsGR113-036"/>
  </r>
  <r>
    <x v="1"/>
    <s v="M"/>
    <x v="0"/>
    <n v="2018"/>
    <x v="8"/>
    <s v="65-74"/>
    <x v="35"/>
    <s v="GR113-037"/>
    <n v="8808"/>
    <n v="14246085"/>
    <n v="61.8"/>
    <x v="0"/>
    <s v="Male201865-74 yearsGR113-037"/>
  </r>
  <r>
    <x v="1"/>
    <s v="M"/>
    <x v="0"/>
    <n v="2018"/>
    <x v="8"/>
    <s v="65-74"/>
    <x v="79"/>
    <s v="GR113-038"/>
    <n v="154"/>
    <n v="14246085"/>
    <n v="1.1000000000000001"/>
    <x v="0"/>
    <s v="Male201865-74 yearsGR113-038"/>
  </r>
  <r>
    <x v="1"/>
    <s v="M"/>
    <x v="0"/>
    <n v="2018"/>
    <x v="8"/>
    <s v="65-74"/>
    <x v="56"/>
    <s v="GR113-039"/>
    <n v="3015"/>
    <n v="14246085"/>
    <n v="21.2"/>
    <x v="0"/>
    <s v="Male201865-74 yearsGR113-039"/>
  </r>
  <r>
    <x v="1"/>
    <s v="M"/>
    <x v="0"/>
    <n v="2018"/>
    <x v="8"/>
    <s v="65-74"/>
    <x v="36"/>
    <s v="GR113-040"/>
    <n v="3545"/>
    <n v="14246085"/>
    <n v="24.9"/>
    <x v="0"/>
    <s v="Male201865-74 yearsGR113-040"/>
  </r>
  <r>
    <x v="1"/>
    <s v="M"/>
    <x v="0"/>
    <n v="2018"/>
    <x v="8"/>
    <s v="65-74"/>
    <x v="98"/>
    <s v="GR113-041"/>
    <n v="2076"/>
    <n v="14246085"/>
    <n v="14.6"/>
    <x v="0"/>
    <s v="Male201865-74 yearsGR113-041"/>
  </r>
  <r>
    <x v="1"/>
    <s v="M"/>
    <x v="0"/>
    <n v="2018"/>
    <x v="8"/>
    <s v="65-74"/>
    <x v="117"/>
    <s v="GR113-042"/>
    <n v="18"/>
    <n v="14246085"/>
    <s v="Unreliable"/>
    <x v="0"/>
    <s v="Male201865-74 yearsGR113-042"/>
  </r>
  <r>
    <x v="1"/>
    <s v="M"/>
    <x v="0"/>
    <n v="2018"/>
    <x v="8"/>
    <s v="65-74"/>
    <x v="37"/>
    <s v="GR113-043"/>
    <n v="10519"/>
    <n v="14246085"/>
    <n v="73.8"/>
    <x v="0"/>
    <s v="Male201865-74 yearsGR113-043"/>
  </r>
  <r>
    <x v="1"/>
    <s v="M"/>
    <x v="0"/>
    <n v="2018"/>
    <x v="8"/>
    <s v="65-74"/>
    <x v="4"/>
    <s v="GR113-044"/>
    <n v="1882"/>
    <n v="14246085"/>
    <n v="13.2"/>
    <x v="1"/>
    <s v="Male201865-74 yearsGR113-044"/>
  </r>
  <r>
    <x v="1"/>
    <s v="M"/>
    <x v="0"/>
    <n v="2018"/>
    <x v="8"/>
    <s v="65-74"/>
    <x v="44"/>
    <s v="GR113-045"/>
    <n v="421"/>
    <n v="14246085"/>
    <n v="3"/>
    <x v="1"/>
    <s v="Male201865-74 yearsGR113-045"/>
  </r>
  <r>
    <x v="1"/>
    <s v="M"/>
    <x v="0"/>
    <n v="2018"/>
    <x v="8"/>
    <s v="65-74"/>
    <x v="45"/>
    <s v="GR113-046"/>
    <n v="13084"/>
    <n v="14246085"/>
    <n v="91.8"/>
    <x v="1"/>
    <s v="Male201865-74 yearsGR113-046"/>
  </r>
  <r>
    <x v="1"/>
    <s v="M"/>
    <x v="0"/>
    <n v="2018"/>
    <x v="8"/>
    <s v="65-74"/>
    <x v="80"/>
    <s v="GR113-047"/>
    <n v="556"/>
    <n v="14246085"/>
    <n v="3.9"/>
    <x v="1"/>
    <s v="Male201865-74 yearsGR113-047"/>
  </r>
  <r>
    <x v="1"/>
    <s v="M"/>
    <x v="0"/>
    <n v="2018"/>
    <x v="8"/>
    <s v="65-74"/>
    <x v="81"/>
    <s v="GR113-048"/>
    <n v="534"/>
    <n v="14246085"/>
    <n v="3.7"/>
    <x v="0"/>
    <s v="Male201865-74 yearsGR113-048"/>
  </r>
  <r>
    <x v="1"/>
    <s v="M"/>
    <x v="0"/>
    <n v="2018"/>
    <x v="8"/>
    <s v="65-74"/>
    <x v="113"/>
    <s v="GR113-049"/>
    <n v="22"/>
    <n v="14246085"/>
    <n v="0.2"/>
    <x v="0"/>
    <s v="Male201865-74 yearsGR113-049"/>
  </r>
  <r>
    <x v="1"/>
    <s v="M"/>
    <x v="0"/>
    <n v="2018"/>
    <x v="8"/>
    <s v="65-74"/>
    <x v="5"/>
    <s v="GR113-050"/>
    <n v="49"/>
    <n v="14246085"/>
    <n v="0.3"/>
    <x v="1"/>
    <s v="Male201865-74 yearsGR113-050"/>
  </r>
  <r>
    <x v="1"/>
    <s v="M"/>
    <x v="0"/>
    <n v="2018"/>
    <x v="8"/>
    <s v="65-74"/>
    <x v="105"/>
    <s v="GR113-051"/>
    <n v="3288"/>
    <n v="14246085"/>
    <n v="23.1"/>
    <x v="1"/>
    <s v="Male201865-74 yearsGR113-051"/>
  </r>
  <r>
    <x v="1"/>
    <s v="M"/>
    <x v="0"/>
    <n v="2018"/>
    <x v="8"/>
    <s v="65-74"/>
    <x v="106"/>
    <s v="GR113-052"/>
    <n v="3183"/>
    <n v="14246085"/>
    <n v="22.3"/>
    <x v="1"/>
    <s v="Male201865-74 yearsGR113-052"/>
  </r>
  <r>
    <x v="1"/>
    <s v="M"/>
    <x v="0"/>
    <n v="2018"/>
    <x v="8"/>
    <s v="65-74"/>
    <x v="6"/>
    <s v="GR113-053"/>
    <n v="96243"/>
    <n v="14246085"/>
    <n v="675.6"/>
    <x v="0"/>
    <s v="Male201865-74 yearsGR113-053"/>
  </r>
  <r>
    <x v="1"/>
    <s v="M"/>
    <x v="0"/>
    <n v="2018"/>
    <x v="8"/>
    <s v="65-74"/>
    <x v="7"/>
    <s v="GR113-054"/>
    <n v="77195"/>
    <n v="14246085"/>
    <n v="541.9"/>
    <x v="1"/>
    <s v="Male201865-74 yearsGR113-054"/>
  </r>
  <r>
    <x v="1"/>
    <s v="M"/>
    <x v="0"/>
    <n v="2018"/>
    <x v="8"/>
    <s v="65-74"/>
    <x v="82"/>
    <s v="GR113-055"/>
    <n v="259"/>
    <n v="14246085"/>
    <n v="1.8"/>
    <x v="0"/>
    <s v="Male201865-74 yearsGR113-055"/>
  </r>
  <r>
    <x v="1"/>
    <s v="M"/>
    <x v="0"/>
    <n v="2018"/>
    <x v="8"/>
    <s v="65-74"/>
    <x v="57"/>
    <s v="GR113-056"/>
    <n v="5307"/>
    <n v="14246085"/>
    <n v="37.299999999999997"/>
    <x v="0"/>
    <s v="Male201865-74 yearsGR113-056"/>
  </r>
  <r>
    <x v="1"/>
    <s v="M"/>
    <x v="0"/>
    <n v="2018"/>
    <x v="8"/>
    <s v="65-74"/>
    <x v="83"/>
    <s v="GR113-057"/>
    <n v="724"/>
    <n v="14246085"/>
    <n v="5.0999999999999996"/>
    <x v="0"/>
    <s v="Male201865-74 yearsGR113-057"/>
  </r>
  <r>
    <x v="1"/>
    <s v="M"/>
    <x v="0"/>
    <n v="2018"/>
    <x v="8"/>
    <s v="65-74"/>
    <x v="58"/>
    <s v="GR113-058"/>
    <n v="50469"/>
    <n v="14246085"/>
    <n v="354.3"/>
    <x v="0"/>
    <s v="Male201865-74 yearsGR113-058"/>
  </r>
  <r>
    <x v="1"/>
    <s v="M"/>
    <x v="0"/>
    <n v="2018"/>
    <x v="8"/>
    <s v="65-74"/>
    <x v="59"/>
    <s v="GR113-059"/>
    <n v="16671"/>
    <n v="14246085"/>
    <n v="117"/>
    <x v="0"/>
    <s v="Male201865-74 yearsGR113-059"/>
  </r>
  <r>
    <x v="1"/>
    <s v="M"/>
    <x v="0"/>
    <n v="2018"/>
    <x v="8"/>
    <s v="65-74"/>
    <x v="99"/>
    <s v="GR113-060"/>
    <n v="626"/>
    <n v="14246085"/>
    <n v="4.4000000000000004"/>
    <x v="0"/>
    <s v="Male201865-74 yearsGR113-060"/>
  </r>
  <r>
    <x v="1"/>
    <s v="M"/>
    <x v="0"/>
    <n v="2018"/>
    <x v="8"/>
    <s v="65-74"/>
    <x v="60"/>
    <s v="GR113-061"/>
    <n v="33172"/>
    <n v="14246085"/>
    <n v="232.8"/>
    <x v="0"/>
    <s v="Male201865-74 yearsGR113-061"/>
  </r>
  <r>
    <x v="1"/>
    <s v="M"/>
    <x v="0"/>
    <n v="2018"/>
    <x v="8"/>
    <s v="65-74"/>
    <x v="84"/>
    <s v="GR113-062"/>
    <n v="10658"/>
    <n v="14246085"/>
    <n v="74.8"/>
    <x v="0"/>
    <s v="Male201865-74 yearsGR113-062"/>
  </r>
  <r>
    <x v="1"/>
    <s v="M"/>
    <x v="0"/>
    <n v="2018"/>
    <x v="8"/>
    <s v="65-74"/>
    <x v="85"/>
    <s v="GR113-063"/>
    <n v="22514"/>
    <n v="14246085"/>
    <n v="158"/>
    <x v="0"/>
    <s v="Male201865-74 yearsGR113-063"/>
  </r>
  <r>
    <x v="1"/>
    <s v="M"/>
    <x v="0"/>
    <n v="2018"/>
    <x v="8"/>
    <s v="65-74"/>
    <x v="8"/>
    <s v="GR113-064"/>
    <n v="20436"/>
    <n v="14246085"/>
    <n v="143.4"/>
    <x v="0"/>
    <s v="Male201865-74 yearsGR113-064"/>
  </r>
  <r>
    <x v="1"/>
    <s v="M"/>
    <x v="0"/>
    <n v="2018"/>
    <x v="8"/>
    <s v="65-74"/>
    <x v="61"/>
    <s v="GR113-065"/>
    <n v="198"/>
    <n v="14246085"/>
    <n v="1.4"/>
    <x v="0"/>
    <s v="Male201865-74 yearsGR113-065"/>
  </r>
  <r>
    <x v="1"/>
    <s v="M"/>
    <x v="0"/>
    <n v="2018"/>
    <x v="8"/>
    <s v="65-74"/>
    <x v="86"/>
    <s v="GR113-066"/>
    <n v="118"/>
    <n v="14246085"/>
    <n v="0.8"/>
    <x v="0"/>
    <s v="Male201865-74 yearsGR113-066"/>
  </r>
  <r>
    <x v="1"/>
    <s v="M"/>
    <x v="0"/>
    <n v="2018"/>
    <x v="8"/>
    <s v="65-74"/>
    <x v="62"/>
    <s v="GR113-067"/>
    <n v="6184"/>
    <n v="14246085"/>
    <n v="43.4"/>
    <x v="0"/>
    <s v="Male201865-74 yearsGR113-067"/>
  </r>
  <r>
    <x v="1"/>
    <s v="M"/>
    <x v="0"/>
    <n v="2018"/>
    <x v="8"/>
    <s v="65-74"/>
    <x v="9"/>
    <s v="GR113-068"/>
    <n v="13936"/>
    <n v="14246085"/>
    <n v="97.8"/>
    <x v="0"/>
    <s v="Male201865-74 yearsGR113-068"/>
  </r>
  <r>
    <x v="1"/>
    <s v="M"/>
    <x v="0"/>
    <n v="2018"/>
    <x v="8"/>
    <s v="65-74"/>
    <x v="87"/>
    <s v="GR113-069"/>
    <n v="3437"/>
    <n v="14246085"/>
    <n v="24.1"/>
    <x v="1"/>
    <s v="Male201865-74 yearsGR113-069"/>
  </r>
  <r>
    <x v="1"/>
    <s v="M"/>
    <x v="0"/>
    <n v="2018"/>
    <x v="8"/>
    <s v="65-74"/>
    <x v="10"/>
    <s v="GR113-070"/>
    <n v="12639"/>
    <n v="14246085"/>
    <n v="88.7"/>
    <x v="1"/>
    <s v="Male201865-74 yearsGR113-070"/>
  </r>
  <r>
    <x v="1"/>
    <s v="M"/>
    <x v="0"/>
    <n v="2018"/>
    <x v="8"/>
    <s v="65-74"/>
    <x v="107"/>
    <s v="GR113-071"/>
    <n v="377"/>
    <n v="14246085"/>
    <n v="2.6"/>
    <x v="1"/>
    <s v="Male201865-74 yearsGR113-071"/>
  </r>
  <r>
    <x v="1"/>
    <s v="M"/>
    <x v="0"/>
    <n v="2018"/>
    <x v="8"/>
    <s v="65-74"/>
    <x v="63"/>
    <s v="GR113-072"/>
    <n v="2595"/>
    <n v="14246085"/>
    <n v="18.2"/>
    <x v="0"/>
    <s v="Male201865-74 yearsGR113-072"/>
  </r>
  <r>
    <x v="1"/>
    <s v="M"/>
    <x v="0"/>
    <n v="2018"/>
    <x v="8"/>
    <s v="65-74"/>
    <x v="88"/>
    <s v="GR113-073"/>
    <n v="1396"/>
    <n v="14246085"/>
    <n v="9.8000000000000007"/>
    <x v="1"/>
    <s v="Male201865-74 yearsGR113-073"/>
  </r>
  <r>
    <x v="1"/>
    <s v="M"/>
    <x v="0"/>
    <n v="2018"/>
    <x v="8"/>
    <s v="65-74"/>
    <x v="89"/>
    <s v="GR113-074"/>
    <n v="1199"/>
    <n v="14246085"/>
    <n v="8.4"/>
    <x v="0"/>
    <s v="Male201865-74 yearsGR113-074"/>
  </r>
  <r>
    <x v="1"/>
    <s v="M"/>
    <x v="0"/>
    <n v="2018"/>
    <x v="8"/>
    <s v="65-74"/>
    <x v="11"/>
    <s v="GR113-075"/>
    <n v="461"/>
    <n v="14246085"/>
    <n v="3.2"/>
    <x v="0"/>
    <s v="Male201865-74 yearsGR113-075"/>
  </r>
  <r>
    <x v="1"/>
    <s v="M"/>
    <x v="0"/>
    <n v="2018"/>
    <x v="8"/>
    <s v="65-74"/>
    <x v="12"/>
    <s v="GR113-076"/>
    <n v="5285"/>
    <n v="14246085"/>
    <n v="37.1"/>
    <x v="1"/>
    <s v="Male201865-74 yearsGR113-076"/>
  </r>
  <r>
    <x v="1"/>
    <s v="M"/>
    <x v="0"/>
    <n v="2018"/>
    <x v="8"/>
    <s v="65-74"/>
    <x v="13"/>
    <s v="GR113-077"/>
    <n v="878"/>
    <n v="14246085"/>
    <n v="6.2"/>
    <x v="0"/>
    <s v="Male201865-74 yearsGR113-077"/>
  </r>
  <r>
    <x v="1"/>
    <s v="M"/>
    <x v="0"/>
    <n v="2018"/>
    <x v="8"/>
    <s v="65-74"/>
    <x v="14"/>
    <s v="GR113-078"/>
    <n v="4407"/>
    <n v="14246085"/>
    <n v="30.9"/>
    <x v="0"/>
    <s v="Male201865-74 yearsGR113-078"/>
  </r>
  <r>
    <x v="1"/>
    <s v="M"/>
    <x v="0"/>
    <n v="2018"/>
    <x v="8"/>
    <s v="65-74"/>
    <x v="15"/>
    <s v="GR113-079"/>
    <n v="21"/>
    <n v="14246085"/>
    <n v="0.1"/>
    <x v="0"/>
    <s v="Male201865-74 yearsGR113-079"/>
  </r>
  <r>
    <x v="1"/>
    <s v="M"/>
    <x v="0"/>
    <n v="2018"/>
    <x v="8"/>
    <s v="65-74"/>
    <x v="16"/>
    <s v="GR113-080"/>
    <n v="12"/>
    <n v="14246085"/>
    <s v="Unreliable"/>
    <x v="1"/>
    <s v="Male201865-74 yearsGR113-080"/>
  </r>
  <r>
    <x v="1"/>
    <s v="M"/>
    <x v="0"/>
    <n v="2018"/>
    <x v="8"/>
    <s v="65-74"/>
    <x v="38"/>
    <s v="GR113-082"/>
    <n v="20411"/>
    <n v="14246085"/>
    <n v="143.30000000000001"/>
    <x v="1"/>
    <s v="Male201865-74 yearsGR113-082"/>
  </r>
  <r>
    <x v="1"/>
    <s v="M"/>
    <x v="0"/>
    <n v="2018"/>
    <x v="8"/>
    <s v="65-74"/>
    <x v="108"/>
    <s v="GR113-083"/>
    <n v="31"/>
    <n v="14246085"/>
    <n v="0.2"/>
    <x v="0"/>
    <s v="Male201865-74 yearsGR113-083"/>
  </r>
  <r>
    <x v="1"/>
    <s v="M"/>
    <x v="0"/>
    <n v="2018"/>
    <x v="8"/>
    <s v="65-74"/>
    <x v="100"/>
    <s v="GR113-084"/>
    <n v="1115"/>
    <n v="14246085"/>
    <n v="7.8"/>
    <x v="0"/>
    <s v="Male201865-74 yearsGR113-084"/>
  </r>
  <r>
    <x v="1"/>
    <s v="M"/>
    <x v="0"/>
    <n v="2018"/>
    <x v="8"/>
    <s v="65-74"/>
    <x v="39"/>
    <s v="GR113-085"/>
    <n v="170"/>
    <n v="14246085"/>
    <n v="1.2"/>
    <x v="0"/>
    <s v="Male201865-74 yearsGR113-085"/>
  </r>
  <r>
    <x v="1"/>
    <s v="M"/>
    <x v="0"/>
    <n v="2018"/>
    <x v="8"/>
    <s v="65-74"/>
    <x v="90"/>
    <s v="GR113-086"/>
    <n v="19095"/>
    <n v="14246085"/>
    <n v="134"/>
    <x v="0"/>
    <s v="Male201865-74 yearsGR113-086"/>
  </r>
  <r>
    <x v="1"/>
    <s v="M"/>
    <x v="0"/>
    <n v="2018"/>
    <x v="8"/>
    <s v="65-74"/>
    <x v="118"/>
    <s v="GR113-087"/>
    <n v="129"/>
    <n v="14246085"/>
    <n v="0.9"/>
    <x v="1"/>
    <s v="Male201865-74 yearsGR113-087"/>
  </r>
  <r>
    <x v="1"/>
    <s v="M"/>
    <x v="0"/>
    <n v="2018"/>
    <x v="8"/>
    <s v="65-74"/>
    <x v="64"/>
    <s v="GR113-088"/>
    <n v="1837"/>
    <n v="14246085"/>
    <n v="12.9"/>
    <x v="1"/>
    <s v="Male201865-74 yearsGR113-088"/>
  </r>
  <r>
    <x v="1"/>
    <s v="M"/>
    <x v="0"/>
    <n v="2018"/>
    <x v="8"/>
    <s v="65-74"/>
    <x v="17"/>
    <s v="GR113-089"/>
    <n v="5546"/>
    <n v="14246085"/>
    <n v="38.9"/>
    <x v="0"/>
    <s v="Male201865-74 yearsGR113-089"/>
  </r>
  <r>
    <x v="1"/>
    <s v="M"/>
    <x v="0"/>
    <n v="2018"/>
    <x v="8"/>
    <s v="65-74"/>
    <x v="91"/>
    <s v="GR113-090"/>
    <n v="375"/>
    <n v="14246085"/>
    <n v="2.6"/>
    <x v="1"/>
    <s v="Male201865-74 yearsGR113-090"/>
  </r>
  <r>
    <x v="1"/>
    <s v="M"/>
    <x v="0"/>
    <n v="2018"/>
    <x v="8"/>
    <s v="65-74"/>
    <x v="114"/>
    <s v="GR113-091"/>
    <n v="45"/>
    <n v="14246085"/>
    <n v="0.3"/>
    <x v="1"/>
    <s v="Male201865-74 yearsGR113-091"/>
  </r>
  <r>
    <x v="1"/>
    <s v="M"/>
    <x v="0"/>
    <n v="2018"/>
    <x v="8"/>
    <s v="65-74"/>
    <x v="101"/>
    <s v="GR113-092"/>
    <n v="211"/>
    <n v="14246085"/>
    <n v="1.5"/>
    <x v="1"/>
    <s v="Male201865-74 yearsGR113-092"/>
  </r>
  <r>
    <x v="1"/>
    <s v="M"/>
    <x v="0"/>
    <n v="2018"/>
    <x v="8"/>
    <s v="65-74"/>
    <x v="92"/>
    <s v="GR113-093"/>
    <n v="6331"/>
    <n v="14246085"/>
    <n v="44.4"/>
    <x v="1"/>
    <s v="Male201865-74 yearsGR113-093"/>
  </r>
  <r>
    <x v="1"/>
    <s v="M"/>
    <x v="0"/>
    <n v="2018"/>
    <x v="8"/>
    <s v="65-74"/>
    <x v="93"/>
    <s v="GR113-094"/>
    <n v="3267"/>
    <n v="14246085"/>
    <n v="22.9"/>
    <x v="0"/>
    <s v="Male201865-74 yearsGR113-094"/>
  </r>
  <r>
    <x v="1"/>
    <s v="M"/>
    <x v="0"/>
    <n v="2018"/>
    <x v="8"/>
    <s v="65-74"/>
    <x v="94"/>
    <s v="GR113-095"/>
    <n v="3064"/>
    <n v="14246085"/>
    <n v="21.5"/>
    <x v="0"/>
    <s v="Male201865-74 yearsGR113-095"/>
  </r>
  <r>
    <x v="1"/>
    <s v="M"/>
    <x v="0"/>
    <n v="2018"/>
    <x v="8"/>
    <s v="65-74"/>
    <x v="102"/>
    <s v="GR113-096"/>
    <n v="368"/>
    <n v="14246085"/>
    <n v="2.6"/>
    <x v="1"/>
    <s v="Male201865-74 yearsGR113-096"/>
  </r>
  <r>
    <x v="1"/>
    <s v="M"/>
    <x v="0"/>
    <n v="2018"/>
    <x v="8"/>
    <s v="65-74"/>
    <x v="18"/>
    <s v="GR113-097"/>
    <n v="5960"/>
    <n v="14246085"/>
    <n v="41.8"/>
    <x v="1"/>
    <s v="Male201865-74 yearsGR113-097"/>
  </r>
  <r>
    <x v="1"/>
    <s v="M"/>
    <x v="0"/>
    <n v="2018"/>
    <x v="8"/>
    <s v="65-74"/>
    <x v="115"/>
    <s v="GR113-098"/>
    <n v="60"/>
    <n v="14246085"/>
    <n v="0.4"/>
    <x v="0"/>
    <s v="Male201865-74 yearsGR113-098"/>
  </r>
  <r>
    <x v="1"/>
    <s v="M"/>
    <x v="0"/>
    <n v="2018"/>
    <x v="8"/>
    <s v="65-74"/>
    <x v="109"/>
    <s v="GR113-099"/>
    <n v="31"/>
    <n v="14246085"/>
    <n v="0.2"/>
    <x v="0"/>
    <s v="Male201865-74 yearsGR113-099"/>
  </r>
  <r>
    <x v="1"/>
    <s v="M"/>
    <x v="0"/>
    <n v="2018"/>
    <x v="8"/>
    <s v="65-74"/>
    <x v="19"/>
    <s v="GR113-100"/>
    <n v="5867"/>
    <n v="14246085"/>
    <n v="41.2"/>
    <x v="0"/>
    <s v="Male201865-74 yearsGR113-100"/>
  </r>
  <r>
    <x v="1"/>
    <s v="M"/>
    <x v="0"/>
    <n v="2018"/>
    <x v="8"/>
    <s v="65-74"/>
    <x v="95"/>
    <s v="GR113-102"/>
    <n v="57"/>
    <n v="14246085"/>
    <n v="0.4"/>
    <x v="1"/>
    <s v="Male201865-74 yearsGR113-102"/>
  </r>
  <r>
    <x v="1"/>
    <s v="M"/>
    <x v="0"/>
    <n v="2018"/>
    <x v="8"/>
    <s v="65-74"/>
    <x v="125"/>
    <s v="GR113-103"/>
    <n v="67"/>
    <n v="14246085"/>
    <n v="0.5"/>
    <x v="1"/>
    <s v="Male201865-74 yearsGR113-103"/>
  </r>
  <r>
    <x v="1"/>
    <s v="M"/>
    <x v="0"/>
    <n v="2018"/>
    <x v="8"/>
    <s v="65-74"/>
    <x v="21"/>
    <s v="GR113-109"/>
    <n v="343"/>
    <n v="14246085"/>
    <n v="2.4"/>
    <x v="1"/>
    <s v="Male201865-74 yearsGR113-109"/>
  </r>
  <r>
    <x v="1"/>
    <s v="M"/>
    <x v="0"/>
    <n v="2018"/>
    <x v="8"/>
    <s v="65-74"/>
    <x v="22"/>
    <s v="GR113-110"/>
    <n v="2222"/>
    <n v="14246085"/>
    <n v="15.6"/>
    <x v="0"/>
    <s v="Male201865-74 yearsGR113-110"/>
  </r>
  <r>
    <x v="1"/>
    <s v="M"/>
    <x v="0"/>
    <n v="2018"/>
    <x v="8"/>
    <s v="65-74"/>
    <x v="23"/>
    <s v="GR113-111"/>
    <n v="27357"/>
    <n v="14246085"/>
    <n v="192"/>
    <x v="0"/>
    <s v="Male201865-74 yearsGR113-111"/>
  </r>
  <r>
    <x v="1"/>
    <s v="M"/>
    <x v="0"/>
    <n v="2018"/>
    <x v="8"/>
    <s v="65-74"/>
    <x v="24"/>
    <s v="GR113-112"/>
    <n v="10497"/>
    <n v="14246085"/>
    <n v="73.7"/>
    <x v="1"/>
    <s v="Male201865-74 yearsGR113-112"/>
  </r>
  <r>
    <x v="1"/>
    <s v="M"/>
    <x v="0"/>
    <n v="2018"/>
    <x v="8"/>
    <s v="65-74"/>
    <x v="25"/>
    <s v="GR113-113"/>
    <n v="3101"/>
    <n v="14246085"/>
    <n v="21.8"/>
    <x v="0"/>
    <s v="Male201865-74 yearsGR113-113"/>
  </r>
  <r>
    <x v="1"/>
    <s v="M"/>
    <x v="0"/>
    <n v="2018"/>
    <x v="8"/>
    <s v="65-74"/>
    <x v="26"/>
    <s v="GR113-114"/>
    <n v="2784"/>
    <n v="14246085"/>
    <n v="19.5"/>
    <x v="0"/>
    <s v="Male201865-74 yearsGR113-114"/>
  </r>
  <r>
    <x v="1"/>
    <s v="M"/>
    <x v="0"/>
    <n v="2018"/>
    <x v="8"/>
    <s v="65-74"/>
    <x v="46"/>
    <s v="GR113-115"/>
    <n v="85"/>
    <n v="14246085"/>
    <n v="0.6"/>
    <x v="0"/>
    <s v="Male201865-74 yearsGR113-115"/>
  </r>
  <r>
    <x v="1"/>
    <s v="M"/>
    <x v="0"/>
    <n v="2018"/>
    <x v="8"/>
    <s v="65-74"/>
    <x v="67"/>
    <s v="GR113-116"/>
    <n v="232"/>
    <n v="14246085"/>
    <n v="1.6"/>
    <x v="0"/>
    <s v="Male201865-74 yearsGR113-116"/>
  </r>
  <r>
    <x v="1"/>
    <s v="M"/>
    <x v="0"/>
    <n v="2018"/>
    <x v="8"/>
    <s v="65-74"/>
    <x v="27"/>
    <s v="GR113-117"/>
    <n v="7396"/>
    <n v="14246085"/>
    <n v="51.9"/>
    <x v="0"/>
    <s v="Male201865-74 yearsGR113-117"/>
  </r>
  <r>
    <x v="1"/>
    <s v="M"/>
    <x v="0"/>
    <n v="2018"/>
    <x v="8"/>
    <s v="65-74"/>
    <x v="68"/>
    <s v="GR113-118"/>
    <n v="3118"/>
    <n v="14246085"/>
    <n v="21.9"/>
    <x v="0"/>
    <s v="Male201865-74 yearsGR113-118"/>
  </r>
  <r>
    <x v="1"/>
    <s v="M"/>
    <x v="0"/>
    <n v="2018"/>
    <x v="8"/>
    <s v="65-74"/>
    <x v="121"/>
    <s v="GR113-119"/>
    <n v="32"/>
    <n v="14246085"/>
    <n v="0.2"/>
    <x v="0"/>
    <s v="Male201865-74 yearsGR113-119"/>
  </r>
  <r>
    <x v="1"/>
    <s v="M"/>
    <x v="0"/>
    <n v="2018"/>
    <x v="8"/>
    <s v="65-74"/>
    <x v="28"/>
    <s v="GR113-120"/>
    <n v="286"/>
    <n v="14246085"/>
    <n v="2"/>
    <x v="0"/>
    <s v="Male201865-74 yearsGR113-120"/>
  </r>
  <r>
    <x v="1"/>
    <s v="M"/>
    <x v="0"/>
    <n v="2018"/>
    <x v="8"/>
    <s v="65-74"/>
    <x v="40"/>
    <s v="GR113-121"/>
    <n v="381"/>
    <n v="14246085"/>
    <n v="2.7"/>
    <x v="0"/>
    <s v="Male201865-74 yearsGR113-121"/>
  </r>
  <r>
    <x v="1"/>
    <s v="M"/>
    <x v="0"/>
    <n v="2018"/>
    <x v="8"/>
    <s v="65-74"/>
    <x v="47"/>
    <s v="GR113-122"/>
    <n v="1816"/>
    <n v="14246085"/>
    <n v="12.7"/>
    <x v="0"/>
    <s v="Male201865-74 yearsGR113-122"/>
  </r>
  <r>
    <x v="1"/>
    <s v="M"/>
    <x v="0"/>
    <n v="2018"/>
    <x v="8"/>
    <s v="65-74"/>
    <x v="29"/>
    <s v="GR113-123"/>
    <n v="1763"/>
    <n v="14246085"/>
    <n v="12.4"/>
    <x v="0"/>
    <s v="Male201865-74 yearsGR113-123"/>
  </r>
  <r>
    <x v="1"/>
    <s v="M"/>
    <x v="0"/>
    <n v="2018"/>
    <x v="8"/>
    <s v="65-74"/>
    <x v="48"/>
    <s v="GR113-124"/>
    <n v="3963"/>
    <n v="14246085"/>
    <n v="27.8"/>
    <x v="1"/>
    <s v="Male201865-74 yearsGR113-124"/>
  </r>
  <r>
    <x v="1"/>
    <s v="M"/>
    <x v="0"/>
    <n v="2018"/>
    <x v="8"/>
    <s v="65-74"/>
    <x v="49"/>
    <s v="GR113-125"/>
    <n v="2863"/>
    <n v="14246085"/>
    <n v="20.100000000000001"/>
    <x v="0"/>
    <s v="Male201865-74 yearsGR113-125"/>
  </r>
  <r>
    <x v="1"/>
    <s v="M"/>
    <x v="0"/>
    <n v="2018"/>
    <x v="8"/>
    <s v="65-74"/>
    <x v="50"/>
    <s v="GR113-126"/>
    <n v="1100"/>
    <n v="14246085"/>
    <n v="7.7"/>
    <x v="0"/>
    <s v="Male201865-74 yearsGR113-126"/>
  </r>
  <r>
    <x v="1"/>
    <s v="M"/>
    <x v="0"/>
    <n v="2018"/>
    <x v="8"/>
    <s v="65-74"/>
    <x v="30"/>
    <s v="GR113-127"/>
    <n v="453"/>
    <n v="14246085"/>
    <n v="3.2"/>
    <x v="1"/>
    <s v="Male201865-74 yearsGR113-127"/>
  </r>
  <r>
    <x v="1"/>
    <s v="M"/>
    <x v="0"/>
    <n v="2018"/>
    <x v="8"/>
    <s v="65-74"/>
    <x v="41"/>
    <s v="GR113-128"/>
    <n v="214"/>
    <n v="14246085"/>
    <n v="1.5"/>
    <x v="0"/>
    <s v="Male201865-74 yearsGR113-128"/>
  </r>
  <r>
    <x v="1"/>
    <s v="M"/>
    <x v="0"/>
    <n v="2018"/>
    <x v="8"/>
    <s v="65-74"/>
    <x v="31"/>
    <s v="GR113-129"/>
    <n v="239"/>
    <n v="14246085"/>
    <n v="1.7"/>
    <x v="0"/>
    <s v="Male201865-74 yearsGR113-129"/>
  </r>
  <r>
    <x v="1"/>
    <s v="M"/>
    <x v="0"/>
    <n v="2018"/>
    <x v="8"/>
    <s v="65-74"/>
    <x v="120"/>
    <s v="GR113-130"/>
    <n v="22"/>
    <n v="14246085"/>
    <n v="0.2"/>
    <x v="1"/>
    <s v="Male201865-74 yearsGR113-130"/>
  </r>
  <r>
    <x v="1"/>
    <s v="M"/>
    <x v="0"/>
    <n v="2018"/>
    <x v="8"/>
    <s v="65-74"/>
    <x v="32"/>
    <s v="GR113-131"/>
    <n v="262"/>
    <n v="14246085"/>
    <n v="1.8"/>
    <x v="0"/>
    <s v="Male201865-74 yearsGR113-131"/>
  </r>
  <r>
    <x v="1"/>
    <s v="M"/>
    <x v="0"/>
    <n v="2018"/>
    <x v="8"/>
    <s v="65-74"/>
    <x v="69"/>
    <s v="GR113-132"/>
    <n v="23"/>
    <n v="14246085"/>
    <n v="0.2"/>
    <x v="0"/>
    <s v="Male201865-74 yearsGR113-132"/>
  </r>
  <r>
    <x v="1"/>
    <s v="M"/>
    <x v="0"/>
    <n v="2018"/>
    <x v="8"/>
    <s v="65-74"/>
    <x v="33"/>
    <s v="GR113-133"/>
    <n v="239"/>
    <n v="14246085"/>
    <n v="1.7"/>
    <x v="0"/>
    <s v="Male201865-74 yearsGR113-133"/>
  </r>
  <r>
    <x v="1"/>
    <s v="M"/>
    <x v="0"/>
    <n v="2018"/>
    <x v="8"/>
    <s v="65-74"/>
    <x v="42"/>
    <s v="GR113-135"/>
    <n v="658"/>
    <n v="14246085"/>
    <n v="4.5999999999999996"/>
    <x v="1"/>
    <s v="Male201865-74 yearsGR113-135"/>
  </r>
  <r>
    <x v="1"/>
    <s v="M"/>
    <x v="0"/>
    <n v="2018"/>
    <x v="8"/>
    <s v="65-74"/>
    <x v="103"/>
    <s v="GR113-136"/>
    <n v="467"/>
    <n v="14246085"/>
    <n v="3.3"/>
    <x v="1"/>
    <s v="Male201865-74 yearsGR113-136"/>
  </r>
  <r>
    <x v="1"/>
    <s v="M"/>
    <x v="0"/>
    <n v="2018"/>
    <x v="9"/>
    <s v="75-84"/>
    <x v="0"/>
    <s v="GR113-003"/>
    <n v="950"/>
    <n v="6735040"/>
    <n v="14.1"/>
    <x v="0"/>
    <s v="Male201875-84 yearsGR113-003"/>
  </r>
  <r>
    <x v="1"/>
    <s v="M"/>
    <x v="0"/>
    <n v="2018"/>
    <x v="9"/>
    <s v="75-84"/>
    <x v="111"/>
    <s v="GR113-004"/>
    <n v="84"/>
    <n v="6735040"/>
    <n v="1.2"/>
    <x v="1"/>
    <s v="Male201875-84 yearsGR113-004"/>
  </r>
  <r>
    <x v="1"/>
    <s v="M"/>
    <x v="0"/>
    <n v="2018"/>
    <x v="9"/>
    <s v="75-84"/>
    <x v="112"/>
    <s v="GR113-005"/>
    <n v="51"/>
    <n v="6735040"/>
    <n v="0.8"/>
    <x v="0"/>
    <s v="Male201875-84 yearsGR113-005"/>
  </r>
  <r>
    <x v="1"/>
    <s v="M"/>
    <x v="0"/>
    <n v="2018"/>
    <x v="9"/>
    <s v="75-84"/>
    <x v="116"/>
    <s v="GR113-006"/>
    <n v="33"/>
    <n v="6735040"/>
    <n v="0.5"/>
    <x v="0"/>
    <s v="Male201875-84 yearsGR113-006"/>
  </r>
  <r>
    <x v="1"/>
    <s v="M"/>
    <x v="0"/>
    <n v="2018"/>
    <x v="9"/>
    <s v="75-84"/>
    <x v="1"/>
    <s v="GR113-010"/>
    <n v="5206"/>
    <n v="6735040"/>
    <n v="77.3"/>
    <x v="1"/>
    <s v="Male201875-84 yearsGR113-010"/>
  </r>
  <r>
    <x v="1"/>
    <s v="M"/>
    <x v="0"/>
    <n v="2018"/>
    <x v="9"/>
    <s v="75-84"/>
    <x v="70"/>
    <s v="GR113-015"/>
    <n v="186"/>
    <n v="6735040"/>
    <n v="2.8"/>
    <x v="1"/>
    <s v="Male201875-84 yearsGR113-015"/>
  </r>
  <r>
    <x v="1"/>
    <s v="M"/>
    <x v="0"/>
    <n v="2018"/>
    <x v="9"/>
    <s v="75-84"/>
    <x v="51"/>
    <s v="GR113-016"/>
    <n v="175"/>
    <n v="6735040"/>
    <n v="2.6"/>
    <x v="1"/>
    <s v="Male201875-84 yearsGR113-016"/>
  </r>
  <r>
    <x v="1"/>
    <s v="M"/>
    <x v="0"/>
    <n v="2018"/>
    <x v="9"/>
    <s v="75-84"/>
    <x v="2"/>
    <s v="GR113-018"/>
    <n v="1031"/>
    <n v="6735040"/>
    <n v="15.3"/>
    <x v="0"/>
    <s v="Male201875-84 yearsGR113-018"/>
  </r>
  <r>
    <x v="1"/>
    <s v="M"/>
    <x v="0"/>
    <n v="2018"/>
    <x v="9"/>
    <s v="75-84"/>
    <x v="3"/>
    <s v="GR113-019"/>
    <n v="84747"/>
    <n v="6735040"/>
    <n v="1258.3"/>
    <x v="1"/>
    <s v="Male201875-84 yearsGR113-019"/>
  </r>
  <r>
    <x v="1"/>
    <s v="M"/>
    <x v="0"/>
    <n v="2018"/>
    <x v="9"/>
    <s v="75-84"/>
    <x v="71"/>
    <s v="GR113-020"/>
    <n v="1352"/>
    <n v="6735040"/>
    <n v="20.100000000000001"/>
    <x v="0"/>
    <s v="Male201875-84 yearsGR113-020"/>
  </r>
  <r>
    <x v="1"/>
    <s v="M"/>
    <x v="0"/>
    <n v="2018"/>
    <x v="9"/>
    <s v="75-84"/>
    <x v="72"/>
    <s v="GR113-021"/>
    <n v="2738"/>
    <n v="6735040"/>
    <n v="40.700000000000003"/>
    <x v="0"/>
    <s v="Male201875-84 yearsGR113-021"/>
  </r>
  <r>
    <x v="1"/>
    <s v="M"/>
    <x v="0"/>
    <n v="2018"/>
    <x v="9"/>
    <s v="75-84"/>
    <x v="73"/>
    <s v="GR113-022"/>
    <n v="1579"/>
    <n v="6735040"/>
    <n v="23.4"/>
    <x v="0"/>
    <s v="Male201875-84 yearsGR113-022"/>
  </r>
  <r>
    <x v="1"/>
    <s v="M"/>
    <x v="0"/>
    <n v="2018"/>
    <x v="9"/>
    <s v="75-84"/>
    <x v="52"/>
    <s v="GR113-023"/>
    <n v="6613"/>
    <n v="6735040"/>
    <n v="98.2"/>
    <x v="0"/>
    <s v="Male201875-84 yearsGR113-023"/>
  </r>
  <r>
    <x v="1"/>
    <s v="M"/>
    <x v="0"/>
    <n v="2018"/>
    <x v="9"/>
    <s v="75-84"/>
    <x v="53"/>
    <s v="GR113-024"/>
    <n v="3587"/>
    <n v="6735040"/>
    <n v="53.3"/>
    <x v="0"/>
    <s v="Male201875-84 yearsGR113-024"/>
  </r>
  <r>
    <x v="1"/>
    <s v="M"/>
    <x v="0"/>
    <n v="2018"/>
    <x v="9"/>
    <s v="75-84"/>
    <x v="74"/>
    <s v="GR113-025"/>
    <n v="6075"/>
    <n v="6735040"/>
    <n v="90.2"/>
    <x v="0"/>
    <s v="Male201875-84 yearsGR113-025"/>
  </r>
  <r>
    <x v="1"/>
    <s v="M"/>
    <x v="0"/>
    <n v="2018"/>
    <x v="9"/>
    <s v="75-84"/>
    <x v="104"/>
    <s v="GR113-026"/>
    <n v="618"/>
    <n v="6735040"/>
    <n v="9.1999999999999993"/>
    <x v="0"/>
    <s v="Male201875-84 yearsGR113-026"/>
  </r>
  <r>
    <x v="1"/>
    <s v="M"/>
    <x v="0"/>
    <n v="2018"/>
    <x v="9"/>
    <s v="75-84"/>
    <x v="75"/>
    <s v="GR113-027"/>
    <n v="21677"/>
    <n v="6735040"/>
    <n v="321.89999999999998"/>
    <x v="0"/>
    <s v="Male201875-84 yearsGR113-027"/>
  </r>
  <r>
    <x v="1"/>
    <s v="M"/>
    <x v="0"/>
    <n v="2018"/>
    <x v="9"/>
    <s v="75-84"/>
    <x v="76"/>
    <s v="GR113-028"/>
    <n v="1327"/>
    <n v="6735040"/>
    <n v="19.7"/>
    <x v="0"/>
    <s v="Male201875-84 yearsGR113-028"/>
  </r>
  <r>
    <x v="1"/>
    <s v="M"/>
    <x v="0"/>
    <n v="2018"/>
    <x v="9"/>
    <s v="75-84"/>
    <x v="54"/>
    <s v="GR113-029"/>
    <n v="136"/>
    <n v="6735040"/>
    <n v="2"/>
    <x v="0"/>
    <s v="Male201875-84 yearsGR113-029"/>
  </r>
  <r>
    <x v="1"/>
    <s v="M"/>
    <x v="0"/>
    <n v="2018"/>
    <x v="9"/>
    <s v="75-84"/>
    <x v="124"/>
    <s v="GR113-033"/>
    <n v="10461"/>
    <n v="6735040"/>
    <n v="155.30000000000001"/>
    <x v="0"/>
    <s v="Male201875-84 yearsGR113-033"/>
  </r>
  <r>
    <x v="1"/>
    <s v="M"/>
    <x v="0"/>
    <n v="2018"/>
    <x v="9"/>
    <s v="75-84"/>
    <x v="43"/>
    <s v="GR113-034"/>
    <n v="2350"/>
    <n v="6735040"/>
    <n v="34.9"/>
    <x v="0"/>
    <s v="Male201875-84 yearsGR113-034"/>
  </r>
  <r>
    <x v="1"/>
    <s v="M"/>
    <x v="0"/>
    <n v="2018"/>
    <x v="9"/>
    <s v="75-84"/>
    <x v="97"/>
    <s v="GR113-035"/>
    <n v="3873"/>
    <n v="6735040"/>
    <n v="57.5"/>
    <x v="0"/>
    <s v="Male201875-84 yearsGR113-035"/>
  </r>
  <r>
    <x v="1"/>
    <s v="M"/>
    <x v="0"/>
    <n v="2018"/>
    <x v="9"/>
    <s v="75-84"/>
    <x v="34"/>
    <s v="GR113-036"/>
    <n v="1765"/>
    <n v="6735040"/>
    <n v="26.2"/>
    <x v="0"/>
    <s v="Male201875-84 yearsGR113-036"/>
  </r>
  <r>
    <x v="1"/>
    <s v="M"/>
    <x v="0"/>
    <n v="2018"/>
    <x v="9"/>
    <s v="75-84"/>
    <x v="35"/>
    <s v="GR113-037"/>
    <n v="10422"/>
    <n v="6735040"/>
    <n v="154.69999999999999"/>
    <x v="0"/>
    <s v="Male201875-84 yearsGR113-037"/>
  </r>
  <r>
    <x v="1"/>
    <s v="M"/>
    <x v="0"/>
    <n v="2018"/>
    <x v="9"/>
    <s v="75-84"/>
    <x v="79"/>
    <s v="GR113-038"/>
    <n v="155"/>
    <n v="6735040"/>
    <n v="2.2999999999999998"/>
    <x v="0"/>
    <s v="Male201875-84 yearsGR113-038"/>
  </r>
  <r>
    <x v="1"/>
    <s v="M"/>
    <x v="0"/>
    <n v="2018"/>
    <x v="9"/>
    <s v="75-84"/>
    <x v="56"/>
    <s v="GR113-039"/>
    <n v="3692"/>
    <n v="6735040"/>
    <n v="54.8"/>
    <x v="0"/>
    <s v="Male201875-84 yearsGR113-039"/>
  </r>
  <r>
    <x v="1"/>
    <s v="M"/>
    <x v="0"/>
    <n v="2018"/>
    <x v="9"/>
    <s v="75-84"/>
    <x v="36"/>
    <s v="GR113-040"/>
    <n v="4265"/>
    <n v="6735040"/>
    <n v="63.3"/>
    <x v="0"/>
    <s v="Male201875-84 yearsGR113-040"/>
  </r>
  <r>
    <x v="1"/>
    <s v="M"/>
    <x v="0"/>
    <n v="2018"/>
    <x v="9"/>
    <s v="75-84"/>
    <x v="98"/>
    <s v="GR113-041"/>
    <n v="2292"/>
    <n v="6735040"/>
    <n v="34"/>
    <x v="0"/>
    <s v="Male201875-84 yearsGR113-041"/>
  </r>
  <r>
    <x v="1"/>
    <s v="M"/>
    <x v="0"/>
    <n v="2018"/>
    <x v="9"/>
    <s v="75-84"/>
    <x v="117"/>
    <s v="GR113-042"/>
    <n v="18"/>
    <n v="6735040"/>
    <s v="Unreliable"/>
    <x v="0"/>
    <s v="Male201875-84 yearsGR113-042"/>
  </r>
  <r>
    <x v="1"/>
    <s v="M"/>
    <x v="0"/>
    <n v="2018"/>
    <x v="9"/>
    <s v="75-84"/>
    <x v="37"/>
    <s v="GR113-043"/>
    <n v="10174"/>
    <n v="6735040"/>
    <n v="151.1"/>
    <x v="0"/>
    <s v="Male201875-84 yearsGR113-043"/>
  </r>
  <r>
    <x v="1"/>
    <s v="M"/>
    <x v="0"/>
    <n v="2018"/>
    <x v="9"/>
    <s v="75-84"/>
    <x v="4"/>
    <s v="GR113-044"/>
    <n v="2700"/>
    <n v="6735040"/>
    <n v="40.1"/>
    <x v="1"/>
    <s v="Male201875-84 yearsGR113-044"/>
  </r>
  <r>
    <x v="1"/>
    <s v="M"/>
    <x v="0"/>
    <n v="2018"/>
    <x v="9"/>
    <s v="75-84"/>
    <x v="44"/>
    <s v="GR113-045"/>
    <n v="523"/>
    <n v="6735040"/>
    <n v="7.8"/>
    <x v="1"/>
    <s v="Male201875-84 yearsGR113-045"/>
  </r>
  <r>
    <x v="1"/>
    <s v="M"/>
    <x v="0"/>
    <n v="2018"/>
    <x v="9"/>
    <s v="75-84"/>
    <x v="45"/>
    <s v="GR113-046"/>
    <n v="11549"/>
    <n v="6735040"/>
    <n v="171.5"/>
    <x v="1"/>
    <s v="Male201875-84 yearsGR113-046"/>
  </r>
  <r>
    <x v="1"/>
    <s v="M"/>
    <x v="0"/>
    <n v="2018"/>
    <x v="9"/>
    <s v="75-84"/>
    <x v="80"/>
    <s v="GR113-047"/>
    <n v="968"/>
    <n v="6735040"/>
    <n v="14.4"/>
    <x v="1"/>
    <s v="Male201875-84 yearsGR113-047"/>
  </r>
  <r>
    <x v="1"/>
    <s v="M"/>
    <x v="0"/>
    <n v="2018"/>
    <x v="9"/>
    <s v="75-84"/>
    <x v="81"/>
    <s v="GR113-048"/>
    <n v="944"/>
    <n v="6735040"/>
    <n v="14"/>
    <x v="0"/>
    <s v="Male201875-84 yearsGR113-048"/>
  </r>
  <r>
    <x v="1"/>
    <s v="M"/>
    <x v="0"/>
    <n v="2018"/>
    <x v="9"/>
    <s v="75-84"/>
    <x v="113"/>
    <s v="GR113-049"/>
    <n v="24"/>
    <n v="6735040"/>
    <n v="0.4"/>
    <x v="0"/>
    <s v="Male201875-84 yearsGR113-049"/>
  </r>
  <r>
    <x v="1"/>
    <s v="M"/>
    <x v="0"/>
    <n v="2018"/>
    <x v="9"/>
    <s v="75-84"/>
    <x v="5"/>
    <s v="GR113-050"/>
    <n v="50"/>
    <n v="6735040"/>
    <n v="0.7"/>
    <x v="1"/>
    <s v="Male201875-84 yearsGR113-050"/>
  </r>
  <r>
    <x v="1"/>
    <s v="M"/>
    <x v="0"/>
    <n v="2018"/>
    <x v="9"/>
    <s v="75-84"/>
    <x v="105"/>
    <s v="GR113-051"/>
    <n v="8930"/>
    <n v="6735040"/>
    <n v="132.6"/>
    <x v="1"/>
    <s v="Male201875-84 yearsGR113-051"/>
  </r>
  <r>
    <x v="1"/>
    <s v="M"/>
    <x v="0"/>
    <n v="2018"/>
    <x v="9"/>
    <s v="75-84"/>
    <x v="106"/>
    <s v="GR113-052"/>
    <n v="12477"/>
    <n v="6735040"/>
    <n v="185.3"/>
    <x v="1"/>
    <s v="Male201875-84 yearsGR113-052"/>
  </r>
  <r>
    <x v="1"/>
    <s v="M"/>
    <x v="0"/>
    <n v="2018"/>
    <x v="9"/>
    <s v="75-84"/>
    <x v="6"/>
    <s v="GR113-053"/>
    <n v="111468"/>
    <n v="6735040"/>
    <n v="1655"/>
    <x v="0"/>
    <s v="Male201875-84 yearsGR113-053"/>
  </r>
  <r>
    <x v="1"/>
    <s v="M"/>
    <x v="0"/>
    <n v="2018"/>
    <x v="9"/>
    <s v="75-84"/>
    <x v="7"/>
    <s v="GR113-054"/>
    <n v="86356"/>
    <n v="6735040"/>
    <n v="1282.2"/>
    <x v="1"/>
    <s v="Male201875-84 yearsGR113-054"/>
  </r>
  <r>
    <x v="1"/>
    <s v="M"/>
    <x v="0"/>
    <n v="2018"/>
    <x v="9"/>
    <s v="75-84"/>
    <x v="82"/>
    <s v="GR113-055"/>
    <n v="330"/>
    <n v="6735040"/>
    <n v="4.9000000000000004"/>
    <x v="0"/>
    <s v="Male201875-84 yearsGR113-055"/>
  </r>
  <r>
    <x v="1"/>
    <s v="M"/>
    <x v="0"/>
    <n v="2018"/>
    <x v="9"/>
    <s v="75-84"/>
    <x v="57"/>
    <s v="GR113-056"/>
    <n v="4550"/>
    <n v="6735040"/>
    <n v="67.599999999999994"/>
    <x v="0"/>
    <s v="Male201875-84 yearsGR113-056"/>
  </r>
  <r>
    <x v="1"/>
    <s v="M"/>
    <x v="0"/>
    <n v="2018"/>
    <x v="9"/>
    <s v="75-84"/>
    <x v="83"/>
    <s v="GR113-057"/>
    <n v="1014"/>
    <n v="6735040"/>
    <n v="15.1"/>
    <x v="0"/>
    <s v="Male201875-84 yearsGR113-057"/>
  </r>
  <r>
    <x v="1"/>
    <s v="M"/>
    <x v="0"/>
    <n v="2018"/>
    <x v="9"/>
    <s v="75-84"/>
    <x v="58"/>
    <s v="GR113-058"/>
    <n v="53590"/>
    <n v="6735040"/>
    <n v="795.7"/>
    <x v="0"/>
    <s v="Male201875-84 yearsGR113-058"/>
  </r>
  <r>
    <x v="1"/>
    <s v="M"/>
    <x v="0"/>
    <n v="2018"/>
    <x v="9"/>
    <s v="75-84"/>
    <x v="59"/>
    <s v="GR113-059"/>
    <n v="15495"/>
    <n v="6735040"/>
    <n v="230.1"/>
    <x v="0"/>
    <s v="Male201875-84 yearsGR113-059"/>
  </r>
  <r>
    <x v="1"/>
    <s v="M"/>
    <x v="0"/>
    <n v="2018"/>
    <x v="9"/>
    <s v="75-84"/>
    <x v="99"/>
    <s v="GR113-060"/>
    <n v="520"/>
    <n v="6735040"/>
    <n v="7.7"/>
    <x v="0"/>
    <s v="Male201875-84 yearsGR113-060"/>
  </r>
  <r>
    <x v="1"/>
    <s v="M"/>
    <x v="0"/>
    <n v="2018"/>
    <x v="9"/>
    <s v="75-84"/>
    <x v="60"/>
    <s v="GR113-061"/>
    <n v="37575"/>
    <n v="6735040"/>
    <n v="557.9"/>
    <x v="0"/>
    <s v="Male201875-84 yearsGR113-061"/>
  </r>
  <r>
    <x v="1"/>
    <s v="M"/>
    <x v="0"/>
    <n v="2018"/>
    <x v="9"/>
    <s v="75-84"/>
    <x v="84"/>
    <s v="GR113-062"/>
    <n v="7434"/>
    <n v="6735040"/>
    <n v="110.4"/>
    <x v="0"/>
    <s v="Male201875-84 yearsGR113-062"/>
  </r>
  <r>
    <x v="1"/>
    <s v="M"/>
    <x v="0"/>
    <n v="2018"/>
    <x v="9"/>
    <s v="75-84"/>
    <x v="85"/>
    <s v="GR113-063"/>
    <n v="30141"/>
    <n v="6735040"/>
    <n v="447.5"/>
    <x v="0"/>
    <s v="Male201875-84 yearsGR113-063"/>
  </r>
  <r>
    <x v="1"/>
    <s v="M"/>
    <x v="0"/>
    <n v="2018"/>
    <x v="9"/>
    <s v="75-84"/>
    <x v="8"/>
    <s v="GR113-064"/>
    <n v="26872"/>
    <n v="6735040"/>
    <n v="399"/>
    <x v="0"/>
    <s v="Male201875-84 yearsGR113-064"/>
  </r>
  <r>
    <x v="1"/>
    <s v="M"/>
    <x v="0"/>
    <n v="2018"/>
    <x v="9"/>
    <s v="75-84"/>
    <x v="61"/>
    <s v="GR113-065"/>
    <n v="176"/>
    <n v="6735040"/>
    <n v="2.6"/>
    <x v="0"/>
    <s v="Male201875-84 yearsGR113-065"/>
  </r>
  <r>
    <x v="1"/>
    <s v="M"/>
    <x v="0"/>
    <n v="2018"/>
    <x v="9"/>
    <s v="75-84"/>
    <x v="86"/>
    <s v="GR113-066"/>
    <n v="102"/>
    <n v="6735040"/>
    <n v="1.5"/>
    <x v="0"/>
    <s v="Male201875-84 yearsGR113-066"/>
  </r>
  <r>
    <x v="1"/>
    <s v="M"/>
    <x v="0"/>
    <n v="2018"/>
    <x v="9"/>
    <s v="75-84"/>
    <x v="62"/>
    <s v="GR113-067"/>
    <n v="10562"/>
    <n v="6735040"/>
    <n v="156.80000000000001"/>
    <x v="0"/>
    <s v="Male201875-84 yearsGR113-067"/>
  </r>
  <r>
    <x v="1"/>
    <s v="M"/>
    <x v="0"/>
    <n v="2018"/>
    <x v="9"/>
    <s v="75-84"/>
    <x v="9"/>
    <s v="GR113-068"/>
    <n v="16032"/>
    <n v="6735040"/>
    <n v="238"/>
    <x v="0"/>
    <s v="Male201875-84 yearsGR113-068"/>
  </r>
  <r>
    <x v="1"/>
    <s v="M"/>
    <x v="0"/>
    <n v="2018"/>
    <x v="9"/>
    <s v="75-84"/>
    <x v="87"/>
    <s v="GR113-069"/>
    <n v="3883"/>
    <n v="6735040"/>
    <n v="57.7"/>
    <x v="1"/>
    <s v="Male201875-84 yearsGR113-069"/>
  </r>
  <r>
    <x v="1"/>
    <s v="M"/>
    <x v="0"/>
    <n v="2018"/>
    <x v="9"/>
    <s v="75-84"/>
    <x v="10"/>
    <s v="GR113-070"/>
    <n v="17951"/>
    <n v="6735040"/>
    <n v="266.5"/>
    <x v="1"/>
    <s v="Male201875-84 yearsGR113-070"/>
  </r>
  <r>
    <x v="1"/>
    <s v="M"/>
    <x v="0"/>
    <n v="2018"/>
    <x v="9"/>
    <s v="75-84"/>
    <x v="107"/>
    <s v="GR113-071"/>
    <n v="562"/>
    <n v="6735040"/>
    <n v="8.3000000000000007"/>
    <x v="1"/>
    <s v="Male201875-84 yearsGR113-071"/>
  </r>
  <r>
    <x v="1"/>
    <s v="M"/>
    <x v="0"/>
    <n v="2018"/>
    <x v="9"/>
    <s v="75-84"/>
    <x v="63"/>
    <s v="GR113-072"/>
    <n v="2716"/>
    <n v="6735040"/>
    <n v="40.299999999999997"/>
    <x v="0"/>
    <s v="Male201875-84 yearsGR113-072"/>
  </r>
  <r>
    <x v="1"/>
    <s v="M"/>
    <x v="0"/>
    <n v="2018"/>
    <x v="9"/>
    <s v="75-84"/>
    <x v="88"/>
    <s v="GR113-073"/>
    <n v="1417"/>
    <n v="6735040"/>
    <n v="21"/>
    <x v="1"/>
    <s v="Male201875-84 yearsGR113-073"/>
  </r>
  <r>
    <x v="1"/>
    <s v="M"/>
    <x v="0"/>
    <n v="2018"/>
    <x v="9"/>
    <s v="75-84"/>
    <x v="89"/>
    <s v="GR113-074"/>
    <n v="1299"/>
    <n v="6735040"/>
    <n v="19.3"/>
    <x v="0"/>
    <s v="Male201875-84 yearsGR113-074"/>
  </r>
  <r>
    <x v="1"/>
    <s v="M"/>
    <x v="0"/>
    <n v="2018"/>
    <x v="9"/>
    <s v="75-84"/>
    <x v="11"/>
    <s v="GR113-075"/>
    <n v="422"/>
    <n v="6735040"/>
    <n v="6.3"/>
    <x v="0"/>
    <s v="Male201875-84 yearsGR113-075"/>
  </r>
  <r>
    <x v="1"/>
    <s v="M"/>
    <x v="0"/>
    <n v="2018"/>
    <x v="9"/>
    <s v="75-84"/>
    <x v="12"/>
    <s v="GR113-076"/>
    <n v="7411"/>
    <n v="6735040"/>
    <n v="110"/>
    <x v="1"/>
    <s v="Male201875-84 yearsGR113-076"/>
  </r>
  <r>
    <x v="1"/>
    <s v="M"/>
    <x v="0"/>
    <n v="2018"/>
    <x v="9"/>
    <s v="75-84"/>
    <x v="13"/>
    <s v="GR113-077"/>
    <n v="1209"/>
    <n v="6735040"/>
    <n v="18"/>
    <x v="0"/>
    <s v="Male201875-84 yearsGR113-077"/>
  </r>
  <r>
    <x v="1"/>
    <s v="M"/>
    <x v="0"/>
    <n v="2018"/>
    <x v="9"/>
    <s v="75-84"/>
    <x v="14"/>
    <s v="GR113-078"/>
    <n v="6202"/>
    <n v="6735040"/>
    <n v="92.1"/>
    <x v="0"/>
    <s v="Male201875-84 yearsGR113-078"/>
  </r>
  <r>
    <x v="1"/>
    <s v="M"/>
    <x v="0"/>
    <n v="2018"/>
    <x v="9"/>
    <s v="75-84"/>
    <x v="15"/>
    <s v="GR113-079"/>
    <n v="18"/>
    <n v="6735040"/>
    <s v="Unreliable"/>
    <x v="0"/>
    <s v="Male201875-84 yearsGR113-079"/>
  </r>
  <r>
    <x v="1"/>
    <s v="M"/>
    <x v="0"/>
    <n v="2018"/>
    <x v="9"/>
    <s v="75-84"/>
    <x v="16"/>
    <s v="GR113-080"/>
    <n v="12"/>
    <n v="6735040"/>
    <s v="Unreliable"/>
    <x v="1"/>
    <s v="Male201875-84 yearsGR113-080"/>
  </r>
  <r>
    <x v="1"/>
    <s v="M"/>
    <x v="0"/>
    <n v="2018"/>
    <x v="9"/>
    <s v="75-84"/>
    <x v="38"/>
    <s v="GR113-082"/>
    <n v="24669"/>
    <n v="6735040"/>
    <n v="366.3"/>
    <x v="1"/>
    <s v="Male201875-84 yearsGR113-082"/>
  </r>
  <r>
    <x v="1"/>
    <s v="M"/>
    <x v="0"/>
    <n v="2018"/>
    <x v="9"/>
    <s v="75-84"/>
    <x v="108"/>
    <s v="GR113-083"/>
    <n v="64"/>
    <n v="6735040"/>
    <n v="1"/>
    <x v="0"/>
    <s v="Male201875-84 yearsGR113-083"/>
  </r>
  <r>
    <x v="1"/>
    <s v="M"/>
    <x v="0"/>
    <n v="2018"/>
    <x v="9"/>
    <s v="75-84"/>
    <x v="100"/>
    <s v="GR113-084"/>
    <n v="1258"/>
    <n v="6735040"/>
    <n v="18.7"/>
    <x v="0"/>
    <s v="Male201875-84 yearsGR113-084"/>
  </r>
  <r>
    <x v="1"/>
    <s v="M"/>
    <x v="0"/>
    <n v="2018"/>
    <x v="9"/>
    <s v="75-84"/>
    <x v="39"/>
    <s v="GR113-085"/>
    <n v="150"/>
    <n v="6735040"/>
    <n v="2.2000000000000002"/>
    <x v="0"/>
    <s v="Male201875-84 yearsGR113-085"/>
  </r>
  <r>
    <x v="1"/>
    <s v="M"/>
    <x v="0"/>
    <n v="2018"/>
    <x v="9"/>
    <s v="75-84"/>
    <x v="90"/>
    <s v="GR113-086"/>
    <n v="23197"/>
    <n v="6735040"/>
    <n v="344.4"/>
    <x v="0"/>
    <s v="Male201875-84 yearsGR113-086"/>
  </r>
  <r>
    <x v="1"/>
    <s v="M"/>
    <x v="0"/>
    <n v="2018"/>
    <x v="9"/>
    <s v="75-84"/>
    <x v="118"/>
    <s v="GR113-087"/>
    <n v="229"/>
    <n v="6735040"/>
    <n v="3.4"/>
    <x v="1"/>
    <s v="Male201875-84 yearsGR113-087"/>
  </r>
  <r>
    <x v="1"/>
    <s v="M"/>
    <x v="0"/>
    <n v="2018"/>
    <x v="9"/>
    <s v="75-84"/>
    <x v="64"/>
    <s v="GR113-088"/>
    <n v="2947"/>
    <n v="6735040"/>
    <n v="43.8"/>
    <x v="1"/>
    <s v="Male201875-84 yearsGR113-088"/>
  </r>
  <r>
    <x v="1"/>
    <s v="M"/>
    <x v="0"/>
    <n v="2018"/>
    <x v="9"/>
    <s v="75-84"/>
    <x v="17"/>
    <s v="GR113-089"/>
    <n v="7253"/>
    <n v="6735040"/>
    <n v="107.7"/>
    <x v="0"/>
    <s v="Male201875-84 yearsGR113-089"/>
  </r>
  <r>
    <x v="1"/>
    <s v="M"/>
    <x v="0"/>
    <n v="2018"/>
    <x v="9"/>
    <s v="75-84"/>
    <x v="91"/>
    <s v="GR113-090"/>
    <n v="426"/>
    <n v="6735040"/>
    <n v="6.3"/>
    <x v="1"/>
    <s v="Male201875-84 yearsGR113-090"/>
  </r>
  <r>
    <x v="1"/>
    <s v="M"/>
    <x v="0"/>
    <n v="2018"/>
    <x v="9"/>
    <s v="75-84"/>
    <x v="114"/>
    <s v="GR113-091"/>
    <n v="40"/>
    <n v="6735040"/>
    <n v="0.6"/>
    <x v="1"/>
    <s v="Male201875-84 yearsGR113-091"/>
  </r>
  <r>
    <x v="1"/>
    <s v="M"/>
    <x v="0"/>
    <n v="2018"/>
    <x v="9"/>
    <s v="75-84"/>
    <x v="101"/>
    <s v="GR113-092"/>
    <n v="229"/>
    <n v="6735040"/>
    <n v="3.4"/>
    <x v="1"/>
    <s v="Male201875-84 yearsGR113-092"/>
  </r>
  <r>
    <x v="1"/>
    <s v="M"/>
    <x v="0"/>
    <n v="2018"/>
    <x v="9"/>
    <s v="75-84"/>
    <x v="92"/>
    <s v="GR113-093"/>
    <n v="2789"/>
    <n v="6735040"/>
    <n v="41.4"/>
    <x v="1"/>
    <s v="Male201875-84 yearsGR113-093"/>
  </r>
  <r>
    <x v="1"/>
    <s v="M"/>
    <x v="0"/>
    <n v="2018"/>
    <x v="9"/>
    <s v="75-84"/>
    <x v="93"/>
    <s v="GR113-094"/>
    <n v="912"/>
    <n v="6735040"/>
    <n v="13.5"/>
    <x v="0"/>
    <s v="Male201875-84 yearsGR113-094"/>
  </r>
  <r>
    <x v="1"/>
    <s v="M"/>
    <x v="0"/>
    <n v="2018"/>
    <x v="9"/>
    <s v="75-84"/>
    <x v="94"/>
    <s v="GR113-095"/>
    <n v="1877"/>
    <n v="6735040"/>
    <n v="27.9"/>
    <x v="0"/>
    <s v="Male201875-84 yearsGR113-095"/>
  </r>
  <r>
    <x v="1"/>
    <s v="M"/>
    <x v="0"/>
    <n v="2018"/>
    <x v="9"/>
    <s v="75-84"/>
    <x v="102"/>
    <s v="GR113-096"/>
    <n v="550"/>
    <n v="6735040"/>
    <n v="8.1999999999999993"/>
    <x v="1"/>
    <s v="Male201875-84 yearsGR113-096"/>
  </r>
  <r>
    <x v="1"/>
    <s v="M"/>
    <x v="0"/>
    <n v="2018"/>
    <x v="9"/>
    <s v="75-84"/>
    <x v="18"/>
    <s v="GR113-097"/>
    <n v="7593"/>
    <n v="6735040"/>
    <n v="112.7"/>
    <x v="1"/>
    <s v="Male201875-84 yearsGR113-097"/>
  </r>
  <r>
    <x v="1"/>
    <s v="M"/>
    <x v="0"/>
    <n v="2018"/>
    <x v="9"/>
    <s v="75-84"/>
    <x v="115"/>
    <s v="GR113-098"/>
    <n v="98"/>
    <n v="6735040"/>
    <n v="1.5"/>
    <x v="0"/>
    <s v="Male201875-84 yearsGR113-098"/>
  </r>
  <r>
    <x v="1"/>
    <s v="M"/>
    <x v="0"/>
    <n v="2018"/>
    <x v="9"/>
    <s v="75-84"/>
    <x v="109"/>
    <s v="GR113-099"/>
    <n v="42"/>
    <n v="6735040"/>
    <n v="0.6"/>
    <x v="0"/>
    <s v="Male201875-84 yearsGR113-099"/>
  </r>
  <r>
    <x v="1"/>
    <s v="M"/>
    <x v="0"/>
    <n v="2018"/>
    <x v="9"/>
    <s v="75-84"/>
    <x v="19"/>
    <s v="GR113-100"/>
    <n v="7449"/>
    <n v="6735040"/>
    <n v="110.6"/>
    <x v="0"/>
    <s v="Male201875-84 yearsGR113-100"/>
  </r>
  <r>
    <x v="1"/>
    <s v="M"/>
    <x v="0"/>
    <n v="2018"/>
    <x v="9"/>
    <s v="75-84"/>
    <x v="95"/>
    <s v="GR113-102"/>
    <n v="91"/>
    <n v="6735040"/>
    <n v="1.4"/>
    <x v="1"/>
    <s v="Male201875-84 yearsGR113-102"/>
  </r>
  <r>
    <x v="1"/>
    <s v="M"/>
    <x v="0"/>
    <n v="2018"/>
    <x v="9"/>
    <s v="75-84"/>
    <x v="125"/>
    <s v="GR113-103"/>
    <n v="152"/>
    <n v="6735040"/>
    <n v="2.2999999999999998"/>
    <x v="1"/>
    <s v="Male201875-84 yearsGR113-103"/>
  </r>
  <r>
    <x v="1"/>
    <s v="M"/>
    <x v="0"/>
    <n v="2018"/>
    <x v="9"/>
    <s v="75-84"/>
    <x v="21"/>
    <s v="GR113-109"/>
    <n v="180"/>
    <n v="6735040"/>
    <n v="2.7"/>
    <x v="1"/>
    <s v="Male201875-84 yearsGR113-109"/>
  </r>
  <r>
    <x v="1"/>
    <s v="M"/>
    <x v="0"/>
    <n v="2018"/>
    <x v="9"/>
    <s v="75-84"/>
    <x v="22"/>
    <s v="GR113-110"/>
    <n v="2472"/>
    <n v="6735040"/>
    <n v="36.700000000000003"/>
    <x v="0"/>
    <s v="Male201875-84 yearsGR113-110"/>
  </r>
  <r>
    <x v="1"/>
    <s v="M"/>
    <x v="0"/>
    <n v="2018"/>
    <x v="9"/>
    <s v="75-84"/>
    <x v="23"/>
    <s v="GR113-111"/>
    <n v="35728"/>
    <n v="6735040"/>
    <n v="530.5"/>
    <x v="0"/>
    <s v="Male201875-84 yearsGR113-111"/>
  </r>
  <r>
    <x v="1"/>
    <s v="M"/>
    <x v="0"/>
    <n v="2018"/>
    <x v="9"/>
    <s v="75-84"/>
    <x v="24"/>
    <s v="GR113-112"/>
    <n v="9539"/>
    <n v="6735040"/>
    <n v="141.6"/>
    <x v="1"/>
    <s v="Male201875-84 yearsGR113-112"/>
  </r>
  <r>
    <x v="1"/>
    <s v="M"/>
    <x v="0"/>
    <n v="2018"/>
    <x v="9"/>
    <s v="75-84"/>
    <x v="25"/>
    <s v="GR113-113"/>
    <n v="1841"/>
    <n v="6735040"/>
    <n v="27.3"/>
    <x v="0"/>
    <s v="Male201875-84 yearsGR113-113"/>
  </r>
  <r>
    <x v="1"/>
    <s v="M"/>
    <x v="0"/>
    <n v="2018"/>
    <x v="9"/>
    <s v="75-84"/>
    <x v="26"/>
    <s v="GR113-114"/>
    <n v="1715"/>
    <n v="6735040"/>
    <n v="25.5"/>
    <x v="0"/>
    <s v="Male201875-84 yearsGR113-114"/>
  </r>
  <r>
    <x v="1"/>
    <s v="M"/>
    <x v="0"/>
    <n v="2018"/>
    <x v="9"/>
    <s v="75-84"/>
    <x v="46"/>
    <s v="GR113-115"/>
    <n v="55"/>
    <n v="6735040"/>
    <n v="0.8"/>
    <x v="0"/>
    <s v="Male201875-84 yearsGR113-115"/>
  </r>
  <r>
    <x v="1"/>
    <s v="M"/>
    <x v="0"/>
    <n v="2018"/>
    <x v="9"/>
    <s v="75-84"/>
    <x v="67"/>
    <s v="GR113-116"/>
    <n v="71"/>
    <n v="6735040"/>
    <n v="1.1000000000000001"/>
    <x v="0"/>
    <s v="Male201875-84 yearsGR113-116"/>
  </r>
  <r>
    <x v="1"/>
    <s v="M"/>
    <x v="0"/>
    <n v="2018"/>
    <x v="9"/>
    <s v="75-84"/>
    <x v="27"/>
    <s v="GR113-117"/>
    <n v="7698"/>
    <n v="6735040"/>
    <n v="114.3"/>
    <x v="0"/>
    <s v="Male201875-84 yearsGR113-117"/>
  </r>
  <r>
    <x v="1"/>
    <s v="M"/>
    <x v="0"/>
    <n v="2018"/>
    <x v="9"/>
    <s v="75-84"/>
    <x v="68"/>
    <s v="GR113-118"/>
    <n v="5158"/>
    <n v="6735040"/>
    <n v="76.599999999999994"/>
    <x v="0"/>
    <s v="Male201875-84 yearsGR113-118"/>
  </r>
  <r>
    <x v="1"/>
    <s v="M"/>
    <x v="0"/>
    <n v="2018"/>
    <x v="9"/>
    <s v="75-84"/>
    <x v="121"/>
    <s v="GR113-119"/>
    <n v="16"/>
    <n v="6735040"/>
    <s v="Unreliable"/>
    <x v="0"/>
    <s v="Male201875-84 yearsGR113-119"/>
  </r>
  <r>
    <x v="1"/>
    <s v="M"/>
    <x v="0"/>
    <n v="2018"/>
    <x v="9"/>
    <s v="75-84"/>
    <x v="28"/>
    <s v="GR113-120"/>
    <n v="178"/>
    <n v="6735040"/>
    <n v="2.6"/>
    <x v="0"/>
    <s v="Male201875-84 yearsGR113-120"/>
  </r>
  <r>
    <x v="1"/>
    <s v="M"/>
    <x v="0"/>
    <n v="2018"/>
    <x v="9"/>
    <s v="75-84"/>
    <x v="40"/>
    <s v="GR113-121"/>
    <n v="250"/>
    <n v="6735040"/>
    <n v="3.7"/>
    <x v="0"/>
    <s v="Male201875-84 yearsGR113-121"/>
  </r>
  <r>
    <x v="1"/>
    <s v="M"/>
    <x v="0"/>
    <n v="2018"/>
    <x v="9"/>
    <s v="75-84"/>
    <x v="47"/>
    <s v="GR113-122"/>
    <n v="251"/>
    <n v="6735040"/>
    <n v="3.7"/>
    <x v="0"/>
    <s v="Male201875-84 yearsGR113-122"/>
  </r>
  <r>
    <x v="1"/>
    <s v="M"/>
    <x v="0"/>
    <n v="2018"/>
    <x v="9"/>
    <s v="75-84"/>
    <x v="29"/>
    <s v="GR113-123"/>
    <n v="1845"/>
    <n v="6735040"/>
    <n v="27.4"/>
    <x v="0"/>
    <s v="Male201875-84 yearsGR113-123"/>
  </r>
  <r>
    <x v="1"/>
    <s v="M"/>
    <x v="0"/>
    <n v="2018"/>
    <x v="9"/>
    <s v="75-84"/>
    <x v="48"/>
    <s v="GR113-124"/>
    <n v="2516"/>
    <n v="6735040"/>
    <n v="37.4"/>
    <x v="1"/>
    <s v="Male201875-84 yearsGR113-124"/>
  </r>
  <r>
    <x v="1"/>
    <s v="M"/>
    <x v="0"/>
    <n v="2018"/>
    <x v="9"/>
    <s v="75-84"/>
    <x v="49"/>
    <s v="GR113-125"/>
    <n v="2074"/>
    <n v="6735040"/>
    <n v="30.8"/>
    <x v="0"/>
    <s v="Male201875-84 yearsGR113-125"/>
  </r>
  <r>
    <x v="1"/>
    <s v="M"/>
    <x v="0"/>
    <n v="2018"/>
    <x v="9"/>
    <s v="75-84"/>
    <x v="50"/>
    <s v="GR113-126"/>
    <n v="442"/>
    <n v="6735040"/>
    <n v="6.6"/>
    <x v="0"/>
    <s v="Male201875-84 yearsGR113-126"/>
  </r>
  <r>
    <x v="1"/>
    <s v="M"/>
    <x v="0"/>
    <n v="2018"/>
    <x v="9"/>
    <s v="75-84"/>
    <x v="30"/>
    <s v="GR113-127"/>
    <n v="153"/>
    <n v="6735040"/>
    <n v="2.2999999999999998"/>
    <x v="1"/>
    <s v="Male201875-84 yearsGR113-127"/>
  </r>
  <r>
    <x v="1"/>
    <s v="M"/>
    <x v="0"/>
    <n v="2018"/>
    <x v="9"/>
    <s v="75-84"/>
    <x v="41"/>
    <s v="GR113-128"/>
    <n v="57"/>
    <n v="6735040"/>
    <n v="0.8"/>
    <x v="0"/>
    <s v="Male201875-84 yearsGR113-128"/>
  </r>
  <r>
    <x v="1"/>
    <s v="M"/>
    <x v="0"/>
    <n v="2018"/>
    <x v="9"/>
    <s v="75-84"/>
    <x v="31"/>
    <s v="GR113-129"/>
    <n v="96"/>
    <n v="6735040"/>
    <n v="1.4"/>
    <x v="0"/>
    <s v="Male201875-84 yearsGR113-129"/>
  </r>
  <r>
    <x v="1"/>
    <s v="M"/>
    <x v="0"/>
    <n v="2018"/>
    <x v="9"/>
    <s v="75-84"/>
    <x v="32"/>
    <s v="GR113-131"/>
    <n v="83"/>
    <n v="6735040"/>
    <n v="1.2"/>
    <x v="0"/>
    <s v="Male201875-84 yearsGR113-131"/>
  </r>
  <r>
    <x v="1"/>
    <s v="M"/>
    <x v="0"/>
    <n v="2018"/>
    <x v="9"/>
    <s v="75-84"/>
    <x v="69"/>
    <s v="GR113-132"/>
    <n v="12"/>
    <n v="6735040"/>
    <s v="Unreliable"/>
    <x v="0"/>
    <s v="Male201875-84 yearsGR113-132"/>
  </r>
  <r>
    <x v="1"/>
    <s v="M"/>
    <x v="0"/>
    <n v="2018"/>
    <x v="9"/>
    <s v="75-84"/>
    <x v="33"/>
    <s v="GR113-133"/>
    <n v="71"/>
    <n v="6735040"/>
    <n v="1.1000000000000001"/>
    <x v="0"/>
    <s v="Male201875-84 yearsGR113-133"/>
  </r>
  <r>
    <x v="1"/>
    <s v="M"/>
    <x v="0"/>
    <n v="2018"/>
    <x v="9"/>
    <s v="75-84"/>
    <x v="42"/>
    <s v="GR113-135"/>
    <n v="633"/>
    <n v="6735040"/>
    <n v="9.4"/>
    <x v="1"/>
    <s v="Male201875-84 yearsGR113-135"/>
  </r>
  <r>
    <x v="1"/>
    <s v="M"/>
    <x v="0"/>
    <n v="2018"/>
    <x v="9"/>
    <s v="75-84"/>
    <x v="103"/>
    <s v="GR113-136"/>
    <n v="659"/>
    <n v="6735040"/>
    <n v="9.8000000000000007"/>
    <x v="1"/>
    <s v="Male201875-84 yearsGR113-136"/>
  </r>
  <r>
    <x v="1"/>
    <s v="M"/>
    <x v="0"/>
    <n v="2018"/>
    <x v="10"/>
    <s v="85+"/>
    <x v="0"/>
    <s v="GR113-003"/>
    <n v="849"/>
    <n v="2325693"/>
    <n v="36.5"/>
    <x v="0"/>
    <s v="Male201885+ yearsGR113-003"/>
  </r>
  <r>
    <x v="1"/>
    <s v="M"/>
    <x v="0"/>
    <n v="2018"/>
    <x v="10"/>
    <s v="85+"/>
    <x v="111"/>
    <s v="GR113-004"/>
    <n v="58"/>
    <n v="2325693"/>
    <n v="2.5"/>
    <x v="1"/>
    <s v="Male201885+ yearsGR113-004"/>
  </r>
  <r>
    <x v="1"/>
    <s v="M"/>
    <x v="0"/>
    <n v="2018"/>
    <x v="10"/>
    <s v="85+"/>
    <x v="112"/>
    <s v="GR113-005"/>
    <n v="46"/>
    <n v="2325693"/>
    <n v="2"/>
    <x v="0"/>
    <s v="Male201885+ yearsGR113-005"/>
  </r>
  <r>
    <x v="1"/>
    <s v="M"/>
    <x v="0"/>
    <n v="2018"/>
    <x v="10"/>
    <s v="85+"/>
    <x v="116"/>
    <s v="GR113-006"/>
    <n v="12"/>
    <n v="2325693"/>
    <s v="Unreliable"/>
    <x v="0"/>
    <s v="Male201885+ yearsGR113-006"/>
  </r>
  <r>
    <x v="1"/>
    <s v="M"/>
    <x v="0"/>
    <n v="2018"/>
    <x v="10"/>
    <s v="85+"/>
    <x v="1"/>
    <s v="GR113-010"/>
    <n v="4596"/>
    <n v="2325693"/>
    <n v="197.6"/>
    <x v="1"/>
    <s v="Male201885+ yearsGR113-010"/>
  </r>
  <r>
    <x v="1"/>
    <s v="M"/>
    <x v="0"/>
    <n v="2018"/>
    <x v="10"/>
    <s v="85+"/>
    <x v="70"/>
    <s v="GR113-015"/>
    <n v="57"/>
    <n v="2325693"/>
    <n v="2.5"/>
    <x v="1"/>
    <s v="Male201885+ yearsGR113-015"/>
  </r>
  <r>
    <x v="1"/>
    <s v="M"/>
    <x v="0"/>
    <n v="2018"/>
    <x v="10"/>
    <s v="85+"/>
    <x v="51"/>
    <s v="GR113-016"/>
    <n v="22"/>
    <n v="2325693"/>
    <n v="0.9"/>
    <x v="1"/>
    <s v="Male201885+ yearsGR113-016"/>
  </r>
  <r>
    <x v="1"/>
    <s v="M"/>
    <x v="0"/>
    <n v="2018"/>
    <x v="10"/>
    <s v="85+"/>
    <x v="2"/>
    <s v="GR113-018"/>
    <n v="782"/>
    <n v="2325693"/>
    <n v="33.6"/>
    <x v="0"/>
    <s v="Male201885+ yearsGR113-018"/>
  </r>
  <r>
    <x v="1"/>
    <s v="M"/>
    <x v="0"/>
    <n v="2018"/>
    <x v="10"/>
    <s v="85+"/>
    <x v="3"/>
    <s v="GR113-019"/>
    <n v="49874"/>
    <n v="2325693"/>
    <n v="2144.5"/>
    <x v="1"/>
    <s v="Male201885+ yearsGR113-019"/>
  </r>
  <r>
    <x v="1"/>
    <s v="M"/>
    <x v="0"/>
    <n v="2018"/>
    <x v="10"/>
    <s v="85+"/>
    <x v="71"/>
    <s v="GR113-020"/>
    <n v="644"/>
    <n v="2325693"/>
    <n v="27.7"/>
    <x v="0"/>
    <s v="Male201885+ yearsGR113-020"/>
  </r>
  <r>
    <x v="1"/>
    <s v="M"/>
    <x v="0"/>
    <n v="2018"/>
    <x v="10"/>
    <s v="85+"/>
    <x v="72"/>
    <s v="GR113-021"/>
    <n v="1117"/>
    <n v="2325693"/>
    <n v="48"/>
    <x v="0"/>
    <s v="Male201885+ yearsGR113-021"/>
  </r>
  <r>
    <x v="1"/>
    <s v="M"/>
    <x v="0"/>
    <n v="2018"/>
    <x v="10"/>
    <s v="85+"/>
    <x v="73"/>
    <s v="GR113-022"/>
    <n v="877"/>
    <n v="2325693"/>
    <n v="37.700000000000003"/>
    <x v="0"/>
    <s v="Male201885+ yearsGR113-022"/>
  </r>
  <r>
    <x v="1"/>
    <s v="M"/>
    <x v="0"/>
    <n v="2018"/>
    <x v="10"/>
    <s v="85+"/>
    <x v="52"/>
    <s v="GR113-023"/>
    <n v="4218"/>
    <n v="2325693"/>
    <n v="181.4"/>
    <x v="0"/>
    <s v="Male201885+ yearsGR113-023"/>
  </r>
  <r>
    <x v="1"/>
    <s v="M"/>
    <x v="0"/>
    <n v="2018"/>
    <x v="10"/>
    <s v="85+"/>
    <x v="53"/>
    <s v="GR113-024"/>
    <n v="1374"/>
    <n v="2325693"/>
    <n v="59.1"/>
    <x v="0"/>
    <s v="Male201885+ yearsGR113-024"/>
  </r>
  <r>
    <x v="1"/>
    <s v="M"/>
    <x v="0"/>
    <n v="2018"/>
    <x v="10"/>
    <s v="85+"/>
    <x v="74"/>
    <s v="GR113-025"/>
    <n v="2609"/>
    <n v="2325693"/>
    <n v="112.2"/>
    <x v="0"/>
    <s v="Male201885+ yearsGR113-025"/>
  </r>
  <r>
    <x v="1"/>
    <s v="M"/>
    <x v="0"/>
    <n v="2018"/>
    <x v="10"/>
    <s v="85+"/>
    <x v="104"/>
    <s v="GR113-026"/>
    <n v="279"/>
    <n v="2325693"/>
    <n v="12"/>
    <x v="0"/>
    <s v="Male201885+ yearsGR113-026"/>
  </r>
  <r>
    <x v="1"/>
    <s v="M"/>
    <x v="0"/>
    <n v="2018"/>
    <x v="10"/>
    <s v="85+"/>
    <x v="75"/>
    <s v="GR113-027"/>
    <n v="8990"/>
    <n v="2325693"/>
    <n v="386.6"/>
    <x v="0"/>
    <s v="Male201885+ yearsGR113-027"/>
  </r>
  <r>
    <x v="1"/>
    <s v="M"/>
    <x v="0"/>
    <n v="2018"/>
    <x v="10"/>
    <s v="85+"/>
    <x v="76"/>
    <s v="GR113-028"/>
    <n v="963"/>
    <n v="2325693"/>
    <n v="41.4"/>
    <x v="0"/>
    <s v="Male201885+ yearsGR113-028"/>
  </r>
  <r>
    <x v="1"/>
    <s v="M"/>
    <x v="0"/>
    <n v="2018"/>
    <x v="10"/>
    <s v="85+"/>
    <x v="54"/>
    <s v="GR113-029"/>
    <n v="66"/>
    <n v="2325693"/>
    <n v="2.8"/>
    <x v="0"/>
    <s v="Male201885+ yearsGR113-029"/>
  </r>
  <r>
    <x v="1"/>
    <s v="M"/>
    <x v="0"/>
    <n v="2018"/>
    <x v="10"/>
    <s v="85+"/>
    <x v="124"/>
    <s v="GR113-033"/>
    <n v="10254"/>
    <n v="2325693"/>
    <n v="440.9"/>
    <x v="0"/>
    <s v="Male201885+ yearsGR113-033"/>
  </r>
  <r>
    <x v="1"/>
    <s v="M"/>
    <x v="0"/>
    <n v="2018"/>
    <x v="10"/>
    <s v="85+"/>
    <x v="43"/>
    <s v="GR113-034"/>
    <n v="1255"/>
    <n v="2325693"/>
    <n v="54"/>
    <x v="0"/>
    <s v="Male201885+ yearsGR113-034"/>
  </r>
  <r>
    <x v="1"/>
    <s v="M"/>
    <x v="0"/>
    <n v="2018"/>
    <x v="10"/>
    <s v="85+"/>
    <x v="97"/>
    <s v="GR113-035"/>
    <n v="3546"/>
    <n v="2325693"/>
    <n v="152.5"/>
    <x v="0"/>
    <s v="Male201885+ yearsGR113-035"/>
  </r>
  <r>
    <x v="1"/>
    <s v="M"/>
    <x v="0"/>
    <n v="2018"/>
    <x v="10"/>
    <s v="85+"/>
    <x v="34"/>
    <s v="GR113-036"/>
    <n v="623"/>
    <n v="2325693"/>
    <n v="26.8"/>
    <x v="0"/>
    <s v="Male201885+ yearsGR113-036"/>
  </r>
  <r>
    <x v="1"/>
    <s v="M"/>
    <x v="0"/>
    <n v="2018"/>
    <x v="10"/>
    <s v="85+"/>
    <x v="35"/>
    <s v="GR113-037"/>
    <n v="6335"/>
    <n v="2325693"/>
    <n v="272.39999999999998"/>
    <x v="0"/>
    <s v="Male201885+ yearsGR113-037"/>
  </r>
  <r>
    <x v="1"/>
    <s v="M"/>
    <x v="0"/>
    <n v="2018"/>
    <x v="10"/>
    <s v="85+"/>
    <x v="79"/>
    <s v="GR113-038"/>
    <n v="69"/>
    <n v="2325693"/>
    <n v="3"/>
    <x v="0"/>
    <s v="Male201885+ yearsGR113-038"/>
  </r>
  <r>
    <x v="1"/>
    <s v="M"/>
    <x v="0"/>
    <n v="2018"/>
    <x v="10"/>
    <s v="85+"/>
    <x v="56"/>
    <s v="GR113-039"/>
    <n v="2282"/>
    <n v="2325693"/>
    <n v="98.1"/>
    <x v="0"/>
    <s v="Male201885+ yearsGR113-039"/>
  </r>
  <r>
    <x v="1"/>
    <s v="M"/>
    <x v="0"/>
    <n v="2018"/>
    <x v="10"/>
    <s v="85+"/>
    <x v="36"/>
    <s v="GR113-040"/>
    <n v="2690"/>
    <n v="2325693"/>
    <n v="115.7"/>
    <x v="0"/>
    <s v="Male201885+ yearsGR113-040"/>
  </r>
  <r>
    <x v="1"/>
    <s v="M"/>
    <x v="0"/>
    <n v="2018"/>
    <x v="10"/>
    <s v="85+"/>
    <x v="98"/>
    <s v="GR113-041"/>
    <n v="1279"/>
    <n v="2325693"/>
    <n v="55"/>
    <x v="0"/>
    <s v="Male201885+ yearsGR113-041"/>
  </r>
  <r>
    <x v="1"/>
    <s v="M"/>
    <x v="0"/>
    <n v="2018"/>
    <x v="10"/>
    <s v="85+"/>
    <x v="117"/>
    <s v="GR113-042"/>
    <n v="15"/>
    <n v="2325693"/>
    <s v="Unreliable"/>
    <x v="0"/>
    <s v="Male201885+ yearsGR113-042"/>
  </r>
  <r>
    <x v="1"/>
    <s v="M"/>
    <x v="0"/>
    <n v="2018"/>
    <x v="10"/>
    <s v="85+"/>
    <x v="37"/>
    <s v="GR113-043"/>
    <n v="6724"/>
    <n v="2325693"/>
    <n v="289.10000000000002"/>
    <x v="0"/>
    <s v="Male201885+ yearsGR113-043"/>
  </r>
  <r>
    <x v="1"/>
    <s v="M"/>
    <x v="0"/>
    <n v="2018"/>
    <x v="10"/>
    <s v="85+"/>
    <x v="4"/>
    <s v="GR113-044"/>
    <n v="2377"/>
    <n v="2325693"/>
    <n v="102.2"/>
    <x v="1"/>
    <s v="Male201885+ yearsGR113-044"/>
  </r>
  <r>
    <x v="1"/>
    <s v="M"/>
    <x v="0"/>
    <n v="2018"/>
    <x v="10"/>
    <s v="85+"/>
    <x v="44"/>
    <s v="GR113-045"/>
    <n v="731"/>
    <n v="2325693"/>
    <n v="31.4"/>
    <x v="1"/>
    <s v="Male201885+ yearsGR113-045"/>
  </r>
  <r>
    <x v="1"/>
    <s v="M"/>
    <x v="0"/>
    <n v="2018"/>
    <x v="10"/>
    <s v="85+"/>
    <x v="45"/>
    <s v="GR113-046"/>
    <n v="7394"/>
    <n v="2325693"/>
    <n v="317.89999999999998"/>
    <x v="1"/>
    <s v="Male201885+ yearsGR113-046"/>
  </r>
  <r>
    <x v="1"/>
    <s v="M"/>
    <x v="0"/>
    <n v="2018"/>
    <x v="10"/>
    <s v="85+"/>
    <x v="80"/>
    <s v="GR113-047"/>
    <n v="1669"/>
    <n v="2325693"/>
    <n v="71.8"/>
    <x v="1"/>
    <s v="Male201885+ yearsGR113-047"/>
  </r>
  <r>
    <x v="1"/>
    <s v="M"/>
    <x v="0"/>
    <n v="2018"/>
    <x v="10"/>
    <s v="85+"/>
    <x v="81"/>
    <s v="GR113-048"/>
    <n v="1630"/>
    <n v="2325693"/>
    <n v="70.099999999999994"/>
    <x v="0"/>
    <s v="Male201885+ yearsGR113-048"/>
  </r>
  <r>
    <x v="1"/>
    <s v="M"/>
    <x v="0"/>
    <n v="2018"/>
    <x v="10"/>
    <s v="85+"/>
    <x v="113"/>
    <s v="GR113-049"/>
    <n v="39"/>
    <n v="2325693"/>
    <n v="1.7"/>
    <x v="0"/>
    <s v="Male201885+ yearsGR113-049"/>
  </r>
  <r>
    <x v="1"/>
    <s v="M"/>
    <x v="0"/>
    <n v="2018"/>
    <x v="10"/>
    <s v="85+"/>
    <x v="5"/>
    <s v="GR113-050"/>
    <n v="31"/>
    <n v="2325693"/>
    <n v="1.3"/>
    <x v="1"/>
    <s v="Male201885+ yearsGR113-050"/>
  </r>
  <r>
    <x v="1"/>
    <s v="M"/>
    <x v="0"/>
    <n v="2018"/>
    <x v="10"/>
    <s v="85+"/>
    <x v="105"/>
    <s v="GR113-051"/>
    <n v="7725"/>
    <n v="2325693"/>
    <n v="332.2"/>
    <x v="1"/>
    <s v="Male201885+ yearsGR113-051"/>
  </r>
  <r>
    <x v="1"/>
    <s v="M"/>
    <x v="0"/>
    <n v="2018"/>
    <x v="10"/>
    <s v="85+"/>
    <x v="106"/>
    <s v="GR113-052"/>
    <n v="21699"/>
    <n v="2325693"/>
    <n v="933"/>
    <x v="1"/>
    <s v="Male201885+ yearsGR113-052"/>
  </r>
  <r>
    <x v="1"/>
    <s v="M"/>
    <x v="0"/>
    <n v="2018"/>
    <x v="10"/>
    <s v="85+"/>
    <x v="6"/>
    <s v="GR113-053"/>
    <n v="129772"/>
    <n v="2325693"/>
    <n v="5579.9"/>
    <x v="0"/>
    <s v="Male201885+ yearsGR113-053"/>
  </r>
  <r>
    <x v="1"/>
    <s v="M"/>
    <x v="0"/>
    <n v="2018"/>
    <x v="10"/>
    <s v="85+"/>
    <x v="7"/>
    <s v="GR113-054"/>
    <n v="101369"/>
    <n v="2325693"/>
    <n v="4358.7"/>
    <x v="1"/>
    <s v="Male201885+ yearsGR113-054"/>
  </r>
  <r>
    <x v="1"/>
    <s v="M"/>
    <x v="0"/>
    <n v="2018"/>
    <x v="10"/>
    <s v="85+"/>
    <x v="82"/>
    <s v="GR113-055"/>
    <n v="323"/>
    <n v="2325693"/>
    <n v="13.9"/>
    <x v="0"/>
    <s v="Male201885+ yearsGR113-055"/>
  </r>
  <r>
    <x v="1"/>
    <s v="M"/>
    <x v="0"/>
    <n v="2018"/>
    <x v="10"/>
    <s v="85+"/>
    <x v="57"/>
    <s v="GR113-056"/>
    <n v="5826"/>
    <n v="2325693"/>
    <n v="250.5"/>
    <x v="0"/>
    <s v="Male201885+ yearsGR113-056"/>
  </r>
  <r>
    <x v="1"/>
    <s v="M"/>
    <x v="0"/>
    <n v="2018"/>
    <x v="10"/>
    <s v="85+"/>
    <x v="83"/>
    <s v="GR113-057"/>
    <n v="1511"/>
    <n v="2325693"/>
    <n v="65"/>
    <x v="0"/>
    <s v="Male201885+ yearsGR113-057"/>
  </r>
  <r>
    <x v="1"/>
    <s v="M"/>
    <x v="0"/>
    <n v="2018"/>
    <x v="10"/>
    <s v="85+"/>
    <x v="58"/>
    <s v="GR113-058"/>
    <n v="56725"/>
    <n v="2325693"/>
    <n v="2439.1"/>
    <x v="0"/>
    <s v="Male201885+ yearsGR113-058"/>
  </r>
  <r>
    <x v="1"/>
    <s v="M"/>
    <x v="0"/>
    <n v="2018"/>
    <x v="10"/>
    <s v="85+"/>
    <x v="59"/>
    <s v="GR113-059"/>
    <n v="12826"/>
    <n v="2325693"/>
    <n v="551.5"/>
    <x v="0"/>
    <s v="Male201885+ yearsGR113-059"/>
  </r>
  <r>
    <x v="1"/>
    <s v="M"/>
    <x v="0"/>
    <n v="2018"/>
    <x v="10"/>
    <s v="85+"/>
    <x v="99"/>
    <s v="GR113-060"/>
    <n v="436"/>
    <n v="2325693"/>
    <n v="18.7"/>
    <x v="0"/>
    <s v="Male201885+ yearsGR113-060"/>
  </r>
  <r>
    <x v="1"/>
    <s v="M"/>
    <x v="0"/>
    <n v="2018"/>
    <x v="10"/>
    <s v="85+"/>
    <x v="60"/>
    <s v="GR113-061"/>
    <n v="43463"/>
    <n v="2325693"/>
    <n v="1868.8"/>
    <x v="0"/>
    <s v="Male201885+ yearsGR113-061"/>
  </r>
  <r>
    <x v="1"/>
    <s v="M"/>
    <x v="0"/>
    <n v="2018"/>
    <x v="10"/>
    <s v="85+"/>
    <x v="84"/>
    <s v="GR113-062"/>
    <n v="6338"/>
    <n v="2325693"/>
    <n v="272.5"/>
    <x v="0"/>
    <s v="Male201885+ yearsGR113-062"/>
  </r>
  <r>
    <x v="1"/>
    <s v="M"/>
    <x v="0"/>
    <n v="2018"/>
    <x v="10"/>
    <s v="85+"/>
    <x v="85"/>
    <s v="GR113-063"/>
    <n v="37125"/>
    <n v="2325693"/>
    <n v="1596.3"/>
    <x v="0"/>
    <s v="Male201885+ yearsGR113-063"/>
  </r>
  <r>
    <x v="1"/>
    <s v="M"/>
    <x v="0"/>
    <n v="2018"/>
    <x v="10"/>
    <s v="85+"/>
    <x v="8"/>
    <s v="GR113-064"/>
    <n v="36984"/>
    <n v="2325693"/>
    <n v="1590.2"/>
    <x v="0"/>
    <s v="Male201885+ yearsGR113-064"/>
  </r>
  <r>
    <x v="1"/>
    <s v="M"/>
    <x v="0"/>
    <n v="2018"/>
    <x v="10"/>
    <s v="85+"/>
    <x v="61"/>
    <s v="GR113-065"/>
    <n v="79"/>
    <n v="2325693"/>
    <n v="3.4"/>
    <x v="0"/>
    <s v="Male201885+ yearsGR113-065"/>
  </r>
  <r>
    <x v="1"/>
    <s v="M"/>
    <x v="0"/>
    <n v="2018"/>
    <x v="10"/>
    <s v="85+"/>
    <x v="86"/>
    <s v="GR113-066"/>
    <n v="56"/>
    <n v="2325693"/>
    <n v="2.4"/>
    <x v="0"/>
    <s v="Male201885+ yearsGR113-066"/>
  </r>
  <r>
    <x v="1"/>
    <s v="M"/>
    <x v="0"/>
    <n v="2018"/>
    <x v="10"/>
    <s v="85+"/>
    <x v="62"/>
    <s v="GR113-067"/>
    <n v="17252"/>
    <n v="2325693"/>
    <n v="741.8"/>
    <x v="0"/>
    <s v="Male201885+ yearsGR113-067"/>
  </r>
  <r>
    <x v="1"/>
    <s v="M"/>
    <x v="0"/>
    <n v="2018"/>
    <x v="10"/>
    <s v="85+"/>
    <x v="9"/>
    <s v="GR113-068"/>
    <n v="19597"/>
    <n v="2325693"/>
    <n v="842.6"/>
    <x v="0"/>
    <s v="Male201885+ yearsGR113-068"/>
  </r>
  <r>
    <x v="1"/>
    <s v="M"/>
    <x v="0"/>
    <n v="2018"/>
    <x v="10"/>
    <s v="85+"/>
    <x v="87"/>
    <s v="GR113-069"/>
    <n v="4783"/>
    <n v="2325693"/>
    <n v="205.7"/>
    <x v="1"/>
    <s v="Male201885+ yearsGR113-069"/>
  </r>
  <r>
    <x v="1"/>
    <s v="M"/>
    <x v="0"/>
    <n v="2018"/>
    <x v="10"/>
    <s v="85+"/>
    <x v="10"/>
    <s v="GR113-070"/>
    <n v="20461"/>
    <n v="2325693"/>
    <n v="879.8"/>
    <x v="1"/>
    <s v="Male201885+ yearsGR113-070"/>
  </r>
  <r>
    <x v="1"/>
    <s v="M"/>
    <x v="0"/>
    <n v="2018"/>
    <x v="10"/>
    <s v="85+"/>
    <x v="107"/>
    <s v="GR113-071"/>
    <n v="885"/>
    <n v="2325693"/>
    <n v="38.1"/>
    <x v="1"/>
    <s v="Male201885+ yearsGR113-071"/>
  </r>
  <r>
    <x v="1"/>
    <s v="M"/>
    <x v="0"/>
    <n v="2018"/>
    <x v="10"/>
    <s v="85+"/>
    <x v="63"/>
    <s v="GR113-072"/>
    <n v="2274"/>
    <n v="2325693"/>
    <n v="97.8"/>
    <x v="0"/>
    <s v="Male201885+ yearsGR113-072"/>
  </r>
  <r>
    <x v="1"/>
    <s v="M"/>
    <x v="0"/>
    <n v="2018"/>
    <x v="10"/>
    <s v="85+"/>
    <x v="88"/>
    <s v="GR113-073"/>
    <n v="1036"/>
    <n v="2325693"/>
    <n v="44.5"/>
    <x v="1"/>
    <s v="Male201885+ yearsGR113-073"/>
  </r>
  <r>
    <x v="1"/>
    <s v="M"/>
    <x v="0"/>
    <n v="2018"/>
    <x v="10"/>
    <s v="85+"/>
    <x v="89"/>
    <s v="GR113-074"/>
    <n v="1238"/>
    <n v="2325693"/>
    <n v="53.2"/>
    <x v="0"/>
    <s v="Male201885+ yearsGR113-074"/>
  </r>
  <r>
    <x v="1"/>
    <s v="M"/>
    <x v="0"/>
    <n v="2018"/>
    <x v="10"/>
    <s v="85+"/>
    <x v="11"/>
    <s v="GR113-075"/>
    <n v="331"/>
    <n v="2325693"/>
    <n v="14.2"/>
    <x v="0"/>
    <s v="Male201885+ yearsGR113-075"/>
  </r>
  <r>
    <x v="1"/>
    <s v="M"/>
    <x v="0"/>
    <n v="2018"/>
    <x v="10"/>
    <s v="85+"/>
    <x v="12"/>
    <s v="GR113-076"/>
    <n v="10227"/>
    <n v="2325693"/>
    <n v="439.7"/>
    <x v="1"/>
    <s v="Male201885+ yearsGR113-076"/>
  </r>
  <r>
    <x v="1"/>
    <s v="M"/>
    <x v="0"/>
    <n v="2018"/>
    <x v="10"/>
    <s v="85+"/>
    <x v="13"/>
    <s v="GR113-077"/>
    <n v="1735"/>
    <n v="2325693"/>
    <n v="74.599999999999994"/>
    <x v="0"/>
    <s v="Male201885+ yearsGR113-077"/>
  </r>
  <r>
    <x v="1"/>
    <s v="M"/>
    <x v="0"/>
    <n v="2018"/>
    <x v="10"/>
    <s v="85+"/>
    <x v="14"/>
    <s v="GR113-078"/>
    <n v="8492"/>
    <n v="2325693"/>
    <n v="365.1"/>
    <x v="0"/>
    <s v="Male201885+ yearsGR113-078"/>
  </r>
  <r>
    <x v="1"/>
    <s v="M"/>
    <x v="0"/>
    <n v="2018"/>
    <x v="10"/>
    <s v="85+"/>
    <x v="15"/>
    <s v="GR113-079"/>
    <n v="37"/>
    <n v="2325693"/>
    <n v="1.6"/>
    <x v="0"/>
    <s v="Male201885+ yearsGR113-079"/>
  </r>
  <r>
    <x v="1"/>
    <s v="M"/>
    <x v="0"/>
    <n v="2018"/>
    <x v="10"/>
    <s v="85+"/>
    <x v="16"/>
    <s v="GR113-080"/>
    <n v="25"/>
    <n v="2325693"/>
    <n v="1.1000000000000001"/>
    <x v="1"/>
    <s v="Male201885+ yearsGR113-080"/>
  </r>
  <r>
    <x v="1"/>
    <s v="M"/>
    <x v="0"/>
    <n v="2018"/>
    <x v="10"/>
    <s v="85+"/>
    <x v="119"/>
    <s v="GR113-081"/>
    <n v="12"/>
    <n v="2325693"/>
    <s v="Unreliable"/>
    <x v="0"/>
    <s v="Male201885+ yearsGR113-081"/>
  </r>
  <r>
    <x v="1"/>
    <s v="M"/>
    <x v="0"/>
    <n v="2018"/>
    <x v="10"/>
    <s v="85+"/>
    <x v="38"/>
    <s v="GR113-082"/>
    <n v="18017"/>
    <n v="2325693"/>
    <n v="774.7"/>
    <x v="1"/>
    <s v="Male201885+ yearsGR113-082"/>
  </r>
  <r>
    <x v="1"/>
    <s v="M"/>
    <x v="0"/>
    <n v="2018"/>
    <x v="10"/>
    <s v="85+"/>
    <x v="108"/>
    <s v="GR113-083"/>
    <n v="56"/>
    <n v="2325693"/>
    <n v="2.4"/>
    <x v="0"/>
    <s v="Male201885+ yearsGR113-083"/>
  </r>
  <r>
    <x v="1"/>
    <s v="M"/>
    <x v="0"/>
    <n v="2018"/>
    <x v="10"/>
    <s v="85+"/>
    <x v="100"/>
    <s v="GR113-084"/>
    <n v="817"/>
    <n v="2325693"/>
    <n v="35.1"/>
    <x v="0"/>
    <s v="Male201885+ yearsGR113-084"/>
  </r>
  <r>
    <x v="1"/>
    <s v="M"/>
    <x v="0"/>
    <n v="2018"/>
    <x v="10"/>
    <s v="85+"/>
    <x v="39"/>
    <s v="GR113-085"/>
    <n v="134"/>
    <n v="2325693"/>
    <n v="5.8"/>
    <x v="0"/>
    <s v="Male201885+ yearsGR113-085"/>
  </r>
  <r>
    <x v="1"/>
    <s v="M"/>
    <x v="0"/>
    <n v="2018"/>
    <x v="10"/>
    <s v="85+"/>
    <x v="90"/>
    <s v="GR113-086"/>
    <n v="17010"/>
    <n v="2325693"/>
    <n v="731.4"/>
    <x v="0"/>
    <s v="Male201885+ yearsGR113-086"/>
  </r>
  <r>
    <x v="1"/>
    <s v="M"/>
    <x v="0"/>
    <n v="2018"/>
    <x v="10"/>
    <s v="85+"/>
    <x v="118"/>
    <s v="GR113-087"/>
    <n v="223"/>
    <n v="2325693"/>
    <n v="9.6"/>
    <x v="1"/>
    <s v="Male201885+ yearsGR113-087"/>
  </r>
  <r>
    <x v="1"/>
    <s v="M"/>
    <x v="0"/>
    <n v="2018"/>
    <x v="10"/>
    <s v="85+"/>
    <x v="64"/>
    <s v="GR113-088"/>
    <n v="4604"/>
    <n v="2325693"/>
    <n v="198"/>
    <x v="1"/>
    <s v="Male201885+ yearsGR113-088"/>
  </r>
  <r>
    <x v="1"/>
    <s v="M"/>
    <x v="0"/>
    <n v="2018"/>
    <x v="10"/>
    <s v="85+"/>
    <x v="17"/>
    <s v="GR113-089"/>
    <n v="5323"/>
    <n v="2325693"/>
    <n v="228.9"/>
    <x v="0"/>
    <s v="Male201885+ yearsGR113-089"/>
  </r>
  <r>
    <x v="1"/>
    <s v="M"/>
    <x v="0"/>
    <n v="2018"/>
    <x v="10"/>
    <s v="85+"/>
    <x v="91"/>
    <s v="GR113-090"/>
    <n v="358"/>
    <n v="2325693"/>
    <n v="15.4"/>
    <x v="1"/>
    <s v="Male201885+ yearsGR113-090"/>
  </r>
  <r>
    <x v="1"/>
    <s v="M"/>
    <x v="0"/>
    <n v="2018"/>
    <x v="10"/>
    <s v="85+"/>
    <x v="114"/>
    <s v="GR113-091"/>
    <n v="49"/>
    <n v="2325693"/>
    <n v="2.1"/>
    <x v="1"/>
    <s v="Male201885+ yearsGR113-091"/>
  </r>
  <r>
    <x v="1"/>
    <s v="M"/>
    <x v="0"/>
    <n v="2018"/>
    <x v="10"/>
    <s v="85+"/>
    <x v="101"/>
    <s v="GR113-092"/>
    <n v="298"/>
    <n v="2325693"/>
    <n v="12.8"/>
    <x v="1"/>
    <s v="Male201885+ yearsGR113-092"/>
  </r>
  <r>
    <x v="1"/>
    <s v="M"/>
    <x v="0"/>
    <n v="2018"/>
    <x v="10"/>
    <s v="85+"/>
    <x v="92"/>
    <s v="GR113-093"/>
    <n v="801"/>
    <n v="2325693"/>
    <n v="34.4"/>
    <x v="1"/>
    <s v="Male201885+ yearsGR113-093"/>
  </r>
  <r>
    <x v="1"/>
    <s v="M"/>
    <x v="0"/>
    <n v="2018"/>
    <x v="10"/>
    <s v="85+"/>
    <x v="93"/>
    <s v="GR113-094"/>
    <n v="152"/>
    <n v="2325693"/>
    <n v="6.5"/>
    <x v="0"/>
    <s v="Male201885+ yearsGR113-094"/>
  </r>
  <r>
    <x v="1"/>
    <s v="M"/>
    <x v="0"/>
    <n v="2018"/>
    <x v="10"/>
    <s v="85+"/>
    <x v="94"/>
    <s v="GR113-095"/>
    <n v="649"/>
    <n v="2325693"/>
    <n v="27.9"/>
    <x v="0"/>
    <s v="Male201885+ yearsGR113-095"/>
  </r>
  <r>
    <x v="1"/>
    <s v="M"/>
    <x v="0"/>
    <n v="2018"/>
    <x v="10"/>
    <s v="85+"/>
    <x v="102"/>
    <s v="GR113-096"/>
    <n v="625"/>
    <n v="2325693"/>
    <n v="26.9"/>
    <x v="1"/>
    <s v="Male201885+ yearsGR113-096"/>
  </r>
  <r>
    <x v="1"/>
    <s v="M"/>
    <x v="0"/>
    <n v="2018"/>
    <x v="10"/>
    <s v="85+"/>
    <x v="18"/>
    <s v="GR113-097"/>
    <n v="7748"/>
    <n v="2325693"/>
    <n v="333.1"/>
    <x v="1"/>
    <s v="Male201885+ yearsGR113-097"/>
  </r>
  <r>
    <x v="1"/>
    <s v="M"/>
    <x v="0"/>
    <n v="2018"/>
    <x v="10"/>
    <s v="85+"/>
    <x v="115"/>
    <s v="GR113-098"/>
    <n v="113"/>
    <n v="2325693"/>
    <n v="4.9000000000000004"/>
    <x v="0"/>
    <s v="Male201885+ yearsGR113-098"/>
  </r>
  <r>
    <x v="1"/>
    <s v="M"/>
    <x v="0"/>
    <n v="2018"/>
    <x v="10"/>
    <s v="85+"/>
    <x v="109"/>
    <s v="GR113-099"/>
    <n v="23"/>
    <n v="2325693"/>
    <n v="1"/>
    <x v="0"/>
    <s v="Male201885+ yearsGR113-099"/>
  </r>
  <r>
    <x v="1"/>
    <s v="M"/>
    <x v="0"/>
    <n v="2018"/>
    <x v="10"/>
    <s v="85+"/>
    <x v="19"/>
    <s v="GR113-100"/>
    <n v="7612"/>
    <n v="2325693"/>
    <n v="327.3"/>
    <x v="0"/>
    <s v="Male201885+ yearsGR113-100"/>
  </r>
  <r>
    <x v="1"/>
    <s v="M"/>
    <x v="0"/>
    <n v="2018"/>
    <x v="10"/>
    <s v="85+"/>
    <x v="95"/>
    <s v="GR113-102"/>
    <n v="76"/>
    <n v="2325693"/>
    <n v="3.3"/>
    <x v="1"/>
    <s v="Male201885+ yearsGR113-102"/>
  </r>
  <r>
    <x v="1"/>
    <s v="M"/>
    <x v="0"/>
    <n v="2018"/>
    <x v="10"/>
    <s v="85+"/>
    <x v="125"/>
    <s v="GR113-103"/>
    <n v="328"/>
    <n v="2325693"/>
    <n v="14.1"/>
    <x v="1"/>
    <s v="Male201885+ yearsGR113-103"/>
  </r>
  <r>
    <x v="1"/>
    <s v="M"/>
    <x v="0"/>
    <n v="2018"/>
    <x v="10"/>
    <s v="85+"/>
    <x v="21"/>
    <s v="GR113-109"/>
    <n v="115"/>
    <n v="2325693"/>
    <n v="4.9000000000000004"/>
    <x v="1"/>
    <s v="Male201885+ yearsGR113-109"/>
  </r>
  <r>
    <x v="1"/>
    <s v="M"/>
    <x v="0"/>
    <n v="2018"/>
    <x v="10"/>
    <s v="85+"/>
    <x v="22"/>
    <s v="GR113-110"/>
    <n v="3814"/>
    <n v="2325693"/>
    <n v="164"/>
    <x v="0"/>
    <s v="Male201885+ yearsGR113-110"/>
  </r>
  <r>
    <x v="1"/>
    <s v="M"/>
    <x v="0"/>
    <n v="2018"/>
    <x v="10"/>
    <s v="85+"/>
    <x v="23"/>
    <s v="GR113-111"/>
    <n v="45247"/>
    <n v="2325693"/>
    <n v="1945.5"/>
    <x v="0"/>
    <s v="Male201885+ yearsGR113-111"/>
  </r>
  <r>
    <x v="1"/>
    <s v="M"/>
    <x v="0"/>
    <n v="2018"/>
    <x v="10"/>
    <s v="85+"/>
    <x v="24"/>
    <s v="GR113-112"/>
    <n v="9898"/>
    <n v="2325693"/>
    <n v="425.6"/>
    <x v="1"/>
    <s v="Male201885+ yearsGR113-112"/>
  </r>
  <r>
    <x v="1"/>
    <s v="M"/>
    <x v="0"/>
    <n v="2018"/>
    <x v="10"/>
    <s v="85+"/>
    <x v="25"/>
    <s v="GR113-113"/>
    <n v="788"/>
    <n v="2325693"/>
    <n v="33.9"/>
    <x v="0"/>
    <s v="Male201885+ yearsGR113-113"/>
  </r>
  <r>
    <x v="1"/>
    <s v="M"/>
    <x v="0"/>
    <n v="2018"/>
    <x v="10"/>
    <s v="85+"/>
    <x v="26"/>
    <s v="GR113-114"/>
    <n v="757"/>
    <n v="2325693"/>
    <n v="32.5"/>
    <x v="0"/>
    <s v="Male201885+ yearsGR113-114"/>
  </r>
  <r>
    <x v="1"/>
    <s v="M"/>
    <x v="0"/>
    <n v="2018"/>
    <x v="10"/>
    <s v="85+"/>
    <x v="46"/>
    <s v="GR113-115"/>
    <n v="13"/>
    <n v="2325693"/>
    <s v="Unreliable"/>
    <x v="0"/>
    <s v="Male201885+ yearsGR113-115"/>
  </r>
  <r>
    <x v="1"/>
    <s v="M"/>
    <x v="0"/>
    <n v="2018"/>
    <x v="10"/>
    <s v="85+"/>
    <x v="67"/>
    <s v="GR113-116"/>
    <n v="18"/>
    <n v="2325693"/>
    <s v="Unreliable"/>
    <x v="0"/>
    <s v="Male201885+ yearsGR113-116"/>
  </r>
  <r>
    <x v="1"/>
    <s v="M"/>
    <x v="0"/>
    <n v="2018"/>
    <x v="10"/>
    <s v="85+"/>
    <x v="27"/>
    <s v="GR113-117"/>
    <n v="9110"/>
    <n v="2325693"/>
    <n v="391.7"/>
    <x v="0"/>
    <s v="Male201885+ yearsGR113-117"/>
  </r>
  <r>
    <x v="1"/>
    <s v="M"/>
    <x v="0"/>
    <n v="2018"/>
    <x v="10"/>
    <s v="85+"/>
    <x v="68"/>
    <s v="GR113-118"/>
    <n v="6997"/>
    <n v="2325693"/>
    <n v="300.89999999999998"/>
    <x v="0"/>
    <s v="Male201885+ yearsGR113-118"/>
  </r>
  <r>
    <x v="1"/>
    <s v="M"/>
    <x v="0"/>
    <n v="2018"/>
    <x v="10"/>
    <s v="85+"/>
    <x v="28"/>
    <s v="GR113-120"/>
    <n v="73"/>
    <n v="2325693"/>
    <n v="3.1"/>
    <x v="0"/>
    <s v="Male201885+ yearsGR113-120"/>
  </r>
  <r>
    <x v="1"/>
    <s v="M"/>
    <x v="0"/>
    <n v="2018"/>
    <x v="10"/>
    <s v="85+"/>
    <x v="40"/>
    <s v="GR113-121"/>
    <n v="119"/>
    <n v="2325693"/>
    <n v="5.0999999999999996"/>
    <x v="0"/>
    <s v="Male201885+ yearsGR113-121"/>
  </r>
  <r>
    <x v="1"/>
    <s v="M"/>
    <x v="0"/>
    <n v="2018"/>
    <x v="10"/>
    <s v="85+"/>
    <x v="47"/>
    <s v="GR113-122"/>
    <n v="82"/>
    <n v="2325693"/>
    <n v="3.5"/>
    <x v="0"/>
    <s v="Male201885+ yearsGR113-122"/>
  </r>
  <r>
    <x v="1"/>
    <s v="M"/>
    <x v="0"/>
    <n v="2018"/>
    <x v="10"/>
    <s v="85+"/>
    <x v="29"/>
    <s v="GR113-123"/>
    <n v="1838"/>
    <n v="2325693"/>
    <n v="79"/>
    <x v="0"/>
    <s v="Male201885+ yearsGR113-123"/>
  </r>
  <r>
    <x v="1"/>
    <s v="M"/>
    <x v="0"/>
    <n v="2018"/>
    <x v="10"/>
    <s v="85+"/>
    <x v="48"/>
    <s v="GR113-124"/>
    <n v="1097"/>
    <n v="2325693"/>
    <n v="47.2"/>
    <x v="1"/>
    <s v="Male201885+ yearsGR113-124"/>
  </r>
  <r>
    <x v="1"/>
    <s v="M"/>
    <x v="0"/>
    <n v="2018"/>
    <x v="10"/>
    <s v="85+"/>
    <x v="49"/>
    <s v="GR113-125"/>
    <n v="880"/>
    <n v="2325693"/>
    <n v="37.799999999999997"/>
    <x v="0"/>
    <s v="Male201885+ yearsGR113-125"/>
  </r>
  <r>
    <x v="1"/>
    <s v="M"/>
    <x v="0"/>
    <n v="2018"/>
    <x v="10"/>
    <s v="85+"/>
    <x v="50"/>
    <s v="GR113-126"/>
    <n v="217"/>
    <n v="2325693"/>
    <n v="9.3000000000000007"/>
    <x v="0"/>
    <s v="Male201885+ yearsGR113-126"/>
  </r>
  <r>
    <x v="1"/>
    <s v="M"/>
    <x v="0"/>
    <n v="2018"/>
    <x v="10"/>
    <s v="85+"/>
    <x v="30"/>
    <s v="GR113-127"/>
    <n v="60"/>
    <n v="2325693"/>
    <n v="2.6"/>
    <x v="1"/>
    <s v="Male201885+ yearsGR113-127"/>
  </r>
  <r>
    <x v="1"/>
    <s v="M"/>
    <x v="0"/>
    <n v="2018"/>
    <x v="10"/>
    <s v="85+"/>
    <x v="41"/>
    <s v="GR113-128"/>
    <n v="18"/>
    <n v="2325693"/>
    <s v="Unreliable"/>
    <x v="0"/>
    <s v="Male201885+ yearsGR113-128"/>
  </r>
  <r>
    <x v="1"/>
    <s v="M"/>
    <x v="0"/>
    <n v="2018"/>
    <x v="10"/>
    <s v="85+"/>
    <x v="31"/>
    <s v="GR113-129"/>
    <n v="42"/>
    <n v="2325693"/>
    <n v="1.8"/>
    <x v="0"/>
    <s v="Male201885+ yearsGR113-129"/>
  </r>
  <r>
    <x v="1"/>
    <s v="M"/>
    <x v="0"/>
    <n v="2018"/>
    <x v="10"/>
    <s v="85+"/>
    <x v="32"/>
    <s v="GR113-131"/>
    <n v="43"/>
    <n v="2325693"/>
    <n v="1.8"/>
    <x v="0"/>
    <s v="Male201885+ yearsGR113-131"/>
  </r>
  <r>
    <x v="1"/>
    <s v="M"/>
    <x v="0"/>
    <n v="2018"/>
    <x v="10"/>
    <s v="85+"/>
    <x v="33"/>
    <s v="GR113-133"/>
    <n v="41"/>
    <n v="2325693"/>
    <n v="1.8"/>
    <x v="0"/>
    <s v="Male201885+ yearsGR113-133"/>
  </r>
  <r>
    <x v="1"/>
    <s v="M"/>
    <x v="0"/>
    <n v="2018"/>
    <x v="10"/>
    <s v="85+"/>
    <x v="42"/>
    <s v="GR113-135"/>
    <n v="350"/>
    <n v="2325693"/>
    <n v="15"/>
    <x v="1"/>
    <s v="Male201885+ yearsGR113-135"/>
  </r>
  <r>
    <x v="1"/>
    <s v="M"/>
    <x v="0"/>
    <n v="2018"/>
    <x v="10"/>
    <s v="85+"/>
    <x v="103"/>
    <s v="GR113-136"/>
    <n v="607"/>
    <n v="2325693"/>
    <n v="26.1"/>
    <x v="1"/>
    <s v="Male201885+ yearsGR113-136"/>
  </r>
  <r>
    <x v="1"/>
    <s v="M"/>
    <x v="0"/>
    <n v="2018"/>
    <x v="11"/>
    <s v="NS"/>
    <x v="6"/>
    <s v="GR113-053"/>
    <n v="36"/>
    <s v="Not Applicable"/>
    <s v="Not Applicable"/>
    <x v="0"/>
    <s v="Male2018Not StatedGR113-053"/>
  </r>
  <r>
    <x v="1"/>
    <s v="M"/>
    <x v="0"/>
    <n v="2018"/>
    <x v="11"/>
    <s v="NS"/>
    <x v="7"/>
    <s v="GR113-054"/>
    <n v="31"/>
    <s v="Not Applicable"/>
    <s v="Not Applicable"/>
    <x v="1"/>
    <s v="Male2018Not StatedGR113-054"/>
  </r>
  <r>
    <x v="1"/>
    <s v="M"/>
    <x v="0"/>
    <n v="2018"/>
    <x v="11"/>
    <s v="NS"/>
    <x v="58"/>
    <s v="GR113-058"/>
    <n v="23"/>
    <s v="Not Applicable"/>
    <s v="Not Applicable"/>
    <x v="0"/>
    <s v="Male2018Not StatedGR113-058"/>
  </r>
  <r>
    <x v="1"/>
    <s v="M"/>
    <x v="0"/>
    <n v="2018"/>
    <x v="11"/>
    <s v="NS"/>
    <x v="60"/>
    <s v="GR113-061"/>
    <n v="18"/>
    <s v="Not Applicable"/>
    <s v="Not Applicable"/>
    <x v="0"/>
    <s v="Male2018Not StatedGR113-061"/>
  </r>
  <r>
    <x v="1"/>
    <s v="M"/>
    <x v="0"/>
    <n v="2018"/>
    <x v="11"/>
    <s v="NS"/>
    <x v="84"/>
    <s v="GR113-062"/>
    <n v="12"/>
    <s v="Not Applicable"/>
    <s v="Not Applicable"/>
    <x v="0"/>
    <s v="Male2018Not StatedGR113-062"/>
  </r>
  <r>
    <x v="1"/>
    <s v="M"/>
    <x v="0"/>
    <n v="2018"/>
    <x v="11"/>
    <s v="NS"/>
    <x v="22"/>
    <s v="GR113-110"/>
    <n v="17"/>
    <s v="Not Applicable"/>
    <s v="Not Applicable"/>
    <x v="0"/>
    <s v="Male2018Not StatedGR113-110"/>
  </r>
  <r>
    <x v="1"/>
    <s v="M"/>
    <x v="0"/>
    <n v="2018"/>
    <x v="11"/>
    <s v="NS"/>
    <x v="23"/>
    <s v="GR113-111"/>
    <n v="12"/>
    <s v="Not Applicable"/>
    <s v="Not Applicable"/>
    <x v="0"/>
    <s v="Male2018Not StatedGR113-111"/>
  </r>
  <r>
    <x v="1"/>
    <s v="M"/>
    <x v="0"/>
    <n v="2018"/>
    <x v="11"/>
    <s v="NS"/>
    <x v="24"/>
    <s v="GR113-112"/>
    <n v="15"/>
    <s v="Not Applicable"/>
    <s v="Not Applicable"/>
    <x v="1"/>
    <s v="Male2018Not StatedGR113-112"/>
  </r>
  <r>
    <x v="1"/>
    <s v="M"/>
    <x v="0"/>
    <n v="2018"/>
    <x v="11"/>
    <s v="NS"/>
    <x v="27"/>
    <s v="GR113-117"/>
    <n v="13"/>
    <s v="Not Applicable"/>
    <s v="Not Applicable"/>
    <x v="0"/>
    <s v="Male2018Not StatedGR113-117"/>
  </r>
  <r>
    <x v="1"/>
    <s v="M"/>
    <x v="0"/>
    <n v="2018"/>
    <x v="11"/>
    <s v="NS"/>
    <x v="47"/>
    <s v="GR113-122"/>
    <n v="10"/>
    <s v="Not Applicable"/>
    <s v="Not Applicable"/>
    <x v="0"/>
    <s v="Male2018Not StatedGR113-122"/>
  </r>
  <r>
    <x v="1"/>
    <s v="M"/>
    <x v="1"/>
    <n v="2019"/>
    <x v="0"/>
    <s v="1"/>
    <x v="0"/>
    <s v="GR113-003"/>
    <n v="105"/>
    <n v="1935117"/>
    <n v="5.4"/>
    <x v="0"/>
    <s v="Male2019&lt; 1 yearGR113-003"/>
  </r>
  <r>
    <x v="1"/>
    <s v="M"/>
    <x v="1"/>
    <n v="2019"/>
    <x v="0"/>
    <s v="1"/>
    <x v="1"/>
    <s v="GR113-010"/>
    <n v="68"/>
    <n v="1935117"/>
    <n v="3.5"/>
    <x v="1"/>
    <s v="Male2019&lt; 1 yearGR113-010"/>
  </r>
  <r>
    <x v="1"/>
    <s v="M"/>
    <x v="1"/>
    <n v="2019"/>
    <x v="0"/>
    <s v="1"/>
    <x v="2"/>
    <s v="GR113-018"/>
    <n v="105"/>
    <n v="1935117"/>
    <n v="5.4"/>
    <x v="0"/>
    <s v="Male2019&lt; 1 yearGR113-018"/>
  </r>
  <r>
    <x v="1"/>
    <s v="M"/>
    <x v="1"/>
    <n v="2019"/>
    <x v="0"/>
    <s v="1"/>
    <x v="3"/>
    <s v="GR113-019"/>
    <n v="32"/>
    <n v="1935117"/>
    <n v="1.7"/>
    <x v="1"/>
    <s v="Male2019&lt; 1 yearGR113-019"/>
  </r>
  <r>
    <x v="1"/>
    <s v="M"/>
    <x v="1"/>
    <n v="2019"/>
    <x v="0"/>
    <s v="1"/>
    <x v="37"/>
    <s v="GR113-043"/>
    <n v="14"/>
    <n v="1935117"/>
    <s v="Unreliable"/>
    <x v="0"/>
    <s v="Male2019&lt; 1 yearGR113-043"/>
  </r>
  <r>
    <x v="1"/>
    <s v="M"/>
    <x v="1"/>
    <n v="2019"/>
    <x v="0"/>
    <s v="1"/>
    <x v="4"/>
    <s v="GR113-044"/>
    <n v="17"/>
    <n v="1935117"/>
    <s v="Unreliable"/>
    <x v="1"/>
    <s v="Male2019&lt; 1 yearGR113-044"/>
  </r>
  <r>
    <x v="1"/>
    <s v="M"/>
    <x v="1"/>
    <n v="2019"/>
    <x v="0"/>
    <s v="1"/>
    <x v="5"/>
    <s v="GR113-050"/>
    <n v="19"/>
    <n v="1935117"/>
    <s v="Unreliable"/>
    <x v="1"/>
    <s v="Male2019&lt; 1 yearGR113-050"/>
  </r>
  <r>
    <x v="1"/>
    <s v="M"/>
    <x v="1"/>
    <n v="2019"/>
    <x v="0"/>
    <s v="1"/>
    <x v="6"/>
    <s v="GR113-053"/>
    <n v="211"/>
    <n v="1935117"/>
    <n v="10.9"/>
    <x v="0"/>
    <s v="Male2019&lt; 1 yearGR113-053"/>
  </r>
  <r>
    <x v="1"/>
    <s v="M"/>
    <x v="1"/>
    <n v="2019"/>
    <x v="0"/>
    <s v="1"/>
    <x v="7"/>
    <s v="GR113-054"/>
    <n v="147"/>
    <n v="1935117"/>
    <n v="7.6"/>
    <x v="1"/>
    <s v="Male2019&lt; 1 yearGR113-054"/>
  </r>
  <r>
    <x v="1"/>
    <s v="M"/>
    <x v="1"/>
    <n v="2019"/>
    <x v="0"/>
    <s v="1"/>
    <x v="8"/>
    <s v="GR113-064"/>
    <n v="143"/>
    <n v="1935117"/>
    <n v="7.4"/>
    <x v="0"/>
    <s v="Male2019&lt; 1 yearGR113-064"/>
  </r>
  <r>
    <x v="1"/>
    <s v="M"/>
    <x v="1"/>
    <n v="2019"/>
    <x v="0"/>
    <s v="1"/>
    <x v="9"/>
    <s v="GR113-068"/>
    <n v="131"/>
    <n v="1935117"/>
    <n v="6.8"/>
    <x v="0"/>
    <s v="Male2019&lt; 1 yearGR113-068"/>
  </r>
  <r>
    <x v="1"/>
    <s v="M"/>
    <x v="1"/>
    <n v="2019"/>
    <x v="0"/>
    <s v="1"/>
    <x v="10"/>
    <s v="GR113-070"/>
    <n v="56"/>
    <n v="1935117"/>
    <n v="2.9"/>
    <x v="1"/>
    <s v="Male2019&lt; 1 yearGR113-070"/>
  </r>
  <r>
    <x v="1"/>
    <s v="M"/>
    <x v="1"/>
    <n v="2019"/>
    <x v="0"/>
    <s v="1"/>
    <x v="11"/>
    <s v="GR113-075"/>
    <n v="16"/>
    <n v="1935117"/>
    <s v="Unreliable"/>
    <x v="0"/>
    <s v="Male2019&lt; 1 yearGR113-075"/>
  </r>
  <r>
    <x v="1"/>
    <s v="M"/>
    <x v="1"/>
    <n v="2019"/>
    <x v="0"/>
    <s v="1"/>
    <x v="12"/>
    <s v="GR113-076"/>
    <n v="91"/>
    <n v="1935117"/>
    <n v="4.7"/>
    <x v="1"/>
    <s v="Male2019&lt; 1 yearGR113-076"/>
  </r>
  <r>
    <x v="1"/>
    <s v="M"/>
    <x v="1"/>
    <n v="2019"/>
    <x v="0"/>
    <s v="1"/>
    <x v="13"/>
    <s v="GR113-077"/>
    <n v="11"/>
    <n v="1935117"/>
    <s v="Unreliable"/>
    <x v="0"/>
    <s v="Male2019&lt; 1 yearGR113-077"/>
  </r>
  <r>
    <x v="1"/>
    <s v="M"/>
    <x v="1"/>
    <n v="2019"/>
    <x v="0"/>
    <s v="1"/>
    <x v="14"/>
    <s v="GR113-078"/>
    <n v="80"/>
    <n v="1935117"/>
    <n v="4.0999999999999996"/>
    <x v="0"/>
    <s v="Male2019&lt; 1 yearGR113-078"/>
  </r>
  <r>
    <x v="1"/>
    <s v="M"/>
    <x v="1"/>
    <n v="2019"/>
    <x v="0"/>
    <s v="1"/>
    <x v="15"/>
    <s v="GR113-079"/>
    <n v="28"/>
    <n v="1935117"/>
    <n v="1.4"/>
    <x v="0"/>
    <s v="Male2019&lt; 1 yearGR113-079"/>
  </r>
  <r>
    <x v="1"/>
    <s v="M"/>
    <x v="1"/>
    <n v="2019"/>
    <x v="0"/>
    <s v="1"/>
    <x v="16"/>
    <s v="GR113-080"/>
    <n v="27"/>
    <n v="1935117"/>
    <n v="1.4"/>
    <x v="1"/>
    <s v="Male2019&lt; 1 yearGR113-080"/>
  </r>
  <r>
    <x v="1"/>
    <s v="M"/>
    <x v="1"/>
    <n v="2019"/>
    <x v="0"/>
    <s v="1"/>
    <x v="17"/>
    <s v="GR113-089"/>
    <n v="125"/>
    <n v="1935117"/>
    <n v="6.5"/>
    <x v="0"/>
    <s v="Male2019&lt; 1 yearGR113-089"/>
  </r>
  <r>
    <x v="1"/>
    <s v="M"/>
    <x v="1"/>
    <n v="2019"/>
    <x v="0"/>
    <s v="1"/>
    <x v="18"/>
    <s v="GR113-097"/>
    <n v="29"/>
    <n v="1935117"/>
    <n v="1.5"/>
    <x v="1"/>
    <s v="Male2019&lt; 1 yearGR113-097"/>
  </r>
  <r>
    <x v="1"/>
    <s v="M"/>
    <x v="1"/>
    <n v="2019"/>
    <x v="0"/>
    <s v="1"/>
    <x v="19"/>
    <s v="GR113-100"/>
    <n v="28"/>
    <n v="1935117"/>
    <n v="1.4"/>
    <x v="0"/>
    <s v="Male2019&lt; 1 yearGR113-100"/>
  </r>
  <r>
    <x v="1"/>
    <s v="M"/>
    <x v="1"/>
    <n v="2019"/>
    <x v="0"/>
    <s v="1"/>
    <x v="20"/>
    <s v="GR113-108"/>
    <n v="5801"/>
    <n v="1935117"/>
    <n v="299.8"/>
    <x v="1"/>
    <s v="Male2019&lt; 1 yearGR113-108"/>
  </r>
  <r>
    <x v="1"/>
    <s v="M"/>
    <x v="1"/>
    <n v="2019"/>
    <x v="0"/>
    <s v="1"/>
    <x v="21"/>
    <s v="GR113-109"/>
    <n v="2248"/>
    <n v="1935117"/>
    <n v="116.2"/>
    <x v="1"/>
    <s v="Male2019&lt; 1 yearGR113-109"/>
  </r>
  <r>
    <x v="1"/>
    <s v="M"/>
    <x v="1"/>
    <n v="2019"/>
    <x v="0"/>
    <s v="1"/>
    <x v="22"/>
    <s v="GR113-110"/>
    <n v="1415"/>
    <n v="1935117"/>
    <n v="73.099999999999994"/>
    <x v="0"/>
    <s v="Male2019&lt; 1 yearGR113-110"/>
  </r>
  <r>
    <x v="1"/>
    <s v="M"/>
    <x v="1"/>
    <n v="2019"/>
    <x v="0"/>
    <s v="1"/>
    <x v="23"/>
    <s v="GR113-111"/>
    <n v="337"/>
    <n v="1935117"/>
    <n v="17.399999999999999"/>
    <x v="0"/>
    <s v="Male2019&lt; 1 yearGR113-111"/>
  </r>
  <r>
    <x v="1"/>
    <s v="M"/>
    <x v="1"/>
    <n v="2019"/>
    <x v="0"/>
    <s v="1"/>
    <x v="24"/>
    <s v="GR113-112"/>
    <n v="753"/>
    <n v="1935117"/>
    <n v="38.9"/>
    <x v="1"/>
    <s v="Male2019&lt; 1 yearGR113-112"/>
  </r>
  <r>
    <x v="1"/>
    <s v="M"/>
    <x v="1"/>
    <n v="2019"/>
    <x v="0"/>
    <s v="1"/>
    <x v="25"/>
    <s v="GR113-113"/>
    <n v="44"/>
    <n v="1935117"/>
    <n v="2.2999999999999998"/>
    <x v="0"/>
    <s v="Male2019&lt; 1 yearGR113-113"/>
  </r>
  <r>
    <x v="1"/>
    <s v="M"/>
    <x v="1"/>
    <n v="2019"/>
    <x v="0"/>
    <s v="1"/>
    <x v="26"/>
    <s v="GR113-114"/>
    <n v="43"/>
    <n v="1935117"/>
    <n v="2.2000000000000002"/>
    <x v="0"/>
    <s v="Male2019&lt; 1 yearGR113-114"/>
  </r>
  <r>
    <x v="1"/>
    <s v="M"/>
    <x v="1"/>
    <n v="2019"/>
    <x v="0"/>
    <s v="1"/>
    <x v="27"/>
    <s v="GR113-117"/>
    <n v="709"/>
    <n v="1935117"/>
    <n v="36.6"/>
    <x v="0"/>
    <s v="Male2019&lt; 1 yearGR113-117"/>
  </r>
  <r>
    <x v="1"/>
    <s v="M"/>
    <x v="1"/>
    <n v="2019"/>
    <x v="0"/>
    <s v="1"/>
    <x v="28"/>
    <s v="GR113-120"/>
    <n v="21"/>
    <n v="1935117"/>
    <n v="1.1000000000000001"/>
    <x v="0"/>
    <s v="Male2019&lt; 1 yearGR113-120"/>
  </r>
  <r>
    <x v="1"/>
    <s v="M"/>
    <x v="1"/>
    <n v="2019"/>
    <x v="0"/>
    <s v="1"/>
    <x v="29"/>
    <s v="GR113-123"/>
    <n v="674"/>
    <n v="1935117"/>
    <n v="34.799999999999997"/>
    <x v="0"/>
    <s v="Male2019&lt; 1 yearGR113-123"/>
  </r>
  <r>
    <x v="1"/>
    <s v="M"/>
    <x v="1"/>
    <n v="2019"/>
    <x v="0"/>
    <s v="1"/>
    <x v="30"/>
    <s v="GR113-127"/>
    <n v="153"/>
    <n v="1935117"/>
    <n v="7.9"/>
    <x v="1"/>
    <s v="Male2019&lt; 1 yearGR113-127"/>
  </r>
  <r>
    <x v="1"/>
    <s v="M"/>
    <x v="1"/>
    <n v="2019"/>
    <x v="0"/>
    <s v="1"/>
    <x v="31"/>
    <s v="GR113-129"/>
    <n v="150"/>
    <n v="1935117"/>
    <n v="7.8"/>
    <x v="0"/>
    <s v="Male2019&lt; 1 yearGR113-129"/>
  </r>
  <r>
    <x v="1"/>
    <s v="M"/>
    <x v="1"/>
    <n v="2019"/>
    <x v="0"/>
    <s v="1"/>
    <x v="32"/>
    <s v="GR113-131"/>
    <n v="65"/>
    <n v="1935117"/>
    <n v="3.4"/>
    <x v="0"/>
    <s v="Male2019&lt; 1 yearGR113-131"/>
  </r>
  <r>
    <x v="1"/>
    <s v="M"/>
    <x v="1"/>
    <n v="2019"/>
    <x v="0"/>
    <s v="1"/>
    <x v="33"/>
    <s v="GR113-133"/>
    <n v="65"/>
    <n v="1935117"/>
    <n v="3.4"/>
    <x v="0"/>
    <s v="Male2019&lt; 1 yearGR113-133"/>
  </r>
  <r>
    <x v="1"/>
    <s v="M"/>
    <x v="1"/>
    <n v="2019"/>
    <x v="0"/>
    <s v="1"/>
    <x v="42"/>
    <s v="GR113-135"/>
    <n v="16"/>
    <n v="1935117"/>
    <s v="Unreliable"/>
    <x v="1"/>
    <s v="Male2019&lt; 1 yearGR113-135"/>
  </r>
  <r>
    <x v="1"/>
    <s v="M"/>
    <x v="1"/>
    <n v="2019"/>
    <x v="1"/>
    <s v="1-4"/>
    <x v="1"/>
    <s v="GR113-010"/>
    <n v="24"/>
    <n v="8074090"/>
    <n v="0.3"/>
    <x v="1"/>
    <s v="Male20191-4 yearsGR113-010"/>
  </r>
  <r>
    <x v="1"/>
    <s v="M"/>
    <x v="1"/>
    <n v="2019"/>
    <x v="1"/>
    <s v="1-4"/>
    <x v="2"/>
    <s v="GR113-018"/>
    <n v="69"/>
    <n v="8074090"/>
    <n v="0.9"/>
    <x v="0"/>
    <s v="Male20191-4 yearsGR113-018"/>
  </r>
  <r>
    <x v="1"/>
    <s v="M"/>
    <x v="1"/>
    <n v="2019"/>
    <x v="1"/>
    <s v="1-4"/>
    <x v="3"/>
    <s v="GR113-019"/>
    <n v="150"/>
    <n v="8074090"/>
    <n v="1.9"/>
    <x v="1"/>
    <s v="Male20191-4 yearsGR113-019"/>
  </r>
  <r>
    <x v="1"/>
    <s v="M"/>
    <x v="1"/>
    <n v="2019"/>
    <x v="1"/>
    <s v="1-4"/>
    <x v="53"/>
    <s v="GR113-024"/>
    <n v="11"/>
    <n v="8074090"/>
    <s v="Unreliable"/>
    <x v="0"/>
    <s v="Male20191-4 yearsGR113-024"/>
  </r>
  <r>
    <x v="1"/>
    <s v="M"/>
    <x v="1"/>
    <n v="2019"/>
    <x v="1"/>
    <s v="1-4"/>
    <x v="34"/>
    <s v="GR113-036"/>
    <n v="42"/>
    <n v="8074090"/>
    <n v="0.5"/>
    <x v="0"/>
    <s v="Male20191-4 yearsGR113-036"/>
  </r>
  <r>
    <x v="1"/>
    <s v="M"/>
    <x v="1"/>
    <n v="2019"/>
    <x v="1"/>
    <s v="1-4"/>
    <x v="35"/>
    <s v="GR113-037"/>
    <n v="45"/>
    <n v="8074090"/>
    <n v="0.6"/>
    <x v="0"/>
    <s v="Male20191-4 yearsGR113-037"/>
  </r>
  <r>
    <x v="1"/>
    <s v="M"/>
    <x v="1"/>
    <n v="2019"/>
    <x v="1"/>
    <s v="1-4"/>
    <x v="36"/>
    <s v="GR113-040"/>
    <n v="41"/>
    <n v="8074090"/>
    <n v="0.5"/>
    <x v="0"/>
    <s v="Male20191-4 yearsGR113-040"/>
  </r>
  <r>
    <x v="1"/>
    <s v="M"/>
    <x v="1"/>
    <n v="2019"/>
    <x v="1"/>
    <s v="1-4"/>
    <x v="37"/>
    <s v="GR113-043"/>
    <n v="40"/>
    <n v="8074090"/>
    <n v="0.5"/>
    <x v="0"/>
    <s v="Male20191-4 yearsGR113-043"/>
  </r>
  <r>
    <x v="1"/>
    <s v="M"/>
    <x v="1"/>
    <n v="2019"/>
    <x v="1"/>
    <s v="1-4"/>
    <x v="4"/>
    <s v="GR113-044"/>
    <n v="29"/>
    <n v="8074090"/>
    <n v="0.4"/>
    <x v="1"/>
    <s v="Male20191-4 yearsGR113-044"/>
  </r>
  <r>
    <x v="1"/>
    <s v="M"/>
    <x v="1"/>
    <n v="2019"/>
    <x v="1"/>
    <s v="1-4"/>
    <x v="44"/>
    <s v="GR113-045"/>
    <n v="12"/>
    <n v="8074090"/>
    <s v="Unreliable"/>
    <x v="1"/>
    <s v="Male20191-4 yearsGR113-045"/>
  </r>
  <r>
    <x v="1"/>
    <s v="M"/>
    <x v="1"/>
    <n v="2019"/>
    <x v="1"/>
    <s v="1-4"/>
    <x v="6"/>
    <s v="GR113-053"/>
    <n v="102"/>
    <n v="8074090"/>
    <n v="1.3"/>
    <x v="0"/>
    <s v="Male20191-4 yearsGR113-053"/>
  </r>
  <r>
    <x v="1"/>
    <s v="M"/>
    <x v="1"/>
    <n v="2019"/>
    <x v="1"/>
    <s v="1-4"/>
    <x v="7"/>
    <s v="GR113-054"/>
    <n v="72"/>
    <n v="8074090"/>
    <n v="0.9"/>
    <x v="1"/>
    <s v="Male20191-4 yearsGR113-054"/>
  </r>
  <r>
    <x v="1"/>
    <s v="M"/>
    <x v="1"/>
    <n v="2019"/>
    <x v="1"/>
    <s v="1-4"/>
    <x v="8"/>
    <s v="GR113-064"/>
    <n v="68"/>
    <n v="8074090"/>
    <n v="0.8"/>
    <x v="0"/>
    <s v="Male20191-4 yearsGR113-064"/>
  </r>
  <r>
    <x v="1"/>
    <s v="M"/>
    <x v="1"/>
    <n v="2019"/>
    <x v="1"/>
    <s v="1-4"/>
    <x v="9"/>
    <s v="GR113-068"/>
    <n v="54"/>
    <n v="8074090"/>
    <n v="0.7"/>
    <x v="0"/>
    <s v="Male20191-4 yearsGR113-068"/>
  </r>
  <r>
    <x v="1"/>
    <s v="M"/>
    <x v="1"/>
    <n v="2019"/>
    <x v="1"/>
    <s v="1-4"/>
    <x v="10"/>
    <s v="GR113-070"/>
    <n v="30"/>
    <n v="8074090"/>
    <n v="0.4"/>
    <x v="1"/>
    <s v="Male20191-4 yearsGR113-070"/>
  </r>
  <r>
    <x v="1"/>
    <s v="M"/>
    <x v="1"/>
    <n v="2019"/>
    <x v="1"/>
    <s v="1-4"/>
    <x v="12"/>
    <s v="GR113-076"/>
    <n v="64"/>
    <n v="8074090"/>
    <n v="0.8"/>
    <x v="1"/>
    <s v="Male20191-4 yearsGR113-076"/>
  </r>
  <r>
    <x v="1"/>
    <s v="M"/>
    <x v="1"/>
    <n v="2019"/>
    <x v="1"/>
    <s v="1-4"/>
    <x v="13"/>
    <s v="GR113-077"/>
    <n v="33"/>
    <n v="8074090"/>
    <n v="0.4"/>
    <x v="0"/>
    <s v="Male20191-4 yearsGR113-077"/>
  </r>
  <r>
    <x v="1"/>
    <s v="M"/>
    <x v="1"/>
    <n v="2019"/>
    <x v="1"/>
    <s v="1-4"/>
    <x v="14"/>
    <s v="GR113-078"/>
    <n v="31"/>
    <n v="8074090"/>
    <n v="0.4"/>
    <x v="0"/>
    <s v="Male20191-4 yearsGR113-078"/>
  </r>
  <r>
    <x v="1"/>
    <s v="M"/>
    <x v="1"/>
    <n v="2019"/>
    <x v="1"/>
    <s v="1-4"/>
    <x v="15"/>
    <s v="GR113-079"/>
    <n v="13"/>
    <n v="8074090"/>
    <s v="Unreliable"/>
    <x v="0"/>
    <s v="Male20191-4 yearsGR113-079"/>
  </r>
  <r>
    <x v="1"/>
    <s v="M"/>
    <x v="1"/>
    <n v="2019"/>
    <x v="1"/>
    <s v="1-4"/>
    <x v="16"/>
    <s v="GR113-080"/>
    <n v="11"/>
    <n v="8074090"/>
    <s v="Unreliable"/>
    <x v="1"/>
    <s v="Male20191-4 yearsGR113-080"/>
  </r>
  <r>
    <x v="1"/>
    <s v="M"/>
    <x v="1"/>
    <n v="2019"/>
    <x v="1"/>
    <s v="1-4"/>
    <x v="38"/>
    <s v="GR113-082"/>
    <n v="21"/>
    <n v="8074090"/>
    <n v="0.3"/>
    <x v="1"/>
    <s v="Male20191-4 yearsGR113-082"/>
  </r>
  <r>
    <x v="1"/>
    <s v="M"/>
    <x v="1"/>
    <n v="2019"/>
    <x v="1"/>
    <s v="1-4"/>
    <x v="108"/>
    <s v="GR113-083"/>
    <n v="11"/>
    <n v="8074090"/>
    <s v="Unreliable"/>
    <x v="0"/>
    <s v="Male20191-4 yearsGR113-083"/>
  </r>
  <r>
    <x v="1"/>
    <s v="M"/>
    <x v="1"/>
    <n v="2019"/>
    <x v="1"/>
    <s v="1-4"/>
    <x v="17"/>
    <s v="GR113-089"/>
    <n v="47"/>
    <n v="8074090"/>
    <n v="0.6"/>
    <x v="0"/>
    <s v="Male20191-4 yearsGR113-089"/>
  </r>
  <r>
    <x v="1"/>
    <s v="M"/>
    <x v="1"/>
    <n v="2019"/>
    <x v="1"/>
    <s v="1-4"/>
    <x v="20"/>
    <s v="GR113-108"/>
    <n v="25"/>
    <n v="8074090"/>
    <n v="0.3"/>
    <x v="1"/>
    <s v="Male20191-4 yearsGR113-108"/>
  </r>
  <r>
    <x v="1"/>
    <s v="M"/>
    <x v="1"/>
    <n v="2019"/>
    <x v="1"/>
    <s v="1-4"/>
    <x v="21"/>
    <s v="GR113-109"/>
    <n v="209"/>
    <n v="8074090"/>
    <n v="2.6"/>
    <x v="1"/>
    <s v="Male20191-4 yearsGR113-109"/>
  </r>
  <r>
    <x v="1"/>
    <s v="M"/>
    <x v="1"/>
    <n v="2019"/>
    <x v="1"/>
    <s v="1-4"/>
    <x v="22"/>
    <s v="GR113-110"/>
    <n v="133"/>
    <n v="8074090"/>
    <n v="1.6"/>
    <x v="0"/>
    <s v="Male20191-4 yearsGR113-110"/>
  </r>
  <r>
    <x v="1"/>
    <s v="M"/>
    <x v="1"/>
    <n v="2019"/>
    <x v="1"/>
    <s v="1-4"/>
    <x v="23"/>
    <s v="GR113-111"/>
    <n v="222"/>
    <n v="8074090"/>
    <n v="2.7"/>
    <x v="0"/>
    <s v="Male20191-4 yearsGR113-111"/>
  </r>
  <r>
    <x v="1"/>
    <s v="M"/>
    <x v="1"/>
    <n v="2019"/>
    <x v="1"/>
    <s v="1-4"/>
    <x v="24"/>
    <s v="GR113-112"/>
    <n v="672"/>
    <n v="8074090"/>
    <n v="8.3000000000000007"/>
    <x v="1"/>
    <s v="Male20191-4 yearsGR113-112"/>
  </r>
  <r>
    <x v="1"/>
    <s v="M"/>
    <x v="1"/>
    <n v="2019"/>
    <x v="1"/>
    <s v="1-4"/>
    <x v="25"/>
    <s v="GR113-113"/>
    <n v="201"/>
    <n v="8074090"/>
    <n v="2.5"/>
    <x v="0"/>
    <s v="Male20191-4 yearsGR113-113"/>
  </r>
  <r>
    <x v="1"/>
    <s v="M"/>
    <x v="1"/>
    <n v="2019"/>
    <x v="1"/>
    <s v="1-4"/>
    <x v="26"/>
    <s v="GR113-114"/>
    <n v="189"/>
    <n v="8074090"/>
    <n v="2.2999999999999998"/>
    <x v="0"/>
    <s v="Male20191-4 yearsGR113-114"/>
  </r>
  <r>
    <x v="1"/>
    <s v="M"/>
    <x v="1"/>
    <n v="2019"/>
    <x v="1"/>
    <s v="1-4"/>
    <x v="46"/>
    <s v="GR113-115"/>
    <n v="11"/>
    <n v="8074090"/>
    <s v="Unreliable"/>
    <x v="0"/>
    <s v="Male20191-4 yearsGR113-115"/>
  </r>
  <r>
    <x v="1"/>
    <s v="M"/>
    <x v="1"/>
    <n v="2019"/>
    <x v="1"/>
    <s v="1-4"/>
    <x v="27"/>
    <s v="GR113-117"/>
    <n v="471"/>
    <n v="8074090"/>
    <n v="5.8"/>
    <x v="0"/>
    <s v="Male20191-4 yearsGR113-117"/>
  </r>
  <r>
    <x v="1"/>
    <s v="M"/>
    <x v="1"/>
    <n v="2019"/>
    <x v="1"/>
    <s v="1-4"/>
    <x v="68"/>
    <s v="GR113-118"/>
    <n v="17"/>
    <n v="8074090"/>
    <s v="Unreliable"/>
    <x v="0"/>
    <s v="Male20191-4 yearsGR113-118"/>
  </r>
  <r>
    <x v="1"/>
    <s v="M"/>
    <x v="1"/>
    <n v="2019"/>
    <x v="1"/>
    <s v="1-4"/>
    <x v="121"/>
    <s v="GR113-119"/>
    <n v="22"/>
    <n v="8074090"/>
    <n v="0.3"/>
    <x v="0"/>
    <s v="Male20191-4 yearsGR113-119"/>
  </r>
  <r>
    <x v="1"/>
    <s v="M"/>
    <x v="1"/>
    <n v="2019"/>
    <x v="1"/>
    <s v="1-4"/>
    <x v="28"/>
    <s v="GR113-120"/>
    <n v="233"/>
    <n v="8074090"/>
    <n v="2.9"/>
    <x v="0"/>
    <s v="Male20191-4 yearsGR113-120"/>
  </r>
  <r>
    <x v="1"/>
    <s v="M"/>
    <x v="1"/>
    <n v="2019"/>
    <x v="1"/>
    <s v="1-4"/>
    <x v="40"/>
    <s v="GR113-121"/>
    <n v="36"/>
    <n v="8074090"/>
    <n v="0.4"/>
    <x v="0"/>
    <s v="Male20191-4 yearsGR113-121"/>
  </r>
  <r>
    <x v="1"/>
    <s v="M"/>
    <x v="1"/>
    <n v="2019"/>
    <x v="1"/>
    <s v="1-4"/>
    <x v="47"/>
    <s v="GR113-122"/>
    <n v="15"/>
    <n v="8074090"/>
    <s v="Unreliable"/>
    <x v="0"/>
    <s v="Male20191-4 yearsGR113-122"/>
  </r>
  <r>
    <x v="1"/>
    <s v="M"/>
    <x v="1"/>
    <n v="2019"/>
    <x v="1"/>
    <s v="1-4"/>
    <x v="29"/>
    <s v="GR113-123"/>
    <n v="148"/>
    <n v="8074090"/>
    <n v="1.8"/>
    <x v="0"/>
    <s v="Male20191-4 yearsGR113-123"/>
  </r>
  <r>
    <x v="1"/>
    <s v="M"/>
    <x v="1"/>
    <n v="2019"/>
    <x v="1"/>
    <s v="1-4"/>
    <x v="30"/>
    <s v="GR113-127"/>
    <n v="162"/>
    <n v="8074090"/>
    <n v="2"/>
    <x v="1"/>
    <s v="Male20191-4 yearsGR113-127"/>
  </r>
  <r>
    <x v="1"/>
    <s v="M"/>
    <x v="1"/>
    <n v="2019"/>
    <x v="1"/>
    <s v="1-4"/>
    <x v="41"/>
    <s v="GR113-128"/>
    <n v="28"/>
    <n v="8074090"/>
    <n v="0.3"/>
    <x v="0"/>
    <s v="Male20191-4 yearsGR113-128"/>
  </r>
  <r>
    <x v="1"/>
    <s v="M"/>
    <x v="1"/>
    <n v="2019"/>
    <x v="1"/>
    <s v="1-4"/>
    <x v="31"/>
    <s v="GR113-129"/>
    <n v="134"/>
    <n v="8074090"/>
    <n v="1.7"/>
    <x v="0"/>
    <s v="Male20191-4 yearsGR113-129"/>
  </r>
  <r>
    <x v="1"/>
    <s v="M"/>
    <x v="1"/>
    <n v="2019"/>
    <x v="1"/>
    <s v="1-4"/>
    <x v="32"/>
    <s v="GR113-131"/>
    <n v="36"/>
    <n v="8074090"/>
    <n v="0.4"/>
    <x v="0"/>
    <s v="Male20191-4 yearsGR113-131"/>
  </r>
  <r>
    <x v="1"/>
    <s v="M"/>
    <x v="1"/>
    <n v="2019"/>
    <x v="1"/>
    <s v="1-4"/>
    <x v="33"/>
    <s v="GR113-133"/>
    <n v="34"/>
    <n v="8074090"/>
    <n v="0.4"/>
    <x v="0"/>
    <s v="Male20191-4 yearsGR113-133"/>
  </r>
  <r>
    <x v="1"/>
    <s v="M"/>
    <x v="1"/>
    <n v="2019"/>
    <x v="1"/>
    <s v="1-4"/>
    <x v="42"/>
    <s v="GR113-135"/>
    <n v="15"/>
    <n v="8074090"/>
    <s v="Unreliable"/>
    <x v="1"/>
    <s v="Male20191-4 yearsGR113-135"/>
  </r>
  <r>
    <x v="1"/>
    <s v="M"/>
    <x v="1"/>
    <n v="2019"/>
    <x v="2"/>
    <s v="5-14"/>
    <x v="1"/>
    <s v="GR113-010"/>
    <n v="28"/>
    <n v="20941023"/>
    <n v="0.1"/>
    <x v="1"/>
    <s v="Male20195-14 yearsGR113-010"/>
  </r>
  <r>
    <x v="1"/>
    <s v="M"/>
    <x v="1"/>
    <n v="2019"/>
    <x v="2"/>
    <s v="5-14"/>
    <x v="2"/>
    <s v="GR113-018"/>
    <n v="47"/>
    <n v="20941023"/>
    <n v="0.2"/>
    <x v="0"/>
    <s v="Male20195-14 yearsGR113-018"/>
  </r>
  <r>
    <x v="1"/>
    <s v="M"/>
    <x v="1"/>
    <n v="2019"/>
    <x v="2"/>
    <s v="5-14"/>
    <x v="3"/>
    <s v="GR113-019"/>
    <n v="414"/>
    <n v="20941023"/>
    <n v="2"/>
    <x v="1"/>
    <s v="Male20195-14 yearsGR113-019"/>
  </r>
  <r>
    <x v="1"/>
    <s v="M"/>
    <x v="1"/>
    <n v="2019"/>
    <x v="2"/>
    <s v="5-14"/>
    <x v="34"/>
    <s v="GR113-036"/>
    <n v="146"/>
    <n v="20941023"/>
    <n v="0.7"/>
    <x v="0"/>
    <s v="Male20195-14 yearsGR113-036"/>
  </r>
  <r>
    <x v="1"/>
    <s v="M"/>
    <x v="1"/>
    <n v="2019"/>
    <x v="2"/>
    <s v="5-14"/>
    <x v="35"/>
    <s v="GR113-037"/>
    <n v="112"/>
    <n v="20941023"/>
    <n v="0.5"/>
    <x v="0"/>
    <s v="Male20195-14 yearsGR113-037"/>
  </r>
  <r>
    <x v="1"/>
    <s v="M"/>
    <x v="1"/>
    <n v="2019"/>
    <x v="2"/>
    <s v="5-14"/>
    <x v="56"/>
    <s v="GR113-039"/>
    <n v="11"/>
    <n v="20941023"/>
    <s v="Unreliable"/>
    <x v="0"/>
    <s v="Male20195-14 yearsGR113-039"/>
  </r>
  <r>
    <x v="1"/>
    <s v="M"/>
    <x v="1"/>
    <n v="2019"/>
    <x v="2"/>
    <s v="5-14"/>
    <x v="36"/>
    <s v="GR113-040"/>
    <n v="101"/>
    <n v="20941023"/>
    <n v="0.5"/>
    <x v="0"/>
    <s v="Male20195-14 yearsGR113-040"/>
  </r>
  <r>
    <x v="1"/>
    <s v="M"/>
    <x v="1"/>
    <n v="2019"/>
    <x v="2"/>
    <s v="5-14"/>
    <x v="37"/>
    <s v="GR113-043"/>
    <n v="138"/>
    <n v="20941023"/>
    <n v="0.7"/>
    <x v="0"/>
    <s v="Male20195-14 yearsGR113-043"/>
  </r>
  <r>
    <x v="1"/>
    <s v="M"/>
    <x v="1"/>
    <n v="2019"/>
    <x v="2"/>
    <s v="5-14"/>
    <x v="4"/>
    <s v="GR113-044"/>
    <n v="29"/>
    <n v="20941023"/>
    <n v="0.1"/>
    <x v="1"/>
    <s v="Male20195-14 yearsGR113-044"/>
  </r>
  <r>
    <x v="1"/>
    <s v="M"/>
    <x v="1"/>
    <n v="2019"/>
    <x v="2"/>
    <s v="5-14"/>
    <x v="44"/>
    <s v="GR113-045"/>
    <n v="13"/>
    <n v="20941023"/>
    <s v="Unreliable"/>
    <x v="1"/>
    <s v="Male20195-14 yearsGR113-045"/>
  </r>
  <r>
    <x v="1"/>
    <s v="M"/>
    <x v="1"/>
    <n v="2019"/>
    <x v="2"/>
    <s v="5-14"/>
    <x v="45"/>
    <s v="GR113-046"/>
    <n v="12"/>
    <n v="20941023"/>
    <s v="Unreliable"/>
    <x v="1"/>
    <s v="Male20195-14 yearsGR113-046"/>
  </r>
  <r>
    <x v="1"/>
    <s v="M"/>
    <x v="1"/>
    <n v="2019"/>
    <x v="2"/>
    <s v="5-14"/>
    <x v="6"/>
    <s v="GR113-053"/>
    <n v="136"/>
    <n v="20941023"/>
    <n v="0.6"/>
    <x v="0"/>
    <s v="Male20195-14 yearsGR113-053"/>
  </r>
  <r>
    <x v="1"/>
    <s v="M"/>
    <x v="1"/>
    <n v="2019"/>
    <x v="2"/>
    <s v="5-14"/>
    <x v="7"/>
    <s v="GR113-054"/>
    <n v="86"/>
    <n v="20941023"/>
    <n v="0.4"/>
    <x v="1"/>
    <s v="Male20195-14 yearsGR113-054"/>
  </r>
  <r>
    <x v="1"/>
    <s v="M"/>
    <x v="1"/>
    <n v="2019"/>
    <x v="2"/>
    <s v="5-14"/>
    <x v="8"/>
    <s v="GR113-064"/>
    <n v="80"/>
    <n v="20941023"/>
    <n v="0.4"/>
    <x v="0"/>
    <s v="Male20195-14 yearsGR113-064"/>
  </r>
  <r>
    <x v="1"/>
    <s v="M"/>
    <x v="1"/>
    <n v="2019"/>
    <x v="2"/>
    <s v="5-14"/>
    <x v="9"/>
    <s v="GR113-068"/>
    <n v="69"/>
    <n v="20941023"/>
    <n v="0.3"/>
    <x v="0"/>
    <s v="Male20195-14 yearsGR113-068"/>
  </r>
  <r>
    <x v="1"/>
    <s v="M"/>
    <x v="1"/>
    <n v="2019"/>
    <x v="2"/>
    <s v="5-14"/>
    <x v="10"/>
    <s v="GR113-070"/>
    <n v="44"/>
    <n v="20941023"/>
    <n v="0.2"/>
    <x v="1"/>
    <s v="Male20195-14 yearsGR113-070"/>
  </r>
  <r>
    <x v="1"/>
    <s v="M"/>
    <x v="1"/>
    <n v="2019"/>
    <x v="2"/>
    <s v="5-14"/>
    <x v="12"/>
    <s v="GR113-076"/>
    <n v="54"/>
    <n v="20941023"/>
    <n v="0.3"/>
    <x v="1"/>
    <s v="Male20195-14 yearsGR113-076"/>
  </r>
  <r>
    <x v="1"/>
    <s v="M"/>
    <x v="1"/>
    <n v="2019"/>
    <x v="2"/>
    <s v="5-14"/>
    <x v="13"/>
    <s v="GR113-077"/>
    <n v="30"/>
    <n v="20941023"/>
    <n v="0.1"/>
    <x v="0"/>
    <s v="Male20195-14 yearsGR113-077"/>
  </r>
  <r>
    <x v="1"/>
    <s v="M"/>
    <x v="1"/>
    <n v="2019"/>
    <x v="2"/>
    <s v="5-14"/>
    <x v="14"/>
    <s v="GR113-078"/>
    <n v="24"/>
    <n v="20941023"/>
    <n v="0.1"/>
    <x v="0"/>
    <s v="Male20195-14 yearsGR113-078"/>
  </r>
  <r>
    <x v="1"/>
    <s v="M"/>
    <x v="1"/>
    <n v="2019"/>
    <x v="2"/>
    <s v="5-14"/>
    <x v="38"/>
    <s v="GR113-082"/>
    <n v="100"/>
    <n v="20941023"/>
    <n v="0.5"/>
    <x v="1"/>
    <s v="Male20195-14 yearsGR113-082"/>
  </r>
  <r>
    <x v="1"/>
    <s v="M"/>
    <x v="1"/>
    <n v="2019"/>
    <x v="2"/>
    <s v="5-14"/>
    <x v="39"/>
    <s v="GR113-085"/>
    <n v="92"/>
    <n v="20941023"/>
    <n v="0.4"/>
    <x v="0"/>
    <s v="Male20195-14 yearsGR113-085"/>
  </r>
  <r>
    <x v="1"/>
    <s v="M"/>
    <x v="1"/>
    <n v="2019"/>
    <x v="2"/>
    <s v="5-14"/>
    <x v="17"/>
    <s v="GR113-089"/>
    <n v="39"/>
    <n v="20941023"/>
    <n v="0.2"/>
    <x v="0"/>
    <s v="Male20195-14 yearsGR113-089"/>
  </r>
  <r>
    <x v="1"/>
    <s v="M"/>
    <x v="1"/>
    <n v="2019"/>
    <x v="2"/>
    <s v="5-14"/>
    <x v="20"/>
    <s v="GR113-108"/>
    <n v="18"/>
    <n v="20941023"/>
    <s v="Unreliable"/>
    <x v="1"/>
    <s v="Male20195-14 yearsGR113-108"/>
  </r>
  <r>
    <x v="1"/>
    <s v="M"/>
    <x v="1"/>
    <n v="2019"/>
    <x v="2"/>
    <s v="5-14"/>
    <x v="21"/>
    <s v="GR113-109"/>
    <n v="212"/>
    <n v="20941023"/>
    <n v="1"/>
    <x v="1"/>
    <s v="Male20195-14 yearsGR113-109"/>
  </r>
  <r>
    <x v="1"/>
    <s v="M"/>
    <x v="1"/>
    <n v="2019"/>
    <x v="2"/>
    <s v="5-14"/>
    <x v="22"/>
    <s v="GR113-110"/>
    <n v="61"/>
    <n v="20941023"/>
    <n v="0.3"/>
    <x v="0"/>
    <s v="Male20195-14 yearsGR113-110"/>
  </r>
  <r>
    <x v="1"/>
    <s v="M"/>
    <x v="1"/>
    <n v="2019"/>
    <x v="2"/>
    <s v="5-14"/>
    <x v="23"/>
    <s v="GR113-111"/>
    <n v="419"/>
    <n v="20941023"/>
    <n v="2"/>
    <x v="0"/>
    <s v="Male20195-14 yearsGR113-111"/>
  </r>
  <r>
    <x v="1"/>
    <s v="M"/>
    <x v="1"/>
    <n v="2019"/>
    <x v="2"/>
    <s v="5-14"/>
    <x v="24"/>
    <s v="GR113-112"/>
    <n v="927"/>
    <n v="20941023"/>
    <n v="4.4000000000000004"/>
    <x v="1"/>
    <s v="Male20195-14 yearsGR113-112"/>
  </r>
  <r>
    <x v="1"/>
    <s v="M"/>
    <x v="1"/>
    <n v="2019"/>
    <x v="2"/>
    <s v="5-14"/>
    <x v="25"/>
    <s v="GR113-113"/>
    <n v="536"/>
    <n v="20941023"/>
    <n v="2.6"/>
    <x v="0"/>
    <s v="Male20195-14 yearsGR113-113"/>
  </r>
  <r>
    <x v="1"/>
    <s v="M"/>
    <x v="1"/>
    <n v="2019"/>
    <x v="2"/>
    <s v="5-14"/>
    <x v="26"/>
    <s v="GR113-114"/>
    <n v="488"/>
    <n v="20941023"/>
    <n v="2.2999999999999998"/>
    <x v="0"/>
    <s v="Male20195-14 yearsGR113-114"/>
  </r>
  <r>
    <x v="1"/>
    <s v="M"/>
    <x v="1"/>
    <n v="2019"/>
    <x v="2"/>
    <s v="5-14"/>
    <x v="46"/>
    <s v="GR113-115"/>
    <n v="31"/>
    <n v="20941023"/>
    <n v="0.1"/>
    <x v="0"/>
    <s v="Male20195-14 yearsGR113-115"/>
  </r>
  <r>
    <x v="1"/>
    <s v="M"/>
    <x v="1"/>
    <n v="2019"/>
    <x v="2"/>
    <s v="5-14"/>
    <x v="67"/>
    <s v="GR113-116"/>
    <n v="17"/>
    <n v="20941023"/>
    <s v="Unreliable"/>
    <x v="0"/>
    <s v="Male20195-14 yearsGR113-116"/>
  </r>
  <r>
    <x v="1"/>
    <s v="M"/>
    <x v="1"/>
    <n v="2019"/>
    <x v="2"/>
    <s v="5-14"/>
    <x v="27"/>
    <s v="GR113-117"/>
    <n v="391"/>
    <n v="20941023"/>
    <n v="1.9"/>
    <x v="0"/>
    <s v="Male20195-14 yearsGR113-117"/>
  </r>
  <r>
    <x v="1"/>
    <s v="M"/>
    <x v="1"/>
    <n v="2019"/>
    <x v="2"/>
    <s v="5-14"/>
    <x v="68"/>
    <s v="GR113-118"/>
    <n v="17"/>
    <n v="20941023"/>
    <s v="Unreliable"/>
    <x v="0"/>
    <s v="Male20195-14 yearsGR113-118"/>
  </r>
  <r>
    <x v="1"/>
    <s v="M"/>
    <x v="1"/>
    <n v="2019"/>
    <x v="2"/>
    <s v="5-14"/>
    <x v="121"/>
    <s v="GR113-119"/>
    <n v="21"/>
    <n v="20941023"/>
    <n v="0.1"/>
    <x v="0"/>
    <s v="Male20195-14 yearsGR113-119"/>
  </r>
  <r>
    <x v="1"/>
    <s v="M"/>
    <x v="1"/>
    <n v="2019"/>
    <x v="2"/>
    <s v="5-14"/>
    <x v="28"/>
    <s v="GR113-120"/>
    <n v="175"/>
    <n v="20941023"/>
    <n v="0.8"/>
    <x v="0"/>
    <s v="Male20195-14 yearsGR113-120"/>
  </r>
  <r>
    <x v="1"/>
    <s v="M"/>
    <x v="1"/>
    <n v="2019"/>
    <x v="2"/>
    <s v="5-14"/>
    <x v="40"/>
    <s v="GR113-121"/>
    <n v="62"/>
    <n v="20941023"/>
    <n v="0.3"/>
    <x v="0"/>
    <s v="Male20195-14 yearsGR113-121"/>
  </r>
  <r>
    <x v="1"/>
    <s v="M"/>
    <x v="1"/>
    <n v="2019"/>
    <x v="2"/>
    <s v="5-14"/>
    <x v="47"/>
    <s v="GR113-122"/>
    <n v="17"/>
    <n v="20941023"/>
    <s v="Unreliable"/>
    <x v="0"/>
    <s v="Male20195-14 yearsGR113-122"/>
  </r>
  <r>
    <x v="1"/>
    <s v="M"/>
    <x v="1"/>
    <n v="2019"/>
    <x v="2"/>
    <s v="5-14"/>
    <x v="29"/>
    <s v="GR113-123"/>
    <n v="99"/>
    <n v="20941023"/>
    <n v="0.5"/>
    <x v="0"/>
    <s v="Male20195-14 yearsGR113-123"/>
  </r>
  <r>
    <x v="1"/>
    <s v="M"/>
    <x v="1"/>
    <n v="2019"/>
    <x v="2"/>
    <s v="5-14"/>
    <x v="48"/>
    <s v="GR113-124"/>
    <n v="339"/>
    <n v="20941023"/>
    <n v="1.6"/>
    <x v="1"/>
    <s v="Male20195-14 yearsGR113-124"/>
  </r>
  <r>
    <x v="1"/>
    <s v="M"/>
    <x v="1"/>
    <n v="2019"/>
    <x v="2"/>
    <s v="5-14"/>
    <x v="49"/>
    <s v="GR113-125"/>
    <n v="139"/>
    <n v="20941023"/>
    <n v="0.7"/>
    <x v="0"/>
    <s v="Male20195-14 yearsGR113-125"/>
  </r>
  <r>
    <x v="1"/>
    <s v="M"/>
    <x v="1"/>
    <n v="2019"/>
    <x v="2"/>
    <s v="5-14"/>
    <x v="50"/>
    <s v="GR113-126"/>
    <n v="200"/>
    <n v="20941023"/>
    <n v="1"/>
    <x v="0"/>
    <s v="Male20195-14 yearsGR113-126"/>
  </r>
  <r>
    <x v="1"/>
    <s v="M"/>
    <x v="1"/>
    <n v="2019"/>
    <x v="2"/>
    <s v="5-14"/>
    <x v="30"/>
    <s v="GR113-127"/>
    <n v="237"/>
    <n v="20941023"/>
    <n v="1.1000000000000001"/>
    <x v="1"/>
    <s v="Male20195-14 yearsGR113-127"/>
  </r>
  <r>
    <x v="1"/>
    <s v="M"/>
    <x v="1"/>
    <n v="2019"/>
    <x v="2"/>
    <s v="5-14"/>
    <x v="41"/>
    <s v="GR113-128"/>
    <n v="156"/>
    <n v="20941023"/>
    <n v="0.7"/>
    <x v="0"/>
    <s v="Male20195-14 yearsGR113-128"/>
  </r>
  <r>
    <x v="1"/>
    <s v="M"/>
    <x v="1"/>
    <n v="2019"/>
    <x v="2"/>
    <s v="5-14"/>
    <x v="31"/>
    <s v="GR113-129"/>
    <n v="81"/>
    <n v="20941023"/>
    <n v="0.4"/>
    <x v="0"/>
    <s v="Male20195-14 yearsGR113-129"/>
  </r>
  <r>
    <x v="1"/>
    <s v="M"/>
    <x v="1"/>
    <n v="2019"/>
    <x v="2"/>
    <s v="5-14"/>
    <x v="32"/>
    <s v="GR113-131"/>
    <n v="48"/>
    <n v="20941023"/>
    <n v="0.2"/>
    <x v="0"/>
    <s v="Male20195-14 yearsGR113-131"/>
  </r>
  <r>
    <x v="1"/>
    <s v="M"/>
    <x v="1"/>
    <n v="2019"/>
    <x v="2"/>
    <s v="5-14"/>
    <x v="69"/>
    <s v="GR113-132"/>
    <n v="11"/>
    <n v="20941023"/>
    <s v="Unreliable"/>
    <x v="0"/>
    <s v="Male20195-14 yearsGR113-132"/>
  </r>
  <r>
    <x v="1"/>
    <s v="M"/>
    <x v="1"/>
    <n v="2019"/>
    <x v="2"/>
    <s v="5-14"/>
    <x v="33"/>
    <s v="GR113-133"/>
    <n v="37"/>
    <n v="20941023"/>
    <n v="0.2"/>
    <x v="0"/>
    <s v="Male20195-14 yearsGR113-133"/>
  </r>
  <r>
    <x v="1"/>
    <s v="M"/>
    <x v="1"/>
    <n v="2019"/>
    <x v="2"/>
    <s v="5-14"/>
    <x v="42"/>
    <s v="GR113-135"/>
    <n v="17"/>
    <n v="20941023"/>
    <s v="Unreliable"/>
    <x v="1"/>
    <s v="Male20195-14 yearsGR113-135"/>
  </r>
  <r>
    <x v="1"/>
    <s v="M"/>
    <x v="1"/>
    <n v="2019"/>
    <x v="3"/>
    <s v="15-24"/>
    <x v="1"/>
    <s v="GR113-010"/>
    <n v="60"/>
    <n v="21810359"/>
    <n v="0.3"/>
    <x v="1"/>
    <s v="Male201915-24 yearsGR113-010"/>
  </r>
  <r>
    <x v="1"/>
    <s v="M"/>
    <x v="1"/>
    <n v="2019"/>
    <x v="3"/>
    <s v="15-24"/>
    <x v="51"/>
    <s v="GR113-016"/>
    <n v="44"/>
    <n v="21810359"/>
    <n v="0.2"/>
    <x v="1"/>
    <s v="Male201915-24 yearsGR113-016"/>
  </r>
  <r>
    <x v="1"/>
    <s v="M"/>
    <x v="1"/>
    <n v="2019"/>
    <x v="3"/>
    <s v="15-24"/>
    <x v="2"/>
    <s v="GR113-018"/>
    <n v="47"/>
    <n v="21810359"/>
    <n v="0.2"/>
    <x v="0"/>
    <s v="Male201915-24 yearsGR113-018"/>
  </r>
  <r>
    <x v="1"/>
    <s v="M"/>
    <x v="1"/>
    <n v="2019"/>
    <x v="3"/>
    <s v="15-24"/>
    <x v="3"/>
    <s v="GR113-019"/>
    <n v="827"/>
    <n v="21810359"/>
    <n v="3.8"/>
    <x v="1"/>
    <s v="Male201915-24 yearsGR113-019"/>
  </r>
  <r>
    <x v="1"/>
    <s v="M"/>
    <x v="1"/>
    <n v="2019"/>
    <x v="3"/>
    <s v="15-24"/>
    <x v="73"/>
    <s v="GR113-022"/>
    <n v="11"/>
    <n v="21810359"/>
    <s v="Unreliable"/>
    <x v="0"/>
    <s v="Male201915-24 yearsGR113-022"/>
  </r>
  <r>
    <x v="1"/>
    <s v="M"/>
    <x v="1"/>
    <n v="2019"/>
    <x v="3"/>
    <s v="15-24"/>
    <x v="52"/>
    <s v="GR113-023"/>
    <n v="21"/>
    <n v="21810359"/>
    <n v="0.1"/>
    <x v="0"/>
    <s v="Male201915-24 yearsGR113-023"/>
  </r>
  <r>
    <x v="1"/>
    <s v="M"/>
    <x v="1"/>
    <n v="2019"/>
    <x v="3"/>
    <s v="15-24"/>
    <x v="53"/>
    <s v="GR113-024"/>
    <n v="22"/>
    <n v="21810359"/>
    <n v="0.1"/>
    <x v="0"/>
    <s v="Male201915-24 yearsGR113-024"/>
  </r>
  <r>
    <x v="1"/>
    <s v="M"/>
    <x v="1"/>
    <n v="2019"/>
    <x v="3"/>
    <s v="15-24"/>
    <x v="75"/>
    <s v="GR113-027"/>
    <n v="10"/>
    <n v="21810359"/>
    <s v="Unreliable"/>
    <x v="0"/>
    <s v="Male201915-24 yearsGR113-027"/>
  </r>
  <r>
    <x v="1"/>
    <s v="M"/>
    <x v="1"/>
    <n v="2019"/>
    <x v="3"/>
    <s v="15-24"/>
    <x v="43"/>
    <s v="GR113-034"/>
    <n v="18"/>
    <n v="21810359"/>
    <s v="Unreliable"/>
    <x v="0"/>
    <s v="Male201915-24 yearsGR113-034"/>
  </r>
  <r>
    <x v="1"/>
    <s v="M"/>
    <x v="1"/>
    <n v="2019"/>
    <x v="3"/>
    <s v="15-24"/>
    <x v="34"/>
    <s v="GR113-036"/>
    <n v="133"/>
    <n v="21810359"/>
    <n v="0.6"/>
    <x v="0"/>
    <s v="Male201915-24 yearsGR113-036"/>
  </r>
  <r>
    <x v="1"/>
    <s v="M"/>
    <x v="1"/>
    <n v="2019"/>
    <x v="3"/>
    <s v="15-24"/>
    <x v="35"/>
    <s v="GR113-037"/>
    <n v="244"/>
    <n v="21810359"/>
    <n v="1.1000000000000001"/>
    <x v="0"/>
    <s v="Male201915-24 yearsGR113-037"/>
  </r>
  <r>
    <x v="1"/>
    <s v="M"/>
    <x v="1"/>
    <n v="2019"/>
    <x v="3"/>
    <s v="15-24"/>
    <x v="79"/>
    <s v="GR113-038"/>
    <n v="10"/>
    <n v="21810359"/>
    <s v="Unreliable"/>
    <x v="0"/>
    <s v="Male201915-24 yearsGR113-038"/>
  </r>
  <r>
    <x v="1"/>
    <s v="M"/>
    <x v="1"/>
    <n v="2019"/>
    <x v="3"/>
    <s v="15-24"/>
    <x v="56"/>
    <s v="GR113-039"/>
    <n v="56"/>
    <n v="21810359"/>
    <n v="0.3"/>
    <x v="0"/>
    <s v="Male201915-24 yearsGR113-039"/>
  </r>
  <r>
    <x v="1"/>
    <s v="M"/>
    <x v="1"/>
    <n v="2019"/>
    <x v="3"/>
    <s v="15-24"/>
    <x v="36"/>
    <s v="GR113-040"/>
    <n v="177"/>
    <n v="21810359"/>
    <n v="0.8"/>
    <x v="0"/>
    <s v="Male201915-24 yearsGR113-040"/>
  </r>
  <r>
    <x v="1"/>
    <s v="M"/>
    <x v="1"/>
    <n v="2019"/>
    <x v="3"/>
    <s v="15-24"/>
    <x v="37"/>
    <s v="GR113-043"/>
    <n v="337"/>
    <n v="21810359"/>
    <n v="1.5"/>
    <x v="0"/>
    <s v="Male201915-24 yearsGR113-043"/>
  </r>
  <r>
    <x v="1"/>
    <s v="M"/>
    <x v="1"/>
    <n v="2019"/>
    <x v="3"/>
    <s v="15-24"/>
    <x v="4"/>
    <s v="GR113-044"/>
    <n v="39"/>
    <n v="21810359"/>
    <n v="0.2"/>
    <x v="1"/>
    <s v="Male201915-24 yearsGR113-044"/>
  </r>
  <r>
    <x v="1"/>
    <s v="M"/>
    <x v="1"/>
    <n v="2019"/>
    <x v="3"/>
    <s v="15-24"/>
    <x v="44"/>
    <s v="GR113-045"/>
    <n v="34"/>
    <n v="21810359"/>
    <n v="0.2"/>
    <x v="1"/>
    <s v="Male201915-24 yearsGR113-045"/>
  </r>
  <r>
    <x v="1"/>
    <s v="M"/>
    <x v="1"/>
    <n v="2019"/>
    <x v="3"/>
    <s v="15-24"/>
    <x v="45"/>
    <s v="GR113-046"/>
    <n v="141"/>
    <n v="21810359"/>
    <n v="0.6"/>
    <x v="1"/>
    <s v="Male201915-24 yearsGR113-046"/>
  </r>
  <r>
    <x v="1"/>
    <s v="M"/>
    <x v="1"/>
    <n v="2019"/>
    <x v="3"/>
    <s v="15-24"/>
    <x v="6"/>
    <s v="GR113-053"/>
    <n v="668"/>
    <n v="21810359"/>
    <n v="3.1"/>
    <x v="0"/>
    <s v="Male201915-24 yearsGR113-053"/>
  </r>
  <r>
    <x v="1"/>
    <s v="M"/>
    <x v="1"/>
    <n v="2019"/>
    <x v="3"/>
    <s v="15-24"/>
    <x v="7"/>
    <s v="GR113-054"/>
    <n v="526"/>
    <n v="21810359"/>
    <n v="2.4"/>
    <x v="1"/>
    <s v="Male201915-24 yearsGR113-054"/>
  </r>
  <r>
    <x v="1"/>
    <s v="M"/>
    <x v="1"/>
    <n v="2019"/>
    <x v="3"/>
    <s v="15-24"/>
    <x v="57"/>
    <s v="GR113-056"/>
    <n v="40"/>
    <n v="21810359"/>
    <n v="0.2"/>
    <x v="0"/>
    <s v="Male201915-24 yearsGR113-056"/>
  </r>
  <r>
    <x v="1"/>
    <s v="M"/>
    <x v="1"/>
    <n v="2019"/>
    <x v="3"/>
    <s v="15-24"/>
    <x v="58"/>
    <s v="GR113-058"/>
    <n v="71"/>
    <n v="21810359"/>
    <n v="0.3"/>
    <x v="0"/>
    <s v="Male201915-24 yearsGR113-058"/>
  </r>
  <r>
    <x v="1"/>
    <s v="M"/>
    <x v="1"/>
    <n v="2019"/>
    <x v="3"/>
    <s v="15-24"/>
    <x v="59"/>
    <s v="GR113-059"/>
    <n v="25"/>
    <n v="21810359"/>
    <n v="0.1"/>
    <x v="0"/>
    <s v="Male201915-24 yearsGR113-059"/>
  </r>
  <r>
    <x v="1"/>
    <s v="M"/>
    <x v="1"/>
    <n v="2019"/>
    <x v="3"/>
    <s v="15-24"/>
    <x v="60"/>
    <s v="GR113-061"/>
    <n v="46"/>
    <n v="21810359"/>
    <n v="0.2"/>
    <x v="0"/>
    <s v="Male201915-24 yearsGR113-061"/>
  </r>
  <r>
    <x v="1"/>
    <s v="M"/>
    <x v="1"/>
    <n v="2019"/>
    <x v="3"/>
    <s v="15-24"/>
    <x v="84"/>
    <s v="GR113-062"/>
    <n v="22"/>
    <n v="21810359"/>
    <n v="0.1"/>
    <x v="0"/>
    <s v="Male201915-24 yearsGR113-062"/>
  </r>
  <r>
    <x v="1"/>
    <s v="M"/>
    <x v="1"/>
    <n v="2019"/>
    <x v="3"/>
    <s v="15-24"/>
    <x v="85"/>
    <s v="GR113-063"/>
    <n v="24"/>
    <n v="21810359"/>
    <n v="0.1"/>
    <x v="0"/>
    <s v="Male201915-24 yearsGR113-063"/>
  </r>
  <r>
    <x v="1"/>
    <s v="M"/>
    <x v="1"/>
    <n v="2019"/>
    <x v="3"/>
    <s v="15-24"/>
    <x v="8"/>
    <s v="GR113-064"/>
    <n v="402"/>
    <n v="21810359"/>
    <n v="1.8"/>
    <x v="0"/>
    <s v="Male201915-24 yearsGR113-064"/>
  </r>
  <r>
    <x v="1"/>
    <s v="M"/>
    <x v="1"/>
    <n v="2019"/>
    <x v="3"/>
    <s v="15-24"/>
    <x v="61"/>
    <s v="GR113-065"/>
    <n v="10"/>
    <n v="21810359"/>
    <s v="Unreliable"/>
    <x v="0"/>
    <s v="Male201915-24 yearsGR113-065"/>
  </r>
  <r>
    <x v="1"/>
    <s v="M"/>
    <x v="1"/>
    <n v="2019"/>
    <x v="3"/>
    <s v="15-24"/>
    <x v="62"/>
    <s v="GR113-067"/>
    <n v="28"/>
    <n v="21810359"/>
    <n v="0.1"/>
    <x v="0"/>
    <s v="Male201915-24 yearsGR113-067"/>
  </r>
  <r>
    <x v="1"/>
    <s v="M"/>
    <x v="1"/>
    <n v="2019"/>
    <x v="3"/>
    <s v="15-24"/>
    <x v="9"/>
    <s v="GR113-068"/>
    <n v="356"/>
    <n v="21810359"/>
    <n v="1.6"/>
    <x v="0"/>
    <s v="Male201915-24 yearsGR113-068"/>
  </r>
  <r>
    <x v="1"/>
    <s v="M"/>
    <x v="1"/>
    <n v="2019"/>
    <x v="3"/>
    <s v="15-24"/>
    <x v="87"/>
    <s v="GR113-069"/>
    <n v="12"/>
    <n v="21810359"/>
    <s v="Unreliable"/>
    <x v="1"/>
    <s v="Male201915-24 yearsGR113-069"/>
  </r>
  <r>
    <x v="1"/>
    <s v="M"/>
    <x v="1"/>
    <n v="2019"/>
    <x v="3"/>
    <s v="15-24"/>
    <x v="10"/>
    <s v="GR113-070"/>
    <n v="93"/>
    <n v="21810359"/>
    <n v="0.4"/>
    <x v="1"/>
    <s v="Male201915-24 yearsGR113-070"/>
  </r>
  <r>
    <x v="1"/>
    <s v="M"/>
    <x v="1"/>
    <n v="2019"/>
    <x v="3"/>
    <s v="15-24"/>
    <x v="63"/>
    <s v="GR113-072"/>
    <n v="37"/>
    <n v="21810359"/>
    <n v="0.2"/>
    <x v="0"/>
    <s v="Male201915-24 yearsGR113-072"/>
  </r>
  <r>
    <x v="1"/>
    <s v="M"/>
    <x v="1"/>
    <n v="2019"/>
    <x v="3"/>
    <s v="15-24"/>
    <x v="88"/>
    <s v="GR113-073"/>
    <n v="23"/>
    <n v="21810359"/>
    <n v="0.1"/>
    <x v="1"/>
    <s v="Male201915-24 yearsGR113-073"/>
  </r>
  <r>
    <x v="1"/>
    <s v="M"/>
    <x v="1"/>
    <n v="2019"/>
    <x v="3"/>
    <s v="15-24"/>
    <x v="89"/>
    <s v="GR113-074"/>
    <n v="14"/>
    <n v="21810359"/>
    <s v="Unreliable"/>
    <x v="0"/>
    <s v="Male201915-24 yearsGR113-074"/>
  </r>
  <r>
    <x v="1"/>
    <s v="M"/>
    <x v="1"/>
    <n v="2019"/>
    <x v="3"/>
    <s v="15-24"/>
    <x v="11"/>
    <s v="GR113-075"/>
    <n v="14"/>
    <n v="21810359"/>
    <s v="Unreliable"/>
    <x v="0"/>
    <s v="Male201915-24 yearsGR113-075"/>
  </r>
  <r>
    <x v="1"/>
    <s v="M"/>
    <x v="1"/>
    <n v="2019"/>
    <x v="3"/>
    <s v="15-24"/>
    <x v="12"/>
    <s v="GR113-076"/>
    <n v="91"/>
    <n v="21810359"/>
    <n v="0.4"/>
    <x v="1"/>
    <s v="Male201915-24 yearsGR113-076"/>
  </r>
  <r>
    <x v="1"/>
    <s v="M"/>
    <x v="1"/>
    <n v="2019"/>
    <x v="3"/>
    <s v="15-24"/>
    <x v="13"/>
    <s v="GR113-077"/>
    <n v="22"/>
    <n v="21810359"/>
    <n v="0.1"/>
    <x v="0"/>
    <s v="Male201915-24 yearsGR113-077"/>
  </r>
  <r>
    <x v="1"/>
    <s v="M"/>
    <x v="1"/>
    <n v="2019"/>
    <x v="3"/>
    <s v="15-24"/>
    <x v="14"/>
    <s v="GR113-078"/>
    <n v="69"/>
    <n v="21810359"/>
    <n v="0.3"/>
    <x v="0"/>
    <s v="Male201915-24 yearsGR113-078"/>
  </r>
  <r>
    <x v="1"/>
    <s v="M"/>
    <x v="1"/>
    <n v="2019"/>
    <x v="3"/>
    <s v="15-24"/>
    <x v="38"/>
    <s v="GR113-082"/>
    <n v="109"/>
    <n v="21810359"/>
    <n v="0.5"/>
    <x v="1"/>
    <s v="Male201915-24 yearsGR113-082"/>
  </r>
  <r>
    <x v="1"/>
    <s v="M"/>
    <x v="1"/>
    <n v="2019"/>
    <x v="3"/>
    <s v="15-24"/>
    <x v="39"/>
    <s v="GR113-085"/>
    <n v="102"/>
    <n v="21810359"/>
    <n v="0.5"/>
    <x v="0"/>
    <s v="Male201915-24 yearsGR113-085"/>
  </r>
  <r>
    <x v="1"/>
    <s v="M"/>
    <x v="1"/>
    <n v="2019"/>
    <x v="3"/>
    <s v="15-24"/>
    <x v="64"/>
    <s v="GR113-088"/>
    <n v="22"/>
    <n v="21810359"/>
    <n v="0.1"/>
    <x v="1"/>
    <s v="Male201915-24 yearsGR113-088"/>
  </r>
  <r>
    <x v="1"/>
    <s v="M"/>
    <x v="1"/>
    <n v="2019"/>
    <x v="3"/>
    <s v="15-24"/>
    <x v="17"/>
    <s v="GR113-089"/>
    <n v="76"/>
    <n v="21810359"/>
    <n v="0.3"/>
    <x v="0"/>
    <s v="Male201915-24 yearsGR113-089"/>
  </r>
  <r>
    <x v="1"/>
    <s v="M"/>
    <x v="1"/>
    <n v="2019"/>
    <x v="3"/>
    <s v="15-24"/>
    <x v="92"/>
    <s v="GR113-093"/>
    <n v="20"/>
    <n v="21810359"/>
    <n v="0.1"/>
    <x v="1"/>
    <s v="Male201915-24 yearsGR113-093"/>
  </r>
  <r>
    <x v="1"/>
    <s v="M"/>
    <x v="1"/>
    <n v="2019"/>
    <x v="3"/>
    <s v="15-24"/>
    <x v="93"/>
    <s v="GR113-094"/>
    <n v="17"/>
    <n v="21810359"/>
    <s v="Unreliable"/>
    <x v="0"/>
    <s v="Male201915-24 yearsGR113-094"/>
  </r>
  <r>
    <x v="1"/>
    <s v="M"/>
    <x v="1"/>
    <n v="2019"/>
    <x v="3"/>
    <s v="15-24"/>
    <x v="18"/>
    <s v="GR113-097"/>
    <n v="36"/>
    <n v="21810359"/>
    <n v="0.2"/>
    <x v="1"/>
    <s v="Male201915-24 yearsGR113-097"/>
  </r>
  <r>
    <x v="1"/>
    <s v="M"/>
    <x v="1"/>
    <n v="2019"/>
    <x v="3"/>
    <s v="15-24"/>
    <x v="19"/>
    <s v="GR113-100"/>
    <n v="29"/>
    <n v="21810359"/>
    <n v="0.1"/>
    <x v="0"/>
    <s v="Male201915-24 yearsGR113-100"/>
  </r>
  <r>
    <x v="1"/>
    <s v="M"/>
    <x v="1"/>
    <n v="2019"/>
    <x v="3"/>
    <s v="15-24"/>
    <x v="21"/>
    <s v="GR113-109"/>
    <n v="221"/>
    <n v="21810359"/>
    <n v="1"/>
    <x v="1"/>
    <s v="Male201915-24 yearsGR113-109"/>
  </r>
  <r>
    <x v="1"/>
    <s v="M"/>
    <x v="1"/>
    <n v="2019"/>
    <x v="3"/>
    <s v="15-24"/>
    <x v="22"/>
    <s v="GR113-110"/>
    <n v="335"/>
    <n v="21810359"/>
    <n v="1.5"/>
    <x v="0"/>
    <s v="Male201915-24 yearsGR113-110"/>
  </r>
  <r>
    <x v="1"/>
    <s v="M"/>
    <x v="1"/>
    <n v="2019"/>
    <x v="3"/>
    <s v="15-24"/>
    <x v="23"/>
    <s v="GR113-111"/>
    <n v="1055"/>
    <n v="21810359"/>
    <n v="4.8"/>
    <x v="0"/>
    <s v="Male201915-24 yearsGR113-111"/>
  </r>
  <r>
    <x v="1"/>
    <s v="M"/>
    <x v="1"/>
    <n v="2019"/>
    <x v="3"/>
    <s v="15-24"/>
    <x v="24"/>
    <s v="GR113-112"/>
    <n v="8529"/>
    <n v="21810359"/>
    <n v="39.1"/>
    <x v="1"/>
    <s v="Male201915-24 yearsGR113-112"/>
  </r>
  <r>
    <x v="1"/>
    <s v="M"/>
    <x v="1"/>
    <n v="2019"/>
    <x v="3"/>
    <s v="15-24"/>
    <x v="25"/>
    <s v="GR113-113"/>
    <n v="4417"/>
    <n v="21810359"/>
    <n v="20.3"/>
    <x v="0"/>
    <s v="Male201915-24 yearsGR113-113"/>
  </r>
  <r>
    <x v="1"/>
    <s v="M"/>
    <x v="1"/>
    <n v="2019"/>
    <x v="3"/>
    <s v="15-24"/>
    <x v="26"/>
    <s v="GR113-114"/>
    <n v="4269"/>
    <n v="21810359"/>
    <n v="19.600000000000001"/>
    <x v="0"/>
    <s v="Male201915-24 yearsGR113-114"/>
  </r>
  <r>
    <x v="1"/>
    <s v="M"/>
    <x v="1"/>
    <n v="2019"/>
    <x v="3"/>
    <s v="15-24"/>
    <x v="46"/>
    <s v="GR113-115"/>
    <n v="76"/>
    <n v="21810359"/>
    <n v="0.3"/>
    <x v="0"/>
    <s v="Male201915-24 yearsGR113-115"/>
  </r>
  <r>
    <x v="1"/>
    <s v="M"/>
    <x v="1"/>
    <n v="2019"/>
    <x v="3"/>
    <s v="15-24"/>
    <x v="67"/>
    <s v="GR113-116"/>
    <n v="72"/>
    <n v="21810359"/>
    <n v="0.3"/>
    <x v="0"/>
    <s v="Male201915-24 yearsGR113-116"/>
  </r>
  <r>
    <x v="1"/>
    <s v="M"/>
    <x v="1"/>
    <n v="2019"/>
    <x v="3"/>
    <s v="15-24"/>
    <x v="27"/>
    <s v="GR113-117"/>
    <n v="4112"/>
    <n v="21810359"/>
    <n v="18.899999999999999"/>
    <x v="0"/>
    <s v="Male201915-24 yearsGR113-117"/>
  </r>
  <r>
    <x v="1"/>
    <s v="M"/>
    <x v="1"/>
    <n v="2019"/>
    <x v="3"/>
    <s v="15-24"/>
    <x v="68"/>
    <s v="GR113-118"/>
    <n v="142"/>
    <n v="21810359"/>
    <n v="0.7"/>
    <x v="0"/>
    <s v="Male201915-24 yearsGR113-118"/>
  </r>
  <r>
    <x v="1"/>
    <s v="M"/>
    <x v="1"/>
    <n v="2019"/>
    <x v="3"/>
    <s v="15-24"/>
    <x v="121"/>
    <s v="GR113-119"/>
    <n v="121"/>
    <n v="21810359"/>
    <n v="0.6"/>
    <x v="0"/>
    <s v="Male201915-24 yearsGR113-119"/>
  </r>
  <r>
    <x v="1"/>
    <s v="M"/>
    <x v="1"/>
    <n v="2019"/>
    <x v="3"/>
    <s v="15-24"/>
    <x v="28"/>
    <s v="GR113-120"/>
    <n v="365"/>
    <n v="21810359"/>
    <n v="1.7"/>
    <x v="0"/>
    <s v="Male201915-24 yearsGR113-120"/>
  </r>
  <r>
    <x v="1"/>
    <s v="M"/>
    <x v="1"/>
    <n v="2019"/>
    <x v="3"/>
    <s v="15-24"/>
    <x v="40"/>
    <s v="GR113-121"/>
    <n v="54"/>
    <n v="21810359"/>
    <n v="0.2"/>
    <x v="0"/>
    <s v="Male201915-24 yearsGR113-121"/>
  </r>
  <r>
    <x v="1"/>
    <s v="M"/>
    <x v="1"/>
    <n v="2019"/>
    <x v="3"/>
    <s v="15-24"/>
    <x v="47"/>
    <s v="GR113-122"/>
    <n v="3124"/>
    <n v="21810359"/>
    <n v="14.3"/>
    <x v="0"/>
    <s v="Male201915-24 yearsGR113-122"/>
  </r>
  <r>
    <x v="1"/>
    <s v="M"/>
    <x v="1"/>
    <n v="2019"/>
    <x v="3"/>
    <s v="15-24"/>
    <x v="29"/>
    <s v="GR113-123"/>
    <n v="306"/>
    <n v="21810359"/>
    <n v="1.4"/>
    <x v="0"/>
    <s v="Male201915-24 yearsGR113-123"/>
  </r>
  <r>
    <x v="1"/>
    <s v="M"/>
    <x v="1"/>
    <n v="2019"/>
    <x v="3"/>
    <s v="15-24"/>
    <x v="48"/>
    <s v="GR113-124"/>
    <n v="4800"/>
    <n v="21810359"/>
    <n v="22"/>
    <x v="1"/>
    <s v="Male201915-24 yearsGR113-124"/>
  </r>
  <r>
    <x v="1"/>
    <s v="M"/>
    <x v="1"/>
    <n v="2019"/>
    <x v="3"/>
    <s v="15-24"/>
    <x v="49"/>
    <s v="GR113-125"/>
    <n v="2508"/>
    <n v="21810359"/>
    <n v="11.5"/>
    <x v="0"/>
    <s v="Male201915-24 yearsGR113-125"/>
  </r>
  <r>
    <x v="1"/>
    <s v="M"/>
    <x v="1"/>
    <n v="2019"/>
    <x v="3"/>
    <s v="15-24"/>
    <x v="50"/>
    <s v="GR113-126"/>
    <n v="2292"/>
    <n v="21810359"/>
    <n v="10.5"/>
    <x v="0"/>
    <s v="Male201915-24 yearsGR113-126"/>
  </r>
  <r>
    <x v="1"/>
    <s v="M"/>
    <x v="1"/>
    <n v="2019"/>
    <x v="3"/>
    <s v="15-24"/>
    <x v="30"/>
    <s v="GR113-127"/>
    <n v="4081"/>
    <n v="21810359"/>
    <n v="18.7"/>
    <x v="1"/>
    <s v="Male201915-24 yearsGR113-127"/>
  </r>
  <r>
    <x v="1"/>
    <s v="M"/>
    <x v="1"/>
    <n v="2019"/>
    <x v="3"/>
    <s v="15-24"/>
    <x v="41"/>
    <s v="GR113-128"/>
    <n v="3810"/>
    <n v="21810359"/>
    <n v="17.5"/>
    <x v="0"/>
    <s v="Male201915-24 yearsGR113-128"/>
  </r>
  <r>
    <x v="1"/>
    <s v="M"/>
    <x v="1"/>
    <n v="2019"/>
    <x v="3"/>
    <s v="15-24"/>
    <x v="31"/>
    <s v="GR113-129"/>
    <n v="271"/>
    <n v="21810359"/>
    <n v="1.2"/>
    <x v="0"/>
    <s v="Male201915-24 yearsGR113-129"/>
  </r>
  <r>
    <x v="1"/>
    <s v="M"/>
    <x v="1"/>
    <n v="2019"/>
    <x v="3"/>
    <s v="15-24"/>
    <x v="120"/>
    <s v="GR113-130"/>
    <n v="92"/>
    <n v="21810359"/>
    <n v="0.4"/>
    <x v="1"/>
    <s v="Male201915-24 yearsGR113-130"/>
  </r>
  <r>
    <x v="1"/>
    <s v="M"/>
    <x v="1"/>
    <n v="2019"/>
    <x v="3"/>
    <s v="15-24"/>
    <x v="32"/>
    <s v="GR113-131"/>
    <n v="331"/>
    <n v="21810359"/>
    <n v="1.5"/>
    <x v="0"/>
    <s v="Male201915-24 yearsGR113-131"/>
  </r>
  <r>
    <x v="1"/>
    <s v="M"/>
    <x v="1"/>
    <n v="2019"/>
    <x v="3"/>
    <s v="15-24"/>
    <x v="69"/>
    <s v="GR113-132"/>
    <n v="83"/>
    <n v="21810359"/>
    <n v="0.4"/>
    <x v="0"/>
    <s v="Male201915-24 yearsGR113-132"/>
  </r>
  <r>
    <x v="1"/>
    <s v="M"/>
    <x v="1"/>
    <n v="2019"/>
    <x v="3"/>
    <s v="15-24"/>
    <x v="33"/>
    <s v="GR113-133"/>
    <n v="248"/>
    <n v="21810359"/>
    <n v="1.1000000000000001"/>
    <x v="0"/>
    <s v="Male201915-24 yearsGR113-133"/>
  </r>
  <r>
    <x v="1"/>
    <s v="M"/>
    <x v="1"/>
    <n v="2019"/>
    <x v="3"/>
    <s v="15-24"/>
    <x v="42"/>
    <s v="GR113-135"/>
    <n v="29"/>
    <n v="21810359"/>
    <n v="0.1"/>
    <x v="1"/>
    <s v="Male201915-24 yearsGR113-135"/>
  </r>
  <r>
    <x v="1"/>
    <s v="M"/>
    <x v="1"/>
    <n v="2019"/>
    <x v="4"/>
    <s v="25-34"/>
    <x v="0"/>
    <s v="GR113-003"/>
    <n v="25"/>
    <n v="23359180"/>
    <n v="0.1"/>
    <x v="0"/>
    <s v="Male201925-34 yearsGR113-003"/>
  </r>
  <r>
    <x v="1"/>
    <s v="M"/>
    <x v="1"/>
    <n v="2019"/>
    <x v="4"/>
    <s v="25-34"/>
    <x v="1"/>
    <s v="GR113-010"/>
    <n v="198"/>
    <n v="23359180"/>
    <n v="0.8"/>
    <x v="1"/>
    <s v="Male201925-34 yearsGR113-010"/>
  </r>
  <r>
    <x v="1"/>
    <s v="M"/>
    <x v="1"/>
    <n v="2019"/>
    <x v="4"/>
    <s v="25-34"/>
    <x v="70"/>
    <s v="GR113-015"/>
    <n v="22"/>
    <n v="23359180"/>
    <n v="0.1"/>
    <x v="1"/>
    <s v="Male201925-34 yearsGR113-015"/>
  </r>
  <r>
    <x v="1"/>
    <s v="M"/>
    <x v="1"/>
    <n v="2019"/>
    <x v="4"/>
    <s v="25-34"/>
    <x v="51"/>
    <s v="GR113-016"/>
    <n v="374"/>
    <n v="23359180"/>
    <n v="1.6"/>
    <x v="1"/>
    <s v="Male201925-34 yearsGR113-016"/>
  </r>
  <r>
    <x v="1"/>
    <s v="M"/>
    <x v="1"/>
    <n v="2019"/>
    <x v="4"/>
    <s v="25-34"/>
    <x v="2"/>
    <s v="GR113-018"/>
    <n v="83"/>
    <n v="23359180"/>
    <n v="0.4"/>
    <x v="0"/>
    <s v="Male201925-34 yearsGR113-018"/>
  </r>
  <r>
    <x v="1"/>
    <s v="M"/>
    <x v="1"/>
    <n v="2019"/>
    <x v="4"/>
    <s v="25-34"/>
    <x v="3"/>
    <s v="GR113-019"/>
    <n v="1744"/>
    <n v="23359180"/>
    <n v="7.5"/>
    <x v="1"/>
    <s v="Male201925-34 yearsGR113-019"/>
  </r>
  <r>
    <x v="1"/>
    <s v="M"/>
    <x v="1"/>
    <n v="2019"/>
    <x v="4"/>
    <s v="25-34"/>
    <x v="71"/>
    <s v="GR113-020"/>
    <n v="40"/>
    <n v="23359180"/>
    <n v="0.2"/>
    <x v="0"/>
    <s v="Male201925-34 yearsGR113-020"/>
  </r>
  <r>
    <x v="1"/>
    <s v="M"/>
    <x v="1"/>
    <n v="2019"/>
    <x v="4"/>
    <s v="25-34"/>
    <x v="72"/>
    <s v="GR113-021"/>
    <n v="40"/>
    <n v="23359180"/>
    <n v="0.2"/>
    <x v="0"/>
    <s v="Male201925-34 yearsGR113-021"/>
  </r>
  <r>
    <x v="1"/>
    <s v="M"/>
    <x v="1"/>
    <n v="2019"/>
    <x v="4"/>
    <s v="25-34"/>
    <x v="73"/>
    <s v="GR113-022"/>
    <n v="62"/>
    <n v="23359180"/>
    <n v="0.3"/>
    <x v="0"/>
    <s v="Male201925-34 yearsGR113-022"/>
  </r>
  <r>
    <x v="1"/>
    <s v="M"/>
    <x v="1"/>
    <n v="2019"/>
    <x v="4"/>
    <s v="25-34"/>
    <x v="52"/>
    <s v="GR113-023"/>
    <n v="192"/>
    <n v="23359180"/>
    <n v="0.8"/>
    <x v="0"/>
    <s v="Male201925-34 yearsGR113-023"/>
  </r>
  <r>
    <x v="1"/>
    <s v="M"/>
    <x v="1"/>
    <n v="2019"/>
    <x v="4"/>
    <s v="25-34"/>
    <x v="53"/>
    <s v="GR113-024"/>
    <n v="76"/>
    <n v="23359180"/>
    <n v="0.3"/>
    <x v="0"/>
    <s v="Male201925-34 yearsGR113-024"/>
  </r>
  <r>
    <x v="1"/>
    <s v="M"/>
    <x v="1"/>
    <n v="2019"/>
    <x v="4"/>
    <s v="25-34"/>
    <x v="74"/>
    <s v="GR113-025"/>
    <n v="32"/>
    <n v="23359180"/>
    <n v="0.1"/>
    <x v="0"/>
    <s v="Male201925-34 yearsGR113-025"/>
  </r>
  <r>
    <x v="1"/>
    <s v="M"/>
    <x v="1"/>
    <n v="2019"/>
    <x v="4"/>
    <s v="25-34"/>
    <x v="75"/>
    <s v="GR113-027"/>
    <n v="61"/>
    <n v="23359180"/>
    <n v="0.3"/>
    <x v="0"/>
    <s v="Male201925-34 yearsGR113-027"/>
  </r>
  <r>
    <x v="1"/>
    <s v="M"/>
    <x v="1"/>
    <n v="2019"/>
    <x v="4"/>
    <s v="25-34"/>
    <x v="76"/>
    <s v="GR113-028"/>
    <n v="64"/>
    <n v="23359180"/>
    <n v="0.3"/>
    <x v="0"/>
    <s v="Male201925-34 yearsGR113-028"/>
  </r>
  <r>
    <x v="1"/>
    <s v="M"/>
    <x v="1"/>
    <n v="2019"/>
    <x v="4"/>
    <s v="25-34"/>
    <x v="43"/>
    <s v="GR113-034"/>
    <n v="43"/>
    <n v="23359180"/>
    <n v="0.2"/>
    <x v="0"/>
    <s v="Male201925-34 yearsGR113-034"/>
  </r>
  <r>
    <x v="1"/>
    <s v="M"/>
    <x v="1"/>
    <n v="2019"/>
    <x v="4"/>
    <s v="25-34"/>
    <x v="34"/>
    <s v="GR113-036"/>
    <n v="259"/>
    <n v="23359180"/>
    <n v="1.1000000000000001"/>
    <x v="0"/>
    <s v="Male201925-34 yearsGR113-036"/>
  </r>
  <r>
    <x v="1"/>
    <s v="M"/>
    <x v="1"/>
    <n v="2019"/>
    <x v="4"/>
    <s v="25-34"/>
    <x v="35"/>
    <s v="GR113-037"/>
    <n v="365"/>
    <n v="23359180"/>
    <n v="1.6"/>
    <x v="0"/>
    <s v="Male201925-34 yearsGR113-037"/>
  </r>
  <r>
    <x v="1"/>
    <s v="M"/>
    <x v="1"/>
    <n v="2019"/>
    <x v="4"/>
    <s v="25-34"/>
    <x v="79"/>
    <s v="GR113-038"/>
    <n v="29"/>
    <n v="23359180"/>
    <n v="0.1"/>
    <x v="0"/>
    <s v="Male201925-34 yearsGR113-038"/>
  </r>
  <r>
    <x v="1"/>
    <s v="M"/>
    <x v="1"/>
    <n v="2019"/>
    <x v="4"/>
    <s v="25-34"/>
    <x v="56"/>
    <s v="GR113-039"/>
    <n v="100"/>
    <n v="23359180"/>
    <n v="0.4"/>
    <x v="0"/>
    <s v="Male201925-34 yearsGR113-039"/>
  </r>
  <r>
    <x v="1"/>
    <s v="M"/>
    <x v="1"/>
    <n v="2019"/>
    <x v="4"/>
    <s v="25-34"/>
    <x v="36"/>
    <s v="GR113-040"/>
    <n v="232"/>
    <n v="23359180"/>
    <n v="1"/>
    <x v="0"/>
    <s v="Male201925-34 yearsGR113-040"/>
  </r>
  <r>
    <x v="1"/>
    <s v="M"/>
    <x v="1"/>
    <n v="2019"/>
    <x v="4"/>
    <s v="25-34"/>
    <x v="37"/>
    <s v="GR113-043"/>
    <n v="494"/>
    <n v="23359180"/>
    <n v="2.1"/>
    <x v="0"/>
    <s v="Male201925-34 yearsGR113-043"/>
  </r>
  <r>
    <x v="1"/>
    <s v="M"/>
    <x v="1"/>
    <n v="2019"/>
    <x v="4"/>
    <s v="25-34"/>
    <x v="4"/>
    <s v="GR113-044"/>
    <n v="65"/>
    <n v="23359180"/>
    <n v="0.3"/>
    <x v="1"/>
    <s v="Male201925-34 yearsGR113-044"/>
  </r>
  <r>
    <x v="1"/>
    <s v="M"/>
    <x v="1"/>
    <n v="2019"/>
    <x v="4"/>
    <s v="25-34"/>
    <x v="44"/>
    <s v="GR113-045"/>
    <n v="62"/>
    <n v="23359180"/>
    <n v="0.3"/>
    <x v="1"/>
    <s v="Male201925-34 yearsGR113-045"/>
  </r>
  <r>
    <x v="1"/>
    <s v="M"/>
    <x v="1"/>
    <n v="2019"/>
    <x v="4"/>
    <s v="25-34"/>
    <x v="45"/>
    <s v="GR113-046"/>
    <n v="562"/>
    <n v="23359180"/>
    <n v="2.4"/>
    <x v="1"/>
    <s v="Male201925-34 yearsGR113-046"/>
  </r>
  <r>
    <x v="1"/>
    <s v="M"/>
    <x v="1"/>
    <n v="2019"/>
    <x v="4"/>
    <s v="25-34"/>
    <x v="80"/>
    <s v="GR113-047"/>
    <n v="12"/>
    <n v="23359180"/>
    <s v="Unreliable"/>
    <x v="1"/>
    <s v="Male201925-34 yearsGR113-047"/>
  </r>
  <r>
    <x v="1"/>
    <s v="M"/>
    <x v="1"/>
    <n v="2019"/>
    <x v="4"/>
    <s v="25-34"/>
    <x v="81"/>
    <s v="GR113-048"/>
    <n v="12"/>
    <n v="23359180"/>
    <s v="Unreliable"/>
    <x v="0"/>
    <s v="Male201925-34 yearsGR113-048"/>
  </r>
  <r>
    <x v="1"/>
    <s v="M"/>
    <x v="1"/>
    <n v="2019"/>
    <x v="4"/>
    <s v="25-34"/>
    <x v="5"/>
    <s v="GR113-050"/>
    <n v="12"/>
    <n v="23359180"/>
    <s v="Unreliable"/>
    <x v="1"/>
    <s v="Male201925-34 yearsGR113-050"/>
  </r>
  <r>
    <x v="1"/>
    <s v="M"/>
    <x v="1"/>
    <n v="2019"/>
    <x v="4"/>
    <s v="25-34"/>
    <x v="6"/>
    <s v="GR113-053"/>
    <n v="2853"/>
    <n v="23359180"/>
    <n v="12.2"/>
    <x v="0"/>
    <s v="Male201925-34 yearsGR113-053"/>
  </r>
  <r>
    <x v="1"/>
    <s v="M"/>
    <x v="1"/>
    <n v="2019"/>
    <x v="4"/>
    <s v="25-34"/>
    <x v="7"/>
    <s v="GR113-054"/>
    <n v="2328"/>
    <n v="23359180"/>
    <n v="10"/>
    <x v="1"/>
    <s v="Male201925-34 yearsGR113-054"/>
  </r>
  <r>
    <x v="1"/>
    <s v="M"/>
    <x v="1"/>
    <n v="2019"/>
    <x v="4"/>
    <s v="25-34"/>
    <x v="82"/>
    <s v="GR113-055"/>
    <n v="29"/>
    <n v="23359180"/>
    <n v="0.1"/>
    <x v="0"/>
    <s v="Male201925-34 yearsGR113-055"/>
  </r>
  <r>
    <x v="1"/>
    <s v="M"/>
    <x v="1"/>
    <n v="2019"/>
    <x v="4"/>
    <s v="25-34"/>
    <x v="57"/>
    <s v="GR113-056"/>
    <n v="371"/>
    <n v="23359180"/>
    <n v="1.6"/>
    <x v="0"/>
    <s v="Male201925-34 yearsGR113-056"/>
  </r>
  <r>
    <x v="1"/>
    <s v="M"/>
    <x v="1"/>
    <n v="2019"/>
    <x v="4"/>
    <s v="25-34"/>
    <x v="83"/>
    <s v="GR113-057"/>
    <n v="19"/>
    <n v="23359180"/>
    <s v="Unreliable"/>
    <x v="0"/>
    <s v="Male201925-34 yearsGR113-057"/>
  </r>
  <r>
    <x v="1"/>
    <s v="M"/>
    <x v="1"/>
    <n v="2019"/>
    <x v="4"/>
    <s v="25-34"/>
    <x v="58"/>
    <s v="GR113-058"/>
    <n v="659"/>
    <n v="23359180"/>
    <n v="2.8"/>
    <x v="0"/>
    <s v="Male201925-34 yearsGR113-058"/>
  </r>
  <r>
    <x v="1"/>
    <s v="M"/>
    <x v="1"/>
    <n v="2019"/>
    <x v="4"/>
    <s v="25-34"/>
    <x v="59"/>
    <s v="GR113-059"/>
    <n v="231"/>
    <n v="23359180"/>
    <n v="1"/>
    <x v="0"/>
    <s v="Male201925-34 yearsGR113-059"/>
  </r>
  <r>
    <x v="1"/>
    <s v="M"/>
    <x v="1"/>
    <n v="2019"/>
    <x v="4"/>
    <s v="25-34"/>
    <x v="60"/>
    <s v="GR113-061"/>
    <n v="423"/>
    <n v="23359180"/>
    <n v="1.8"/>
    <x v="0"/>
    <s v="Male201925-34 yearsGR113-061"/>
  </r>
  <r>
    <x v="1"/>
    <s v="M"/>
    <x v="1"/>
    <n v="2019"/>
    <x v="4"/>
    <s v="25-34"/>
    <x v="84"/>
    <s v="GR113-062"/>
    <n v="228"/>
    <n v="23359180"/>
    <n v="1"/>
    <x v="0"/>
    <s v="Male201925-34 yearsGR113-062"/>
  </r>
  <r>
    <x v="1"/>
    <s v="M"/>
    <x v="1"/>
    <n v="2019"/>
    <x v="4"/>
    <s v="25-34"/>
    <x v="85"/>
    <s v="GR113-063"/>
    <n v="195"/>
    <n v="23359180"/>
    <n v="0.8"/>
    <x v="0"/>
    <s v="Male201925-34 yearsGR113-063"/>
  </r>
  <r>
    <x v="1"/>
    <s v="M"/>
    <x v="1"/>
    <n v="2019"/>
    <x v="4"/>
    <s v="25-34"/>
    <x v="8"/>
    <s v="GR113-064"/>
    <n v="1250"/>
    <n v="23359180"/>
    <n v="5.4"/>
    <x v="0"/>
    <s v="Male201925-34 yearsGR113-064"/>
  </r>
  <r>
    <x v="1"/>
    <s v="M"/>
    <x v="1"/>
    <n v="2019"/>
    <x v="4"/>
    <s v="25-34"/>
    <x v="61"/>
    <s v="GR113-065"/>
    <n v="64"/>
    <n v="23359180"/>
    <n v="0.3"/>
    <x v="0"/>
    <s v="Male201925-34 yearsGR113-065"/>
  </r>
  <r>
    <x v="1"/>
    <s v="M"/>
    <x v="1"/>
    <n v="2019"/>
    <x v="4"/>
    <s v="25-34"/>
    <x v="86"/>
    <s v="GR113-066"/>
    <n v="25"/>
    <n v="23359180"/>
    <n v="0.1"/>
    <x v="0"/>
    <s v="Male201925-34 yearsGR113-066"/>
  </r>
  <r>
    <x v="1"/>
    <s v="M"/>
    <x v="1"/>
    <n v="2019"/>
    <x v="4"/>
    <s v="25-34"/>
    <x v="62"/>
    <s v="GR113-067"/>
    <n v="109"/>
    <n v="23359180"/>
    <n v="0.5"/>
    <x v="0"/>
    <s v="Male201925-34 yearsGR113-067"/>
  </r>
  <r>
    <x v="1"/>
    <s v="M"/>
    <x v="1"/>
    <n v="2019"/>
    <x v="4"/>
    <s v="25-34"/>
    <x v="9"/>
    <s v="GR113-068"/>
    <n v="1052"/>
    <n v="23359180"/>
    <n v="4.5"/>
    <x v="0"/>
    <s v="Male201925-34 yearsGR113-068"/>
  </r>
  <r>
    <x v="1"/>
    <s v="M"/>
    <x v="1"/>
    <n v="2019"/>
    <x v="4"/>
    <s v="25-34"/>
    <x v="87"/>
    <s v="GR113-069"/>
    <n v="79"/>
    <n v="23359180"/>
    <n v="0.3"/>
    <x v="1"/>
    <s v="Male201925-34 yearsGR113-069"/>
  </r>
  <r>
    <x v="1"/>
    <s v="M"/>
    <x v="1"/>
    <n v="2019"/>
    <x v="4"/>
    <s v="25-34"/>
    <x v="10"/>
    <s v="GR113-070"/>
    <n v="309"/>
    <n v="23359180"/>
    <n v="1.3"/>
    <x v="1"/>
    <s v="Male201925-34 yearsGR113-070"/>
  </r>
  <r>
    <x v="1"/>
    <s v="M"/>
    <x v="1"/>
    <n v="2019"/>
    <x v="4"/>
    <s v="25-34"/>
    <x v="63"/>
    <s v="GR113-072"/>
    <n v="132"/>
    <n v="23359180"/>
    <n v="0.6"/>
    <x v="0"/>
    <s v="Male201925-34 yearsGR113-072"/>
  </r>
  <r>
    <x v="1"/>
    <s v="M"/>
    <x v="1"/>
    <n v="2019"/>
    <x v="4"/>
    <s v="25-34"/>
    <x v="88"/>
    <s v="GR113-073"/>
    <n v="98"/>
    <n v="23359180"/>
    <n v="0.4"/>
    <x v="1"/>
    <s v="Male201925-34 yearsGR113-073"/>
  </r>
  <r>
    <x v="1"/>
    <s v="M"/>
    <x v="1"/>
    <n v="2019"/>
    <x v="4"/>
    <s v="25-34"/>
    <x v="89"/>
    <s v="GR113-074"/>
    <n v="34"/>
    <n v="23359180"/>
    <n v="0.1"/>
    <x v="0"/>
    <s v="Male201925-34 yearsGR113-074"/>
  </r>
  <r>
    <x v="1"/>
    <s v="M"/>
    <x v="1"/>
    <n v="2019"/>
    <x v="4"/>
    <s v="25-34"/>
    <x v="11"/>
    <s v="GR113-075"/>
    <n v="96"/>
    <n v="23359180"/>
    <n v="0.4"/>
    <x v="0"/>
    <s v="Male201925-34 yearsGR113-075"/>
  </r>
  <r>
    <x v="1"/>
    <s v="M"/>
    <x v="1"/>
    <n v="2019"/>
    <x v="4"/>
    <s v="25-34"/>
    <x v="12"/>
    <s v="GR113-076"/>
    <n v="254"/>
    <n v="23359180"/>
    <n v="1.1000000000000001"/>
    <x v="1"/>
    <s v="Male201925-34 yearsGR113-076"/>
  </r>
  <r>
    <x v="1"/>
    <s v="M"/>
    <x v="1"/>
    <n v="2019"/>
    <x v="4"/>
    <s v="25-34"/>
    <x v="13"/>
    <s v="GR113-077"/>
    <n v="72"/>
    <n v="23359180"/>
    <n v="0.3"/>
    <x v="0"/>
    <s v="Male201925-34 yearsGR113-077"/>
  </r>
  <r>
    <x v="1"/>
    <s v="M"/>
    <x v="1"/>
    <n v="2019"/>
    <x v="4"/>
    <s v="25-34"/>
    <x v="14"/>
    <s v="GR113-078"/>
    <n v="182"/>
    <n v="23359180"/>
    <n v="0.8"/>
    <x v="0"/>
    <s v="Male201925-34 yearsGR113-078"/>
  </r>
  <r>
    <x v="1"/>
    <s v="M"/>
    <x v="1"/>
    <n v="2019"/>
    <x v="4"/>
    <s v="25-34"/>
    <x v="38"/>
    <s v="GR113-082"/>
    <n v="192"/>
    <n v="23359180"/>
    <n v="0.8"/>
    <x v="1"/>
    <s v="Male201925-34 yearsGR113-082"/>
  </r>
  <r>
    <x v="1"/>
    <s v="M"/>
    <x v="1"/>
    <n v="2019"/>
    <x v="4"/>
    <s v="25-34"/>
    <x v="39"/>
    <s v="GR113-085"/>
    <n v="172"/>
    <n v="23359180"/>
    <n v="0.7"/>
    <x v="0"/>
    <s v="Male201925-34 yearsGR113-085"/>
  </r>
  <r>
    <x v="1"/>
    <s v="M"/>
    <x v="1"/>
    <n v="2019"/>
    <x v="4"/>
    <s v="25-34"/>
    <x v="90"/>
    <s v="GR113-086"/>
    <n v="11"/>
    <n v="23359180"/>
    <s v="Unreliable"/>
    <x v="0"/>
    <s v="Male201925-34 yearsGR113-086"/>
  </r>
  <r>
    <x v="1"/>
    <s v="M"/>
    <x v="1"/>
    <n v="2019"/>
    <x v="4"/>
    <s v="25-34"/>
    <x v="64"/>
    <s v="GR113-088"/>
    <n v="61"/>
    <n v="23359180"/>
    <n v="0.3"/>
    <x v="1"/>
    <s v="Male201925-34 yearsGR113-088"/>
  </r>
  <r>
    <x v="1"/>
    <s v="M"/>
    <x v="1"/>
    <n v="2019"/>
    <x v="4"/>
    <s v="25-34"/>
    <x v="17"/>
    <s v="GR113-089"/>
    <n v="156"/>
    <n v="23359180"/>
    <n v="0.7"/>
    <x v="0"/>
    <s v="Male201925-34 yearsGR113-089"/>
  </r>
  <r>
    <x v="1"/>
    <s v="M"/>
    <x v="1"/>
    <n v="2019"/>
    <x v="4"/>
    <s v="25-34"/>
    <x v="91"/>
    <s v="GR113-090"/>
    <n v="24"/>
    <n v="23359180"/>
    <n v="0.1"/>
    <x v="1"/>
    <s v="Male201925-34 yearsGR113-090"/>
  </r>
  <r>
    <x v="1"/>
    <s v="M"/>
    <x v="1"/>
    <n v="2019"/>
    <x v="4"/>
    <s v="25-34"/>
    <x v="92"/>
    <s v="GR113-093"/>
    <n v="694"/>
    <n v="23359180"/>
    <n v="3"/>
    <x v="1"/>
    <s v="Male201925-34 yearsGR113-093"/>
  </r>
  <r>
    <x v="1"/>
    <s v="M"/>
    <x v="1"/>
    <n v="2019"/>
    <x v="4"/>
    <s v="25-34"/>
    <x v="93"/>
    <s v="GR113-094"/>
    <n v="576"/>
    <n v="23359180"/>
    <n v="2.5"/>
    <x v="0"/>
    <s v="Male201925-34 yearsGR113-094"/>
  </r>
  <r>
    <x v="1"/>
    <s v="M"/>
    <x v="1"/>
    <n v="2019"/>
    <x v="4"/>
    <s v="25-34"/>
    <x v="94"/>
    <s v="GR113-095"/>
    <n v="118"/>
    <n v="23359180"/>
    <n v="0.5"/>
    <x v="0"/>
    <s v="Male201925-34 yearsGR113-095"/>
  </r>
  <r>
    <x v="1"/>
    <s v="M"/>
    <x v="1"/>
    <n v="2019"/>
    <x v="4"/>
    <s v="25-34"/>
    <x v="102"/>
    <s v="GR113-096"/>
    <n v="12"/>
    <n v="23359180"/>
    <s v="Unreliable"/>
    <x v="1"/>
    <s v="Male201925-34 yearsGR113-096"/>
  </r>
  <r>
    <x v="1"/>
    <s v="M"/>
    <x v="1"/>
    <n v="2019"/>
    <x v="4"/>
    <s v="25-34"/>
    <x v="18"/>
    <s v="GR113-097"/>
    <n v="166"/>
    <n v="23359180"/>
    <n v="0.7"/>
    <x v="1"/>
    <s v="Male201925-34 yearsGR113-097"/>
  </r>
  <r>
    <x v="1"/>
    <s v="M"/>
    <x v="1"/>
    <n v="2019"/>
    <x v="4"/>
    <s v="25-34"/>
    <x v="109"/>
    <s v="GR113-099"/>
    <n v="12"/>
    <n v="23359180"/>
    <s v="Unreliable"/>
    <x v="0"/>
    <s v="Male201925-34 yearsGR113-099"/>
  </r>
  <r>
    <x v="1"/>
    <s v="M"/>
    <x v="1"/>
    <n v="2019"/>
    <x v="4"/>
    <s v="25-34"/>
    <x v="19"/>
    <s v="GR113-100"/>
    <n v="150"/>
    <n v="23359180"/>
    <n v="0.6"/>
    <x v="0"/>
    <s v="Male201925-34 yearsGR113-100"/>
  </r>
  <r>
    <x v="1"/>
    <s v="M"/>
    <x v="1"/>
    <n v="2019"/>
    <x v="4"/>
    <s v="25-34"/>
    <x v="21"/>
    <s v="GR113-109"/>
    <n v="223"/>
    <n v="23359180"/>
    <n v="1"/>
    <x v="1"/>
    <s v="Male201925-34 yearsGR113-109"/>
  </r>
  <r>
    <x v="1"/>
    <s v="M"/>
    <x v="1"/>
    <n v="2019"/>
    <x v="4"/>
    <s v="25-34"/>
    <x v="22"/>
    <s v="GR113-110"/>
    <n v="778"/>
    <n v="23359180"/>
    <n v="3.3"/>
    <x v="0"/>
    <s v="Male201925-34 yearsGR113-110"/>
  </r>
  <r>
    <x v="1"/>
    <s v="M"/>
    <x v="1"/>
    <n v="2019"/>
    <x v="4"/>
    <s v="25-34"/>
    <x v="23"/>
    <s v="GR113-111"/>
    <n v="2683"/>
    <n v="23359180"/>
    <n v="11.5"/>
    <x v="0"/>
    <s v="Male201925-34 yearsGR113-111"/>
  </r>
  <r>
    <x v="1"/>
    <s v="M"/>
    <x v="1"/>
    <n v="2019"/>
    <x v="4"/>
    <s v="25-34"/>
    <x v="24"/>
    <s v="GR113-112"/>
    <n v="17918"/>
    <n v="23359180"/>
    <n v="76.7"/>
    <x v="1"/>
    <s v="Male201925-34 yearsGR113-112"/>
  </r>
  <r>
    <x v="1"/>
    <s v="M"/>
    <x v="1"/>
    <n v="2019"/>
    <x v="4"/>
    <s v="25-34"/>
    <x v="25"/>
    <s v="GR113-113"/>
    <n v="5299"/>
    <n v="23359180"/>
    <n v="22.7"/>
    <x v="0"/>
    <s v="Male201925-34 yearsGR113-113"/>
  </r>
  <r>
    <x v="1"/>
    <s v="M"/>
    <x v="1"/>
    <n v="2019"/>
    <x v="4"/>
    <s v="25-34"/>
    <x v="26"/>
    <s v="GR113-114"/>
    <n v="4994"/>
    <n v="23359180"/>
    <n v="21.4"/>
    <x v="0"/>
    <s v="Male201925-34 yearsGR113-114"/>
  </r>
  <r>
    <x v="1"/>
    <s v="M"/>
    <x v="1"/>
    <n v="2019"/>
    <x v="4"/>
    <s v="25-34"/>
    <x v="46"/>
    <s v="GR113-115"/>
    <n v="144"/>
    <n v="23359180"/>
    <n v="0.6"/>
    <x v="0"/>
    <s v="Male201925-34 yearsGR113-115"/>
  </r>
  <r>
    <x v="1"/>
    <s v="M"/>
    <x v="1"/>
    <n v="2019"/>
    <x v="4"/>
    <s v="25-34"/>
    <x v="67"/>
    <s v="GR113-116"/>
    <n v="161"/>
    <n v="23359180"/>
    <n v="0.7"/>
    <x v="0"/>
    <s v="Male201925-34 yearsGR113-116"/>
  </r>
  <r>
    <x v="1"/>
    <s v="M"/>
    <x v="1"/>
    <n v="2019"/>
    <x v="4"/>
    <s v="25-34"/>
    <x v="27"/>
    <s v="GR113-117"/>
    <n v="12619"/>
    <n v="23359180"/>
    <n v="54"/>
    <x v="0"/>
    <s v="Male201925-34 yearsGR113-117"/>
  </r>
  <r>
    <x v="1"/>
    <s v="M"/>
    <x v="1"/>
    <n v="2019"/>
    <x v="4"/>
    <s v="25-34"/>
    <x v="68"/>
    <s v="GR113-118"/>
    <n v="279"/>
    <n v="23359180"/>
    <n v="1.2"/>
    <x v="0"/>
    <s v="Male201925-34 yearsGR113-118"/>
  </r>
  <r>
    <x v="1"/>
    <s v="M"/>
    <x v="1"/>
    <n v="2019"/>
    <x v="4"/>
    <s v="25-34"/>
    <x v="121"/>
    <s v="GR113-119"/>
    <n v="66"/>
    <n v="23359180"/>
    <n v="0.3"/>
    <x v="0"/>
    <s v="Male201925-34 yearsGR113-119"/>
  </r>
  <r>
    <x v="1"/>
    <s v="M"/>
    <x v="1"/>
    <n v="2019"/>
    <x v="4"/>
    <s v="25-34"/>
    <x v="28"/>
    <s v="GR113-120"/>
    <n v="372"/>
    <n v="23359180"/>
    <n v="1.6"/>
    <x v="0"/>
    <s v="Male201925-34 yearsGR113-120"/>
  </r>
  <r>
    <x v="1"/>
    <s v="M"/>
    <x v="1"/>
    <n v="2019"/>
    <x v="4"/>
    <s v="25-34"/>
    <x v="40"/>
    <s v="GR113-121"/>
    <n v="95"/>
    <n v="23359180"/>
    <n v="0.4"/>
    <x v="0"/>
    <s v="Male201925-34 yearsGR113-121"/>
  </r>
  <r>
    <x v="1"/>
    <s v="M"/>
    <x v="1"/>
    <n v="2019"/>
    <x v="4"/>
    <s v="25-34"/>
    <x v="47"/>
    <s v="GR113-122"/>
    <n v="11210"/>
    <n v="23359180"/>
    <n v="48"/>
    <x v="0"/>
    <s v="Male201925-34 yearsGR113-122"/>
  </r>
  <r>
    <x v="1"/>
    <s v="M"/>
    <x v="1"/>
    <n v="2019"/>
    <x v="4"/>
    <s v="25-34"/>
    <x v="29"/>
    <s v="GR113-123"/>
    <n v="597"/>
    <n v="23359180"/>
    <n v="2.6"/>
    <x v="0"/>
    <s v="Male201925-34 yearsGR113-123"/>
  </r>
  <r>
    <x v="1"/>
    <s v="M"/>
    <x v="1"/>
    <n v="2019"/>
    <x v="4"/>
    <s v="25-34"/>
    <x v="48"/>
    <s v="GR113-124"/>
    <n v="6533"/>
    <n v="23359180"/>
    <n v="28"/>
    <x v="1"/>
    <s v="Male201925-34 yearsGR113-124"/>
  </r>
  <r>
    <x v="1"/>
    <s v="M"/>
    <x v="1"/>
    <n v="2019"/>
    <x v="4"/>
    <s v="25-34"/>
    <x v="49"/>
    <s v="GR113-125"/>
    <n v="3032"/>
    <n v="23359180"/>
    <n v="13"/>
    <x v="0"/>
    <s v="Male201925-34 yearsGR113-125"/>
  </r>
  <r>
    <x v="1"/>
    <s v="M"/>
    <x v="1"/>
    <n v="2019"/>
    <x v="4"/>
    <s v="25-34"/>
    <x v="50"/>
    <s v="GR113-126"/>
    <n v="3501"/>
    <n v="23359180"/>
    <n v="15"/>
    <x v="0"/>
    <s v="Male201925-34 yearsGR113-126"/>
  </r>
  <r>
    <x v="1"/>
    <s v="M"/>
    <x v="1"/>
    <n v="2019"/>
    <x v="4"/>
    <s v="25-34"/>
    <x v="30"/>
    <s v="GR113-127"/>
    <n v="4534"/>
    <n v="23359180"/>
    <n v="19.399999999999999"/>
    <x v="1"/>
    <s v="Male201925-34 yearsGR113-127"/>
  </r>
  <r>
    <x v="1"/>
    <s v="M"/>
    <x v="1"/>
    <n v="2019"/>
    <x v="4"/>
    <s v="25-34"/>
    <x v="41"/>
    <s v="GR113-128"/>
    <n v="3949"/>
    <n v="23359180"/>
    <n v="16.899999999999999"/>
    <x v="0"/>
    <s v="Male201925-34 yearsGR113-128"/>
  </r>
  <r>
    <x v="1"/>
    <s v="M"/>
    <x v="1"/>
    <n v="2019"/>
    <x v="4"/>
    <s v="25-34"/>
    <x v="31"/>
    <s v="GR113-129"/>
    <n v="585"/>
    <n v="23359180"/>
    <n v="2.5"/>
    <x v="0"/>
    <s v="Male201925-34 yearsGR113-129"/>
  </r>
  <r>
    <x v="1"/>
    <s v="M"/>
    <x v="1"/>
    <n v="2019"/>
    <x v="4"/>
    <s v="25-34"/>
    <x v="120"/>
    <s v="GR113-130"/>
    <n v="200"/>
    <n v="23359180"/>
    <n v="0.9"/>
    <x v="1"/>
    <s v="Male201925-34 yearsGR113-130"/>
  </r>
  <r>
    <x v="1"/>
    <s v="M"/>
    <x v="1"/>
    <n v="2019"/>
    <x v="4"/>
    <s v="25-34"/>
    <x v="32"/>
    <s v="GR113-131"/>
    <n v="726"/>
    <n v="23359180"/>
    <n v="3.1"/>
    <x v="0"/>
    <s v="Male201925-34 yearsGR113-131"/>
  </r>
  <r>
    <x v="1"/>
    <s v="M"/>
    <x v="1"/>
    <n v="2019"/>
    <x v="4"/>
    <s v="25-34"/>
    <x v="69"/>
    <s v="GR113-132"/>
    <n v="40"/>
    <n v="23359180"/>
    <n v="0.2"/>
    <x v="0"/>
    <s v="Male201925-34 yearsGR113-132"/>
  </r>
  <r>
    <x v="1"/>
    <s v="M"/>
    <x v="1"/>
    <n v="2019"/>
    <x v="4"/>
    <s v="25-34"/>
    <x v="33"/>
    <s v="GR113-133"/>
    <n v="686"/>
    <n v="23359180"/>
    <n v="2.9"/>
    <x v="0"/>
    <s v="Male201925-34 yearsGR113-133"/>
  </r>
  <r>
    <x v="1"/>
    <s v="M"/>
    <x v="1"/>
    <n v="2019"/>
    <x v="4"/>
    <s v="25-34"/>
    <x v="42"/>
    <s v="GR113-135"/>
    <n v="54"/>
    <n v="23359180"/>
    <n v="0.2"/>
    <x v="1"/>
    <s v="Male201925-34 yearsGR113-135"/>
  </r>
  <r>
    <x v="1"/>
    <s v="M"/>
    <x v="1"/>
    <n v="2019"/>
    <x v="5"/>
    <s v="35-44"/>
    <x v="0"/>
    <s v="GR113-003"/>
    <n v="46"/>
    <n v="20792080"/>
    <n v="0.2"/>
    <x v="0"/>
    <s v="Male201935-44 yearsGR113-003"/>
  </r>
  <r>
    <x v="1"/>
    <s v="M"/>
    <x v="1"/>
    <n v="2019"/>
    <x v="5"/>
    <s v="35-44"/>
    <x v="111"/>
    <s v="GR113-004"/>
    <n v="20"/>
    <n v="20792080"/>
    <n v="0.1"/>
    <x v="1"/>
    <s v="Male201935-44 yearsGR113-004"/>
  </r>
  <r>
    <x v="1"/>
    <s v="M"/>
    <x v="1"/>
    <n v="2019"/>
    <x v="5"/>
    <s v="35-44"/>
    <x v="112"/>
    <s v="GR113-005"/>
    <n v="12"/>
    <n v="20792080"/>
    <s v="Unreliable"/>
    <x v="0"/>
    <s v="Male201935-44 yearsGR113-005"/>
  </r>
  <r>
    <x v="1"/>
    <s v="M"/>
    <x v="1"/>
    <n v="2019"/>
    <x v="5"/>
    <s v="35-44"/>
    <x v="1"/>
    <s v="GR113-010"/>
    <n v="431"/>
    <n v="20792080"/>
    <n v="2.1"/>
    <x v="1"/>
    <s v="Male201935-44 yearsGR113-010"/>
  </r>
  <r>
    <x v="1"/>
    <s v="M"/>
    <x v="1"/>
    <n v="2019"/>
    <x v="5"/>
    <s v="35-44"/>
    <x v="70"/>
    <s v="GR113-015"/>
    <n v="121"/>
    <n v="20792080"/>
    <n v="0.6"/>
    <x v="1"/>
    <s v="Male201935-44 yearsGR113-015"/>
  </r>
  <r>
    <x v="1"/>
    <s v="M"/>
    <x v="1"/>
    <n v="2019"/>
    <x v="5"/>
    <s v="35-44"/>
    <x v="51"/>
    <s v="GR113-016"/>
    <n v="461"/>
    <n v="20792080"/>
    <n v="2.2000000000000002"/>
    <x v="1"/>
    <s v="Male201935-44 yearsGR113-016"/>
  </r>
  <r>
    <x v="1"/>
    <s v="M"/>
    <x v="1"/>
    <n v="2019"/>
    <x v="5"/>
    <s v="35-44"/>
    <x v="2"/>
    <s v="GR113-018"/>
    <n v="162"/>
    <n v="20792080"/>
    <n v="0.8"/>
    <x v="0"/>
    <s v="Male201935-44 yearsGR113-018"/>
  </r>
  <r>
    <x v="1"/>
    <s v="M"/>
    <x v="1"/>
    <n v="2019"/>
    <x v="5"/>
    <s v="35-44"/>
    <x v="3"/>
    <s v="GR113-019"/>
    <n v="4521"/>
    <n v="20792080"/>
    <n v="21.7"/>
    <x v="1"/>
    <s v="Male201935-44 yearsGR113-019"/>
  </r>
  <r>
    <x v="1"/>
    <s v="M"/>
    <x v="1"/>
    <n v="2019"/>
    <x v="5"/>
    <s v="35-44"/>
    <x v="71"/>
    <s v="GR113-020"/>
    <n v="128"/>
    <n v="20792080"/>
    <n v="0.6"/>
    <x v="0"/>
    <s v="Male201935-44 yearsGR113-020"/>
  </r>
  <r>
    <x v="1"/>
    <s v="M"/>
    <x v="1"/>
    <n v="2019"/>
    <x v="5"/>
    <s v="35-44"/>
    <x v="72"/>
    <s v="GR113-021"/>
    <n v="196"/>
    <n v="20792080"/>
    <n v="0.9"/>
    <x v="0"/>
    <s v="Male201935-44 yearsGR113-021"/>
  </r>
  <r>
    <x v="1"/>
    <s v="M"/>
    <x v="1"/>
    <n v="2019"/>
    <x v="5"/>
    <s v="35-44"/>
    <x v="73"/>
    <s v="GR113-022"/>
    <n v="227"/>
    <n v="20792080"/>
    <n v="1.1000000000000001"/>
    <x v="0"/>
    <s v="Male201935-44 yearsGR113-022"/>
  </r>
  <r>
    <x v="1"/>
    <s v="M"/>
    <x v="1"/>
    <n v="2019"/>
    <x v="5"/>
    <s v="35-44"/>
    <x v="52"/>
    <s v="GR113-023"/>
    <n v="793"/>
    <n v="20792080"/>
    <n v="3.8"/>
    <x v="0"/>
    <s v="Male201935-44 yearsGR113-023"/>
  </r>
  <r>
    <x v="1"/>
    <s v="M"/>
    <x v="1"/>
    <n v="2019"/>
    <x v="5"/>
    <s v="35-44"/>
    <x v="53"/>
    <s v="GR113-024"/>
    <n v="200"/>
    <n v="20792080"/>
    <n v="1"/>
    <x v="0"/>
    <s v="Male201935-44 yearsGR113-024"/>
  </r>
  <r>
    <x v="1"/>
    <s v="M"/>
    <x v="1"/>
    <n v="2019"/>
    <x v="5"/>
    <s v="35-44"/>
    <x v="74"/>
    <s v="GR113-025"/>
    <n v="292"/>
    <n v="20792080"/>
    <n v="1.4"/>
    <x v="0"/>
    <s v="Male201935-44 yearsGR113-025"/>
  </r>
  <r>
    <x v="1"/>
    <s v="M"/>
    <x v="1"/>
    <n v="2019"/>
    <x v="5"/>
    <s v="35-44"/>
    <x v="104"/>
    <s v="GR113-026"/>
    <n v="13"/>
    <n v="20792080"/>
    <s v="Unreliable"/>
    <x v="0"/>
    <s v="Male201935-44 yearsGR113-026"/>
  </r>
  <r>
    <x v="1"/>
    <s v="M"/>
    <x v="1"/>
    <n v="2019"/>
    <x v="5"/>
    <s v="35-44"/>
    <x v="75"/>
    <s v="GR113-027"/>
    <n v="427"/>
    <n v="20792080"/>
    <n v="2.1"/>
    <x v="0"/>
    <s v="Male201935-44 yearsGR113-027"/>
  </r>
  <r>
    <x v="1"/>
    <s v="M"/>
    <x v="1"/>
    <n v="2019"/>
    <x v="5"/>
    <s v="35-44"/>
    <x v="76"/>
    <s v="GR113-028"/>
    <n v="164"/>
    <n v="20792080"/>
    <n v="0.8"/>
    <x v="0"/>
    <s v="Male201935-44 yearsGR113-028"/>
  </r>
  <r>
    <x v="1"/>
    <s v="M"/>
    <x v="1"/>
    <n v="2019"/>
    <x v="5"/>
    <s v="35-44"/>
    <x v="124"/>
    <s v="GR113-033"/>
    <n v="23"/>
    <n v="20792080"/>
    <n v="0.1"/>
    <x v="0"/>
    <s v="Male201935-44 yearsGR113-033"/>
  </r>
  <r>
    <x v="1"/>
    <s v="M"/>
    <x v="1"/>
    <n v="2019"/>
    <x v="5"/>
    <s v="35-44"/>
    <x v="43"/>
    <s v="GR113-034"/>
    <n v="143"/>
    <n v="20792080"/>
    <n v="0.7"/>
    <x v="0"/>
    <s v="Male201935-44 yearsGR113-034"/>
  </r>
  <r>
    <x v="1"/>
    <s v="M"/>
    <x v="1"/>
    <n v="2019"/>
    <x v="5"/>
    <s v="35-44"/>
    <x v="97"/>
    <s v="GR113-035"/>
    <n v="43"/>
    <n v="20792080"/>
    <n v="0.2"/>
    <x v="0"/>
    <s v="Male201935-44 yearsGR113-035"/>
  </r>
  <r>
    <x v="1"/>
    <s v="M"/>
    <x v="1"/>
    <n v="2019"/>
    <x v="5"/>
    <s v="35-44"/>
    <x v="34"/>
    <s v="GR113-036"/>
    <n v="473"/>
    <n v="20792080"/>
    <n v="2.2999999999999998"/>
    <x v="0"/>
    <s v="Male201935-44 yearsGR113-036"/>
  </r>
  <r>
    <x v="1"/>
    <s v="M"/>
    <x v="1"/>
    <n v="2019"/>
    <x v="5"/>
    <s v="35-44"/>
    <x v="35"/>
    <s v="GR113-037"/>
    <n v="605"/>
    <n v="20792080"/>
    <n v="2.9"/>
    <x v="0"/>
    <s v="Male201935-44 yearsGR113-037"/>
  </r>
  <r>
    <x v="1"/>
    <s v="M"/>
    <x v="1"/>
    <n v="2019"/>
    <x v="5"/>
    <s v="35-44"/>
    <x v="79"/>
    <s v="GR113-038"/>
    <n v="37"/>
    <n v="20792080"/>
    <n v="0.2"/>
    <x v="0"/>
    <s v="Male201935-44 yearsGR113-038"/>
  </r>
  <r>
    <x v="1"/>
    <s v="M"/>
    <x v="1"/>
    <n v="2019"/>
    <x v="5"/>
    <s v="35-44"/>
    <x v="56"/>
    <s v="GR113-039"/>
    <n v="210"/>
    <n v="20792080"/>
    <n v="1"/>
    <x v="0"/>
    <s v="Male201935-44 yearsGR113-039"/>
  </r>
  <r>
    <x v="1"/>
    <s v="M"/>
    <x v="1"/>
    <n v="2019"/>
    <x v="5"/>
    <s v="35-44"/>
    <x v="36"/>
    <s v="GR113-040"/>
    <n v="300"/>
    <n v="20792080"/>
    <n v="1.4"/>
    <x v="0"/>
    <s v="Male201935-44 yearsGR113-040"/>
  </r>
  <r>
    <x v="1"/>
    <s v="M"/>
    <x v="1"/>
    <n v="2019"/>
    <x v="5"/>
    <s v="35-44"/>
    <x v="98"/>
    <s v="GR113-041"/>
    <n v="57"/>
    <n v="20792080"/>
    <n v="0.3"/>
    <x v="0"/>
    <s v="Male201935-44 yearsGR113-041"/>
  </r>
  <r>
    <x v="1"/>
    <s v="M"/>
    <x v="1"/>
    <n v="2019"/>
    <x v="5"/>
    <s v="35-44"/>
    <x v="37"/>
    <s v="GR113-043"/>
    <n v="789"/>
    <n v="20792080"/>
    <n v="3.8"/>
    <x v="0"/>
    <s v="Male201935-44 yearsGR113-043"/>
  </r>
  <r>
    <x v="1"/>
    <s v="M"/>
    <x v="1"/>
    <n v="2019"/>
    <x v="5"/>
    <s v="35-44"/>
    <x v="4"/>
    <s v="GR113-044"/>
    <n v="122"/>
    <n v="20792080"/>
    <n v="0.6"/>
    <x v="1"/>
    <s v="Male201935-44 yearsGR113-044"/>
  </r>
  <r>
    <x v="1"/>
    <s v="M"/>
    <x v="1"/>
    <n v="2019"/>
    <x v="5"/>
    <s v="35-44"/>
    <x v="44"/>
    <s v="GR113-045"/>
    <n v="114"/>
    <n v="20792080"/>
    <n v="0.5"/>
    <x v="1"/>
    <s v="Male201935-44 yearsGR113-045"/>
  </r>
  <r>
    <x v="1"/>
    <s v="M"/>
    <x v="1"/>
    <n v="2019"/>
    <x v="5"/>
    <s v="35-44"/>
    <x v="45"/>
    <s v="GR113-046"/>
    <n v="1395"/>
    <n v="20792080"/>
    <n v="6.7"/>
    <x v="1"/>
    <s v="Male201935-44 yearsGR113-046"/>
  </r>
  <r>
    <x v="1"/>
    <s v="M"/>
    <x v="1"/>
    <n v="2019"/>
    <x v="5"/>
    <s v="35-44"/>
    <x v="80"/>
    <s v="GR113-047"/>
    <n v="36"/>
    <n v="20792080"/>
    <n v="0.2"/>
    <x v="1"/>
    <s v="Male201935-44 yearsGR113-047"/>
  </r>
  <r>
    <x v="1"/>
    <s v="M"/>
    <x v="1"/>
    <n v="2019"/>
    <x v="5"/>
    <s v="35-44"/>
    <x v="81"/>
    <s v="GR113-048"/>
    <n v="35"/>
    <n v="20792080"/>
    <n v="0.2"/>
    <x v="0"/>
    <s v="Male201935-44 yearsGR113-048"/>
  </r>
  <r>
    <x v="1"/>
    <s v="M"/>
    <x v="1"/>
    <n v="2019"/>
    <x v="5"/>
    <s v="35-44"/>
    <x v="5"/>
    <s v="GR113-050"/>
    <n v="26"/>
    <n v="20792080"/>
    <n v="0.1"/>
    <x v="1"/>
    <s v="Male201935-44 yearsGR113-050"/>
  </r>
  <r>
    <x v="1"/>
    <s v="M"/>
    <x v="1"/>
    <n v="2019"/>
    <x v="5"/>
    <s v="35-44"/>
    <x v="6"/>
    <s v="GR113-053"/>
    <n v="8862"/>
    <n v="20792080"/>
    <n v="42.6"/>
    <x v="0"/>
    <s v="Male201935-44 yearsGR113-053"/>
  </r>
  <r>
    <x v="1"/>
    <s v="M"/>
    <x v="1"/>
    <n v="2019"/>
    <x v="5"/>
    <s v="35-44"/>
    <x v="7"/>
    <s v="GR113-054"/>
    <n v="7190"/>
    <n v="20792080"/>
    <n v="34.6"/>
    <x v="1"/>
    <s v="Male201935-44 yearsGR113-054"/>
  </r>
  <r>
    <x v="1"/>
    <s v="M"/>
    <x v="1"/>
    <n v="2019"/>
    <x v="5"/>
    <s v="35-44"/>
    <x v="82"/>
    <s v="GR113-055"/>
    <n v="50"/>
    <n v="20792080"/>
    <n v="0.2"/>
    <x v="0"/>
    <s v="Male201935-44 yearsGR113-055"/>
  </r>
  <r>
    <x v="1"/>
    <s v="M"/>
    <x v="1"/>
    <n v="2019"/>
    <x v="5"/>
    <s v="35-44"/>
    <x v="57"/>
    <s v="GR113-056"/>
    <n v="1276"/>
    <n v="20792080"/>
    <n v="6.1"/>
    <x v="0"/>
    <s v="Male201935-44 yearsGR113-056"/>
  </r>
  <r>
    <x v="1"/>
    <s v="M"/>
    <x v="1"/>
    <n v="2019"/>
    <x v="5"/>
    <s v="35-44"/>
    <x v="83"/>
    <s v="GR113-057"/>
    <n v="88"/>
    <n v="20792080"/>
    <n v="0.4"/>
    <x v="0"/>
    <s v="Male201935-44 yearsGR113-057"/>
  </r>
  <r>
    <x v="1"/>
    <s v="M"/>
    <x v="1"/>
    <n v="2019"/>
    <x v="5"/>
    <s v="35-44"/>
    <x v="58"/>
    <s v="GR113-058"/>
    <n v="3342"/>
    <n v="20792080"/>
    <n v="16.100000000000001"/>
    <x v="0"/>
    <s v="Male201935-44 yearsGR113-058"/>
  </r>
  <r>
    <x v="1"/>
    <s v="M"/>
    <x v="1"/>
    <n v="2019"/>
    <x v="5"/>
    <s v="35-44"/>
    <x v="59"/>
    <s v="GR113-059"/>
    <n v="1212"/>
    <n v="20792080"/>
    <n v="5.8"/>
    <x v="0"/>
    <s v="Male201935-44 yearsGR113-059"/>
  </r>
  <r>
    <x v="1"/>
    <s v="M"/>
    <x v="1"/>
    <n v="2019"/>
    <x v="5"/>
    <s v="35-44"/>
    <x v="99"/>
    <s v="GR113-060"/>
    <n v="54"/>
    <n v="20792080"/>
    <n v="0.3"/>
    <x v="0"/>
    <s v="Male201935-44 yearsGR113-060"/>
  </r>
  <r>
    <x v="1"/>
    <s v="M"/>
    <x v="1"/>
    <n v="2019"/>
    <x v="5"/>
    <s v="35-44"/>
    <x v="60"/>
    <s v="GR113-061"/>
    <n v="2076"/>
    <n v="20792080"/>
    <n v="10"/>
    <x v="0"/>
    <s v="Male201935-44 yearsGR113-061"/>
  </r>
  <r>
    <x v="1"/>
    <s v="M"/>
    <x v="1"/>
    <n v="2019"/>
    <x v="5"/>
    <s v="35-44"/>
    <x v="84"/>
    <s v="GR113-062"/>
    <n v="1155"/>
    <n v="20792080"/>
    <n v="5.6"/>
    <x v="0"/>
    <s v="Male201935-44 yearsGR113-062"/>
  </r>
  <r>
    <x v="1"/>
    <s v="M"/>
    <x v="1"/>
    <n v="2019"/>
    <x v="5"/>
    <s v="35-44"/>
    <x v="85"/>
    <s v="GR113-063"/>
    <n v="921"/>
    <n v="20792080"/>
    <n v="4.4000000000000004"/>
    <x v="0"/>
    <s v="Male201935-44 yearsGR113-063"/>
  </r>
  <r>
    <x v="1"/>
    <s v="M"/>
    <x v="1"/>
    <n v="2019"/>
    <x v="5"/>
    <s v="35-44"/>
    <x v="8"/>
    <s v="GR113-064"/>
    <n v="2434"/>
    <n v="20792080"/>
    <n v="11.7"/>
    <x v="0"/>
    <s v="Male201935-44 yearsGR113-064"/>
  </r>
  <r>
    <x v="1"/>
    <s v="M"/>
    <x v="1"/>
    <n v="2019"/>
    <x v="5"/>
    <s v="35-44"/>
    <x v="61"/>
    <s v="GR113-065"/>
    <n v="102"/>
    <n v="20792080"/>
    <n v="0.5"/>
    <x v="0"/>
    <s v="Male201935-44 yearsGR113-065"/>
  </r>
  <r>
    <x v="1"/>
    <s v="M"/>
    <x v="1"/>
    <n v="2019"/>
    <x v="5"/>
    <s v="35-44"/>
    <x v="86"/>
    <s v="GR113-066"/>
    <n v="40"/>
    <n v="20792080"/>
    <n v="0.2"/>
    <x v="0"/>
    <s v="Male201935-44 yearsGR113-066"/>
  </r>
  <r>
    <x v="1"/>
    <s v="M"/>
    <x v="1"/>
    <n v="2019"/>
    <x v="5"/>
    <s v="35-44"/>
    <x v="62"/>
    <s v="GR113-067"/>
    <n v="340"/>
    <n v="20792080"/>
    <n v="1.6"/>
    <x v="0"/>
    <s v="Male201935-44 yearsGR113-067"/>
  </r>
  <r>
    <x v="1"/>
    <s v="M"/>
    <x v="1"/>
    <n v="2019"/>
    <x v="5"/>
    <s v="35-44"/>
    <x v="9"/>
    <s v="GR113-068"/>
    <n v="1952"/>
    <n v="20792080"/>
    <n v="9.4"/>
    <x v="0"/>
    <s v="Male201935-44 yearsGR113-068"/>
  </r>
  <r>
    <x v="1"/>
    <s v="M"/>
    <x v="1"/>
    <n v="2019"/>
    <x v="5"/>
    <s v="35-44"/>
    <x v="87"/>
    <s v="GR113-069"/>
    <n v="329"/>
    <n v="20792080"/>
    <n v="1.6"/>
    <x v="1"/>
    <s v="Male201935-44 yearsGR113-069"/>
  </r>
  <r>
    <x v="1"/>
    <s v="M"/>
    <x v="1"/>
    <n v="2019"/>
    <x v="5"/>
    <s v="35-44"/>
    <x v="10"/>
    <s v="GR113-070"/>
    <n v="959"/>
    <n v="20792080"/>
    <n v="4.5999999999999996"/>
    <x v="1"/>
    <s v="Male201935-44 yearsGR113-070"/>
  </r>
  <r>
    <x v="1"/>
    <s v="M"/>
    <x v="1"/>
    <n v="2019"/>
    <x v="5"/>
    <s v="35-44"/>
    <x v="107"/>
    <s v="GR113-071"/>
    <n v="11"/>
    <n v="20792080"/>
    <s v="Unreliable"/>
    <x v="1"/>
    <s v="Male201935-44 yearsGR113-071"/>
  </r>
  <r>
    <x v="1"/>
    <s v="M"/>
    <x v="1"/>
    <n v="2019"/>
    <x v="5"/>
    <s v="35-44"/>
    <x v="63"/>
    <s v="GR113-072"/>
    <n v="373"/>
    <n v="20792080"/>
    <n v="1.8"/>
    <x v="0"/>
    <s v="Male201935-44 yearsGR113-072"/>
  </r>
  <r>
    <x v="1"/>
    <s v="M"/>
    <x v="1"/>
    <n v="2019"/>
    <x v="5"/>
    <s v="35-44"/>
    <x v="88"/>
    <s v="GR113-073"/>
    <n v="310"/>
    <n v="20792080"/>
    <n v="1.5"/>
    <x v="1"/>
    <s v="Male201935-44 yearsGR113-073"/>
  </r>
  <r>
    <x v="1"/>
    <s v="M"/>
    <x v="1"/>
    <n v="2019"/>
    <x v="5"/>
    <s v="35-44"/>
    <x v="89"/>
    <s v="GR113-074"/>
    <n v="63"/>
    <n v="20792080"/>
    <n v="0.3"/>
    <x v="0"/>
    <s v="Male201935-44 yearsGR113-074"/>
  </r>
  <r>
    <x v="1"/>
    <s v="M"/>
    <x v="1"/>
    <n v="2019"/>
    <x v="5"/>
    <s v="35-44"/>
    <x v="11"/>
    <s v="GR113-075"/>
    <n v="204"/>
    <n v="20792080"/>
    <n v="1"/>
    <x v="0"/>
    <s v="Male201935-44 yearsGR113-075"/>
  </r>
  <r>
    <x v="1"/>
    <s v="M"/>
    <x v="1"/>
    <n v="2019"/>
    <x v="5"/>
    <s v="35-44"/>
    <x v="12"/>
    <s v="GR113-076"/>
    <n v="524"/>
    <n v="20792080"/>
    <n v="2.5"/>
    <x v="1"/>
    <s v="Male201935-44 yearsGR113-076"/>
  </r>
  <r>
    <x v="1"/>
    <s v="M"/>
    <x v="1"/>
    <n v="2019"/>
    <x v="5"/>
    <s v="35-44"/>
    <x v="13"/>
    <s v="GR113-077"/>
    <n v="137"/>
    <n v="20792080"/>
    <n v="0.7"/>
    <x v="0"/>
    <s v="Male201935-44 yearsGR113-077"/>
  </r>
  <r>
    <x v="1"/>
    <s v="M"/>
    <x v="1"/>
    <n v="2019"/>
    <x v="5"/>
    <s v="35-44"/>
    <x v="14"/>
    <s v="GR113-078"/>
    <n v="387"/>
    <n v="20792080"/>
    <n v="1.9"/>
    <x v="0"/>
    <s v="Male201935-44 yearsGR113-078"/>
  </r>
  <r>
    <x v="1"/>
    <s v="M"/>
    <x v="1"/>
    <n v="2019"/>
    <x v="5"/>
    <s v="35-44"/>
    <x v="38"/>
    <s v="GR113-082"/>
    <n v="303"/>
    <n v="20792080"/>
    <n v="1.5"/>
    <x v="1"/>
    <s v="Male201935-44 yearsGR113-082"/>
  </r>
  <r>
    <x v="1"/>
    <s v="M"/>
    <x v="1"/>
    <n v="2019"/>
    <x v="5"/>
    <s v="35-44"/>
    <x v="100"/>
    <s v="GR113-084"/>
    <n v="10"/>
    <n v="20792080"/>
    <s v="Unreliable"/>
    <x v="0"/>
    <s v="Male201935-44 yearsGR113-084"/>
  </r>
  <r>
    <x v="1"/>
    <s v="M"/>
    <x v="1"/>
    <n v="2019"/>
    <x v="5"/>
    <s v="35-44"/>
    <x v="39"/>
    <s v="GR113-085"/>
    <n v="164"/>
    <n v="20792080"/>
    <n v="0.8"/>
    <x v="0"/>
    <s v="Male201935-44 yearsGR113-085"/>
  </r>
  <r>
    <x v="1"/>
    <s v="M"/>
    <x v="1"/>
    <n v="2019"/>
    <x v="5"/>
    <s v="35-44"/>
    <x v="90"/>
    <s v="GR113-086"/>
    <n v="124"/>
    <n v="20792080"/>
    <n v="0.6"/>
    <x v="0"/>
    <s v="Male201935-44 yearsGR113-086"/>
  </r>
  <r>
    <x v="1"/>
    <s v="M"/>
    <x v="1"/>
    <n v="2019"/>
    <x v="5"/>
    <s v="35-44"/>
    <x v="64"/>
    <s v="GR113-088"/>
    <n v="117"/>
    <n v="20792080"/>
    <n v="0.6"/>
    <x v="1"/>
    <s v="Male201935-44 yearsGR113-088"/>
  </r>
  <r>
    <x v="1"/>
    <s v="M"/>
    <x v="1"/>
    <n v="2019"/>
    <x v="5"/>
    <s v="35-44"/>
    <x v="17"/>
    <s v="GR113-089"/>
    <n v="289"/>
    <n v="20792080"/>
    <n v="1.4"/>
    <x v="0"/>
    <s v="Male201935-44 yearsGR113-089"/>
  </r>
  <r>
    <x v="1"/>
    <s v="M"/>
    <x v="1"/>
    <n v="2019"/>
    <x v="5"/>
    <s v="35-44"/>
    <x v="91"/>
    <s v="GR113-090"/>
    <n v="48"/>
    <n v="20792080"/>
    <n v="0.2"/>
    <x v="1"/>
    <s v="Male201935-44 yearsGR113-090"/>
  </r>
  <r>
    <x v="1"/>
    <s v="M"/>
    <x v="1"/>
    <n v="2019"/>
    <x v="5"/>
    <s v="35-44"/>
    <x v="114"/>
    <s v="GR113-091"/>
    <n v="12"/>
    <n v="20792080"/>
    <s v="Unreliable"/>
    <x v="1"/>
    <s v="Male201935-44 yearsGR113-091"/>
  </r>
  <r>
    <x v="1"/>
    <s v="M"/>
    <x v="1"/>
    <n v="2019"/>
    <x v="5"/>
    <s v="35-44"/>
    <x v="101"/>
    <s v="GR113-092"/>
    <n v="18"/>
    <n v="20792080"/>
    <s v="Unreliable"/>
    <x v="1"/>
    <s v="Male201935-44 yearsGR113-092"/>
  </r>
  <r>
    <x v="1"/>
    <s v="M"/>
    <x v="1"/>
    <n v="2019"/>
    <x v="5"/>
    <s v="35-44"/>
    <x v="92"/>
    <s v="GR113-093"/>
    <n v="2160"/>
    <n v="20792080"/>
    <n v="10.4"/>
    <x v="1"/>
    <s v="Male201935-44 yearsGR113-093"/>
  </r>
  <r>
    <x v="1"/>
    <s v="M"/>
    <x v="1"/>
    <n v="2019"/>
    <x v="5"/>
    <s v="35-44"/>
    <x v="93"/>
    <s v="GR113-094"/>
    <n v="1682"/>
    <n v="20792080"/>
    <n v="8.1"/>
    <x v="0"/>
    <s v="Male201935-44 yearsGR113-094"/>
  </r>
  <r>
    <x v="1"/>
    <s v="M"/>
    <x v="1"/>
    <n v="2019"/>
    <x v="5"/>
    <s v="35-44"/>
    <x v="94"/>
    <s v="GR113-095"/>
    <n v="478"/>
    <n v="20792080"/>
    <n v="2.2999999999999998"/>
    <x v="0"/>
    <s v="Male201935-44 yearsGR113-095"/>
  </r>
  <r>
    <x v="1"/>
    <s v="M"/>
    <x v="1"/>
    <n v="2019"/>
    <x v="5"/>
    <s v="35-44"/>
    <x v="102"/>
    <s v="GR113-096"/>
    <n v="27"/>
    <n v="20792080"/>
    <n v="0.1"/>
    <x v="1"/>
    <s v="Male201935-44 yearsGR113-096"/>
  </r>
  <r>
    <x v="1"/>
    <s v="M"/>
    <x v="1"/>
    <n v="2019"/>
    <x v="5"/>
    <s v="35-44"/>
    <x v="18"/>
    <s v="GR113-097"/>
    <n v="412"/>
    <n v="20792080"/>
    <n v="2"/>
    <x v="1"/>
    <s v="Male201935-44 yearsGR113-097"/>
  </r>
  <r>
    <x v="1"/>
    <s v="M"/>
    <x v="1"/>
    <n v="2019"/>
    <x v="5"/>
    <s v="35-44"/>
    <x v="19"/>
    <s v="GR113-100"/>
    <n v="400"/>
    <n v="20792080"/>
    <n v="1.9"/>
    <x v="0"/>
    <s v="Male201935-44 yearsGR113-100"/>
  </r>
  <r>
    <x v="1"/>
    <s v="M"/>
    <x v="1"/>
    <n v="2019"/>
    <x v="5"/>
    <s v="35-44"/>
    <x v="21"/>
    <s v="GR113-109"/>
    <n v="230"/>
    <n v="20792080"/>
    <n v="1.1000000000000001"/>
    <x v="1"/>
    <s v="Male201935-44 yearsGR113-109"/>
  </r>
  <r>
    <x v="1"/>
    <s v="M"/>
    <x v="1"/>
    <n v="2019"/>
    <x v="5"/>
    <s v="35-44"/>
    <x v="22"/>
    <s v="GR113-110"/>
    <n v="855"/>
    <n v="20792080"/>
    <n v="4.0999999999999996"/>
    <x v="0"/>
    <s v="Male201935-44 yearsGR113-110"/>
  </r>
  <r>
    <x v="1"/>
    <s v="M"/>
    <x v="1"/>
    <n v="2019"/>
    <x v="5"/>
    <s v="35-44"/>
    <x v="23"/>
    <s v="GR113-111"/>
    <n v="4825"/>
    <n v="20792080"/>
    <n v="23.2"/>
    <x v="0"/>
    <s v="Male201935-44 yearsGR113-111"/>
  </r>
  <r>
    <x v="1"/>
    <s v="M"/>
    <x v="1"/>
    <n v="2019"/>
    <x v="5"/>
    <s v="35-44"/>
    <x v="24"/>
    <s v="GR113-112"/>
    <n v="17476"/>
    <n v="20792080"/>
    <n v="84.1"/>
    <x v="1"/>
    <s v="Male201935-44 yearsGR113-112"/>
  </r>
  <r>
    <x v="1"/>
    <s v="M"/>
    <x v="1"/>
    <n v="2019"/>
    <x v="5"/>
    <s v="35-44"/>
    <x v="25"/>
    <s v="GR113-113"/>
    <n v="4299"/>
    <n v="20792080"/>
    <n v="20.7"/>
    <x v="0"/>
    <s v="Male201935-44 yearsGR113-113"/>
  </r>
  <r>
    <x v="1"/>
    <s v="M"/>
    <x v="1"/>
    <n v="2019"/>
    <x v="5"/>
    <s v="35-44"/>
    <x v="26"/>
    <s v="GR113-114"/>
    <n v="4013"/>
    <n v="20792080"/>
    <n v="19.3"/>
    <x v="0"/>
    <s v="Male201935-44 yearsGR113-114"/>
  </r>
  <r>
    <x v="1"/>
    <s v="M"/>
    <x v="1"/>
    <n v="2019"/>
    <x v="5"/>
    <s v="35-44"/>
    <x v="46"/>
    <s v="GR113-115"/>
    <n v="118"/>
    <n v="20792080"/>
    <n v="0.6"/>
    <x v="0"/>
    <s v="Male201935-44 yearsGR113-115"/>
  </r>
  <r>
    <x v="1"/>
    <s v="M"/>
    <x v="1"/>
    <n v="2019"/>
    <x v="5"/>
    <s v="35-44"/>
    <x v="67"/>
    <s v="GR113-116"/>
    <n v="168"/>
    <n v="20792080"/>
    <n v="0.8"/>
    <x v="0"/>
    <s v="Male201935-44 yearsGR113-116"/>
  </r>
  <r>
    <x v="1"/>
    <s v="M"/>
    <x v="1"/>
    <n v="2019"/>
    <x v="5"/>
    <s v="35-44"/>
    <x v="27"/>
    <s v="GR113-117"/>
    <n v="13177"/>
    <n v="20792080"/>
    <n v="63.4"/>
    <x v="0"/>
    <s v="Male201935-44 yearsGR113-117"/>
  </r>
  <r>
    <x v="1"/>
    <s v="M"/>
    <x v="1"/>
    <n v="2019"/>
    <x v="5"/>
    <s v="35-44"/>
    <x v="68"/>
    <s v="GR113-118"/>
    <n v="413"/>
    <n v="20792080"/>
    <n v="2"/>
    <x v="0"/>
    <s v="Male201935-44 yearsGR113-118"/>
  </r>
  <r>
    <x v="1"/>
    <s v="M"/>
    <x v="1"/>
    <n v="2019"/>
    <x v="5"/>
    <s v="35-44"/>
    <x v="121"/>
    <s v="GR113-119"/>
    <n v="53"/>
    <n v="20792080"/>
    <n v="0.3"/>
    <x v="0"/>
    <s v="Male201935-44 yearsGR113-119"/>
  </r>
  <r>
    <x v="1"/>
    <s v="M"/>
    <x v="1"/>
    <n v="2019"/>
    <x v="5"/>
    <s v="35-44"/>
    <x v="28"/>
    <s v="GR113-120"/>
    <n v="325"/>
    <n v="20792080"/>
    <n v="1.6"/>
    <x v="0"/>
    <s v="Male201935-44 yearsGR113-120"/>
  </r>
  <r>
    <x v="1"/>
    <s v="M"/>
    <x v="1"/>
    <n v="2019"/>
    <x v="5"/>
    <s v="35-44"/>
    <x v="40"/>
    <s v="GR113-121"/>
    <n v="131"/>
    <n v="20792080"/>
    <n v="0.6"/>
    <x v="0"/>
    <s v="Male201935-44 yearsGR113-121"/>
  </r>
  <r>
    <x v="1"/>
    <s v="M"/>
    <x v="1"/>
    <n v="2019"/>
    <x v="5"/>
    <s v="35-44"/>
    <x v="47"/>
    <s v="GR113-122"/>
    <n v="11474"/>
    <n v="20792080"/>
    <n v="55.2"/>
    <x v="0"/>
    <s v="Male201935-44 yearsGR113-122"/>
  </r>
  <r>
    <x v="1"/>
    <s v="M"/>
    <x v="1"/>
    <n v="2019"/>
    <x v="5"/>
    <s v="35-44"/>
    <x v="29"/>
    <s v="GR113-123"/>
    <n v="781"/>
    <n v="20792080"/>
    <n v="3.8"/>
    <x v="0"/>
    <s v="Male201935-44 yearsGR113-123"/>
  </r>
  <r>
    <x v="1"/>
    <s v="M"/>
    <x v="1"/>
    <n v="2019"/>
    <x v="5"/>
    <s v="35-44"/>
    <x v="48"/>
    <s v="GR113-124"/>
    <n v="5815"/>
    <n v="20792080"/>
    <n v="28"/>
    <x v="1"/>
    <s v="Male201935-44 yearsGR113-124"/>
  </r>
  <r>
    <x v="1"/>
    <s v="M"/>
    <x v="1"/>
    <n v="2019"/>
    <x v="5"/>
    <s v="35-44"/>
    <x v="49"/>
    <s v="GR113-125"/>
    <n v="2676"/>
    <n v="20792080"/>
    <n v="12.9"/>
    <x v="0"/>
    <s v="Male201935-44 yearsGR113-125"/>
  </r>
  <r>
    <x v="1"/>
    <s v="M"/>
    <x v="1"/>
    <n v="2019"/>
    <x v="5"/>
    <s v="35-44"/>
    <x v="50"/>
    <s v="GR113-126"/>
    <n v="3139"/>
    <n v="20792080"/>
    <n v="15.1"/>
    <x v="0"/>
    <s v="Male201935-44 yearsGR113-126"/>
  </r>
  <r>
    <x v="1"/>
    <s v="M"/>
    <x v="1"/>
    <n v="2019"/>
    <x v="5"/>
    <s v="35-44"/>
    <x v="30"/>
    <s v="GR113-127"/>
    <n v="2758"/>
    <n v="20792080"/>
    <n v="13.3"/>
    <x v="1"/>
    <s v="Male201935-44 yearsGR113-127"/>
  </r>
  <r>
    <x v="1"/>
    <s v="M"/>
    <x v="1"/>
    <n v="2019"/>
    <x v="5"/>
    <s v="35-44"/>
    <x v="41"/>
    <s v="GR113-128"/>
    <n v="2212"/>
    <n v="20792080"/>
    <n v="10.6"/>
    <x v="0"/>
    <s v="Male201935-44 yearsGR113-128"/>
  </r>
  <r>
    <x v="1"/>
    <s v="M"/>
    <x v="1"/>
    <n v="2019"/>
    <x v="5"/>
    <s v="35-44"/>
    <x v="31"/>
    <s v="GR113-129"/>
    <n v="546"/>
    <n v="20792080"/>
    <n v="2.6"/>
    <x v="0"/>
    <s v="Male201935-44 yearsGR113-129"/>
  </r>
  <r>
    <x v="1"/>
    <s v="M"/>
    <x v="1"/>
    <n v="2019"/>
    <x v="5"/>
    <s v="35-44"/>
    <x v="120"/>
    <s v="GR113-130"/>
    <n v="144"/>
    <n v="20792080"/>
    <n v="0.7"/>
    <x v="1"/>
    <s v="Male201935-44 yearsGR113-130"/>
  </r>
  <r>
    <x v="1"/>
    <s v="M"/>
    <x v="1"/>
    <n v="2019"/>
    <x v="5"/>
    <s v="35-44"/>
    <x v="32"/>
    <s v="GR113-131"/>
    <n v="767"/>
    <n v="20792080"/>
    <n v="3.7"/>
    <x v="0"/>
    <s v="Male201935-44 yearsGR113-131"/>
  </r>
  <r>
    <x v="1"/>
    <s v="M"/>
    <x v="1"/>
    <n v="2019"/>
    <x v="5"/>
    <s v="35-44"/>
    <x v="69"/>
    <s v="GR113-132"/>
    <n v="36"/>
    <n v="20792080"/>
    <n v="0.2"/>
    <x v="0"/>
    <s v="Male201935-44 yearsGR113-132"/>
  </r>
  <r>
    <x v="1"/>
    <s v="M"/>
    <x v="1"/>
    <n v="2019"/>
    <x v="5"/>
    <s v="35-44"/>
    <x v="33"/>
    <s v="GR113-133"/>
    <n v="731"/>
    <n v="20792080"/>
    <n v="3.5"/>
    <x v="0"/>
    <s v="Male201935-44 yearsGR113-133"/>
  </r>
  <r>
    <x v="1"/>
    <s v="M"/>
    <x v="1"/>
    <n v="2019"/>
    <x v="5"/>
    <s v="35-44"/>
    <x v="42"/>
    <s v="GR113-135"/>
    <n v="102"/>
    <n v="20792080"/>
    <n v="0.5"/>
    <x v="1"/>
    <s v="Male201935-44 yearsGR113-135"/>
  </r>
  <r>
    <x v="1"/>
    <s v="M"/>
    <x v="1"/>
    <n v="2019"/>
    <x v="5"/>
    <s v="35-44"/>
    <x v="103"/>
    <s v="GR113-136"/>
    <n v="26"/>
    <n v="20792080"/>
    <n v="0.1"/>
    <x v="1"/>
    <s v="Male201935-44 yearsGR113-136"/>
  </r>
  <r>
    <x v="1"/>
    <s v="M"/>
    <x v="1"/>
    <n v="2019"/>
    <x v="6"/>
    <s v="45-54"/>
    <x v="0"/>
    <s v="GR113-003"/>
    <n v="119"/>
    <n v="20171966"/>
    <n v="0.6"/>
    <x v="0"/>
    <s v="Male201945-54 yearsGR113-003"/>
  </r>
  <r>
    <x v="1"/>
    <s v="M"/>
    <x v="1"/>
    <n v="2019"/>
    <x v="6"/>
    <s v="45-54"/>
    <x v="111"/>
    <s v="GR113-004"/>
    <n v="25"/>
    <n v="20171966"/>
    <n v="0.1"/>
    <x v="1"/>
    <s v="Male201945-54 yearsGR113-004"/>
  </r>
  <r>
    <x v="1"/>
    <s v="M"/>
    <x v="1"/>
    <n v="2019"/>
    <x v="6"/>
    <s v="45-54"/>
    <x v="112"/>
    <s v="GR113-005"/>
    <n v="19"/>
    <n v="20171966"/>
    <s v="Unreliable"/>
    <x v="0"/>
    <s v="Male201945-54 yearsGR113-005"/>
  </r>
  <r>
    <x v="1"/>
    <s v="M"/>
    <x v="1"/>
    <n v="2019"/>
    <x v="6"/>
    <s v="45-54"/>
    <x v="1"/>
    <s v="GR113-010"/>
    <n v="1157"/>
    <n v="20171966"/>
    <n v="5.7"/>
    <x v="1"/>
    <s v="Male201945-54 yearsGR113-010"/>
  </r>
  <r>
    <x v="1"/>
    <s v="M"/>
    <x v="1"/>
    <n v="2019"/>
    <x v="6"/>
    <s v="45-54"/>
    <x v="70"/>
    <s v="GR113-015"/>
    <n v="404"/>
    <n v="20171966"/>
    <n v="2"/>
    <x v="1"/>
    <s v="Male201945-54 yearsGR113-015"/>
  </r>
  <r>
    <x v="1"/>
    <s v="M"/>
    <x v="1"/>
    <n v="2019"/>
    <x v="6"/>
    <s v="45-54"/>
    <x v="51"/>
    <s v="GR113-016"/>
    <n v="892"/>
    <n v="20171966"/>
    <n v="4.4000000000000004"/>
    <x v="1"/>
    <s v="Male201945-54 yearsGR113-016"/>
  </r>
  <r>
    <x v="1"/>
    <s v="M"/>
    <x v="1"/>
    <n v="2019"/>
    <x v="6"/>
    <s v="45-54"/>
    <x v="2"/>
    <s v="GR113-018"/>
    <n v="331"/>
    <n v="20171966"/>
    <n v="1.6"/>
    <x v="0"/>
    <s v="Male201945-54 yearsGR113-018"/>
  </r>
  <r>
    <x v="1"/>
    <s v="M"/>
    <x v="1"/>
    <n v="2019"/>
    <x v="6"/>
    <s v="45-54"/>
    <x v="3"/>
    <s v="GR113-019"/>
    <n v="17058"/>
    <n v="20171966"/>
    <n v="84.6"/>
    <x v="1"/>
    <s v="Male201945-54 yearsGR113-019"/>
  </r>
  <r>
    <x v="1"/>
    <s v="M"/>
    <x v="1"/>
    <n v="2019"/>
    <x v="6"/>
    <s v="45-54"/>
    <x v="71"/>
    <s v="GR113-020"/>
    <n v="602"/>
    <n v="20171966"/>
    <n v="3"/>
    <x v="0"/>
    <s v="Male201945-54 yearsGR113-020"/>
  </r>
  <r>
    <x v="1"/>
    <s v="M"/>
    <x v="1"/>
    <n v="2019"/>
    <x v="6"/>
    <s v="45-54"/>
    <x v="72"/>
    <s v="GR113-021"/>
    <n v="929"/>
    <n v="20171966"/>
    <n v="4.5999999999999996"/>
    <x v="0"/>
    <s v="Male201945-54 yearsGR113-021"/>
  </r>
  <r>
    <x v="1"/>
    <s v="M"/>
    <x v="1"/>
    <n v="2019"/>
    <x v="6"/>
    <s v="45-54"/>
    <x v="73"/>
    <s v="GR113-022"/>
    <n v="598"/>
    <n v="20171966"/>
    <n v="3"/>
    <x v="0"/>
    <s v="Male201945-54 yearsGR113-022"/>
  </r>
  <r>
    <x v="1"/>
    <s v="M"/>
    <x v="1"/>
    <n v="2019"/>
    <x v="6"/>
    <s v="45-54"/>
    <x v="52"/>
    <s v="GR113-023"/>
    <n v="2866"/>
    <n v="20171966"/>
    <n v="14.2"/>
    <x v="0"/>
    <s v="Male201945-54 yearsGR113-023"/>
  </r>
  <r>
    <x v="1"/>
    <s v="M"/>
    <x v="1"/>
    <n v="2019"/>
    <x v="6"/>
    <s v="45-54"/>
    <x v="53"/>
    <s v="GR113-024"/>
    <n v="1042"/>
    <n v="20171966"/>
    <n v="5.2"/>
    <x v="0"/>
    <s v="Male201945-54 yearsGR113-024"/>
  </r>
  <r>
    <x v="1"/>
    <s v="M"/>
    <x v="1"/>
    <n v="2019"/>
    <x v="6"/>
    <s v="45-54"/>
    <x v="74"/>
    <s v="GR113-025"/>
    <n v="1447"/>
    <n v="20171966"/>
    <n v="7.2"/>
    <x v="0"/>
    <s v="Male201945-54 yearsGR113-025"/>
  </r>
  <r>
    <x v="1"/>
    <s v="M"/>
    <x v="1"/>
    <n v="2019"/>
    <x v="6"/>
    <s v="45-54"/>
    <x v="104"/>
    <s v="GR113-026"/>
    <n v="182"/>
    <n v="20171966"/>
    <n v="0.9"/>
    <x v="0"/>
    <s v="Male201945-54 yearsGR113-026"/>
  </r>
  <r>
    <x v="1"/>
    <s v="M"/>
    <x v="1"/>
    <n v="2019"/>
    <x v="6"/>
    <s v="45-54"/>
    <x v="75"/>
    <s v="GR113-027"/>
    <n v="2903"/>
    <n v="20171966"/>
    <n v="14.4"/>
    <x v="0"/>
    <s v="Male201945-54 yearsGR113-027"/>
  </r>
  <r>
    <x v="1"/>
    <s v="M"/>
    <x v="1"/>
    <n v="2019"/>
    <x v="6"/>
    <s v="45-54"/>
    <x v="76"/>
    <s v="GR113-028"/>
    <n v="369"/>
    <n v="20171966"/>
    <n v="1.8"/>
    <x v="0"/>
    <s v="Male201945-54 yearsGR113-028"/>
  </r>
  <r>
    <x v="1"/>
    <s v="M"/>
    <x v="1"/>
    <n v="2019"/>
    <x v="6"/>
    <s v="45-54"/>
    <x v="54"/>
    <s v="GR113-029"/>
    <n v="30"/>
    <n v="20171966"/>
    <n v="0.1"/>
    <x v="0"/>
    <s v="Male201945-54 yearsGR113-029"/>
  </r>
  <r>
    <x v="1"/>
    <s v="M"/>
    <x v="1"/>
    <n v="2019"/>
    <x v="6"/>
    <s v="45-54"/>
    <x v="124"/>
    <s v="GR113-033"/>
    <n v="385"/>
    <n v="20171966"/>
    <n v="1.9"/>
    <x v="0"/>
    <s v="Male201945-54 yearsGR113-033"/>
  </r>
  <r>
    <x v="1"/>
    <s v="M"/>
    <x v="1"/>
    <n v="2019"/>
    <x v="6"/>
    <s v="45-54"/>
    <x v="43"/>
    <s v="GR113-034"/>
    <n v="634"/>
    <n v="20171966"/>
    <n v="3.1"/>
    <x v="0"/>
    <s v="Male201945-54 yearsGR113-034"/>
  </r>
  <r>
    <x v="1"/>
    <s v="M"/>
    <x v="1"/>
    <n v="2019"/>
    <x v="6"/>
    <s v="45-54"/>
    <x v="97"/>
    <s v="GR113-035"/>
    <n v="253"/>
    <n v="20171966"/>
    <n v="1.3"/>
    <x v="0"/>
    <s v="Male201945-54 yearsGR113-035"/>
  </r>
  <r>
    <x v="1"/>
    <s v="M"/>
    <x v="1"/>
    <n v="2019"/>
    <x v="6"/>
    <s v="45-54"/>
    <x v="34"/>
    <s v="GR113-036"/>
    <n v="1076"/>
    <n v="20171966"/>
    <n v="5.3"/>
    <x v="0"/>
    <s v="Male201945-54 yearsGR113-036"/>
  </r>
  <r>
    <x v="1"/>
    <s v="M"/>
    <x v="1"/>
    <n v="2019"/>
    <x v="6"/>
    <s v="45-54"/>
    <x v="35"/>
    <s v="GR113-037"/>
    <n v="1447"/>
    <n v="20171966"/>
    <n v="7.2"/>
    <x v="0"/>
    <s v="Male201945-54 yearsGR113-037"/>
  </r>
  <r>
    <x v="1"/>
    <s v="M"/>
    <x v="1"/>
    <n v="2019"/>
    <x v="6"/>
    <s v="45-54"/>
    <x v="79"/>
    <s v="GR113-038"/>
    <n v="58"/>
    <n v="20171966"/>
    <n v="0.3"/>
    <x v="0"/>
    <s v="Male201945-54 yearsGR113-038"/>
  </r>
  <r>
    <x v="1"/>
    <s v="M"/>
    <x v="1"/>
    <n v="2019"/>
    <x v="6"/>
    <s v="45-54"/>
    <x v="56"/>
    <s v="GR113-039"/>
    <n v="526"/>
    <n v="20171966"/>
    <n v="2.6"/>
    <x v="0"/>
    <s v="Male201945-54 yearsGR113-039"/>
  </r>
  <r>
    <x v="1"/>
    <s v="M"/>
    <x v="1"/>
    <n v="2019"/>
    <x v="6"/>
    <s v="45-54"/>
    <x v="36"/>
    <s v="GR113-040"/>
    <n v="577"/>
    <n v="20171966"/>
    <n v="2.9"/>
    <x v="0"/>
    <s v="Male201945-54 yearsGR113-040"/>
  </r>
  <r>
    <x v="1"/>
    <s v="M"/>
    <x v="1"/>
    <n v="2019"/>
    <x v="6"/>
    <s v="45-54"/>
    <x v="98"/>
    <s v="GR113-041"/>
    <n v="283"/>
    <n v="20171966"/>
    <n v="1.4"/>
    <x v="0"/>
    <s v="Male201945-54 yearsGR113-041"/>
  </r>
  <r>
    <x v="1"/>
    <s v="M"/>
    <x v="1"/>
    <n v="2019"/>
    <x v="6"/>
    <s v="45-54"/>
    <x v="37"/>
    <s v="GR113-043"/>
    <n v="2295"/>
    <n v="20171966"/>
    <n v="11.4"/>
    <x v="0"/>
    <s v="Male201945-54 yearsGR113-043"/>
  </r>
  <r>
    <x v="1"/>
    <s v="M"/>
    <x v="1"/>
    <n v="2019"/>
    <x v="6"/>
    <s v="45-54"/>
    <x v="4"/>
    <s v="GR113-044"/>
    <n v="296"/>
    <n v="20171966"/>
    <n v="1.5"/>
    <x v="1"/>
    <s v="Male201945-54 yearsGR113-044"/>
  </r>
  <r>
    <x v="1"/>
    <s v="M"/>
    <x v="1"/>
    <n v="2019"/>
    <x v="6"/>
    <s v="45-54"/>
    <x v="44"/>
    <s v="GR113-045"/>
    <n v="130"/>
    <n v="20171966"/>
    <n v="0.6"/>
    <x v="1"/>
    <s v="Male201945-54 yearsGR113-045"/>
  </r>
  <r>
    <x v="1"/>
    <s v="M"/>
    <x v="1"/>
    <n v="2019"/>
    <x v="6"/>
    <s v="45-54"/>
    <x v="45"/>
    <s v="GR113-046"/>
    <n v="4091"/>
    <n v="20171966"/>
    <n v="20.3"/>
    <x v="1"/>
    <s v="Male201945-54 yearsGR113-046"/>
  </r>
  <r>
    <x v="1"/>
    <s v="M"/>
    <x v="1"/>
    <n v="2019"/>
    <x v="6"/>
    <s v="45-54"/>
    <x v="80"/>
    <s v="GR113-047"/>
    <n v="77"/>
    <n v="20171966"/>
    <n v="0.4"/>
    <x v="1"/>
    <s v="Male201945-54 yearsGR113-047"/>
  </r>
  <r>
    <x v="1"/>
    <s v="M"/>
    <x v="1"/>
    <n v="2019"/>
    <x v="6"/>
    <s v="45-54"/>
    <x v="81"/>
    <s v="GR113-048"/>
    <n v="74"/>
    <n v="20171966"/>
    <n v="0.4"/>
    <x v="0"/>
    <s v="Male201945-54 yearsGR113-048"/>
  </r>
  <r>
    <x v="1"/>
    <s v="M"/>
    <x v="1"/>
    <n v="2019"/>
    <x v="6"/>
    <s v="45-54"/>
    <x v="5"/>
    <s v="GR113-050"/>
    <n v="38"/>
    <n v="20171966"/>
    <n v="0.2"/>
    <x v="1"/>
    <s v="Male201945-54 yearsGR113-050"/>
  </r>
  <r>
    <x v="1"/>
    <s v="M"/>
    <x v="1"/>
    <n v="2019"/>
    <x v="6"/>
    <s v="45-54"/>
    <x v="105"/>
    <s v="GR113-051"/>
    <n v="46"/>
    <n v="20171966"/>
    <n v="0.2"/>
    <x v="1"/>
    <s v="Male201945-54 yearsGR113-051"/>
  </r>
  <r>
    <x v="1"/>
    <s v="M"/>
    <x v="1"/>
    <n v="2019"/>
    <x v="6"/>
    <s v="45-54"/>
    <x v="106"/>
    <s v="GR113-052"/>
    <n v="55"/>
    <n v="20171966"/>
    <n v="0.3"/>
    <x v="1"/>
    <s v="Male201945-54 yearsGR113-052"/>
  </r>
  <r>
    <x v="1"/>
    <s v="M"/>
    <x v="1"/>
    <n v="2019"/>
    <x v="6"/>
    <s v="45-54"/>
    <x v="6"/>
    <s v="GR113-053"/>
    <n v="26708"/>
    <n v="20171966"/>
    <n v="132.4"/>
    <x v="0"/>
    <s v="Male201945-54 yearsGR113-053"/>
  </r>
  <r>
    <x v="1"/>
    <s v="M"/>
    <x v="1"/>
    <n v="2019"/>
    <x v="6"/>
    <s v="45-54"/>
    <x v="7"/>
    <s v="GR113-054"/>
    <n v="21997"/>
    <n v="20171966"/>
    <n v="109"/>
    <x v="1"/>
    <s v="Male201945-54 yearsGR113-054"/>
  </r>
  <r>
    <x v="1"/>
    <s v="M"/>
    <x v="1"/>
    <n v="2019"/>
    <x v="6"/>
    <s v="45-54"/>
    <x v="82"/>
    <s v="GR113-055"/>
    <n v="73"/>
    <n v="20171966"/>
    <n v="0.4"/>
    <x v="0"/>
    <s v="Male201945-54 yearsGR113-055"/>
  </r>
  <r>
    <x v="1"/>
    <s v="M"/>
    <x v="1"/>
    <n v="2019"/>
    <x v="6"/>
    <s v="45-54"/>
    <x v="57"/>
    <s v="GR113-056"/>
    <n v="3015"/>
    <n v="20171966"/>
    <n v="14.9"/>
    <x v="0"/>
    <s v="Male201945-54 yearsGR113-056"/>
  </r>
  <r>
    <x v="1"/>
    <s v="M"/>
    <x v="1"/>
    <n v="2019"/>
    <x v="6"/>
    <s v="45-54"/>
    <x v="83"/>
    <s v="GR113-057"/>
    <n v="239"/>
    <n v="20171966"/>
    <n v="1.2"/>
    <x v="0"/>
    <s v="Male201945-54 yearsGR113-057"/>
  </r>
  <r>
    <x v="1"/>
    <s v="M"/>
    <x v="1"/>
    <n v="2019"/>
    <x v="6"/>
    <s v="45-54"/>
    <x v="58"/>
    <s v="GR113-058"/>
    <n v="12845"/>
    <n v="20171966"/>
    <n v="63.7"/>
    <x v="0"/>
    <s v="Male201945-54 yearsGR113-058"/>
  </r>
  <r>
    <x v="1"/>
    <s v="M"/>
    <x v="1"/>
    <n v="2019"/>
    <x v="6"/>
    <s v="45-54"/>
    <x v="59"/>
    <s v="GR113-059"/>
    <n v="4598"/>
    <n v="20171966"/>
    <n v="22.8"/>
    <x v="0"/>
    <s v="Male201945-54 yearsGR113-059"/>
  </r>
  <r>
    <x v="1"/>
    <s v="M"/>
    <x v="1"/>
    <n v="2019"/>
    <x v="6"/>
    <s v="45-54"/>
    <x v="99"/>
    <s v="GR113-060"/>
    <n v="184"/>
    <n v="20171966"/>
    <n v="0.9"/>
    <x v="0"/>
    <s v="Male201945-54 yearsGR113-060"/>
  </r>
  <r>
    <x v="1"/>
    <s v="M"/>
    <x v="1"/>
    <n v="2019"/>
    <x v="6"/>
    <s v="45-54"/>
    <x v="60"/>
    <s v="GR113-061"/>
    <n v="8063"/>
    <n v="20171966"/>
    <n v="40"/>
    <x v="0"/>
    <s v="Male201945-54 yearsGR113-061"/>
  </r>
  <r>
    <x v="1"/>
    <s v="M"/>
    <x v="1"/>
    <n v="2019"/>
    <x v="6"/>
    <s v="45-54"/>
    <x v="84"/>
    <s v="GR113-062"/>
    <n v="4171"/>
    <n v="20171966"/>
    <n v="20.7"/>
    <x v="0"/>
    <s v="Male201945-54 yearsGR113-062"/>
  </r>
  <r>
    <x v="1"/>
    <s v="M"/>
    <x v="1"/>
    <n v="2019"/>
    <x v="6"/>
    <s v="45-54"/>
    <x v="85"/>
    <s v="GR113-063"/>
    <n v="3892"/>
    <n v="20171966"/>
    <n v="19.3"/>
    <x v="0"/>
    <s v="Male201945-54 yearsGR113-063"/>
  </r>
  <r>
    <x v="1"/>
    <s v="M"/>
    <x v="1"/>
    <n v="2019"/>
    <x v="6"/>
    <s v="45-54"/>
    <x v="8"/>
    <s v="GR113-064"/>
    <n v="5825"/>
    <n v="20171966"/>
    <n v="28.9"/>
    <x v="0"/>
    <s v="Male201945-54 yearsGR113-064"/>
  </r>
  <r>
    <x v="1"/>
    <s v="M"/>
    <x v="1"/>
    <n v="2019"/>
    <x v="6"/>
    <s v="45-54"/>
    <x v="61"/>
    <s v="GR113-065"/>
    <n v="127"/>
    <n v="20171966"/>
    <n v="0.6"/>
    <x v="0"/>
    <s v="Male201945-54 yearsGR113-065"/>
  </r>
  <r>
    <x v="1"/>
    <s v="M"/>
    <x v="1"/>
    <n v="2019"/>
    <x v="6"/>
    <s v="45-54"/>
    <x v="86"/>
    <s v="GR113-066"/>
    <n v="59"/>
    <n v="20171966"/>
    <n v="0.3"/>
    <x v="0"/>
    <s v="Male201945-54 yearsGR113-066"/>
  </r>
  <r>
    <x v="1"/>
    <s v="M"/>
    <x v="1"/>
    <n v="2019"/>
    <x v="6"/>
    <s v="45-54"/>
    <x v="62"/>
    <s v="GR113-067"/>
    <n v="1028"/>
    <n v="20171966"/>
    <n v="5.0999999999999996"/>
    <x v="0"/>
    <s v="Male201945-54 yearsGR113-067"/>
  </r>
  <r>
    <x v="1"/>
    <s v="M"/>
    <x v="1"/>
    <n v="2019"/>
    <x v="6"/>
    <s v="45-54"/>
    <x v="9"/>
    <s v="GR113-068"/>
    <n v="4611"/>
    <n v="20171966"/>
    <n v="22.9"/>
    <x v="0"/>
    <s v="Male201945-54 yearsGR113-068"/>
  </r>
  <r>
    <x v="1"/>
    <s v="M"/>
    <x v="1"/>
    <n v="2019"/>
    <x v="6"/>
    <s v="45-54"/>
    <x v="87"/>
    <s v="GR113-069"/>
    <n v="976"/>
    <n v="20171966"/>
    <n v="4.8"/>
    <x v="1"/>
    <s v="Male201945-54 yearsGR113-069"/>
  </r>
  <r>
    <x v="1"/>
    <s v="M"/>
    <x v="1"/>
    <n v="2019"/>
    <x v="6"/>
    <s v="45-54"/>
    <x v="10"/>
    <s v="GR113-070"/>
    <n v="2955"/>
    <n v="20171966"/>
    <n v="14.6"/>
    <x v="1"/>
    <s v="Male201945-54 yearsGR113-070"/>
  </r>
  <r>
    <x v="1"/>
    <s v="M"/>
    <x v="1"/>
    <n v="2019"/>
    <x v="6"/>
    <s v="45-54"/>
    <x v="107"/>
    <s v="GR113-071"/>
    <n v="61"/>
    <n v="20171966"/>
    <n v="0.3"/>
    <x v="1"/>
    <s v="Male201945-54 yearsGR113-071"/>
  </r>
  <r>
    <x v="1"/>
    <s v="M"/>
    <x v="1"/>
    <n v="2019"/>
    <x v="6"/>
    <s v="45-54"/>
    <x v="63"/>
    <s v="GR113-072"/>
    <n v="719"/>
    <n v="20171966"/>
    <n v="3.6"/>
    <x v="0"/>
    <s v="Male201945-54 yearsGR113-072"/>
  </r>
  <r>
    <x v="1"/>
    <s v="M"/>
    <x v="1"/>
    <n v="2019"/>
    <x v="6"/>
    <s v="45-54"/>
    <x v="88"/>
    <s v="GR113-073"/>
    <n v="515"/>
    <n v="20171966"/>
    <n v="2.6"/>
    <x v="1"/>
    <s v="Male201945-54 yearsGR113-073"/>
  </r>
  <r>
    <x v="1"/>
    <s v="M"/>
    <x v="1"/>
    <n v="2019"/>
    <x v="6"/>
    <s v="45-54"/>
    <x v="89"/>
    <s v="GR113-074"/>
    <n v="204"/>
    <n v="20171966"/>
    <n v="1"/>
    <x v="0"/>
    <s v="Male201945-54 yearsGR113-074"/>
  </r>
  <r>
    <x v="1"/>
    <s v="M"/>
    <x v="1"/>
    <n v="2019"/>
    <x v="6"/>
    <s v="45-54"/>
    <x v="11"/>
    <s v="GR113-075"/>
    <n v="377"/>
    <n v="20171966"/>
    <n v="1.9"/>
    <x v="0"/>
    <s v="Male201945-54 yearsGR113-075"/>
  </r>
  <r>
    <x v="1"/>
    <s v="M"/>
    <x v="1"/>
    <n v="2019"/>
    <x v="6"/>
    <s v="45-54"/>
    <x v="12"/>
    <s v="GR113-076"/>
    <n v="1208"/>
    <n v="20171966"/>
    <n v="6"/>
    <x v="1"/>
    <s v="Male201945-54 yearsGR113-076"/>
  </r>
  <r>
    <x v="1"/>
    <s v="M"/>
    <x v="1"/>
    <n v="2019"/>
    <x v="6"/>
    <s v="45-54"/>
    <x v="13"/>
    <s v="GR113-077"/>
    <n v="257"/>
    <n v="20171966"/>
    <n v="1.3"/>
    <x v="0"/>
    <s v="Male201945-54 yearsGR113-077"/>
  </r>
  <r>
    <x v="1"/>
    <s v="M"/>
    <x v="1"/>
    <n v="2019"/>
    <x v="6"/>
    <s v="45-54"/>
    <x v="14"/>
    <s v="GR113-078"/>
    <n v="951"/>
    <n v="20171966"/>
    <n v="4.7"/>
    <x v="0"/>
    <s v="Male201945-54 yearsGR113-078"/>
  </r>
  <r>
    <x v="1"/>
    <s v="M"/>
    <x v="1"/>
    <n v="2019"/>
    <x v="6"/>
    <s v="45-54"/>
    <x v="38"/>
    <s v="GR113-082"/>
    <n v="1615"/>
    <n v="20171966"/>
    <n v="8"/>
    <x v="1"/>
    <s v="Male201945-54 yearsGR113-082"/>
  </r>
  <r>
    <x v="1"/>
    <s v="M"/>
    <x v="1"/>
    <n v="2019"/>
    <x v="6"/>
    <s v="45-54"/>
    <x v="108"/>
    <s v="GR113-083"/>
    <n v="13"/>
    <n v="20171966"/>
    <s v="Unreliable"/>
    <x v="0"/>
    <s v="Male201945-54 yearsGR113-083"/>
  </r>
  <r>
    <x v="1"/>
    <s v="M"/>
    <x v="1"/>
    <n v="2019"/>
    <x v="6"/>
    <s v="45-54"/>
    <x v="100"/>
    <s v="GR113-084"/>
    <n v="117"/>
    <n v="20171966"/>
    <n v="0.6"/>
    <x v="0"/>
    <s v="Male201945-54 yearsGR113-084"/>
  </r>
  <r>
    <x v="1"/>
    <s v="M"/>
    <x v="1"/>
    <n v="2019"/>
    <x v="6"/>
    <s v="45-54"/>
    <x v="39"/>
    <s v="GR113-085"/>
    <n v="182"/>
    <n v="20171966"/>
    <n v="0.9"/>
    <x v="0"/>
    <s v="Male201945-54 yearsGR113-085"/>
  </r>
  <r>
    <x v="1"/>
    <s v="M"/>
    <x v="1"/>
    <n v="2019"/>
    <x v="6"/>
    <s v="45-54"/>
    <x v="90"/>
    <s v="GR113-086"/>
    <n v="1303"/>
    <n v="20171966"/>
    <n v="6.5"/>
    <x v="0"/>
    <s v="Male201945-54 yearsGR113-086"/>
  </r>
  <r>
    <x v="1"/>
    <s v="M"/>
    <x v="1"/>
    <n v="2019"/>
    <x v="6"/>
    <s v="45-54"/>
    <x v="64"/>
    <s v="GR113-088"/>
    <n v="307"/>
    <n v="20171966"/>
    <n v="1.5"/>
    <x v="1"/>
    <s v="Male201945-54 yearsGR113-088"/>
  </r>
  <r>
    <x v="1"/>
    <s v="M"/>
    <x v="1"/>
    <n v="2019"/>
    <x v="6"/>
    <s v="45-54"/>
    <x v="17"/>
    <s v="GR113-089"/>
    <n v="813"/>
    <n v="20171966"/>
    <n v="4"/>
    <x v="0"/>
    <s v="Male201945-54 yearsGR113-089"/>
  </r>
  <r>
    <x v="1"/>
    <s v="M"/>
    <x v="1"/>
    <n v="2019"/>
    <x v="6"/>
    <s v="45-54"/>
    <x v="91"/>
    <s v="GR113-090"/>
    <n v="144"/>
    <n v="20171966"/>
    <n v="0.7"/>
    <x v="1"/>
    <s v="Male201945-54 yearsGR113-090"/>
  </r>
  <r>
    <x v="1"/>
    <s v="M"/>
    <x v="1"/>
    <n v="2019"/>
    <x v="6"/>
    <s v="45-54"/>
    <x v="114"/>
    <s v="GR113-091"/>
    <n v="11"/>
    <n v="20171966"/>
    <s v="Unreliable"/>
    <x v="1"/>
    <s v="Male201945-54 yearsGR113-091"/>
  </r>
  <r>
    <x v="1"/>
    <s v="M"/>
    <x v="1"/>
    <n v="2019"/>
    <x v="6"/>
    <s v="45-54"/>
    <x v="101"/>
    <s v="GR113-092"/>
    <n v="52"/>
    <n v="20171966"/>
    <n v="0.3"/>
    <x v="1"/>
    <s v="Male201945-54 yearsGR113-092"/>
  </r>
  <r>
    <x v="1"/>
    <s v="M"/>
    <x v="1"/>
    <n v="2019"/>
    <x v="6"/>
    <s v="45-54"/>
    <x v="92"/>
    <s v="GR113-093"/>
    <n v="5220"/>
    <n v="20171966"/>
    <n v="25.9"/>
    <x v="1"/>
    <s v="Male201945-54 yearsGR113-093"/>
  </r>
  <r>
    <x v="1"/>
    <s v="M"/>
    <x v="1"/>
    <n v="2019"/>
    <x v="6"/>
    <s v="45-54"/>
    <x v="93"/>
    <s v="GR113-094"/>
    <n v="3735"/>
    <n v="20171966"/>
    <n v="18.5"/>
    <x v="0"/>
    <s v="Male201945-54 yearsGR113-094"/>
  </r>
  <r>
    <x v="1"/>
    <s v="M"/>
    <x v="1"/>
    <n v="2019"/>
    <x v="6"/>
    <s v="45-54"/>
    <x v="94"/>
    <s v="GR113-095"/>
    <n v="1485"/>
    <n v="20171966"/>
    <n v="7.4"/>
    <x v="0"/>
    <s v="Male201945-54 yearsGR113-095"/>
  </r>
  <r>
    <x v="1"/>
    <s v="M"/>
    <x v="1"/>
    <n v="2019"/>
    <x v="6"/>
    <s v="45-54"/>
    <x v="102"/>
    <s v="GR113-096"/>
    <n v="63"/>
    <n v="20171966"/>
    <n v="0.3"/>
    <x v="1"/>
    <s v="Male201945-54 yearsGR113-096"/>
  </r>
  <r>
    <x v="1"/>
    <s v="M"/>
    <x v="1"/>
    <n v="2019"/>
    <x v="6"/>
    <s v="45-54"/>
    <x v="18"/>
    <s v="GR113-097"/>
    <n v="1349"/>
    <n v="20171966"/>
    <n v="6.7"/>
    <x v="1"/>
    <s v="Male201945-54 yearsGR113-097"/>
  </r>
  <r>
    <x v="1"/>
    <s v="M"/>
    <x v="1"/>
    <n v="2019"/>
    <x v="6"/>
    <s v="45-54"/>
    <x v="115"/>
    <s v="GR113-098"/>
    <n v="11"/>
    <n v="20171966"/>
    <s v="Unreliable"/>
    <x v="0"/>
    <s v="Male201945-54 yearsGR113-098"/>
  </r>
  <r>
    <x v="1"/>
    <s v="M"/>
    <x v="1"/>
    <n v="2019"/>
    <x v="6"/>
    <s v="45-54"/>
    <x v="109"/>
    <s v="GR113-099"/>
    <n v="20"/>
    <n v="20171966"/>
    <n v="0.1"/>
    <x v="0"/>
    <s v="Male201945-54 yearsGR113-099"/>
  </r>
  <r>
    <x v="1"/>
    <s v="M"/>
    <x v="1"/>
    <n v="2019"/>
    <x v="6"/>
    <s v="45-54"/>
    <x v="19"/>
    <s v="GR113-100"/>
    <n v="1318"/>
    <n v="20171966"/>
    <n v="6.5"/>
    <x v="0"/>
    <s v="Male201945-54 yearsGR113-100"/>
  </r>
  <r>
    <x v="1"/>
    <s v="M"/>
    <x v="1"/>
    <n v="2019"/>
    <x v="6"/>
    <s v="45-54"/>
    <x v="95"/>
    <s v="GR113-102"/>
    <n v="26"/>
    <n v="20171966"/>
    <n v="0.1"/>
    <x v="1"/>
    <s v="Male201945-54 yearsGR113-102"/>
  </r>
  <r>
    <x v="1"/>
    <s v="M"/>
    <x v="1"/>
    <n v="2019"/>
    <x v="6"/>
    <s v="45-54"/>
    <x v="21"/>
    <s v="GR113-109"/>
    <n v="383"/>
    <n v="20171966"/>
    <n v="1.9"/>
    <x v="1"/>
    <s v="Male201945-54 yearsGR113-109"/>
  </r>
  <r>
    <x v="1"/>
    <s v="M"/>
    <x v="1"/>
    <n v="2019"/>
    <x v="6"/>
    <s v="45-54"/>
    <x v="22"/>
    <s v="GR113-110"/>
    <n v="1099"/>
    <n v="20171966"/>
    <n v="5.4"/>
    <x v="0"/>
    <s v="Male201945-54 yearsGR113-110"/>
  </r>
  <r>
    <x v="1"/>
    <s v="M"/>
    <x v="1"/>
    <n v="2019"/>
    <x v="6"/>
    <s v="45-54"/>
    <x v="23"/>
    <s v="GR113-111"/>
    <n v="9783"/>
    <n v="20171966"/>
    <n v="48.5"/>
    <x v="0"/>
    <s v="Male201945-54 yearsGR113-111"/>
  </r>
  <r>
    <x v="1"/>
    <s v="M"/>
    <x v="1"/>
    <n v="2019"/>
    <x v="6"/>
    <s v="45-54"/>
    <x v="24"/>
    <s v="GR113-112"/>
    <n v="16547"/>
    <n v="20171966"/>
    <n v="82"/>
    <x v="1"/>
    <s v="Male201945-54 yearsGR113-112"/>
  </r>
  <r>
    <x v="1"/>
    <s v="M"/>
    <x v="1"/>
    <n v="2019"/>
    <x v="6"/>
    <s v="45-54"/>
    <x v="25"/>
    <s v="GR113-113"/>
    <n v="4261"/>
    <n v="20171966"/>
    <n v="21.1"/>
    <x v="0"/>
    <s v="Male201945-54 yearsGR113-113"/>
  </r>
  <r>
    <x v="1"/>
    <s v="M"/>
    <x v="1"/>
    <n v="2019"/>
    <x v="6"/>
    <s v="45-54"/>
    <x v="26"/>
    <s v="GR113-114"/>
    <n v="3864"/>
    <n v="20171966"/>
    <n v="19.2"/>
    <x v="0"/>
    <s v="Male201945-54 yearsGR113-114"/>
  </r>
  <r>
    <x v="1"/>
    <s v="M"/>
    <x v="1"/>
    <n v="2019"/>
    <x v="6"/>
    <s v="45-54"/>
    <x v="46"/>
    <s v="GR113-115"/>
    <n v="144"/>
    <n v="20171966"/>
    <n v="0.7"/>
    <x v="0"/>
    <s v="Male201945-54 yearsGR113-115"/>
  </r>
  <r>
    <x v="1"/>
    <s v="M"/>
    <x v="1"/>
    <n v="2019"/>
    <x v="6"/>
    <s v="45-54"/>
    <x v="67"/>
    <s v="GR113-116"/>
    <n v="253"/>
    <n v="20171966"/>
    <n v="1.3"/>
    <x v="0"/>
    <s v="Male201945-54 yearsGR113-116"/>
  </r>
  <r>
    <x v="1"/>
    <s v="M"/>
    <x v="1"/>
    <n v="2019"/>
    <x v="6"/>
    <s v="45-54"/>
    <x v="27"/>
    <s v="GR113-117"/>
    <n v="12286"/>
    <n v="20171966"/>
    <n v="60.9"/>
    <x v="0"/>
    <s v="Male201945-54 yearsGR113-117"/>
  </r>
  <r>
    <x v="1"/>
    <s v="M"/>
    <x v="1"/>
    <n v="2019"/>
    <x v="6"/>
    <s v="45-54"/>
    <x v="68"/>
    <s v="GR113-118"/>
    <n v="908"/>
    <n v="20171966"/>
    <n v="4.5"/>
    <x v="0"/>
    <s v="Male201945-54 yearsGR113-118"/>
  </r>
  <r>
    <x v="1"/>
    <s v="M"/>
    <x v="1"/>
    <n v="2019"/>
    <x v="6"/>
    <s v="45-54"/>
    <x v="121"/>
    <s v="GR113-119"/>
    <n v="52"/>
    <n v="20171966"/>
    <n v="0.3"/>
    <x v="0"/>
    <s v="Male201945-54 yearsGR113-119"/>
  </r>
  <r>
    <x v="1"/>
    <s v="M"/>
    <x v="1"/>
    <n v="2019"/>
    <x v="6"/>
    <s v="45-54"/>
    <x v="28"/>
    <s v="GR113-120"/>
    <n v="368"/>
    <n v="20171966"/>
    <n v="1.8"/>
    <x v="0"/>
    <s v="Male201945-54 yearsGR113-120"/>
  </r>
  <r>
    <x v="1"/>
    <s v="M"/>
    <x v="1"/>
    <n v="2019"/>
    <x v="6"/>
    <s v="45-54"/>
    <x v="40"/>
    <s v="GR113-121"/>
    <n v="169"/>
    <n v="20171966"/>
    <n v="0.8"/>
    <x v="0"/>
    <s v="Male201945-54 yearsGR113-121"/>
  </r>
  <r>
    <x v="1"/>
    <s v="M"/>
    <x v="1"/>
    <n v="2019"/>
    <x v="6"/>
    <s v="45-54"/>
    <x v="47"/>
    <s v="GR113-122"/>
    <n v="9651"/>
    <n v="20171966"/>
    <n v="47.8"/>
    <x v="0"/>
    <s v="Male201945-54 yearsGR113-122"/>
  </r>
  <r>
    <x v="1"/>
    <s v="M"/>
    <x v="1"/>
    <n v="2019"/>
    <x v="6"/>
    <s v="45-54"/>
    <x v="29"/>
    <s v="GR113-123"/>
    <n v="1138"/>
    <n v="20171966"/>
    <n v="5.6"/>
    <x v="0"/>
    <s v="Male201945-54 yearsGR113-123"/>
  </r>
  <r>
    <x v="1"/>
    <s v="M"/>
    <x v="1"/>
    <n v="2019"/>
    <x v="6"/>
    <s v="45-54"/>
    <x v="48"/>
    <s v="GR113-124"/>
    <n v="5856"/>
    <n v="20171966"/>
    <n v="29"/>
    <x v="1"/>
    <s v="Male201945-54 yearsGR113-124"/>
  </r>
  <r>
    <x v="1"/>
    <s v="M"/>
    <x v="1"/>
    <n v="2019"/>
    <x v="6"/>
    <s v="45-54"/>
    <x v="49"/>
    <s v="GR113-125"/>
    <n v="2919"/>
    <n v="20171966"/>
    <n v="14.5"/>
    <x v="0"/>
    <s v="Male201945-54 yearsGR113-125"/>
  </r>
  <r>
    <x v="1"/>
    <s v="M"/>
    <x v="1"/>
    <n v="2019"/>
    <x v="6"/>
    <s v="45-54"/>
    <x v="50"/>
    <s v="GR113-126"/>
    <n v="2937"/>
    <n v="20171966"/>
    <n v="14.6"/>
    <x v="0"/>
    <s v="Male201945-54 yearsGR113-126"/>
  </r>
  <r>
    <x v="1"/>
    <s v="M"/>
    <x v="1"/>
    <n v="2019"/>
    <x v="6"/>
    <s v="45-54"/>
    <x v="30"/>
    <s v="GR113-127"/>
    <n v="1553"/>
    <n v="20171966"/>
    <n v="7.7"/>
    <x v="1"/>
    <s v="Male201945-54 yearsGR113-127"/>
  </r>
  <r>
    <x v="1"/>
    <s v="M"/>
    <x v="1"/>
    <n v="2019"/>
    <x v="6"/>
    <s v="45-54"/>
    <x v="41"/>
    <s v="GR113-128"/>
    <n v="1069"/>
    <n v="20171966"/>
    <n v="5.3"/>
    <x v="0"/>
    <s v="Male201945-54 yearsGR113-128"/>
  </r>
  <r>
    <x v="1"/>
    <s v="M"/>
    <x v="1"/>
    <n v="2019"/>
    <x v="6"/>
    <s v="45-54"/>
    <x v="31"/>
    <s v="GR113-129"/>
    <n v="484"/>
    <n v="20171966"/>
    <n v="2.4"/>
    <x v="0"/>
    <s v="Male201945-54 yearsGR113-129"/>
  </r>
  <r>
    <x v="1"/>
    <s v="M"/>
    <x v="1"/>
    <n v="2019"/>
    <x v="6"/>
    <s v="45-54"/>
    <x v="120"/>
    <s v="GR113-130"/>
    <n v="102"/>
    <n v="20171966"/>
    <n v="0.5"/>
    <x v="1"/>
    <s v="Male201945-54 yearsGR113-130"/>
  </r>
  <r>
    <x v="1"/>
    <s v="M"/>
    <x v="1"/>
    <n v="2019"/>
    <x v="6"/>
    <s v="45-54"/>
    <x v="32"/>
    <s v="GR113-131"/>
    <n v="682"/>
    <n v="20171966"/>
    <n v="3.4"/>
    <x v="0"/>
    <s v="Male201945-54 yearsGR113-131"/>
  </r>
  <r>
    <x v="1"/>
    <s v="M"/>
    <x v="1"/>
    <n v="2019"/>
    <x v="6"/>
    <s v="45-54"/>
    <x v="69"/>
    <s v="GR113-132"/>
    <n v="35"/>
    <n v="20171966"/>
    <n v="0.2"/>
    <x v="0"/>
    <s v="Male201945-54 yearsGR113-132"/>
  </r>
  <r>
    <x v="1"/>
    <s v="M"/>
    <x v="1"/>
    <n v="2019"/>
    <x v="6"/>
    <s v="45-54"/>
    <x v="33"/>
    <s v="GR113-133"/>
    <n v="647"/>
    <n v="20171966"/>
    <n v="3.2"/>
    <x v="0"/>
    <s v="Male201945-54 yearsGR113-133"/>
  </r>
  <r>
    <x v="1"/>
    <s v="M"/>
    <x v="1"/>
    <n v="2019"/>
    <x v="6"/>
    <s v="45-54"/>
    <x v="42"/>
    <s v="GR113-135"/>
    <n v="217"/>
    <n v="20171966"/>
    <n v="1.1000000000000001"/>
    <x v="1"/>
    <s v="Male201945-54 yearsGR113-135"/>
  </r>
  <r>
    <x v="1"/>
    <s v="M"/>
    <x v="1"/>
    <n v="2019"/>
    <x v="6"/>
    <s v="45-54"/>
    <x v="103"/>
    <s v="GR113-136"/>
    <n v="68"/>
    <n v="20171966"/>
    <n v="0.3"/>
    <x v="1"/>
    <s v="Male201945-54 yearsGR113-136"/>
  </r>
  <r>
    <x v="1"/>
    <s v="M"/>
    <x v="1"/>
    <n v="2019"/>
    <x v="7"/>
    <s v="55-64"/>
    <x v="0"/>
    <s v="GR113-003"/>
    <n v="340"/>
    <n v="20499219"/>
    <n v="1.7"/>
    <x v="0"/>
    <s v="Male201955-64 yearsGR113-003"/>
  </r>
  <r>
    <x v="1"/>
    <s v="M"/>
    <x v="1"/>
    <n v="2019"/>
    <x v="7"/>
    <s v="55-64"/>
    <x v="111"/>
    <s v="GR113-004"/>
    <n v="71"/>
    <n v="20499219"/>
    <n v="0.3"/>
    <x v="1"/>
    <s v="Male201955-64 yearsGR113-004"/>
  </r>
  <r>
    <x v="1"/>
    <s v="M"/>
    <x v="1"/>
    <n v="2019"/>
    <x v="7"/>
    <s v="55-64"/>
    <x v="112"/>
    <s v="GR113-005"/>
    <n v="48"/>
    <n v="20499219"/>
    <n v="0.2"/>
    <x v="0"/>
    <s v="Male201955-64 yearsGR113-005"/>
  </r>
  <r>
    <x v="1"/>
    <s v="M"/>
    <x v="1"/>
    <n v="2019"/>
    <x v="7"/>
    <s v="55-64"/>
    <x v="116"/>
    <s v="GR113-006"/>
    <n v="23"/>
    <n v="20499219"/>
    <n v="0.1"/>
    <x v="0"/>
    <s v="Male201955-64 yearsGR113-006"/>
  </r>
  <r>
    <x v="1"/>
    <s v="M"/>
    <x v="1"/>
    <n v="2019"/>
    <x v="7"/>
    <s v="55-64"/>
    <x v="1"/>
    <s v="GR113-010"/>
    <n v="3065"/>
    <n v="20499219"/>
    <n v="15"/>
    <x v="1"/>
    <s v="Male201955-64 yearsGR113-010"/>
  </r>
  <r>
    <x v="1"/>
    <s v="M"/>
    <x v="1"/>
    <n v="2019"/>
    <x v="7"/>
    <s v="55-64"/>
    <x v="70"/>
    <s v="GR113-015"/>
    <n v="1158"/>
    <n v="20499219"/>
    <n v="5.6"/>
    <x v="1"/>
    <s v="Male201955-64 yearsGR113-015"/>
  </r>
  <r>
    <x v="1"/>
    <s v="M"/>
    <x v="1"/>
    <n v="2019"/>
    <x v="7"/>
    <s v="55-64"/>
    <x v="51"/>
    <s v="GR113-016"/>
    <n v="1185"/>
    <n v="20499219"/>
    <n v="5.8"/>
    <x v="1"/>
    <s v="Male201955-64 yearsGR113-016"/>
  </r>
  <r>
    <x v="1"/>
    <s v="M"/>
    <x v="1"/>
    <n v="2019"/>
    <x v="7"/>
    <s v="55-64"/>
    <x v="2"/>
    <s v="GR113-018"/>
    <n v="802"/>
    <n v="20499219"/>
    <n v="3.9"/>
    <x v="0"/>
    <s v="Male201955-64 yearsGR113-018"/>
  </r>
  <r>
    <x v="1"/>
    <s v="M"/>
    <x v="1"/>
    <n v="2019"/>
    <x v="7"/>
    <s v="55-64"/>
    <x v="3"/>
    <s v="GR113-019"/>
    <n v="60385"/>
    <n v="20499219"/>
    <n v="294.60000000000002"/>
    <x v="1"/>
    <s v="Male201955-64 yearsGR113-019"/>
  </r>
  <r>
    <x v="1"/>
    <s v="M"/>
    <x v="1"/>
    <n v="2019"/>
    <x v="7"/>
    <s v="55-64"/>
    <x v="71"/>
    <s v="GR113-020"/>
    <n v="2078"/>
    <n v="20499219"/>
    <n v="10.1"/>
    <x v="0"/>
    <s v="Male201955-64 yearsGR113-020"/>
  </r>
  <r>
    <x v="1"/>
    <s v="M"/>
    <x v="1"/>
    <n v="2019"/>
    <x v="7"/>
    <s v="55-64"/>
    <x v="72"/>
    <s v="GR113-021"/>
    <n v="3136"/>
    <n v="20499219"/>
    <n v="15.3"/>
    <x v="0"/>
    <s v="Male201955-64 yearsGR113-021"/>
  </r>
  <r>
    <x v="1"/>
    <s v="M"/>
    <x v="1"/>
    <n v="2019"/>
    <x v="7"/>
    <s v="55-64"/>
    <x v="73"/>
    <s v="GR113-022"/>
    <n v="1333"/>
    <n v="20499219"/>
    <n v="6.5"/>
    <x v="0"/>
    <s v="Male201955-64 yearsGR113-022"/>
  </r>
  <r>
    <x v="1"/>
    <s v="M"/>
    <x v="1"/>
    <n v="2019"/>
    <x v="7"/>
    <s v="55-64"/>
    <x v="52"/>
    <s v="GR113-023"/>
    <n v="6210"/>
    <n v="20499219"/>
    <n v="30.3"/>
    <x v="0"/>
    <s v="Male201955-64 yearsGR113-023"/>
  </r>
  <r>
    <x v="1"/>
    <s v="M"/>
    <x v="1"/>
    <n v="2019"/>
    <x v="7"/>
    <s v="55-64"/>
    <x v="53"/>
    <s v="GR113-024"/>
    <n v="5364"/>
    <n v="20499219"/>
    <n v="26.2"/>
    <x v="0"/>
    <s v="Male201955-64 yearsGR113-024"/>
  </r>
  <r>
    <x v="1"/>
    <s v="M"/>
    <x v="1"/>
    <n v="2019"/>
    <x v="7"/>
    <s v="55-64"/>
    <x v="74"/>
    <s v="GR113-025"/>
    <n v="5199"/>
    <n v="20499219"/>
    <n v="25.4"/>
    <x v="0"/>
    <s v="Male201955-64 yearsGR113-025"/>
  </r>
  <r>
    <x v="1"/>
    <s v="M"/>
    <x v="1"/>
    <n v="2019"/>
    <x v="7"/>
    <s v="55-64"/>
    <x v="104"/>
    <s v="GR113-026"/>
    <n v="825"/>
    <n v="20499219"/>
    <n v="4"/>
    <x v="0"/>
    <s v="Male201955-64 yearsGR113-026"/>
  </r>
  <r>
    <x v="1"/>
    <s v="M"/>
    <x v="1"/>
    <n v="2019"/>
    <x v="7"/>
    <s v="55-64"/>
    <x v="75"/>
    <s v="GR113-027"/>
    <n v="15241"/>
    <n v="20499219"/>
    <n v="74.3"/>
    <x v="0"/>
    <s v="Male201955-64 yearsGR113-027"/>
  </r>
  <r>
    <x v="1"/>
    <s v="M"/>
    <x v="1"/>
    <n v="2019"/>
    <x v="7"/>
    <s v="55-64"/>
    <x v="76"/>
    <s v="GR113-028"/>
    <n v="938"/>
    <n v="20499219"/>
    <n v="4.5999999999999996"/>
    <x v="0"/>
    <s v="Male201955-64 yearsGR113-028"/>
  </r>
  <r>
    <x v="1"/>
    <s v="M"/>
    <x v="1"/>
    <n v="2019"/>
    <x v="7"/>
    <s v="55-64"/>
    <x v="54"/>
    <s v="GR113-029"/>
    <n v="100"/>
    <n v="20499219"/>
    <n v="0.5"/>
    <x v="0"/>
    <s v="Male201955-64 yearsGR113-029"/>
  </r>
  <r>
    <x v="1"/>
    <s v="M"/>
    <x v="1"/>
    <n v="2019"/>
    <x v="7"/>
    <s v="55-64"/>
    <x v="124"/>
    <s v="GR113-033"/>
    <n v="2922"/>
    <n v="20499219"/>
    <n v="14.3"/>
    <x v="0"/>
    <s v="Male201955-64 yearsGR113-033"/>
  </r>
  <r>
    <x v="1"/>
    <s v="M"/>
    <x v="1"/>
    <n v="2019"/>
    <x v="7"/>
    <s v="55-64"/>
    <x v="43"/>
    <s v="GR113-034"/>
    <n v="1898"/>
    <n v="20499219"/>
    <n v="9.3000000000000007"/>
    <x v="0"/>
    <s v="Male201955-64 yearsGR113-034"/>
  </r>
  <r>
    <x v="1"/>
    <s v="M"/>
    <x v="1"/>
    <n v="2019"/>
    <x v="7"/>
    <s v="55-64"/>
    <x v="97"/>
    <s v="GR113-035"/>
    <n v="1332"/>
    <n v="20499219"/>
    <n v="6.5"/>
    <x v="0"/>
    <s v="Male201955-64 yearsGR113-035"/>
  </r>
  <r>
    <x v="1"/>
    <s v="M"/>
    <x v="1"/>
    <n v="2019"/>
    <x v="7"/>
    <s v="55-64"/>
    <x v="34"/>
    <s v="GR113-036"/>
    <n v="2376"/>
    <n v="20499219"/>
    <n v="11.6"/>
    <x v="0"/>
    <s v="Male201955-64 yearsGR113-036"/>
  </r>
  <r>
    <x v="1"/>
    <s v="M"/>
    <x v="1"/>
    <n v="2019"/>
    <x v="7"/>
    <s v="55-64"/>
    <x v="35"/>
    <s v="GR113-037"/>
    <n v="4431"/>
    <n v="20499219"/>
    <n v="21.6"/>
    <x v="0"/>
    <s v="Male201955-64 yearsGR113-037"/>
  </r>
  <r>
    <x v="1"/>
    <s v="M"/>
    <x v="1"/>
    <n v="2019"/>
    <x v="7"/>
    <s v="55-64"/>
    <x v="79"/>
    <s v="GR113-038"/>
    <n v="105"/>
    <n v="20499219"/>
    <n v="0.5"/>
    <x v="0"/>
    <s v="Male201955-64 yearsGR113-038"/>
  </r>
  <r>
    <x v="1"/>
    <s v="M"/>
    <x v="1"/>
    <n v="2019"/>
    <x v="7"/>
    <s v="55-64"/>
    <x v="56"/>
    <s v="GR113-039"/>
    <n v="1621"/>
    <n v="20499219"/>
    <n v="7.9"/>
    <x v="0"/>
    <s v="Male201955-64 yearsGR113-039"/>
  </r>
  <r>
    <x v="1"/>
    <s v="M"/>
    <x v="1"/>
    <n v="2019"/>
    <x v="7"/>
    <s v="55-64"/>
    <x v="36"/>
    <s v="GR113-040"/>
    <n v="1635"/>
    <n v="20499219"/>
    <n v="8"/>
    <x v="0"/>
    <s v="Male201955-64 yearsGR113-040"/>
  </r>
  <r>
    <x v="1"/>
    <s v="M"/>
    <x v="1"/>
    <n v="2019"/>
    <x v="7"/>
    <s v="55-64"/>
    <x v="98"/>
    <s v="GR113-041"/>
    <n v="1063"/>
    <n v="20499219"/>
    <n v="5.2"/>
    <x v="0"/>
    <s v="Male201955-64 yearsGR113-041"/>
  </r>
  <r>
    <x v="1"/>
    <s v="M"/>
    <x v="1"/>
    <n v="2019"/>
    <x v="7"/>
    <s v="55-64"/>
    <x v="37"/>
    <s v="GR113-043"/>
    <n v="7002"/>
    <n v="20499219"/>
    <n v="34.200000000000003"/>
    <x v="0"/>
    <s v="Male201955-64 yearsGR113-043"/>
  </r>
  <r>
    <x v="1"/>
    <s v="M"/>
    <x v="1"/>
    <n v="2019"/>
    <x v="7"/>
    <s v="55-64"/>
    <x v="4"/>
    <s v="GR113-044"/>
    <n v="872"/>
    <n v="20499219"/>
    <n v="4.3"/>
    <x v="1"/>
    <s v="Male201955-64 yearsGR113-044"/>
  </r>
  <r>
    <x v="1"/>
    <s v="M"/>
    <x v="1"/>
    <n v="2019"/>
    <x v="7"/>
    <s v="55-64"/>
    <x v="44"/>
    <s v="GR113-045"/>
    <n v="257"/>
    <n v="20499219"/>
    <n v="1.3"/>
    <x v="1"/>
    <s v="Male201955-64 yearsGR113-045"/>
  </r>
  <r>
    <x v="1"/>
    <s v="M"/>
    <x v="1"/>
    <n v="2019"/>
    <x v="7"/>
    <s v="55-64"/>
    <x v="45"/>
    <s v="GR113-046"/>
    <n v="9745"/>
    <n v="20499219"/>
    <n v="47.5"/>
    <x v="1"/>
    <s v="Male201955-64 yearsGR113-046"/>
  </r>
  <r>
    <x v="1"/>
    <s v="M"/>
    <x v="1"/>
    <n v="2019"/>
    <x v="7"/>
    <s v="55-64"/>
    <x v="80"/>
    <s v="GR113-047"/>
    <n v="337"/>
    <n v="20499219"/>
    <n v="1.6"/>
    <x v="1"/>
    <s v="Male201955-64 yearsGR113-047"/>
  </r>
  <r>
    <x v="1"/>
    <s v="M"/>
    <x v="1"/>
    <n v="2019"/>
    <x v="7"/>
    <s v="55-64"/>
    <x v="81"/>
    <s v="GR113-048"/>
    <n v="318"/>
    <n v="20499219"/>
    <n v="1.6"/>
    <x v="0"/>
    <s v="Male201955-64 yearsGR113-048"/>
  </r>
  <r>
    <x v="1"/>
    <s v="M"/>
    <x v="1"/>
    <n v="2019"/>
    <x v="7"/>
    <s v="55-64"/>
    <x v="113"/>
    <s v="GR113-049"/>
    <n v="19"/>
    <n v="20499219"/>
    <s v="Unreliable"/>
    <x v="0"/>
    <s v="Male201955-64 yearsGR113-049"/>
  </r>
  <r>
    <x v="1"/>
    <s v="M"/>
    <x v="1"/>
    <n v="2019"/>
    <x v="7"/>
    <s v="55-64"/>
    <x v="5"/>
    <s v="GR113-050"/>
    <n v="69"/>
    <n v="20499219"/>
    <n v="0.3"/>
    <x v="1"/>
    <s v="Male201955-64 yearsGR113-050"/>
  </r>
  <r>
    <x v="1"/>
    <s v="M"/>
    <x v="1"/>
    <n v="2019"/>
    <x v="7"/>
    <s v="55-64"/>
    <x v="105"/>
    <s v="GR113-051"/>
    <n v="524"/>
    <n v="20499219"/>
    <n v="2.6"/>
    <x v="1"/>
    <s v="Male201955-64 yearsGR113-051"/>
  </r>
  <r>
    <x v="1"/>
    <s v="M"/>
    <x v="1"/>
    <n v="2019"/>
    <x v="7"/>
    <s v="55-64"/>
    <x v="106"/>
    <s v="GR113-052"/>
    <n v="538"/>
    <n v="20499219"/>
    <n v="2.6"/>
    <x v="1"/>
    <s v="Male201955-64 yearsGR113-052"/>
  </r>
  <r>
    <x v="1"/>
    <s v="M"/>
    <x v="1"/>
    <n v="2019"/>
    <x v="7"/>
    <s v="55-64"/>
    <x v="6"/>
    <s v="GR113-053"/>
    <n v="68022"/>
    <n v="20499219"/>
    <n v="331.8"/>
    <x v="0"/>
    <s v="Male201955-64 yearsGR113-053"/>
  </r>
  <r>
    <x v="1"/>
    <s v="M"/>
    <x v="1"/>
    <n v="2019"/>
    <x v="7"/>
    <s v="55-64"/>
    <x v="7"/>
    <s v="GR113-054"/>
    <n v="55906"/>
    <n v="20499219"/>
    <n v="272.7"/>
    <x v="1"/>
    <s v="Male201955-64 yearsGR113-054"/>
  </r>
  <r>
    <x v="1"/>
    <s v="M"/>
    <x v="1"/>
    <n v="2019"/>
    <x v="7"/>
    <s v="55-64"/>
    <x v="82"/>
    <s v="GR113-055"/>
    <n v="166"/>
    <n v="20499219"/>
    <n v="0.8"/>
    <x v="0"/>
    <s v="Male201955-64 yearsGR113-055"/>
  </r>
  <r>
    <x v="1"/>
    <s v="M"/>
    <x v="1"/>
    <n v="2019"/>
    <x v="7"/>
    <s v="55-64"/>
    <x v="57"/>
    <s v="GR113-056"/>
    <n v="6038"/>
    <n v="20499219"/>
    <n v="29.5"/>
    <x v="0"/>
    <s v="Male201955-64 yearsGR113-056"/>
  </r>
  <r>
    <x v="1"/>
    <s v="M"/>
    <x v="1"/>
    <n v="2019"/>
    <x v="7"/>
    <s v="55-64"/>
    <x v="83"/>
    <s v="GR113-057"/>
    <n v="476"/>
    <n v="20499219"/>
    <n v="2.2999999999999998"/>
    <x v="0"/>
    <s v="Male201955-64 yearsGR113-057"/>
  </r>
  <r>
    <x v="1"/>
    <s v="M"/>
    <x v="1"/>
    <n v="2019"/>
    <x v="7"/>
    <s v="55-64"/>
    <x v="58"/>
    <s v="GR113-058"/>
    <n v="35460"/>
    <n v="20499219"/>
    <n v="173"/>
    <x v="0"/>
    <s v="Male201955-64 yearsGR113-058"/>
  </r>
  <r>
    <x v="1"/>
    <s v="M"/>
    <x v="1"/>
    <n v="2019"/>
    <x v="7"/>
    <s v="55-64"/>
    <x v="59"/>
    <s v="GR113-059"/>
    <n v="12039"/>
    <n v="20499219"/>
    <n v="58.7"/>
    <x v="0"/>
    <s v="Male201955-64 yearsGR113-059"/>
  </r>
  <r>
    <x v="1"/>
    <s v="M"/>
    <x v="1"/>
    <n v="2019"/>
    <x v="7"/>
    <s v="55-64"/>
    <x v="99"/>
    <s v="GR113-060"/>
    <n v="518"/>
    <n v="20499219"/>
    <n v="2.5"/>
    <x v="0"/>
    <s v="Male201955-64 yearsGR113-060"/>
  </r>
  <r>
    <x v="1"/>
    <s v="M"/>
    <x v="1"/>
    <n v="2019"/>
    <x v="7"/>
    <s v="55-64"/>
    <x v="60"/>
    <s v="GR113-061"/>
    <n v="22903"/>
    <n v="20499219"/>
    <n v="111.7"/>
    <x v="0"/>
    <s v="Male201955-64 yearsGR113-061"/>
  </r>
  <r>
    <x v="1"/>
    <s v="M"/>
    <x v="1"/>
    <n v="2019"/>
    <x v="7"/>
    <s v="55-64"/>
    <x v="84"/>
    <s v="GR113-062"/>
    <n v="10659"/>
    <n v="20499219"/>
    <n v="52"/>
    <x v="0"/>
    <s v="Male201955-64 yearsGR113-062"/>
  </r>
  <r>
    <x v="1"/>
    <s v="M"/>
    <x v="1"/>
    <n v="2019"/>
    <x v="7"/>
    <s v="55-64"/>
    <x v="85"/>
    <s v="GR113-063"/>
    <n v="12244"/>
    <n v="20499219"/>
    <n v="59.7"/>
    <x v="0"/>
    <s v="Male201955-64 yearsGR113-063"/>
  </r>
  <r>
    <x v="1"/>
    <s v="M"/>
    <x v="1"/>
    <n v="2019"/>
    <x v="7"/>
    <s v="55-64"/>
    <x v="8"/>
    <s v="GR113-064"/>
    <n v="13766"/>
    <n v="20499219"/>
    <n v="67.2"/>
    <x v="0"/>
    <s v="Male201955-64 yearsGR113-064"/>
  </r>
  <r>
    <x v="1"/>
    <s v="M"/>
    <x v="1"/>
    <n v="2019"/>
    <x v="7"/>
    <s v="55-64"/>
    <x v="61"/>
    <s v="GR113-065"/>
    <n v="202"/>
    <n v="20499219"/>
    <n v="1"/>
    <x v="0"/>
    <s v="Male201955-64 yearsGR113-065"/>
  </r>
  <r>
    <x v="1"/>
    <s v="M"/>
    <x v="1"/>
    <n v="2019"/>
    <x v="7"/>
    <s v="55-64"/>
    <x v="86"/>
    <s v="GR113-066"/>
    <n v="97"/>
    <n v="20499219"/>
    <n v="0.5"/>
    <x v="0"/>
    <s v="Male201955-64 yearsGR113-066"/>
  </r>
  <r>
    <x v="1"/>
    <s v="M"/>
    <x v="1"/>
    <n v="2019"/>
    <x v="7"/>
    <s v="55-64"/>
    <x v="62"/>
    <s v="GR113-067"/>
    <n v="3229"/>
    <n v="20499219"/>
    <n v="15.8"/>
    <x v="0"/>
    <s v="Male201955-64 yearsGR113-067"/>
  </r>
  <r>
    <x v="1"/>
    <s v="M"/>
    <x v="1"/>
    <n v="2019"/>
    <x v="7"/>
    <s v="55-64"/>
    <x v="9"/>
    <s v="GR113-068"/>
    <n v="10238"/>
    <n v="20499219"/>
    <n v="49.9"/>
    <x v="0"/>
    <s v="Male201955-64 yearsGR113-068"/>
  </r>
  <r>
    <x v="1"/>
    <s v="M"/>
    <x v="1"/>
    <n v="2019"/>
    <x v="7"/>
    <s v="55-64"/>
    <x v="87"/>
    <s v="GR113-069"/>
    <n v="2668"/>
    <n v="20499219"/>
    <n v="13"/>
    <x v="1"/>
    <s v="Male201955-64 yearsGR113-069"/>
  </r>
  <r>
    <x v="1"/>
    <s v="M"/>
    <x v="1"/>
    <n v="2019"/>
    <x v="7"/>
    <s v="55-64"/>
    <x v="10"/>
    <s v="GR113-070"/>
    <n v="7530"/>
    <n v="20499219"/>
    <n v="36.700000000000003"/>
    <x v="1"/>
    <s v="Male201955-64 yearsGR113-070"/>
  </r>
  <r>
    <x v="1"/>
    <s v="M"/>
    <x v="1"/>
    <n v="2019"/>
    <x v="7"/>
    <s v="55-64"/>
    <x v="107"/>
    <s v="GR113-071"/>
    <n v="222"/>
    <n v="20499219"/>
    <n v="1.1000000000000001"/>
    <x v="1"/>
    <s v="Male201955-64 yearsGR113-071"/>
  </r>
  <r>
    <x v="1"/>
    <s v="M"/>
    <x v="1"/>
    <n v="2019"/>
    <x v="7"/>
    <s v="55-64"/>
    <x v="63"/>
    <s v="GR113-072"/>
    <n v="1696"/>
    <n v="20499219"/>
    <n v="8.3000000000000007"/>
    <x v="0"/>
    <s v="Male201955-64 yearsGR113-072"/>
  </r>
  <r>
    <x v="1"/>
    <s v="M"/>
    <x v="1"/>
    <n v="2019"/>
    <x v="7"/>
    <s v="55-64"/>
    <x v="88"/>
    <s v="GR113-073"/>
    <n v="1014"/>
    <n v="20499219"/>
    <n v="4.9000000000000004"/>
    <x v="1"/>
    <s v="Male201955-64 yearsGR113-073"/>
  </r>
  <r>
    <x v="1"/>
    <s v="M"/>
    <x v="1"/>
    <n v="2019"/>
    <x v="7"/>
    <s v="55-64"/>
    <x v="89"/>
    <s v="GR113-074"/>
    <n v="682"/>
    <n v="20499219"/>
    <n v="3.3"/>
    <x v="0"/>
    <s v="Male201955-64 yearsGR113-074"/>
  </r>
  <r>
    <x v="1"/>
    <s v="M"/>
    <x v="1"/>
    <n v="2019"/>
    <x v="7"/>
    <s v="55-64"/>
    <x v="11"/>
    <s v="GR113-075"/>
    <n v="545"/>
    <n v="20499219"/>
    <n v="2.7"/>
    <x v="0"/>
    <s v="Male201955-64 yearsGR113-075"/>
  </r>
  <r>
    <x v="1"/>
    <s v="M"/>
    <x v="1"/>
    <n v="2019"/>
    <x v="7"/>
    <s v="55-64"/>
    <x v="12"/>
    <s v="GR113-076"/>
    <n v="2998"/>
    <n v="20499219"/>
    <n v="14.6"/>
    <x v="1"/>
    <s v="Male201955-64 yearsGR113-076"/>
  </r>
  <r>
    <x v="1"/>
    <s v="M"/>
    <x v="1"/>
    <n v="2019"/>
    <x v="7"/>
    <s v="55-64"/>
    <x v="13"/>
    <s v="GR113-077"/>
    <n v="528"/>
    <n v="20499219"/>
    <n v="2.6"/>
    <x v="0"/>
    <s v="Male201955-64 yearsGR113-077"/>
  </r>
  <r>
    <x v="1"/>
    <s v="M"/>
    <x v="1"/>
    <n v="2019"/>
    <x v="7"/>
    <s v="55-64"/>
    <x v="14"/>
    <s v="GR113-078"/>
    <n v="2470"/>
    <n v="20499219"/>
    <n v="12"/>
    <x v="0"/>
    <s v="Male201955-64 yearsGR113-078"/>
  </r>
  <r>
    <x v="1"/>
    <s v="M"/>
    <x v="1"/>
    <n v="2019"/>
    <x v="7"/>
    <s v="55-64"/>
    <x v="15"/>
    <s v="GR113-079"/>
    <n v="14"/>
    <n v="20499219"/>
    <s v="Unreliable"/>
    <x v="0"/>
    <s v="Male201955-64 yearsGR113-079"/>
  </r>
  <r>
    <x v="1"/>
    <s v="M"/>
    <x v="1"/>
    <n v="2019"/>
    <x v="7"/>
    <s v="55-64"/>
    <x v="38"/>
    <s v="GR113-082"/>
    <n v="9407"/>
    <n v="20499219"/>
    <n v="45.9"/>
    <x v="1"/>
    <s v="Male201955-64 yearsGR113-082"/>
  </r>
  <r>
    <x v="1"/>
    <s v="M"/>
    <x v="1"/>
    <n v="2019"/>
    <x v="7"/>
    <s v="55-64"/>
    <x v="108"/>
    <s v="GR113-083"/>
    <n v="26"/>
    <n v="20499219"/>
    <n v="0.1"/>
    <x v="0"/>
    <s v="Male201955-64 yearsGR113-083"/>
  </r>
  <r>
    <x v="1"/>
    <s v="M"/>
    <x v="1"/>
    <n v="2019"/>
    <x v="7"/>
    <s v="55-64"/>
    <x v="100"/>
    <s v="GR113-084"/>
    <n v="604"/>
    <n v="20499219"/>
    <n v="2.9"/>
    <x v="0"/>
    <s v="Male201955-64 yearsGR113-084"/>
  </r>
  <r>
    <x v="1"/>
    <s v="M"/>
    <x v="1"/>
    <n v="2019"/>
    <x v="7"/>
    <s v="55-64"/>
    <x v="39"/>
    <s v="GR113-085"/>
    <n v="250"/>
    <n v="20499219"/>
    <n v="1.2"/>
    <x v="0"/>
    <s v="Male201955-64 yearsGR113-085"/>
  </r>
  <r>
    <x v="1"/>
    <s v="M"/>
    <x v="1"/>
    <n v="2019"/>
    <x v="7"/>
    <s v="55-64"/>
    <x v="90"/>
    <s v="GR113-086"/>
    <n v="8527"/>
    <n v="20499219"/>
    <n v="41.6"/>
    <x v="0"/>
    <s v="Male201955-64 yearsGR113-086"/>
  </r>
  <r>
    <x v="1"/>
    <s v="M"/>
    <x v="1"/>
    <n v="2019"/>
    <x v="7"/>
    <s v="55-64"/>
    <x v="118"/>
    <s v="GR113-087"/>
    <n v="41"/>
    <n v="20499219"/>
    <n v="0.2"/>
    <x v="1"/>
    <s v="Male201955-64 yearsGR113-087"/>
  </r>
  <r>
    <x v="1"/>
    <s v="M"/>
    <x v="1"/>
    <n v="2019"/>
    <x v="7"/>
    <s v="55-64"/>
    <x v="64"/>
    <s v="GR113-088"/>
    <n v="989"/>
    <n v="20499219"/>
    <n v="4.8"/>
    <x v="1"/>
    <s v="Male201955-64 yearsGR113-088"/>
  </r>
  <r>
    <x v="1"/>
    <s v="M"/>
    <x v="1"/>
    <n v="2019"/>
    <x v="7"/>
    <s v="55-64"/>
    <x v="17"/>
    <s v="GR113-089"/>
    <n v="2541"/>
    <n v="20499219"/>
    <n v="12.4"/>
    <x v="0"/>
    <s v="Male201955-64 yearsGR113-089"/>
  </r>
  <r>
    <x v="1"/>
    <s v="M"/>
    <x v="1"/>
    <n v="2019"/>
    <x v="7"/>
    <s v="55-64"/>
    <x v="91"/>
    <s v="GR113-090"/>
    <n v="360"/>
    <n v="20499219"/>
    <n v="1.8"/>
    <x v="1"/>
    <s v="Male201955-64 yearsGR113-090"/>
  </r>
  <r>
    <x v="1"/>
    <s v="M"/>
    <x v="1"/>
    <n v="2019"/>
    <x v="7"/>
    <s v="55-64"/>
    <x v="114"/>
    <s v="GR113-091"/>
    <n v="27"/>
    <n v="20499219"/>
    <n v="0.1"/>
    <x v="1"/>
    <s v="Male201955-64 yearsGR113-091"/>
  </r>
  <r>
    <x v="1"/>
    <s v="M"/>
    <x v="1"/>
    <n v="2019"/>
    <x v="7"/>
    <s v="55-64"/>
    <x v="101"/>
    <s v="GR113-092"/>
    <n v="144"/>
    <n v="20499219"/>
    <n v="0.7"/>
    <x v="1"/>
    <s v="Male201955-64 yearsGR113-092"/>
  </r>
  <r>
    <x v="1"/>
    <s v="M"/>
    <x v="1"/>
    <n v="2019"/>
    <x v="7"/>
    <s v="55-64"/>
    <x v="92"/>
    <s v="GR113-093"/>
    <n v="9612"/>
    <n v="20499219"/>
    <n v="46.9"/>
    <x v="1"/>
    <s v="Male201955-64 yearsGR113-093"/>
  </r>
  <r>
    <x v="1"/>
    <s v="M"/>
    <x v="1"/>
    <n v="2019"/>
    <x v="7"/>
    <s v="55-64"/>
    <x v="93"/>
    <s v="GR113-094"/>
    <n v="6173"/>
    <n v="20499219"/>
    <n v="30.1"/>
    <x v="0"/>
    <s v="Male201955-64 yearsGR113-094"/>
  </r>
  <r>
    <x v="1"/>
    <s v="M"/>
    <x v="1"/>
    <n v="2019"/>
    <x v="7"/>
    <s v="55-64"/>
    <x v="94"/>
    <s v="GR113-095"/>
    <n v="3439"/>
    <n v="20499219"/>
    <n v="16.8"/>
    <x v="0"/>
    <s v="Male201955-64 yearsGR113-095"/>
  </r>
  <r>
    <x v="1"/>
    <s v="M"/>
    <x v="1"/>
    <n v="2019"/>
    <x v="7"/>
    <s v="55-64"/>
    <x v="102"/>
    <s v="GR113-096"/>
    <n v="198"/>
    <n v="20499219"/>
    <n v="1"/>
    <x v="1"/>
    <s v="Male201955-64 yearsGR113-096"/>
  </r>
  <r>
    <x v="1"/>
    <s v="M"/>
    <x v="1"/>
    <n v="2019"/>
    <x v="7"/>
    <s v="55-64"/>
    <x v="18"/>
    <s v="GR113-097"/>
    <n v="3513"/>
    <n v="20499219"/>
    <n v="17.100000000000001"/>
    <x v="1"/>
    <s v="Male201955-64 yearsGR113-097"/>
  </r>
  <r>
    <x v="1"/>
    <s v="M"/>
    <x v="1"/>
    <n v="2019"/>
    <x v="7"/>
    <s v="55-64"/>
    <x v="115"/>
    <s v="GR113-098"/>
    <n v="38"/>
    <n v="20499219"/>
    <n v="0.2"/>
    <x v="0"/>
    <s v="Male201955-64 yearsGR113-098"/>
  </r>
  <r>
    <x v="1"/>
    <s v="M"/>
    <x v="1"/>
    <n v="2019"/>
    <x v="7"/>
    <s v="55-64"/>
    <x v="109"/>
    <s v="GR113-099"/>
    <n v="34"/>
    <n v="20499219"/>
    <n v="0.2"/>
    <x v="0"/>
    <s v="Male201955-64 yearsGR113-099"/>
  </r>
  <r>
    <x v="1"/>
    <s v="M"/>
    <x v="1"/>
    <n v="2019"/>
    <x v="7"/>
    <s v="55-64"/>
    <x v="19"/>
    <s v="GR113-100"/>
    <n v="3438"/>
    <n v="20499219"/>
    <n v="16.8"/>
    <x v="0"/>
    <s v="Male201955-64 yearsGR113-100"/>
  </r>
  <r>
    <x v="1"/>
    <s v="M"/>
    <x v="1"/>
    <n v="2019"/>
    <x v="7"/>
    <s v="55-64"/>
    <x v="95"/>
    <s v="GR113-102"/>
    <n v="49"/>
    <n v="20499219"/>
    <n v="0.2"/>
    <x v="1"/>
    <s v="Male201955-64 yearsGR113-102"/>
  </r>
  <r>
    <x v="1"/>
    <s v="M"/>
    <x v="1"/>
    <n v="2019"/>
    <x v="7"/>
    <s v="55-64"/>
    <x v="125"/>
    <s v="GR113-103"/>
    <n v="18"/>
    <n v="20499219"/>
    <s v="Unreliable"/>
    <x v="1"/>
    <s v="Male201955-64 yearsGR113-103"/>
  </r>
  <r>
    <x v="1"/>
    <s v="M"/>
    <x v="1"/>
    <n v="2019"/>
    <x v="7"/>
    <s v="55-64"/>
    <x v="21"/>
    <s v="GR113-109"/>
    <n v="681"/>
    <n v="20499219"/>
    <n v="3.3"/>
    <x v="1"/>
    <s v="Male201955-64 yearsGR113-109"/>
  </r>
  <r>
    <x v="1"/>
    <s v="M"/>
    <x v="1"/>
    <n v="2019"/>
    <x v="7"/>
    <s v="55-64"/>
    <x v="22"/>
    <s v="GR113-110"/>
    <n v="2174"/>
    <n v="20499219"/>
    <n v="10.6"/>
    <x v="0"/>
    <s v="Male201955-64 yearsGR113-110"/>
  </r>
  <r>
    <x v="1"/>
    <s v="M"/>
    <x v="1"/>
    <n v="2019"/>
    <x v="7"/>
    <s v="55-64"/>
    <x v="23"/>
    <s v="GR113-111"/>
    <n v="20827"/>
    <n v="20499219"/>
    <n v="101.6"/>
    <x v="0"/>
    <s v="Male201955-64 yearsGR113-111"/>
  </r>
  <r>
    <x v="1"/>
    <s v="M"/>
    <x v="1"/>
    <n v="2019"/>
    <x v="7"/>
    <s v="55-64"/>
    <x v="24"/>
    <s v="GR113-112"/>
    <n v="17659"/>
    <n v="20499219"/>
    <n v="86.1"/>
    <x v="1"/>
    <s v="Male201955-64 yearsGR113-112"/>
  </r>
  <r>
    <x v="1"/>
    <s v="M"/>
    <x v="1"/>
    <n v="2019"/>
    <x v="7"/>
    <s v="55-64"/>
    <x v="25"/>
    <s v="GR113-113"/>
    <n v="4897"/>
    <n v="20499219"/>
    <n v="23.9"/>
    <x v="0"/>
    <s v="Male201955-64 yearsGR113-113"/>
  </r>
  <r>
    <x v="1"/>
    <s v="M"/>
    <x v="1"/>
    <n v="2019"/>
    <x v="7"/>
    <s v="55-64"/>
    <x v="26"/>
    <s v="GR113-114"/>
    <n v="4393"/>
    <n v="20499219"/>
    <n v="21.4"/>
    <x v="0"/>
    <s v="Male201955-64 yearsGR113-114"/>
  </r>
  <r>
    <x v="1"/>
    <s v="M"/>
    <x v="1"/>
    <n v="2019"/>
    <x v="7"/>
    <s v="55-64"/>
    <x v="46"/>
    <s v="GR113-115"/>
    <n v="180"/>
    <n v="20499219"/>
    <n v="0.9"/>
    <x v="0"/>
    <s v="Male201955-64 yearsGR113-115"/>
  </r>
  <r>
    <x v="1"/>
    <s v="M"/>
    <x v="1"/>
    <n v="2019"/>
    <x v="7"/>
    <s v="55-64"/>
    <x v="67"/>
    <s v="GR113-116"/>
    <n v="324"/>
    <n v="20499219"/>
    <n v="1.6"/>
    <x v="0"/>
    <s v="Male201955-64 yearsGR113-116"/>
  </r>
  <r>
    <x v="1"/>
    <s v="M"/>
    <x v="1"/>
    <n v="2019"/>
    <x v="7"/>
    <s v="55-64"/>
    <x v="27"/>
    <s v="GR113-117"/>
    <n v="12762"/>
    <n v="20499219"/>
    <n v="62.3"/>
    <x v="0"/>
    <s v="Male201955-64 yearsGR113-117"/>
  </r>
  <r>
    <x v="1"/>
    <s v="M"/>
    <x v="1"/>
    <n v="2019"/>
    <x v="7"/>
    <s v="55-64"/>
    <x v="68"/>
    <s v="GR113-118"/>
    <n v="1978"/>
    <n v="20499219"/>
    <n v="9.6"/>
    <x v="0"/>
    <s v="Male201955-64 yearsGR113-118"/>
  </r>
  <r>
    <x v="1"/>
    <s v="M"/>
    <x v="1"/>
    <n v="2019"/>
    <x v="7"/>
    <s v="55-64"/>
    <x v="121"/>
    <s v="GR113-119"/>
    <n v="43"/>
    <n v="20499219"/>
    <n v="0.2"/>
    <x v="0"/>
    <s v="Male201955-64 yearsGR113-119"/>
  </r>
  <r>
    <x v="1"/>
    <s v="M"/>
    <x v="1"/>
    <n v="2019"/>
    <x v="7"/>
    <s v="55-64"/>
    <x v="28"/>
    <s v="GR113-120"/>
    <n v="376"/>
    <n v="20499219"/>
    <n v="1.8"/>
    <x v="0"/>
    <s v="Male201955-64 yearsGR113-120"/>
  </r>
  <r>
    <x v="1"/>
    <s v="M"/>
    <x v="1"/>
    <n v="2019"/>
    <x v="7"/>
    <s v="55-64"/>
    <x v="40"/>
    <s v="GR113-121"/>
    <n v="362"/>
    <n v="20499219"/>
    <n v="1.8"/>
    <x v="0"/>
    <s v="Male201955-64 yearsGR113-121"/>
  </r>
  <r>
    <x v="1"/>
    <s v="M"/>
    <x v="1"/>
    <n v="2019"/>
    <x v="7"/>
    <s v="55-64"/>
    <x v="47"/>
    <s v="GR113-122"/>
    <n v="8146"/>
    <n v="20499219"/>
    <n v="39.700000000000003"/>
    <x v="0"/>
    <s v="Male201955-64 yearsGR113-122"/>
  </r>
  <r>
    <x v="1"/>
    <s v="M"/>
    <x v="1"/>
    <n v="2019"/>
    <x v="7"/>
    <s v="55-64"/>
    <x v="29"/>
    <s v="GR113-123"/>
    <n v="1857"/>
    <n v="20499219"/>
    <n v="9.1"/>
    <x v="0"/>
    <s v="Male201955-64 yearsGR113-123"/>
  </r>
  <r>
    <x v="1"/>
    <s v="M"/>
    <x v="1"/>
    <n v="2019"/>
    <x v="7"/>
    <s v="55-64"/>
    <x v="48"/>
    <s v="GR113-124"/>
    <n v="6290"/>
    <n v="20499219"/>
    <n v="30.7"/>
    <x v="1"/>
    <s v="Male201955-64 yearsGR113-124"/>
  </r>
  <r>
    <x v="1"/>
    <s v="M"/>
    <x v="1"/>
    <n v="2019"/>
    <x v="7"/>
    <s v="55-64"/>
    <x v="49"/>
    <s v="GR113-125"/>
    <n v="3621"/>
    <n v="20499219"/>
    <n v="17.7"/>
    <x v="0"/>
    <s v="Male201955-64 yearsGR113-125"/>
  </r>
  <r>
    <x v="1"/>
    <s v="M"/>
    <x v="1"/>
    <n v="2019"/>
    <x v="7"/>
    <s v="55-64"/>
    <x v="50"/>
    <s v="GR113-126"/>
    <n v="2669"/>
    <n v="20499219"/>
    <n v="13"/>
    <x v="0"/>
    <s v="Male201955-64 yearsGR113-126"/>
  </r>
  <r>
    <x v="1"/>
    <s v="M"/>
    <x v="1"/>
    <n v="2019"/>
    <x v="7"/>
    <s v="55-64"/>
    <x v="30"/>
    <s v="GR113-127"/>
    <n v="1158"/>
    <n v="20499219"/>
    <n v="5.6"/>
    <x v="1"/>
    <s v="Male201955-64 yearsGR113-127"/>
  </r>
  <r>
    <x v="1"/>
    <s v="M"/>
    <x v="1"/>
    <n v="2019"/>
    <x v="7"/>
    <s v="55-64"/>
    <x v="41"/>
    <s v="GR113-128"/>
    <n v="628"/>
    <n v="20499219"/>
    <n v="3.1"/>
    <x v="0"/>
    <s v="Male201955-64 yearsGR113-128"/>
  </r>
  <r>
    <x v="1"/>
    <s v="M"/>
    <x v="1"/>
    <n v="2019"/>
    <x v="7"/>
    <s v="55-64"/>
    <x v="31"/>
    <s v="GR113-129"/>
    <n v="530"/>
    <n v="20499219"/>
    <n v="2.6"/>
    <x v="0"/>
    <s v="Male201955-64 yearsGR113-129"/>
  </r>
  <r>
    <x v="1"/>
    <s v="M"/>
    <x v="1"/>
    <n v="2019"/>
    <x v="7"/>
    <s v="55-64"/>
    <x v="120"/>
    <s v="GR113-130"/>
    <n v="56"/>
    <n v="20499219"/>
    <n v="0.3"/>
    <x v="1"/>
    <s v="Male201955-64 yearsGR113-130"/>
  </r>
  <r>
    <x v="1"/>
    <s v="M"/>
    <x v="1"/>
    <n v="2019"/>
    <x v="7"/>
    <s v="55-64"/>
    <x v="32"/>
    <s v="GR113-131"/>
    <n v="723"/>
    <n v="20499219"/>
    <n v="3.5"/>
    <x v="0"/>
    <s v="Male201955-64 yearsGR113-131"/>
  </r>
  <r>
    <x v="1"/>
    <s v="M"/>
    <x v="1"/>
    <n v="2019"/>
    <x v="7"/>
    <s v="55-64"/>
    <x v="69"/>
    <s v="GR113-132"/>
    <n v="23"/>
    <n v="20499219"/>
    <n v="0.1"/>
    <x v="0"/>
    <s v="Male201955-64 yearsGR113-132"/>
  </r>
  <r>
    <x v="1"/>
    <s v="M"/>
    <x v="1"/>
    <n v="2019"/>
    <x v="7"/>
    <s v="55-64"/>
    <x v="33"/>
    <s v="GR113-133"/>
    <n v="700"/>
    <n v="20499219"/>
    <n v="3.4"/>
    <x v="0"/>
    <s v="Male201955-64 yearsGR113-133"/>
  </r>
  <r>
    <x v="1"/>
    <s v="M"/>
    <x v="1"/>
    <n v="2019"/>
    <x v="7"/>
    <s v="55-64"/>
    <x v="42"/>
    <s v="GR113-135"/>
    <n v="505"/>
    <n v="20499219"/>
    <n v="2.5"/>
    <x v="1"/>
    <s v="Male201955-64 yearsGR113-135"/>
  </r>
  <r>
    <x v="1"/>
    <s v="M"/>
    <x v="1"/>
    <n v="2019"/>
    <x v="7"/>
    <s v="55-64"/>
    <x v="103"/>
    <s v="GR113-136"/>
    <n v="200"/>
    <n v="20499219"/>
    <n v="1"/>
    <x v="1"/>
    <s v="Male201955-64 yearsGR113-136"/>
  </r>
  <r>
    <x v="1"/>
    <s v="M"/>
    <x v="1"/>
    <n v="2019"/>
    <x v="8"/>
    <s v="65-74"/>
    <x v="0"/>
    <s v="GR113-003"/>
    <n v="641"/>
    <n v="14699579"/>
    <n v="4.4000000000000004"/>
    <x v="0"/>
    <s v="Male201965-74 yearsGR113-003"/>
  </r>
  <r>
    <x v="1"/>
    <s v="M"/>
    <x v="1"/>
    <n v="2019"/>
    <x v="8"/>
    <s v="65-74"/>
    <x v="111"/>
    <s v="GR113-004"/>
    <n v="72"/>
    <n v="14699579"/>
    <n v="0.5"/>
    <x v="1"/>
    <s v="Male201965-74 yearsGR113-004"/>
  </r>
  <r>
    <x v="1"/>
    <s v="M"/>
    <x v="1"/>
    <n v="2019"/>
    <x v="8"/>
    <s v="65-74"/>
    <x v="112"/>
    <s v="GR113-005"/>
    <n v="49"/>
    <n v="14699579"/>
    <n v="0.3"/>
    <x v="0"/>
    <s v="Male201965-74 yearsGR113-005"/>
  </r>
  <r>
    <x v="1"/>
    <s v="M"/>
    <x v="1"/>
    <n v="2019"/>
    <x v="8"/>
    <s v="65-74"/>
    <x v="116"/>
    <s v="GR113-006"/>
    <n v="23"/>
    <n v="14699579"/>
    <n v="0.2"/>
    <x v="0"/>
    <s v="Male201965-74 yearsGR113-006"/>
  </r>
  <r>
    <x v="1"/>
    <s v="M"/>
    <x v="1"/>
    <n v="2019"/>
    <x v="8"/>
    <s v="65-74"/>
    <x v="1"/>
    <s v="GR113-010"/>
    <n v="4540"/>
    <n v="14699579"/>
    <n v="30.9"/>
    <x v="1"/>
    <s v="Male201965-74 yearsGR113-010"/>
  </r>
  <r>
    <x v="1"/>
    <s v="M"/>
    <x v="1"/>
    <n v="2019"/>
    <x v="8"/>
    <s v="65-74"/>
    <x v="70"/>
    <s v="GR113-015"/>
    <n v="849"/>
    <n v="14699579"/>
    <n v="5.8"/>
    <x v="1"/>
    <s v="Male201965-74 yearsGR113-015"/>
  </r>
  <r>
    <x v="1"/>
    <s v="M"/>
    <x v="1"/>
    <n v="2019"/>
    <x v="8"/>
    <s v="65-74"/>
    <x v="51"/>
    <s v="GR113-016"/>
    <n v="589"/>
    <n v="14699579"/>
    <n v="4"/>
    <x v="1"/>
    <s v="Male201965-74 yearsGR113-016"/>
  </r>
  <r>
    <x v="1"/>
    <s v="M"/>
    <x v="1"/>
    <n v="2019"/>
    <x v="8"/>
    <s v="65-74"/>
    <x v="2"/>
    <s v="GR113-018"/>
    <n v="1170"/>
    <n v="14699579"/>
    <n v="8"/>
    <x v="0"/>
    <s v="Male201965-74 yearsGR113-018"/>
  </r>
  <r>
    <x v="1"/>
    <s v="M"/>
    <x v="1"/>
    <n v="2019"/>
    <x v="8"/>
    <s v="65-74"/>
    <x v="3"/>
    <s v="GR113-019"/>
    <n v="94622"/>
    <n v="14699579"/>
    <n v="643.70000000000005"/>
    <x v="1"/>
    <s v="Male201965-74 yearsGR113-019"/>
  </r>
  <r>
    <x v="1"/>
    <s v="M"/>
    <x v="1"/>
    <n v="2019"/>
    <x v="8"/>
    <s v="65-74"/>
    <x v="71"/>
    <s v="GR113-020"/>
    <n v="2355"/>
    <n v="14699579"/>
    <n v="16"/>
    <x v="0"/>
    <s v="Male201965-74 yearsGR113-020"/>
  </r>
  <r>
    <x v="1"/>
    <s v="M"/>
    <x v="1"/>
    <n v="2019"/>
    <x v="8"/>
    <s v="65-74"/>
    <x v="72"/>
    <s v="GR113-021"/>
    <n v="4326"/>
    <n v="14699579"/>
    <n v="29.4"/>
    <x v="0"/>
    <s v="Male201965-74 yearsGR113-021"/>
  </r>
  <r>
    <x v="1"/>
    <s v="M"/>
    <x v="1"/>
    <n v="2019"/>
    <x v="8"/>
    <s v="65-74"/>
    <x v="73"/>
    <s v="GR113-022"/>
    <n v="1883"/>
    <n v="14699579"/>
    <n v="12.8"/>
    <x v="0"/>
    <s v="Male201965-74 yearsGR113-022"/>
  </r>
  <r>
    <x v="1"/>
    <s v="M"/>
    <x v="1"/>
    <n v="2019"/>
    <x v="8"/>
    <s v="65-74"/>
    <x v="52"/>
    <s v="GR113-023"/>
    <n v="7479"/>
    <n v="14699579"/>
    <n v="50.9"/>
    <x v="0"/>
    <s v="Male201965-74 yearsGR113-023"/>
  </r>
  <r>
    <x v="1"/>
    <s v="M"/>
    <x v="1"/>
    <n v="2019"/>
    <x v="8"/>
    <s v="65-74"/>
    <x v="53"/>
    <s v="GR113-024"/>
    <n v="6788"/>
    <n v="14699579"/>
    <n v="46.2"/>
    <x v="0"/>
    <s v="Male201965-74 yearsGR113-024"/>
  </r>
  <r>
    <x v="1"/>
    <s v="M"/>
    <x v="1"/>
    <n v="2019"/>
    <x v="8"/>
    <s v="65-74"/>
    <x v="74"/>
    <s v="GR113-025"/>
    <n v="7969"/>
    <n v="14699579"/>
    <n v="54.2"/>
    <x v="0"/>
    <s v="Male201965-74 yearsGR113-025"/>
  </r>
  <r>
    <x v="1"/>
    <s v="M"/>
    <x v="1"/>
    <n v="2019"/>
    <x v="8"/>
    <s v="65-74"/>
    <x v="104"/>
    <s v="GR113-026"/>
    <n v="1046"/>
    <n v="14699579"/>
    <n v="7.1"/>
    <x v="0"/>
    <s v="Male201965-74 yearsGR113-026"/>
  </r>
  <r>
    <x v="1"/>
    <s v="M"/>
    <x v="1"/>
    <n v="2019"/>
    <x v="8"/>
    <s v="65-74"/>
    <x v="75"/>
    <s v="GR113-027"/>
    <n v="25431"/>
    <n v="14699579"/>
    <n v="173"/>
    <x v="0"/>
    <s v="Male201965-74 yearsGR113-027"/>
  </r>
  <r>
    <x v="1"/>
    <s v="M"/>
    <x v="1"/>
    <n v="2019"/>
    <x v="8"/>
    <s v="65-74"/>
    <x v="76"/>
    <s v="GR113-028"/>
    <n v="1422"/>
    <n v="14699579"/>
    <n v="9.6999999999999993"/>
    <x v="0"/>
    <s v="Male201965-74 yearsGR113-028"/>
  </r>
  <r>
    <x v="1"/>
    <s v="M"/>
    <x v="1"/>
    <n v="2019"/>
    <x v="8"/>
    <s v="65-74"/>
    <x v="54"/>
    <s v="GR113-029"/>
    <n v="145"/>
    <n v="14699579"/>
    <n v="1"/>
    <x v="0"/>
    <s v="Male201965-74 yearsGR113-029"/>
  </r>
  <r>
    <x v="1"/>
    <s v="M"/>
    <x v="1"/>
    <n v="2019"/>
    <x v="8"/>
    <s v="65-74"/>
    <x v="124"/>
    <s v="GR113-033"/>
    <n v="7590"/>
    <n v="14699579"/>
    <n v="51.6"/>
    <x v="0"/>
    <s v="Male201965-74 yearsGR113-033"/>
  </r>
  <r>
    <x v="1"/>
    <s v="M"/>
    <x v="1"/>
    <n v="2019"/>
    <x v="8"/>
    <s v="65-74"/>
    <x v="43"/>
    <s v="GR113-034"/>
    <n v="2806"/>
    <n v="14699579"/>
    <n v="19.100000000000001"/>
    <x v="0"/>
    <s v="Male201965-74 yearsGR113-034"/>
  </r>
  <r>
    <x v="1"/>
    <s v="M"/>
    <x v="1"/>
    <n v="2019"/>
    <x v="8"/>
    <s v="65-74"/>
    <x v="97"/>
    <s v="GR113-035"/>
    <n v="2835"/>
    <n v="14699579"/>
    <n v="19.3"/>
    <x v="0"/>
    <s v="Male201965-74 yearsGR113-035"/>
  </r>
  <r>
    <x v="1"/>
    <s v="M"/>
    <x v="1"/>
    <n v="2019"/>
    <x v="8"/>
    <s v="65-74"/>
    <x v="34"/>
    <s v="GR113-036"/>
    <n v="2841"/>
    <n v="14699579"/>
    <n v="19.3"/>
    <x v="0"/>
    <s v="Male201965-74 yearsGR113-036"/>
  </r>
  <r>
    <x v="1"/>
    <s v="M"/>
    <x v="1"/>
    <n v="2019"/>
    <x v="8"/>
    <s v="65-74"/>
    <x v="35"/>
    <s v="GR113-037"/>
    <n v="8745"/>
    <n v="14699579"/>
    <n v="59.5"/>
    <x v="0"/>
    <s v="Male201965-74 yearsGR113-037"/>
  </r>
  <r>
    <x v="1"/>
    <s v="M"/>
    <x v="1"/>
    <n v="2019"/>
    <x v="8"/>
    <s v="65-74"/>
    <x v="79"/>
    <s v="GR113-038"/>
    <n v="132"/>
    <n v="14699579"/>
    <n v="0.9"/>
    <x v="0"/>
    <s v="Male201965-74 yearsGR113-038"/>
  </r>
  <r>
    <x v="1"/>
    <s v="M"/>
    <x v="1"/>
    <n v="2019"/>
    <x v="8"/>
    <s v="65-74"/>
    <x v="56"/>
    <s v="GR113-039"/>
    <n v="3029"/>
    <n v="14699579"/>
    <n v="20.6"/>
    <x v="0"/>
    <s v="Male201965-74 yearsGR113-039"/>
  </r>
  <r>
    <x v="1"/>
    <s v="M"/>
    <x v="1"/>
    <n v="2019"/>
    <x v="8"/>
    <s v="65-74"/>
    <x v="36"/>
    <s v="GR113-040"/>
    <n v="3442"/>
    <n v="14699579"/>
    <n v="23.4"/>
    <x v="0"/>
    <s v="Male201965-74 yearsGR113-040"/>
  </r>
  <r>
    <x v="1"/>
    <s v="M"/>
    <x v="1"/>
    <n v="2019"/>
    <x v="8"/>
    <s v="65-74"/>
    <x v="98"/>
    <s v="GR113-041"/>
    <n v="2126"/>
    <n v="14699579"/>
    <n v="14.5"/>
    <x v="0"/>
    <s v="Male201965-74 yearsGR113-041"/>
  </r>
  <r>
    <x v="1"/>
    <s v="M"/>
    <x v="1"/>
    <n v="2019"/>
    <x v="8"/>
    <s v="65-74"/>
    <x v="117"/>
    <s v="GR113-042"/>
    <n v="16"/>
    <n v="14699579"/>
    <s v="Unreliable"/>
    <x v="0"/>
    <s v="Male201965-74 yearsGR113-042"/>
  </r>
  <r>
    <x v="1"/>
    <s v="M"/>
    <x v="1"/>
    <n v="2019"/>
    <x v="8"/>
    <s v="65-74"/>
    <x v="37"/>
    <s v="GR113-043"/>
    <n v="10961"/>
    <n v="14699579"/>
    <n v="74.599999999999994"/>
    <x v="0"/>
    <s v="Male201965-74 yearsGR113-043"/>
  </r>
  <r>
    <x v="1"/>
    <s v="M"/>
    <x v="1"/>
    <n v="2019"/>
    <x v="8"/>
    <s v="65-74"/>
    <x v="4"/>
    <s v="GR113-044"/>
    <n v="1832"/>
    <n v="14699579"/>
    <n v="12.5"/>
    <x v="1"/>
    <s v="Male201965-74 yearsGR113-044"/>
  </r>
  <r>
    <x v="1"/>
    <s v="M"/>
    <x v="1"/>
    <n v="2019"/>
    <x v="8"/>
    <s v="65-74"/>
    <x v="44"/>
    <s v="GR113-045"/>
    <n v="436"/>
    <n v="14699579"/>
    <n v="3"/>
    <x v="1"/>
    <s v="Male201965-74 yearsGR113-045"/>
  </r>
  <r>
    <x v="1"/>
    <s v="M"/>
    <x v="1"/>
    <n v="2019"/>
    <x v="8"/>
    <s v="65-74"/>
    <x v="45"/>
    <s v="GR113-046"/>
    <n v="13876"/>
    <n v="14699579"/>
    <n v="94.4"/>
    <x v="1"/>
    <s v="Male201965-74 yearsGR113-046"/>
  </r>
  <r>
    <x v="1"/>
    <s v="M"/>
    <x v="1"/>
    <n v="2019"/>
    <x v="8"/>
    <s v="65-74"/>
    <x v="80"/>
    <s v="GR113-047"/>
    <n v="704"/>
    <n v="14699579"/>
    <n v="4.8"/>
    <x v="1"/>
    <s v="Male201965-74 yearsGR113-047"/>
  </r>
  <r>
    <x v="1"/>
    <s v="M"/>
    <x v="1"/>
    <n v="2019"/>
    <x v="8"/>
    <s v="65-74"/>
    <x v="81"/>
    <s v="GR113-048"/>
    <n v="663"/>
    <n v="14699579"/>
    <n v="4.5"/>
    <x v="0"/>
    <s v="Male201965-74 yearsGR113-048"/>
  </r>
  <r>
    <x v="1"/>
    <s v="M"/>
    <x v="1"/>
    <n v="2019"/>
    <x v="8"/>
    <s v="65-74"/>
    <x v="113"/>
    <s v="GR113-049"/>
    <n v="41"/>
    <n v="14699579"/>
    <n v="0.3"/>
    <x v="0"/>
    <s v="Male201965-74 yearsGR113-049"/>
  </r>
  <r>
    <x v="1"/>
    <s v="M"/>
    <x v="1"/>
    <n v="2019"/>
    <x v="8"/>
    <s v="65-74"/>
    <x v="5"/>
    <s v="GR113-050"/>
    <n v="65"/>
    <n v="14699579"/>
    <n v="0.4"/>
    <x v="1"/>
    <s v="Male201965-74 yearsGR113-050"/>
  </r>
  <r>
    <x v="1"/>
    <s v="M"/>
    <x v="1"/>
    <n v="2019"/>
    <x v="8"/>
    <s v="65-74"/>
    <x v="105"/>
    <s v="GR113-051"/>
    <n v="3542"/>
    <n v="14699579"/>
    <n v="24.1"/>
    <x v="1"/>
    <s v="Male201965-74 yearsGR113-051"/>
  </r>
  <r>
    <x v="1"/>
    <s v="M"/>
    <x v="1"/>
    <n v="2019"/>
    <x v="8"/>
    <s v="65-74"/>
    <x v="106"/>
    <s v="GR113-052"/>
    <n v="3176"/>
    <n v="14699579"/>
    <n v="21.6"/>
    <x v="1"/>
    <s v="Male201965-74 yearsGR113-052"/>
  </r>
  <r>
    <x v="1"/>
    <s v="M"/>
    <x v="1"/>
    <n v="2019"/>
    <x v="8"/>
    <s v="65-74"/>
    <x v="6"/>
    <s v="GR113-053"/>
    <n v="98674"/>
    <n v="14699579"/>
    <n v="671.3"/>
    <x v="0"/>
    <s v="Male201965-74 yearsGR113-053"/>
  </r>
  <r>
    <x v="1"/>
    <s v="M"/>
    <x v="1"/>
    <n v="2019"/>
    <x v="8"/>
    <s v="65-74"/>
    <x v="7"/>
    <s v="GR113-054"/>
    <n v="78970"/>
    <n v="14699579"/>
    <n v="537.20000000000005"/>
    <x v="1"/>
    <s v="Male201965-74 yearsGR113-054"/>
  </r>
  <r>
    <x v="1"/>
    <s v="M"/>
    <x v="1"/>
    <n v="2019"/>
    <x v="8"/>
    <s v="65-74"/>
    <x v="82"/>
    <s v="GR113-055"/>
    <n v="251"/>
    <n v="14699579"/>
    <n v="1.7"/>
    <x v="0"/>
    <s v="Male201965-74 yearsGR113-055"/>
  </r>
  <r>
    <x v="1"/>
    <s v="M"/>
    <x v="1"/>
    <n v="2019"/>
    <x v="8"/>
    <s v="65-74"/>
    <x v="57"/>
    <s v="GR113-056"/>
    <n v="5962"/>
    <n v="14699579"/>
    <n v="40.6"/>
    <x v="0"/>
    <s v="Male201965-74 yearsGR113-056"/>
  </r>
  <r>
    <x v="1"/>
    <s v="M"/>
    <x v="1"/>
    <n v="2019"/>
    <x v="8"/>
    <s v="65-74"/>
    <x v="83"/>
    <s v="GR113-057"/>
    <n v="846"/>
    <n v="14699579"/>
    <n v="5.8"/>
    <x v="0"/>
    <s v="Male201965-74 yearsGR113-057"/>
  </r>
  <r>
    <x v="1"/>
    <s v="M"/>
    <x v="1"/>
    <n v="2019"/>
    <x v="8"/>
    <s v="65-74"/>
    <x v="58"/>
    <s v="GR113-058"/>
    <n v="50461"/>
    <n v="14699579"/>
    <n v="343.3"/>
    <x v="0"/>
    <s v="Male201965-74 yearsGR113-058"/>
  </r>
  <r>
    <x v="1"/>
    <s v="M"/>
    <x v="1"/>
    <n v="2019"/>
    <x v="8"/>
    <s v="65-74"/>
    <x v="59"/>
    <s v="GR113-059"/>
    <n v="15994"/>
    <n v="14699579"/>
    <n v="108.8"/>
    <x v="0"/>
    <s v="Male201965-74 yearsGR113-059"/>
  </r>
  <r>
    <x v="1"/>
    <s v="M"/>
    <x v="1"/>
    <n v="2019"/>
    <x v="8"/>
    <s v="65-74"/>
    <x v="99"/>
    <s v="GR113-060"/>
    <n v="617"/>
    <n v="14699579"/>
    <n v="4.2"/>
    <x v="0"/>
    <s v="Male201965-74 yearsGR113-060"/>
  </r>
  <r>
    <x v="1"/>
    <s v="M"/>
    <x v="1"/>
    <n v="2019"/>
    <x v="8"/>
    <s v="65-74"/>
    <x v="60"/>
    <s v="GR113-061"/>
    <n v="33850"/>
    <n v="14699579"/>
    <n v="230.3"/>
    <x v="0"/>
    <s v="Male201965-74 yearsGR113-061"/>
  </r>
  <r>
    <x v="1"/>
    <s v="M"/>
    <x v="1"/>
    <n v="2019"/>
    <x v="8"/>
    <s v="65-74"/>
    <x v="84"/>
    <s v="GR113-062"/>
    <n v="11012"/>
    <n v="14699579"/>
    <n v="74.900000000000006"/>
    <x v="0"/>
    <s v="Male201965-74 yearsGR113-062"/>
  </r>
  <r>
    <x v="1"/>
    <s v="M"/>
    <x v="1"/>
    <n v="2019"/>
    <x v="8"/>
    <s v="65-74"/>
    <x v="85"/>
    <s v="GR113-063"/>
    <n v="22838"/>
    <n v="14699579"/>
    <n v="155.4"/>
    <x v="0"/>
    <s v="Male201965-74 yearsGR113-063"/>
  </r>
  <r>
    <x v="1"/>
    <s v="M"/>
    <x v="1"/>
    <n v="2019"/>
    <x v="8"/>
    <s v="65-74"/>
    <x v="8"/>
    <s v="GR113-064"/>
    <n v="21450"/>
    <n v="14699579"/>
    <n v="145.9"/>
    <x v="0"/>
    <s v="Male201965-74 yearsGR113-064"/>
  </r>
  <r>
    <x v="1"/>
    <s v="M"/>
    <x v="1"/>
    <n v="2019"/>
    <x v="8"/>
    <s v="65-74"/>
    <x v="61"/>
    <s v="GR113-065"/>
    <n v="201"/>
    <n v="14699579"/>
    <n v="1.4"/>
    <x v="0"/>
    <s v="Male201965-74 yearsGR113-065"/>
  </r>
  <r>
    <x v="1"/>
    <s v="M"/>
    <x v="1"/>
    <n v="2019"/>
    <x v="8"/>
    <s v="65-74"/>
    <x v="86"/>
    <s v="GR113-066"/>
    <n v="119"/>
    <n v="14699579"/>
    <n v="0.8"/>
    <x v="0"/>
    <s v="Male201965-74 yearsGR113-066"/>
  </r>
  <r>
    <x v="1"/>
    <s v="M"/>
    <x v="1"/>
    <n v="2019"/>
    <x v="8"/>
    <s v="65-74"/>
    <x v="62"/>
    <s v="GR113-067"/>
    <n v="6581"/>
    <n v="14699579"/>
    <n v="44.8"/>
    <x v="0"/>
    <s v="Male201965-74 yearsGR113-067"/>
  </r>
  <r>
    <x v="1"/>
    <s v="M"/>
    <x v="1"/>
    <n v="2019"/>
    <x v="8"/>
    <s v="65-74"/>
    <x v="9"/>
    <s v="GR113-068"/>
    <n v="14549"/>
    <n v="14699579"/>
    <n v="99"/>
    <x v="0"/>
    <s v="Male201965-74 yearsGR113-068"/>
  </r>
  <r>
    <x v="1"/>
    <s v="M"/>
    <x v="1"/>
    <n v="2019"/>
    <x v="8"/>
    <s v="65-74"/>
    <x v="87"/>
    <s v="GR113-069"/>
    <n v="3692"/>
    <n v="14699579"/>
    <n v="25.1"/>
    <x v="1"/>
    <s v="Male201965-74 yearsGR113-069"/>
  </r>
  <r>
    <x v="1"/>
    <s v="M"/>
    <x v="1"/>
    <n v="2019"/>
    <x v="8"/>
    <s v="65-74"/>
    <x v="10"/>
    <s v="GR113-070"/>
    <n v="12977"/>
    <n v="14699579"/>
    <n v="88.3"/>
    <x v="1"/>
    <s v="Male201965-74 yearsGR113-070"/>
  </r>
  <r>
    <x v="1"/>
    <s v="M"/>
    <x v="1"/>
    <n v="2019"/>
    <x v="8"/>
    <s v="65-74"/>
    <x v="107"/>
    <s v="GR113-071"/>
    <n v="413"/>
    <n v="14699579"/>
    <n v="2.8"/>
    <x v="1"/>
    <s v="Male201965-74 yearsGR113-071"/>
  </r>
  <r>
    <x v="1"/>
    <s v="M"/>
    <x v="1"/>
    <n v="2019"/>
    <x v="8"/>
    <s v="65-74"/>
    <x v="63"/>
    <s v="GR113-072"/>
    <n v="2622"/>
    <n v="14699579"/>
    <n v="17.8"/>
    <x v="0"/>
    <s v="Male201965-74 yearsGR113-072"/>
  </r>
  <r>
    <x v="1"/>
    <s v="M"/>
    <x v="1"/>
    <n v="2019"/>
    <x v="8"/>
    <s v="65-74"/>
    <x v="88"/>
    <s v="GR113-073"/>
    <n v="1394"/>
    <n v="14699579"/>
    <n v="9.5"/>
    <x v="1"/>
    <s v="Male201965-74 yearsGR113-073"/>
  </r>
  <r>
    <x v="1"/>
    <s v="M"/>
    <x v="1"/>
    <n v="2019"/>
    <x v="8"/>
    <s v="65-74"/>
    <x v="89"/>
    <s v="GR113-074"/>
    <n v="1228"/>
    <n v="14699579"/>
    <n v="8.4"/>
    <x v="0"/>
    <s v="Male201965-74 yearsGR113-074"/>
  </r>
  <r>
    <x v="1"/>
    <s v="M"/>
    <x v="1"/>
    <n v="2019"/>
    <x v="8"/>
    <s v="65-74"/>
    <x v="11"/>
    <s v="GR113-075"/>
    <n v="527"/>
    <n v="14699579"/>
    <n v="3.6"/>
    <x v="0"/>
    <s v="Male201965-74 yearsGR113-075"/>
  </r>
  <r>
    <x v="1"/>
    <s v="M"/>
    <x v="1"/>
    <n v="2019"/>
    <x v="8"/>
    <s v="65-74"/>
    <x v="12"/>
    <s v="GR113-076"/>
    <n v="4768"/>
    <n v="14699579"/>
    <n v="32.4"/>
    <x v="1"/>
    <s v="Male201965-74 yearsGR113-076"/>
  </r>
  <r>
    <x v="1"/>
    <s v="M"/>
    <x v="1"/>
    <n v="2019"/>
    <x v="8"/>
    <s v="65-74"/>
    <x v="13"/>
    <s v="GR113-077"/>
    <n v="567"/>
    <n v="14699579"/>
    <n v="3.9"/>
    <x v="0"/>
    <s v="Male201965-74 yearsGR113-077"/>
  </r>
  <r>
    <x v="1"/>
    <s v="M"/>
    <x v="1"/>
    <n v="2019"/>
    <x v="8"/>
    <s v="65-74"/>
    <x v="14"/>
    <s v="GR113-078"/>
    <n v="4201"/>
    <n v="14699579"/>
    <n v="28.6"/>
    <x v="0"/>
    <s v="Male201965-74 yearsGR113-078"/>
  </r>
  <r>
    <x v="1"/>
    <s v="M"/>
    <x v="1"/>
    <n v="2019"/>
    <x v="8"/>
    <s v="65-74"/>
    <x v="15"/>
    <s v="GR113-079"/>
    <n v="11"/>
    <n v="14699579"/>
    <s v="Unreliable"/>
    <x v="0"/>
    <s v="Male201965-74 yearsGR113-079"/>
  </r>
  <r>
    <x v="1"/>
    <s v="M"/>
    <x v="1"/>
    <n v="2019"/>
    <x v="8"/>
    <s v="65-74"/>
    <x v="38"/>
    <s v="GR113-082"/>
    <n v="20243"/>
    <n v="14699579"/>
    <n v="137.69999999999999"/>
    <x v="1"/>
    <s v="Male201965-74 yearsGR113-082"/>
  </r>
  <r>
    <x v="1"/>
    <s v="M"/>
    <x v="1"/>
    <n v="2019"/>
    <x v="8"/>
    <s v="65-74"/>
    <x v="108"/>
    <s v="GR113-083"/>
    <n v="37"/>
    <n v="14699579"/>
    <n v="0.3"/>
    <x v="0"/>
    <s v="Male201965-74 yearsGR113-083"/>
  </r>
  <r>
    <x v="1"/>
    <s v="M"/>
    <x v="1"/>
    <n v="2019"/>
    <x v="8"/>
    <s v="65-74"/>
    <x v="100"/>
    <s v="GR113-084"/>
    <n v="1158"/>
    <n v="14699579"/>
    <n v="7.9"/>
    <x v="0"/>
    <s v="Male201965-74 yearsGR113-084"/>
  </r>
  <r>
    <x v="1"/>
    <s v="M"/>
    <x v="1"/>
    <n v="2019"/>
    <x v="8"/>
    <s v="65-74"/>
    <x v="39"/>
    <s v="GR113-085"/>
    <n v="185"/>
    <n v="14699579"/>
    <n v="1.3"/>
    <x v="0"/>
    <s v="Male201965-74 yearsGR113-085"/>
  </r>
  <r>
    <x v="1"/>
    <s v="M"/>
    <x v="1"/>
    <n v="2019"/>
    <x v="8"/>
    <s v="65-74"/>
    <x v="90"/>
    <s v="GR113-086"/>
    <n v="18863"/>
    <n v="14699579"/>
    <n v="128.30000000000001"/>
    <x v="0"/>
    <s v="Male201965-74 yearsGR113-086"/>
  </r>
  <r>
    <x v="1"/>
    <s v="M"/>
    <x v="1"/>
    <n v="2019"/>
    <x v="8"/>
    <s v="65-74"/>
    <x v="118"/>
    <s v="GR113-087"/>
    <n v="106"/>
    <n v="14699579"/>
    <n v="0.7"/>
    <x v="1"/>
    <s v="Male201965-74 yearsGR113-087"/>
  </r>
  <r>
    <x v="1"/>
    <s v="M"/>
    <x v="1"/>
    <n v="2019"/>
    <x v="8"/>
    <s v="65-74"/>
    <x v="64"/>
    <s v="GR113-088"/>
    <n v="1854"/>
    <n v="14699579"/>
    <n v="12.6"/>
    <x v="1"/>
    <s v="Male201965-74 yearsGR113-088"/>
  </r>
  <r>
    <x v="1"/>
    <s v="M"/>
    <x v="1"/>
    <n v="2019"/>
    <x v="8"/>
    <s v="65-74"/>
    <x v="17"/>
    <s v="GR113-089"/>
    <n v="5477"/>
    <n v="14699579"/>
    <n v="37.299999999999997"/>
    <x v="0"/>
    <s v="Male201965-74 yearsGR113-089"/>
  </r>
  <r>
    <x v="1"/>
    <s v="M"/>
    <x v="1"/>
    <n v="2019"/>
    <x v="8"/>
    <s v="65-74"/>
    <x v="91"/>
    <s v="GR113-090"/>
    <n v="436"/>
    <n v="14699579"/>
    <n v="3"/>
    <x v="1"/>
    <s v="Male201965-74 yearsGR113-090"/>
  </r>
  <r>
    <x v="1"/>
    <s v="M"/>
    <x v="1"/>
    <n v="2019"/>
    <x v="8"/>
    <s v="65-74"/>
    <x v="114"/>
    <s v="GR113-091"/>
    <n v="45"/>
    <n v="14699579"/>
    <n v="0.3"/>
    <x v="1"/>
    <s v="Male201965-74 yearsGR113-091"/>
  </r>
  <r>
    <x v="1"/>
    <s v="M"/>
    <x v="1"/>
    <n v="2019"/>
    <x v="8"/>
    <s v="65-74"/>
    <x v="101"/>
    <s v="GR113-092"/>
    <n v="213"/>
    <n v="14699579"/>
    <n v="1.4"/>
    <x v="1"/>
    <s v="Male201965-74 yearsGR113-092"/>
  </r>
  <r>
    <x v="1"/>
    <s v="M"/>
    <x v="1"/>
    <n v="2019"/>
    <x v="8"/>
    <s v="65-74"/>
    <x v="92"/>
    <s v="GR113-093"/>
    <n v="6643"/>
    <n v="14699579"/>
    <n v="45.2"/>
    <x v="1"/>
    <s v="Male201965-74 yearsGR113-093"/>
  </r>
  <r>
    <x v="1"/>
    <s v="M"/>
    <x v="1"/>
    <n v="2019"/>
    <x v="8"/>
    <s v="65-74"/>
    <x v="93"/>
    <s v="GR113-094"/>
    <n v="3330"/>
    <n v="14699579"/>
    <n v="22.7"/>
    <x v="0"/>
    <s v="Male201965-74 yearsGR113-094"/>
  </r>
  <r>
    <x v="1"/>
    <s v="M"/>
    <x v="1"/>
    <n v="2019"/>
    <x v="8"/>
    <s v="65-74"/>
    <x v="94"/>
    <s v="GR113-095"/>
    <n v="3313"/>
    <n v="14699579"/>
    <n v="22.5"/>
    <x v="0"/>
    <s v="Male201965-74 yearsGR113-095"/>
  </r>
  <r>
    <x v="1"/>
    <s v="M"/>
    <x v="1"/>
    <n v="2019"/>
    <x v="8"/>
    <s v="65-74"/>
    <x v="102"/>
    <s v="GR113-096"/>
    <n v="396"/>
    <n v="14699579"/>
    <n v="2.7"/>
    <x v="1"/>
    <s v="Male201965-74 yearsGR113-096"/>
  </r>
  <r>
    <x v="1"/>
    <s v="M"/>
    <x v="1"/>
    <n v="2019"/>
    <x v="8"/>
    <s v="65-74"/>
    <x v="18"/>
    <s v="GR113-097"/>
    <n v="6021"/>
    <n v="14699579"/>
    <n v="41"/>
    <x v="1"/>
    <s v="Male201965-74 yearsGR113-097"/>
  </r>
  <r>
    <x v="1"/>
    <s v="M"/>
    <x v="1"/>
    <n v="2019"/>
    <x v="8"/>
    <s v="65-74"/>
    <x v="115"/>
    <s v="GR113-098"/>
    <n v="62"/>
    <n v="14699579"/>
    <n v="0.4"/>
    <x v="0"/>
    <s v="Male201965-74 yearsGR113-098"/>
  </r>
  <r>
    <x v="1"/>
    <s v="M"/>
    <x v="1"/>
    <n v="2019"/>
    <x v="8"/>
    <s v="65-74"/>
    <x v="109"/>
    <s v="GR113-099"/>
    <n v="44"/>
    <n v="14699579"/>
    <n v="0.3"/>
    <x v="0"/>
    <s v="Male201965-74 yearsGR113-099"/>
  </r>
  <r>
    <x v="1"/>
    <s v="M"/>
    <x v="1"/>
    <n v="2019"/>
    <x v="8"/>
    <s v="65-74"/>
    <x v="19"/>
    <s v="GR113-100"/>
    <n v="5911"/>
    <n v="14699579"/>
    <n v="40.200000000000003"/>
    <x v="0"/>
    <s v="Male201965-74 yearsGR113-100"/>
  </r>
  <r>
    <x v="1"/>
    <s v="M"/>
    <x v="1"/>
    <n v="2019"/>
    <x v="8"/>
    <s v="65-74"/>
    <x v="95"/>
    <s v="GR113-102"/>
    <n v="72"/>
    <n v="14699579"/>
    <n v="0.5"/>
    <x v="1"/>
    <s v="Male201965-74 yearsGR113-102"/>
  </r>
  <r>
    <x v="1"/>
    <s v="M"/>
    <x v="1"/>
    <n v="2019"/>
    <x v="8"/>
    <s v="65-74"/>
    <x v="125"/>
    <s v="GR113-103"/>
    <n v="76"/>
    <n v="14699579"/>
    <n v="0.5"/>
    <x v="1"/>
    <s v="Male201965-74 yearsGR113-103"/>
  </r>
  <r>
    <x v="1"/>
    <s v="M"/>
    <x v="1"/>
    <n v="2019"/>
    <x v="8"/>
    <s v="65-74"/>
    <x v="21"/>
    <s v="GR113-109"/>
    <n v="337"/>
    <n v="14699579"/>
    <n v="2.2999999999999998"/>
    <x v="1"/>
    <s v="Male201965-74 yearsGR113-109"/>
  </r>
  <r>
    <x v="1"/>
    <s v="M"/>
    <x v="1"/>
    <n v="2019"/>
    <x v="8"/>
    <s v="65-74"/>
    <x v="22"/>
    <s v="GR113-110"/>
    <n v="2412"/>
    <n v="14699579"/>
    <n v="16.399999999999999"/>
    <x v="0"/>
    <s v="Male201965-74 yearsGR113-110"/>
  </r>
  <r>
    <x v="1"/>
    <s v="M"/>
    <x v="1"/>
    <n v="2019"/>
    <x v="8"/>
    <s v="65-74"/>
    <x v="23"/>
    <s v="GR113-111"/>
    <n v="29008"/>
    <n v="14699579"/>
    <n v="197.3"/>
    <x v="0"/>
    <s v="Male201965-74 yearsGR113-111"/>
  </r>
  <r>
    <x v="1"/>
    <s v="M"/>
    <x v="1"/>
    <n v="2019"/>
    <x v="8"/>
    <s v="65-74"/>
    <x v="24"/>
    <s v="GR113-112"/>
    <n v="11379"/>
    <n v="14699579"/>
    <n v="77.400000000000006"/>
    <x v="1"/>
    <s v="Male201965-74 yearsGR113-112"/>
  </r>
  <r>
    <x v="1"/>
    <s v="M"/>
    <x v="1"/>
    <n v="2019"/>
    <x v="8"/>
    <s v="65-74"/>
    <x v="25"/>
    <s v="GR113-113"/>
    <n v="3295"/>
    <n v="14699579"/>
    <n v="22.4"/>
    <x v="0"/>
    <s v="Male201965-74 yearsGR113-113"/>
  </r>
  <r>
    <x v="1"/>
    <s v="M"/>
    <x v="1"/>
    <n v="2019"/>
    <x v="8"/>
    <s v="65-74"/>
    <x v="26"/>
    <s v="GR113-114"/>
    <n v="2906"/>
    <n v="14699579"/>
    <n v="19.8"/>
    <x v="0"/>
    <s v="Male201965-74 yearsGR113-114"/>
  </r>
  <r>
    <x v="1"/>
    <s v="M"/>
    <x v="1"/>
    <n v="2019"/>
    <x v="8"/>
    <s v="65-74"/>
    <x v="46"/>
    <s v="GR113-115"/>
    <n v="112"/>
    <n v="14699579"/>
    <n v="0.8"/>
    <x v="0"/>
    <s v="Male201965-74 yearsGR113-115"/>
  </r>
  <r>
    <x v="1"/>
    <s v="M"/>
    <x v="1"/>
    <n v="2019"/>
    <x v="8"/>
    <s v="65-74"/>
    <x v="67"/>
    <s v="GR113-116"/>
    <n v="277"/>
    <n v="14699579"/>
    <n v="1.9"/>
    <x v="0"/>
    <s v="Male201965-74 yearsGR113-116"/>
  </r>
  <r>
    <x v="1"/>
    <s v="M"/>
    <x v="1"/>
    <n v="2019"/>
    <x v="8"/>
    <s v="65-74"/>
    <x v="27"/>
    <s v="GR113-117"/>
    <n v="8084"/>
    <n v="14699579"/>
    <n v="55"/>
    <x v="0"/>
    <s v="Male201965-74 yearsGR113-117"/>
  </r>
  <r>
    <x v="1"/>
    <s v="M"/>
    <x v="1"/>
    <n v="2019"/>
    <x v="8"/>
    <s v="65-74"/>
    <x v="68"/>
    <s v="GR113-118"/>
    <n v="3286"/>
    <n v="14699579"/>
    <n v="22.4"/>
    <x v="0"/>
    <s v="Male201965-74 yearsGR113-118"/>
  </r>
  <r>
    <x v="1"/>
    <s v="M"/>
    <x v="1"/>
    <n v="2019"/>
    <x v="8"/>
    <s v="65-74"/>
    <x v="121"/>
    <s v="GR113-119"/>
    <n v="24"/>
    <n v="14699579"/>
    <n v="0.2"/>
    <x v="0"/>
    <s v="Male201965-74 yearsGR113-119"/>
  </r>
  <r>
    <x v="1"/>
    <s v="M"/>
    <x v="1"/>
    <n v="2019"/>
    <x v="8"/>
    <s v="65-74"/>
    <x v="28"/>
    <s v="GR113-120"/>
    <n v="305"/>
    <n v="14699579"/>
    <n v="2.1"/>
    <x v="0"/>
    <s v="Male201965-74 yearsGR113-120"/>
  </r>
  <r>
    <x v="1"/>
    <s v="M"/>
    <x v="1"/>
    <n v="2019"/>
    <x v="8"/>
    <s v="65-74"/>
    <x v="40"/>
    <s v="GR113-121"/>
    <n v="369"/>
    <n v="14699579"/>
    <n v="2.5"/>
    <x v="0"/>
    <s v="Male201965-74 yearsGR113-121"/>
  </r>
  <r>
    <x v="1"/>
    <s v="M"/>
    <x v="1"/>
    <n v="2019"/>
    <x v="8"/>
    <s v="65-74"/>
    <x v="47"/>
    <s v="GR113-122"/>
    <n v="2163"/>
    <n v="14699579"/>
    <n v="14.7"/>
    <x v="0"/>
    <s v="Male201965-74 yearsGR113-122"/>
  </r>
  <r>
    <x v="1"/>
    <s v="M"/>
    <x v="1"/>
    <n v="2019"/>
    <x v="8"/>
    <s v="65-74"/>
    <x v="29"/>
    <s v="GR113-123"/>
    <n v="1937"/>
    <n v="14699579"/>
    <n v="13.2"/>
    <x v="0"/>
    <s v="Male201965-74 yearsGR113-123"/>
  </r>
  <r>
    <x v="1"/>
    <s v="M"/>
    <x v="1"/>
    <n v="2019"/>
    <x v="8"/>
    <s v="65-74"/>
    <x v="48"/>
    <s v="GR113-124"/>
    <n v="3882"/>
    <n v="14699579"/>
    <n v="26.4"/>
    <x v="1"/>
    <s v="Male201965-74 yearsGR113-124"/>
  </r>
  <r>
    <x v="1"/>
    <s v="M"/>
    <x v="1"/>
    <n v="2019"/>
    <x v="8"/>
    <s v="65-74"/>
    <x v="49"/>
    <s v="GR113-125"/>
    <n v="2762"/>
    <n v="14699579"/>
    <n v="18.8"/>
    <x v="0"/>
    <s v="Male201965-74 yearsGR113-125"/>
  </r>
  <r>
    <x v="1"/>
    <s v="M"/>
    <x v="1"/>
    <n v="2019"/>
    <x v="8"/>
    <s v="65-74"/>
    <x v="50"/>
    <s v="GR113-126"/>
    <n v="1120"/>
    <n v="14699579"/>
    <n v="7.6"/>
    <x v="0"/>
    <s v="Male201965-74 yearsGR113-126"/>
  </r>
  <r>
    <x v="1"/>
    <s v="M"/>
    <x v="1"/>
    <n v="2019"/>
    <x v="8"/>
    <s v="65-74"/>
    <x v="30"/>
    <s v="GR113-127"/>
    <n v="452"/>
    <n v="14699579"/>
    <n v="3.1"/>
    <x v="1"/>
    <s v="Male201965-74 yearsGR113-127"/>
  </r>
  <r>
    <x v="1"/>
    <s v="M"/>
    <x v="1"/>
    <n v="2019"/>
    <x v="8"/>
    <s v="65-74"/>
    <x v="41"/>
    <s v="GR113-128"/>
    <n v="201"/>
    <n v="14699579"/>
    <n v="1.4"/>
    <x v="0"/>
    <s v="Male201965-74 yearsGR113-128"/>
  </r>
  <r>
    <x v="1"/>
    <s v="M"/>
    <x v="1"/>
    <n v="2019"/>
    <x v="8"/>
    <s v="65-74"/>
    <x v="31"/>
    <s v="GR113-129"/>
    <n v="251"/>
    <n v="14699579"/>
    <n v="1.7"/>
    <x v="0"/>
    <s v="Male201965-74 yearsGR113-129"/>
  </r>
  <r>
    <x v="1"/>
    <s v="M"/>
    <x v="1"/>
    <n v="2019"/>
    <x v="8"/>
    <s v="65-74"/>
    <x v="120"/>
    <s v="GR113-130"/>
    <n v="11"/>
    <n v="14699579"/>
    <s v="Unreliable"/>
    <x v="1"/>
    <s v="Male201965-74 yearsGR113-130"/>
  </r>
  <r>
    <x v="1"/>
    <s v="M"/>
    <x v="1"/>
    <n v="2019"/>
    <x v="8"/>
    <s v="65-74"/>
    <x v="32"/>
    <s v="GR113-131"/>
    <n v="262"/>
    <n v="14699579"/>
    <n v="1.8"/>
    <x v="0"/>
    <s v="Male201965-74 yearsGR113-131"/>
  </r>
  <r>
    <x v="1"/>
    <s v="M"/>
    <x v="1"/>
    <n v="2019"/>
    <x v="8"/>
    <s v="65-74"/>
    <x v="69"/>
    <s v="GR113-132"/>
    <n v="19"/>
    <n v="14699579"/>
    <s v="Unreliable"/>
    <x v="0"/>
    <s v="Male201965-74 yearsGR113-132"/>
  </r>
  <r>
    <x v="1"/>
    <s v="M"/>
    <x v="1"/>
    <n v="2019"/>
    <x v="8"/>
    <s v="65-74"/>
    <x v="33"/>
    <s v="GR113-133"/>
    <n v="243"/>
    <n v="14699579"/>
    <n v="1.7"/>
    <x v="0"/>
    <s v="Male201965-74 yearsGR113-133"/>
  </r>
  <r>
    <x v="1"/>
    <s v="M"/>
    <x v="1"/>
    <n v="2019"/>
    <x v="8"/>
    <s v="65-74"/>
    <x v="42"/>
    <s v="GR113-135"/>
    <n v="803"/>
    <n v="14699579"/>
    <n v="5.5"/>
    <x v="1"/>
    <s v="Male201965-74 yearsGR113-135"/>
  </r>
  <r>
    <x v="1"/>
    <s v="M"/>
    <x v="1"/>
    <n v="2019"/>
    <x v="8"/>
    <s v="65-74"/>
    <x v="103"/>
    <s v="GR113-136"/>
    <n v="412"/>
    <n v="14699579"/>
    <n v="2.8"/>
    <x v="1"/>
    <s v="Male201965-74 yearsGR113-136"/>
  </r>
  <r>
    <x v="1"/>
    <s v="M"/>
    <x v="1"/>
    <n v="2019"/>
    <x v="9"/>
    <s v="75-84"/>
    <x v="0"/>
    <s v="GR113-003"/>
    <n v="866"/>
    <n v="6998223"/>
    <n v="12.4"/>
    <x v="0"/>
    <s v="Male201975-84 yearsGR113-003"/>
  </r>
  <r>
    <x v="1"/>
    <s v="M"/>
    <x v="1"/>
    <n v="2019"/>
    <x v="9"/>
    <s v="75-84"/>
    <x v="111"/>
    <s v="GR113-004"/>
    <n v="86"/>
    <n v="6998223"/>
    <n v="1.2"/>
    <x v="1"/>
    <s v="Male201975-84 yearsGR113-004"/>
  </r>
  <r>
    <x v="1"/>
    <s v="M"/>
    <x v="1"/>
    <n v="2019"/>
    <x v="9"/>
    <s v="75-84"/>
    <x v="112"/>
    <s v="GR113-005"/>
    <n v="65"/>
    <n v="6998223"/>
    <n v="0.9"/>
    <x v="0"/>
    <s v="Male201975-84 yearsGR113-005"/>
  </r>
  <r>
    <x v="1"/>
    <s v="M"/>
    <x v="1"/>
    <n v="2019"/>
    <x v="9"/>
    <s v="75-84"/>
    <x v="116"/>
    <s v="GR113-006"/>
    <n v="21"/>
    <n v="6998223"/>
    <n v="0.3"/>
    <x v="0"/>
    <s v="Male201975-84 yearsGR113-006"/>
  </r>
  <r>
    <x v="1"/>
    <s v="M"/>
    <x v="1"/>
    <n v="2019"/>
    <x v="9"/>
    <s v="75-84"/>
    <x v="1"/>
    <s v="GR113-010"/>
    <n v="5146"/>
    <n v="6998223"/>
    <n v="73.5"/>
    <x v="1"/>
    <s v="Male201975-84 yearsGR113-010"/>
  </r>
  <r>
    <x v="1"/>
    <s v="M"/>
    <x v="1"/>
    <n v="2019"/>
    <x v="9"/>
    <s v="75-84"/>
    <x v="70"/>
    <s v="GR113-015"/>
    <n v="171"/>
    <n v="6998223"/>
    <n v="2.4"/>
    <x v="1"/>
    <s v="Male201975-84 yearsGR113-015"/>
  </r>
  <r>
    <x v="1"/>
    <s v="M"/>
    <x v="1"/>
    <n v="2019"/>
    <x v="9"/>
    <s v="75-84"/>
    <x v="51"/>
    <s v="GR113-016"/>
    <n v="179"/>
    <n v="6998223"/>
    <n v="2.6"/>
    <x v="1"/>
    <s v="Male201975-84 yearsGR113-016"/>
  </r>
  <r>
    <x v="1"/>
    <s v="M"/>
    <x v="1"/>
    <n v="2019"/>
    <x v="9"/>
    <s v="75-84"/>
    <x v="2"/>
    <s v="GR113-018"/>
    <n v="1080"/>
    <n v="6998223"/>
    <n v="15.4"/>
    <x v="0"/>
    <s v="Male201975-84 yearsGR113-018"/>
  </r>
  <r>
    <x v="1"/>
    <s v="M"/>
    <x v="1"/>
    <n v="2019"/>
    <x v="9"/>
    <s v="75-84"/>
    <x v="3"/>
    <s v="GR113-019"/>
    <n v="86248"/>
    <n v="6998223"/>
    <n v="1232.4000000000001"/>
    <x v="1"/>
    <s v="Male201975-84 yearsGR113-019"/>
  </r>
  <r>
    <x v="1"/>
    <s v="M"/>
    <x v="1"/>
    <n v="2019"/>
    <x v="9"/>
    <s v="75-84"/>
    <x v="71"/>
    <s v="GR113-020"/>
    <n v="1468"/>
    <n v="6998223"/>
    <n v="21"/>
    <x v="0"/>
    <s v="Male201975-84 yearsGR113-020"/>
  </r>
  <r>
    <x v="1"/>
    <s v="M"/>
    <x v="1"/>
    <n v="2019"/>
    <x v="9"/>
    <s v="75-84"/>
    <x v="72"/>
    <s v="GR113-021"/>
    <n v="3017"/>
    <n v="6998223"/>
    <n v="43.1"/>
    <x v="0"/>
    <s v="Male201975-84 yearsGR113-021"/>
  </r>
  <r>
    <x v="1"/>
    <s v="M"/>
    <x v="1"/>
    <n v="2019"/>
    <x v="9"/>
    <s v="75-84"/>
    <x v="73"/>
    <s v="GR113-022"/>
    <n v="1619"/>
    <n v="6998223"/>
    <n v="23.1"/>
    <x v="0"/>
    <s v="Male201975-84 yearsGR113-022"/>
  </r>
  <r>
    <x v="1"/>
    <s v="M"/>
    <x v="1"/>
    <n v="2019"/>
    <x v="9"/>
    <s v="75-84"/>
    <x v="52"/>
    <s v="GR113-023"/>
    <n v="6412"/>
    <n v="6998223"/>
    <n v="91.6"/>
    <x v="0"/>
    <s v="Male201975-84 yearsGR113-023"/>
  </r>
  <r>
    <x v="1"/>
    <s v="M"/>
    <x v="1"/>
    <n v="2019"/>
    <x v="9"/>
    <s v="75-84"/>
    <x v="53"/>
    <s v="GR113-024"/>
    <n v="3695"/>
    <n v="6998223"/>
    <n v="52.8"/>
    <x v="0"/>
    <s v="Male201975-84 yearsGR113-024"/>
  </r>
  <r>
    <x v="1"/>
    <s v="M"/>
    <x v="1"/>
    <n v="2019"/>
    <x v="9"/>
    <s v="75-84"/>
    <x v="74"/>
    <s v="GR113-025"/>
    <n v="6215"/>
    <n v="6998223"/>
    <n v="88.8"/>
    <x v="0"/>
    <s v="Male201975-84 yearsGR113-025"/>
  </r>
  <r>
    <x v="1"/>
    <s v="M"/>
    <x v="1"/>
    <n v="2019"/>
    <x v="9"/>
    <s v="75-84"/>
    <x v="104"/>
    <s v="GR113-026"/>
    <n v="665"/>
    <n v="6998223"/>
    <n v="9.5"/>
    <x v="0"/>
    <s v="Male201975-84 yearsGR113-026"/>
  </r>
  <r>
    <x v="1"/>
    <s v="M"/>
    <x v="1"/>
    <n v="2019"/>
    <x v="9"/>
    <s v="75-84"/>
    <x v="75"/>
    <s v="GR113-027"/>
    <n v="22083"/>
    <n v="6998223"/>
    <n v="315.60000000000002"/>
    <x v="0"/>
    <s v="Male201975-84 yearsGR113-027"/>
  </r>
  <r>
    <x v="1"/>
    <s v="M"/>
    <x v="1"/>
    <n v="2019"/>
    <x v="9"/>
    <s v="75-84"/>
    <x v="76"/>
    <s v="GR113-028"/>
    <n v="1444"/>
    <n v="6998223"/>
    <n v="20.6"/>
    <x v="0"/>
    <s v="Male201975-84 yearsGR113-028"/>
  </r>
  <r>
    <x v="1"/>
    <s v="M"/>
    <x v="1"/>
    <n v="2019"/>
    <x v="9"/>
    <s v="75-84"/>
    <x v="54"/>
    <s v="GR113-029"/>
    <n v="115"/>
    <n v="6998223"/>
    <n v="1.6"/>
    <x v="0"/>
    <s v="Male201975-84 yearsGR113-029"/>
  </r>
  <r>
    <x v="1"/>
    <s v="M"/>
    <x v="1"/>
    <n v="2019"/>
    <x v="9"/>
    <s v="75-84"/>
    <x v="124"/>
    <s v="GR113-033"/>
    <n v="10487"/>
    <n v="6998223"/>
    <n v="149.9"/>
    <x v="0"/>
    <s v="Male201975-84 yearsGR113-033"/>
  </r>
  <r>
    <x v="1"/>
    <s v="M"/>
    <x v="1"/>
    <n v="2019"/>
    <x v="9"/>
    <s v="75-84"/>
    <x v="43"/>
    <s v="GR113-034"/>
    <n v="2369"/>
    <n v="6998223"/>
    <n v="33.9"/>
    <x v="0"/>
    <s v="Male201975-84 yearsGR113-034"/>
  </r>
  <r>
    <x v="1"/>
    <s v="M"/>
    <x v="1"/>
    <n v="2019"/>
    <x v="9"/>
    <s v="75-84"/>
    <x v="97"/>
    <s v="GR113-035"/>
    <n v="3912"/>
    <n v="6998223"/>
    <n v="55.9"/>
    <x v="0"/>
    <s v="Male201975-84 yearsGR113-035"/>
  </r>
  <r>
    <x v="1"/>
    <s v="M"/>
    <x v="1"/>
    <n v="2019"/>
    <x v="9"/>
    <s v="75-84"/>
    <x v="34"/>
    <s v="GR113-036"/>
    <n v="1779"/>
    <n v="6998223"/>
    <n v="25.4"/>
    <x v="0"/>
    <s v="Male201975-84 yearsGR113-036"/>
  </r>
  <r>
    <x v="1"/>
    <s v="M"/>
    <x v="1"/>
    <n v="2019"/>
    <x v="9"/>
    <s v="75-84"/>
    <x v="35"/>
    <s v="GR113-037"/>
    <n v="10547"/>
    <n v="6998223"/>
    <n v="150.69999999999999"/>
    <x v="0"/>
    <s v="Male201975-84 yearsGR113-037"/>
  </r>
  <r>
    <x v="1"/>
    <s v="M"/>
    <x v="1"/>
    <n v="2019"/>
    <x v="9"/>
    <s v="75-84"/>
    <x v="79"/>
    <s v="GR113-038"/>
    <n v="125"/>
    <n v="6998223"/>
    <n v="1.8"/>
    <x v="0"/>
    <s v="Male201975-84 yearsGR113-038"/>
  </r>
  <r>
    <x v="1"/>
    <s v="M"/>
    <x v="1"/>
    <n v="2019"/>
    <x v="9"/>
    <s v="75-84"/>
    <x v="56"/>
    <s v="GR113-039"/>
    <n v="3665"/>
    <n v="6998223"/>
    <n v="52.4"/>
    <x v="0"/>
    <s v="Male201975-84 yearsGR113-039"/>
  </r>
  <r>
    <x v="1"/>
    <s v="M"/>
    <x v="1"/>
    <n v="2019"/>
    <x v="9"/>
    <s v="75-84"/>
    <x v="36"/>
    <s v="GR113-040"/>
    <n v="4344"/>
    <n v="6998223"/>
    <n v="62.1"/>
    <x v="0"/>
    <s v="Male201975-84 yearsGR113-040"/>
  </r>
  <r>
    <x v="1"/>
    <s v="M"/>
    <x v="1"/>
    <n v="2019"/>
    <x v="9"/>
    <s v="75-84"/>
    <x v="98"/>
    <s v="GR113-041"/>
    <n v="2389"/>
    <n v="6998223"/>
    <n v="34.1"/>
    <x v="0"/>
    <s v="Male201975-84 yearsGR113-041"/>
  </r>
  <r>
    <x v="1"/>
    <s v="M"/>
    <x v="1"/>
    <n v="2019"/>
    <x v="9"/>
    <s v="75-84"/>
    <x v="117"/>
    <s v="GR113-042"/>
    <n v="24"/>
    <n v="6998223"/>
    <n v="0.3"/>
    <x v="0"/>
    <s v="Male201975-84 yearsGR113-042"/>
  </r>
  <r>
    <x v="1"/>
    <s v="M"/>
    <x v="1"/>
    <n v="2019"/>
    <x v="9"/>
    <s v="75-84"/>
    <x v="37"/>
    <s v="GR113-043"/>
    <n v="10421"/>
    <n v="6998223"/>
    <n v="148.9"/>
    <x v="0"/>
    <s v="Male201975-84 yearsGR113-043"/>
  </r>
  <r>
    <x v="1"/>
    <s v="M"/>
    <x v="1"/>
    <n v="2019"/>
    <x v="9"/>
    <s v="75-84"/>
    <x v="4"/>
    <s v="GR113-044"/>
    <n v="2713"/>
    <n v="6998223"/>
    <n v="38.799999999999997"/>
    <x v="1"/>
    <s v="Male201975-84 yearsGR113-044"/>
  </r>
  <r>
    <x v="1"/>
    <s v="M"/>
    <x v="1"/>
    <n v="2019"/>
    <x v="9"/>
    <s v="75-84"/>
    <x v="44"/>
    <s v="GR113-045"/>
    <n v="579"/>
    <n v="6998223"/>
    <n v="8.3000000000000007"/>
    <x v="1"/>
    <s v="Male201975-84 yearsGR113-045"/>
  </r>
  <r>
    <x v="1"/>
    <s v="M"/>
    <x v="1"/>
    <n v="2019"/>
    <x v="9"/>
    <s v="75-84"/>
    <x v="45"/>
    <s v="GR113-046"/>
    <n v="12105"/>
    <n v="6998223"/>
    <n v="173"/>
    <x v="1"/>
    <s v="Male201975-84 yearsGR113-046"/>
  </r>
  <r>
    <x v="1"/>
    <s v="M"/>
    <x v="1"/>
    <n v="2019"/>
    <x v="9"/>
    <s v="75-84"/>
    <x v="80"/>
    <s v="GR113-047"/>
    <n v="1177"/>
    <n v="6998223"/>
    <n v="16.8"/>
    <x v="1"/>
    <s v="Male201975-84 yearsGR113-047"/>
  </r>
  <r>
    <x v="1"/>
    <s v="M"/>
    <x v="1"/>
    <n v="2019"/>
    <x v="9"/>
    <s v="75-84"/>
    <x v="81"/>
    <s v="GR113-048"/>
    <n v="1149"/>
    <n v="6998223"/>
    <n v="16.399999999999999"/>
    <x v="0"/>
    <s v="Male201975-84 yearsGR113-048"/>
  </r>
  <r>
    <x v="1"/>
    <s v="M"/>
    <x v="1"/>
    <n v="2019"/>
    <x v="9"/>
    <s v="75-84"/>
    <x v="113"/>
    <s v="GR113-049"/>
    <n v="28"/>
    <n v="6998223"/>
    <n v="0.4"/>
    <x v="0"/>
    <s v="Male201975-84 yearsGR113-049"/>
  </r>
  <r>
    <x v="1"/>
    <s v="M"/>
    <x v="1"/>
    <n v="2019"/>
    <x v="9"/>
    <s v="75-84"/>
    <x v="5"/>
    <s v="GR113-050"/>
    <n v="52"/>
    <n v="6998223"/>
    <n v="0.7"/>
    <x v="1"/>
    <s v="Male201975-84 yearsGR113-050"/>
  </r>
  <r>
    <x v="1"/>
    <s v="M"/>
    <x v="1"/>
    <n v="2019"/>
    <x v="9"/>
    <s v="75-84"/>
    <x v="105"/>
    <s v="GR113-051"/>
    <n v="9627"/>
    <n v="6998223"/>
    <n v="137.6"/>
    <x v="1"/>
    <s v="Male201975-84 yearsGR113-051"/>
  </r>
  <r>
    <x v="1"/>
    <s v="M"/>
    <x v="1"/>
    <n v="2019"/>
    <x v="9"/>
    <s v="75-84"/>
    <x v="106"/>
    <s v="GR113-052"/>
    <n v="12695"/>
    <n v="6998223"/>
    <n v="181.4"/>
    <x v="1"/>
    <s v="Male201975-84 yearsGR113-052"/>
  </r>
  <r>
    <x v="1"/>
    <s v="M"/>
    <x v="1"/>
    <n v="2019"/>
    <x v="9"/>
    <s v="75-84"/>
    <x v="6"/>
    <s v="GR113-053"/>
    <n v="114212"/>
    <n v="6998223"/>
    <n v="1632"/>
    <x v="0"/>
    <s v="Male201975-84 yearsGR113-053"/>
  </r>
  <r>
    <x v="1"/>
    <s v="M"/>
    <x v="1"/>
    <n v="2019"/>
    <x v="9"/>
    <s v="75-84"/>
    <x v="7"/>
    <s v="GR113-054"/>
    <n v="88262"/>
    <n v="6998223"/>
    <n v="1261.2"/>
    <x v="1"/>
    <s v="Male201975-84 yearsGR113-054"/>
  </r>
  <r>
    <x v="1"/>
    <s v="M"/>
    <x v="1"/>
    <n v="2019"/>
    <x v="9"/>
    <s v="75-84"/>
    <x v="82"/>
    <s v="GR113-055"/>
    <n v="363"/>
    <n v="6998223"/>
    <n v="5.2"/>
    <x v="0"/>
    <s v="Male201975-84 yearsGR113-055"/>
  </r>
  <r>
    <x v="1"/>
    <s v="M"/>
    <x v="1"/>
    <n v="2019"/>
    <x v="9"/>
    <s v="75-84"/>
    <x v="57"/>
    <s v="GR113-056"/>
    <n v="5034"/>
    <n v="6998223"/>
    <n v="71.900000000000006"/>
    <x v="0"/>
    <s v="Male201975-84 yearsGR113-056"/>
  </r>
  <r>
    <x v="1"/>
    <s v="M"/>
    <x v="1"/>
    <n v="2019"/>
    <x v="9"/>
    <s v="75-84"/>
    <x v="83"/>
    <s v="GR113-057"/>
    <n v="1208"/>
    <n v="6998223"/>
    <n v="17.3"/>
    <x v="0"/>
    <s v="Male201975-84 yearsGR113-057"/>
  </r>
  <r>
    <x v="1"/>
    <s v="M"/>
    <x v="1"/>
    <n v="2019"/>
    <x v="9"/>
    <s v="75-84"/>
    <x v="58"/>
    <s v="GR113-058"/>
    <n v="54204"/>
    <n v="6998223"/>
    <n v="774.5"/>
    <x v="0"/>
    <s v="Male201975-84 yearsGR113-058"/>
  </r>
  <r>
    <x v="1"/>
    <s v="M"/>
    <x v="1"/>
    <n v="2019"/>
    <x v="9"/>
    <s v="75-84"/>
    <x v="59"/>
    <s v="GR113-059"/>
    <n v="15219"/>
    <n v="6998223"/>
    <n v="217.5"/>
    <x v="0"/>
    <s v="Male201975-84 yearsGR113-059"/>
  </r>
  <r>
    <x v="1"/>
    <s v="M"/>
    <x v="1"/>
    <n v="2019"/>
    <x v="9"/>
    <s v="75-84"/>
    <x v="99"/>
    <s v="GR113-060"/>
    <n v="551"/>
    <n v="6998223"/>
    <n v="7.9"/>
    <x v="0"/>
    <s v="Male201975-84 yearsGR113-060"/>
  </r>
  <r>
    <x v="1"/>
    <s v="M"/>
    <x v="1"/>
    <n v="2019"/>
    <x v="9"/>
    <s v="75-84"/>
    <x v="60"/>
    <s v="GR113-061"/>
    <n v="38434"/>
    <n v="6998223"/>
    <n v="549.20000000000005"/>
    <x v="0"/>
    <s v="Male201975-84 yearsGR113-061"/>
  </r>
  <r>
    <x v="1"/>
    <s v="M"/>
    <x v="1"/>
    <n v="2019"/>
    <x v="9"/>
    <s v="75-84"/>
    <x v="84"/>
    <s v="GR113-062"/>
    <n v="7777"/>
    <n v="6998223"/>
    <n v="111.1"/>
    <x v="0"/>
    <s v="Male201975-84 yearsGR113-062"/>
  </r>
  <r>
    <x v="1"/>
    <s v="M"/>
    <x v="1"/>
    <n v="2019"/>
    <x v="9"/>
    <s v="75-84"/>
    <x v="85"/>
    <s v="GR113-063"/>
    <n v="30657"/>
    <n v="6998223"/>
    <n v="438.1"/>
    <x v="0"/>
    <s v="Male201975-84 yearsGR113-063"/>
  </r>
  <r>
    <x v="1"/>
    <s v="M"/>
    <x v="1"/>
    <n v="2019"/>
    <x v="9"/>
    <s v="75-84"/>
    <x v="8"/>
    <s v="GR113-064"/>
    <n v="27453"/>
    <n v="6998223"/>
    <n v="392.3"/>
    <x v="0"/>
    <s v="Male201975-84 yearsGR113-064"/>
  </r>
  <r>
    <x v="1"/>
    <s v="M"/>
    <x v="1"/>
    <n v="2019"/>
    <x v="9"/>
    <s v="75-84"/>
    <x v="61"/>
    <s v="GR113-065"/>
    <n v="178"/>
    <n v="6998223"/>
    <n v="2.5"/>
    <x v="0"/>
    <s v="Male201975-84 yearsGR113-065"/>
  </r>
  <r>
    <x v="1"/>
    <s v="M"/>
    <x v="1"/>
    <n v="2019"/>
    <x v="9"/>
    <s v="75-84"/>
    <x v="86"/>
    <s v="GR113-066"/>
    <n v="114"/>
    <n v="6998223"/>
    <n v="1.6"/>
    <x v="0"/>
    <s v="Male201975-84 yearsGR113-066"/>
  </r>
  <r>
    <x v="1"/>
    <s v="M"/>
    <x v="1"/>
    <n v="2019"/>
    <x v="9"/>
    <s v="75-84"/>
    <x v="62"/>
    <s v="GR113-067"/>
    <n v="10924"/>
    <n v="6998223"/>
    <n v="156.1"/>
    <x v="0"/>
    <s v="Male201975-84 yearsGR113-067"/>
  </r>
  <r>
    <x v="1"/>
    <s v="M"/>
    <x v="1"/>
    <n v="2019"/>
    <x v="9"/>
    <s v="75-84"/>
    <x v="9"/>
    <s v="GR113-068"/>
    <n v="16237"/>
    <n v="6998223"/>
    <n v="232"/>
    <x v="0"/>
    <s v="Male201975-84 yearsGR113-068"/>
  </r>
  <r>
    <x v="1"/>
    <s v="M"/>
    <x v="1"/>
    <n v="2019"/>
    <x v="9"/>
    <s v="75-84"/>
    <x v="87"/>
    <s v="GR113-069"/>
    <n v="3985"/>
    <n v="6998223"/>
    <n v="56.9"/>
    <x v="1"/>
    <s v="Male201975-84 yearsGR113-069"/>
  </r>
  <r>
    <x v="1"/>
    <s v="M"/>
    <x v="1"/>
    <n v="2019"/>
    <x v="9"/>
    <s v="75-84"/>
    <x v="10"/>
    <s v="GR113-070"/>
    <n v="18681"/>
    <n v="6998223"/>
    <n v="266.89999999999998"/>
    <x v="1"/>
    <s v="Male201975-84 yearsGR113-070"/>
  </r>
  <r>
    <x v="1"/>
    <s v="M"/>
    <x v="1"/>
    <n v="2019"/>
    <x v="9"/>
    <s v="75-84"/>
    <x v="107"/>
    <s v="GR113-071"/>
    <n v="556"/>
    <n v="6998223"/>
    <n v="7.9"/>
    <x v="1"/>
    <s v="Male201975-84 yearsGR113-071"/>
  </r>
  <r>
    <x v="1"/>
    <s v="M"/>
    <x v="1"/>
    <n v="2019"/>
    <x v="9"/>
    <s v="75-84"/>
    <x v="63"/>
    <s v="GR113-072"/>
    <n v="2728"/>
    <n v="6998223"/>
    <n v="39"/>
    <x v="0"/>
    <s v="Male201975-84 yearsGR113-072"/>
  </r>
  <r>
    <x v="1"/>
    <s v="M"/>
    <x v="1"/>
    <n v="2019"/>
    <x v="9"/>
    <s v="75-84"/>
    <x v="88"/>
    <s v="GR113-073"/>
    <n v="1413"/>
    <n v="6998223"/>
    <n v="20.2"/>
    <x v="1"/>
    <s v="Male201975-84 yearsGR113-073"/>
  </r>
  <r>
    <x v="1"/>
    <s v="M"/>
    <x v="1"/>
    <n v="2019"/>
    <x v="9"/>
    <s v="75-84"/>
    <x v="89"/>
    <s v="GR113-074"/>
    <n v="1315"/>
    <n v="6998223"/>
    <n v="18.8"/>
    <x v="0"/>
    <s v="Male201975-84 yearsGR113-074"/>
  </r>
  <r>
    <x v="1"/>
    <s v="M"/>
    <x v="1"/>
    <n v="2019"/>
    <x v="9"/>
    <s v="75-84"/>
    <x v="11"/>
    <s v="GR113-075"/>
    <n v="376"/>
    <n v="6998223"/>
    <n v="5.4"/>
    <x v="0"/>
    <s v="Male201975-84 yearsGR113-075"/>
  </r>
  <r>
    <x v="1"/>
    <s v="M"/>
    <x v="1"/>
    <n v="2019"/>
    <x v="9"/>
    <s v="75-84"/>
    <x v="12"/>
    <s v="GR113-076"/>
    <n v="6581"/>
    <n v="6998223"/>
    <n v="94"/>
    <x v="1"/>
    <s v="Male201975-84 yearsGR113-076"/>
  </r>
  <r>
    <x v="1"/>
    <s v="M"/>
    <x v="1"/>
    <n v="2019"/>
    <x v="9"/>
    <s v="75-84"/>
    <x v="13"/>
    <s v="GR113-077"/>
    <n v="597"/>
    <n v="6998223"/>
    <n v="8.5"/>
    <x v="0"/>
    <s v="Male201975-84 yearsGR113-077"/>
  </r>
  <r>
    <x v="1"/>
    <s v="M"/>
    <x v="1"/>
    <n v="2019"/>
    <x v="9"/>
    <s v="75-84"/>
    <x v="14"/>
    <s v="GR113-078"/>
    <n v="5984"/>
    <n v="6998223"/>
    <n v="85.5"/>
    <x v="0"/>
    <s v="Male201975-84 yearsGR113-078"/>
  </r>
  <r>
    <x v="1"/>
    <s v="M"/>
    <x v="1"/>
    <n v="2019"/>
    <x v="9"/>
    <s v="75-84"/>
    <x v="15"/>
    <s v="GR113-079"/>
    <n v="21"/>
    <n v="6998223"/>
    <n v="0.3"/>
    <x v="0"/>
    <s v="Male201975-84 yearsGR113-079"/>
  </r>
  <r>
    <x v="1"/>
    <s v="M"/>
    <x v="1"/>
    <n v="2019"/>
    <x v="9"/>
    <s v="75-84"/>
    <x v="16"/>
    <s v="GR113-080"/>
    <n v="12"/>
    <n v="6998223"/>
    <s v="Unreliable"/>
    <x v="1"/>
    <s v="Male201975-84 yearsGR113-080"/>
  </r>
  <r>
    <x v="1"/>
    <s v="M"/>
    <x v="1"/>
    <n v="2019"/>
    <x v="9"/>
    <s v="75-84"/>
    <x v="38"/>
    <s v="GR113-082"/>
    <n v="24181"/>
    <n v="6998223"/>
    <n v="345.5"/>
    <x v="1"/>
    <s v="Male201975-84 yearsGR113-082"/>
  </r>
  <r>
    <x v="1"/>
    <s v="M"/>
    <x v="1"/>
    <n v="2019"/>
    <x v="9"/>
    <s v="75-84"/>
    <x v="108"/>
    <s v="GR113-083"/>
    <n v="35"/>
    <n v="6998223"/>
    <n v="0.5"/>
    <x v="0"/>
    <s v="Male201975-84 yearsGR113-083"/>
  </r>
  <r>
    <x v="1"/>
    <s v="M"/>
    <x v="1"/>
    <n v="2019"/>
    <x v="9"/>
    <s v="75-84"/>
    <x v="100"/>
    <s v="GR113-084"/>
    <n v="1253"/>
    <n v="6998223"/>
    <n v="17.899999999999999"/>
    <x v="0"/>
    <s v="Male201975-84 yearsGR113-084"/>
  </r>
  <r>
    <x v="1"/>
    <s v="M"/>
    <x v="1"/>
    <n v="2019"/>
    <x v="9"/>
    <s v="75-84"/>
    <x v="39"/>
    <s v="GR113-085"/>
    <n v="138"/>
    <n v="6998223"/>
    <n v="2"/>
    <x v="0"/>
    <s v="Male201975-84 yearsGR113-085"/>
  </r>
  <r>
    <x v="1"/>
    <s v="M"/>
    <x v="1"/>
    <n v="2019"/>
    <x v="9"/>
    <s v="75-84"/>
    <x v="90"/>
    <s v="GR113-086"/>
    <n v="22755"/>
    <n v="6998223"/>
    <n v="325.2"/>
    <x v="0"/>
    <s v="Male201975-84 yearsGR113-086"/>
  </r>
  <r>
    <x v="1"/>
    <s v="M"/>
    <x v="1"/>
    <n v="2019"/>
    <x v="9"/>
    <s v="75-84"/>
    <x v="118"/>
    <s v="GR113-087"/>
    <n v="261"/>
    <n v="6998223"/>
    <n v="3.7"/>
    <x v="1"/>
    <s v="Male201975-84 yearsGR113-087"/>
  </r>
  <r>
    <x v="1"/>
    <s v="M"/>
    <x v="1"/>
    <n v="2019"/>
    <x v="9"/>
    <s v="75-84"/>
    <x v="64"/>
    <s v="GR113-088"/>
    <n v="3007"/>
    <n v="6998223"/>
    <n v="43"/>
    <x v="1"/>
    <s v="Male201975-84 yearsGR113-088"/>
  </r>
  <r>
    <x v="1"/>
    <s v="M"/>
    <x v="1"/>
    <n v="2019"/>
    <x v="9"/>
    <s v="75-84"/>
    <x v="17"/>
    <s v="GR113-089"/>
    <n v="7364"/>
    <n v="6998223"/>
    <n v="105.2"/>
    <x v="0"/>
    <s v="Male201975-84 yearsGR113-089"/>
  </r>
  <r>
    <x v="1"/>
    <s v="M"/>
    <x v="1"/>
    <n v="2019"/>
    <x v="9"/>
    <s v="75-84"/>
    <x v="91"/>
    <s v="GR113-090"/>
    <n v="431"/>
    <n v="6998223"/>
    <n v="6.2"/>
    <x v="1"/>
    <s v="Male201975-84 yearsGR113-090"/>
  </r>
  <r>
    <x v="1"/>
    <s v="M"/>
    <x v="1"/>
    <n v="2019"/>
    <x v="9"/>
    <s v="75-84"/>
    <x v="114"/>
    <s v="GR113-091"/>
    <n v="57"/>
    <n v="6998223"/>
    <n v="0.8"/>
    <x v="1"/>
    <s v="Male201975-84 yearsGR113-091"/>
  </r>
  <r>
    <x v="1"/>
    <s v="M"/>
    <x v="1"/>
    <n v="2019"/>
    <x v="9"/>
    <s v="75-84"/>
    <x v="101"/>
    <s v="GR113-092"/>
    <n v="264"/>
    <n v="6998223"/>
    <n v="3.8"/>
    <x v="1"/>
    <s v="Male201975-84 yearsGR113-092"/>
  </r>
  <r>
    <x v="1"/>
    <s v="M"/>
    <x v="1"/>
    <n v="2019"/>
    <x v="9"/>
    <s v="75-84"/>
    <x v="92"/>
    <s v="GR113-093"/>
    <n v="2888"/>
    <n v="6998223"/>
    <n v="41.3"/>
    <x v="1"/>
    <s v="Male201975-84 yearsGR113-093"/>
  </r>
  <r>
    <x v="1"/>
    <s v="M"/>
    <x v="1"/>
    <n v="2019"/>
    <x v="9"/>
    <s v="75-84"/>
    <x v="93"/>
    <s v="GR113-094"/>
    <n v="963"/>
    <n v="6998223"/>
    <n v="13.8"/>
    <x v="0"/>
    <s v="Male201975-84 yearsGR113-094"/>
  </r>
  <r>
    <x v="1"/>
    <s v="M"/>
    <x v="1"/>
    <n v="2019"/>
    <x v="9"/>
    <s v="75-84"/>
    <x v="94"/>
    <s v="GR113-095"/>
    <n v="1925"/>
    <n v="6998223"/>
    <n v="27.5"/>
    <x v="0"/>
    <s v="Male201975-84 yearsGR113-095"/>
  </r>
  <r>
    <x v="1"/>
    <s v="M"/>
    <x v="1"/>
    <n v="2019"/>
    <x v="9"/>
    <s v="75-84"/>
    <x v="102"/>
    <s v="GR113-096"/>
    <n v="559"/>
    <n v="6998223"/>
    <n v="8"/>
    <x v="1"/>
    <s v="Male201975-84 yearsGR113-096"/>
  </r>
  <r>
    <x v="1"/>
    <s v="M"/>
    <x v="1"/>
    <n v="2019"/>
    <x v="9"/>
    <s v="75-84"/>
    <x v="18"/>
    <s v="GR113-097"/>
    <n v="7623"/>
    <n v="6998223"/>
    <n v="108.9"/>
    <x v="1"/>
    <s v="Male201975-84 yearsGR113-097"/>
  </r>
  <r>
    <x v="1"/>
    <s v="M"/>
    <x v="1"/>
    <n v="2019"/>
    <x v="9"/>
    <s v="75-84"/>
    <x v="115"/>
    <s v="GR113-098"/>
    <n v="110"/>
    <n v="6998223"/>
    <n v="1.6"/>
    <x v="0"/>
    <s v="Male201975-84 yearsGR113-098"/>
  </r>
  <r>
    <x v="1"/>
    <s v="M"/>
    <x v="1"/>
    <n v="2019"/>
    <x v="9"/>
    <s v="75-84"/>
    <x v="109"/>
    <s v="GR113-099"/>
    <n v="28"/>
    <n v="6998223"/>
    <n v="0.4"/>
    <x v="0"/>
    <s v="Male201975-84 yearsGR113-099"/>
  </r>
  <r>
    <x v="1"/>
    <s v="M"/>
    <x v="1"/>
    <n v="2019"/>
    <x v="9"/>
    <s v="75-84"/>
    <x v="19"/>
    <s v="GR113-100"/>
    <n v="7480"/>
    <n v="6998223"/>
    <n v="106.9"/>
    <x v="0"/>
    <s v="Male201975-84 yearsGR113-100"/>
  </r>
  <r>
    <x v="1"/>
    <s v="M"/>
    <x v="1"/>
    <n v="2019"/>
    <x v="9"/>
    <s v="75-84"/>
    <x v="95"/>
    <s v="GR113-102"/>
    <n v="79"/>
    <n v="6998223"/>
    <n v="1.1000000000000001"/>
    <x v="1"/>
    <s v="Male201975-84 yearsGR113-102"/>
  </r>
  <r>
    <x v="1"/>
    <s v="M"/>
    <x v="1"/>
    <n v="2019"/>
    <x v="9"/>
    <s v="75-84"/>
    <x v="125"/>
    <s v="GR113-103"/>
    <n v="160"/>
    <n v="6998223"/>
    <n v="2.2999999999999998"/>
    <x v="1"/>
    <s v="Male201975-84 yearsGR113-103"/>
  </r>
  <r>
    <x v="1"/>
    <s v="M"/>
    <x v="1"/>
    <n v="2019"/>
    <x v="9"/>
    <s v="75-84"/>
    <x v="21"/>
    <s v="GR113-109"/>
    <n v="193"/>
    <n v="6998223"/>
    <n v="2.8"/>
    <x v="1"/>
    <s v="Male201975-84 yearsGR113-109"/>
  </r>
  <r>
    <x v="1"/>
    <s v="M"/>
    <x v="1"/>
    <n v="2019"/>
    <x v="9"/>
    <s v="75-84"/>
    <x v="22"/>
    <s v="GR113-110"/>
    <n v="2621"/>
    <n v="6998223"/>
    <n v="37.5"/>
    <x v="0"/>
    <s v="Male201975-84 yearsGR113-110"/>
  </r>
  <r>
    <x v="1"/>
    <s v="M"/>
    <x v="1"/>
    <n v="2019"/>
    <x v="9"/>
    <s v="75-84"/>
    <x v="23"/>
    <s v="GR113-111"/>
    <n v="37672"/>
    <n v="6998223"/>
    <n v="538.29999999999995"/>
    <x v="0"/>
    <s v="Male201975-84 yearsGR113-111"/>
  </r>
  <r>
    <x v="1"/>
    <s v="M"/>
    <x v="1"/>
    <n v="2019"/>
    <x v="9"/>
    <s v="75-84"/>
    <x v="24"/>
    <s v="GR113-112"/>
    <n v="10338"/>
    <n v="6998223"/>
    <n v="147.69999999999999"/>
    <x v="1"/>
    <s v="Male201975-84 yearsGR113-112"/>
  </r>
  <r>
    <x v="1"/>
    <s v="M"/>
    <x v="1"/>
    <n v="2019"/>
    <x v="9"/>
    <s v="75-84"/>
    <x v="25"/>
    <s v="GR113-113"/>
    <n v="2005"/>
    <n v="6998223"/>
    <n v="28.7"/>
    <x v="0"/>
    <s v="Male201975-84 yearsGR113-113"/>
  </r>
  <r>
    <x v="1"/>
    <s v="M"/>
    <x v="1"/>
    <n v="2019"/>
    <x v="9"/>
    <s v="75-84"/>
    <x v="26"/>
    <s v="GR113-114"/>
    <n v="1854"/>
    <n v="6998223"/>
    <n v="26.5"/>
    <x v="0"/>
    <s v="Male201975-84 yearsGR113-114"/>
  </r>
  <r>
    <x v="1"/>
    <s v="M"/>
    <x v="1"/>
    <n v="2019"/>
    <x v="9"/>
    <s v="75-84"/>
    <x v="46"/>
    <s v="GR113-115"/>
    <n v="54"/>
    <n v="6998223"/>
    <n v="0.8"/>
    <x v="0"/>
    <s v="Male201975-84 yearsGR113-115"/>
  </r>
  <r>
    <x v="1"/>
    <s v="M"/>
    <x v="1"/>
    <n v="2019"/>
    <x v="9"/>
    <s v="75-84"/>
    <x v="67"/>
    <s v="GR113-116"/>
    <n v="97"/>
    <n v="6998223"/>
    <n v="1.4"/>
    <x v="0"/>
    <s v="Male201975-84 yearsGR113-116"/>
  </r>
  <r>
    <x v="1"/>
    <s v="M"/>
    <x v="1"/>
    <n v="2019"/>
    <x v="9"/>
    <s v="75-84"/>
    <x v="27"/>
    <s v="GR113-117"/>
    <n v="8333"/>
    <n v="6998223"/>
    <n v="119.1"/>
    <x v="0"/>
    <s v="Male201975-84 yearsGR113-117"/>
  </r>
  <r>
    <x v="1"/>
    <s v="M"/>
    <x v="1"/>
    <n v="2019"/>
    <x v="9"/>
    <s v="75-84"/>
    <x v="68"/>
    <s v="GR113-118"/>
    <n v="5650"/>
    <n v="6998223"/>
    <n v="80.7"/>
    <x v="0"/>
    <s v="Male201975-84 yearsGR113-118"/>
  </r>
  <r>
    <x v="1"/>
    <s v="M"/>
    <x v="1"/>
    <n v="2019"/>
    <x v="9"/>
    <s v="75-84"/>
    <x v="121"/>
    <s v="GR113-119"/>
    <n v="27"/>
    <n v="6998223"/>
    <n v="0.4"/>
    <x v="0"/>
    <s v="Male201975-84 yearsGR113-119"/>
  </r>
  <r>
    <x v="1"/>
    <s v="M"/>
    <x v="1"/>
    <n v="2019"/>
    <x v="9"/>
    <s v="75-84"/>
    <x v="28"/>
    <s v="GR113-120"/>
    <n v="178"/>
    <n v="6998223"/>
    <n v="2.5"/>
    <x v="0"/>
    <s v="Male201975-84 yearsGR113-120"/>
  </r>
  <r>
    <x v="1"/>
    <s v="M"/>
    <x v="1"/>
    <n v="2019"/>
    <x v="9"/>
    <s v="75-84"/>
    <x v="40"/>
    <s v="GR113-121"/>
    <n v="219"/>
    <n v="6998223"/>
    <n v="3.1"/>
    <x v="0"/>
    <s v="Male201975-84 yearsGR113-121"/>
  </r>
  <r>
    <x v="1"/>
    <s v="M"/>
    <x v="1"/>
    <n v="2019"/>
    <x v="9"/>
    <s v="75-84"/>
    <x v="47"/>
    <s v="GR113-122"/>
    <n v="271"/>
    <n v="6998223"/>
    <n v="3.9"/>
    <x v="0"/>
    <s v="Male201975-84 yearsGR113-122"/>
  </r>
  <r>
    <x v="1"/>
    <s v="M"/>
    <x v="1"/>
    <n v="2019"/>
    <x v="9"/>
    <s v="75-84"/>
    <x v="29"/>
    <s v="GR113-123"/>
    <n v="1988"/>
    <n v="6998223"/>
    <n v="28.4"/>
    <x v="0"/>
    <s v="Male201975-84 yearsGR113-123"/>
  </r>
  <r>
    <x v="1"/>
    <s v="M"/>
    <x v="1"/>
    <n v="2019"/>
    <x v="9"/>
    <s v="75-84"/>
    <x v="48"/>
    <s v="GR113-124"/>
    <n v="2567"/>
    <n v="6998223"/>
    <n v="36.700000000000003"/>
    <x v="1"/>
    <s v="Male201975-84 yearsGR113-124"/>
  </r>
  <r>
    <x v="1"/>
    <s v="M"/>
    <x v="1"/>
    <n v="2019"/>
    <x v="9"/>
    <s v="75-84"/>
    <x v="49"/>
    <s v="GR113-125"/>
    <n v="2100"/>
    <n v="6998223"/>
    <n v="30"/>
    <x v="0"/>
    <s v="Male201975-84 yearsGR113-125"/>
  </r>
  <r>
    <x v="1"/>
    <s v="M"/>
    <x v="1"/>
    <n v="2019"/>
    <x v="9"/>
    <s v="75-84"/>
    <x v="50"/>
    <s v="GR113-126"/>
    <n v="467"/>
    <n v="6998223"/>
    <n v="6.7"/>
    <x v="0"/>
    <s v="Male201975-84 yearsGR113-126"/>
  </r>
  <r>
    <x v="1"/>
    <s v="M"/>
    <x v="1"/>
    <n v="2019"/>
    <x v="9"/>
    <s v="75-84"/>
    <x v="30"/>
    <s v="GR113-127"/>
    <n v="136"/>
    <n v="6998223"/>
    <n v="1.9"/>
    <x v="1"/>
    <s v="Male201975-84 yearsGR113-127"/>
  </r>
  <r>
    <x v="1"/>
    <s v="M"/>
    <x v="1"/>
    <n v="2019"/>
    <x v="9"/>
    <s v="75-84"/>
    <x v="41"/>
    <s v="GR113-128"/>
    <n v="57"/>
    <n v="6998223"/>
    <n v="0.8"/>
    <x v="0"/>
    <s v="Male201975-84 yearsGR113-128"/>
  </r>
  <r>
    <x v="1"/>
    <s v="M"/>
    <x v="1"/>
    <n v="2019"/>
    <x v="9"/>
    <s v="75-84"/>
    <x v="31"/>
    <s v="GR113-129"/>
    <n v="79"/>
    <n v="6998223"/>
    <n v="1.1000000000000001"/>
    <x v="0"/>
    <s v="Male201975-84 yearsGR113-129"/>
  </r>
  <r>
    <x v="1"/>
    <s v="M"/>
    <x v="1"/>
    <n v="2019"/>
    <x v="9"/>
    <s v="75-84"/>
    <x v="32"/>
    <s v="GR113-131"/>
    <n v="73"/>
    <n v="6998223"/>
    <n v="1"/>
    <x v="0"/>
    <s v="Male201975-84 yearsGR113-131"/>
  </r>
  <r>
    <x v="1"/>
    <s v="M"/>
    <x v="1"/>
    <n v="2019"/>
    <x v="9"/>
    <s v="75-84"/>
    <x v="33"/>
    <s v="GR113-133"/>
    <n v="67"/>
    <n v="6998223"/>
    <n v="1"/>
    <x v="0"/>
    <s v="Male201975-84 yearsGR113-133"/>
  </r>
  <r>
    <x v="1"/>
    <s v="M"/>
    <x v="1"/>
    <n v="2019"/>
    <x v="9"/>
    <s v="75-84"/>
    <x v="42"/>
    <s v="GR113-135"/>
    <n v="683"/>
    <n v="6998223"/>
    <n v="9.8000000000000007"/>
    <x v="1"/>
    <s v="Male201975-84 yearsGR113-135"/>
  </r>
  <r>
    <x v="1"/>
    <s v="M"/>
    <x v="1"/>
    <n v="2019"/>
    <x v="9"/>
    <s v="75-84"/>
    <x v="103"/>
    <s v="GR113-136"/>
    <n v="611"/>
    <n v="6998223"/>
    <n v="8.6999999999999993"/>
    <x v="1"/>
    <s v="Male201975-84 yearsGR113-136"/>
  </r>
  <r>
    <x v="1"/>
    <s v="M"/>
    <x v="1"/>
    <n v="2019"/>
    <x v="10"/>
    <s v="85+"/>
    <x v="0"/>
    <s v="GR113-003"/>
    <n v="820"/>
    <n v="2376488"/>
    <n v="34.5"/>
    <x v="0"/>
    <s v="Male201985+ yearsGR113-003"/>
  </r>
  <r>
    <x v="1"/>
    <s v="M"/>
    <x v="1"/>
    <n v="2019"/>
    <x v="10"/>
    <s v="85+"/>
    <x v="111"/>
    <s v="GR113-004"/>
    <n v="52"/>
    <n v="2376488"/>
    <n v="2.2000000000000002"/>
    <x v="1"/>
    <s v="Male201985+ yearsGR113-004"/>
  </r>
  <r>
    <x v="1"/>
    <s v="M"/>
    <x v="1"/>
    <n v="2019"/>
    <x v="10"/>
    <s v="85+"/>
    <x v="112"/>
    <s v="GR113-005"/>
    <n v="40"/>
    <n v="2376488"/>
    <n v="1.7"/>
    <x v="0"/>
    <s v="Male201985+ yearsGR113-005"/>
  </r>
  <r>
    <x v="1"/>
    <s v="M"/>
    <x v="1"/>
    <n v="2019"/>
    <x v="10"/>
    <s v="85+"/>
    <x v="116"/>
    <s v="GR113-006"/>
    <n v="12"/>
    <n v="2376488"/>
    <s v="Unreliable"/>
    <x v="0"/>
    <s v="Male201985+ yearsGR113-006"/>
  </r>
  <r>
    <x v="1"/>
    <s v="M"/>
    <x v="1"/>
    <n v="2019"/>
    <x v="10"/>
    <s v="85+"/>
    <x v="1"/>
    <s v="GR113-010"/>
    <n v="4149"/>
    <n v="2376488"/>
    <n v="174.6"/>
    <x v="1"/>
    <s v="Male201985+ yearsGR113-010"/>
  </r>
  <r>
    <x v="1"/>
    <s v="M"/>
    <x v="1"/>
    <n v="2019"/>
    <x v="10"/>
    <s v="85+"/>
    <x v="70"/>
    <s v="GR113-015"/>
    <n v="48"/>
    <n v="2376488"/>
    <n v="2"/>
    <x v="1"/>
    <s v="Male201985+ yearsGR113-015"/>
  </r>
  <r>
    <x v="1"/>
    <s v="M"/>
    <x v="1"/>
    <n v="2019"/>
    <x v="10"/>
    <s v="85+"/>
    <x v="51"/>
    <s v="GR113-016"/>
    <n v="24"/>
    <n v="2376488"/>
    <n v="1"/>
    <x v="1"/>
    <s v="Male201985+ yearsGR113-016"/>
  </r>
  <r>
    <x v="1"/>
    <s v="M"/>
    <x v="1"/>
    <n v="2019"/>
    <x v="10"/>
    <s v="85+"/>
    <x v="2"/>
    <s v="GR113-018"/>
    <n v="770"/>
    <n v="2376488"/>
    <n v="32.4"/>
    <x v="0"/>
    <s v="Male201985+ yearsGR113-018"/>
  </r>
  <r>
    <x v="1"/>
    <s v="M"/>
    <x v="1"/>
    <n v="2019"/>
    <x v="10"/>
    <s v="85+"/>
    <x v="3"/>
    <s v="GR113-019"/>
    <n v="49866"/>
    <n v="2376488"/>
    <n v="2098.3000000000002"/>
    <x v="1"/>
    <s v="Male201985+ yearsGR113-019"/>
  </r>
  <r>
    <x v="1"/>
    <s v="M"/>
    <x v="1"/>
    <n v="2019"/>
    <x v="10"/>
    <s v="85+"/>
    <x v="71"/>
    <s v="GR113-020"/>
    <n v="696"/>
    <n v="2376488"/>
    <n v="29.3"/>
    <x v="0"/>
    <s v="Male201985+ yearsGR113-020"/>
  </r>
  <r>
    <x v="1"/>
    <s v="M"/>
    <x v="1"/>
    <n v="2019"/>
    <x v="10"/>
    <s v="85+"/>
    <x v="72"/>
    <s v="GR113-021"/>
    <n v="1174"/>
    <n v="2376488"/>
    <n v="49.4"/>
    <x v="0"/>
    <s v="Male201985+ yearsGR113-021"/>
  </r>
  <r>
    <x v="1"/>
    <s v="M"/>
    <x v="1"/>
    <n v="2019"/>
    <x v="10"/>
    <s v="85+"/>
    <x v="73"/>
    <s v="GR113-022"/>
    <n v="889"/>
    <n v="2376488"/>
    <n v="37.4"/>
    <x v="0"/>
    <s v="Male201985+ yearsGR113-022"/>
  </r>
  <r>
    <x v="1"/>
    <s v="M"/>
    <x v="1"/>
    <n v="2019"/>
    <x v="10"/>
    <s v="85+"/>
    <x v="52"/>
    <s v="GR113-023"/>
    <n v="4120"/>
    <n v="2376488"/>
    <n v="173.4"/>
    <x v="0"/>
    <s v="Male201985+ yearsGR113-023"/>
  </r>
  <r>
    <x v="1"/>
    <s v="M"/>
    <x v="1"/>
    <n v="2019"/>
    <x v="10"/>
    <s v="85+"/>
    <x v="53"/>
    <s v="GR113-024"/>
    <n v="1485"/>
    <n v="2376488"/>
    <n v="62.5"/>
    <x v="0"/>
    <s v="Male201985+ yearsGR113-024"/>
  </r>
  <r>
    <x v="1"/>
    <s v="M"/>
    <x v="1"/>
    <n v="2019"/>
    <x v="10"/>
    <s v="85+"/>
    <x v="74"/>
    <s v="GR113-025"/>
    <n v="2571"/>
    <n v="2376488"/>
    <n v="108.2"/>
    <x v="0"/>
    <s v="Male201985+ yearsGR113-025"/>
  </r>
  <r>
    <x v="1"/>
    <s v="M"/>
    <x v="1"/>
    <n v="2019"/>
    <x v="10"/>
    <s v="85+"/>
    <x v="104"/>
    <s v="GR113-026"/>
    <n v="304"/>
    <n v="2376488"/>
    <n v="12.8"/>
    <x v="0"/>
    <s v="Male201985+ yearsGR113-026"/>
  </r>
  <r>
    <x v="1"/>
    <s v="M"/>
    <x v="1"/>
    <n v="2019"/>
    <x v="10"/>
    <s v="85+"/>
    <x v="75"/>
    <s v="GR113-027"/>
    <n v="8746"/>
    <n v="2376488"/>
    <n v="368"/>
    <x v="0"/>
    <s v="Male201985+ yearsGR113-027"/>
  </r>
  <r>
    <x v="1"/>
    <s v="M"/>
    <x v="1"/>
    <n v="2019"/>
    <x v="10"/>
    <s v="85+"/>
    <x v="76"/>
    <s v="GR113-028"/>
    <n v="881"/>
    <n v="2376488"/>
    <n v="37.1"/>
    <x v="0"/>
    <s v="Male201985+ yearsGR113-028"/>
  </r>
  <r>
    <x v="1"/>
    <s v="M"/>
    <x v="1"/>
    <n v="2019"/>
    <x v="10"/>
    <s v="85+"/>
    <x v="54"/>
    <s v="GR113-029"/>
    <n v="70"/>
    <n v="2376488"/>
    <n v="2.9"/>
    <x v="0"/>
    <s v="Male201985+ yearsGR113-029"/>
  </r>
  <r>
    <x v="1"/>
    <s v="M"/>
    <x v="1"/>
    <n v="2019"/>
    <x v="10"/>
    <s v="85+"/>
    <x v="124"/>
    <s v="GR113-033"/>
    <n v="10223"/>
    <n v="2376488"/>
    <n v="430.2"/>
    <x v="0"/>
    <s v="Male201985+ yearsGR113-033"/>
  </r>
  <r>
    <x v="1"/>
    <s v="M"/>
    <x v="1"/>
    <n v="2019"/>
    <x v="10"/>
    <s v="85+"/>
    <x v="43"/>
    <s v="GR113-034"/>
    <n v="1301"/>
    <n v="2376488"/>
    <n v="54.7"/>
    <x v="0"/>
    <s v="Male201985+ yearsGR113-034"/>
  </r>
  <r>
    <x v="1"/>
    <s v="M"/>
    <x v="1"/>
    <n v="2019"/>
    <x v="10"/>
    <s v="85+"/>
    <x v="97"/>
    <s v="GR113-035"/>
    <n v="3671"/>
    <n v="2376488"/>
    <n v="154.5"/>
    <x v="0"/>
    <s v="Male201985+ yearsGR113-035"/>
  </r>
  <r>
    <x v="1"/>
    <s v="M"/>
    <x v="1"/>
    <n v="2019"/>
    <x v="10"/>
    <s v="85+"/>
    <x v="34"/>
    <s v="GR113-036"/>
    <n v="668"/>
    <n v="2376488"/>
    <n v="28.1"/>
    <x v="0"/>
    <s v="Male201985+ yearsGR113-036"/>
  </r>
  <r>
    <x v="1"/>
    <s v="M"/>
    <x v="1"/>
    <n v="2019"/>
    <x v="10"/>
    <s v="85+"/>
    <x v="35"/>
    <s v="GR113-037"/>
    <n v="6319"/>
    <n v="2376488"/>
    <n v="265.89999999999998"/>
    <x v="0"/>
    <s v="Male201985+ yearsGR113-037"/>
  </r>
  <r>
    <x v="1"/>
    <s v="M"/>
    <x v="1"/>
    <n v="2019"/>
    <x v="10"/>
    <s v="85+"/>
    <x v="79"/>
    <s v="GR113-038"/>
    <n v="62"/>
    <n v="2376488"/>
    <n v="2.6"/>
    <x v="0"/>
    <s v="Male201985+ yearsGR113-038"/>
  </r>
  <r>
    <x v="1"/>
    <s v="M"/>
    <x v="1"/>
    <n v="2019"/>
    <x v="10"/>
    <s v="85+"/>
    <x v="56"/>
    <s v="GR113-039"/>
    <n v="2256"/>
    <n v="2376488"/>
    <n v="94.9"/>
    <x v="0"/>
    <s v="Male201985+ yearsGR113-039"/>
  </r>
  <r>
    <x v="1"/>
    <s v="M"/>
    <x v="1"/>
    <n v="2019"/>
    <x v="10"/>
    <s v="85+"/>
    <x v="36"/>
    <s v="GR113-040"/>
    <n v="2653"/>
    <n v="2376488"/>
    <n v="111.6"/>
    <x v="0"/>
    <s v="Male201985+ yearsGR113-040"/>
  </r>
  <r>
    <x v="1"/>
    <s v="M"/>
    <x v="1"/>
    <n v="2019"/>
    <x v="10"/>
    <s v="85+"/>
    <x v="98"/>
    <s v="GR113-041"/>
    <n v="1326"/>
    <n v="2376488"/>
    <n v="55.8"/>
    <x v="0"/>
    <s v="Male201985+ yearsGR113-041"/>
  </r>
  <r>
    <x v="1"/>
    <s v="M"/>
    <x v="1"/>
    <n v="2019"/>
    <x v="10"/>
    <s v="85+"/>
    <x v="117"/>
    <s v="GR113-042"/>
    <n v="22"/>
    <n v="2376488"/>
    <n v="0.9"/>
    <x v="0"/>
    <s v="Male201985+ yearsGR113-042"/>
  </r>
  <r>
    <x v="1"/>
    <s v="M"/>
    <x v="1"/>
    <n v="2019"/>
    <x v="10"/>
    <s v="85+"/>
    <x v="37"/>
    <s v="GR113-043"/>
    <n v="6748"/>
    <n v="2376488"/>
    <n v="283.89999999999998"/>
    <x v="0"/>
    <s v="Male201985+ yearsGR113-043"/>
  </r>
  <r>
    <x v="1"/>
    <s v="M"/>
    <x v="1"/>
    <n v="2019"/>
    <x v="10"/>
    <s v="85+"/>
    <x v="4"/>
    <s v="GR113-044"/>
    <n v="2410"/>
    <n v="2376488"/>
    <n v="101.4"/>
    <x v="1"/>
    <s v="Male201985+ yearsGR113-044"/>
  </r>
  <r>
    <x v="1"/>
    <s v="M"/>
    <x v="1"/>
    <n v="2019"/>
    <x v="10"/>
    <s v="85+"/>
    <x v="44"/>
    <s v="GR113-045"/>
    <n v="751"/>
    <n v="2376488"/>
    <n v="31.6"/>
    <x v="1"/>
    <s v="Male201985+ yearsGR113-045"/>
  </r>
  <r>
    <x v="1"/>
    <s v="M"/>
    <x v="1"/>
    <n v="2019"/>
    <x v="10"/>
    <s v="85+"/>
    <x v="45"/>
    <s v="GR113-046"/>
    <n v="7584"/>
    <n v="2376488"/>
    <n v="319.10000000000002"/>
    <x v="1"/>
    <s v="Male201985+ yearsGR113-046"/>
  </r>
  <r>
    <x v="1"/>
    <s v="M"/>
    <x v="1"/>
    <n v="2019"/>
    <x v="10"/>
    <s v="85+"/>
    <x v="80"/>
    <s v="GR113-047"/>
    <n v="1975"/>
    <n v="2376488"/>
    <n v="83.1"/>
    <x v="1"/>
    <s v="Male201985+ yearsGR113-047"/>
  </r>
  <r>
    <x v="1"/>
    <s v="M"/>
    <x v="1"/>
    <n v="2019"/>
    <x v="10"/>
    <s v="85+"/>
    <x v="81"/>
    <s v="GR113-048"/>
    <n v="1937"/>
    <n v="2376488"/>
    <n v="81.5"/>
    <x v="0"/>
    <s v="Male201985+ yearsGR113-048"/>
  </r>
  <r>
    <x v="1"/>
    <s v="M"/>
    <x v="1"/>
    <n v="2019"/>
    <x v="10"/>
    <s v="85+"/>
    <x v="113"/>
    <s v="GR113-049"/>
    <n v="38"/>
    <n v="2376488"/>
    <n v="1.6"/>
    <x v="0"/>
    <s v="Male201985+ yearsGR113-049"/>
  </r>
  <r>
    <x v="1"/>
    <s v="M"/>
    <x v="1"/>
    <n v="2019"/>
    <x v="10"/>
    <s v="85+"/>
    <x v="5"/>
    <s v="GR113-050"/>
    <n v="22"/>
    <n v="2376488"/>
    <n v="0.9"/>
    <x v="1"/>
    <s v="Male201985+ yearsGR113-050"/>
  </r>
  <r>
    <x v="1"/>
    <s v="M"/>
    <x v="1"/>
    <n v="2019"/>
    <x v="10"/>
    <s v="85+"/>
    <x v="105"/>
    <s v="GR113-051"/>
    <n v="7846"/>
    <n v="2376488"/>
    <n v="330.2"/>
    <x v="1"/>
    <s v="Male201985+ yearsGR113-051"/>
  </r>
  <r>
    <x v="1"/>
    <s v="M"/>
    <x v="1"/>
    <n v="2019"/>
    <x v="10"/>
    <s v="85+"/>
    <x v="106"/>
    <s v="GR113-052"/>
    <n v="21510"/>
    <n v="2376488"/>
    <n v="905.1"/>
    <x v="1"/>
    <s v="Male201985+ yearsGR113-052"/>
  </r>
  <r>
    <x v="1"/>
    <s v="M"/>
    <x v="1"/>
    <n v="2019"/>
    <x v="10"/>
    <s v="85+"/>
    <x v="6"/>
    <s v="GR113-053"/>
    <n v="130906"/>
    <n v="2376488"/>
    <n v="5508.4"/>
    <x v="0"/>
    <s v="Male201985+ yearsGR113-053"/>
  </r>
  <r>
    <x v="1"/>
    <s v="M"/>
    <x v="1"/>
    <n v="2019"/>
    <x v="10"/>
    <s v="85+"/>
    <x v="7"/>
    <s v="GR113-054"/>
    <n v="102245"/>
    <n v="2376488"/>
    <n v="4302.3999999999996"/>
    <x v="1"/>
    <s v="Male201985+ yearsGR113-054"/>
  </r>
  <r>
    <x v="1"/>
    <s v="M"/>
    <x v="1"/>
    <n v="2019"/>
    <x v="10"/>
    <s v="85+"/>
    <x v="82"/>
    <s v="GR113-055"/>
    <n v="336"/>
    <n v="2376488"/>
    <n v="14.1"/>
    <x v="0"/>
    <s v="Male201985+ yearsGR113-055"/>
  </r>
  <r>
    <x v="1"/>
    <s v="M"/>
    <x v="1"/>
    <n v="2019"/>
    <x v="10"/>
    <s v="85+"/>
    <x v="57"/>
    <s v="GR113-056"/>
    <n v="6307"/>
    <n v="2376488"/>
    <n v="265.39999999999998"/>
    <x v="0"/>
    <s v="Male201985+ yearsGR113-056"/>
  </r>
  <r>
    <x v="1"/>
    <s v="M"/>
    <x v="1"/>
    <n v="2019"/>
    <x v="10"/>
    <s v="85+"/>
    <x v="83"/>
    <s v="GR113-057"/>
    <n v="1911"/>
    <n v="2376488"/>
    <n v="80.400000000000006"/>
    <x v="0"/>
    <s v="Male201985+ yearsGR113-057"/>
  </r>
  <r>
    <x v="1"/>
    <s v="M"/>
    <x v="1"/>
    <n v="2019"/>
    <x v="10"/>
    <s v="85+"/>
    <x v="58"/>
    <s v="GR113-058"/>
    <n v="56288"/>
    <n v="2376488"/>
    <n v="2368.5"/>
    <x v="0"/>
    <s v="Male201985+ yearsGR113-058"/>
  </r>
  <r>
    <x v="1"/>
    <s v="M"/>
    <x v="1"/>
    <n v="2019"/>
    <x v="10"/>
    <s v="85+"/>
    <x v="59"/>
    <s v="GR113-059"/>
    <n v="12368"/>
    <n v="2376488"/>
    <n v="520.4"/>
    <x v="0"/>
    <s v="Male201985+ yearsGR113-059"/>
  </r>
  <r>
    <x v="1"/>
    <s v="M"/>
    <x v="1"/>
    <n v="2019"/>
    <x v="10"/>
    <s v="85+"/>
    <x v="99"/>
    <s v="GR113-060"/>
    <n v="495"/>
    <n v="2376488"/>
    <n v="20.8"/>
    <x v="0"/>
    <s v="Male201985+ yearsGR113-060"/>
  </r>
  <r>
    <x v="1"/>
    <s v="M"/>
    <x v="1"/>
    <n v="2019"/>
    <x v="10"/>
    <s v="85+"/>
    <x v="60"/>
    <s v="GR113-061"/>
    <n v="43425"/>
    <n v="2376488"/>
    <n v="1827.3"/>
    <x v="0"/>
    <s v="Male201985+ yearsGR113-061"/>
  </r>
  <r>
    <x v="1"/>
    <s v="M"/>
    <x v="1"/>
    <n v="2019"/>
    <x v="10"/>
    <s v="85+"/>
    <x v="84"/>
    <s v="GR113-062"/>
    <n v="6532"/>
    <n v="2376488"/>
    <n v="274.89999999999998"/>
    <x v="0"/>
    <s v="Male201985+ yearsGR113-062"/>
  </r>
  <r>
    <x v="1"/>
    <s v="M"/>
    <x v="1"/>
    <n v="2019"/>
    <x v="10"/>
    <s v="85+"/>
    <x v="85"/>
    <s v="GR113-063"/>
    <n v="36893"/>
    <n v="2376488"/>
    <n v="1552.4"/>
    <x v="0"/>
    <s v="Male201985+ yearsGR113-063"/>
  </r>
  <r>
    <x v="1"/>
    <s v="M"/>
    <x v="1"/>
    <n v="2019"/>
    <x v="10"/>
    <s v="85+"/>
    <x v="8"/>
    <s v="GR113-064"/>
    <n v="37403"/>
    <n v="2376488"/>
    <n v="1573.9"/>
    <x v="0"/>
    <s v="Male201985+ yearsGR113-064"/>
  </r>
  <r>
    <x v="1"/>
    <s v="M"/>
    <x v="1"/>
    <n v="2019"/>
    <x v="10"/>
    <s v="85+"/>
    <x v="61"/>
    <s v="GR113-065"/>
    <n v="82"/>
    <n v="2376488"/>
    <n v="3.5"/>
    <x v="0"/>
    <s v="Male201985+ yearsGR113-065"/>
  </r>
  <r>
    <x v="1"/>
    <s v="M"/>
    <x v="1"/>
    <n v="2019"/>
    <x v="10"/>
    <s v="85+"/>
    <x v="86"/>
    <s v="GR113-066"/>
    <n v="58"/>
    <n v="2376488"/>
    <n v="2.4"/>
    <x v="0"/>
    <s v="Male201985+ yearsGR113-066"/>
  </r>
  <r>
    <x v="1"/>
    <s v="M"/>
    <x v="1"/>
    <n v="2019"/>
    <x v="10"/>
    <s v="85+"/>
    <x v="62"/>
    <s v="GR113-067"/>
    <n v="17841"/>
    <n v="2376488"/>
    <n v="750.7"/>
    <x v="0"/>
    <s v="Male201985+ yearsGR113-067"/>
  </r>
  <r>
    <x v="1"/>
    <s v="M"/>
    <x v="1"/>
    <n v="2019"/>
    <x v="10"/>
    <s v="85+"/>
    <x v="9"/>
    <s v="GR113-068"/>
    <n v="19422"/>
    <n v="2376488"/>
    <n v="817.3"/>
    <x v="0"/>
    <s v="Male201985+ yearsGR113-068"/>
  </r>
  <r>
    <x v="1"/>
    <s v="M"/>
    <x v="1"/>
    <n v="2019"/>
    <x v="10"/>
    <s v="85+"/>
    <x v="87"/>
    <s v="GR113-069"/>
    <n v="4872"/>
    <n v="2376488"/>
    <n v="205"/>
    <x v="1"/>
    <s v="Male201985+ yearsGR113-069"/>
  </r>
  <r>
    <x v="1"/>
    <s v="M"/>
    <x v="1"/>
    <n v="2019"/>
    <x v="10"/>
    <s v="85+"/>
    <x v="10"/>
    <s v="GR113-070"/>
    <n v="20710"/>
    <n v="2376488"/>
    <n v="871.5"/>
    <x v="1"/>
    <s v="Male201985+ yearsGR113-070"/>
  </r>
  <r>
    <x v="1"/>
    <s v="M"/>
    <x v="1"/>
    <n v="2019"/>
    <x v="10"/>
    <s v="85+"/>
    <x v="107"/>
    <s v="GR113-071"/>
    <n v="776"/>
    <n v="2376488"/>
    <n v="32.700000000000003"/>
    <x v="1"/>
    <s v="Male201985+ yearsGR113-071"/>
  </r>
  <r>
    <x v="1"/>
    <s v="M"/>
    <x v="1"/>
    <n v="2019"/>
    <x v="10"/>
    <s v="85+"/>
    <x v="63"/>
    <s v="GR113-072"/>
    <n v="2303"/>
    <n v="2376488"/>
    <n v="96.9"/>
    <x v="0"/>
    <s v="Male201985+ yearsGR113-072"/>
  </r>
  <r>
    <x v="1"/>
    <s v="M"/>
    <x v="1"/>
    <n v="2019"/>
    <x v="10"/>
    <s v="85+"/>
    <x v="88"/>
    <s v="GR113-073"/>
    <n v="1045"/>
    <n v="2376488"/>
    <n v="44"/>
    <x v="1"/>
    <s v="Male201985+ yearsGR113-073"/>
  </r>
  <r>
    <x v="1"/>
    <s v="M"/>
    <x v="1"/>
    <n v="2019"/>
    <x v="10"/>
    <s v="85+"/>
    <x v="89"/>
    <s v="GR113-074"/>
    <n v="1258"/>
    <n v="2376488"/>
    <n v="52.9"/>
    <x v="0"/>
    <s v="Male201985+ yearsGR113-074"/>
  </r>
  <r>
    <x v="1"/>
    <s v="M"/>
    <x v="1"/>
    <n v="2019"/>
    <x v="10"/>
    <s v="85+"/>
    <x v="11"/>
    <s v="GR113-075"/>
    <n v="252"/>
    <n v="2376488"/>
    <n v="10.6"/>
    <x v="0"/>
    <s v="Male201985+ yearsGR113-075"/>
  </r>
  <r>
    <x v="1"/>
    <s v="M"/>
    <x v="1"/>
    <n v="2019"/>
    <x v="10"/>
    <s v="85+"/>
    <x v="12"/>
    <s v="GR113-076"/>
    <n v="8010"/>
    <n v="2376488"/>
    <n v="337.1"/>
    <x v="1"/>
    <s v="Male201985+ yearsGR113-076"/>
  </r>
  <r>
    <x v="1"/>
    <s v="M"/>
    <x v="1"/>
    <n v="2019"/>
    <x v="10"/>
    <s v="85+"/>
    <x v="13"/>
    <s v="GR113-077"/>
    <n v="575"/>
    <n v="2376488"/>
    <n v="24.2"/>
    <x v="0"/>
    <s v="Male201985+ yearsGR113-077"/>
  </r>
  <r>
    <x v="1"/>
    <s v="M"/>
    <x v="1"/>
    <n v="2019"/>
    <x v="10"/>
    <s v="85+"/>
    <x v="14"/>
    <s v="GR113-078"/>
    <n v="7435"/>
    <n v="2376488"/>
    <n v="312.89999999999998"/>
    <x v="0"/>
    <s v="Male201985+ yearsGR113-078"/>
  </r>
  <r>
    <x v="1"/>
    <s v="M"/>
    <x v="1"/>
    <n v="2019"/>
    <x v="10"/>
    <s v="85+"/>
    <x v="15"/>
    <s v="GR113-079"/>
    <n v="34"/>
    <n v="2376488"/>
    <n v="1.4"/>
    <x v="0"/>
    <s v="Male201985+ yearsGR113-079"/>
  </r>
  <r>
    <x v="1"/>
    <s v="M"/>
    <x v="1"/>
    <n v="2019"/>
    <x v="10"/>
    <s v="85+"/>
    <x v="16"/>
    <s v="GR113-080"/>
    <n v="24"/>
    <n v="2376488"/>
    <n v="1"/>
    <x v="1"/>
    <s v="Male201985+ yearsGR113-080"/>
  </r>
  <r>
    <x v="1"/>
    <s v="M"/>
    <x v="1"/>
    <n v="2019"/>
    <x v="10"/>
    <s v="85+"/>
    <x v="119"/>
    <s v="GR113-081"/>
    <n v="10"/>
    <n v="2376488"/>
    <s v="Unreliable"/>
    <x v="0"/>
    <s v="Male201985+ yearsGR113-081"/>
  </r>
  <r>
    <x v="1"/>
    <s v="M"/>
    <x v="1"/>
    <n v="2019"/>
    <x v="10"/>
    <s v="85+"/>
    <x v="38"/>
    <s v="GR113-082"/>
    <n v="17543"/>
    <n v="2376488"/>
    <n v="738.2"/>
    <x v="1"/>
    <s v="Male201985+ yearsGR113-082"/>
  </r>
  <r>
    <x v="1"/>
    <s v="M"/>
    <x v="1"/>
    <n v="2019"/>
    <x v="10"/>
    <s v="85+"/>
    <x v="108"/>
    <s v="GR113-083"/>
    <n v="62"/>
    <n v="2376488"/>
    <n v="2.6"/>
    <x v="0"/>
    <s v="Male201985+ yearsGR113-083"/>
  </r>
  <r>
    <x v="1"/>
    <s v="M"/>
    <x v="1"/>
    <n v="2019"/>
    <x v="10"/>
    <s v="85+"/>
    <x v="100"/>
    <s v="GR113-084"/>
    <n v="709"/>
    <n v="2376488"/>
    <n v="29.8"/>
    <x v="0"/>
    <s v="Male201985+ yearsGR113-084"/>
  </r>
  <r>
    <x v="1"/>
    <s v="M"/>
    <x v="1"/>
    <n v="2019"/>
    <x v="10"/>
    <s v="85+"/>
    <x v="39"/>
    <s v="GR113-085"/>
    <n v="128"/>
    <n v="2376488"/>
    <n v="5.4"/>
    <x v="0"/>
    <s v="Male201985+ yearsGR113-085"/>
  </r>
  <r>
    <x v="1"/>
    <s v="M"/>
    <x v="1"/>
    <n v="2019"/>
    <x v="10"/>
    <s v="85+"/>
    <x v="90"/>
    <s v="GR113-086"/>
    <n v="16644"/>
    <n v="2376488"/>
    <n v="700.4"/>
    <x v="0"/>
    <s v="Male201985+ yearsGR113-086"/>
  </r>
  <r>
    <x v="1"/>
    <s v="M"/>
    <x v="1"/>
    <n v="2019"/>
    <x v="10"/>
    <s v="85+"/>
    <x v="118"/>
    <s v="GR113-087"/>
    <n v="216"/>
    <n v="2376488"/>
    <n v="9.1"/>
    <x v="1"/>
    <s v="Male201985+ yearsGR113-087"/>
  </r>
  <r>
    <x v="1"/>
    <s v="M"/>
    <x v="1"/>
    <n v="2019"/>
    <x v="10"/>
    <s v="85+"/>
    <x v="64"/>
    <s v="GR113-088"/>
    <n v="4469"/>
    <n v="2376488"/>
    <n v="188.1"/>
    <x v="1"/>
    <s v="Male201985+ yearsGR113-088"/>
  </r>
  <r>
    <x v="1"/>
    <s v="M"/>
    <x v="1"/>
    <n v="2019"/>
    <x v="10"/>
    <s v="85+"/>
    <x v="17"/>
    <s v="GR113-089"/>
    <n v="5650"/>
    <n v="2376488"/>
    <n v="237.7"/>
    <x v="0"/>
    <s v="Male201985+ yearsGR113-089"/>
  </r>
  <r>
    <x v="1"/>
    <s v="M"/>
    <x v="1"/>
    <n v="2019"/>
    <x v="10"/>
    <s v="85+"/>
    <x v="91"/>
    <s v="GR113-090"/>
    <n v="349"/>
    <n v="2376488"/>
    <n v="14.7"/>
    <x v="1"/>
    <s v="Male201985+ yearsGR113-090"/>
  </r>
  <r>
    <x v="1"/>
    <s v="M"/>
    <x v="1"/>
    <n v="2019"/>
    <x v="10"/>
    <s v="85+"/>
    <x v="114"/>
    <s v="GR113-091"/>
    <n v="44"/>
    <n v="2376488"/>
    <n v="1.9"/>
    <x v="1"/>
    <s v="Male201985+ yearsGR113-091"/>
  </r>
  <r>
    <x v="1"/>
    <s v="M"/>
    <x v="1"/>
    <n v="2019"/>
    <x v="10"/>
    <s v="85+"/>
    <x v="101"/>
    <s v="GR113-092"/>
    <n v="269"/>
    <n v="2376488"/>
    <n v="11.3"/>
    <x v="1"/>
    <s v="Male201985+ yearsGR113-092"/>
  </r>
  <r>
    <x v="1"/>
    <s v="M"/>
    <x v="1"/>
    <n v="2019"/>
    <x v="10"/>
    <s v="85+"/>
    <x v="92"/>
    <s v="GR113-093"/>
    <n v="864"/>
    <n v="2376488"/>
    <n v="36.4"/>
    <x v="1"/>
    <s v="Male201985+ yearsGR113-093"/>
  </r>
  <r>
    <x v="1"/>
    <s v="M"/>
    <x v="1"/>
    <n v="2019"/>
    <x v="10"/>
    <s v="85+"/>
    <x v="93"/>
    <s v="GR113-094"/>
    <n v="171"/>
    <n v="2376488"/>
    <n v="7.2"/>
    <x v="0"/>
    <s v="Male201985+ yearsGR113-094"/>
  </r>
  <r>
    <x v="1"/>
    <s v="M"/>
    <x v="1"/>
    <n v="2019"/>
    <x v="10"/>
    <s v="85+"/>
    <x v="94"/>
    <s v="GR113-095"/>
    <n v="693"/>
    <n v="2376488"/>
    <n v="29.2"/>
    <x v="0"/>
    <s v="Male201985+ yearsGR113-095"/>
  </r>
  <r>
    <x v="1"/>
    <s v="M"/>
    <x v="1"/>
    <n v="2019"/>
    <x v="10"/>
    <s v="85+"/>
    <x v="102"/>
    <s v="GR113-096"/>
    <n v="632"/>
    <n v="2376488"/>
    <n v="26.6"/>
    <x v="1"/>
    <s v="Male201985+ yearsGR113-096"/>
  </r>
  <r>
    <x v="1"/>
    <s v="M"/>
    <x v="1"/>
    <n v="2019"/>
    <x v="10"/>
    <s v="85+"/>
    <x v="18"/>
    <s v="GR113-097"/>
    <n v="7514"/>
    <n v="2376488"/>
    <n v="316.2"/>
    <x v="1"/>
    <s v="Male201985+ yearsGR113-097"/>
  </r>
  <r>
    <x v="1"/>
    <s v="M"/>
    <x v="1"/>
    <n v="2019"/>
    <x v="10"/>
    <s v="85+"/>
    <x v="115"/>
    <s v="GR113-098"/>
    <n v="133"/>
    <n v="2376488"/>
    <n v="5.6"/>
    <x v="0"/>
    <s v="Male201985+ yearsGR113-098"/>
  </r>
  <r>
    <x v="1"/>
    <s v="M"/>
    <x v="1"/>
    <n v="2019"/>
    <x v="10"/>
    <s v="85+"/>
    <x v="109"/>
    <s v="GR113-099"/>
    <n v="27"/>
    <n v="2376488"/>
    <n v="1.1000000000000001"/>
    <x v="0"/>
    <s v="Male201985+ yearsGR113-099"/>
  </r>
  <r>
    <x v="1"/>
    <s v="M"/>
    <x v="1"/>
    <n v="2019"/>
    <x v="10"/>
    <s v="85+"/>
    <x v="19"/>
    <s v="GR113-100"/>
    <n v="7353"/>
    <n v="2376488"/>
    <n v="309.39999999999998"/>
    <x v="0"/>
    <s v="Male201985+ yearsGR113-100"/>
  </r>
  <r>
    <x v="1"/>
    <s v="M"/>
    <x v="1"/>
    <n v="2019"/>
    <x v="10"/>
    <s v="85+"/>
    <x v="95"/>
    <s v="GR113-102"/>
    <n v="85"/>
    <n v="2376488"/>
    <n v="3.6"/>
    <x v="1"/>
    <s v="Male201985+ yearsGR113-102"/>
  </r>
  <r>
    <x v="1"/>
    <s v="M"/>
    <x v="1"/>
    <n v="2019"/>
    <x v="10"/>
    <s v="85+"/>
    <x v="125"/>
    <s v="GR113-103"/>
    <n v="379"/>
    <n v="2376488"/>
    <n v="15.9"/>
    <x v="1"/>
    <s v="Male201985+ yearsGR113-103"/>
  </r>
  <r>
    <x v="1"/>
    <s v="M"/>
    <x v="1"/>
    <n v="2019"/>
    <x v="10"/>
    <s v="85+"/>
    <x v="21"/>
    <s v="GR113-109"/>
    <n v="138"/>
    <n v="2376488"/>
    <n v="5.8"/>
    <x v="1"/>
    <s v="Male201985+ yearsGR113-109"/>
  </r>
  <r>
    <x v="1"/>
    <s v="M"/>
    <x v="1"/>
    <n v="2019"/>
    <x v="10"/>
    <s v="85+"/>
    <x v="22"/>
    <s v="GR113-110"/>
    <n v="3778"/>
    <n v="2376488"/>
    <n v="159"/>
    <x v="0"/>
    <s v="Male201985+ yearsGR113-110"/>
  </r>
  <r>
    <x v="1"/>
    <s v="M"/>
    <x v="1"/>
    <n v="2019"/>
    <x v="10"/>
    <s v="85+"/>
    <x v="23"/>
    <s v="GR113-111"/>
    <n v="46998"/>
    <n v="2376488"/>
    <n v="1977.6"/>
    <x v="0"/>
    <s v="Male201985+ yearsGR113-111"/>
  </r>
  <r>
    <x v="1"/>
    <s v="M"/>
    <x v="1"/>
    <n v="2019"/>
    <x v="10"/>
    <s v="85+"/>
    <x v="24"/>
    <s v="GR113-112"/>
    <n v="10512"/>
    <n v="2376488"/>
    <n v="442.3"/>
    <x v="1"/>
    <s v="Male201985+ yearsGR113-112"/>
  </r>
  <r>
    <x v="1"/>
    <s v="M"/>
    <x v="1"/>
    <n v="2019"/>
    <x v="10"/>
    <s v="85+"/>
    <x v="25"/>
    <s v="GR113-113"/>
    <n v="853"/>
    <n v="2376488"/>
    <n v="35.9"/>
    <x v="0"/>
    <s v="Male201985+ yearsGR113-113"/>
  </r>
  <r>
    <x v="1"/>
    <s v="M"/>
    <x v="1"/>
    <n v="2019"/>
    <x v="10"/>
    <s v="85+"/>
    <x v="26"/>
    <s v="GR113-114"/>
    <n v="822"/>
    <n v="2376488"/>
    <n v="34.6"/>
    <x v="0"/>
    <s v="Male201985+ yearsGR113-114"/>
  </r>
  <r>
    <x v="1"/>
    <s v="M"/>
    <x v="1"/>
    <n v="2019"/>
    <x v="10"/>
    <s v="85+"/>
    <x v="46"/>
    <s v="GR113-115"/>
    <n v="16"/>
    <n v="2376488"/>
    <s v="Unreliable"/>
    <x v="0"/>
    <s v="Male201985+ yearsGR113-115"/>
  </r>
  <r>
    <x v="1"/>
    <s v="M"/>
    <x v="1"/>
    <n v="2019"/>
    <x v="10"/>
    <s v="85+"/>
    <x v="67"/>
    <s v="GR113-116"/>
    <n v="15"/>
    <n v="2376488"/>
    <s v="Unreliable"/>
    <x v="0"/>
    <s v="Male201985+ yearsGR113-116"/>
  </r>
  <r>
    <x v="1"/>
    <s v="M"/>
    <x v="1"/>
    <n v="2019"/>
    <x v="10"/>
    <s v="85+"/>
    <x v="27"/>
    <s v="GR113-117"/>
    <n v="9659"/>
    <n v="2376488"/>
    <n v="406.4"/>
    <x v="0"/>
    <s v="Male201985+ yearsGR113-117"/>
  </r>
  <r>
    <x v="1"/>
    <s v="M"/>
    <x v="1"/>
    <n v="2019"/>
    <x v="10"/>
    <s v="85+"/>
    <x v="68"/>
    <s v="GR113-118"/>
    <n v="7395"/>
    <n v="2376488"/>
    <n v="311.2"/>
    <x v="0"/>
    <s v="Male201985+ yearsGR113-118"/>
  </r>
  <r>
    <x v="1"/>
    <s v="M"/>
    <x v="1"/>
    <n v="2019"/>
    <x v="10"/>
    <s v="85+"/>
    <x v="28"/>
    <s v="GR113-120"/>
    <n v="63"/>
    <n v="2376488"/>
    <n v="2.7"/>
    <x v="0"/>
    <s v="Male201985+ yearsGR113-120"/>
  </r>
  <r>
    <x v="1"/>
    <s v="M"/>
    <x v="1"/>
    <n v="2019"/>
    <x v="10"/>
    <s v="85+"/>
    <x v="40"/>
    <s v="GR113-121"/>
    <n v="111"/>
    <n v="2376488"/>
    <n v="4.7"/>
    <x v="0"/>
    <s v="Male201985+ yearsGR113-121"/>
  </r>
  <r>
    <x v="1"/>
    <s v="M"/>
    <x v="1"/>
    <n v="2019"/>
    <x v="10"/>
    <s v="85+"/>
    <x v="47"/>
    <s v="GR113-122"/>
    <n v="86"/>
    <n v="2376488"/>
    <n v="3.6"/>
    <x v="0"/>
    <s v="Male201985+ yearsGR113-122"/>
  </r>
  <r>
    <x v="1"/>
    <s v="M"/>
    <x v="1"/>
    <n v="2019"/>
    <x v="10"/>
    <s v="85+"/>
    <x v="29"/>
    <s v="GR113-123"/>
    <n v="1997"/>
    <n v="2376488"/>
    <n v="84"/>
    <x v="0"/>
    <s v="Male201985+ yearsGR113-123"/>
  </r>
  <r>
    <x v="1"/>
    <s v="M"/>
    <x v="1"/>
    <n v="2019"/>
    <x v="10"/>
    <s v="85+"/>
    <x v="48"/>
    <s v="GR113-124"/>
    <n v="1171"/>
    <n v="2376488"/>
    <n v="49.3"/>
    <x v="1"/>
    <s v="Male201985+ yearsGR113-124"/>
  </r>
  <r>
    <x v="1"/>
    <s v="M"/>
    <x v="1"/>
    <n v="2019"/>
    <x v="10"/>
    <s v="85+"/>
    <x v="49"/>
    <s v="GR113-125"/>
    <n v="967"/>
    <n v="2376488"/>
    <n v="40.700000000000003"/>
    <x v="0"/>
    <s v="Male201985+ yearsGR113-125"/>
  </r>
  <r>
    <x v="1"/>
    <s v="M"/>
    <x v="1"/>
    <n v="2019"/>
    <x v="10"/>
    <s v="85+"/>
    <x v="50"/>
    <s v="GR113-126"/>
    <n v="204"/>
    <n v="2376488"/>
    <n v="8.6"/>
    <x v="0"/>
    <s v="Male201985+ yearsGR113-126"/>
  </r>
  <r>
    <x v="1"/>
    <s v="M"/>
    <x v="1"/>
    <n v="2019"/>
    <x v="10"/>
    <s v="85+"/>
    <x v="30"/>
    <s v="GR113-127"/>
    <n v="40"/>
    <n v="2376488"/>
    <n v="1.7"/>
    <x v="1"/>
    <s v="Male201985+ yearsGR113-127"/>
  </r>
  <r>
    <x v="1"/>
    <s v="M"/>
    <x v="1"/>
    <n v="2019"/>
    <x v="10"/>
    <s v="85+"/>
    <x v="41"/>
    <s v="GR113-128"/>
    <n v="14"/>
    <n v="2376488"/>
    <s v="Unreliable"/>
    <x v="0"/>
    <s v="Male201985+ yearsGR113-128"/>
  </r>
  <r>
    <x v="1"/>
    <s v="M"/>
    <x v="1"/>
    <n v="2019"/>
    <x v="10"/>
    <s v="85+"/>
    <x v="31"/>
    <s v="GR113-129"/>
    <n v="26"/>
    <n v="2376488"/>
    <n v="1.1000000000000001"/>
    <x v="0"/>
    <s v="Male201985+ yearsGR113-129"/>
  </r>
  <r>
    <x v="1"/>
    <s v="M"/>
    <x v="1"/>
    <n v="2019"/>
    <x v="10"/>
    <s v="85+"/>
    <x v="32"/>
    <s v="GR113-131"/>
    <n v="45"/>
    <n v="2376488"/>
    <n v="1.9"/>
    <x v="0"/>
    <s v="Male201985+ yearsGR113-131"/>
  </r>
  <r>
    <x v="1"/>
    <s v="M"/>
    <x v="1"/>
    <n v="2019"/>
    <x v="10"/>
    <s v="85+"/>
    <x v="33"/>
    <s v="GR113-133"/>
    <n v="44"/>
    <n v="2376488"/>
    <n v="1.9"/>
    <x v="0"/>
    <s v="Male201985+ yearsGR113-133"/>
  </r>
  <r>
    <x v="1"/>
    <s v="M"/>
    <x v="1"/>
    <n v="2019"/>
    <x v="10"/>
    <s v="85+"/>
    <x v="42"/>
    <s v="GR113-135"/>
    <n v="422"/>
    <n v="2376488"/>
    <n v="17.8"/>
    <x v="1"/>
    <s v="Male201985+ yearsGR113-135"/>
  </r>
  <r>
    <x v="1"/>
    <s v="M"/>
    <x v="1"/>
    <n v="2019"/>
    <x v="10"/>
    <s v="85+"/>
    <x v="103"/>
    <s v="GR113-136"/>
    <n v="558"/>
    <n v="2376488"/>
    <n v="23.5"/>
    <x v="1"/>
    <s v="Male201985+ yearsGR113-136"/>
  </r>
  <r>
    <x v="1"/>
    <s v="M"/>
    <x v="1"/>
    <n v="2019"/>
    <x v="11"/>
    <s v="NS"/>
    <x v="6"/>
    <s v="GR113-053"/>
    <n v="35"/>
    <s v="Not Applicable"/>
    <s v="Not Applicable"/>
    <x v="0"/>
    <s v="Male2019Not StatedGR113-053"/>
  </r>
  <r>
    <x v="1"/>
    <s v="M"/>
    <x v="1"/>
    <n v="2019"/>
    <x v="11"/>
    <s v="NS"/>
    <x v="7"/>
    <s v="GR113-054"/>
    <n v="32"/>
    <s v="Not Applicable"/>
    <s v="Not Applicable"/>
    <x v="1"/>
    <s v="Male2019Not StatedGR113-054"/>
  </r>
  <r>
    <x v="1"/>
    <s v="M"/>
    <x v="1"/>
    <n v="2019"/>
    <x v="11"/>
    <s v="NS"/>
    <x v="58"/>
    <s v="GR113-058"/>
    <n v="22"/>
    <s v="Not Applicable"/>
    <s v="Not Applicable"/>
    <x v="0"/>
    <s v="Male2019Not StatedGR113-058"/>
  </r>
  <r>
    <x v="1"/>
    <s v="M"/>
    <x v="1"/>
    <n v="2019"/>
    <x v="11"/>
    <s v="NS"/>
    <x v="60"/>
    <s v="GR113-061"/>
    <n v="20"/>
    <s v="Not Applicable"/>
    <s v="Not Applicable"/>
    <x v="0"/>
    <s v="Male2019Not StatedGR113-061"/>
  </r>
  <r>
    <x v="1"/>
    <s v="M"/>
    <x v="1"/>
    <n v="2019"/>
    <x v="11"/>
    <s v="NS"/>
    <x v="84"/>
    <s v="GR113-062"/>
    <n v="16"/>
    <s v="Not Applicable"/>
    <s v="Not Applicable"/>
    <x v="0"/>
    <s v="Male2019Not StatedGR113-062"/>
  </r>
  <r>
    <x v="1"/>
    <s v="M"/>
    <x v="1"/>
    <n v="2019"/>
    <x v="11"/>
    <s v="NS"/>
    <x v="22"/>
    <s v="GR113-110"/>
    <n v="26"/>
    <s v="Not Applicable"/>
    <s v="Not Applicable"/>
    <x v="0"/>
    <s v="Male2019Not StatedGR113-110"/>
  </r>
  <r>
    <x v="1"/>
    <s v="M"/>
    <x v="1"/>
    <n v="2019"/>
    <x v="11"/>
    <s v="NS"/>
    <x v="24"/>
    <s v="GR113-112"/>
    <n v="10"/>
    <s v="Not Applicable"/>
    <s v="Not Applicable"/>
    <x v="1"/>
    <s v="Male2019Not StatedGR113-112"/>
  </r>
  <r>
    <x v="1"/>
    <s v="M"/>
    <x v="1"/>
    <n v="2019"/>
    <x v="11"/>
    <s v="NS"/>
    <x v="27"/>
    <s v="GR113-117"/>
    <n v="10"/>
    <s v="Not Applicable"/>
    <s v="Not Applicable"/>
    <x v="0"/>
    <s v="Male2019Not StatedGR113-117"/>
  </r>
  <r>
    <x v="1"/>
    <s v="M"/>
    <x v="2"/>
    <n v="2020"/>
    <x v="0"/>
    <s v="1"/>
    <x v="0"/>
    <s v="GR113-003"/>
    <n v="92"/>
    <n v="1908141"/>
    <n v="4.8"/>
    <x v="0"/>
    <s v="Male2020&lt; 1 yearGR113-003"/>
  </r>
  <r>
    <x v="1"/>
    <s v="M"/>
    <x v="2"/>
    <n v="2020"/>
    <x v="0"/>
    <s v="1"/>
    <x v="1"/>
    <s v="GR113-010"/>
    <n v="64"/>
    <n v="1908141"/>
    <n v="3.4"/>
    <x v="1"/>
    <s v="Male2020&lt; 1 yearGR113-010"/>
  </r>
  <r>
    <x v="1"/>
    <s v="M"/>
    <x v="2"/>
    <n v="2020"/>
    <x v="0"/>
    <s v="1"/>
    <x v="2"/>
    <s v="GR113-018"/>
    <n v="91"/>
    <n v="1908141"/>
    <n v="4.8"/>
    <x v="0"/>
    <s v="Male2020&lt; 1 yearGR113-018"/>
  </r>
  <r>
    <x v="1"/>
    <s v="M"/>
    <x v="2"/>
    <n v="2020"/>
    <x v="0"/>
    <s v="1"/>
    <x v="3"/>
    <s v="GR113-019"/>
    <n v="22"/>
    <n v="1908141"/>
    <n v="1.2"/>
    <x v="1"/>
    <s v="Male2020&lt; 1 yearGR113-019"/>
  </r>
  <r>
    <x v="1"/>
    <s v="M"/>
    <x v="2"/>
    <n v="2020"/>
    <x v="0"/>
    <s v="1"/>
    <x v="4"/>
    <s v="GR113-044"/>
    <n v="24"/>
    <n v="1908141"/>
    <n v="1.3"/>
    <x v="1"/>
    <s v="Male2020&lt; 1 yearGR113-044"/>
  </r>
  <r>
    <x v="1"/>
    <s v="M"/>
    <x v="2"/>
    <n v="2020"/>
    <x v="0"/>
    <s v="1"/>
    <x v="5"/>
    <s v="GR113-050"/>
    <n v="26"/>
    <n v="1908141"/>
    <n v="1.4"/>
    <x v="1"/>
    <s v="Male2020&lt; 1 yearGR113-050"/>
  </r>
  <r>
    <x v="1"/>
    <s v="M"/>
    <x v="2"/>
    <n v="2020"/>
    <x v="0"/>
    <s v="1"/>
    <x v="6"/>
    <s v="GR113-053"/>
    <n v="180"/>
    <n v="1908141"/>
    <n v="9.4"/>
    <x v="0"/>
    <s v="Male2020&lt; 1 yearGR113-053"/>
  </r>
  <r>
    <x v="1"/>
    <s v="M"/>
    <x v="2"/>
    <n v="2020"/>
    <x v="0"/>
    <s v="1"/>
    <x v="7"/>
    <s v="GR113-054"/>
    <n v="116"/>
    <n v="1908141"/>
    <n v="6.1"/>
    <x v="1"/>
    <s v="Male2020&lt; 1 yearGR113-054"/>
  </r>
  <r>
    <x v="1"/>
    <s v="M"/>
    <x v="2"/>
    <n v="2020"/>
    <x v="0"/>
    <s v="1"/>
    <x v="58"/>
    <s v="GR113-058"/>
    <n v="10"/>
    <n v="1908141"/>
    <s v="Unreliable"/>
    <x v="0"/>
    <s v="Male2020&lt; 1 yearGR113-058"/>
  </r>
  <r>
    <x v="1"/>
    <s v="M"/>
    <x v="2"/>
    <n v="2020"/>
    <x v="0"/>
    <s v="1"/>
    <x v="8"/>
    <s v="GR113-064"/>
    <n v="106"/>
    <n v="1908141"/>
    <n v="5.6"/>
    <x v="0"/>
    <s v="Male2020&lt; 1 yearGR113-064"/>
  </r>
  <r>
    <x v="1"/>
    <s v="M"/>
    <x v="2"/>
    <n v="2020"/>
    <x v="0"/>
    <s v="1"/>
    <x v="9"/>
    <s v="GR113-068"/>
    <n v="97"/>
    <n v="1908141"/>
    <n v="5.0999999999999996"/>
    <x v="0"/>
    <s v="Male2020&lt; 1 yearGR113-068"/>
  </r>
  <r>
    <x v="1"/>
    <s v="M"/>
    <x v="2"/>
    <n v="2020"/>
    <x v="0"/>
    <s v="1"/>
    <x v="10"/>
    <s v="GR113-070"/>
    <n v="55"/>
    <n v="1908141"/>
    <n v="2.9"/>
    <x v="1"/>
    <s v="Male2020&lt; 1 yearGR113-070"/>
  </r>
  <r>
    <x v="1"/>
    <s v="M"/>
    <x v="2"/>
    <n v="2020"/>
    <x v="0"/>
    <s v="1"/>
    <x v="11"/>
    <s v="GR113-075"/>
    <n v="12"/>
    <n v="1908141"/>
    <s v="Unreliable"/>
    <x v="0"/>
    <s v="Male2020&lt; 1 yearGR113-075"/>
  </r>
  <r>
    <x v="1"/>
    <s v="M"/>
    <x v="2"/>
    <n v="2020"/>
    <x v="0"/>
    <s v="1"/>
    <x v="12"/>
    <s v="GR113-076"/>
    <n v="82"/>
    <n v="1908141"/>
    <n v="4.3"/>
    <x v="1"/>
    <s v="Male2020&lt; 1 yearGR113-076"/>
  </r>
  <r>
    <x v="1"/>
    <s v="M"/>
    <x v="2"/>
    <n v="2020"/>
    <x v="0"/>
    <s v="1"/>
    <x v="14"/>
    <s v="GR113-078"/>
    <n v="74"/>
    <n v="1908141"/>
    <n v="3.9"/>
    <x v="0"/>
    <s v="Male2020&lt; 1 yearGR113-078"/>
  </r>
  <r>
    <x v="1"/>
    <s v="M"/>
    <x v="2"/>
    <n v="2020"/>
    <x v="0"/>
    <s v="1"/>
    <x v="17"/>
    <s v="GR113-089"/>
    <n v="83"/>
    <n v="1908141"/>
    <n v="4.3"/>
    <x v="0"/>
    <s v="Male2020&lt; 1 yearGR113-089"/>
  </r>
  <r>
    <x v="1"/>
    <s v="M"/>
    <x v="2"/>
    <n v="2020"/>
    <x v="0"/>
    <s v="1"/>
    <x v="18"/>
    <s v="GR113-097"/>
    <n v="24"/>
    <n v="1908141"/>
    <n v="1.3"/>
    <x v="1"/>
    <s v="Male2020&lt; 1 yearGR113-097"/>
  </r>
  <r>
    <x v="1"/>
    <s v="M"/>
    <x v="2"/>
    <n v="2020"/>
    <x v="0"/>
    <s v="1"/>
    <x v="19"/>
    <s v="GR113-100"/>
    <n v="24"/>
    <n v="1908141"/>
    <n v="1.3"/>
    <x v="0"/>
    <s v="Male2020&lt; 1 yearGR113-100"/>
  </r>
  <r>
    <x v="1"/>
    <s v="M"/>
    <x v="2"/>
    <n v="2020"/>
    <x v="0"/>
    <s v="1"/>
    <x v="20"/>
    <s v="GR113-108"/>
    <n v="5317"/>
    <n v="1908141"/>
    <n v="278.60000000000002"/>
    <x v="1"/>
    <s v="Male2020&lt; 1 yearGR113-108"/>
  </r>
  <r>
    <x v="1"/>
    <s v="M"/>
    <x v="2"/>
    <n v="2020"/>
    <x v="0"/>
    <s v="1"/>
    <x v="21"/>
    <s v="GR113-109"/>
    <n v="2140"/>
    <n v="1908141"/>
    <n v="112.2"/>
    <x v="1"/>
    <s v="Male2020&lt; 1 yearGR113-109"/>
  </r>
  <r>
    <x v="1"/>
    <s v="M"/>
    <x v="2"/>
    <n v="2020"/>
    <x v="0"/>
    <s v="1"/>
    <x v="22"/>
    <s v="GR113-110"/>
    <n v="1417"/>
    <n v="1908141"/>
    <n v="74.3"/>
    <x v="0"/>
    <s v="Male2020&lt; 1 yearGR113-110"/>
  </r>
  <r>
    <x v="1"/>
    <s v="M"/>
    <x v="2"/>
    <n v="2020"/>
    <x v="0"/>
    <s v="1"/>
    <x v="23"/>
    <s v="GR113-111"/>
    <n v="339"/>
    <n v="1908141"/>
    <n v="17.8"/>
    <x v="0"/>
    <s v="Male2020&lt; 1 yearGR113-111"/>
  </r>
  <r>
    <x v="1"/>
    <s v="M"/>
    <x v="2"/>
    <n v="2020"/>
    <x v="0"/>
    <s v="1"/>
    <x v="24"/>
    <s v="GR113-112"/>
    <n v="684"/>
    <n v="1908141"/>
    <n v="35.799999999999997"/>
    <x v="1"/>
    <s v="Male2020&lt; 1 yearGR113-112"/>
  </r>
  <r>
    <x v="1"/>
    <s v="M"/>
    <x v="2"/>
    <n v="2020"/>
    <x v="0"/>
    <s v="1"/>
    <x v="25"/>
    <s v="GR113-113"/>
    <n v="44"/>
    <n v="1908141"/>
    <n v="2.2999999999999998"/>
    <x v="0"/>
    <s v="Male2020&lt; 1 yearGR113-113"/>
  </r>
  <r>
    <x v="1"/>
    <s v="M"/>
    <x v="2"/>
    <n v="2020"/>
    <x v="0"/>
    <s v="1"/>
    <x v="26"/>
    <s v="GR113-114"/>
    <n v="43"/>
    <n v="1908141"/>
    <n v="2.2999999999999998"/>
    <x v="0"/>
    <s v="Male2020&lt; 1 yearGR113-114"/>
  </r>
  <r>
    <x v="1"/>
    <s v="M"/>
    <x v="2"/>
    <n v="2020"/>
    <x v="0"/>
    <s v="1"/>
    <x v="27"/>
    <s v="GR113-117"/>
    <n v="640"/>
    <n v="1908141"/>
    <n v="33.5"/>
    <x v="0"/>
    <s v="Male2020&lt; 1 yearGR113-117"/>
  </r>
  <r>
    <x v="1"/>
    <s v="M"/>
    <x v="2"/>
    <n v="2020"/>
    <x v="0"/>
    <s v="1"/>
    <x v="28"/>
    <s v="GR113-120"/>
    <n v="15"/>
    <n v="1908141"/>
    <s v="Unreliable"/>
    <x v="0"/>
    <s v="Male2020&lt; 1 yearGR113-120"/>
  </r>
  <r>
    <x v="1"/>
    <s v="M"/>
    <x v="2"/>
    <n v="2020"/>
    <x v="0"/>
    <s v="1"/>
    <x v="47"/>
    <s v="GR113-122"/>
    <n v="13"/>
    <n v="1908141"/>
    <s v="Unreliable"/>
    <x v="0"/>
    <s v="Male2020&lt; 1 yearGR113-122"/>
  </r>
  <r>
    <x v="1"/>
    <s v="M"/>
    <x v="2"/>
    <n v="2020"/>
    <x v="0"/>
    <s v="1"/>
    <x v="29"/>
    <s v="GR113-123"/>
    <n v="605"/>
    <n v="1908141"/>
    <n v="31.7"/>
    <x v="0"/>
    <s v="Male2020&lt; 1 yearGR113-123"/>
  </r>
  <r>
    <x v="1"/>
    <s v="M"/>
    <x v="2"/>
    <n v="2020"/>
    <x v="0"/>
    <s v="1"/>
    <x v="30"/>
    <s v="GR113-127"/>
    <n v="154"/>
    <n v="1908141"/>
    <n v="8.1"/>
    <x v="1"/>
    <s v="Male2020&lt; 1 yearGR113-127"/>
  </r>
  <r>
    <x v="1"/>
    <s v="M"/>
    <x v="2"/>
    <n v="2020"/>
    <x v="0"/>
    <s v="1"/>
    <x v="31"/>
    <s v="GR113-129"/>
    <n v="150"/>
    <n v="1908141"/>
    <n v="7.9"/>
    <x v="0"/>
    <s v="Male2020&lt; 1 yearGR113-129"/>
  </r>
  <r>
    <x v="1"/>
    <s v="M"/>
    <x v="2"/>
    <n v="2020"/>
    <x v="0"/>
    <s v="1"/>
    <x v="32"/>
    <s v="GR113-131"/>
    <n v="58"/>
    <n v="1908141"/>
    <n v="3"/>
    <x v="0"/>
    <s v="Male2020&lt; 1 yearGR113-131"/>
  </r>
  <r>
    <x v="1"/>
    <s v="M"/>
    <x v="2"/>
    <n v="2020"/>
    <x v="0"/>
    <s v="1"/>
    <x v="33"/>
    <s v="GR113-133"/>
    <n v="58"/>
    <n v="1908141"/>
    <n v="3"/>
    <x v="0"/>
    <s v="Male2020&lt; 1 yearGR113-133"/>
  </r>
  <r>
    <x v="1"/>
    <s v="M"/>
    <x v="2"/>
    <n v="2020"/>
    <x v="0"/>
    <s v="1"/>
    <x v="122"/>
    <s v="GR113-137"/>
    <n v="23"/>
    <n v="1908141"/>
    <n v="1.2"/>
    <x v="1"/>
    <s v="Male2020&lt; 1 yearGR113-137"/>
  </r>
  <r>
    <x v="1"/>
    <s v="M"/>
    <x v="2"/>
    <n v="2020"/>
    <x v="1"/>
    <s v="1-4"/>
    <x v="1"/>
    <s v="GR113-010"/>
    <n v="20"/>
    <n v="7953016"/>
    <n v="0.3"/>
    <x v="1"/>
    <s v="Male20201-4 yearsGR113-010"/>
  </r>
  <r>
    <x v="1"/>
    <s v="M"/>
    <x v="2"/>
    <n v="2020"/>
    <x v="1"/>
    <s v="1-4"/>
    <x v="2"/>
    <s v="GR113-018"/>
    <n v="58"/>
    <n v="7953016"/>
    <n v="0.7"/>
    <x v="0"/>
    <s v="Male20201-4 yearsGR113-018"/>
  </r>
  <r>
    <x v="1"/>
    <s v="M"/>
    <x v="2"/>
    <n v="2020"/>
    <x v="1"/>
    <s v="1-4"/>
    <x v="3"/>
    <s v="GR113-019"/>
    <n v="159"/>
    <n v="7953016"/>
    <n v="2"/>
    <x v="1"/>
    <s v="Male20201-4 yearsGR113-019"/>
  </r>
  <r>
    <x v="1"/>
    <s v="M"/>
    <x v="2"/>
    <n v="2020"/>
    <x v="1"/>
    <s v="1-4"/>
    <x v="53"/>
    <s v="GR113-024"/>
    <n v="10"/>
    <n v="7953016"/>
    <s v="Unreliable"/>
    <x v="0"/>
    <s v="Male20201-4 yearsGR113-024"/>
  </r>
  <r>
    <x v="1"/>
    <s v="M"/>
    <x v="2"/>
    <n v="2020"/>
    <x v="1"/>
    <s v="1-4"/>
    <x v="34"/>
    <s v="GR113-036"/>
    <n v="38"/>
    <n v="7953016"/>
    <n v="0.5"/>
    <x v="0"/>
    <s v="Male20201-4 yearsGR113-036"/>
  </r>
  <r>
    <x v="1"/>
    <s v="M"/>
    <x v="2"/>
    <n v="2020"/>
    <x v="1"/>
    <s v="1-4"/>
    <x v="35"/>
    <s v="GR113-037"/>
    <n v="44"/>
    <n v="7953016"/>
    <n v="0.6"/>
    <x v="0"/>
    <s v="Male20201-4 yearsGR113-037"/>
  </r>
  <r>
    <x v="1"/>
    <s v="M"/>
    <x v="2"/>
    <n v="2020"/>
    <x v="1"/>
    <s v="1-4"/>
    <x v="36"/>
    <s v="GR113-040"/>
    <n v="42"/>
    <n v="7953016"/>
    <n v="0.5"/>
    <x v="0"/>
    <s v="Male20201-4 yearsGR113-040"/>
  </r>
  <r>
    <x v="1"/>
    <s v="M"/>
    <x v="2"/>
    <n v="2020"/>
    <x v="1"/>
    <s v="1-4"/>
    <x v="37"/>
    <s v="GR113-043"/>
    <n v="62"/>
    <n v="7953016"/>
    <n v="0.8"/>
    <x v="0"/>
    <s v="Male20201-4 yearsGR113-043"/>
  </r>
  <r>
    <x v="1"/>
    <s v="M"/>
    <x v="2"/>
    <n v="2020"/>
    <x v="1"/>
    <s v="1-4"/>
    <x v="4"/>
    <s v="GR113-044"/>
    <n v="15"/>
    <n v="7953016"/>
    <s v="Unreliable"/>
    <x v="1"/>
    <s v="Male20201-4 yearsGR113-044"/>
  </r>
  <r>
    <x v="1"/>
    <s v="M"/>
    <x v="2"/>
    <n v="2020"/>
    <x v="1"/>
    <s v="1-4"/>
    <x v="5"/>
    <s v="GR113-050"/>
    <n v="10"/>
    <n v="7953016"/>
    <s v="Unreliable"/>
    <x v="1"/>
    <s v="Male20201-4 yearsGR113-050"/>
  </r>
  <r>
    <x v="1"/>
    <s v="M"/>
    <x v="2"/>
    <n v="2020"/>
    <x v="1"/>
    <s v="1-4"/>
    <x v="6"/>
    <s v="GR113-053"/>
    <n v="91"/>
    <n v="7953016"/>
    <n v="1.1000000000000001"/>
    <x v="0"/>
    <s v="Male20201-4 yearsGR113-053"/>
  </r>
  <r>
    <x v="1"/>
    <s v="M"/>
    <x v="2"/>
    <n v="2020"/>
    <x v="1"/>
    <s v="1-4"/>
    <x v="7"/>
    <s v="GR113-054"/>
    <n v="58"/>
    <n v="7953016"/>
    <n v="0.7"/>
    <x v="1"/>
    <s v="Male20201-4 yearsGR113-054"/>
  </r>
  <r>
    <x v="1"/>
    <s v="M"/>
    <x v="2"/>
    <n v="2020"/>
    <x v="1"/>
    <s v="1-4"/>
    <x v="8"/>
    <s v="GR113-064"/>
    <n v="55"/>
    <n v="7953016"/>
    <n v="0.7"/>
    <x v="0"/>
    <s v="Male20201-4 yearsGR113-064"/>
  </r>
  <r>
    <x v="1"/>
    <s v="M"/>
    <x v="2"/>
    <n v="2020"/>
    <x v="1"/>
    <s v="1-4"/>
    <x v="9"/>
    <s v="GR113-068"/>
    <n v="39"/>
    <n v="7953016"/>
    <n v="0.5"/>
    <x v="0"/>
    <s v="Male20201-4 yearsGR113-068"/>
  </r>
  <r>
    <x v="1"/>
    <s v="M"/>
    <x v="2"/>
    <n v="2020"/>
    <x v="1"/>
    <s v="1-4"/>
    <x v="10"/>
    <s v="GR113-070"/>
    <n v="30"/>
    <n v="7953016"/>
    <n v="0.4"/>
    <x v="1"/>
    <s v="Male20201-4 yearsGR113-070"/>
  </r>
  <r>
    <x v="1"/>
    <s v="M"/>
    <x v="2"/>
    <n v="2020"/>
    <x v="1"/>
    <s v="1-4"/>
    <x v="12"/>
    <s v="GR113-076"/>
    <n v="51"/>
    <n v="7953016"/>
    <n v="0.6"/>
    <x v="1"/>
    <s v="Male20201-4 yearsGR113-076"/>
  </r>
  <r>
    <x v="1"/>
    <s v="M"/>
    <x v="2"/>
    <n v="2020"/>
    <x v="1"/>
    <s v="1-4"/>
    <x v="13"/>
    <s v="GR113-077"/>
    <n v="32"/>
    <n v="7953016"/>
    <n v="0.4"/>
    <x v="0"/>
    <s v="Male20201-4 yearsGR113-077"/>
  </r>
  <r>
    <x v="1"/>
    <s v="M"/>
    <x v="2"/>
    <n v="2020"/>
    <x v="1"/>
    <s v="1-4"/>
    <x v="14"/>
    <s v="GR113-078"/>
    <n v="19"/>
    <n v="7953016"/>
    <s v="Unreliable"/>
    <x v="0"/>
    <s v="Male20201-4 yearsGR113-078"/>
  </r>
  <r>
    <x v="1"/>
    <s v="M"/>
    <x v="2"/>
    <n v="2020"/>
    <x v="1"/>
    <s v="1-4"/>
    <x v="15"/>
    <s v="GR113-079"/>
    <n v="10"/>
    <n v="7953016"/>
    <s v="Unreliable"/>
    <x v="0"/>
    <s v="Male20201-4 yearsGR113-079"/>
  </r>
  <r>
    <x v="1"/>
    <s v="M"/>
    <x v="2"/>
    <n v="2020"/>
    <x v="1"/>
    <s v="1-4"/>
    <x v="38"/>
    <s v="GR113-082"/>
    <n v="13"/>
    <n v="7953016"/>
    <s v="Unreliable"/>
    <x v="1"/>
    <s v="Male20201-4 yearsGR113-082"/>
  </r>
  <r>
    <x v="1"/>
    <s v="M"/>
    <x v="2"/>
    <n v="2020"/>
    <x v="1"/>
    <s v="1-4"/>
    <x v="17"/>
    <s v="GR113-089"/>
    <n v="36"/>
    <n v="7953016"/>
    <n v="0.5"/>
    <x v="0"/>
    <s v="Male20201-4 yearsGR113-089"/>
  </r>
  <r>
    <x v="1"/>
    <s v="M"/>
    <x v="2"/>
    <n v="2020"/>
    <x v="1"/>
    <s v="1-4"/>
    <x v="20"/>
    <s v="GR113-108"/>
    <n v="31"/>
    <n v="7953016"/>
    <n v="0.4"/>
    <x v="1"/>
    <s v="Male20201-4 yearsGR113-108"/>
  </r>
  <r>
    <x v="1"/>
    <s v="M"/>
    <x v="2"/>
    <n v="2020"/>
    <x v="1"/>
    <s v="1-4"/>
    <x v="21"/>
    <s v="GR113-109"/>
    <n v="197"/>
    <n v="7953016"/>
    <n v="2.5"/>
    <x v="1"/>
    <s v="Male20201-4 yearsGR113-109"/>
  </r>
  <r>
    <x v="1"/>
    <s v="M"/>
    <x v="2"/>
    <n v="2020"/>
    <x v="1"/>
    <s v="1-4"/>
    <x v="22"/>
    <s v="GR113-110"/>
    <n v="131"/>
    <n v="7953016"/>
    <n v="1.6"/>
    <x v="0"/>
    <s v="Male20201-4 yearsGR113-110"/>
  </r>
  <r>
    <x v="1"/>
    <s v="M"/>
    <x v="2"/>
    <n v="2020"/>
    <x v="1"/>
    <s v="1-4"/>
    <x v="23"/>
    <s v="GR113-111"/>
    <n v="203"/>
    <n v="7953016"/>
    <n v="2.6"/>
    <x v="0"/>
    <s v="Male20201-4 yearsGR113-111"/>
  </r>
  <r>
    <x v="1"/>
    <s v="M"/>
    <x v="2"/>
    <n v="2020"/>
    <x v="1"/>
    <s v="1-4"/>
    <x v="24"/>
    <s v="GR113-112"/>
    <n v="733"/>
    <n v="7953016"/>
    <n v="9.1999999999999993"/>
    <x v="1"/>
    <s v="Male20201-4 yearsGR113-112"/>
  </r>
  <r>
    <x v="1"/>
    <s v="M"/>
    <x v="2"/>
    <n v="2020"/>
    <x v="1"/>
    <s v="1-4"/>
    <x v="25"/>
    <s v="GR113-113"/>
    <n v="208"/>
    <n v="7953016"/>
    <n v="2.6"/>
    <x v="0"/>
    <s v="Male20201-4 yearsGR113-113"/>
  </r>
  <r>
    <x v="1"/>
    <s v="M"/>
    <x v="2"/>
    <n v="2020"/>
    <x v="1"/>
    <s v="1-4"/>
    <x v="26"/>
    <s v="GR113-114"/>
    <n v="201"/>
    <n v="7953016"/>
    <n v="2.5"/>
    <x v="0"/>
    <s v="Male20201-4 yearsGR113-114"/>
  </r>
  <r>
    <x v="1"/>
    <s v="M"/>
    <x v="2"/>
    <n v="2020"/>
    <x v="1"/>
    <s v="1-4"/>
    <x v="27"/>
    <s v="GR113-117"/>
    <n v="525"/>
    <n v="7953016"/>
    <n v="6.6"/>
    <x v="0"/>
    <s v="Male20201-4 yearsGR113-117"/>
  </r>
  <r>
    <x v="1"/>
    <s v="M"/>
    <x v="2"/>
    <n v="2020"/>
    <x v="1"/>
    <s v="1-4"/>
    <x v="121"/>
    <s v="GR113-119"/>
    <n v="35"/>
    <n v="7953016"/>
    <n v="0.4"/>
    <x v="0"/>
    <s v="Male20201-4 yearsGR113-119"/>
  </r>
  <r>
    <x v="1"/>
    <s v="M"/>
    <x v="2"/>
    <n v="2020"/>
    <x v="1"/>
    <s v="1-4"/>
    <x v="28"/>
    <s v="GR113-120"/>
    <n v="296"/>
    <n v="7953016"/>
    <n v="3.7"/>
    <x v="0"/>
    <s v="Male20201-4 yearsGR113-120"/>
  </r>
  <r>
    <x v="1"/>
    <s v="M"/>
    <x v="2"/>
    <n v="2020"/>
    <x v="1"/>
    <s v="1-4"/>
    <x v="40"/>
    <s v="GR113-121"/>
    <n v="39"/>
    <n v="7953016"/>
    <n v="0.5"/>
    <x v="0"/>
    <s v="Male20201-4 yearsGR113-121"/>
  </r>
  <r>
    <x v="1"/>
    <s v="M"/>
    <x v="2"/>
    <n v="2020"/>
    <x v="1"/>
    <s v="1-4"/>
    <x v="47"/>
    <s v="GR113-122"/>
    <n v="23"/>
    <n v="7953016"/>
    <n v="0.3"/>
    <x v="0"/>
    <s v="Male20201-4 yearsGR113-122"/>
  </r>
  <r>
    <x v="1"/>
    <s v="M"/>
    <x v="2"/>
    <n v="2020"/>
    <x v="1"/>
    <s v="1-4"/>
    <x v="29"/>
    <s v="GR113-123"/>
    <n v="125"/>
    <n v="7953016"/>
    <n v="1.6"/>
    <x v="0"/>
    <s v="Male20201-4 yearsGR113-123"/>
  </r>
  <r>
    <x v="1"/>
    <s v="M"/>
    <x v="2"/>
    <n v="2020"/>
    <x v="1"/>
    <s v="1-4"/>
    <x v="30"/>
    <s v="GR113-127"/>
    <n v="181"/>
    <n v="7953016"/>
    <n v="2.2999999999999998"/>
    <x v="1"/>
    <s v="Male20201-4 yearsGR113-127"/>
  </r>
  <r>
    <x v="1"/>
    <s v="M"/>
    <x v="2"/>
    <n v="2020"/>
    <x v="1"/>
    <s v="1-4"/>
    <x v="41"/>
    <s v="GR113-128"/>
    <n v="49"/>
    <n v="7953016"/>
    <n v="0.6"/>
    <x v="0"/>
    <s v="Male20201-4 yearsGR113-128"/>
  </r>
  <r>
    <x v="1"/>
    <s v="M"/>
    <x v="2"/>
    <n v="2020"/>
    <x v="1"/>
    <s v="1-4"/>
    <x v="31"/>
    <s v="GR113-129"/>
    <n v="132"/>
    <n v="7953016"/>
    <n v="1.7"/>
    <x v="0"/>
    <s v="Male20201-4 yearsGR113-129"/>
  </r>
  <r>
    <x v="1"/>
    <s v="M"/>
    <x v="2"/>
    <n v="2020"/>
    <x v="1"/>
    <s v="1-4"/>
    <x v="32"/>
    <s v="GR113-131"/>
    <n v="53"/>
    <n v="7953016"/>
    <n v="0.7"/>
    <x v="0"/>
    <s v="Male20201-4 yearsGR113-131"/>
  </r>
  <r>
    <x v="1"/>
    <s v="M"/>
    <x v="2"/>
    <n v="2020"/>
    <x v="1"/>
    <s v="1-4"/>
    <x v="33"/>
    <s v="GR113-133"/>
    <n v="45"/>
    <n v="7953016"/>
    <n v="0.6"/>
    <x v="0"/>
    <s v="Male20201-4 yearsGR113-133"/>
  </r>
  <r>
    <x v="1"/>
    <s v="M"/>
    <x v="2"/>
    <n v="2020"/>
    <x v="1"/>
    <s v="1-4"/>
    <x v="122"/>
    <s v="GR113-137"/>
    <n v="11"/>
    <n v="7953016"/>
    <s v="Unreliable"/>
    <x v="1"/>
    <s v="Male20201-4 yearsGR113-137"/>
  </r>
  <r>
    <x v="1"/>
    <s v="M"/>
    <x v="2"/>
    <n v="2020"/>
    <x v="2"/>
    <s v="5-14"/>
    <x v="1"/>
    <s v="GR113-010"/>
    <n v="20"/>
    <n v="20941721"/>
    <n v="0.1"/>
    <x v="1"/>
    <s v="Male20205-14 yearsGR113-010"/>
  </r>
  <r>
    <x v="1"/>
    <s v="M"/>
    <x v="2"/>
    <n v="2020"/>
    <x v="2"/>
    <s v="5-14"/>
    <x v="2"/>
    <s v="GR113-018"/>
    <n v="63"/>
    <n v="20941721"/>
    <n v="0.3"/>
    <x v="0"/>
    <s v="Male20205-14 yearsGR113-018"/>
  </r>
  <r>
    <x v="1"/>
    <s v="M"/>
    <x v="2"/>
    <n v="2020"/>
    <x v="2"/>
    <s v="5-14"/>
    <x v="3"/>
    <s v="GR113-019"/>
    <n v="422"/>
    <n v="20941721"/>
    <n v="2"/>
    <x v="1"/>
    <s v="Male20205-14 yearsGR113-019"/>
  </r>
  <r>
    <x v="1"/>
    <s v="M"/>
    <x v="2"/>
    <n v="2020"/>
    <x v="2"/>
    <s v="5-14"/>
    <x v="34"/>
    <s v="GR113-036"/>
    <n v="160"/>
    <n v="20941721"/>
    <n v="0.8"/>
    <x v="0"/>
    <s v="Male20205-14 yearsGR113-036"/>
  </r>
  <r>
    <x v="1"/>
    <s v="M"/>
    <x v="2"/>
    <n v="2020"/>
    <x v="2"/>
    <s v="5-14"/>
    <x v="35"/>
    <s v="GR113-037"/>
    <n v="102"/>
    <n v="20941721"/>
    <n v="0.5"/>
    <x v="0"/>
    <s v="Male20205-14 yearsGR113-037"/>
  </r>
  <r>
    <x v="1"/>
    <s v="M"/>
    <x v="2"/>
    <n v="2020"/>
    <x v="2"/>
    <s v="5-14"/>
    <x v="36"/>
    <s v="GR113-040"/>
    <n v="93"/>
    <n v="20941721"/>
    <n v="0.4"/>
    <x v="0"/>
    <s v="Male20205-14 yearsGR113-040"/>
  </r>
  <r>
    <x v="1"/>
    <s v="M"/>
    <x v="2"/>
    <n v="2020"/>
    <x v="2"/>
    <s v="5-14"/>
    <x v="37"/>
    <s v="GR113-043"/>
    <n v="135"/>
    <n v="20941721"/>
    <n v="0.6"/>
    <x v="0"/>
    <s v="Male20205-14 yearsGR113-043"/>
  </r>
  <r>
    <x v="1"/>
    <s v="M"/>
    <x v="2"/>
    <n v="2020"/>
    <x v="2"/>
    <s v="5-14"/>
    <x v="4"/>
    <s v="GR113-044"/>
    <n v="32"/>
    <n v="20941721"/>
    <n v="0.2"/>
    <x v="1"/>
    <s v="Male20205-14 yearsGR113-044"/>
  </r>
  <r>
    <x v="1"/>
    <s v="M"/>
    <x v="2"/>
    <n v="2020"/>
    <x v="2"/>
    <s v="5-14"/>
    <x v="44"/>
    <s v="GR113-045"/>
    <n v="16"/>
    <n v="20941721"/>
    <s v="Unreliable"/>
    <x v="1"/>
    <s v="Male20205-14 yearsGR113-045"/>
  </r>
  <r>
    <x v="1"/>
    <s v="M"/>
    <x v="2"/>
    <n v="2020"/>
    <x v="2"/>
    <s v="5-14"/>
    <x v="45"/>
    <s v="GR113-046"/>
    <n v="30"/>
    <n v="20941721"/>
    <n v="0.1"/>
    <x v="1"/>
    <s v="Male20205-14 yearsGR113-046"/>
  </r>
  <r>
    <x v="1"/>
    <s v="M"/>
    <x v="2"/>
    <n v="2020"/>
    <x v="2"/>
    <s v="5-14"/>
    <x v="6"/>
    <s v="GR113-053"/>
    <n v="132"/>
    <n v="20941721"/>
    <n v="0.6"/>
    <x v="0"/>
    <s v="Male20205-14 yearsGR113-053"/>
  </r>
  <r>
    <x v="1"/>
    <s v="M"/>
    <x v="2"/>
    <n v="2020"/>
    <x v="2"/>
    <s v="5-14"/>
    <x v="7"/>
    <s v="GR113-054"/>
    <n v="88"/>
    <n v="20941721"/>
    <n v="0.4"/>
    <x v="1"/>
    <s v="Male20205-14 yearsGR113-054"/>
  </r>
  <r>
    <x v="1"/>
    <s v="M"/>
    <x v="2"/>
    <n v="2020"/>
    <x v="2"/>
    <s v="5-14"/>
    <x v="8"/>
    <s v="GR113-064"/>
    <n v="75"/>
    <n v="20941721"/>
    <n v="0.4"/>
    <x v="0"/>
    <s v="Male20205-14 yearsGR113-064"/>
  </r>
  <r>
    <x v="1"/>
    <s v="M"/>
    <x v="2"/>
    <n v="2020"/>
    <x v="2"/>
    <s v="5-14"/>
    <x v="9"/>
    <s v="GR113-068"/>
    <n v="65"/>
    <n v="20941721"/>
    <n v="0.3"/>
    <x v="0"/>
    <s v="Male20205-14 yearsGR113-068"/>
  </r>
  <r>
    <x v="1"/>
    <s v="M"/>
    <x v="2"/>
    <n v="2020"/>
    <x v="2"/>
    <s v="5-14"/>
    <x v="10"/>
    <s v="GR113-070"/>
    <n v="37"/>
    <n v="20941721"/>
    <n v="0.2"/>
    <x v="1"/>
    <s v="Male20205-14 yearsGR113-070"/>
  </r>
  <r>
    <x v="1"/>
    <s v="M"/>
    <x v="2"/>
    <n v="2020"/>
    <x v="2"/>
    <s v="5-14"/>
    <x v="12"/>
    <s v="GR113-076"/>
    <n v="53"/>
    <n v="20941721"/>
    <n v="0.3"/>
    <x v="1"/>
    <s v="Male20205-14 yearsGR113-076"/>
  </r>
  <r>
    <x v="1"/>
    <s v="M"/>
    <x v="2"/>
    <n v="2020"/>
    <x v="2"/>
    <s v="5-14"/>
    <x v="13"/>
    <s v="GR113-077"/>
    <n v="32"/>
    <n v="20941721"/>
    <n v="0.2"/>
    <x v="0"/>
    <s v="Male20205-14 yearsGR113-077"/>
  </r>
  <r>
    <x v="1"/>
    <s v="M"/>
    <x v="2"/>
    <n v="2020"/>
    <x v="2"/>
    <s v="5-14"/>
    <x v="14"/>
    <s v="GR113-078"/>
    <n v="21"/>
    <n v="20941721"/>
    <n v="0.1"/>
    <x v="0"/>
    <s v="Male20205-14 yearsGR113-078"/>
  </r>
  <r>
    <x v="1"/>
    <s v="M"/>
    <x v="2"/>
    <n v="2020"/>
    <x v="2"/>
    <s v="5-14"/>
    <x v="38"/>
    <s v="GR113-082"/>
    <n v="95"/>
    <n v="20941721"/>
    <n v="0.5"/>
    <x v="1"/>
    <s v="Male20205-14 yearsGR113-082"/>
  </r>
  <r>
    <x v="1"/>
    <s v="M"/>
    <x v="2"/>
    <n v="2020"/>
    <x v="2"/>
    <s v="5-14"/>
    <x v="39"/>
    <s v="GR113-085"/>
    <n v="91"/>
    <n v="20941721"/>
    <n v="0.4"/>
    <x v="0"/>
    <s v="Male20205-14 yearsGR113-085"/>
  </r>
  <r>
    <x v="1"/>
    <s v="M"/>
    <x v="2"/>
    <n v="2020"/>
    <x v="2"/>
    <s v="5-14"/>
    <x v="17"/>
    <s v="GR113-089"/>
    <n v="35"/>
    <n v="20941721"/>
    <n v="0.2"/>
    <x v="0"/>
    <s v="Male20205-14 yearsGR113-089"/>
  </r>
  <r>
    <x v="1"/>
    <s v="M"/>
    <x v="2"/>
    <n v="2020"/>
    <x v="2"/>
    <s v="5-14"/>
    <x v="20"/>
    <s v="GR113-108"/>
    <n v="18"/>
    <n v="20941721"/>
    <s v="Unreliable"/>
    <x v="1"/>
    <s v="Male20205-14 yearsGR113-108"/>
  </r>
  <r>
    <x v="1"/>
    <s v="M"/>
    <x v="2"/>
    <n v="2020"/>
    <x v="2"/>
    <s v="5-14"/>
    <x v="21"/>
    <s v="GR113-109"/>
    <n v="169"/>
    <n v="20941721"/>
    <n v="0.8"/>
    <x v="1"/>
    <s v="Male20205-14 yearsGR113-109"/>
  </r>
  <r>
    <x v="1"/>
    <s v="M"/>
    <x v="2"/>
    <n v="2020"/>
    <x v="2"/>
    <s v="5-14"/>
    <x v="22"/>
    <s v="GR113-110"/>
    <n v="66"/>
    <n v="20941721"/>
    <n v="0.3"/>
    <x v="0"/>
    <s v="Male20205-14 yearsGR113-110"/>
  </r>
  <r>
    <x v="1"/>
    <s v="M"/>
    <x v="2"/>
    <n v="2020"/>
    <x v="2"/>
    <s v="5-14"/>
    <x v="23"/>
    <s v="GR113-111"/>
    <n v="415"/>
    <n v="20941721"/>
    <n v="2"/>
    <x v="0"/>
    <s v="Male20205-14 yearsGR113-111"/>
  </r>
  <r>
    <x v="1"/>
    <s v="M"/>
    <x v="2"/>
    <n v="2020"/>
    <x v="2"/>
    <s v="5-14"/>
    <x v="24"/>
    <s v="GR113-112"/>
    <n v="978"/>
    <n v="20941721"/>
    <n v="4.7"/>
    <x v="1"/>
    <s v="Male20205-14 yearsGR113-112"/>
  </r>
  <r>
    <x v="1"/>
    <s v="M"/>
    <x v="2"/>
    <n v="2020"/>
    <x v="2"/>
    <s v="5-14"/>
    <x v="25"/>
    <s v="GR113-113"/>
    <n v="572"/>
    <n v="20941721"/>
    <n v="2.7"/>
    <x v="0"/>
    <s v="Male20205-14 yearsGR113-113"/>
  </r>
  <r>
    <x v="1"/>
    <s v="M"/>
    <x v="2"/>
    <n v="2020"/>
    <x v="2"/>
    <s v="5-14"/>
    <x v="26"/>
    <s v="GR113-114"/>
    <n v="533"/>
    <n v="20941721"/>
    <n v="2.5"/>
    <x v="0"/>
    <s v="Male20205-14 yearsGR113-114"/>
  </r>
  <r>
    <x v="1"/>
    <s v="M"/>
    <x v="2"/>
    <n v="2020"/>
    <x v="2"/>
    <s v="5-14"/>
    <x v="46"/>
    <s v="GR113-115"/>
    <n v="18"/>
    <n v="20941721"/>
    <s v="Unreliable"/>
    <x v="0"/>
    <s v="Male20205-14 yearsGR113-115"/>
  </r>
  <r>
    <x v="1"/>
    <s v="M"/>
    <x v="2"/>
    <n v="2020"/>
    <x v="2"/>
    <s v="5-14"/>
    <x v="67"/>
    <s v="GR113-116"/>
    <n v="21"/>
    <n v="20941721"/>
    <n v="0.1"/>
    <x v="0"/>
    <s v="Male20205-14 yearsGR113-116"/>
  </r>
  <r>
    <x v="1"/>
    <s v="M"/>
    <x v="2"/>
    <n v="2020"/>
    <x v="2"/>
    <s v="5-14"/>
    <x v="27"/>
    <s v="GR113-117"/>
    <n v="406"/>
    <n v="20941721"/>
    <n v="1.9"/>
    <x v="0"/>
    <s v="Male20205-14 yearsGR113-117"/>
  </r>
  <r>
    <x v="1"/>
    <s v="M"/>
    <x v="2"/>
    <n v="2020"/>
    <x v="2"/>
    <s v="5-14"/>
    <x v="68"/>
    <s v="GR113-118"/>
    <n v="22"/>
    <n v="20941721"/>
    <n v="0.1"/>
    <x v="0"/>
    <s v="Male20205-14 yearsGR113-118"/>
  </r>
  <r>
    <x v="1"/>
    <s v="M"/>
    <x v="2"/>
    <n v="2020"/>
    <x v="2"/>
    <s v="5-14"/>
    <x v="121"/>
    <s v="GR113-119"/>
    <n v="45"/>
    <n v="20941721"/>
    <n v="0.2"/>
    <x v="0"/>
    <s v="Male20205-14 yearsGR113-119"/>
  </r>
  <r>
    <x v="1"/>
    <s v="M"/>
    <x v="2"/>
    <n v="2020"/>
    <x v="2"/>
    <s v="5-14"/>
    <x v="28"/>
    <s v="GR113-120"/>
    <n v="143"/>
    <n v="20941721"/>
    <n v="0.7"/>
    <x v="0"/>
    <s v="Male20205-14 yearsGR113-120"/>
  </r>
  <r>
    <x v="1"/>
    <s v="M"/>
    <x v="2"/>
    <n v="2020"/>
    <x v="2"/>
    <s v="5-14"/>
    <x v="40"/>
    <s v="GR113-121"/>
    <n v="58"/>
    <n v="20941721"/>
    <n v="0.3"/>
    <x v="0"/>
    <s v="Male20205-14 yearsGR113-121"/>
  </r>
  <r>
    <x v="1"/>
    <s v="M"/>
    <x v="2"/>
    <n v="2020"/>
    <x v="2"/>
    <s v="5-14"/>
    <x v="47"/>
    <s v="GR113-122"/>
    <n v="34"/>
    <n v="20941721"/>
    <n v="0.2"/>
    <x v="0"/>
    <s v="Male20205-14 yearsGR113-122"/>
  </r>
  <r>
    <x v="1"/>
    <s v="M"/>
    <x v="2"/>
    <n v="2020"/>
    <x v="2"/>
    <s v="5-14"/>
    <x v="29"/>
    <s v="GR113-123"/>
    <n v="104"/>
    <n v="20941721"/>
    <n v="0.5"/>
    <x v="0"/>
    <s v="Male20205-14 yearsGR113-123"/>
  </r>
  <r>
    <x v="1"/>
    <s v="M"/>
    <x v="2"/>
    <n v="2020"/>
    <x v="2"/>
    <s v="5-14"/>
    <x v="48"/>
    <s v="GR113-124"/>
    <n v="390"/>
    <n v="20941721"/>
    <n v="1.9"/>
    <x v="1"/>
    <s v="Male20205-14 yearsGR113-124"/>
  </r>
  <r>
    <x v="1"/>
    <s v="M"/>
    <x v="2"/>
    <n v="2020"/>
    <x v="2"/>
    <s v="5-14"/>
    <x v="49"/>
    <s v="GR113-125"/>
    <n v="189"/>
    <n v="20941721"/>
    <n v="0.9"/>
    <x v="0"/>
    <s v="Male20205-14 yearsGR113-125"/>
  </r>
  <r>
    <x v="1"/>
    <s v="M"/>
    <x v="2"/>
    <n v="2020"/>
    <x v="2"/>
    <s v="5-14"/>
    <x v="50"/>
    <s v="GR113-126"/>
    <n v="201"/>
    <n v="20941721"/>
    <n v="1"/>
    <x v="0"/>
    <s v="Male20205-14 yearsGR113-126"/>
  </r>
  <r>
    <x v="1"/>
    <s v="M"/>
    <x v="2"/>
    <n v="2020"/>
    <x v="2"/>
    <s v="5-14"/>
    <x v="30"/>
    <s v="GR113-127"/>
    <n v="298"/>
    <n v="20941721"/>
    <n v="1.4"/>
    <x v="1"/>
    <s v="Male20205-14 yearsGR113-127"/>
  </r>
  <r>
    <x v="1"/>
    <s v="M"/>
    <x v="2"/>
    <n v="2020"/>
    <x v="2"/>
    <s v="5-14"/>
    <x v="41"/>
    <s v="GR113-128"/>
    <n v="218"/>
    <n v="20941721"/>
    <n v="1"/>
    <x v="0"/>
    <s v="Male20205-14 yearsGR113-128"/>
  </r>
  <r>
    <x v="1"/>
    <s v="M"/>
    <x v="2"/>
    <n v="2020"/>
    <x v="2"/>
    <s v="5-14"/>
    <x v="31"/>
    <s v="GR113-129"/>
    <n v="80"/>
    <n v="20941721"/>
    <n v="0.4"/>
    <x v="0"/>
    <s v="Male20205-14 yearsGR113-129"/>
  </r>
  <r>
    <x v="1"/>
    <s v="M"/>
    <x v="2"/>
    <n v="2020"/>
    <x v="2"/>
    <s v="5-14"/>
    <x v="32"/>
    <s v="GR113-131"/>
    <n v="69"/>
    <n v="20941721"/>
    <n v="0.3"/>
    <x v="0"/>
    <s v="Male20205-14 yearsGR113-131"/>
  </r>
  <r>
    <x v="1"/>
    <s v="M"/>
    <x v="2"/>
    <n v="2020"/>
    <x v="2"/>
    <s v="5-14"/>
    <x v="69"/>
    <s v="GR113-132"/>
    <n v="27"/>
    <n v="20941721"/>
    <n v="0.1"/>
    <x v="0"/>
    <s v="Male20205-14 yearsGR113-132"/>
  </r>
  <r>
    <x v="1"/>
    <s v="M"/>
    <x v="2"/>
    <n v="2020"/>
    <x v="2"/>
    <s v="5-14"/>
    <x v="33"/>
    <s v="GR113-133"/>
    <n v="42"/>
    <n v="20941721"/>
    <n v="0.2"/>
    <x v="0"/>
    <s v="Male20205-14 yearsGR113-133"/>
  </r>
  <r>
    <x v="1"/>
    <s v="M"/>
    <x v="2"/>
    <n v="2020"/>
    <x v="2"/>
    <s v="5-14"/>
    <x v="42"/>
    <s v="GR113-135"/>
    <n v="13"/>
    <n v="20941721"/>
    <s v="Unreliable"/>
    <x v="1"/>
    <s v="Male20205-14 yearsGR113-135"/>
  </r>
  <r>
    <x v="1"/>
    <s v="M"/>
    <x v="2"/>
    <n v="2020"/>
    <x v="2"/>
    <s v="5-14"/>
    <x v="122"/>
    <s v="GR113-137"/>
    <n v="28"/>
    <n v="20941721"/>
    <n v="0.1"/>
    <x v="1"/>
    <s v="Male20205-14 yearsGR113-137"/>
  </r>
  <r>
    <x v="1"/>
    <s v="M"/>
    <x v="2"/>
    <n v="2020"/>
    <x v="3"/>
    <s v="15-24"/>
    <x v="1"/>
    <s v="GR113-010"/>
    <n v="55"/>
    <n v="21727443"/>
    <n v="0.3"/>
    <x v="1"/>
    <s v="Male202015-24 yearsGR113-010"/>
  </r>
  <r>
    <x v="1"/>
    <s v="M"/>
    <x v="2"/>
    <n v="2020"/>
    <x v="3"/>
    <s v="15-24"/>
    <x v="51"/>
    <s v="GR113-016"/>
    <n v="42"/>
    <n v="21727443"/>
    <n v="0.2"/>
    <x v="1"/>
    <s v="Male202015-24 yearsGR113-016"/>
  </r>
  <r>
    <x v="1"/>
    <s v="M"/>
    <x v="2"/>
    <n v="2020"/>
    <x v="3"/>
    <s v="15-24"/>
    <x v="2"/>
    <s v="GR113-018"/>
    <n v="357"/>
    <n v="21727443"/>
    <n v="1.6"/>
    <x v="0"/>
    <s v="Male202015-24 yearsGR113-018"/>
  </r>
  <r>
    <x v="1"/>
    <s v="M"/>
    <x v="2"/>
    <n v="2020"/>
    <x v="3"/>
    <s v="15-24"/>
    <x v="3"/>
    <s v="GR113-019"/>
    <n v="774"/>
    <n v="21727443"/>
    <n v="3.6"/>
    <x v="1"/>
    <s v="Male202015-24 yearsGR113-019"/>
  </r>
  <r>
    <x v="1"/>
    <s v="M"/>
    <x v="2"/>
    <n v="2020"/>
    <x v="3"/>
    <s v="15-24"/>
    <x v="71"/>
    <s v="GR113-020"/>
    <n v="11"/>
    <n v="21727443"/>
    <s v="Unreliable"/>
    <x v="0"/>
    <s v="Male202015-24 yearsGR113-020"/>
  </r>
  <r>
    <x v="1"/>
    <s v="M"/>
    <x v="2"/>
    <n v="2020"/>
    <x v="3"/>
    <s v="15-24"/>
    <x v="73"/>
    <s v="GR113-022"/>
    <n v="11"/>
    <n v="21727443"/>
    <s v="Unreliable"/>
    <x v="0"/>
    <s v="Male202015-24 yearsGR113-022"/>
  </r>
  <r>
    <x v="1"/>
    <s v="M"/>
    <x v="2"/>
    <n v="2020"/>
    <x v="3"/>
    <s v="15-24"/>
    <x v="52"/>
    <s v="GR113-023"/>
    <n v="35"/>
    <n v="21727443"/>
    <n v="0.2"/>
    <x v="0"/>
    <s v="Male202015-24 yearsGR113-023"/>
  </r>
  <r>
    <x v="1"/>
    <s v="M"/>
    <x v="2"/>
    <n v="2020"/>
    <x v="3"/>
    <s v="15-24"/>
    <x v="53"/>
    <s v="GR113-024"/>
    <n v="15"/>
    <n v="21727443"/>
    <s v="Unreliable"/>
    <x v="0"/>
    <s v="Male202015-24 yearsGR113-024"/>
  </r>
  <r>
    <x v="1"/>
    <s v="M"/>
    <x v="2"/>
    <n v="2020"/>
    <x v="3"/>
    <s v="15-24"/>
    <x v="43"/>
    <s v="GR113-034"/>
    <n v="15"/>
    <n v="21727443"/>
    <s v="Unreliable"/>
    <x v="0"/>
    <s v="Male202015-24 yearsGR113-034"/>
  </r>
  <r>
    <x v="1"/>
    <s v="M"/>
    <x v="2"/>
    <n v="2020"/>
    <x v="3"/>
    <s v="15-24"/>
    <x v="34"/>
    <s v="GR113-036"/>
    <n v="142"/>
    <n v="21727443"/>
    <n v="0.7"/>
    <x v="0"/>
    <s v="Male202015-24 yearsGR113-036"/>
  </r>
  <r>
    <x v="1"/>
    <s v="M"/>
    <x v="2"/>
    <n v="2020"/>
    <x v="3"/>
    <s v="15-24"/>
    <x v="35"/>
    <s v="GR113-037"/>
    <n v="200"/>
    <n v="21727443"/>
    <n v="0.9"/>
    <x v="0"/>
    <s v="Male202015-24 yearsGR113-037"/>
  </r>
  <r>
    <x v="1"/>
    <s v="M"/>
    <x v="2"/>
    <n v="2020"/>
    <x v="3"/>
    <s v="15-24"/>
    <x v="56"/>
    <s v="GR113-039"/>
    <n v="32"/>
    <n v="21727443"/>
    <n v="0.1"/>
    <x v="0"/>
    <s v="Male202015-24 yearsGR113-039"/>
  </r>
  <r>
    <x v="1"/>
    <s v="M"/>
    <x v="2"/>
    <n v="2020"/>
    <x v="3"/>
    <s v="15-24"/>
    <x v="36"/>
    <s v="GR113-040"/>
    <n v="160"/>
    <n v="21727443"/>
    <n v="0.7"/>
    <x v="0"/>
    <s v="Male202015-24 yearsGR113-040"/>
  </r>
  <r>
    <x v="1"/>
    <s v="M"/>
    <x v="2"/>
    <n v="2020"/>
    <x v="3"/>
    <s v="15-24"/>
    <x v="37"/>
    <s v="GR113-043"/>
    <n v="325"/>
    <n v="21727443"/>
    <n v="1.5"/>
    <x v="0"/>
    <s v="Male202015-24 yearsGR113-043"/>
  </r>
  <r>
    <x v="1"/>
    <s v="M"/>
    <x v="2"/>
    <n v="2020"/>
    <x v="3"/>
    <s v="15-24"/>
    <x v="4"/>
    <s v="GR113-044"/>
    <n v="32"/>
    <n v="21727443"/>
    <n v="0.1"/>
    <x v="1"/>
    <s v="Male202015-24 yearsGR113-044"/>
  </r>
  <r>
    <x v="1"/>
    <s v="M"/>
    <x v="2"/>
    <n v="2020"/>
    <x v="3"/>
    <s v="15-24"/>
    <x v="44"/>
    <s v="GR113-045"/>
    <n v="32"/>
    <n v="21727443"/>
    <n v="0.1"/>
    <x v="1"/>
    <s v="Male202015-24 yearsGR113-045"/>
  </r>
  <r>
    <x v="1"/>
    <s v="M"/>
    <x v="2"/>
    <n v="2020"/>
    <x v="3"/>
    <s v="15-24"/>
    <x v="45"/>
    <s v="GR113-046"/>
    <n v="196"/>
    <n v="21727443"/>
    <n v="0.9"/>
    <x v="1"/>
    <s v="Male202015-24 yearsGR113-046"/>
  </r>
  <r>
    <x v="1"/>
    <s v="M"/>
    <x v="2"/>
    <n v="2020"/>
    <x v="3"/>
    <s v="15-24"/>
    <x v="6"/>
    <s v="GR113-053"/>
    <n v="694"/>
    <n v="21727443"/>
    <n v="3.2"/>
    <x v="0"/>
    <s v="Male202015-24 yearsGR113-053"/>
  </r>
  <r>
    <x v="1"/>
    <s v="M"/>
    <x v="2"/>
    <n v="2020"/>
    <x v="3"/>
    <s v="15-24"/>
    <x v="7"/>
    <s v="GR113-054"/>
    <n v="548"/>
    <n v="21727443"/>
    <n v="2.5"/>
    <x v="1"/>
    <s v="Male202015-24 yearsGR113-054"/>
  </r>
  <r>
    <x v="1"/>
    <s v="M"/>
    <x v="2"/>
    <n v="2020"/>
    <x v="3"/>
    <s v="15-24"/>
    <x v="57"/>
    <s v="GR113-056"/>
    <n v="38"/>
    <n v="21727443"/>
    <n v="0.2"/>
    <x v="0"/>
    <s v="Male202015-24 yearsGR113-056"/>
  </r>
  <r>
    <x v="1"/>
    <s v="M"/>
    <x v="2"/>
    <n v="2020"/>
    <x v="3"/>
    <s v="15-24"/>
    <x v="58"/>
    <s v="GR113-058"/>
    <n v="64"/>
    <n v="21727443"/>
    <n v="0.3"/>
    <x v="0"/>
    <s v="Male202015-24 yearsGR113-058"/>
  </r>
  <r>
    <x v="1"/>
    <s v="M"/>
    <x v="2"/>
    <n v="2020"/>
    <x v="3"/>
    <s v="15-24"/>
    <x v="59"/>
    <s v="GR113-059"/>
    <n v="24"/>
    <n v="21727443"/>
    <n v="0.1"/>
    <x v="0"/>
    <s v="Male202015-24 yearsGR113-059"/>
  </r>
  <r>
    <x v="1"/>
    <s v="M"/>
    <x v="2"/>
    <n v="2020"/>
    <x v="3"/>
    <s v="15-24"/>
    <x v="60"/>
    <s v="GR113-061"/>
    <n v="39"/>
    <n v="21727443"/>
    <n v="0.2"/>
    <x v="0"/>
    <s v="Male202015-24 yearsGR113-061"/>
  </r>
  <r>
    <x v="1"/>
    <s v="M"/>
    <x v="2"/>
    <n v="2020"/>
    <x v="3"/>
    <s v="15-24"/>
    <x v="84"/>
    <s v="GR113-062"/>
    <n v="18"/>
    <n v="21727443"/>
    <s v="Unreliable"/>
    <x v="0"/>
    <s v="Male202015-24 yearsGR113-062"/>
  </r>
  <r>
    <x v="1"/>
    <s v="M"/>
    <x v="2"/>
    <n v="2020"/>
    <x v="3"/>
    <s v="15-24"/>
    <x v="85"/>
    <s v="GR113-063"/>
    <n v="21"/>
    <n v="21727443"/>
    <n v="0.1"/>
    <x v="0"/>
    <s v="Male202015-24 yearsGR113-063"/>
  </r>
  <r>
    <x v="1"/>
    <s v="M"/>
    <x v="2"/>
    <n v="2020"/>
    <x v="3"/>
    <s v="15-24"/>
    <x v="8"/>
    <s v="GR113-064"/>
    <n v="441"/>
    <n v="21727443"/>
    <n v="2"/>
    <x v="0"/>
    <s v="Male202015-24 yearsGR113-064"/>
  </r>
  <r>
    <x v="1"/>
    <s v="M"/>
    <x v="2"/>
    <n v="2020"/>
    <x v="3"/>
    <s v="15-24"/>
    <x v="86"/>
    <s v="GR113-066"/>
    <n v="13"/>
    <n v="21727443"/>
    <s v="Unreliable"/>
    <x v="0"/>
    <s v="Male202015-24 yearsGR113-066"/>
  </r>
  <r>
    <x v="1"/>
    <s v="M"/>
    <x v="2"/>
    <n v="2020"/>
    <x v="3"/>
    <s v="15-24"/>
    <x v="62"/>
    <s v="GR113-067"/>
    <n v="36"/>
    <n v="21727443"/>
    <n v="0.2"/>
    <x v="0"/>
    <s v="Male202015-24 yearsGR113-067"/>
  </r>
  <r>
    <x v="1"/>
    <s v="M"/>
    <x v="2"/>
    <n v="2020"/>
    <x v="3"/>
    <s v="15-24"/>
    <x v="9"/>
    <s v="GR113-068"/>
    <n v="383"/>
    <n v="21727443"/>
    <n v="1.8"/>
    <x v="0"/>
    <s v="Male202015-24 yearsGR113-068"/>
  </r>
  <r>
    <x v="1"/>
    <s v="M"/>
    <x v="2"/>
    <n v="2020"/>
    <x v="3"/>
    <s v="15-24"/>
    <x v="87"/>
    <s v="GR113-069"/>
    <n v="19"/>
    <n v="21727443"/>
    <s v="Unreliable"/>
    <x v="1"/>
    <s v="Male202015-24 yearsGR113-069"/>
  </r>
  <r>
    <x v="1"/>
    <s v="M"/>
    <x v="2"/>
    <n v="2020"/>
    <x v="3"/>
    <s v="15-24"/>
    <x v="10"/>
    <s v="GR113-070"/>
    <n v="88"/>
    <n v="21727443"/>
    <n v="0.4"/>
    <x v="1"/>
    <s v="Male202015-24 yearsGR113-070"/>
  </r>
  <r>
    <x v="1"/>
    <s v="M"/>
    <x v="2"/>
    <n v="2020"/>
    <x v="3"/>
    <s v="15-24"/>
    <x v="63"/>
    <s v="GR113-072"/>
    <n v="37"/>
    <n v="21727443"/>
    <n v="0.2"/>
    <x v="0"/>
    <s v="Male202015-24 yearsGR113-072"/>
  </r>
  <r>
    <x v="1"/>
    <s v="M"/>
    <x v="2"/>
    <n v="2020"/>
    <x v="3"/>
    <s v="15-24"/>
    <x v="88"/>
    <s v="GR113-073"/>
    <n v="27"/>
    <n v="21727443"/>
    <n v="0.1"/>
    <x v="1"/>
    <s v="Male202015-24 yearsGR113-073"/>
  </r>
  <r>
    <x v="1"/>
    <s v="M"/>
    <x v="2"/>
    <n v="2020"/>
    <x v="3"/>
    <s v="15-24"/>
    <x v="89"/>
    <s v="GR113-074"/>
    <n v="10"/>
    <n v="21727443"/>
    <s v="Unreliable"/>
    <x v="0"/>
    <s v="Male202015-24 yearsGR113-074"/>
  </r>
  <r>
    <x v="1"/>
    <s v="M"/>
    <x v="2"/>
    <n v="2020"/>
    <x v="3"/>
    <s v="15-24"/>
    <x v="11"/>
    <s v="GR113-075"/>
    <n v="29"/>
    <n v="21727443"/>
    <n v="0.1"/>
    <x v="0"/>
    <s v="Male202015-24 yearsGR113-075"/>
  </r>
  <r>
    <x v="1"/>
    <s v="M"/>
    <x v="2"/>
    <n v="2020"/>
    <x v="3"/>
    <s v="15-24"/>
    <x v="12"/>
    <s v="GR113-076"/>
    <n v="96"/>
    <n v="21727443"/>
    <n v="0.4"/>
    <x v="1"/>
    <s v="Male202015-24 yearsGR113-076"/>
  </r>
  <r>
    <x v="1"/>
    <s v="M"/>
    <x v="2"/>
    <n v="2020"/>
    <x v="3"/>
    <s v="15-24"/>
    <x v="13"/>
    <s v="GR113-077"/>
    <n v="32"/>
    <n v="21727443"/>
    <n v="0.1"/>
    <x v="0"/>
    <s v="Male202015-24 yearsGR113-077"/>
  </r>
  <r>
    <x v="1"/>
    <s v="M"/>
    <x v="2"/>
    <n v="2020"/>
    <x v="3"/>
    <s v="15-24"/>
    <x v="14"/>
    <s v="GR113-078"/>
    <n v="64"/>
    <n v="21727443"/>
    <n v="0.3"/>
    <x v="0"/>
    <s v="Male202015-24 yearsGR113-078"/>
  </r>
  <r>
    <x v="1"/>
    <s v="M"/>
    <x v="2"/>
    <n v="2020"/>
    <x v="3"/>
    <s v="15-24"/>
    <x v="38"/>
    <s v="GR113-082"/>
    <n v="121"/>
    <n v="21727443"/>
    <n v="0.6"/>
    <x v="1"/>
    <s v="Male202015-24 yearsGR113-082"/>
  </r>
  <r>
    <x v="1"/>
    <s v="M"/>
    <x v="2"/>
    <n v="2020"/>
    <x v="3"/>
    <s v="15-24"/>
    <x v="39"/>
    <s v="GR113-085"/>
    <n v="111"/>
    <n v="21727443"/>
    <n v="0.5"/>
    <x v="0"/>
    <s v="Male202015-24 yearsGR113-085"/>
  </r>
  <r>
    <x v="1"/>
    <s v="M"/>
    <x v="2"/>
    <n v="2020"/>
    <x v="3"/>
    <s v="15-24"/>
    <x v="64"/>
    <s v="GR113-088"/>
    <n v="26"/>
    <n v="21727443"/>
    <n v="0.1"/>
    <x v="1"/>
    <s v="Male202015-24 yearsGR113-088"/>
  </r>
  <r>
    <x v="1"/>
    <s v="M"/>
    <x v="2"/>
    <n v="2020"/>
    <x v="3"/>
    <s v="15-24"/>
    <x v="17"/>
    <s v="GR113-089"/>
    <n v="72"/>
    <n v="21727443"/>
    <n v="0.3"/>
    <x v="0"/>
    <s v="Male202015-24 yearsGR113-089"/>
  </r>
  <r>
    <x v="1"/>
    <s v="M"/>
    <x v="2"/>
    <n v="2020"/>
    <x v="3"/>
    <s v="15-24"/>
    <x v="92"/>
    <s v="GR113-093"/>
    <n v="25"/>
    <n v="21727443"/>
    <n v="0.1"/>
    <x v="1"/>
    <s v="Male202015-24 yearsGR113-093"/>
  </r>
  <r>
    <x v="1"/>
    <s v="M"/>
    <x v="2"/>
    <n v="2020"/>
    <x v="3"/>
    <s v="15-24"/>
    <x v="93"/>
    <s v="GR113-094"/>
    <n v="18"/>
    <n v="21727443"/>
    <s v="Unreliable"/>
    <x v="0"/>
    <s v="Male202015-24 yearsGR113-094"/>
  </r>
  <r>
    <x v="1"/>
    <s v="M"/>
    <x v="2"/>
    <n v="2020"/>
    <x v="3"/>
    <s v="15-24"/>
    <x v="18"/>
    <s v="GR113-097"/>
    <n v="34"/>
    <n v="21727443"/>
    <n v="0.2"/>
    <x v="1"/>
    <s v="Male202015-24 yearsGR113-097"/>
  </r>
  <r>
    <x v="1"/>
    <s v="M"/>
    <x v="2"/>
    <n v="2020"/>
    <x v="3"/>
    <s v="15-24"/>
    <x v="19"/>
    <s v="GR113-100"/>
    <n v="31"/>
    <n v="21727443"/>
    <n v="0.1"/>
    <x v="0"/>
    <s v="Male202015-24 yearsGR113-100"/>
  </r>
  <r>
    <x v="1"/>
    <s v="M"/>
    <x v="2"/>
    <n v="2020"/>
    <x v="3"/>
    <s v="15-24"/>
    <x v="21"/>
    <s v="GR113-109"/>
    <n v="210"/>
    <n v="21727443"/>
    <n v="1"/>
    <x v="1"/>
    <s v="Male202015-24 yearsGR113-109"/>
  </r>
  <r>
    <x v="1"/>
    <s v="M"/>
    <x v="2"/>
    <n v="2020"/>
    <x v="3"/>
    <s v="15-24"/>
    <x v="22"/>
    <s v="GR113-110"/>
    <n v="430"/>
    <n v="21727443"/>
    <n v="2"/>
    <x v="0"/>
    <s v="Male202015-24 yearsGR113-110"/>
  </r>
  <r>
    <x v="1"/>
    <s v="M"/>
    <x v="2"/>
    <n v="2020"/>
    <x v="3"/>
    <s v="15-24"/>
    <x v="23"/>
    <s v="GR113-111"/>
    <n v="1141"/>
    <n v="21727443"/>
    <n v="5.3"/>
    <x v="0"/>
    <s v="Male202015-24 yearsGR113-111"/>
  </r>
  <r>
    <x v="1"/>
    <s v="M"/>
    <x v="2"/>
    <n v="2020"/>
    <x v="3"/>
    <s v="15-24"/>
    <x v="24"/>
    <s v="GR113-112"/>
    <n v="11120"/>
    <n v="21727443"/>
    <n v="51.2"/>
    <x v="1"/>
    <s v="Male202015-24 yearsGR113-112"/>
  </r>
  <r>
    <x v="1"/>
    <s v="M"/>
    <x v="2"/>
    <n v="2020"/>
    <x v="3"/>
    <s v="15-24"/>
    <x v="25"/>
    <s v="GR113-113"/>
    <n v="5128"/>
    <n v="21727443"/>
    <n v="23.6"/>
    <x v="0"/>
    <s v="Male202015-24 yearsGR113-113"/>
  </r>
  <r>
    <x v="1"/>
    <s v="M"/>
    <x v="2"/>
    <n v="2020"/>
    <x v="3"/>
    <s v="15-24"/>
    <x v="26"/>
    <s v="GR113-114"/>
    <n v="4948"/>
    <n v="21727443"/>
    <n v="22.8"/>
    <x v="0"/>
    <s v="Male202015-24 yearsGR113-114"/>
  </r>
  <r>
    <x v="1"/>
    <s v="M"/>
    <x v="2"/>
    <n v="2020"/>
    <x v="3"/>
    <s v="15-24"/>
    <x v="46"/>
    <s v="GR113-115"/>
    <n v="86"/>
    <n v="21727443"/>
    <n v="0.4"/>
    <x v="0"/>
    <s v="Male202015-24 yearsGR113-115"/>
  </r>
  <r>
    <x v="1"/>
    <s v="M"/>
    <x v="2"/>
    <n v="2020"/>
    <x v="3"/>
    <s v="15-24"/>
    <x v="67"/>
    <s v="GR113-116"/>
    <n v="94"/>
    <n v="21727443"/>
    <n v="0.4"/>
    <x v="0"/>
    <s v="Male202015-24 yearsGR113-116"/>
  </r>
  <r>
    <x v="1"/>
    <s v="M"/>
    <x v="2"/>
    <n v="2020"/>
    <x v="3"/>
    <s v="15-24"/>
    <x v="27"/>
    <s v="GR113-117"/>
    <n v="5992"/>
    <n v="21727443"/>
    <n v="27.6"/>
    <x v="0"/>
    <s v="Male202015-24 yearsGR113-117"/>
  </r>
  <r>
    <x v="1"/>
    <s v="M"/>
    <x v="2"/>
    <n v="2020"/>
    <x v="3"/>
    <s v="15-24"/>
    <x v="68"/>
    <s v="GR113-118"/>
    <n v="132"/>
    <n v="21727443"/>
    <n v="0.6"/>
    <x v="0"/>
    <s v="Male202015-24 yearsGR113-118"/>
  </r>
  <r>
    <x v="1"/>
    <s v="M"/>
    <x v="2"/>
    <n v="2020"/>
    <x v="3"/>
    <s v="15-24"/>
    <x v="121"/>
    <s v="GR113-119"/>
    <n v="123"/>
    <n v="21727443"/>
    <n v="0.6"/>
    <x v="0"/>
    <s v="Male202015-24 yearsGR113-119"/>
  </r>
  <r>
    <x v="1"/>
    <s v="M"/>
    <x v="2"/>
    <n v="2020"/>
    <x v="3"/>
    <s v="15-24"/>
    <x v="28"/>
    <s v="GR113-120"/>
    <n v="470"/>
    <n v="21727443"/>
    <n v="2.2000000000000002"/>
    <x v="0"/>
    <s v="Male202015-24 yearsGR113-120"/>
  </r>
  <r>
    <x v="1"/>
    <s v="M"/>
    <x v="2"/>
    <n v="2020"/>
    <x v="3"/>
    <s v="15-24"/>
    <x v="40"/>
    <s v="GR113-121"/>
    <n v="61"/>
    <n v="21727443"/>
    <n v="0.3"/>
    <x v="0"/>
    <s v="Male202015-24 yearsGR113-121"/>
  </r>
  <r>
    <x v="1"/>
    <s v="M"/>
    <x v="2"/>
    <n v="2020"/>
    <x v="3"/>
    <s v="15-24"/>
    <x v="47"/>
    <s v="GR113-122"/>
    <n v="4898"/>
    <n v="21727443"/>
    <n v="22.5"/>
    <x v="0"/>
    <s v="Male202015-24 yearsGR113-122"/>
  </r>
  <r>
    <x v="1"/>
    <s v="M"/>
    <x v="2"/>
    <n v="2020"/>
    <x v="3"/>
    <s v="15-24"/>
    <x v="29"/>
    <s v="GR113-123"/>
    <n v="308"/>
    <n v="21727443"/>
    <n v="1.4"/>
    <x v="0"/>
    <s v="Male202015-24 yearsGR113-123"/>
  </r>
  <r>
    <x v="1"/>
    <s v="M"/>
    <x v="2"/>
    <n v="2020"/>
    <x v="3"/>
    <s v="15-24"/>
    <x v="48"/>
    <s v="GR113-124"/>
    <n v="4859"/>
    <n v="21727443"/>
    <n v="22.4"/>
    <x v="1"/>
    <s v="Male202015-24 yearsGR113-124"/>
  </r>
  <r>
    <x v="1"/>
    <s v="M"/>
    <x v="2"/>
    <n v="2020"/>
    <x v="3"/>
    <s v="15-24"/>
    <x v="49"/>
    <s v="GR113-125"/>
    <n v="2820"/>
    <n v="21727443"/>
    <n v="13"/>
    <x v="0"/>
    <s v="Male202015-24 yearsGR113-125"/>
  </r>
  <r>
    <x v="1"/>
    <s v="M"/>
    <x v="2"/>
    <n v="2020"/>
    <x v="3"/>
    <s v="15-24"/>
    <x v="50"/>
    <s v="GR113-126"/>
    <n v="2039"/>
    <n v="21727443"/>
    <n v="9.4"/>
    <x v="0"/>
    <s v="Male202015-24 yearsGR113-126"/>
  </r>
  <r>
    <x v="1"/>
    <s v="M"/>
    <x v="2"/>
    <n v="2020"/>
    <x v="3"/>
    <s v="15-24"/>
    <x v="30"/>
    <s v="GR113-127"/>
    <n v="5594"/>
    <n v="21727443"/>
    <n v="25.7"/>
    <x v="1"/>
    <s v="Male202015-24 yearsGR113-127"/>
  </r>
  <r>
    <x v="1"/>
    <s v="M"/>
    <x v="2"/>
    <n v="2020"/>
    <x v="3"/>
    <s v="15-24"/>
    <x v="41"/>
    <s v="GR113-128"/>
    <n v="5251"/>
    <n v="21727443"/>
    <n v="24.2"/>
    <x v="0"/>
    <s v="Male202015-24 yearsGR113-128"/>
  </r>
  <r>
    <x v="1"/>
    <s v="M"/>
    <x v="2"/>
    <n v="2020"/>
    <x v="3"/>
    <s v="15-24"/>
    <x v="31"/>
    <s v="GR113-129"/>
    <n v="343"/>
    <n v="21727443"/>
    <n v="1.6"/>
    <x v="0"/>
    <s v="Male202015-24 yearsGR113-129"/>
  </r>
  <r>
    <x v="1"/>
    <s v="M"/>
    <x v="2"/>
    <n v="2020"/>
    <x v="3"/>
    <s v="15-24"/>
    <x v="120"/>
    <s v="GR113-130"/>
    <n v="109"/>
    <n v="21727443"/>
    <n v="0.5"/>
    <x v="1"/>
    <s v="Male202015-24 yearsGR113-130"/>
  </r>
  <r>
    <x v="1"/>
    <s v="M"/>
    <x v="2"/>
    <n v="2020"/>
    <x v="3"/>
    <s v="15-24"/>
    <x v="32"/>
    <s v="GR113-131"/>
    <n v="343"/>
    <n v="21727443"/>
    <n v="1.6"/>
    <x v="0"/>
    <s v="Male202015-24 yearsGR113-131"/>
  </r>
  <r>
    <x v="1"/>
    <s v="M"/>
    <x v="2"/>
    <n v="2020"/>
    <x v="3"/>
    <s v="15-24"/>
    <x v="69"/>
    <s v="GR113-132"/>
    <n v="91"/>
    <n v="21727443"/>
    <n v="0.4"/>
    <x v="0"/>
    <s v="Male202015-24 yearsGR113-132"/>
  </r>
  <r>
    <x v="1"/>
    <s v="M"/>
    <x v="2"/>
    <n v="2020"/>
    <x v="3"/>
    <s v="15-24"/>
    <x v="33"/>
    <s v="GR113-133"/>
    <n v="252"/>
    <n v="21727443"/>
    <n v="1.2"/>
    <x v="0"/>
    <s v="Male202015-24 yearsGR113-133"/>
  </r>
  <r>
    <x v="1"/>
    <s v="M"/>
    <x v="2"/>
    <n v="2020"/>
    <x v="3"/>
    <s v="15-24"/>
    <x v="42"/>
    <s v="GR113-135"/>
    <n v="35"/>
    <n v="21727443"/>
    <n v="0.2"/>
    <x v="1"/>
    <s v="Male202015-24 yearsGR113-135"/>
  </r>
  <r>
    <x v="1"/>
    <s v="M"/>
    <x v="2"/>
    <n v="2020"/>
    <x v="3"/>
    <s v="15-24"/>
    <x v="122"/>
    <s v="GR113-137"/>
    <n v="309"/>
    <n v="21727443"/>
    <n v="1.4"/>
    <x v="1"/>
    <s v="Male202015-24 yearsGR113-137"/>
  </r>
  <r>
    <x v="1"/>
    <s v="M"/>
    <x v="2"/>
    <n v="2020"/>
    <x v="4"/>
    <s v="25-34"/>
    <x v="0"/>
    <s v="GR113-003"/>
    <n v="19"/>
    <n v="23444379"/>
    <s v="Unreliable"/>
    <x v="0"/>
    <s v="Male202025-34 yearsGR113-003"/>
  </r>
  <r>
    <x v="1"/>
    <s v="M"/>
    <x v="2"/>
    <n v="2020"/>
    <x v="4"/>
    <s v="25-34"/>
    <x v="111"/>
    <s v="GR113-004"/>
    <n v="16"/>
    <n v="23444379"/>
    <s v="Unreliable"/>
    <x v="1"/>
    <s v="Male202025-34 yearsGR113-004"/>
  </r>
  <r>
    <x v="1"/>
    <s v="M"/>
    <x v="2"/>
    <n v="2020"/>
    <x v="4"/>
    <s v="25-34"/>
    <x v="112"/>
    <s v="GR113-005"/>
    <n v="11"/>
    <n v="23444379"/>
    <s v="Unreliable"/>
    <x v="0"/>
    <s v="Male202025-34 yearsGR113-005"/>
  </r>
  <r>
    <x v="1"/>
    <s v="M"/>
    <x v="2"/>
    <n v="2020"/>
    <x v="4"/>
    <s v="25-34"/>
    <x v="1"/>
    <s v="GR113-010"/>
    <n v="192"/>
    <n v="23444379"/>
    <n v="0.8"/>
    <x v="1"/>
    <s v="Male202025-34 yearsGR113-010"/>
  </r>
  <r>
    <x v="1"/>
    <s v="M"/>
    <x v="2"/>
    <n v="2020"/>
    <x v="4"/>
    <s v="25-34"/>
    <x v="70"/>
    <s v="GR113-015"/>
    <n v="28"/>
    <n v="23444379"/>
    <n v="0.1"/>
    <x v="1"/>
    <s v="Male202025-34 yearsGR113-015"/>
  </r>
  <r>
    <x v="1"/>
    <s v="M"/>
    <x v="2"/>
    <n v="2020"/>
    <x v="4"/>
    <s v="25-34"/>
    <x v="51"/>
    <s v="GR113-016"/>
    <n v="367"/>
    <n v="23444379"/>
    <n v="1.6"/>
    <x v="1"/>
    <s v="Male202025-34 yearsGR113-016"/>
  </r>
  <r>
    <x v="1"/>
    <s v="M"/>
    <x v="2"/>
    <n v="2020"/>
    <x v="4"/>
    <s v="25-34"/>
    <x v="2"/>
    <s v="GR113-018"/>
    <n v="1587"/>
    <n v="23444379"/>
    <n v="6.8"/>
    <x v="0"/>
    <s v="Male202025-34 yearsGR113-018"/>
  </r>
  <r>
    <x v="1"/>
    <s v="M"/>
    <x v="2"/>
    <n v="2020"/>
    <x v="4"/>
    <s v="25-34"/>
    <x v="3"/>
    <s v="GR113-019"/>
    <n v="1707"/>
    <n v="23444379"/>
    <n v="7.3"/>
    <x v="1"/>
    <s v="Male202025-34 yearsGR113-019"/>
  </r>
  <r>
    <x v="1"/>
    <s v="M"/>
    <x v="2"/>
    <n v="2020"/>
    <x v="4"/>
    <s v="25-34"/>
    <x v="71"/>
    <s v="GR113-020"/>
    <n v="26"/>
    <n v="23444379"/>
    <n v="0.1"/>
    <x v="0"/>
    <s v="Male202025-34 yearsGR113-020"/>
  </r>
  <r>
    <x v="1"/>
    <s v="M"/>
    <x v="2"/>
    <n v="2020"/>
    <x v="4"/>
    <s v="25-34"/>
    <x v="72"/>
    <s v="GR113-021"/>
    <n v="26"/>
    <n v="23444379"/>
    <n v="0.1"/>
    <x v="0"/>
    <s v="Male202025-34 yearsGR113-021"/>
  </r>
  <r>
    <x v="1"/>
    <s v="M"/>
    <x v="2"/>
    <n v="2020"/>
    <x v="4"/>
    <s v="25-34"/>
    <x v="73"/>
    <s v="GR113-022"/>
    <n v="69"/>
    <n v="23444379"/>
    <n v="0.3"/>
    <x v="0"/>
    <s v="Male202025-34 yearsGR113-022"/>
  </r>
  <r>
    <x v="1"/>
    <s v="M"/>
    <x v="2"/>
    <n v="2020"/>
    <x v="4"/>
    <s v="25-34"/>
    <x v="52"/>
    <s v="GR113-023"/>
    <n v="244"/>
    <n v="23444379"/>
    <n v="1"/>
    <x v="0"/>
    <s v="Male202025-34 yearsGR113-023"/>
  </r>
  <r>
    <x v="1"/>
    <s v="M"/>
    <x v="2"/>
    <n v="2020"/>
    <x v="4"/>
    <s v="25-34"/>
    <x v="53"/>
    <s v="GR113-024"/>
    <n v="57"/>
    <n v="23444379"/>
    <n v="0.2"/>
    <x v="0"/>
    <s v="Male202025-34 yearsGR113-024"/>
  </r>
  <r>
    <x v="1"/>
    <s v="M"/>
    <x v="2"/>
    <n v="2020"/>
    <x v="4"/>
    <s v="25-34"/>
    <x v="74"/>
    <s v="GR113-025"/>
    <n v="29"/>
    <n v="23444379"/>
    <n v="0.1"/>
    <x v="0"/>
    <s v="Male202025-34 yearsGR113-025"/>
  </r>
  <r>
    <x v="1"/>
    <s v="M"/>
    <x v="2"/>
    <n v="2020"/>
    <x v="4"/>
    <s v="25-34"/>
    <x v="75"/>
    <s v="GR113-027"/>
    <n v="69"/>
    <n v="23444379"/>
    <n v="0.3"/>
    <x v="0"/>
    <s v="Male202025-34 yearsGR113-027"/>
  </r>
  <r>
    <x v="1"/>
    <s v="M"/>
    <x v="2"/>
    <n v="2020"/>
    <x v="4"/>
    <s v="25-34"/>
    <x v="76"/>
    <s v="GR113-028"/>
    <n v="55"/>
    <n v="23444379"/>
    <n v="0.2"/>
    <x v="0"/>
    <s v="Male202025-34 yearsGR113-028"/>
  </r>
  <r>
    <x v="1"/>
    <s v="M"/>
    <x v="2"/>
    <n v="2020"/>
    <x v="4"/>
    <s v="25-34"/>
    <x v="43"/>
    <s v="GR113-034"/>
    <n v="34"/>
    <n v="23444379"/>
    <n v="0.1"/>
    <x v="0"/>
    <s v="Male202025-34 yearsGR113-034"/>
  </r>
  <r>
    <x v="1"/>
    <s v="M"/>
    <x v="2"/>
    <n v="2020"/>
    <x v="4"/>
    <s v="25-34"/>
    <x v="34"/>
    <s v="GR113-036"/>
    <n v="257"/>
    <n v="23444379"/>
    <n v="1.1000000000000001"/>
    <x v="0"/>
    <s v="Male202025-34 yearsGR113-036"/>
  </r>
  <r>
    <x v="1"/>
    <s v="M"/>
    <x v="2"/>
    <n v="2020"/>
    <x v="4"/>
    <s v="25-34"/>
    <x v="35"/>
    <s v="GR113-037"/>
    <n v="331"/>
    <n v="23444379"/>
    <n v="1.4"/>
    <x v="0"/>
    <s v="Male202025-34 yearsGR113-037"/>
  </r>
  <r>
    <x v="1"/>
    <s v="M"/>
    <x v="2"/>
    <n v="2020"/>
    <x v="4"/>
    <s v="25-34"/>
    <x v="79"/>
    <s v="GR113-038"/>
    <n v="26"/>
    <n v="23444379"/>
    <n v="0.1"/>
    <x v="0"/>
    <s v="Male202025-34 yearsGR113-038"/>
  </r>
  <r>
    <x v="1"/>
    <s v="M"/>
    <x v="2"/>
    <n v="2020"/>
    <x v="4"/>
    <s v="25-34"/>
    <x v="56"/>
    <s v="GR113-039"/>
    <n v="91"/>
    <n v="23444379"/>
    <n v="0.4"/>
    <x v="0"/>
    <s v="Male202025-34 yearsGR113-039"/>
  </r>
  <r>
    <x v="1"/>
    <s v="M"/>
    <x v="2"/>
    <n v="2020"/>
    <x v="4"/>
    <s v="25-34"/>
    <x v="36"/>
    <s v="GR113-040"/>
    <n v="207"/>
    <n v="23444379"/>
    <n v="0.9"/>
    <x v="0"/>
    <s v="Male202025-34 yearsGR113-040"/>
  </r>
  <r>
    <x v="1"/>
    <s v="M"/>
    <x v="2"/>
    <n v="2020"/>
    <x v="4"/>
    <s v="25-34"/>
    <x v="37"/>
    <s v="GR113-043"/>
    <n v="497"/>
    <n v="23444379"/>
    <n v="2.1"/>
    <x v="0"/>
    <s v="Male202025-34 yearsGR113-043"/>
  </r>
  <r>
    <x v="1"/>
    <s v="M"/>
    <x v="2"/>
    <n v="2020"/>
    <x v="4"/>
    <s v="25-34"/>
    <x v="4"/>
    <s v="GR113-044"/>
    <n v="60"/>
    <n v="23444379"/>
    <n v="0.3"/>
    <x v="1"/>
    <s v="Male202025-34 yearsGR113-044"/>
  </r>
  <r>
    <x v="1"/>
    <s v="M"/>
    <x v="2"/>
    <n v="2020"/>
    <x v="4"/>
    <s v="25-34"/>
    <x v="44"/>
    <s v="GR113-045"/>
    <n v="83"/>
    <n v="23444379"/>
    <n v="0.4"/>
    <x v="1"/>
    <s v="Male202025-34 yearsGR113-045"/>
  </r>
  <r>
    <x v="1"/>
    <s v="M"/>
    <x v="2"/>
    <n v="2020"/>
    <x v="4"/>
    <s v="25-34"/>
    <x v="45"/>
    <s v="GR113-046"/>
    <n v="718"/>
    <n v="23444379"/>
    <n v="3.1"/>
    <x v="1"/>
    <s v="Male202025-34 yearsGR113-046"/>
  </r>
  <r>
    <x v="1"/>
    <s v="M"/>
    <x v="2"/>
    <n v="2020"/>
    <x v="4"/>
    <s v="25-34"/>
    <x v="80"/>
    <s v="GR113-047"/>
    <n v="11"/>
    <n v="23444379"/>
    <s v="Unreliable"/>
    <x v="1"/>
    <s v="Male202025-34 yearsGR113-047"/>
  </r>
  <r>
    <x v="1"/>
    <s v="M"/>
    <x v="2"/>
    <n v="2020"/>
    <x v="4"/>
    <s v="25-34"/>
    <x v="81"/>
    <s v="GR113-048"/>
    <n v="11"/>
    <n v="23444379"/>
    <s v="Unreliable"/>
    <x v="0"/>
    <s v="Male202025-34 yearsGR113-048"/>
  </r>
  <r>
    <x v="1"/>
    <s v="M"/>
    <x v="2"/>
    <n v="2020"/>
    <x v="4"/>
    <s v="25-34"/>
    <x v="5"/>
    <s v="GR113-050"/>
    <n v="12"/>
    <n v="23444379"/>
    <s v="Unreliable"/>
    <x v="1"/>
    <s v="Male202025-34 yearsGR113-050"/>
  </r>
  <r>
    <x v="1"/>
    <s v="M"/>
    <x v="2"/>
    <n v="2020"/>
    <x v="4"/>
    <s v="25-34"/>
    <x v="6"/>
    <s v="GR113-053"/>
    <n v="3227"/>
    <n v="23444379"/>
    <n v="13.8"/>
    <x v="0"/>
    <s v="Male202025-34 yearsGR113-053"/>
  </r>
  <r>
    <x v="1"/>
    <s v="M"/>
    <x v="2"/>
    <n v="2020"/>
    <x v="4"/>
    <s v="25-34"/>
    <x v="7"/>
    <s v="GR113-054"/>
    <n v="2661"/>
    <n v="23444379"/>
    <n v="11.4"/>
    <x v="1"/>
    <s v="Male202025-34 yearsGR113-054"/>
  </r>
  <r>
    <x v="1"/>
    <s v="M"/>
    <x v="2"/>
    <n v="2020"/>
    <x v="4"/>
    <s v="25-34"/>
    <x v="82"/>
    <s v="GR113-055"/>
    <n v="33"/>
    <n v="23444379"/>
    <n v="0.1"/>
    <x v="0"/>
    <s v="Male202025-34 yearsGR113-055"/>
  </r>
  <r>
    <x v="1"/>
    <s v="M"/>
    <x v="2"/>
    <n v="2020"/>
    <x v="4"/>
    <s v="25-34"/>
    <x v="57"/>
    <s v="GR113-056"/>
    <n v="445"/>
    <n v="23444379"/>
    <n v="1.9"/>
    <x v="0"/>
    <s v="Male202025-34 yearsGR113-056"/>
  </r>
  <r>
    <x v="1"/>
    <s v="M"/>
    <x v="2"/>
    <n v="2020"/>
    <x v="4"/>
    <s v="25-34"/>
    <x v="83"/>
    <s v="GR113-057"/>
    <n v="25"/>
    <n v="23444379"/>
    <n v="0.1"/>
    <x v="0"/>
    <s v="Male202025-34 yearsGR113-057"/>
  </r>
  <r>
    <x v="1"/>
    <s v="M"/>
    <x v="2"/>
    <n v="2020"/>
    <x v="4"/>
    <s v="25-34"/>
    <x v="58"/>
    <s v="GR113-058"/>
    <n v="777"/>
    <n v="23444379"/>
    <n v="3.3"/>
    <x v="0"/>
    <s v="Male202025-34 yearsGR113-058"/>
  </r>
  <r>
    <x v="1"/>
    <s v="M"/>
    <x v="2"/>
    <n v="2020"/>
    <x v="4"/>
    <s v="25-34"/>
    <x v="59"/>
    <s v="GR113-059"/>
    <n v="317"/>
    <n v="23444379"/>
    <n v="1.4"/>
    <x v="0"/>
    <s v="Male202025-34 yearsGR113-059"/>
  </r>
  <r>
    <x v="1"/>
    <s v="M"/>
    <x v="2"/>
    <n v="2020"/>
    <x v="4"/>
    <s v="25-34"/>
    <x v="60"/>
    <s v="GR113-061"/>
    <n v="453"/>
    <n v="23444379"/>
    <n v="1.9"/>
    <x v="0"/>
    <s v="Male202025-34 yearsGR113-061"/>
  </r>
  <r>
    <x v="1"/>
    <s v="M"/>
    <x v="2"/>
    <n v="2020"/>
    <x v="4"/>
    <s v="25-34"/>
    <x v="84"/>
    <s v="GR113-062"/>
    <n v="254"/>
    <n v="23444379"/>
    <n v="1.1000000000000001"/>
    <x v="0"/>
    <s v="Male202025-34 yearsGR113-062"/>
  </r>
  <r>
    <x v="1"/>
    <s v="M"/>
    <x v="2"/>
    <n v="2020"/>
    <x v="4"/>
    <s v="25-34"/>
    <x v="85"/>
    <s v="GR113-063"/>
    <n v="199"/>
    <n v="23444379"/>
    <n v="0.8"/>
    <x v="0"/>
    <s v="Male202025-34 yearsGR113-063"/>
  </r>
  <r>
    <x v="1"/>
    <s v="M"/>
    <x v="2"/>
    <n v="2020"/>
    <x v="4"/>
    <s v="25-34"/>
    <x v="8"/>
    <s v="GR113-064"/>
    <n v="1381"/>
    <n v="23444379"/>
    <n v="5.9"/>
    <x v="0"/>
    <s v="Male202025-34 yearsGR113-064"/>
  </r>
  <r>
    <x v="1"/>
    <s v="M"/>
    <x v="2"/>
    <n v="2020"/>
    <x v="4"/>
    <s v="25-34"/>
    <x v="61"/>
    <s v="GR113-065"/>
    <n v="74"/>
    <n v="23444379"/>
    <n v="0.3"/>
    <x v="0"/>
    <s v="Male202025-34 yearsGR113-065"/>
  </r>
  <r>
    <x v="1"/>
    <s v="M"/>
    <x v="2"/>
    <n v="2020"/>
    <x v="4"/>
    <s v="25-34"/>
    <x v="86"/>
    <s v="GR113-066"/>
    <n v="26"/>
    <n v="23444379"/>
    <n v="0.1"/>
    <x v="0"/>
    <s v="Male202025-34 yearsGR113-066"/>
  </r>
  <r>
    <x v="1"/>
    <s v="M"/>
    <x v="2"/>
    <n v="2020"/>
    <x v="4"/>
    <s v="25-34"/>
    <x v="62"/>
    <s v="GR113-067"/>
    <n v="143"/>
    <n v="23444379"/>
    <n v="0.6"/>
    <x v="0"/>
    <s v="Male202025-34 yearsGR113-067"/>
  </r>
  <r>
    <x v="1"/>
    <s v="M"/>
    <x v="2"/>
    <n v="2020"/>
    <x v="4"/>
    <s v="25-34"/>
    <x v="9"/>
    <s v="GR113-068"/>
    <n v="1138"/>
    <n v="23444379"/>
    <n v="4.9000000000000004"/>
    <x v="0"/>
    <s v="Male202025-34 yearsGR113-068"/>
  </r>
  <r>
    <x v="1"/>
    <s v="M"/>
    <x v="2"/>
    <n v="2020"/>
    <x v="4"/>
    <s v="25-34"/>
    <x v="87"/>
    <s v="GR113-069"/>
    <n v="92"/>
    <n v="23444379"/>
    <n v="0.4"/>
    <x v="1"/>
    <s v="Male202025-34 yearsGR113-069"/>
  </r>
  <r>
    <x v="1"/>
    <s v="M"/>
    <x v="2"/>
    <n v="2020"/>
    <x v="4"/>
    <s v="25-34"/>
    <x v="10"/>
    <s v="GR113-070"/>
    <n v="338"/>
    <n v="23444379"/>
    <n v="1.4"/>
    <x v="1"/>
    <s v="Male202025-34 yearsGR113-070"/>
  </r>
  <r>
    <x v="1"/>
    <s v="M"/>
    <x v="2"/>
    <n v="2020"/>
    <x v="4"/>
    <s v="25-34"/>
    <x v="63"/>
    <s v="GR113-072"/>
    <n v="132"/>
    <n v="23444379"/>
    <n v="0.6"/>
    <x v="0"/>
    <s v="Male202025-34 yearsGR113-072"/>
  </r>
  <r>
    <x v="1"/>
    <s v="M"/>
    <x v="2"/>
    <n v="2020"/>
    <x v="4"/>
    <s v="25-34"/>
    <x v="88"/>
    <s v="GR113-073"/>
    <n v="99"/>
    <n v="23444379"/>
    <n v="0.4"/>
    <x v="1"/>
    <s v="Male202025-34 yearsGR113-073"/>
  </r>
  <r>
    <x v="1"/>
    <s v="M"/>
    <x v="2"/>
    <n v="2020"/>
    <x v="4"/>
    <s v="25-34"/>
    <x v="89"/>
    <s v="GR113-074"/>
    <n v="33"/>
    <n v="23444379"/>
    <n v="0.1"/>
    <x v="0"/>
    <s v="Male202025-34 yearsGR113-074"/>
  </r>
  <r>
    <x v="1"/>
    <s v="M"/>
    <x v="2"/>
    <n v="2020"/>
    <x v="4"/>
    <s v="25-34"/>
    <x v="11"/>
    <s v="GR113-075"/>
    <n v="122"/>
    <n v="23444379"/>
    <n v="0.5"/>
    <x v="0"/>
    <s v="Male202025-34 yearsGR113-075"/>
  </r>
  <r>
    <x v="1"/>
    <s v="M"/>
    <x v="2"/>
    <n v="2020"/>
    <x v="4"/>
    <s v="25-34"/>
    <x v="12"/>
    <s v="GR113-076"/>
    <n v="338"/>
    <n v="23444379"/>
    <n v="1.4"/>
    <x v="1"/>
    <s v="Male202025-34 yearsGR113-076"/>
  </r>
  <r>
    <x v="1"/>
    <s v="M"/>
    <x v="2"/>
    <n v="2020"/>
    <x v="4"/>
    <s v="25-34"/>
    <x v="13"/>
    <s v="GR113-077"/>
    <n v="89"/>
    <n v="23444379"/>
    <n v="0.4"/>
    <x v="0"/>
    <s v="Male202025-34 yearsGR113-077"/>
  </r>
  <r>
    <x v="1"/>
    <s v="M"/>
    <x v="2"/>
    <n v="2020"/>
    <x v="4"/>
    <s v="25-34"/>
    <x v="14"/>
    <s v="GR113-078"/>
    <n v="249"/>
    <n v="23444379"/>
    <n v="1.1000000000000001"/>
    <x v="0"/>
    <s v="Male202025-34 yearsGR113-078"/>
  </r>
  <r>
    <x v="1"/>
    <s v="M"/>
    <x v="2"/>
    <n v="2020"/>
    <x v="4"/>
    <s v="25-34"/>
    <x v="38"/>
    <s v="GR113-082"/>
    <n v="235"/>
    <n v="23444379"/>
    <n v="1"/>
    <x v="1"/>
    <s v="Male202025-34 yearsGR113-082"/>
  </r>
  <r>
    <x v="1"/>
    <s v="M"/>
    <x v="2"/>
    <n v="2020"/>
    <x v="4"/>
    <s v="25-34"/>
    <x v="39"/>
    <s v="GR113-085"/>
    <n v="203"/>
    <n v="23444379"/>
    <n v="0.9"/>
    <x v="0"/>
    <s v="Male202025-34 yearsGR113-085"/>
  </r>
  <r>
    <x v="1"/>
    <s v="M"/>
    <x v="2"/>
    <n v="2020"/>
    <x v="4"/>
    <s v="25-34"/>
    <x v="90"/>
    <s v="GR113-086"/>
    <n v="22"/>
    <n v="23444379"/>
    <n v="0.1"/>
    <x v="0"/>
    <s v="Male202025-34 yearsGR113-086"/>
  </r>
  <r>
    <x v="1"/>
    <s v="M"/>
    <x v="2"/>
    <n v="2020"/>
    <x v="4"/>
    <s v="25-34"/>
    <x v="64"/>
    <s v="GR113-088"/>
    <n v="65"/>
    <n v="23444379"/>
    <n v="0.3"/>
    <x v="1"/>
    <s v="Male202025-34 yearsGR113-088"/>
  </r>
  <r>
    <x v="1"/>
    <s v="M"/>
    <x v="2"/>
    <n v="2020"/>
    <x v="4"/>
    <s v="25-34"/>
    <x v="17"/>
    <s v="GR113-089"/>
    <n v="157"/>
    <n v="23444379"/>
    <n v="0.7"/>
    <x v="0"/>
    <s v="Male202025-34 yearsGR113-089"/>
  </r>
  <r>
    <x v="1"/>
    <s v="M"/>
    <x v="2"/>
    <n v="2020"/>
    <x v="4"/>
    <s v="25-34"/>
    <x v="91"/>
    <s v="GR113-090"/>
    <n v="27"/>
    <n v="23444379"/>
    <n v="0.1"/>
    <x v="1"/>
    <s v="Male202025-34 yearsGR113-090"/>
  </r>
  <r>
    <x v="1"/>
    <s v="M"/>
    <x v="2"/>
    <n v="2020"/>
    <x v="4"/>
    <s v="25-34"/>
    <x v="92"/>
    <s v="GR113-093"/>
    <n v="1028"/>
    <n v="23444379"/>
    <n v="4.4000000000000004"/>
    <x v="1"/>
    <s v="Male202025-34 yearsGR113-093"/>
  </r>
  <r>
    <x v="1"/>
    <s v="M"/>
    <x v="2"/>
    <n v="2020"/>
    <x v="4"/>
    <s v="25-34"/>
    <x v="93"/>
    <s v="GR113-094"/>
    <n v="876"/>
    <n v="23444379"/>
    <n v="3.7"/>
    <x v="0"/>
    <s v="Male202025-34 yearsGR113-094"/>
  </r>
  <r>
    <x v="1"/>
    <s v="M"/>
    <x v="2"/>
    <n v="2020"/>
    <x v="4"/>
    <s v="25-34"/>
    <x v="94"/>
    <s v="GR113-095"/>
    <n v="152"/>
    <n v="23444379"/>
    <n v="0.6"/>
    <x v="0"/>
    <s v="Male202025-34 yearsGR113-095"/>
  </r>
  <r>
    <x v="1"/>
    <s v="M"/>
    <x v="2"/>
    <n v="2020"/>
    <x v="4"/>
    <s v="25-34"/>
    <x v="102"/>
    <s v="GR113-096"/>
    <n v="10"/>
    <n v="23444379"/>
    <s v="Unreliable"/>
    <x v="1"/>
    <s v="Male202025-34 yearsGR113-096"/>
  </r>
  <r>
    <x v="1"/>
    <s v="M"/>
    <x v="2"/>
    <n v="2020"/>
    <x v="4"/>
    <s v="25-34"/>
    <x v="18"/>
    <s v="GR113-097"/>
    <n v="190"/>
    <n v="23444379"/>
    <n v="0.8"/>
    <x v="1"/>
    <s v="Male202025-34 yearsGR113-097"/>
  </r>
  <r>
    <x v="1"/>
    <s v="M"/>
    <x v="2"/>
    <n v="2020"/>
    <x v="4"/>
    <s v="25-34"/>
    <x v="19"/>
    <s v="GR113-100"/>
    <n v="179"/>
    <n v="23444379"/>
    <n v="0.8"/>
    <x v="0"/>
    <s v="Male202025-34 yearsGR113-100"/>
  </r>
  <r>
    <x v="1"/>
    <s v="M"/>
    <x v="2"/>
    <n v="2020"/>
    <x v="4"/>
    <s v="25-34"/>
    <x v="21"/>
    <s v="GR113-109"/>
    <n v="267"/>
    <n v="23444379"/>
    <n v="1.1000000000000001"/>
    <x v="1"/>
    <s v="Male202025-34 yearsGR113-109"/>
  </r>
  <r>
    <x v="1"/>
    <s v="M"/>
    <x v="2"/>
    <n v="2020"/>
    <x v="4"/>
    <s v="25-34"/>
    <x v="22"/>
    <s v="GR113-110"/>
    <n v="900"/>
    <n v="23444379"/>
    <n v="3.8"/>
    <x v="0"/>
    <s v="Male202025-34 yearsGR113-110"/>
  </r>
  <r>
    <x v="1"/>
    <s v="M"/>
    <x v="2"/>
    <n v="2020"/>
    <x v="4"/>
    <s v="25-34"/>
    <x v="23"/>
    <s v="GR113-111"/>
    <n v="3347"/>
    <n v="23444379"/>
    <n v="14.3"/>
    <x v="0"/>
    <s v="Male202025-34 yearsGR113-111"/>
  </r>
  <r>
    <x v="1"/>
    <s v="M"/>
    <x v="2"/>
    <n v="2020"/>
    <x v="4"/>
    <s v="25-34"/>
    <x v="24"/>
    <s v="GR113-112"/>
    <n v="22993"/>
    <n v="23444379"/>
    <n v="98.1"/>
    <x v="1"/>
    <s v="Male202025-34 yearsGR113-112"/>
  </r>
  <r>
    <x v="1"/>
    <s v="M"/>
    <x v="2"/>
    <n v="2020"/>
    <x v="4"/>
    <s v="25-34"/>
    <x v="25"/>
    <s v="GR113-113"/>
    <n v="6307"/>
    <n v="23444379"/>
    <n v="26.9"/>
    <x v="0"/>
    <s v="Male202025-34 yearsGR113-113"/>
  </r>
  <r>
    <x v="1"/>
    <s v="M"/>
    <x v="2"/>
    <n v="2020"/>
    <x v="4"/>
    <s v="25-34"/>
    <x v="26"/>
    <s v="GR113-114"/>
    <n v="6047"/>
    <n v="23444379"/>
    <n v="25.8"/>
    <x v="0"/>
    <s v="Male202025-34 yearsGR113-114"/>
  </r>
  <r>
    <x v="1"/>
    <s v="M"/>
    <x v="2"/>
    <n v="2020"/>
    <x v="4"/>
    <s v="25-34"/>
    <x v="46"/>
    <s v="GR113-115"/>
    <n v="122"/>
    <n v="23444379"/>
    <n v="0.5"/>
    <x v="0"/>
    <s v="Male202025-34 yearsGR113-115"/>
  </r>
  <r>
    <x v="1"/>
    <s v="M"/>
    <x v="2"/>
    <n v="2020"/>
    <x v="4"/>
    <s v="25-34"/>
    <x v="67"/>
    <s v="GR113-116"/>
    <n v="138"/>
    <n v="23444379"/>
    <n v="0.6"/>
    <x v="0"/>
    <s v="Male202025-34 yearsGR113-116"/>
  </r>
  <r>
    <x v="1"/>
    <s v="M"/>
    <x v="2"/>
    <n v="2020"/>
    <x v="4"/>
    <s v="25-34"/>
    <x v="27"/>
    <s v="GR113-117"/>
    <n v="16686"/>
    <n v="23444379"/>
    <n v="71.2"/>
    <x v="0"/>
    <s v="Male202025-34 yearsGR113-117"/>
  </r>
  <r>
    <x v="1"/>
    <s v="M"/>
    <x v="2"/>
    <n v="2020"/>
    <x v="4"/>
    <s v="25-34"/>
    <x v="68"/>
    <s v="GR113-118"/>
    <n v="286"/>
    <n v="23444379"/>
    <n v="1.2"/>
    <x v="0"/>
    <s v="Male202025-34 yearsGR113-118"/>
  </r>
  <r>
    <x v="1"/>
    <s v="M"/>
    <x v="2"/>
    <n v="2020"/>
    <x v="4"/>
    <s v="25-34"/>
    <x v="121"/>
    <s v="GR113-119"/>
    <n v="80"/>
    <n v="23444379"/>
    <n v="0.3"/>
    <x v="0"/>
    <s v="Male202025-34 yearsGR113-119"/>
  </r>
  <r>
    <x v="1"/>
    <s v="M"/>
    <x v="2"/>
    <n v="2020"/>
    <x v="4"/>
    <s v="25-34"/>
    <x v="28"/>
    <s v="GR113-120"/>
    <n v="455"/>
    <n v="23444379"/>
    <n v="1.9"/>
    <x v="0"/>
    <s v="Male202025-34 yearsGR113-120"/>
  </r>
  <r>
    <x v="1"/>
    <s v="M"/>
    <x v="2"/>
    <n v="2020"/>
    <x v="4"/>
    <s v="25-34"/>
    <x v="40"/>
    <s v="GR113-121"/>
    <n v="95"/>
    <n v="23444379"/>
    <n v="0.4"/>
    <x v="0"/>
    <s v="Male202025-34 yearsGR113-121"/>
  </r>
  <r>
    <x v="1"/>
    <s v="M"/>
    <x v="2"/>
    <n v="2020"/>
    <x v="4"/>
    <s v="25-34"/>
    <x v="47"/>
    <s v="GR113-122"/>
    <n v="15162"/>
    <n v="23444379"/>
    <n v="64.7"/>
    <x v="0"/>
    <s v="Male202025-34 yearsGR113-122"/>
  </r>
  <r>
    <x v="1"/>
    <s v="M"/>
    <x v="2"/>
    <n v="2020"/>
    <x v="4"/>
    <s v="25-34"/>
    <x v="29"/>
    <s v="GR113-123"/>
    <n v="608"/>
    <n v="23444379"/>
    <n v="2.6"/>
    <x v="0"/>
    <s v="Male202025-34 yearsGR113-123"/>
  </r>
  <r>
    <x v="1"/>
    <s v="M"/>
    <x v="2"/>
    <n v="2020"/>
    <x v="4"/>
    <s v="25-34"/>
    <x v="48"/>
    <s v="GR113-124"/>
    <n v="6882"/>
    <n v="23444379"/>
    <n v="29.4"/>
    <x v="1"/>
    <s v="Male202025-34 yearsGR113-124"/>
  </r>
  <r>
    <x v="1"/>
    <s v="M"/>
    <x v="2"/>
    <n v="2020"/>
    <x v="4"/>
    <s v="25-34"/>
    <x v="49"/>
    <s v="GR113-125"/>
    <n v="3366"/>
    <n v="23444379"/>
    <n v="14.4"/>
    <x v="0"/>
    <s v="Male202025-34 yearsGR113-125"/>
  </r>
  <r>
    <x v="1"/>
    <s v="M"/>
    <x v="2"/>
    <n v="2020"/>
    <x v="4"/>
    <s v="25-34"/>
    <x v="50"/>
    <s v="GR113-126"/>
    <n v="3516"/>
    <n v="23444379"/>
    <n v="15"/>
    <x v="0"/>
    <s v="Male202025-34 yearsGR113-126"/>
  </r>
  <r>
    <x v="1"/>
    <s v="M"/>
    <x v="2"/>
    <n v="2020"/>
    <x v="4"/>
    <s v="25-34"/>
    <x v="30"/>
    <s v="GR113-127"/>
    <n v="6088"/>
    <n v="23444379"/>
    <n v="26"/>
    <x v="1"/>
    <s v="Male202025-34 yearsGR113-127"/>
  </r>
  <r>
    <x v="1"/>
    <s v="M"/>
    <x v="2"/>
    <n v="2020"/>
    <x v="4"/>
    <s v="25-34"/>
    <x v="41"/>
    <s v="GR113-128"/>
    <n v="5391"/>
    <n v="23444379"/>
    <n v="23"/>
    <x v="0"/>
    <s v="Male202025-34 yearsGR113-128"/>
  </r>
  <r>
    <x v="1"/>
    <s v="M"/>
    <x v="2"/>
    <n v="2020"/>
    <x v="4"/>
    <s v="25-34"/>
    <x v="31"/>
    <s v="GR113-129"/>
    <n v="697"/>
    <n v="23444379"/>
    <n v="3"/>
    <x v="0"/>
    <s v="Male202025-34 yearsGR113-129"/>
  </r>
  <r>
    <x v="1"/>
    <s v="M"/>
    <x v="2"/>
    <n v="2020"/>
    <x v="4"/>
    <s v="25-34"/>
    <x v="120"/>
    <s v="GR113-130"/>
    <n v="242"/>
    <n v="23444379"/>
    <n v="1"/>
    <x v="1"/>
    <s v="Male202025-34 yearsGR113-130"/>
  </r>
  <r>
    <x v="1"/>
    <s v="M"/>
    <x v="2"/>
    <n v="2020"/>
    <x v="4"/>
    <s v="25-34"/>
    <x v="32"/>
    <s v="GR113-131"/>
    <n v="830"/>
    <n v="23444379"/>
    <n v="3.5"/>
    <x v="0"/>
    <s v="Male202025-34 yearsGR113-131"/>
  </r>
  <r>
    <x v="1"/>
    <s v="M"/>
    <x v="2"/>
    <n v="2020"/>
    <x v="4"/>
    <s v="25-34"/>
    <x v="69"/>
    <s v="GR113-132"/>
    <n v="62"/>
    <n v="23444379"/>
    <n v="0.3"/>
    <x v="0"/>
    <s v="Male202025-34 yearsGR113-132"/>
  </r>
  <r>
    <x v="1"/>
    <s v="M"/>
    <x v="2"/>
    <n v="2020"/>
    <x v="4"/>
    <s v="25-34"/>
    <x v="33"/>
    <s v="GR113-133"/>
    <n v="768"/>
    <n v="23444379"/>
    <n v="3.3"/>
    <x v="0"/>
    <s v="Male202025-34 yearsGR113-133"/>
  </r>
  <r>
    <x v="1"/>
    <s v="M"/>
    <x v="2"/>
    <n v="2020"/>
    <x v="4"/>
    <s v="25-34"/>
    <x v="42"/>
    <s v="GR113-135"/>
    <n v="48"/>
    <n v="23444379"/>
    <n v="0.2"/>
    <x v="1"/>
    <s v="Male202025-34 yearsGR113-135"/>
  </r>
  <r>
    <x v="1"/>
    <s v="M"/>
    <x v="2"/>
    <n v="2020"/>
    <x v="4"/>
    <s v="25-34"/>
    <x v="122"/>
    <s v="GR113-137"/>
    <n v="1466"/>
    <n v="23444379"/>
    <n v="6.3"/>
    <x v="1"/>
    <s v="Male202025-34 yearsGR113-137"/>
  </r>
  <r>
    <x v="1"/>
    <s v="M"/>
    <x v="2"/>
    <n v="2020"/>
    <x v="5"/>
    <s v="35-44"/>
    <x v="0"/>
    <s v="GR113-003"/>
    <n v="38"/>
    <n v="21045868"/>
    <n v="0.2"/>
    <x v="0"/>
    <s v="Male202035-44 yearsGR113-003"/>
  </r>
  <r>
    <x v="1"/>
    <s v="M"/>
    <x v="2"/>
    <n v="2020"/>
    <x v="5"/>
    <s v="35-44"/>
    <x v="111"/>
    <s v="GR113-004"/>
    <n v="18"/>
    <n v="21045868"/>
    <s v="Unreliable"/>
    <x v="1"/>
    <s v="Male202035-44 yearsGR113-004"/>
  </r>
  <r>
    <x v="1"/>
    <s v="M"/>
    <x v="2"/>
    <n v="2020"/>
    <x v="5"/>
    <s v="35-44"/>
    <x v="112"/>
    <s v="GR113-005"/>
    <n v="13"/>
    <n v="21045868"/>
    <s v="Unreliable"/>
    <x v="0"/>
    <s v="Male202035-44 yearsGR113-005"/>
  </r>
  <r>
    <x v="1"/>
    <s v="M"/>
    <x v="2"/>
    <n v="2020"/>
    <x v="5"/>
    <s v="35-44"/>
    <x v="1"/>
    <s v="GR113-010"/>
    <n v="539"/>
    <n v="21045868"/>
    <n v="2.6"/>
    <x v="1"/>
    <s v="Male202035-44 yearsGR113-010"/>
  </r>
  <r>
    <x v="1"/>
    <s v="M"/>
    <x v="2"/>
    <n v="2020"/>
    <x v="5"/>
    <s v="35-44"/>
    <x v="70"/>
    <s v="GR113-015"/>
    <n v="105"/>
    <n v="21045868"/>
    <n v="0.5"/>
    <x v="1"/>
    <s v="Male202035-44 yearsGR113-015"/>
  </r>
  <r>
    <x v="1"/>
    <s v="M"/>
    <x v="2"/>
    <n v="2020"/>
    <x v="5"/>
    <s v="35-44"/>
    <x v="51"/>
    <s v="GR113-016"/>
    <n v="526"/>
    <n v="21045868"/>
    <n v="2.5"/>
    <x v="1"/>
    <s v="Male202035-44 yearsGR113-016"/>
  </r>
  <r>
    <x v="1"/>
    <s v="M"/>
    <x v="2"/>
    <n v="2020"/>
    <x v="5"/>
    <s v="35-44"/>
    <x v="2"/>
    <s v="GR113-018"/>
    <n v="4279"/>
    <n v="21045868"/>
    <n v="20.3"/>
    <x v="0"/>
    <s v="Male202035-44 yearsGR113-018"/>
  </r>
  <r>
    <x v="1"/>
    <s v="M"/>
    <x v="2"/>
    <n v="2020"/>
    <x v="5"/>
    <s v="35-44"/>
    <x v="3"/>
    <s v="GR113-019"/>
    <n v="4707"/>
    <n v="21045868"/>
    <n v="22.4"/>
    <x v="1"/>
    <s v="Male202035-44 yearsGR113-019"/>
  </r>
  <r>
    <x v="1"/>
    <s v="M"/>
    <x v="2"/>
    <n v="2020"/>
    <x v="5"/>
    <s v="35-44"/>
    <x v="71"/>
    <s v="GR113-020"/>
    <n v="113"/>
    <n v="21045868"/>
    <n v="0.5"/>
    <x v="0"/>
    <s v="Male202035-44 yearsGR113-020"/>
  </r>
  <r>
    <x v="1"/>
    <s v="M"/>
    <x v="2"/>
    <n v="2020"/>
    <x v="5"/>
    <s v="35-44"/>
    <x v="72"/>
    <s v="GR113-021"/>
    <n v="188"/>
    <n v="21045868"/>
    <n v="0.9"/>
    <x v="0"/>
    <s v="Male202035-44 yearsGR113-021"/>
  </r>
  <r>
    <x v="1"/>
    <s v="M"/>
    <x v="2"/>
    <n v="2020"/>
    <x v="5"/>
    <s v="35-44"/>
    <x v="73"/>
    <s v="GR113-022"/>
    <n v="235"/>
    <n v="21045868"/>
    <n v="1.1000000000000001"/>
    <x v="0"/>
    <s v="Male202035-44 yearsGR113-022"/>
  </r>
  <r>
    <x v="1"/>
    <s v="M"/>
    <x v="2"/>
    <n v="2020"/>
    <x v="5"/>
    <s v="35-44"/>
    <x v="52"/>
    <s v="GR113-023"/>
    <n v="864"/>
    <n v="21045868"/>
    <n v="4.0999999999999996"/>
    <x v="0"/>
    <s v="Male202035-44 yearsGR113-023"/>
  </r>
  <r>
    <x v="1"/>
    <s v="M"/>
    <x v="2"/>
    <n v="2020"/>
    <x v="5"/>
    <s v="35-44"/>
    <x v="53"/>
    <s v="GR113-024"/>
    <n v="209"/>
    <n v="21045868"/>
    <n v="1"/>
    <x v="0"/>
    <s v="Male202035-44 yearsGR113-024"/>
  </r>
  <r>
    <x v="1"/>
    <s v="M"/>
    <x v="2"/>
    <n v="2020"/>
    <x v="5"/>
    <s v="35-44"/>
    <x v="74"/>
    <s v="GR113-025"/>
    <n v="277"/>
    <n v="21045868"/>
    <n v="1.3"/>
    <x v="0"/>
    <s v="Male202035-44 yearsGR113-025"/>
  </r>
  <r>
    <x v="1"/>
    <s v="M"/>
    <x v="2"/>
    <n v="2020"/>
    <x v="5"/>
    <s v="35-44"/>
    <x v="104"/>
    <s v="GR113-026"/>
    <n v="25"/>
    <n v="21045868"/>
    <n v="0.1"/>
    <x v="0"/>
    <s v="Male202035-44 yearsGR113-026"/>
  </r>
  <r>
    <x v="1"/>
    <s v="M"/>
    <x v="2"/>
    <n v="2020"/>
    <x v="5"/>
    <s v="35-44"/>
    <x v="75"/>
    <s v="GR113-027"/>
    <n v="423"/>
    <n v="21045868"/>
    <n v="2"/>
    <x v="0"/>
    <s v="Male202035-44 yearsGR113-027"/>
  </r>
  <r>
    <x v="1"/>
    <s v="M"/>
    <x v="2"/>
    <n v="2020"/>
    <x v="5"/>
    <s v="35-44"/>
    <x v="76"/>
    <s v="GR113-028"/>
    <n v="187"/>
    <n v="21045868"/>
    <n v="0.9"/>
    <x v="0"/>
    <s v="Male202035-44 yearsGR113-028"/>
  </r>
  <r>
    <x v="1"/>
    <s v="M"/>
    <x v="2"/>
    <n v="2020"/>
    <x v="5"/>
    <s v="35-44"/>
    <x v="124"/>
    <s v="GR113-033"/>
    <n v="32"/>
    <n v="21045868"/>
    <n v="0.2"/>
    <x v="0"/>
    <s v="Male202035-44 yearsGR113-033"/>
  </r>
  <r>
    <x v="1"/>
    <s v="M"/>
    <x v="2"/>
    <n v="2020"/>
    <x v="5"/>
    <s v="35-44"/>
    <x v="43"/>
    <s v="GR113-034"/>
    <n v="149"/>
    <n v="21045868"/>
    <n v="0.7"/>
    <x v="0"/>
    <s v="Male202035-44 yearsGR113-034"/>
  </r>
  <r>
    <x v="1"/>
    <s v="M"/>
    <x v="2"/>
    <n v="2020"/>
    <x v="5"/>
    <s v="35-44"/>
    <x v="97"/>
    <s v="GR113-035"/>
    <n v="38"/>
    <n v="21045868"/>
    <n v="0.2"/>
    <x v="0"/>
    <s v="Male202035-44 yearsGR113-035"/>
  </r>
  <r>
    <x v="1"/>
    <s v="M"/>
    <x v="2"/>
    <n v="2020"/>
    <x v="5"/>
    <s v="35-44"/>
    <x v="34"/>
    <s v="GR113-036"/>
    <n v="569"/>
    <n v="21045868"/>
    <n v="2.7"/>
    <x v="0"/>
    <s v="Male202035-44 yearsGR113-036"/>
  </r>
  <r>
    <x v="1"/>
    <s v="M"/>
    <x v="2"/>
    <n v="2020"/>
    <x v="5"/>
    <s v="35-44"/>
    <x v="35"/>
    <s v="GR113-037"/>
    <n v="573"/>
    <n v="21045868"/>
    <n v="2.7"/>
    <x v="0"/>
    <s v="Male202035-44 yearsGR113-037"/>
  </r>
  <r>
    <x v="1"/>
    <s v="M"/>
    <x v="2"/>
    <n v="2020"/>
    <x v="5"/>
    <s v="35-44"/>
    <x v="79"/>
    <s v="GR113-038"/>
    <n v="27"/>
    <n v="21045868"/>
    <n v="0.1"/>
    <x v="0"/>
    <s v="Male202035-44 yearsGR113-038"/>
  </r>
  <r>
    <x v="1"/>
    <s v="M"/>
    <x v="2"/>
    <n v="2020"/>
    <x v="5"/>
    <s v="35-44"/>
    <x v="56"/>
    <s v="GR113-039"/>
    <n v="212"/>
    <n v="21045868"/>
    <n v="1"/>
    <x v="0"/>
    <s v="Male202035-44 yearsGR113-039"/>
  </r>
  <r>
    <x v="1"/>
    <s v="M"/>
    <x v="2"/>
    <n v="2020"/>
    <x v="5"/>
    <s v="35-44"/>
    <x v="36"/>
    <s v="GR113-040"/>
    <n v="294"/>
    <n v="21045868"/>
    <n v="1.4"/>
    <x v="0"/>
    <s v="Male202035-44 yearsGR113-040"/>
  </r>
  <r>
    <x v="1"/>
    <s v="M"/>
    <x v="2"/>
    <n v="2020"/>
    <x v="5"/>
    <s v="35-44"/>
    <x v="98"/>
    <s v="GR113-041"/>
    <n v="38"/>
    <n v="21045868"/>
    <n v="0.2"/>
    <x v="0"/>
    <s v="Male202035-44 yearsGR113-041"/>
  </r>
  <r>
    <x v="1"/>
    <s v="M"/>
    <x v="2"/>
    <n v="2020"/>
    <x v="5"/>
    <s v="35-44"/>
    <x v="37"/>
    <s v="GR113-043"/>
    <n v="818"/>
    <n v="21045868"/>
    <n v="3.9"/>
    <x v="0"/>
    <s v="Male202035-44 yearsGR113-043"/>
  </r>
  <r>
    <x v="1"/>
    <s v="M"/>
    <x v="2"/>
    <n v="2020"/>
    <x v="5"/>
    <s v="35-44"/>
    <x v="4"/>
    <s v="GR113-044"/>
    <n v="108"/>
    <n v="21045868"/>
    <n v="0.5"/>
    <x v="1"/>
    <s v="Male202035-44 yearsGR113-044"/>
  </r>
  <r>
    <x v="1"/>
    <s v="M"/>
    <x v="2"/>
    <n v="2020"/>
    <x v="5"/>
    <s v="35-44"/>
    <x v="44"/>
    <s v="GR113-045"/>
    <n v="98"/>
    <n v="21045868"/>
    <n v="0.5"/>
    <x v="1"/>
    <s v="Male202035-44 yearsGR113-045"/>
  </r>
  <r>
    <x v="1"/>
    <s v="M"/>
    <x v="2"/>
    <n v="2020"/>
    <x v="5"/>
    <s v="35-44"/>
    <x v="45"/>
    <s v="GR113-046"/>
    <n v="1844"/>
    <n v="21045868"/>
    <n v="8.8000000000000007"/>
    <x v="1"/>
    <s v="Male202035-44 yearsGR113-046"/>
  </r>
  <r>
    <x v="1"/>
    <s v="M"/>
    <x v="2"/>
    <n v="2020"/>
    <x v="5"/>
    <s v="35-44"/>
    <x v="80"/>
    <s v="GR113-047"/>
    <n v="45"/>
    <n v="21045868"/>
    <n v="0.2"/>
    <x v="1"/>
    <s v="Male202035-44 yearsGR113-047"/>
  </r>
  <r>
    <x v="1"/>
    <s v="M"/>
    <x v="2"/>
    <n v="2020"/>
    <x v="5"/>
    <s v="35-44"/>
    <x v="81"/>
    <s v="GR113-048"/>
    <n v="41"/>
    <n v="21045868"/>
    <n v="0.2"/>
    <x v="0"/>
    <s v="Male202035-44 yearsGR113-048"/>
  </r>
  <r>
    <x v="1"/>
    <s v="M"/>
    <x v="2"/>
    <n v="2020"/>
    <x v="5"/>
    <s v="35-44"/>
    <x v="5"/>
    <s v="GR113-050"/>
    <n v="23"/>
    <n v="21045868"/>
    <n v="0.1"/>
    <x v="1"/>
    <s v="Male202035-44 yearsGR113-050"/>
  </r>
  <r>
    <x v="1"/>
    <s v="M"/>
    <x v="2"/>
    <n v="2020"/>
    <x v="5"/>
    <s v="35-44"/>
    <x v="6"/>
    <s v="GR113-053"/>
    <n v="10295"/>
    <n v="21045868"/>
    <n v="48.9"/>
    <x v="0"/>
    <s v="Male202035-44 yearsGR113-053"/>
  </r>
  <r>
    <x v="1"/>
    <s v="M"/>
    <x v="2"/>
    <n v="2020"/>
    <x v="5"/>
    <s v="35-44"/>
    <x v="7"/>
    <s v="GR113-054"/>
    <n v="8362"/>
    <n v="21045868"/>
    <n v="39.700000000000003"/>
    <x v="1"/>
    <s v="Male202035-44 yearsGR113-054"/>
  </r>
  <r>
    <x v="1"/>
    <s v="M"/>
    <x v="2"/>
    <n v="2020"/>
    <x v="5"/>
    <s v="35-44"/>
    <x v="82"/>
    <s v="GR113-055"/>
    <n v="60"/>
    <n v="21045868"/>
    <n v="0.3"/>
    <x v="0"/>
    <s v="Male202035-44 yearsGR113-055"/>
  </r>
  <r>
    <x v="1"/>
    <s v="M"/>
    <x v="2"/>
    <n v="2020"/>
    <x v="5"/>
    <s v="35-44"/>
    <x v="57"/>
    <s v="GR113-056"/>
    <n v="1469"/>
    <n v="21045868"/>
    <n v="7"/>
    <x v="0"/>
    <s v="Male202035-44 yearsGR113-056"/>
  </r>
  <r>
    <x v="1"/>
    <s v="M"/>
    <x v="2"/>
    <n v="2020"/>
    <x v="5"/>
    <s v="35-44"/>
    <x v="83"/>
    <s v="GR113-057"/>
    <n v="101"/>
    <n v="21045868"/>
    <n v="0.5"/>
    <x v="0"/>
    <s v="Male202035-44 yearsGR113-057"/>
  </r>
  <r>
    <x v="1"/>
    <s v="M"/>
    <x v="2"/>
    <n v="2020"/>
    <x v="5"/>
    <s v="35-44"/>
    <x v="58"/>
    <s v="GR113-058"/>
    <n v="3812"/>
    <n v="21045868"/>
    <n v="18.100000000000001"/>
    <x v="0"/>
    <s v="Male202035-44 yearsGR113-058"/>
  </r>
  <r>
    <x v="1"/>
    <s v="M"/>
    <x v="2"/>
    <n v="2020"/>
    <x v="5"/>
    <s v="35-44"/>
    <x v="59"/>
    <s v="GR113-059"/>
    <n v="1408"/>
    <n v="21045868"/>
    <n v="6.7"/>
    <x v="0"/>
    <s v="Male202035-44 yearsGR113-059"/>
  </r>
  <r>
    <x v="1"/>
    <s v="M"/>
    <x v="2"/>
    <n v="2020"/>
    <x v="5"/>
    <s v="35-44"/>
    <x v="99"/>
    <s v="GR113-060"/>
    <n v="54"/>
    <n v="21045868"/>
    <n v="0.3"/>
    <x v="0"/>
    <s v="Male202035-44 yearsGR113-060"/>
  </r>
  <r>
    <x v="1"/>
    <s v="M"/>
    <x v="2"/>
    <n v="2020"/>
    <x v="5"/>
    <s v="35-44"/>
    <x v="60"/>
    <s v="GR113-061"/>
    <n v="2350"/>
    <n v="21045868"/>
    <n v="11.2"/>
    <x v="0"/>
    <s v="Male202035-44 yearsGR113-061"/>
  </r>
  <r>
    <x v="1"/>
    <s v="M"/>
    <x v="2"/>
    <n v="2020"/>
    <x v="5"/>
    <s v="35-44"/>
    <x v="84"/>
    <s v="GR113-062"/>
    <n v="1317"/>
    <n v="21045868"/>
    <n v="6.3"/>
    <x v="0"/>
    <s v="Male202035-44 yearsGR113-062"/>
  </r>
  <r>
    <x v="1"/>
    <s v="M"/>
    <x v="2"/>
    <n v="2020"/>
    <x v="5"/>
    <s v="35-44"/>
    <x v="85"/>
    <s v="GR113-063"/>
    <n v="1033"/>
    <n v="21045868"/>
    <n v="4.9000000000000004"/>
    <x v="0"/>
    <s v="Male202035-44 yearsGR113-063"/>
  </r>
  <r>
    <x v="1"/>
    <s v="M"/>
    <x v="2"/>
    <n v="2020"/>
    <x v="5"/>
    <s v="35-44"/>
    <x v="8"/>
    <s v="GR113-064"/>
    <n v="2920"/>
    <n v="21045868"/>
    <n v="13.9"/>
    <x v="0"/>
    <s v="Male202035-44 yearsGR113-064"/>
  </r>
  <r>
    <x v="1"/>
    <s v="M"/>
    <x v="2"/>
    <n v="2020"/>
    <x v="5"/>
    <s v="35-44"/>
    <x v="61"/>
    <s v="GR113-065"/>
    <n v="109"/>
    <n v="21045868"/>
    <n v="0.5"/>
    <x v="0"/>
    <s v="Male202035-44 yearsGR113-065"/>
  </r>
  <r>
    <x v="1"/>
    <s v="M"/>
    <x v="2"/>
    <n v="2020"/>
    <x v="5"/>
    <s v="35-44"/>
    <x v="86"/>
    <s v="GR113-066"/>
    <n v="37"/>
    <n v="21045868"/>
    <n v="0.2"/>
    <x v="0"/>
    <s v="Male202035-44 yearsGR113-066"/>
  </r>
  <r>
    <x v="1"/>
    <s v="M"/>
    <x v="2"/>
    <n v="2020"/>
    <x v="5"/>
    <s v="35-44"/>
    <x v="62"/>
    <s v="GR113-067"/>
    <n v="453"/>
    <n v="21045868"/>
    <n v="2.2000000000000002"/>
    <x v="0"/>
    <s v="Male202035-44 yearsGR113-067"/>
  </r>
  <r>
    <x v="1"/>
    <s v="M"/>
    <x v="2"/>
    <n v="2020"/>
    <x v="5"/>
    <s v="35-44"/>
    <x v="9"/>
    <s v="GR113-068"/>
    <n v="2321"/>
    <n v="21045868"/>
    <n v="11"/>
    <x v="0"/>
    <s v="Male202035-44 yearsGR113-068"/>
  </r>
  <r>
    <x v="1"/>
    <s v="M"/>
    <x v="2"/>
    <n v="2020"/>
    <x v="5"/>
    <s v="35-44"/>
    <x v="87"/>
    <s v="GR113-069"/>
    <n v="350"/>
    <n v="21045868"/>
    <n v="1.7"/>
    <x v="1"/>
    <s v="Male202035-44 yearsGR113-069"/>
  </r>
  <r>
    <x v="1"/>
    <s v="M"/>
    <x v="2"/>
    <n v="2020"/>
    <x v="5"/>
    <s v="35-44"/>
    <x v="10"/>
    <s v="GR113-070"/>
    <n v="1204"/>
    <n v="21045868"/>
    <n v="5.7"/>
    <x v="1"/>
    <s v="Male202035-44 yearsGR113-070"/>
  </r>
  <r>
    <x v="1"/>
    <s v="M"/>
    <x v="2"/>
    <n v="2020"/>
    <x v="5"/>
    <s v="35-44"/>
    <x v="107"/>
    <s v="GR113-071"/>
    <n v="16"/>
    <n v="21045868"/>
    <s v="Unreliable"/>
    <x v="1"/>
    <s v="Male202035-44 yearsGR113-071"/>
  </r>
  <r>
    <x v="1"/>
    <s v="M"/>
    <x v="2"/>
    <n v="2020"/>
    <x v="5"/>
    <s v="35-44"/>
    <x v="63"/>
    <s v="GR113-072"/>
    <n v="363"/>
    <n v="21045868"/>
    <n v="1.7"/>
    <x v="0"/>
    <s v="Male202035-44 yearsGR113-072"/>
  </r>
  <r>
    <x v="1"/>
    <s v="M"/>
    <x v="2"/>
    <n v="2020"/>
    <x v="5"/>
    <s v="35-44"/>
    <x v="88"/>
    <s v="GR113-073"/>
    <n v="293"/>
    <n v="21045868"/>
    <n v="1.4"/>
    <x v="1"/>
    <s v="Male202035-44 yearsGR113-073"/>
  </r>
  <r>
    <x v="1"/>
    <s v="M"/>
    <x v="2"/>
    <n v="2020"/>
    <x v="5"/>
    <s v="35-44"/>
    <x v="89"/>
    <s v="GR113-074"/>
    <n v="70"/>
    <n v="21045868"/>
    <n v="0.3"/>
    <x v="0"/>
    <s v="Male202035-44 yearsGR113-074"/>
  </r>
  <r>
    <x v="1"/>
    <s v="M"/>
    <x v="2"/>
    <n v="2020"/>
    <x v="5"/>
    <s v="35-44"/>
    <x v="11"/>
    <s v="GR113-075"/>
    <n v="271"/>
    <n v="21045868"/>
    <n v="1.3"/>
    <x v="0"/>
    <s v="Male202035-44 yearsGR113-075"/>
  </r>
  <r>
    <x v="1"/>
    <s v="M"/>
    <x v="2"/>
    <n v="2020"/>
    <x v="5"/>
    <s v="35-44"/>
    <x v="12"/>
    <s v="GR113-076"/>
    <n v="631"/>
    <n v="21045868"/>
    <n v="3"/>
    <x v="1"/>
    <s v="Male202035-44 yearsGR113-076"/>
  </r>
  <r>
    <x v="1"/>
    <s v="M"/>
    <x v="2"/>
    <n v="2020"/>
    <x v="5"/>
    <s v="35-44"/>
    <x v="13"/>
    <s v="GR113-077"/>
    <n v="123"/>
    <n v="21045868"/>
    <n v="0.6"/>
    <x v="0"/>
    <s v="Male202035-44 yearsGR113-077"/>
  </r>
  <r>
    <x v="1"/>
    <s v="M"/>
    <x v="2"/>
    <n v="2020"/>
    <x v="5"/>
    <s v="35-44"/>
    <x v="14"/>
    <s v="GR113-078"/>
    <n v="508"/>
    <n v="21045868"/>
    <n v="2.4"/>
    <x v="0"/>
    <s v="Male202035-44 yearsGR113-078"/>
  </r>
  <r>
    <x v="1"/>
    <s v="M"/>
    <x v="2"/>
    <n v="2020"/>
    <x v="5"/>
    <s v="35-44"/>
    <x v="38"/>
    <s v="GR113-082"/>
    <n v="383"/>
    <n v="21045868"/>
    <n v="1.8"/>
    <x v="1"/>
    <s v="Male202035-44 yearsGR113-082"/>
  </r>
  <r>
    <x v="1"/>
    <s v="M"/>
    <x v="2"/>
    <n v="2020"/>
    <x v="5"/>
    <s v="35-44"/>
    <x v="100"/>
    <s v="GR113-084"/>
    <n v="11"/>
    <n v="21045868"/>
    <s v="Unreliable"/>
    <x v="0"/>
    <s v="Male202035-44 yearsGR113-084"/>
  </r>
  <r>
    <x v="1"/>
    <s v="M"/>
    <x v="2"/>
    <n v="2020"/>
    <x v="5"/>
    <s v="35-44"/>
    <x v="39"/>
    <s v="GR113-085"/>
    <n v="195"/>
    <n v="21045868"/>
    <n v="0.9"/>
    <x v="0"/>
    <s v="Male202035-44 yearsGR113-085"/>
  </r>
  <r>
    <x v="1"/>
    <s v="M"/>
    <x v="2"/>
    <n v="2020"/>
    <x v="5"/>
    <s v="35-44"/>
    <x v="90"/>
    <s v="GR113-086"/>
    <n v="170"/>
    <n v="21045868"/>
    <n v="0.8"/>
    <x v="0"/>
    <s v="Male202035-44 yearsGR113-086"/>
  </r>
  <r>
    <x v="1"/>
    <s v="M"/>
    <x v="2"/>
    <n v="2020"/>
    <x v="5"/>
    <s v="35-44"/>
    <x v="64"/>
    <s v="GR113-088"/>
    <n v="138"/>
    <n v="21045868"/>
    <n v="0.7"/>
    <x v="1"/>
    <s v="Male202035-44 yearsGR113-088"/>
  </r>
  <r>
    <x v="1"/>
    <s v="M"/>
    <x v="2"/>
    <n v="2020"/>
    <x v="5"/>
    <s v="35-44"/>
    <x v="17"/>
    <s v="GR113-089"/>
    <n v="389"/>
    <n v="21045868"/>
    <n v="1.8"/>
    <x v="0"/>
    <s v="Male202035-44 yearsGR113-089"/>
  </r>
  <r>
    <x v="1"/>
    <s v="M"/>
    <x v="2"/>
    <n v="2020"/>
    <x v="5"/>
    <s v="35-44"/>
    <x v="91"/>
    <s v="GR113-090"/>
    <n v="56"/>
    <n v="21045868"/>
    <n v="0.3"/>
    <x v="1"/>
    <s v="Male202035-44 yearsGR113-090"/>
  </r>
  <r>
    <x v="1"/>
    <s v="M"/>
    <x v="2"/>
    <n v="2020"/>
    <x v="5"/>
    <s v="35-44"/>
    <x v="114"/>
    <s v="GR113-091"/>
    <n v="15"/>
    <n v="21045868"/>
    <s v="Unreliable"/>
    <x v="1"/>
    <s v="Male202035-44 yearsGR113-091"/>
  </r>
  <r>
    <x v="1"/>
    <s v="M"/>
    <x v="2"/>
    <n v="2020"/>
    <x v="5"/>
    <s v="35-44"/>
    <x v="101"/>
    <s v="GR113-092"/>
    <n v="33"/>
    <n v="21045868"/>
    <n v="0.2"/>
    <x v="1"/>
    <s v="Male202035-44 yearsGR113-092"/>
  </r>
  <r>
    <x v="1"/>
    <s v="M"/>
    <x v="2"/>
    <n v="2020"/>
    <x v="5"/>
    <s v="35-44"/>
    <x v="92"/>
    <s v="GR113-093"/>
    <n v="3086"/>
    <n v="21045868"/>
    <n v="14.7"/>
    <x v="1"/>
    <s v="Male202035-44 yearsGR113-093"/>
  </r>
  <r>
    <x v="1"/>
    <s v="M"/>
    <x v="2"/>
    <n v="2020"/>
    <x v="5"/>
    <s v="35-44"/>
    <x v="93"/>
    <s v="GR113-094"/>
    <n v="2461"/>
    <n v="21045868"/>
    <n v="11.7"/>
    <x v="0"/>
    <s v="Male202035-44 yearsGR113-094"/>
  </r>
  <r>
    <x v="1"/>
    <s v="M"/>
    <x v="2"/>
    <n v="2020"/>
    <x v="5"/>
    <s v="35-44"/>
    <x v="94"/>
    <s v="GR113-095"/>
    <n v="625"/>
    <n v="21045868"/>
    <n v="3"/>
    <x v="0"/>
    <s v="Male202035-44 yearsGR113-095"/>
  </r>
  <r>
    <x v="1"/>
    <s v="M"/>
    <x v="2"/>
    <n v="2020"/>
    <x v="5"/>
    <s v="35-44"/>
    <x v="102"/>
    <s v="GR113-096"/>
    <n v="26"/>
    <n v="21045868"/>
    <n v="0.1"/>
    <x v="1"/>
    <s v="Male202035-44 yearsGR113-096"/>
  </r>
  <r>
    <x v="1"/>
    <s v="M"/>
    <x v="2"/>
    <n v="2020"/>
    <x v="5"/>
    <s v="35-44"/>
    <x v="18"/>
    <s v="GR113-097"/>
    <n v="490"/>
    <n v="21045868"/>
    <n v="2.2999999999999998"/>
    <x v="1"/>
    <s v="Male202035-44 yearsGR113-097"/>
  </r>
  <r>
    <x v="1"/>
    <s v="M"/>
    <x v="2"/>
    <n v="2020"/>
    <x v="5"/>
    <s v="35-44"/>
    <x v="109"/>
    <s v="GR113-099"/>
    <n v="15"/>
    <n v="21045868"/>
    <s v="Unreliable"/>
    <x v="0"/>
    <s v="Male202035-44 yearsGR113-099"/>
  </r>
  <r>
    <x v="1"/>
    <s v="M"/>
    <x v="2"/>
    <n v="2020"/>
    <x v="5"/>
    <s v="35-44"/>
    <x v="19"/>
    <s v="GR113-100"/>
    <n v="470"/>
    <n v="21045868"/>
    <n v="2.2000000000000002"/>
    <x v="0"/>
    <s v="Male202035-44 yearsGR113-100"/>
  </r>
  <r>
    <x v="1"/>
    <s v="M"/>
    <x v="2"/>
    <n v="2020"/>
    <x v="5"/>
    <s v="35-44"/>
    <x v="21"/>
    <s v="GR113-109"/>
    <n v="275"/>
    <n v="21045868"/>
    <n v="1.3"/>
    <x v="1"/>
    <s v="Male202035-44 yearsGR113-109"/>
  </r>
  <r>
    <x v="1"/>
    <s v="M"/>
    <x v="2"/>
    <n v="2020"/>
    <x v="5"/>
    <s v="35-44"/>
    <x v="22"/>
    <s v="GR113-110"/>
    <n v="973"/>
    <n v="21045868"/>
    <n v="4.5999999999999996"/>
    <x v="0"/>
    <s v="Male202035-44 yearsGR113-110"/>
  </r>
  <r>
    <x v="1"/>
    <s v="M"/>
    <x v="2"/>
    <n v="2020"/>
    <x v="5"/>
    <s v="35-44"/>
    <x v="23"/>
    <s v="GR113-111"/>
    <n v="6114"/>
    <n v="21045868"/>
    <n v="29.1"/>
    <x v="0"/>
    <s v="Male202035-44 yearsGR113-111"/>
  </r>
  <r>
    <x v="1"/>
    <s v="M"/>
    <x v="2"/>
    <n v="2020"/>
    <x v="5"/>
    <s v="35-44"/>
    <x v="24"/>
    <s v="GR113-112"/>
    <n v="22499"/>
    <n v="21045868"/>
    <n v="106.9"/>
    <x v="1"/>
    <s v="Male202035-44 yearsGR113-112"/>
  </r>
  <r>
    <x v="1"/>
    <s v="M"/>
    <x v="2"/>
    <n v="2020"/>
    <x v="5"/>
    <s v="35-44"/>
    <x v="25"/>
    <s v="GR113-113"/>
    <n v="4967"/>
    <n v="21045868"/>
    <n v="23.6"/>
    <x v="0"/>
    <s v="Male202035-44 yearsGR113-113"/>
  </r>
  <r>
    <x v="1"/>
    <s v="M"/>
    <x v="2"/>
    <n v="2020"/>
    <x v="5"/>
    <s v="35-44"/>
    <x v="26"/>
    <s v="GR113-114"/>
    <n v="4636"/>
    <n v="21045868"/>
    <n v="22"/>
    <x v="0"/>
    <s v="Male202035-44 yearsGR113-114"/>
  </r>
  <r>
    <x v="1"/>
    <s v="M"/>
    <x v="2"/>
    <n v="2020"/>
    <x v="5"/>
    <s v="35-44"/>
    <x v="46"/>
    <s v="GR113-115"/>
    <n v="132"/>
    <n v="21045868"/>
    <n v="0.6"/>
    <x v="0"/>
    <s v="Male202035-44 yearsGR113-115"/>
  </r>
  <r>
    <x v="1"/>
    <s v="M"/>
    <x v="2"/>
    <n v="2020"/>
    <x v="5"/>
    <s v="35-44"/>
    <x v="67"/>
    <s v="GR113-116"/>
    <n v="199"/>
    <n v="21045868"/>
    <n v="0.9"/>
    <x v="0"/>
    <s v="Male202035-44 yearsGR113-116"/>
  </r>
  <r>
    <x v="1"/>
    <s v="M"/>
    <x v="2"/>
    <n v="2020"/>
    <x v="5"/>
    <s v="35-44"/>
    <x v="27"/>
    <s v="GR113-117"/>
    <n v="17532"/>
    <n v="21045868"/>
    <n v="83.3"/>
    <x v="0"/>
    <s v="Male202035-44 yearsGR113-117"/>
  </r>
  <r>
    <x v="1"/>
    <s v="M"/>
    <x v="2"/>
    <n v="2020"/>
    <x v="5"/>
    <s v="35-44"/>
    <x v="68"/>
    <s v="GR113-118"/>
    <n v="472"/>
    <n v="21045868"/>
    <n v="2.2000000000000002"/>
    <x v="0"/>
    <s v="Male202035-44 yearsGR113-118"/>
  </r>
  <r>
    <x v="1"/>
    <s v="M"/>
    <x v="2"/>
    <n v="2020"/>
    <x v="5"/>
    <s v="35-44"/>
    <x v="121"/>
    <s v="GR113-119"/>
    <n v="56"/>
    <n v="21045868"/>
    <n v="0.3"/>
    <x v="0"/>
    <s v="Male202035-44 yearsGR113-119"/>
  </r>
  <r>
    <x v="1"/>
    <s v="M"/>
    <x v="2"/>
    <n v="2020"/>
    <x v="5"/>
    <s v="35-44"/>
    <x v="28"/>
    <s v="GR113-120"/>
    <n v="399"/>
    <n v="21045868"/>
    <n v="1.9"/>
    <x v="0"/>
    <s v="Male202035-44 yearsGR113-120"/>
  </r>
  <r>
    <x v="1"/>
    <s v="M"/>
    <x v="2"/>
    <n v="2020"/>
    <x v="5"/>
    <s v="35-44"/>
    <x v="40"/>
    <s v="GR113-121"/>
    <n v="154"/>
    <n v="21045868"/>
    <n v="0.7"/>
    <x v="0"/>
    <s v="Male202035-44 yearsGR113-121"/>
  </r>
  <r>
    <x v="1"/>
    <s v="M"/>
    <x v="2"/>
    <n v="2020"/>
    <x v="5"/>
    <s v="35-44"/>
    <x v="47"/>
    <s v="GR113-122"/>
    <n v="15637"/>
    <n v="21045868"/>
    <n v="74.3"/>
    <x v="0"/>
    <s v="Male202035-44 yearsGR113-122"/>
  </r>
  <r>
    <x v="1"/>
    <s v="M"/>
    <x v="2"/>
    <n v="2020"/>
    <x v="5"/>
    <s v="35-44"/>
    <x v="29"/>
    <s v="GR113-123"/>
    <n v="814"/>
    <n v="21045868"/>
    <n v="3.9"/>
    <x v="0"/>
    <s v="Male202035-44 yearsGR113-123"/>
  </r>
  <r>
    <x v="1"/>
    <s v="M"/>
    <x v="2"/>
    <n v="2020"/>
    <x v="5"/>
    <s v="35-44"/>
    <x v="48"/>
    <s v="GR113-124"/>
    <n v="5723"/>
    <n v="21045868"/>
    <n v="27.2"/>
    <x v="1"/>
    <s v="Male202035-44 yearsGR113-124"/>
  </r>
  <r>
    <x v="1"/>
    <s v="M"/>
    <x v="2"/>
    <n v="2020"/>
    <x v="5"/>
    <s v="35-44"/>
    <x v="49"/>
    <s v="GR113-125"/>
    <n v="2700"/>
    <n v="21045868"/>
    <n v="12.8"/>
    <x v="0"/>
    <s v="Male202035-44 yearsGR113-125"/>
  </r>
  <r>
    <x v="1"/>
    <s v="M"/>
    <x v="2"/>
    <n v="2020"/>
    <x v="5"/>
    <s v="35-44"/>
    <x v="50"/>
    <s v="GR113-126"/>
    <n v="3023"/>
    <n v="21045868"/>
    <n v="14.4"/>
    <x v="0"/>
    <s v="Male202035-44 yearsGR113-126"/>
  </r>
  <r>
    <x v="1"/>
    <s v="M"/>
    <x v="2"/>
    <n v="2020"/>
    <x v="5"/>
    <s v="35-44"/>
    <x v="30"/>
    <s v="GR113-127"/>
    <n v="3658"/>
    <n v="21045868"/>
    <n v="17.399999999999999"/>
    <x v="1"/>
    <s v="Male202035-44 yearsGR113-127"/>
  </r>
  <r>
    <x v="1"/>
    <s v="M"/>
    <x v="2"/>
    <n v="2020"/>
    <x v="5"/>
    <s v="35-44"/>
    <x v="41"/>
    <s v="GR113-128"/>
    <n v="2991"/>
    <n v="21045868"/>
    <n v="14.2"/>
    <x v="0"/>
    <s v="Male202035-44 yearsGR113-128"/>
  </r>
  <r>
    <x v="1"/>
    <s v="M"/>
    <x v="2"/>
    <n v="2020"/>
    <x v="5"/>
    <s v="35-44"/>
    <x v="31"/>
    <s v="GR113-129"/>
    <n v="667"/>
    <n v="21045868"/>
    <n v="3.2"/>
    <x v="0"/>
    <s v="Male202035-44 yearsGR113-129"/>
  </r>
  <r>
    <x v="1"/>
    <s v="M"/>
    <x v="2"/>
    <n v="2020"/>
    <x v="5"/>
    <s v="35-44"/>
    <x v="120"/>
    <s v="GR113-130"/>
    <n v="183"/>
    <n v="21045868"/>
    <n v="0.9"/>
    <x v="1"/>
    <s v="Male202035-44 yearsGR113-130"/>
  </r>
  <r>
    <x v="1"/>
    <s v="M"/>
    <x v="2"/>
    <n v="2020"/>
    <x v="5"/>
    <s v="35-44"/>
    <x v="32"/>
    <s v="GR113-131"/>
    <n v="807"/>
    <n v="21045868"/>
    <n v="3.8"/>
    <x v="0"/>
    <s v="Male202035-44 yearsGR113-131"/>
  </r>
  <r>
    <x v="1"/>
    <s v="M"/>
    <x v="2"/>
    <n v="2020"/>
    <x v="5"/>
    <s v="35-44"/>
    <x v="69"/>
    <s v="GR113-132"/>
    <n v="47"/>
    <n v="21045868"/>
    <n v="0.2"/>
    <x v="0"/>
    <s v="Male202035-44 yearsGR113-132"/>
  </r>
  <r>
    <x v="1"/>
    <s v="M"/>
    <x v="2"/>
    <n v="2020"/>
    <x v="5"/>
    <s v="35-44"/>
    <x v="33"/>
    <s v="GR113-133"/>
    <n v="760"/>
    <n v="21045868"/>
    <n v="3.6"/>
    <x v="0"/>
    <s v="Male202035-44 yearsGR113-133"/>
  </r>
  <r>
    <x v="1"/>
    <s v="M"/>
    <x v="2"/>
    <n v="2020"/>
    <x v="5"/>
    <s v="35-44"/>
    <x v="42"/>
    <s v="GR113-135"/>
    <n v="92"/>
    <n v="21045868"/>
    <n v="0.4"/>
    <x v="1"/>
    <s v="Male202035-44 yearsGR113-135"/>
  </r>
  <r>
    <x v="1"/>
    <s v="M"/>
    <x v="2"/>
    <n v="2020"/>
    <x v="5"/>
    <s v="35-44"/>
    <x v="103"/>
    <s v="GR113-136"/>
    <n v="19"/>
    <n v="21045868"/>
    <s v="Unreliable"/>
    <x v="1"/>
    <s v="Male202035-44 yearsGR113-136"/>
  </r>
  <r>
    <x v="1"/>
    <s v="M"/>
    <x v="2"/>
    <n v="2020"/>
    <x v="5"/>
    <s v="35-44"/>
    <x v="122"/>
    <s v="GR113-137"/>
    <n v="4068"/>
    <n v="21045868"/>
    <n v="19.3"/>
    <x v="1"/>
    <s v="Male202035-44 yearsGR113-137"/>
  </r>
  <r>
    <x v="1"/>
    <s v="M"/>
    <x v="2"/>
    <n v="2020"/>
    <x v="6"/>
    <s v="45-54"/>
    <x v="0"/>
    <s v="GR113-003"/>
    <n v="122"/>
    <n v="19924692"/>
    <n v="0.6"/>
    <x v="0"/>
    <s v="Male202045-54 yearsGR113-003"/>
  </r>
  <r>
    <x v="1"/>
    <s v="M"/>
    <x v="2"/>
    <n v="2020"/>
    <x v="6"/>
    <s v="45-54"/>
    <x v="111"/>
    <s v="GR113-004"/>
    <n v="42"/>
    <n v="19924692"/>
    <n v="0.2"/>
    <x v="1"/>
    <s v="Male202045-54 yearsGR113-004"/>
  </r>
  <r>
    <x v="1"/>
    <s v="M"/>
    <x v="2"/>
    <n v="2020"/>
    <x v="6"/>
    <s v="45-54"/>
    <x v="112"/>
    <s v="GR113-005"/>
    <n v="31"/>
    <n v="19924692"/>
    <n v="0.2"/>
    <x v="0"/>
    <s v="Male202045-54 yearsGR113-005"/>
  </r>
  <r>
    <x v="1"/>
    <s v="M"/>
    <x v="2"/>
    <n v="2020"/>
    <x v="6"/>
    <s v="45-54"/>
    <x v="116"/>
    <s v="GR113-006"/>
    <n v="11"/>
    <n v="19924692"/>
    <s v="Unreliable"/>
    <x v="0"/>
    <s v="Male202045-54 yearsGR113-006"/>
  </r>
  <r>
    <x v="1"/>
    <s v="M"/>
    <x v="2"/>
    <n v="2020"/>
    <x v="6"/>
    <s v="45-54"/>
    <x v="1"/>
    <s v="GR113-010"/>
    <n v="1295"/>
    <n v="19924692"/>
    <n v="6.5"/>
    <x v="1"/>
    <s v="Male202045-54 yearsGR113-010"/>
  </r>
  <r>
    <x v="1"/>
    <s v="M"/>
    <x v="2"/>
    <n v="2020"/>
    <x v="6"/>
    <s v="45-54"/>
    <x v="70"/>
    <s v="GR113-015"/>
    <n v="339"/>
    <n v="19924692"/>
    <n v="1.7"/>
    <x v="1"/>
    <s v="Male202045-54 yearsGR113-015"/>
  </r>
  <r>
    <x v="1"/>
    <s v="M"/>
    <x v="2"/>
    <n v="2020"/>
    <x v="6"/>
    <s v="45-54"/>
    <x v="51"/>
    <s v="GR113-016"/>
    <n v="837"/>
    <n v="19924692"/>
    <n v="4.2"/>
    <x v="1"/>
    <s v="Male202045-54 yearsGR113-016"/>
  </r>
  <r>
    <x v="1"/>
    <s v="M"/>
    <x v="2"/>
    <n v="2020"/>
    <x v="6"/>
    <s v="45-54"/>
    <x v="2"/>
    <s v="GR113-018"/>
    <n v="11843"/>
    <n v="19924692"/>
    <n v="59.4"/>
    <x v="0"/>
    <s v="Male202045-54 yearsGR113-018"/>
  </r>
  <r>
    <x v="1"/>
    <s v="M"/>
    <x v="2"/>
    <n v="2020"/>
    <x v="6"/>
    <s v="45-54"/>
    <x v="3"/>
    <s v="GR113-019"/>
    <n v="16483"/>
    <n v="19924692"/>
    <n v="82.7"/>
    <x v="1"/>
    <s v="Male202045-54 yearsGR113-019"/>
  </r>
  <r>
    <x v="1"/>
    <s v="M"/>
    <x v="2"/>
    <n v="2020"/>
    <x v="6"/>
    <s v="45-54"/>
    <x v="71"/>
    <s v="GR113-020"/>
    <n v="616"/>
    <n v="19924692"/>
    <n v="3.1"/>
    <x v="0"/>
    <s v="Male202045-54 yearsGR113-020"/>
  </r>
  <r>
    <x v="1"/>
    <s v="M"/>
    <x v="2"/>
    <n v="2020"/>
    <x v="6"/>
    <s v="45-54"/>
    <x v="72"/>
    <s v="GR113-021"/>
    <n v="839"/>
    <n v="19924692"/>
    <n v="4.2"/>
    <x v="0"/>
    <s v="Male202045-54 yearsGR113-021"/>
  </r>
  <r>
    <x v="1"/>
    <s v="M"/>
    <x v="2"/>
    <n v="2020"/>
    <x v="6"/>
    <s v="45-54"/>
    <x v="73"/>
    <s v="GR113-022"/>
    <n v="587"/>
    <n v="19924692"/>
    <n v="2.9"/>
    <x v="0"/>
    <s v="Male202045-54 yearsGR113-022"/>
  </r>
  <r>
    <x v="1"/>
    <s v="M"/>
    <x v="2"/>
    <n v="2020"/>
    <x v="6"/>
    <s v="45-54"/>
    <x v="52"/>
    <s v="GR113-023"/>
    <n v="2771"/>
    <n v="19924692"/>
    <n v="13.9"/>
    <x v="0"/>
    <s v="Male202045-54 yearsGR113-023"/>
  </r>
  <r>
    <x v="1"/>
    <s v="M"/>
    <x v="2"/>
    <n v="2020"/>
    <x v="6"/>
    <s v="45-54"/>
    <x v="53"/>
    <s v="GR113-024"/>
    <n v="936"/>
    <n v="19924692"/>
    <n v="4.7"/>
    <x v="0"/>
    <s v="Male202045-54 yearsGR113-024"/>
  </r>
  <r>
    <x v="1"/>
    <s v="M"/>
    <x v="2"/>
    <n v="2020"/>
    <x v="6"/>
    <s v="45-54"/>
    <x v="74"/>
    <s v="GR113-025"/>
    <n v="1479"/>
    <n v="19924692"/>
    <n v="7.4"/>
    <x v="0"/>
    <s v="Male202045-54 yearsGR113-025"/>
  </r>
  <r>
    <x v="1"/>
    <s v="M"/>
    <x v="2"/>
    <n v="2020"/>
    <x v="6"/>
    <s v="45-54"/>
    <x v="104"/>
    <s v="GR113-026"/>
    <n v="184"/>
    <n v="19924692"/>
    <n v="0.9"/>
    <x v="0"/>
    <s v="Male202045-54 yearsGR113-026"/>
  </r>
  <r>
    <x v="1"/>
    <s v="M"/>
    <x v="2"/>
    <n v="2020"/>
    <x v="6"/>
    <s v="45-54"/>
    <x v="75"/>
    <s v="GR113-027"/>
    <n v="2620"/>
    <n v="19924692"/>
    <n v="13.1"/>
    <x v="0"/>
    <s v="Male202045-54 yearsGR113-027"/>
  </r>
  <r>
    <x v="1"/>
    <s v="M"/>
    <x v="2"/>
    <n v="2020"/>
    <x v="6"/>
    <s v="45-54"/>
    <x v="76"/>
    <s v="GR113-028"/>
    <n v="416"/>
    <n v="19924692"/>
    <n v="2.1"/>
    <x v="0"/>
    <s v="Male202045-54 yearsGR113-028"/>
  </r>
  <r>
    <x v="1"/>
    <s v="M"/>
    <x v="2"/>
    <n v="2020"/>
    <x v="6"/>
    <s v="45-54"/>
    <x v="54"/>
    <s v="GR113-029"/>
    <n v="46"/>
    <n v="19924692"/>
    <n v="0.2"/>
    <x v="0"/>
    <s v="Male202045-54 yearsGR113-029"/>
  </r>
  <r>
    <x v="1"/>
    <s v="M"/>
    <x v="2"/>
    <n v="2020"/>
    <x v="6"/>
    <s v="45-54"/>
    <x v="124"/>
    <s v="GR113-033"/>
    <n v="326"/>
    <n v="19924692"/>
    <n v="1.6"/>
    <x v="0"/>
    <s v="Male202045-54 yearsGR113-033"/>
  </r>
  <r>
    <x v="1"/>
    <s v="M"/>
    <x v="2"/>
    <n v="2020"/>
    <x v="6"/>
    <s v="45-54"/>
    <x v="43"/>
    <s v="GR113-034"/>
    <n v="652"/>
    <n v="19924692"/>
    <n v="3.3"/>
    <x v="0"/>
    <s v="Male202045-54 yearsGR113-034"/>
  </r>
  <r>
    <x v="1"/>
    <s v="M"/>
    <x v="2"/>
    <n v="2020"/>
    <x v="6"/>
    <s v="45-54"/>
    <x v="97"/>
    <s v="GR113-035"/>
    <n v="235"/>
    <n v="19924692"/>
    <n v="1.2"/>
    <x v="0"/>
    <s v="Male202045-54 yearsGR113-035"/>
  </r>
  <r>
    <x v="1"/>
    <s v="M"/>
    <x v="2"/>
    <n v="2020"/>
    <x v="6"/>
    <s v="45-54"/>
    <x v="34"/>
    <s v="GR113-036"/>
    <n v="1142"/>
    <n v="19924692"/>
    <n v="5.7"/>
    <x v="0"/>
    <s v="Male202045-54 yearsGR113-036"/>
  </r>
  <r>
    <x v="1"/>
    <s v="M"/>
    <x v="2"/>
    <n v="2020"/>
    <x v="6"/>
    <s v="45-54"/>
    <x v="35"/>
    <s v="GR113-037"/>
    <n v="1421"/>
    <n v="19924692"/>
    <n v="7.1"/>
    <x v="0"/>
    <s v="Male202045-54 yearsGR113-037"/>
  </r>
  <r>
    <x v="1"/>
    <s v="M"/>
    <x v="2"/>
    <n v="2020"/>
    <x v="6"/>
    <s v="45-54"/>
    <x v="79"/>
    <s v="GR113-038"/>
    <n v="58"/>
    <n v="19924692"/>
    <n v="0.3"/>
    <x v="0"/>
    <s v="Male202045-54 yearsGR113-038"/>
  </r>
  <r>
    <x v="1"/>
    <s v="M"/>
    <x v="2"/>
    <n v="2020"/>
    <x v="6"/>
    <s v="45-54"/>
    <x v="56"/>
    <s v="GR113-039"/>
    <n v="497"/>
    <n v="19924692"/>
    <n v="2.5"/>
    <x v="0"/>
    <s v="Male202045-54 yearsGR113-039"/>
  </r>
  <r>
    <x v="1"/>
    <s v="M"/>
    <x v="2"/>
    <n v="2020"/>
    <x v="6"/>
    <s v="45-54"/>
    <x v="36"/>
    <s v="GR113-040"/>
    <n v="547"/>
    <n v="19924692"/>
    <n v="2.7"/>
    <x v="0"/>
    <s v="Male202045-54 yearsGR113-040"/>
  </r>
  <r>
    <x v="1"/>
    <s v="M"/>
    <x v="2"/>
    <n v="2020"/>
    <x v="6"/>
    <s v="45-54"/>
    <x v="98"/>
    <s v="GR113-041"/>
    <n v="318"/>
    <n v="19924692"/>
    <n v="1.6"/>
    <x v="0"/>
    <s v="Male202045-54 yearsGR113-041"/>
  </r>
  <r>
    <x v="1"/>
    <s v="M"/>
    <x v="2"/>
    <n v="2020"/>
    <x v="6"/>
    <s v="45-54"/>
    <x v="37"/>
    <s v="GR113-043"/>
    <n v="2213"/>
    <n v="19924692"/>
    <n v="11.1"/>
    <x v="0"/>
    <s v="Male202045-54 yearsGR113-043"/>
  </r>
  <r>
    <x v="1"/>
    <s v="M"/>
    <x v="2"/>
    <n v="2020"/>
    <x v="6"/>
    <s v="45-54"/>
    <x v="4"/>
    <s v="GR113-044"/>
    <n v="242"/>
    <n v="19924692"/>
    <n v="1.2"/>
    <x v="1"/>
    <s v="Male202045-54 yearsGR113-044"/>
  </r>
  <r>
    <x v="1"/>
    <s v="M"/>
    <x v="2"/>
    <n v="2020"/>
    <x v="6"/>
    <s v="45-54"/>
    <x v="44"/>
    <s v="GR113-045"/>
    <n v="146"/>
    <n v="19924692"/>
    <n v="0.7"/>
    <x v="1"/>
    <s v="Male202045-54 yearsGR113-045"/>
  </r>
  <r>
    <x v="1"/>
    <s v="M"/>
    <x v="2"/>
    <n v="2020"/>
    <x v="6"/>
    <s v="45-54"/>
    <x v="45"/>
    <s v="GR113-046"/>
    <n v="4858"/>
    <n v="19924692"/>
    <n v="24.4"/>
    <x v="1"/>
    <s v="Male202045-54 yearsGR113-046"/>
  </r>
  <r>
    <x v="1"/>
    <s v="M"/>
    <x v="2"/>
    <n v="2020"/>
    <x v="6"/>
    <s v="45-54"/>
    <x v="80"/>
    <s v="GR113-047"/>
    <n v="119"/>
    <n v="19924692"/>
    <n v="0.6"/>
    <x v="1"/>
    <s v="Male202045-54 yearsGR113-047"/>
  </r>
  <r>
    <x v="1"/>
    <s v="M"/>
    <x v="2"/>
    <n v="2020"/>
    <x v="6"/>
    <s v="45-54"/>
    <x v="81"/>
    <s v="GR113-048"/>
    <n v="112"/>
    <n v="19924692"/>
    <n v="0.6"/>
    <x v="0"/>
    <s v="Male202045-54 yearsGR113-048"/>
  </r>
  <r>
    <x v="1"/>
    <s v="M"/>
    <x v="2"/>
    <n v="2020"/>
    <x v="6"/>
    <s v="45-54"/>
    <x v="5"/>
    <s v="GR113-050"/>
    <n v="31"/>
    <n v="19924692"/>
    <n v="0.2"/>
    <x v="1"/>
    <s v="Male202045-54 yearsGR113-050"/>
  </r>
  <r>
    <x v="1"/>
    <s v="M"/>
    <x v="2"/>
    <n v="2020"/>
    <x v="6"/>
    <s v="45-54"/>
    <x v="105"/>
    <s v="GR113-051"/>
    <n v="60"/>
    <n v="19924692"/>
    <n v="0.3"/>
    <x v="1"/>
    <s v="Male202045-54 yearsGR113-051"/>
  </r>
  <r>
    <x v="1"/>
    <s v="M"/>
    <x v="2"/>
    <n v="2020"/>
    <x v="6"/>
    <s v="45-54"/>
    <x v="106"/>
    <s v="GR113-052"/>
    <n v="35"/>
    <n v="19924692"/>
    <n v="0.2"/>
    <x v="1"/>
    <s v="Male202045-54 yearsGR113-052"/>
  </r>
  <r>
    <x v="1"/>
    <s v="M"/>
    <x v="2"/>
    <n v="2020"/>
    <x v="6"/>
    <s v="45-54"/>
    <x v="6"/>
    <s v="GR113-053"/>
    <n v="29412"/>
    <n v="19924692"/>
    <n v="147.6"/>
    <x v="0"/>
    <s v="Male202045-54 yearsGR113-053"/>
  </r>
  <r>
    <x v="1"/>
    <s v="M"/>
    <x v="2"/>
    <n v="2020"/>
    <x v="6"/>
    <s v="45-54"/>
    <x v="7"/>
    <s v="GR113-054"/>
    <n v="24066"/>
    <n v="19924692"/>
    <n v="120.8"/>
    <x v="1"/>
    <s v="Male202045-54 yearsGR113-054"/>
  </r>
  <r>
    <x v="1"/>
    <s v="M"/>
    <x v="2"/>
    <n v="2020"/>
    <x v="6"/>
    <s v="45-54"/>
    <x v="82"/>
    <s v="GR113-055"/>
    <n v="88"/>
    <n v="19924692"/>
    <n v="0.4"/>
    <x v="0"/>
    <s v="Male202045-54 yearsGR113-055"/>
  </r>
  <r>
    <x v="1"/>
    <s v="M"/>
    <x v="2"/>
    <n v="2020"/>
    <x v="6"/>
    <s v="45-54"/>
    <x v="57"/>
    <s v="GR113-056"/>
    <n v="3354"/>
    <n v="19924692"/>
    <n v="16.8"/>
    <x v="0"/>
    <s v="Male202045-54 yearsGR113-056"/>
  </r>
  <r>
    <x v="1"/>
    <s v="M"/>
    <x v="2"/>
    <n v="2020"/>
    <x v="6"/>
    <s v="45-54"/>
    <x v="83"/>
    <s v="GR113-057"/>
    <n v="232"/>
    <n v="19924692"/>
    <n v="1.2"/>
    <x v="0"/>
    <s v="Male202045-54 yearsGR113-057"/>
  </r>
  <r>
    <x v="1"/>
    <s v="M"/>
    <x v="2"/>
    <n v="2020"/>
    <x v="6"/>
    <s v="45-54"/>
    <x v="58"/>
    <s v="GR113-058"/>
    <n v="13969"/>
    <n v="19924692"/>
    <n v="70.099999999999994"/>
    <x v="0"/>
    <s v="Male202045-54 yearsGR113-058"/>
  </r>
  <r>
    <x v="1"/>
    <s v="M"/>
    <x v="2"/>
    <n v="2020"/>
    <x v="6"/>
    <s v="45-54"/>
    <x v="59"/>
    <s v="GR113-059"/>
    <n v="5023"/>
    <n v="19924692"/>
    <n v="25.2"/>
    <x v="0"/>
    <s v="Male202045-54 yearsGR113-059"/>
  </r>
  <r>
    <x v="1"/>
    <s v="M"/>
    <x v="2"/>
    <n v="2020"/>
    <x v="6"/>
    <s v="45-54"/>
    <x v="99"/>
    <s v="GR113-060"/>
    <n v="239"/>
    <n v="19924692"/>
    <n v="1.2"/>
    <x v="0"/>
    <s v="Male202045-54 yearsGR113-060"/>
  </r>
  <r>
    <x v="1"/>
    <s v="M"/>
    <x v="2"/>
    <n v="2020"/>
    <x v="6"/>
    <s v="45-54"/>
    <x v="60"/>
    <s v="GR113-061"/>
    <n v="8707"/>
    <n v="19924692"/>
    <n v="43.7"/>
    <x v="0"/>
    <s v="Male202045-54 yearsGR113-061"/>
  </r>
  <r>
    <x v="1"/>
    <s v="M"/>
    <x v="2"/>
    <n v="2020"/>
    <x v="6"/>
    <s v="45-54"/>
    <x v="84"/>
    <s v="GR113-062"/>
    <n v="4855"/>
    <n v="19924692"/>
    <n v="24.4"/>
    <x v="0"/>
    <s v="Male202045-54 yearsGR113-062"/>
  </r>
  <r>
    <x v="1"/>
    <s v="M"/>
    <x v="2"/>
    <n v="2020"/>
    <x v="6"/>
    <s v="45-54"/>
    <x v="85"/>
    <s v="GR113-063"/>
    <n v="3852"/>
    <n v="19924692"/>
    <n v="19.3"/>
    <x v="0"/>
    <s v="Male202045-54 yearsGR113-063"/>
  </r>
  <r>
    <x v="1"/>
    <s v="M"/>
    <x v="2"/>
    <n v="2020"/>
    <x v="6"/>
    <s v="45-54"/>
    <x v="8"/>
    <s v="GR113-064"/>
    <n v="6423"/>
    <n v="19924692"/>
    <n v="32.200000000000003"/>
    <x v="0"/>
    <s v="Male202045-54 yearsGR113-064"/>
  </r>
  <r>
    <x v="1"/>
    <s v="M"/>
    <x v="2"/>
    <n v="2020"/>
    <x v="6"/>
    <s v="45-54"/>
    <x v="61"/>
    <s v="GR113-065"/>
    <n v="169"/>
    <n v="19924692"/>
    <n v="0.8"/>
    <x v="0"/>
    <s v="Male202045-54 yearsGR113-065"/>
  </r>
  <r>
    <x v="1"/>
    <s v="M"/>
    <x v="2"/>
    <n v="2020"/>
    <x v="6"/>
    <s v="45-54"/>
    <x v="86"/>
    <s v="GR113-066"/>
    <n v="62"/>
    <n v="19924692"/>
    <n v="0.3"/>
    <x v="0"/>
    <s v="Male202045-54 yearsGR113-066"/>
  </r>
  <r>
    <x v="1"/>
    <s v="M"/>
    <x v="2"/>
    <n v="2020"/>
    <x v="6"/>
    <s v="45-54"/>
    <x v="62"/>
    <s v="GR113-067"/>
    <n v="1256"/>
    <n v="19924692"/>
    <n v="6.3"/>
    <x v="0"/>
    <s v="Male202045-54 yearsGR113-067"/>
  </r>
  <r>
    <x v="1"/>
    <s v="M"/>
    <x v="2"/>
    <n v="2020"/>
    <x v="6"/>
    <s v="45-54"/>
    <x v="9"/>
    <s v="GR113-068"/>
    <n v="4936"/>
    <n v="19924692"/>
    <n v="24.8"/>
    <x v="0"/>
    <s v="Male202045-54 yearsGR113-068"/>
  </r>
  <r>
    <x v="1"/>
    <s v="M"/>
    <x v="2"/>
    <n v="2020"/>
    <x v="6"/>
    <s v="45-54"/>
    <x v="87"/>
    <s v="GR113-069"/>
    <n v="1215"/>
    <n v="19924692"/>
    <n v="6.1"/>
    <x v="1"/>
    <s v="Male202045-54 yearsGR113-069"/>
  </r>
  <r>
    <x v="1"/>
    <s v="M"/>
    <x v="2"/>
    <n v="2020"/>
    <x v="6"/>
    <s v="45-54"/>
    <x v="10"/>
    <s v="GR113-070"/>
    <n v="3311"/>
    <n v="19924692"/>
    <n v="16.600000000000001"/>
    <x v="1"/>
    <s v="Male202045-54 yearsGR113-070"/>
  </r>
  <r>
    <x v="1"/>
    <s v="M"/>
    <x v="2"/>
    <n v="2020"/>
    <x v="6"/>
    <s v="45-54"/>
    <x v="107"/>
    <s v="GR113-071"/>
    <n v="52"/>
    <n v="19924692"/>
    <n v="0.3"/>
    <x v="1"/>
    <s v="Male202045-54 yearsGR113-071"/>
  </r>
  <r>
    <x v="1"/>
    <s v="M"/>
    <x v="2"/>
    <n v="2020"/>
    <x v="6"/>
    <s v="45-54"/>
    <x v="63"/>
    <s v="GR113-072"/>
    <n v="768"/>
    <n v="19924692"/>
    <n v="3.9"/>
    <x v="0"/>
    <s v="Male202045-54 yearsGR113-072"/>
  </r>
  <r>
    <x v="1"/>
    <s v="M"/>
    <x v="2"/>
    <n v="2020"/>
    <x v="6"/>
    <s v="45-54"/>
    <x v="88"/>
    <s v="GR113-073"/>
    <n v="537"/>
    <n v="19924692"/>
    <n v="2.7"/>
    <x v="1"/>
    <s v="Male202045-54 yearsGR113-073"/>
  </r>
  <r>
    <x v="1"/>
    <s v="M"/>
    <x v="2"/>
    <n v="2020"/>
    <x v="6"/>
    <s v="45-54"/>
    <x v="89"/>
    <s v="GR113-074"/>
    <n v="231"/>
    <n v="19924692"/>
    <n v="1.2"/>
    <x v="0"/>
    <s v="Male202045-54 yearsGR113-074"/>
  </r>
  <r>
    <x v="1"/>
    <s v="M"/>
    <x v="2"/>
    <n v="2020"/>
    <x v="6"/>
    <s v="45-54"/>
    <x v="11"/>
    <s v="GR113-075"/>
    <n v="427"/>
    <n v="19924692"/>
    <n v="2.1"/>
    <x v="0"/>
    <s v="Male202045-54 yearsGR113-075"/>
  </r>
  <r>
    <x v="1"/>
    <s v="M"/>
    <x v="2"/>
    <n v="2020"/>
    <x v="6"/>
    <s v="45-54"/>
    <x v="12"/>
    <s v="GR113-076"/>
    <n v="1443"/>
    <n v="19924692"/>
    <n v="7.2"/>
    <x v="1"/>
    <s v="Male202045-54 yearsGR113-076"/>
  </r>
  <r>
    <x v="1"/>
    <s v="M"/>
    <x v="2"/>
    <n v="2020"/>
    <x v="6"/>
    <s v="45-54"/>
    <x v="13"/>
    <s v="GR113-077"/>
    <n v="288"/>
    <n v="19924692"/>
    <n v="1.4"/>
    <x v="0"/>
    <s v="Male202045-54 yearsGR113-077"/>
  </r>
  <r>
    <x v="1"/>
    <s v="M"/>
    <x v="2"/>
    <n v="2020"/>
    <x v="6"/>
    <s v="45-54"/>
    <x v="14"/>
    <s v="GR113-078"/>
    <n v="1155"/>
    <n v="19924692"/>
    <n v="5.8"/>
    <x v="0"/>
    <s v="Male202045-54 yearsGR113-078"/>
  </r>
  <r>
    <x v="1"/>
    <s v="M"/>
    <x v="2"/>
    <n v="2020"/>
    <x v="6"/>
    <s v="45-54"/>
    <x v="15"/>
    <s v="GR113-079"/>
    <n v="12"/>
    <n v="19924692"/>
    <s v="Unreliable"/>
    <x v="0"/>
    <s v="Male202045-54 yearsGR113-079"/>
  </r>
  <r>
    <x v="1"/>
    <s v="M"/>
    <x v="2"/>
    <n v="2020"/>
    <x v="6"/>
    <s v="45-54"/>
    <x v="38"/>
    <s v="GR113-082"/>
    <n v="1667"/>
    <n v="19924692"/>
    <n v="8.4"/>
    <x v="1"/>
    <s v="Male202045-54 yearsGR113-082"/>
  </r>
  <r>
    <x v="1"/>
    <s v="M"/>
    <x v="2"/>
    <n v="2020"/>
    <x v="6"/>
    <s v="45-54"/>
    <x v="108"/>
    <s v="GR113-083"/>
    <n v="11"/>
    <n v="19924692"/>
    <s v="Unreliable"/>
    <x v="0"/>
    <s v="Male202045-54 yearsGR113-083"/>
  </r>
  <r>
    <x v="1"/>
    <s v="M"/>
    <x v="2"/>
    <n v="2020"/>
    <x v="6"/>
    <s v="45-54"/>
    <x v="100"/>
    <s v="GR113-084"/>
    <n v="87"/>
    <n v="19924692"/>
    <n v="0.4"/>
    <x v="0"/>
    <s v="Male202045-54 yearsGR113-084"/>
  </r>
  <r>
    <x v="1"/>
    <s v="M"/>
    <x v="2"/>
    <n v="2020"/>
    <x v="6"/>
    <s v="45-54"/>
    <x v="39"/>
    <s v="GR113-085"/>
    <n v="241"/>
    <n v="19924692"/>
    <n v="1.2"/>
    <x v="0"/>
    <s v="Male202045-54 yearsGR113-085"/>
  </r>
  <r>
    <x v="1"/>
    <s v="M"/>
    <x v="2"/>
    <n v="2020"/>
    <x v="6"/>
    <s v="45-54"/>
    <x v="90"/>
    <s v="GR113-086"/>
    <n v="1328"/>
    <n v="19924692"/>
    <n v="6.7"/>
    <x v="0"/>
    <s v="Male202045-54 yearsGR113-086"/>
  </r>
  <r>
    <x v="1"/>
    <s v="M"/>
    <x v="2"/>
    <n v="2020"/>
    <x v="6"/>
    <s v="45-54"/>
    <x v="118"/>
    <s v="GR113-087"/>
    <n v="10"/>
    <n v="19924692"/>
    <s v="Unreliable"/>
    <x v="1"/>
    <s v="Male202045-54 yearsGR113-087"/>
  </r>
  <r>
    <x v="1"/>
    <s v="M"/>
    <x v="2"/>
    <n v="2020"/>
    <x v="6"/>
    <s v="45-54"/>
    <x v="64"/>
    <s v="GR113-088"/>
    <n v="356"/>
    <n v="19924692"/>
    <n v="1.8"/>
    <x v="1"/>
    <s v="Male202045-54 yearsGR113-088"/>
  </r>
  <r>
    <x v="1"/>
    <s v="M"/>
    <x v="2"/>
    <n v="2020"/>
    <x v="6"/>
    <s v="45-54"/>
    <x v="17"/>
    <s v="GR113-089"/>
    <n v="928"/>
    <n v="19924692"/>
    <n v="4.7"/>
    <x v="0"/>
    <s v="Male202045-54 yearsGR113-089"/>
  </r>
  <r>
    <x v="1"/>
    <s v="M"/>
    <x v="2"/>
    <n v="2020"/>
    <x v="6"/>
    <s v="45-54"/>
    <x v="91"/>
    <s v="GR113-090"/>
    <n v="141"/>
    <n v="19924692"/>
    <n v="0.7"/>
    <x v="1"/>
    <s v="Male202045-54 yearsGR113-090"/>
  </r>
  <r>
    <x v="1"/>
    <s v="M"/>
    <x v="2"/>
    <n v="2020"/>
    <x v="6"/>
    <s v="45-54"/>
    <x v="114"/>
    <s v="GR113-091"/>
    <n v="24"/>
    <n v="19924692"/>
    <n v="0.1"/>
    <x v="1"/>
    <s v="Male202045-54 yearsGR113-091"/>
  </r>
  <r>
    <x v="1"/>
    <s v="M"/>
    <x v="2"/>
    <n v="2020"/>
    <x v="6"/>
    <s v="45-54"/>
    <x v="101"/>
    <s v="GR113-092"/>
    <n v="57"/>
    <n v="19924692"/>
    <n v="0.3"/>
    <x v="1"/>
    <s v="Male202045-54 yearsGR113-092"/>
  </r>
  <r>
    <x v="1"/>
    <s v="M"/>
    <x v="2"/>
    <n v="2020"/>
    <x v="6"/>
    <s v="45-54"/>
    <x v="92"/>
    <s v="GR113-093"/>
    <n v="6079"/>
    <n v="19924692"/>
    <n v="30.5"/>
    <x v="1"/>
    <s v="Male202045-54 yearsGR113-093"/>
  </r>
  <r>
    <x v="1"/>
    <s v="M"/>
    <x v="2"/>
    <n v="2020"/>
    <x v="6"/>
    <s v="45-54"/>
    <x v="93"/>
    <s v="GR113-094"/>
    <n v="4417"/>
    <n v="19924692"/>
    <n v="22.2"/>
    <x v="0"/>
    <s v="Male202045-54 yearsGR113-094"/>
  </r>
  <r>
    <x v="1"/>
    <s v="M"/>
    <x v="2"/>
    <n v="2020"/>
    <x v="6"/>
    <s v="45-54"/>
    <x v="94"/>
    <s v="GR113-095"/>
    <n v="1662"/>
    <n v="19924692"/>
    <n v="8.3000000000000007"/>
    <x v="0"/>
    <s v="Male202045-54 yearsGR113-095"/>
  </r>
  <r>
    <x v="1"/>
    <s v="M"/>
    <x v="2"/>
    <n v="2020"/>
    <x v="6"/>
    <s v="45-54"/>
    <x v="102"/>
    <s v="GR113-096"/>
    <n v="66"/>
    <n v="19924692"/>
    <n v="0.3"/>
    <x v="1"/>
    <s v="Male202045-54 yearsGR113-096"/>
  </r>
  <r>
    <x v="1"/>
    <s v="M"/>
    <x v="2"/>
    <n v="2020"/>
    <x v="6"/>
    <s v="45-54"/>
    <x v="18"/>
    <s v="GR113-097"/>
    <n v="1427"/>
    <n v="19924692"/>
    <n v="7.2"/>
    <x v="1"/>
    <s v="Male202045-54 yearsGR113-097"/>
  </r>
  <r>
    <x v="1"/>
    <s v="M"/>
    <x v="2"/>
    <n v="2020"/>
    <x v="6"/>
    <s v="45-54"/>
    <x v="115"/>
    <s v="GR113-098"/>
    <n v="25"/>
    <n v="19924692"/>
    <n v="0.1"/>
    <x v="0"/>
    <s v="Male202045-54 yearsGR113-098"/>
  </r>
  <r>
    <x v="1"/>
    <s v="M"/>
    <x v="2"/>
    <n v="2020"/>
    <x v="6"/>
    <s v="45-54"/>
    <x v="109"/>
    <s v="GR113-099"/>
    <n v="19"/>
    <n v="19924692"/>
    <s v="Unreliable"/>
    <x v="0"/>
    <s v="Male202045-54 yearsGR113-099"/>
  </r>
  <r>
    <x v="1"/>
    <s v="M"/>
    <x v="2"/>
    <n v="2020"/>
    <x v="6"/>
    <s v="45-54"/>
    <x v="19"/>
    <s v="GR113-100"/>
    <n v="1383"/>
    <n v="19924692"/>
    <n v="6.9"/>
    <x v="0"/>
    <s v="Male202045-54 yearsGR113-100"/>
  </r>
  <r>
    <x v="1"/>
    <s v="M"/>
    <x v="2"/>
    <n v="2020"/>
    <x v="6"/>
    <s v="45-54"/>
    <x v="95"/>
    <s v="GR113-102"/>
    <n v="33"/>
    <n v="19924692"/>
    <n v="0.2"/>
    <x v="1"/>
    <s v="Male202045-54 yearsGR113-102"/>
  </r>
  <r>
    <x v="1"/>
    <s v="M"/>
    <x v="2"/>
    <n v="2020"/>
    <x v="6"/>
    <s v="45-54"/>
    <x v="21"/>
    <s v="GR113-109"/>
    <n v="388"/>
    <n v="19924692"/>
    <n v="1.9"/>
    <x v="1"/>
    <s v="Male202045-54 yearsGR113-109"/>
  </r>
  <r>
    <x v="1"/>
    <s v="M"/>
    <x v="2"/>
    <n v="2020"/>
    <x v="6"/>
    <s v="45-54"/>
    <x v="22"/>
    <s v="GR113-110"/>
    <n v="1244"/>
    <n v="19924692"/>
    <n v="6.2"/>
    <x v="0"/>
    <s v="Male202045-54 yearsGR113-110"/>
  </r>
  <r>
    <x v="1"/>
    <s v="M"/>
    <x v="2"/>
    <n v="2020"/>
    <x v="6"/>
    <s v="45-54"/>
    <x v="23"/>
    <s v="GR113-111"/>
    <n v="11224"/>
    <n v="19924692"/>
    <n v="56.3"/>
    <x v="0"/>
    <s v="Male202045-54 yearsGR113-111"/>
  </r>
  <r>
    <x v="1"/>
    <s v="M"/>
    <x v="2"/>
    <n v="2020"/>
    <x v="6"/>
    <s v="45-54"/>
    <x v="24"/>
    <s v="GR113-112"/>
    <n v="19846"/>
    <n v="19924692"/>
    <n v="99.6"/>
    <x v="1"/>
    <s v="Male202045-54 yearsGR113-112"/>
  </r>
  <r>
    <x v="1"/>
    <s v="M"/>
    <x v="2"/>
    <n v="2020"/>
    <x v="6"/>
    <s v="45-54"/>
    <x v="25"/>
    <s v="GR113-113"/>
    <n v="4539"/>
    <n v="19924692"/>
    <n v="22.8"/>
    <x v="0"/>
    <s v="Male202045-54 yearsGR113-113"/>
  </r>
  <r>
    <x v="1"/>
    <s v="M"/>
    <x v="2"/>
    <n v="2020"/>
    <x v="6"/>
    <s v="45-54"/>
    <x v="26"/>
    <s v="GR113-114"/>
    <n v="4192"/>
    <n v="19924692"/>
    <n v="21"/>
    <x v="0"/>
    <s v="Male202045-54 yearsGR113-114"/>
  </r>
  <r>
    <x v="1"/>
    <s v="M"/>
    <x v="2"/>
    <n v="2020"/>
    <x v="6"/>
    <s v="45-54"/>
    <x v="46"/>
    <s v="GR113-115"/>
    <n v="134"/>
    <n v="19924692"/>
    <n v="0.7"/>
    <x v="0"/>
    <s v="Male202045-54 yearsGR113-115"/>
  </r>
  <r>
    <x v="1"/>
    <s v="M"/>
    <x v="2"/>
    <n v="2020"/>
    <x v="6"/>
    <s v="45-54"/>
    <x v="67"/>
    <s v="GR113-116"/>
    <n v="213"/>
    <n v="19924692"/>
    <n v="1.1000000000000001"/>
    <x v="0"/>
    <s v="Male202045-54 yearsGR113-116"/>
  </r>
  <r>
    <x v="1"/>
    <s v="M"/>
    <x v="2"/>
    <n v="2020"/>
    <x v="6"/>
    <s v="45-54"/>
    <x v="27"/>
    <s v="GR113-117"/>
    <n v="15307"/>
    <n v="19924692"/>
    <n v="76.8"/>
    <x v="0"/>
    <s v="Male202045-54 yearsGR113-117"/>
  </r>
  <r>
    <x v="1"/>
    <s v="M"/>
    <x v="2"/>
    <n v="2020"/>
    <x v="6"/>
    <s v="45-54"/>
    <x v="68"/>
    <s v="GR113-118"/>
    <n v="952"/>
    <n v="19924692"/>
    <n v="4.8"/>
    <x v="0"/>
    <s v="Male202045-54 yearsGR113-118"/>
  </r>
  <r>
    <x v="1"/>
    <s v="M"/>
    <x v="2"/>
    <n v="2020"/>
    <x v="6"/>
    <s v="45-54"/>
    <x v="121"/>
    <s v="GR113-119"/>
    <n v="40"/>
    <n v="19924692"/>
    <n v="0.2"/>
    <x v="0"/>
    <s v="Male202045-54 yearsGR113-119"/>
  </r>
  <r>
    <x v="1"/>
    <s v="M"/>
    <x v="2"/>
    <n v="2020"/>
    <x v="6"/>
    <s v="45-54"/>
    <x v="28"/>
    <s v="GR113-120"/>
    <n v="390"/>
    <n v="19924692"/>
    <n v="2"/>
    <x v="0"/>
    <s v="Male202045-54 yearsGR113-120"/>
  </r>
  <r>
    <x v="1"/>
    <s v="M"/>
    <x v="2"/>
    <n v="2020"/>
    <x v="6"/>
    <s v="45-54"/>
    <x v="40"/>
    <s v="GR113-121"/>
    <n v="203"/>
    <n v="19924692"/>
    <n v="1"/>
    <x v="0"/>
    <s v="Male202045-54 yearsGR113-121"/>
  </r>
  <r>
    <x v="1"/>
    <s v="M"/>
    <x v="2"/>
    <n v="2020"/>
    <x v="6"/>
    <s v="45-54"/>
    <x v="47"/>
    <s v="GR113-122"/>
    <n v="12588"/>
    <n v="19924692"/>
    <n v="63.2"/>
    <x v="0"/>
    <s v="Male202045-54 yearsGR113-122"/>
  </r>
  <r>
    <x v="1"/>
    <s v="M"/>
    <x v="2"/>
    <n v="2020"/>
    <x v="6"/>
    <s v="45-54"/>
    <x v="29"/>
    <s v="GR113-123"/>
    <n v="1134"/>
    <n v="19924692"/>
    <n v="5.7"/>
    <x v="0"/>
    <s v="Male202045-54 yearsGR113-123"/>
  </r>
  <r>
    <x v="1"/>
    <s v="M"/>
    <x v="2"/>
    <n v="2020"/>
    <x v="6"/>
    <s v="45-54"/>
    <x v="48"/>
    <s v="GR113-124"/>
    <n v="5514"/>
    <n v="19924692"/>
    <n v="27.7"/>
    <x v="1"/>
    <s v="Male202045-54 yearsGR113-124"/>
  </r>
  <r>
    <x v="1"/>
    <s v="M"/>
    <x v="2"/>
    <n v="2020"/>
    <x v="6"/>
    <s v="45-54"/>
    <x v="49"/>
    <s v="GR113-125"/>
    <n v="2877"/>
    <n v="19924692"/>
    <n v="14.4"/>
    <x v="0"/>
    <s v="Male202045-54 yearsGR113-125"/>
  </r>
  <r>
    <x v="1"/>
    <s v="M"/>
    <x v="2"/>
    <n v="2020"/>
    <x v="6"/>
    <s v="45-54"/>
    <x v="50"/>
    <s v="GR113-126"/>
    <n v="2637"/>
    <n v="19924692"/>
    <n v="13.2"/>
    <x v="0"/>
    <s v="Male202045-54 yearsGR113-126"/>
  </r>
  <r>
    <x v="1"/>
    <s v="M"/>
    <x v="2"/>
    <n v="2020"/>
    <x v="6"/>
    <s v="45-54"/>
    <x v="30"/>
    <s v="GR113-127"/>
    <n v="1974"/>
    <n v="19924692"/>
    <n v="9.9"/>
    <x v="1"/>
    <s v="Male202045-54 yearsGR113-127"/>
  </r>
  <r>
    <x v="1"/>
    <s v="M"/>
    <x v="2"/>
    <n v="2020"/>
    <x v="6"/>
    <s v="45-54"/>
    <x v="41"/>
    <s v="GR113-128"/>
    <n v="1442"/>
    <n v="19924692"/>
    <n v="7.2"/>
    <x v="0"/>
    <s v="Male202045-54 yearsGR113-128"/>
  </r>
  <r>
    <x v="1"/>
    <s v="M"/>
    <x v="2"/>
    <n v="2020"/>
    <x v="6"/>
    <s v="45-54"/>
    <x v="31"/>
    <s v="GR113-129"/>
    <n v="532"/>
    <n v="19924692"/>
    <n v="2.7"/>
    <x v="0"/>
    <s v="Male202045-54 yearsGR113-129"/>
  </r>
  <r>
    <x v="1"/>
    <s v="M"/>
    <x v="2"/>
    <n v="2020"/>
    <x v="6"/>
    <s v="45-54"/>
    <x v="120"/>
    <s v="GR113-130"/>
    <n v="118"/>
    <n v="19924692"/>
    <n v="0.6"/>
    <x v="1"/>
    <s v="Male202045-54 yearsGR113-130"/>
  </r>
  <r>
    <x v="1"/>
    <s v="M"/>
    <x v="2"/>
    <n v="2020"/>
    <x v="6"/>
    <s v="45-54"/>
    <x v="32"/>
    <s v="GR113-131"/>
    <n v="750"/>
    <n v="19924692"/>
    <n v="3.8"/>
    <x v="0"/>
    <s v="Male202045-54 yearsGR113-131"/>
  </r>
  <r>
    <x v="1"/>
    <s v="M"/>
    <x v="2"/>
    <n v="2020"/>
    <x v="6"/>
    <s v="45-54"/>
    <x v="69"/>
    <s v="GR113-132"/>
    <n v="27"/>
    <n v="19924692"/>
    <n v="0.1"/>
    <x v="0"/>
    <s v="Male202045-54 yearsGR113-132"/>
  </r>
  <r>
    <x v="1"/>
    <s v="M"/>
    <x v="2"/>
    <n v="2020"/>
    <x v="6"/>
    <s v="45-54"/>
    <x v="33"/>
    <s v="GR113-133"/>
    <n v="723"/>
    <n v="19924692"/>
    <n v="3.6"/>
    <x v="0"/>
    <s v="Male202045-54 yearsGR113-133"/>
  </r>
  <r>
    <x v="1"/>
    <s v="M"/>
    <x v="2"/>
    <n v="2020"/>
    <x v="6"/>
    <s v="45-54"/>
    <x v="42"/>
    <s v="GR113-135"/>
    <n v="237"/>
    <n v="19924692"/>
    <n v="1.2"/>
    <x v="1"/>
    <s v="Male202045-54 yearsGR113-135"/>
  </r>
  <r>
    <x v="1"/>
    <s v="M"/>
    <x v="2"/>
    <n v="2020"/>
    <x v="6"/>
    <s v="45-54"/>
    <x v="103"/>
    <s v="GR113-136"/>
    <n v="73"/>
    <n v="19924692"/>
    <n v="0.4"/>
    <x v="1"/>
    <s v="Male202045-54 yearsGR113-136"/>
  </r>
  <r>
    <x v="1"/>
    <s v="M"/>
    <x v="2"/>
    <n v="2020"/>
    <x v="6"/>
    <s v="45-54"/>
    <x v="122"/>
    <s v="GR113-137"/>
    <n v="11385"/>
    <n v="19924692"/>
    <n v="57.1"/>
    <x v="1"/>
    <s v="Male202045-54 yearsGR113-137"/>
  </r>
  <r>
    <x v="1"/>
    <s v="M"/>
    <x v="2"/>
    <n v="2020"/>
    <x v="7"/>
    <s v="55-64"/>
    <x v="0"/>
    <s v="GR113-003"/>
    <n v="339"/>
    <n v="20489434"/>
    <n v="1.7"/>
    <x v="0"/>
    <s v="Male202055-64 yearsGR113-003"/>
  </r>
  <r>
    <x v="1"/>
    <s v="M"/>
    <x v="2"/>
    <n v="2020"/>
    <x v="7"/>
    <s v="55-64"/>
    <x v="111"/>
    <s v="GR113-004"/>
    <n v="84"/>
    <n v="20489434"/>
    <n v="0.4"/>
    <x v="1"/>
    <s v="Male202055-64 yearsGR113-004"/>
  </r>
  <r>
    <x v="1"/>
    <s v="M"/>
    <x v="2"/>
    <n v="2020"/>
    <x v="7"/>
    <s v="55-64"/>
    <x v="112"/>
    <s v="GR113-005"/>
    <n v="55"/>
    <n v="20489434"/>
    <n v="0.3"/>
    <x v="0"/>
    <s v="Male202055-64 yearsGR113-005"/>
  </r>
  <r>
    <x v="1"/>
    <s v="M"/>
    <x v="2"/>
    <n v="2020"/>
    <x v="7"/>
    <s v="55-64"/>
    <x v="116"/>
    <s v="GR113-006"/>
    <n v="29"/>
    <n v="20489434"/>
    <n v="0.1"/>
    <x v="0"/>
    <s v="Male202055-64 yearsGR113-006"/>
  </r>
  <r>
    <x v="1"/>
    <s v="M"/>
    <x v="2"/>
    <n v="2020"/>
    <x v="7"/>
    <s v="55-64"/>
    <x v="1"/>
    <s v="GR113-010"/>
    <n v="3308"/>
    <n v="20489434"/>
    <n v="16.100000000000001"/>
    <x v="1"/>
    <s v="Male202055-64 yearsGR113-010"/>
  </r>
  <r>
    <x v="1"/>
    <s v="M"/>
    <x v="2"/>
    <n v="2020"/>
    <x v="7"/>
    <s v="55-64"/>
    <x v="70"/>
    <s v="GR113-015"/>
    <n v="1030"/>
    <n v="20489434"/>
    <n v="5"/>
    <x v="1"/>
    <s v="Male202055-64 yearsGR113-015"/>
  </r>
  <r>
    <x v="1"/>
    <s v="M"/>
    <x v="2"/>
    <n v="2020"/>
    <x v="7"/>
    <s v="55-64"/>
    <x v="51"/>
    <s v="GR113-016"/>
    <n v="1193"/>
    <n v="20489434"/>
    <n v="5.8"/>
    <x v="1"/>
    <s v="Male202055-64 yearsGR113-016"/>
  </r>
  <r>
    <x v="1"/>
    <s v="M"/>
    <x v="2"/>
    <n v="2020"/>
    <x v="7"/>
    <s v="55-64"/>
    <x v="2"/>
    <s v="GR113-018"/>
    <n v="28040"/>
    <n v="20489434"/>
    <n v="136.9"/>
    <x v="0"/>
    <s v="Male202055-64 yearsGR113-018"/>
  </r>
  <r>
    <x v="1"/>
    <s v="M"/>
    <x v="2"/>
    <n v="2020"/>
    <x v="7"/>
    <s v="55-64"/>
    <x v="3"/>
    <s v="GR113-019"/>
    <n v="59412"/>
    <n v="20489434"/>
    <n v="290"/>
    <x v="1"/>
    <s v="Male202055-64 yearsGR113-019"/>
  </r>
  <r>
    <x v="1"/>
    <s v="M"/>
    <x v="2"/>
    <n v="2020"/>
    <x v="7"/>
    <s v="55-64"/>
    <x v="71"/>
    <s v="GR113-020"/>
    <n v="2103"/>
    <n v="20489434"/>
    <n v="10.3"/>
    <x v="0"/>
    <s v="Male202055-64 yearsGR113-020"/>
  </r>
  <r>
    <x v="1"/>
    <s v="M"/>
    <x v="2"/>
    <n v="2020"/>
    <x v="7"/>
    <s v="55-64"/>
    <x v="72"/>
    <s v="GR113-021"/>
    <n v="3044"/>
    <n v="20489434"/>
    <n v="14.9"/>
    <x v="0"/>
    <s v="Male202055-64 yearsGR113-021"/>
  </r>
  <r>
    <x v="1"/>
    <s v="M"/>
    <x v="2"/>
    <n v="2020"/>
    <x v="7"/>
    <s v="55-64"/>
    <x v="73"/>
    <s v="GR113-022"/>
    <n v="1394"/>
    <n v="20489434"/>
    <n v="6.8"/>
    <x v="0"/>
    <s v="Male202055-64 yearsGR113-022"/>
  </r>
  <r>
    <x v="1"/>
    <s v="M"/>
    <x v="2"/>
    <n v="2020"/>
    <x v="7"/>
    <s v="55-64"/>
    <x v="52"/>
    <s v="GR113-023"/>
    <n v="6314"/>
    <n v="20489434"/>
    <n v="30.8"/>
    <x v="0"/>
    <s v="Male202055-64 yearsGR113-023"/>
  </r>
  <r>
    <x v="1"/>
    <s v="M"/>
    <x v="2"/>
    <n v="2020"/>
    <x v="7"/>
    <s v="55-64"/>
    <x v="53"/>
    <s v="GR113-024"/>
    <n v="4980"/>
    <n v="20489434"/>
    <n v="24.3"/>
    <x v="0"/>
    <s v="Male202055-64 yearsGR113-024"/>
  </r>
  <r>
    <x v="1"/>
    <s v="M"/>
    <x v="2"/>
    <n v="2020"/>
    <x v="7"/>
    <s v="55-64"/>
    <x v="74"/>
    <s v="GR113-025"/>
    <n v="5041"/>
    <n v="20489434"/>
    <n v="24.6"/>
    <x v="0"/>
    <s v="Male202055-64 yearsGR113-025"/>
  </r>
  <r>
    <x v="1"/>
    <s v="M"/>
    <x v="2"/>
    <n v="2020"/>
    <x v="7"/>
    <s v="55-64"/>
    <x v="104"/>
    <s v="GR113-026"/>
    <n v="817"/>
    <n v="20489434"/>
    <n v="4"/>
    <x v="0"/>
    <s v="Male202055-64 yearsGR113-026"/>
  </r>
  <r>
    <x v="1"/>
    <s v="M"/>
    <x v="2"/>
    <n v="2020"/>
    <x v="7"/>
    <s v="55-64"/>
    <x v="75"/>
    <s v="GR113-027"/>
    <n v="14663"/>
    <n v="20489434"/>
    <n v="71.599999999999994"/>
    <x v="0"/>
    <s v="Male202055-64 yearsGR113-027"/>
  </r>
  <r>
    <x v="1"/>
    <s v="M"/>
    <x v="2"/>
    <n v="2020"/>
    <x v="7"/>
    <s v="55-64"/>
    <x v="76"/>
    <s v="GR113-028"/>
    <n v="906"/>
    <n v="20489434"/>
    <n v="4.4000000000000004"/>
    <x v="0"/>
    <s v="Male202055-64 yearsGR113-028"/>
  </r>
  <r>
    <x v="1"/>
    <s v="M"/>
    <x v="2"/>
    <n v="2020"/>
    <x v="7"/>
    <s v="55-64"/>
    <x v="54"/>
    <s v="GR113-029"/>
    <n v="77"/>
    <n v="20489434"/>
    <n v="0.4"/>
    <x v="0"/>
    <s v="Male202055-64 yearsGR113-029"/>
  </r>
  <r>
    <x v="1"/>
    <s v="M"/>
    <x v="2"/>
    <n v="2020"/>
    <x v="7"/>
    <s v="55-64"/>
    <x v="124"/>
    <s v="GR113-033"/>
    <n v="2944"/>
    <n v="20489434"/>
    <n v="14.4"/>
    <x v="0"/>
    <s v="Male202055-64 yearsGR113-033"/>
  </r>
  <r>
    <x v="1"/>
    <s v="M"/>
    <x v="2"/>
    <n v="2020"/>
    <x v="7"/>
    <s v="55-64"/>
    <x v="43"/>
    <s v="GR113-034"/>
    <n v="1934"/>
    <n v="20489434"/>
    <n v="9.4"/>
    <x v="0"/>
    <s v="Male202055-64 yearsGR113-034"/>
  </r>
  <r>
    <x v="1"/>
    <s v="M"/>
    <x v="2"/>
    <n v="2020"/>
    <x v="7"/>
    <s v="55-64"/>
    <x v="97"/>
    <s v="GR113-035"/>
    <n v="1233"/>
    <n v="20489434"/>
    <n v="6"/>
    <x v="0"/>
    <s v="Male202055-64 yearsGR113-035"/>
  </r>
  <r>
    <x v="1"/>
    <s v="M"/>
    <x v="2"/>
    <n v="2020"/>
    <x v="7"/>
    <s v="55-64"/>
    <x v="34"/>
    <s v="GR113-036"/>
    <n v="2462"/>
    <n v="20489434"/>
    <n v="12"/>
    <x v="0"/>
    <s v="Male202055-64 yearsGR113-036"/>
  </r>
  <r>
    <x v="1"/>
    <s v="M"/>
    <x v="2"/>
    <n v="2020"/>
    <x v="7"/>
    <s v="55-64"/>
    <x v="35"/>
    <s v="GR113-037"/>
    <n v="4353"/>
    <n v="20489434"/>
    <n v="21.2"/>
    <x v="0"/>
    <s v="Male202055-64 yearsGR113-037"/>
  </r>
  <r>
    <x v="1"/>
    <s v="M"/>
    <x v="2"/>
    <n v="2020"/>
    <x v="7"/>
    <s v="55-64"/>
    <x v="79"/>
    <s v="GR113-038"/>
    <n v="107"/>
    <n v="20489434"/>
    <n v="0.5"/>
    <x v="0"/>
    <s v="Male202055-64 yearsGR113-038"/>
  </r>
  <r>
    <x v="1"/>
    <s v="M"/>
    <x v="2"/>
    <n v="2020"/>
    <x v="7"/>
    <s v="55-64"/>
    <x v="56"/>
    <s v="GR113-039"/>
    <n v="1596"/>
    <n v="20489434"/>
    <n v="7.8"/>
    <x v="0"/>
    <s v="Male202055-64 yearsGR113-039"/>
  </r>
  <r>
    <x v="1"/>
    <s v="M"/>
    <x v="2"/>
    <n v="2020"/>
    <x v="7"/>
    <s v="55-64"/>
    <x v="36"/>
    <s v="GR113-040"/>
    <n v="1601"/>
    <n v="20489434"/>
    <n v="7.8"/>
    <x v="0"/>
    <s v="Male202055-64 yearsGR113-040"/>
  </r>
  <r>
    <x v="1"/>
    <s v="M"/>
    <x v="2"/>
    <n v="2020"/>
    <x v="7"/>
    <s v="55-64"/>
    <x v="98"/>
    <s v="GR113-041"/>
    <n v="1036"/>
    <n v="20489434"/>
    <n v="5.0999999999999996"/>
    <x v="0"/>
    <s v="Male202055-64 yearsGR113-041"/>
  </r>
  <r>
    <x v="1"/>
    <s v="M"/>
    <x v="2"/>
    <n v="2020"/>
    <x v="7"/>
    <s v="55-64"/>
    <x v="117"/>
    <s v="GR113-042"/>
    <n v="13"/>
    <n v="20489434"/>
    <s v="Unreliable"/>
    <x v="0"/>
    <s v="Male202055-64 yearsGR113-042"/>
  </r>
  <r>
    <x v="1"/>
    <s v="M"/>
    <x v="2"/>
    <n v="2020"/>
    <x v="7"/>
    <s v="55-64"/>
    <x v="37"/>
    <s v="GR113-043"/>
    <n v="7147"/>
    <n v="20489434"/>
    <n v="34.9"/>
    <x v="0"/>
    <s v="Male202055-64 yearsGR113-043"/>
  </r>
  <r>
    <x v="1"/>
    <s v="M"/>
    <x v="2"/>
    <n v="2020"/>
    <x v="7"/>
    <s v="55-64"/>
    <x v="4"/>
    <s v="GR113-044"/>
    <n v="879"/>
    <n v="20489434"/>
    <n v="4.3"/>
    <x v="1"/>
    <s v="Male202055-64 yearsGR113-044"/>
  </r>
  <r>
    <x v="1"/>
    <s v="M"/>
    <x v="2"/>
    <n v="2020"/>
    <x v="7"/>
    <s v="55-64"/>
    <x v="44"/>
    <s v="GR113-045"/>
    <n v="274"/>
    <n v="20489434"/>
    <n v="1.3"/>
    <x v="1"/>
    <s v="Male202055-64 yearsGR113-045"/>
  </r>
  <r>
    <x v="1"/>
    <s v="M"/>
    <x v="2"/>
    <n v="2020"/>
    <x v="7"/>
    <s v="55-64"/>
    <x v="45"/>
    <s v="GR113-046"/>
    <n v="11330"/>
    <n v="20489434"/>
    <n v="55.3"/>
    <x v="1"/>
    <s v="Male202055-64 yearsGR113-046"/>
  </r>
  <r>
    <x v="1"/>
    <s v="M"/>
    <x v="2"/>
    <n v="2020"/>
    <x v="7"/>
    <s v="55-64"/>
    <x v="80"/>
    <s v="GR113-047"/>
    <n v="422"/>
    <n v="20489434"/>
    <n v="2.1"/>
    <x v="1"/>
    <s v="Male202055-64 yearsGR113-047"/>
  </r>
  <r>
    <x v="1"/>
    <s v="M"/>
    <x v="2"/>
    <n v="2020"/>
    <x v="7"/>
    <s v="55-64"/>
    <x v="81"/>
    <s v="GR113-048"/>
    <n v="380"/>
    <n v="20489434"/>
    <n v="1.9"/>
    <x v="0"/>
    <s v="Male202055-64 yearsGR113-048"/>
  </r>
  <r>
    <x v="1"/>
    <s v="M"/>
    <x v="2"/>
    <n v="2020"/>
    <x v="7"/>
    <s v="55-64"/>
    <x v="113"/>
    <s v="GR113-049"/>
    <n v="42"/>
    <n v="20489434"/>
    <n v="0.2"/>
    <x v="0"/>
    <s v="Male202055-64 yearsGR113-049"/>
  </r>
  <r>
    <x v="1"/>
    <s v="M"/>
    <x v="2"/>
    <n v="2020"/>
    <x v="7"/>
    <s v="55-64"/>
    <x v="5"/>
    <s v="GR113-050"/>
    <n v="51"/>
    <n v="20489434"/>
    <n v="0.2"/>
    <x v="1"/>
    <s v="Male202055-64 yearsGR113-050"/>
  </r>
  <r>
    <x v="1"/>
    <s v="M"/>
    <x v="2"/>
    <n v="2020"/>
    <x v="7"/>
    <s v="55-64"/>
    <x v="105"/>
    <s v="GR113-051"/>
    <n v="587"/>
    <n v="20489434"/>
    <n v="2.9"/>
    <x v="1"/>
    <s v="Male202055-64 yearsGR113-051"/>
  </r>
  <r>
    <x v="1"/>
    <s v="M"/>
    <x v="2"/>
    <n v="2020"/>
    <x v="7"/>
    <s v="55-64"/>
    <x v="106"/>
    <s v="GR113-052"/>
    <n v="594"/>
    <n v="20489434"/>
    <n v="2.9"/>
    <x v="1"/>
    <s v="Male202055-64 yearsGR113-052"/>
  </r>
  <r>
    <x v="1"/>
    <s v="M"/>
    <x v="2"/>
    <n v="2020"/>
    <x v="7"/>
    <s v="55-64"/>
    <x v="6"/>
    <s v="GR113-053"/>
    <n v="75168"/>
    <n v="20489434"/>
    <n v="366.9"/>
    <x v="0"/>
    <s v="Male202055-64 yearsGR113-053"/>
  </r>
  <r>
    <x v="1"/>
    <s v="M"/>
    <x v="2"/>
    <n v="2020"/>
    <x v="7"/>
    <s v="55-64"/>
    <x v="7"/>
    <s v="GR113-054"/>
    <n v="61700"/>
    <n v="20489434"/>
    <n v="301.10000000000002"/>
    <x v="1"/>
    <s v="Male202055-64 yearsGR113-054"/>
  </r>
  <r>
    <x v="1"/>
    <s v="M"/>
    <x v="2"/>
    <n v="2020"/>
    <x v="7"/>
    <s v="55-64"/>
    <x v="82"/>
    <s v="GR113-055"/>
    <n v="213"/>
    <n v="20489434"/>
    <n v="1"/>
    <x v="0"/>
    <s v="Male202055-64 yearsGR113-055"/>
  </r>
  <r>
    <x v="1"/>
    <s v="M"/>
    <x v="2"/>
    <n v="2020"/>
    <x v="7"/>
    <s v="55-64"/>
    <x v="57"/>
    <s v="GR113-056"/>
    <n v="7149"/>
    <n v="20489434"/>
    <n v="34.9"/>
    <x v="0"/>
    <s v="Male202055-64 yearsGR113-056"/>
  </r>
  <r>
    <x v="1"/>
    <s v="M"/>
    <x v="2"/>
    <n v="2020"/>
    <x v="7"/>
    <s v="55-64"/>
    <x v="83"/>
    <s v="GR113-057"/>
    <n v="596"/>
    <n v="20489434"/>
    <n v="2.9"/>
    <x v="0"/>
    <s v="Male202055-64 yearsGR113-057"/>
  </r>
  <r>
    <x v="1"/>
    <s v="M"/>
    <x v="2"/>
    <n v="2020"/>
    <x v="7"/>
    <s v="55-64"/>
    <x v="58"/>
    <s v="GR113-058"/>
    <n v="38635"/>
    <n v="20489434"/>
    <n v="188.6"/>
    <x v="0"/>
    <s v="Male202055-64 yearsGR113-058"/>
  </r>
  <r>
    <x v="1"/>
    <s v="M"/>
    <x v="2"/>
    <n v="2020"/>
    <x v="7"/>
    <s v="55-64"/>
    <x v="59"/>
    <s v="GR113-059"/>
    <n v="12892"/>
    <n v="20489434"/>
    <n v="62.9"/>
    <x v="0"/>
    <s v="Male202055-64 yearsGR113-059"/>
  </r>
  <r>
    <x v="1"/>
    <s v="M"/>
    <x v="2"/>
    <n v="2020"/>
    <x v="7"/>
    <s v="55-64"/>
    <x v="99"/>
    <s v="GR113-060"/>
    <n v="555"/>
    <n v="20489434"/>
    <n v="2.7"/>
    <x v="0"/>
    <s v="Male202055-64 yearsGR113-060"/>
  </r>
  <r>
    <x v="1"/>
    <s v="M"/>
    <x v="2"/>
    <n v="2020"/>
    <x v="7"/>
    <s v="55-64"/>
    <x v="60"/>
    <s v="GR113-061"/>
    <n v="25188"/>
    <n v="20489434"/>
    <n v="122.9"/>
    <x v="0"/>
    <s v="Male202055-64 yearsGR113-061"/>
  </r>
  <r>
    <x v="1"/>
    <s v="M"/>
    <x v="2"/>
    <n v="2020"/>
    <x v="7"/>
    <s v="55-64"/>
    <x v="84"/>
    <s v="GR113-062"/>
    <n v="12338"/>
    <n v="20489434"/>
    <n v="60.2"/>
    <x v="0"/>
    <s v="Male202055-64 yearsGR113-062"/>
  </r>
  <r>
    <x v="1"/>
    <s v="M"/>
    <x v="2"/>
    <n v="2020"/>
    <x v="7"/>
    <s v="55-64"/>
    <x v="85"/>
    <s v="GR113-063"/>
    <n v="12850"/>
    <n v="20489434"/>
    <n v="62.7"/>
    <x v="0"/>
    <s v="Male202055-64 yearsGR113-063"/>
  </r>
  <r>
    <x v="1"/>
    <s v="M"/>
    <x v="2"/>
    <n v="2020"/>
    <x v="7"/>
    <s v="55-64"/>
    <x v="8"/>
    <s v="GR113-064"/>
    <n v="15107"/>
    <n v="20489434"/>
    <n v="73.7"/>
    <x v="0"/>
    <s v="Male202055-64 yearsGR113-064"/>
  </r>
  <r>
    <x v="1"/>
    <s v="M"/>
    <x v="2"/>
    <n v="2020"/>
    <x v="7"/>
    <s v="55-64"/>
    <x v="61"/>
    <s v="GR113-065"/>
    <n v="197"/>
    <n v="20489434"/>
    <n v="1"/>
    <x v="0"/>
    <s v="Male202055-64 yearsGR113-065"/>
  </r>
  <r>
    <x v="1"/>
    <s v="M"/>
    <x v="2"/>
    <n v="2020"/>
    <x v="7"/>
    <s v="55-64"/>
    <x v="86"/>
    <s v="GR113-066"/>
    <n v="107"/>
    <n v="20489434"/>
    <n v="0.5"/>
    <x v="0"/>
    <s v="Male202055-64 yearsGR113-066"/>
  </r>
  <r>
    <x v="1"/>
    <s v="M"/>
    <x v="2"/>
    <n v="2020"/>
    <x v="7"/>
    <s v="55-64"/>
    <x v="62"/>
    <s v="GR113-067"/>
    <n v="3548"/>
    <n v="20489434"/>
    <n v="17.3"/>
    <x v="0"/>
    <s v="Male202055-64 yearsGR113-067"/>
  </r>
  <r>
    <x v="1"/>
    <s v="M"/>
    <x v="2"/>
    <n v="2020"/>
    <x v="7"/>
    <s v="55-64"/>
    <x v="9"/>
    <s v="GR113-068"/>
    <n v="11255"/>
    <n v="20489434"/>
    <n v="54.9"/>
    <x v="0"/>
    <s v="Male202055-64 yearsGR113-068"/>
  </r>
  <r>
    <x v="1"/>
    <s v="M"/>
    <x v="2"/>
    <n v="2020"/>
    <x v="7"/>
    <s v="55-64"/>
    <x v="87"/>
    <s v="GR113-069"/>
    <n v="3183"/>
    <n v="20489434"/>
    <n v="15.5"/>
    <x v="1"/>
    <s v="Male202055-64 yearsGR113-069"/>
  </r>
  <r>
    <x v="1"/>
    <s v="M"/>
    <x v="2"/>
    <n v="2020"/>
    <x v="7"/>
    <s v="55-64"/>
    <x v="10"/>
    <s v="GR113-070"/>
    <n v="8368"/>
    <n v="20489434"/>
    <n v="40.799999999999997"/>
    <x v="1"/>
    <s v="Male202055-64 yearsGR113-070"/>
  </r>
  <r>
    <x v="1"/>
    <s v="M"/>
    <x v="2"/>
    <n v="2020"/>
    <x v="7"/>
    <s v="55-64"/>
    <x v="107"/>
    <s v="GR113-071"/>
    <n v="219"/>
    <n v="20489434"/>
    <n v="1.1000000000000001"/>
    <x v="1"/>
    <s v="Male202055-64 yearsGR113-071"/>
  </r>
  <r>
    <x v="1"/>
    <s v="M"/>
    <x v="2"/>
    <n v="2020"/>
    <x v="7"/>
    <s v="55-64"/>
    <x v="63"/>
    <s v="GR113-072"/>
    <n v="1698"/>
    <n v="20489434"/>
    <n v="8.3000000000000007"/>
    <x v="0"/>
    <s v="Male202055-64 yearsGR113-072"/>
  </r>
  <r>
    <x v="1"/>
    <s v="M"/>
    <x v="2"/>
    <n v="2020"/>
    <x v="7"/>
    <s v="55-64"/>
    <x v="88"/>
    <s v="GR113-073"/>
    <n v="940"/>
    <n v="20489434"/>
    <n v="4.5999999999999996"/>
    <x v="1"/>
    <s v="Male202055-64 yearsGR113-073"/>
  </r>
  <r>
    <x v="1"/>
    <s v="M"/>
    <x v="2"/>
    <n v="2020"/>
    <x v="7"/>
    <s v="55-64"/>
    <x v="89"/>
    <s v="GR113-074"/>
    <n v="758"/>
    <n v="20489434"/>
    <n v="3.7"/>
    <x v="0"/>
    <s v="Male202055-64 yearsGR113-074"/>
  </r>
  <r>
    <x v="1"/>
    <s v="M"/>
    <x v="2"/>
    <n v="2020"/>
    <x v="7"/>
    <s v="55-64"/>
    <x v="11"/>
    <s v="GR113-075"/>
    <n v="714"/>
    <n v="20489434"/>
    <n v="3.5"/>
    <x v="0"/>
    <s v="Male202055-64 yearsGR113-075"/>
  </r>
  <r>
    <x v="1"/>
    <s v="M"/>
    <x v="2"/>
    <n v="2020"/>
    <x v="7"/>
    <s v="55-64"/>
    <x v="12"/>
    <s v="GR113-076"/>
    <n v="3654"/>
    <n v="20489434"/>
    <n v="17.8"/>
    <x v="1"/>
    <s v="Male202055-64 yearsGR113-076"/>
  </r>
  <r>
    <x v="1"/>
    <s v="M"/>
    <x v="2"/>
    <n v="2020"/>
    <x v="7"/>
    <s v="55-64"/>
    <x v="13"/>
    <s v="GR113-077"/>
    <n v="571"/>
    <n v="20489434"/>
    <n v="2.8"/>
    <x v="0"/>
    <s v="Male202055-64 yearsGR113-077"/>
  </r>
  <r>
    <x v="1"/>
    <s v="M"/>
    <x v="2"/>
    <n v="2020"/>
    <x v="7"/>
    <s v="55-64"/>
    <x v="14"/>
    <s v="GR113-078"/>
    <n v="3083"/>
    <n v="20489434"/>
    <n v="15"/>
    <x v="0"/>
    <s v="Male202055-64 yearsGR113-078"/>
  </r>
  <r>
    <x v="1"/>
    <s v="M"/>
    <x v="2"/>
    <n v="2020"/>
    <x v="7"/>
    <s v="55-64"/>
    <x v="15"/>
    <s v="GR113-079"/>
    <n v="19"/>
    <n v="20489434"/>
    <s v="Unreliable"/>
    <x v="0"/>
    <s v="Male202055-64 yearsGR113-079"/>
  </r>
  <r>
    <x v="1"/>
    <s v="M"/>
    <x v="2"/>
    <n v="2020"/>
    <x v="7"/>
    <s v="55-64"/>
    <x v="119"/>
    <s v="GR113-081"/>
    <n v="12"/>
    <n v="20489434"/>
    <s v="Unreliable"/>
    <x v="0"/>
    <s v="Male202055-64 yearsGR113-081"/>
  </r>
  <r>
    <x v="1"/>
    <s v="M"/>
    <x v="2"/>
    <n v="2020"/>
    <x v="7"/>
    <s v="55-64"/>
    <x v="38"/>
    <s v="GR113-082"/>
    <n v="9499"/>
    <n v="20489434"/>
    <n v="46.4"/>
    <x v="1"/>
    <s v="Male202055-64 yearsGR113-082"/>
  </r>
  <r>
    <x v="1"/>
    <s v="M"/>
    <x v="2"/>
    <n v="2020"/>
    <x v="7"/>
    <s v="55-64"/>
    <x v="108"/>
    <s v="GR113-083"/>
    <n v="29"/>
    <n v="20489434"/>
    <n v="0.1"/>
    <x v="0"/>
    <s v="Male202055-64 yearsGR113-083"/>
  </r>
  <r>
    <x v="1"/>
    <s v="M"/>
    <x v="2"/>
    <n v="2020"/>
    <x v="7"/>
    <s v="55-64"/>
    <x v="100"/>
    <s v="GR113-084"/>
    <n v="647"/>
    <n v="20489434"/>
    <n v="3.2"/>
    <x v="0"/>
    <s v="Male202055-64 yearsGR113-084"/>
  </r>
  <r>
    <x v="1"/>
    <s v="M"/>
    <x v="2"/>
    <n v="2020"/>
    <x v="7"/>
    <s v="55-64"/>
    <x v="39"/>
    <s v="GR113-085"/>
    <n v="302"/>
    <n v="20489434"/>
    <n v="1.5"/>
    <x v="0"/>
    <s v="Male202055-64 yearsGR113-085"/>
  </r>
  <r>
    <x v="1"/>
    <s v="M"/>
    <x v="2"/>
    <n v="2020"/>
    <x v="7"/>
    <s v="55-64"/>
    <x v="90"/>
    <s v="GR113-086"/>
    <n v="8521"/>
    <n v="20489434"/>
    <n v="41.6"/>
    <x v="0"/>
    <s v="Male202055-64 yearsGR113-086"/>
  </r>
  <r>
    <x v="1"/>
    <s v="M"/>
    <x v="2"/>
    <n v="2020"/>
    <x v="7"/>
    <s v="55-64"/>
    <x v="118"/>
    <s v="GR113-087"/>
    <n v="44"/>
    <n v="20489434"/>
    <n v="0.2"/>
    <x v="1"/>
    <s v="Male202055-64 yearsGR113-087"/>
  </r>
  <r>
    <x v="1"/>
    <s v="M"/>
    <x v="2"/>
    <n v="2020"/>
    <x v="7"/>
    <s v="55-64"/>
    <x v="64"/>
    <s v="GR113-088"/>
    <n v="1011"/>
    <n v="20489434"/>
    <n v="4.9000000000000004"/>
    <x v="1"/>
    <s v="Male202055-64 yearsGR113-088"/>
  </r>
  <r>
    <x v="1"/>
    <s v="M"/>
    <x v="2"/>
    <n v="2020"/>
    <x v="7"/>
    <s v="55-64"/>
    <x v="17"/>
    <s v="GR113-089"/>
    <n v="2872"/>
    <n v="20489434"/>
    <n v="14"/>
    <x v="0"/>
    <s v="Male202055-64 yearsGR113-089"/>
  </r>
  <r>
    <x v="1"/>
    <s v="M"/>
    <x v="2"/>
    <n v="2020"/>
    <x v="7"/>
    <s v="55-64"/>
    <x v="91"/>
    <s v="GR113-090"/>
    <n v="391"/>
    <n v="20489434"/>
    <n v="1.9"/>
    <x v="1"/>
    <s v="Male202055-64 yearsGR113-090"/>
  </r>
  <r>
    <x v="1"/>
    <s v="M"/>
    <x v="2"/>
    <n v="2020"/>
    <x v="7"/>
    <s v="55-64"/>
    <x v="114"/>
    <s v="GR113-091"/>
    <n v="43"/>
    <n v="20489434"/>
    <n v="0.2"/>
    <x v="1"/>
    <s v="Male202055-64 yearsGR113-091"/>
  </r>
  <r>
    <x v="1"/>
    <s v="M"/>
    <x v="2"/>
    <n v="2020"/>
    <x v="7"/>
    <s v="55-64"/>
    <x v="101"/>
    <s v="GR113-092"/>
    <n v="136"/>
    <n v="20489434"/>
    <n v="0.7"/>
    <x v="1"/>
    <s v="Male202055-64 yearsGR113-092"/>
  </r>
  <r>
    <x v="1"/>
    <s v="M"/>
    <x v="2"/>
    <n v="2020"/>
    <x v="7"/>
    <s v="55-64"/>
    <x v="92"/>
    <s v="GR113-093"/>
    <n v="10755"/>
    <n v="20489434"/>
    <n v="52.5"/>
    <x v="1"/>
    <s v="Male202055-64 yearsGR113-093"/>
  </r>
  <r>
    <x v="1"/>
    <s v="M"/>
    <x v="2"/>
    <n v="2020"/>
    <x v="7"/>
    <s v="55-64"/>
    <x v="93"/>
    <s v="GR113-094"/>
    <n v="7090"/>
    <n v="20489434"/>
    <n v="34.6"/>
    <x v="0"/>
    <s v="Male202055-64 yearsGR113-094"/>
  </r>
  <r>
    <x v="1"/>
    <s v="M"/>
    <x v="2"/>
    <n v="2020"/>
    <x v="7"/>
    <s v="55-64"/>
    <x v="94"/>
    <s v="GR113-095"/>
    <n v="3665"/>
    <n v="20489434"/>
    <n v="17.899999999999999"/>
    <x v="0"/>
    <s v="Male202055-64 yearsGR113-095"/>
  </r>
  <r>
    <x v="1"/>
    <s v="M"/>
    <x v="2"/>
    <n v="2020"/>
    <x v="7"/>
    <s v="55-64"/>
    <x v="102"/>
    <s v="GR113-096"/>
    <n v="221"/>
    <n v="20489434"/>
    <n v="1.1000000000000001"/>
    <x v="1"/>
    <s v="Male202055-64 yearsGR113-096"/>
  </r>
  <r>
    <x v="1"/>
    <s v="M"/>
    <x v="2"/>
    <n v="2020"/>
    <x v="7"/>
    <s v="55-64"/>
    <x v="18"/>
    <s v="GR113-097"/>
    <n v="3655"/>
    <n v="20489434"/>
    <n v="17.8"/>
    <x v="1"/>
    <s v="Male202055-64 yearsGR113-097"/>
  </r>
  <r>
    <x v="1"/>
    <s v="M"/>
    <x v="2"/>
    <n v="2020"/>
    <x v="7"/>
    <s v="55-64"/>
    <x v="115"/>
    <s v="GR113-098"/>
    <n v="39"/>
    <n v="20489434"/>
    <n v="0.2"/>
    <x v="0"/>
    <s v="Male202055-64 yearsGR113-098"/>
  </r>
  <r>
    <x v="1"/>
    <s v="M"/>
    <x v="2"/>
    <n v="2020"/>
    <x v="7"/>
    <s v="55-64"/>
    <x v="109"/>
    <s v="GR113-099"/>
    <n v="31"/>
    <n v="20489434"/>
    <n v="0.2"/>
    <x v="0"/>
    <s v="Male202055-64 yearsGR113-099"/>
  </r>
  <r>
    <x v="1"/>
    <s v="M"/>
    <x v="2"/>
    <n v="2020"/>
    <x v="7"/>
    <s v="55-64"/>
    <x v="19"/>
    <s v="GR113-100"/>
    <n v="3582"/>
    <n v="20489434"/>
    <n v="17.5"/>
    <x v="0"/>
    <s v="Male202055-64 yearsGR113-100"/>
  </r>
  <r>
    <x v="1"/>
    <s v="M"/>
    <x v="2"/>
    <n v="2020"/>
    <x v="7"/>
    <s v="55-64"/>
    <x v="95"/>
    <s v="GR113-102"/>
    <n v="57"/>
    <n v="20489434"/>
    <n v="0.3"/>
    <x v="1"/>
    <s v="Male202055-64 yearsGR113-102"/>
  </r>
  <r>
    <x v="1"/>
    <s v="M"/>
    <x v="2"/>
    <n v="2020"/>
    <x v="7"/>
    <s v="55-64"/>
    <x v="125"/>
    <s v="GR113-103"/>
    <n v="31"/>
    <n v="20489434"/>
    <n v="0.2"/>
    <x v="1"/>
    <s v="Male202055-64 yearsGR113-103"/>
  </r>
  <r>
    <x v="1"/>
    <s v="M"/>
    <x v="2"/>
    <n v="2020"/>
    <x v="7"/>
    <s v="55-64"/>
    <x v="21"/>
    <s v="GR113-109"/>
    <n v="637"/>
    <n v="20489434"/>
    <n v="3.1"/>
    <x v="1"/>
    <s v="Male202055-64 yearsGR113-109"/>
  </r>
  <r>
    <x v="1"/>
    <s v="M"/>
    <x v="2"/>
    <n v="2020"/>
    <x v="7"/>
    <s v="55-64"/>
    <x v="22"/>
    <s v="GR113-110"/>
    <n v="2251"/>
    <n v="20489434"/>
    <n v="11"/>
    <x v="0"/>
    <s v="Male202055-64 yearsGR113-110"/>
  </r>
  <r>
    <x v="1"/>
    <s v="M"/>
    <x v="2"/>
    <n v="2020"/>
    <x v="7"/>
    <s v="55-64"/>
    <x v="23"/>
    <s v="GR113-111"/>
    <n v="23668"/>
    <n v="20489434"/>
    <n v="115.5"/>
    <x v="0"/>
    <s v="Male202055-64 yearsGR113-111"/>
  </r>
  <r>
    <x v="1"/>
    <s v="M"/>
    <x v="2"/>
    <n v="2020"/>
    <x v="7"/>
    <s v="55-64"/>
    <x v="24"/>
    <s v="GR113-112"/>
    <n v="20589"/>
    <n v="20489434"/>
    <n v="100.5"/>
    <x v="1"/>
    <s v="Male202055-64 yearsGR113-112"/>
  </r>
  <r>
    <x v="1"/>
    <s v="M"/>
    <x v="2"/>
    <n v="2020"/>
    <x v="7"/>
    <s v="55-64"/>
    <x v="25"/>
    <s v="GR113-113"/>
    <n v="5230"/>
    <n v="20489434"/>
    <n v="25.5"/>
    <x v="0"/>
    <s v="Male202055-64 yearsGR113-113"/>
  </r>
  <r>
    <x v="1"/>
    <s v="M"/>
    <x v="2"/>
    <n v="2020"/>
    <x v="7"/>
    <s v="55-64"/>
    <x v="26"/>
    <s v="GR113-114"/>
    <n v="4706"/>
    <n v="20489434"/>
    <n v="23"/>
    <x v="0"/>
    <s v="Male202055-64 yearsGR113-114"/>
  </r>
  <r>
    <x v="1"/>
    <s v="M"/>
    <x v="2"/>
    <n v="2020"/>
    <x v="7"/>
    <s v="55-64"/>
    <x v="46"/>
    <s v="GR113-115"/>
    <n v="172"/>
    <n v="20489434"/>
    <n v="0.8"/>
    <x v="0"/>
    <s v="Male202055-64 yearsGR113-115"/>
  </r>
  <r>
    <x v="1"/>
    <s v="M"/>
    <x v="2"/>
    <n v="2020"/>
    <x v="7"/>
    <s v="55-64"/>
    <x v="67"/>
    <s v="GR113-116"/>
    <n v="352"/>
    <n v="20489434"/>
    <n v="1.7"/>
    <x v="0"/>
    <s v="Male202055-64 yearsGR113-116"/>
  </r>
  <r>
    <x v="1"/>
    <s v="M"/>
    <x v="2"/>
    <n v="2020"/>
    <x v="7"/>
    <s v="55-64"/>
    <x v="27"/>
    <s v="GR113-117"/>
    <n v="15359"/>
    <n v="20489434"/>
    <n v="75"/>
    <x v="0"/>
    <s v="Male202055-64 yearsGR113-117"/>
  </r>
  <r>
    <x v="1"/>
    <s v="M"/>
    <x v="2"/>
    <n v="2020"/>
    <x v="7"/>
    <s v="55-64"/>
    <x v="68"/>
    <s v="GR113-118"/>
    <n v="2096"/>
    <n v="20489434"/>
    <n v="10.199999999999999"/>
    <x v="0"/>
    <s v="Male202055-64 yearsGR113-118"/>
  </r>
  <r>
    <x v="1"/>
    <s v="M"/>
    <x v="2"/>
    <n v="2020"/>
    <x v="7"/>
    <s v="55-64"/>
    <x v="121"/>
    <s v="GR113-119"/>
    <n v="41"/>
    <n v="20489434"/>
    <n v="0.2"/>
    <x v="0"/>
    <s v="Male202055-64 yearsGR113-119"/>
  </r>
  <r>
    <x v="1"/>
    <s v="M"/>
    <x v="2"/>
    <n v="2020"/>
    <x v="7"/>
    <s v="55-64"/>
    <x v="28"/>
    <s v="GR113-120"/>
    <n v="411"/>
    <n v="20489434"/>
    <n v="2"/>
    <x v="0"/>
    <s v="Male202055-64 yearsGR113-120"/>
  </r>
  <r>
    <x v="1"/>
    <s v="M"/>
    <x v="2"/>
    <n v="2020"/>
    <x v="7"/>
    <s v="55-64"/>
    <x v="40"/>
    <s v="GR113-121"/>
    <n v="408"/>
    <n v="20489434"/>
    <n v="2"/>
    <x v="0"/>
    <s v="Male202055-64 yearsGR113-121"/>
  </r>
  <r>
    <x v="1"/>
    <s v="M"/>
    <x v="2"/>
    <n v="2020"/>
    <x v="7"/>
    <s v="55-64"/>
    <x v="47"/>
    <s v="GR113-122"/>
    <n v="10495"/>
    <n v="20489434"/>
    <n v="51.2"/>
    <x v="0"/>
    <s v="Male202055-64 yearsGR113-122"/>
  </r>
  <r>
    <x v="1"/>
    <s v="M"/>
    <x v="2"/>
    <n v="2020"/>
    <x v="7"/>
    <s v="55-64"/>
    <x v="29"/>
    <s v="GR113-123"/>
    <n v="1908"/>
    <n v="20489434"/>
    <n v="9.3000000000000007"/>
    <x v="0"/>
    <s v="Male202055-64 yearsGR113-123"/>
  </r>
  <r>
    <x v="1"/>
    <s v="M"/>
    <x v="2"/>
    <n v="2020"/>
    <x v="7"/>
    <s v="55-64"/>
    <x v="48"/>
    <s v="GR113-124"/>
    <n v="5539"/>
    <n v="20489434"/>
    <n v="27"/>
    <x v="1"/>
    <s v="Male202055-64 yearsGR113-124"/>
  </r>
  <r>
    <x v="1"/>
    <s v="M"/>
    <x v="2"/>
    <n v="2020"/>
    <x v="7"/>
    <s v="55-64"/>
    <x v="49"/>
    <s v="GR113-125"/>
    <n v="3308"/>
    <n v="20489434"/>
    <n v="16.100000000000001"/>
    <x v="0"/>
    <s v="Male202055-64 yearsGR113-125"/>
  </r>
  <r>
    <x v="1"/>
    <s v="M"/>
    <x v="2"/>
    <n v="2020"/>
    <x v="7"/>
    <s v="55-64"/>
    <x v="50"/>
    <s v="GR113-126"/>
    <n v="2231"/>
    <n v="20489434"/>
    <n v="10.9"/>
    <x v="0"/>
    <s v="Male202055-64 yearsGR113-126"/>
  </r>
  <r>
    <x v="1"/>
    <s v="M"/>
    <x v="2"/>
    <n v="2020"/>
    <x v="7"/>
    <s v="55-64"/>
    <x v="30"/>
    <s v="GR113-127"/>
    <n v="1298"/>
    <n v="20489434"/>
    <n v="6.3"/>
    <x v="1"/>
    <s v="Male202055-64 yearsGR113-127"/>
  </r>
  <r>
    <x v="1"/>
    <s v="M"/>
    <x v="2"/>
    <n v="2020"/>
    <x v="7"/>
    <s v="55-64"/>
    <x v="41"/>
    <s v="GR113-128"/>
    <n v="762"/>
    <n v="20489434"/>
    <n v="3.7"/>
    <x v="0"/>
    <s v="Male202055-64 yearsGR113-128"/>
  </r>
  <r>
    <x v="1"/>
    <s v="M"/>
    <x v="2"/>
    <n v="2020"/>
    <x v="7"/>
    <s v="55-64"/>
    <x v="31"/>
    <s v="GR113-129"/>
    <n v="536"/>
    <n v="20489434"/>
    <n v="2.6"/>
    <x v="0"/>
    <s v="Male202055-64 yearsGR113-129"/>
  </r>
  <r>
    <x v="1"/>
    <s v="M"/>
    <x v="2"/>
    <n v="2020"/>
    <x v="7"/>
    <s v="55-64"/>
    <x v="120"/>
    <s v="GR113-130"/>
    <n v="57"/>
    <n v="20489434"/>
    <n v="0.3"/>
    <x v="1"/>
    <s v="Male202055-64 yearsGR113-130"/>
  </r>
  <r>
    <x v="1"/>
    <s v="M"/>
    <x v="2"/>
    <n v="2020"/>
    <x v="7"/>
    <s v="55-64"/>
    <x v="32"/>
    <s v="GR113-131"/>
    <n v="737"/>
    <n v="20489434"/>
    <n v="3.6"/>
    <x v="0"/>
    <s v="Male202055-64 yearsGR113-131"/>
  </r>
  <r>
    <x v="1"/>
    <s v="M"/>
    <x v="2"/>
    <n v="2020"/>
    <x v="7"/>
    <s v="55-64"/>
    <x v="69"/>
    <s v="GR113-132"/>
    <n v="25"/>
    <n v="20489434"/>
    <n v="0.1"/>
    <x v="0"/>
    <s v="Male202055-64 yearsGR113-132"/>
  </r>
  <r>
    <x v="1"/>
    <s v="M"/>
    <x v="2"/>
    <n v="2020"/>
    <x v="7"/>
    <s v="55-64"/>
    <x v="33"/>
    <s v="GR113-133"/>
    <n v="712"/>
    <n v="20489434"/>
    <n v="3.5"/>
    <x v="0"/>
    <s v="Male202055-64 yearsGR113-133"/>
  </r>
  <r>
    <x v="1"/>
    <s v="M"/>
    <x v="2"/>
    <n v="2020"/>
    <x v="7"/>
    <s v="55-64"/>
    <x v="42"/>
    <s v="GR113-135"/>
    <n v="522"/>
    <n v="20489434"/>
    <n v="2.5"/>
    <x v="1"/>
    <s v="Male202055-64 yearsGR113-135"/>
  </r>
  <r>
    <x v="1"/>
    <s v="M"/>
    <x v="2"/>
    <n v="2020"/>
    <x v="7"/>
    <s v="55-64"/>
    <x v="103"/>
    <s v="GR113-136"/>
    <n v="197"/>
    <n v="20489434"/>
    <n v="1"/>
    <x v="1"/>
    <s v="Male202055-64 yearsGR113-136"/>
  </r>
  <r>
    <x v="1"/>
    <s v="M"/>
    <x v="2"/>
    <n v="2020"/>
    <x v="7"/>
    <s v="55-64"/>
    <x v="122"/>
    <s v="GR113-137"/>
    <n v="26997"/>
    <n v="20489434"/>
    <n v="131.80000000000001"/>
    <x v="1"/>
    <s v="Male202055-64 yearsGR113-137"/>
  </r>
  <r>
    <x v="1"/>
    <s v="M"/>
    <x v="2"/>
    <n v="2020"/>
    <x v="8"/>
    <s v="65-74"/>
    <x v="123"/>
    <s v="GR113-001"/>
    <n v="11"/>
    <n v="15183540"/>
    <s v="Unreliable"/>
    <x v="1"/>
    <s v="Male202065-74 yearsGR113-001"/>
  </r>
  <r>
    <x v="1"/>
    <s v="M"/>
    <x v="2"/>
    <n v="2020"/>
    <x v="8"/>
    <s v="65-74"/>
    <x v="0"/>
    <s v="GR113-003"/>
    <n v="667"/>
    <n v="15183540"/>
    <n v="4.4000000000000004"/>
    <x v="0"/>
    <s v="Male202065-74 yearsGR113-003"/>
  </r>
  <r>
    <x v="1"/>
    <s v="M"/>
    <x v="2"/>
    <n v="2020"/>
    <x v="8"/>
    <s v="65-74"/>
    <x v="111"/>
    <s v="GR113-004"/>
    <n v="96"/>
    <n v="15183540"/>
    <n v="0.6"/>
    <x v="1"/>
    <s v="Male202065-74 yearsGR113-004"/>
  </r>
  <r>
    <x v="1"/>
    <s v="M"/>
    <x v="2"/>
    <n v="2020"/>
    <x v="8"/>
    <s v="65-74"/>
    <x v="112"/>
    <s v="GR113-005"/>
    <n v="61"/>
    <n v="15183540"/>
    <n v="0.4"/>
    <x v="0"/>
    <s v="Male202065-74 yearsGR113-005"/>
  </r>
  <r>
    <x v="1"/>
    <s v="M"/>
    <x v="2"/>
    <n v="2020"/>
    <x v="8"/>
    <s v="65-74"/>
    <x v="116"/>
    <s v="GR113-006"/>
    <n v="35"/>
    <n v="15183540"/>
    <n v="0.2"/>
    <x v="0"/>
    <s v="Male202065-74 yearsGR113-006"/>
  </r>
  <r>
    <x v="1"/>
    <s v="M"/>
    <x v="2"/>
    <n v="2020"/>
    <x v="8"/>
    <s v="65-74"/>
    <x v="1"/>
    <s v="GR113-010"/>
    <n v="4963"/>
    <n v="15183540"/>
    <n v="32.700000000000003"/>
    <x v="1"/>
    <s v="Male202065-74 yearsGR113-010"/>
  </r>
  <r>
    <x v="1"/>
    <s v="M"/>
    <x v="2"/>
    <n v="2020"/>
    <x v="8"/>
    <s v="65-74"/>
    <x v="126"/>
    <s v="GR113-011"/>
    <n v="10"/>
    <n v="15183540"/>
    <s v="Unreliable"/>
    <x v="1"/>
    <s v="Male202065-74 yearsGR113-011"/>
  </r>
  <r>
    <x v="1"/>
    <s v="M"/>
    <x v="2"/>
    <n v="2020"/>
    <x v="8"/>
    <s v="65-74"/>
    <x v="70"/>
    <s v="GR113-015"/>
    <n v="816"/>
    <n v="15183540"/>
    <n v="5.4"/>
    <x v="1"/>
    <s v="Male202065-74 yearsGR113-015"/>
  </r>
  <r>
    <x v="1"/>
    <s v="M"/>
    <x v="2"/>
    <n v="2020"/>
    <x v="8"/>
    <s v="65-74"/>
    <x v="51"/>
    <s v="GR113-016"/>
    <n v="653"/>
    <n v="15183540"/>
    <n v="4.3"/>
    <x v="1"/>
    <s v="Male202065-74 yearsGR113-016"/>
  </r>
  <r>
    <x v="1"/>
    <s v="M"/>
    <x v="2"/>
    <n v="2020"/>
    <x v="8"/>
    <s v="65-74"/>
    <x v="2"/>
    <s v="GR113-018"/>
    <n v="48558"/>
    <n v="15183540"/>
    <n v="319.8"/>
    <x v="0"/>
    <s v="Male202065-74 yearsGR113-018"/>
  </r>
  <r>
    <x v="1"/>
    <s v="M"/>
    <x v="2"/>
    <n v="2020"/>
    <x v="8"/>
    <s v="65-74"/>
    <x v="3"/>
    <s v="GR113-019"/>
    <n v="96939"/>
    <n v="15183540"/>
    <n v="638.4"/>
    <x v="1"/>
    <s v="Male202065-74 yearsGR113-019"/>
  </r>
  <r>
    <x v="1"/>
    <s v="M"/>
    <x v="2"/>
    <n v="2020"/>
    <x v="8"/>
    <s v="65-74"/>
    <x v="71"/>
    <s v="GR113-020"/>
    <n v="2497"/>
    <n v="15183540"/>
    <n v="16.399999999999999"/>
    <x v="0"/>
    <s v="Male202065-74 yearsGR113-020"/>
  </r>
  <r>
    <x v="1"/>
    <s v="M"/>
    <x v="2"/>
    <n v="2020"/>
    <x v="8"/>
    <s v="65-74"/>
    <x v="72"/>
    <s v="GR113-021"/>
    <n v="4393"/>
    <n v="15183540"/>
    <n v="28.9"/>
    <x v="0"/>
    <s v="Male202065-74 yearsGR113-021"/>
  </r>
  <r>
    <x v="1"/>
    <s v="M"/>
    <x v="2"/>
    <n v="2020"/>
    <x v="8"/>
    <s v="65-74"/>
    <x v="73"/>
    <s v="GR113-022"/>
    <n v="1874"/>
    <n v="15183540"/>
    <n v="12.3"/>
    <x v="0"/>
    <s v="Male202065-74 yearsGR113-022"/>
  </r>
  <r>
    <x v="1"/>
    <s v="M"/>
    <x v="2"/>
    <n v="2020"/>
    <x v="8"/>
    <s v="65-74"/>
    <x v="52"/>
    <s v="GR113-023"/>
    <n v="7723"/>
    <n v="15183540"/>
    <n v="50.9"/>
    <x v="0"/>
    <s v="Male202065-74 yearsGR113-023"/>
  </r>
  <r>
    <x v="1"/>
    <s v="M"/>
    <x v="2"/>
    <n v="2020"/>
    <x v="8"/>
    <s v="65-74"/>
    <x v="53"/>
    <s v="GR113-024"/>
    <n v="6955"/>
    <n v="15183540"/>
    <n v="45.8"/>
    <x v="0"/>
    <s v="Male202065-74 yearsGR113-024"/>
  </r>
  <r>
    <x v="1"/>
    <s v="M"/>
    <x v="2"/>
    <n v="2020"/>
    <x v="8"/>
    <s v="65-74"/>
    <x v="74"/>
    <s v="GR113-025"/>
    <n v="8335"/>
    <n v="15183540"/>
    <n v="54.9"/>
    <x v="0"/>
    <s v="Male202065-74 yearsGR113-025"/>
  </r>
  <r>
    <x v="1"/>
    <s v="M"/>
    <x v="2"/>
    <n v="2020"/>
    <x v="8"/>
    <s v="65-74"/>
    <x v="104"/>
    <s v="GR113-026"/>
    <n v="1016"/>
    <n v="15183540"/>
    <n v="6.7"/>
    <x v="0"/>
    <s v="Male202065-74 yearsGR113-026"/>
  </r>
  <r>
    <x v="1"/>
    <s v="M"/>
    <x v="2"/>
    <n v="2020"/>
    <x v="8"/>
    <s v="65-74"/>
    <x v="75"/>
    <s v="GR113-027"/>
    <n v="25586"/>
    <n v="15183540"/>
    <n v="168.5"/>
    <x v="0"/>
    <s v="Male202065-74 yearsGR113-027"/>
  </r>
  <r>
    <x v="1"/>
    <s v="M"/>
    <x v="2"/>
    <n v="2020"/>
    <x v="8"/>
    <s v="65-74"/>
    <x v="76"/>
    <s v="GR113-028"/>
    <n v="1510"/>
    <n v="15183540"/>
    <n v="9.9"/>
    <x v="0"/>
    <s v="Male202065-74 yearsGR113-028"/>
  </r>
  <r>
    <x v="1"/>
    <s v="M"/>
    <x v="2"/>
    <n v="2020"/>
    <x v="8"/>
    <s v="65-74"/>
    <x v="54"/>
    <s v="GR113-029"/>
    <n v="140"/>
    <n v="15183540"/>
    <n v="0.9"/>
    <x v="0"/>
    <s v="Male202065-74 yearsGR113-029"/>
  </r>
  <r>
    <x v="1"/>
    <s v="M"/>
    <x v="2"/>
    <n v="2020"/>
    <x v="8"/>
    <s v="65-74"/>
    <x v="124"/>
    <s v="GR113-033"/>
    <n v="8083"/>
    <n v="15183540"/>
    <n v="53.2"/>
    <x v="0"/>
    <s v="Male202065-74 yearsGR113-033"/>
  </r>
  <r>
    <x v="1"/>
    <s v="M"/>
    <x v="2"/>
    <n v="2020"/>
    <x v="8"/>
    <s v="65-74"/>
    <x v="43"/>
    <s v="GR113-034"/>
    <n v="2922"/>
    <n v="15183540"/>
    <n v="19.2"/>
    <x v="0"/>
    <s v="Male202065-74 yearsGR113-034"/>
  </r>
  <r>
    <x v="1"/>
    <s v="M"/>
    <x v="2"/>
    <n v="2020"/>
    <x v="8"/>
    <s v="65-74"/>
    <x v="97"/>
    <s v="GR113-035"/>
    <n v="2862"/>
    <n v="15183540"/>
    <n v="18.8"/>
    <x v="0"/>
    <s v="Male202065-74 yearsGR113-035"/>
  </r>
  <r>
    <x v="1"/>
    <s v="M"/>
    <x v="2"/>
    <n v="2020"/>
    <x v="8"/>
    <s v="65-74"/>
    <x v="34"/>
    <s v="GR113-036"/>
    <n v="2948"/>
    <n v="15183540"/>
    <n v="19.399999999999999"/>
    <x v="0"/>
    <s v="Male202065-74 yearsGR113-036"/>
  </r>
  <r>
    <x v="1"/>
    <s v="M"/>
    <x v="2"/>
    <n v="2020"/>
    <x v="8"/>
    <s v="65-74"/>
    <x v="35"/>
    <s v="GR113-037"/>
    <n v="8931"/>
    <n v="15183540"/>
    <n v="58.8"/>
    <x v="0"/>
    <s v="Male202065-74 yearsGR113-037"/>
  </r>
  <r>
    <x v="1"/>
    <s v="M"/>
    <x v="2"/>
    <n v="2020"/>
    <x v="8"/>
    <s v="65-74"/>
    <x v="79"/>
    <s v="GR113-038"/>
    <n v="137"/>
    <n v="15183540"/>
    <n v="0.9"/>
    <x v="0"/>
    <s v="Male202065-74 yearsGR113-038"/>
  </r>
  <r>
    <x v="1"/>
    <s v="M"/>
    <x v="2"/>
    <n v="2020"/>
    <x v="8"/>
    <s v="65-74"/>
    <x v="56"/>
    <s v="GR113-039"/>
    <n v="3140"/>
    <n v="15183540"/>
    <n v="20.7"/>
    <x v="0"/>
    <s v="Male202065-74 yearsGR113-039"/>
  </r>
  <r>
    <x v="1"/>
    <s v="M"/>
    <x v="2"/>
    <n v="2020"/>
    <x v="8"/>
    <s v="65-74"/>
    <x v="36"/>
    <s v="GR113-040"/>
    <n v="3546"/>
    <n v="15183540"/>
    <n v="23.4"/>
    <x v="0"/>
    <s v="Male202065-74 yearsGR113-040"/>
  </r>
  <r>
    <x v="1"/>
    <s v="M"/>
    <x v="2"/>
    <n v="2020"/>
    <x v="8"/>
    <s v="65-74"/>
    <x v="98"/>
    <s v="GR113-041"/>
    <n v="2089"/>
    <n v="15183540"/>
    <n v="13.8"/>
    <x v="0"/>
    <s v="Male202065-74 yearsGR113-041"/>
  </r>
  <r>
    <x v="1"/>
    <s v="M"/>
    <x v="2"/>
    <n v="2020"/>
    <x v="8"/>
    <s v="65-74"/>
    <x v="117"/>
    <s v="GR113-042"/>
    <n v="19"/>
    <n v="15183540"/>
    <s v="Unreliable"/>
    <x v="0"/>
    <s v="Male202065-74 yearsGR113-042"/>
  </r>
  <r>
    <x v="1"/>
    <s v="M"/>
    <x v="2"/>
    <n v="2020"/>
    <x v="8"/>
    <s v="65-74"/>
    <x v="37"/>
    <s v="GR113-043"/>
    <n v="11164"/>
    <n v="15183540"/>
    <n v="73.5"/>
    <x v="0"/>
    <s v="Male202065-74 yearsGR113-043"/>
  </r>
  <r>
    <x v="1"/>
    <s v="M"/>
    <x v="2"/>
    <n v="2020"/>
    <x v="8"/>
    <s v="65-74"/>
    <x v="4"/>
    <s v="GR113-044"/>
    <n v="1916"/>
    <n v="15183540"/>
    <n v="12.6"/>
    <x v="1"/>
    <s v="Male202065-74 yearsGR113-044"/>
  </r>
  <r>
    <x v="1"/>
    <s v="M"/>
    <x v="2"/>
    <n v="2020"/>
    <x v="8"/>
    <s v="65-74"/>
    <x v="44"/>
    <s v="GR113-045"/>
    <n v="505"/>
    <n v="15183540"/>
    <n v="3.3"/>
    <x v="1"/>
    <s v="Male202065-74 yearsGR113-045"/>
  </r>
  <r>
    <x v="1"/>
    <s v="M"/>
    <x v="2"/>
    <n v="2020"/>
    <x v="8"/>
    <s v="65-74"/>
    <x v="45"/>
    <s v="GR113-046"/>
    <n v="16176"/>
    <n v="15183540"/>
    <n v="106.5"/>
    <x v="1"/>
    <s v="Male202065-74 yearsGR113-046"/>
  </r>
  <r>
    <x v="1"/>
    <s v="M"/>
    <x v="2"/>
    <n v="2020"/>
    <x v="8"/>
    <s v="65-74"/>
    <x v="80"/>
    <s v="GR113-047"/>
    <n v="913"/>
    <n v="15183540"/>
    <n v="6"/>
    <x v="1"/>
    <s v="Male202065-74 yearsGR113-047"/>
  </r>
  <r>
    <x v="1"/>
    <s v="M"/>
    <x v="2"/>
    <n v="2020"/>
    <x v="8"/>
    <s v="65-74"/>
    <x v="81"/>
    <s v="GR113-048"/>
    <n v="862"/>
    <n v="15183540"/>
    <n v="5.7"/>
    <x v="0"/>
    <s v="Male202065-74 yearsGR113-048"/>
  </r>
  <r>
    <x v="1"/>
    <s v="M"/>
    <x v="2"/>
    <n v="2020"/>
    <x v="8"/>
    <s v="65-74"/>
    <x v="113"/>
    <s v="GR113-049"/>
    <n v="51"/>
    <n v="15183540"/>
    <n v="0.3"/>
    <x v="0"/>
    <s v="Male202065-74 yearsGR113-049"/>
  </r>
  <r>
    <x v="1"/>
    <s v="M"/>
    <x v="2"/>
    <n v="2020"/>
    <x v="8"/>
    <s v="65-74"/>
    <x v="5"/>
    <s v="GR113-050"/>
    <n v="65"/>
    <n v="15183540"/>
    <n v="0.4"/>
    <x v="1"/>
    <s v="Male202065-74 yearsGR113-050"/>
  </r>
  <r>
    <x v="1"/>
    <s v="M"/>
    <x v="2"/>
    <n v="2020"/>
    <x v="8"/>
    <s v="65-74"/>
    <x v="105"/>
    <s v="GR113-051"/>
    <n v="4101"/>
    <n v="15183540"/>
    <n v="27"/>
    <x v="1"/>
    <s v="Male202065-74 yearsGR113-051"/>
  </r>
  <r>
    <x v="1"/>
    <s v="M"/>
    <x v="2"/>
    <n v="2020"/>
    <x v="8"/>
    <s v="65-74"/>
    <x v="106"/>
    <s v="GR113-052"/>
    <n v="3692"/>
    <n v="15183540"/>
    <n v="24.3"/>
    <x v="1"/>
    <s v="Male202065-74 yearsGR113-052"/>
  </r>
  <r>
    <x v="1"/>
    <s v="M"/>
    <x v="2"/>
    <n v="2020"/>
    <x v="8"/>
    <s v="65-74"/>
    <x v="6"/>
    <s v="GR113-053"/>
    <n v="108375"/>
    <n v="15183540"/>
    <n v="713.8"/>
    <x v="0"/>
    <s v="Male202065-74 yearsGR113-053"/>
  </r>
  <r>
    <x v="1"/>
    <s v="M"/>
    <x v="2"/>
    <n v="2020"/>
    <x v="8"/>
    <s v="65-74"/>
    <x v="7"/>
    <s v="GR113-054"/>
    <n v="86738"/>
    <n v="15183540"/>
    <n v="571.29999999999995"/>
    <x v="1"/>
    <s v="Male202065-74 yearsGR113-054"/>
  </r>
  <r>
    <x v="1"/>
    <s v="M"/>
    <x v="2"/>
    <n v="2020"/>
    <x v="8"/>
    <s v="65-74"/>
    <x v="82"/>
    <s v="GR113-055"/>
    <n v="282"/>
    <n v="15183540"/>
    <n v="1.9"/>
    <x v="0"/>
    <s v="Male202065-74 yearsGR113-055"/>
  </r>
  <r>
    <x v="1"/>
    <s v="M"/>
    <x v="2"/>
    <n v="2020"/>
    <x v="8"/>
    <s v="65-74"/>
    <x v="57"/>
    <s v="GR113-056"/>
    <n v="7292"/>
    <n v="15183540"/>
    <n v="48"/>
    <x v="0"/>
    <s v="Male202065-74 yearsGR113-056"/>
  </r>
  <r>
    <x v="1"/>
    <s v="M"/>
    <x v="2"/>
    <n v="2020"/>
    <x v="8"/>
    <s v="65-74"/>
    <x v="83"/>
    <s v="GR113-057"/>
    <n v="1079"/>
    <n v="15183540"/>
    <n v="7.1"/>
    <x v="0"/>
    <s v="Male202065-74 yearsGR113-057"/>
  </r>
  <r>
    <x v="1"/>
    <s v="M"/>
    <x v="2"/>
    <n v="2020"/>
    <x v="8"/>
    <s v="65-74"/>
    <x v="58"/>
    <s v="GR113-058"/>
    <n v="55385"/>
    <n v="15183540"/>
    <n v="364.8"/>
    <x v="0"/>
    <s v="Male202065-74 yearsGR113-058"/>
  </r>
  <r>
    <x v="1"/>
    <s v="M"/>
    <x v="2"/>
    <n v="2020"/>
    <x v="8"/>
    <s v="65-74"/>
    <x v="59"/>
    <s v="GR113-059"/>
    <n v="17312"/>
    <n v="15183540"/>
    <n v="114"/>
    <x v="0"/>
    <s v="Male202065-74 yearsGR113-059"/>
  </r>
  <r>
    <x v="1"/>
    <s v="M"/>
    <x v="2"/>
    <n v="2020"/>
    <x v="8"/>
    <s v="65-74"/>
    <x v="99"/>
    <s v="GR113-060"/>
    <n v="685"/>
    <n v="15183540"/>
    <n v="4.5"/>
    <x v="0"/>
    <s v="Male202065-74 yearsGR113-060"/>
  </r>
  <r>
    <x v="1"/>
    <s v="M"/>
    <x v="2"/>
    <n v="2020"/>
    <x v="8"/>
    <s v="65-74"/>
    <x v="60"/>
    <s v="GR113-061"/>
    <n v="37388"/>
    <n v="15183540"/>
    <n v="246.2"/>
    <x v="0"/>
    <s v="Male202065-74 yearsGR113-061"/>
  </r>
  <r>
    <x v="1"/>
    <s v="M"/>
    <x v="2"/>
    <n v="2020"/>
    <x v="8"/>
    <s v="65-74"/>
    <x v="84"/>
    <s v="GR113-062"/>
    <n v="13435"/>
    <n v="15183540"/>
    <n v="88.5"/>
    <x v="0"/>
    <s v="Male202065-74 yearsGR113-062"/>
  </r>
  <r>
    <x v="1"/>
    <s v="M"/>
    <x v="2"/>
    <n v="2020"/>
    <x v="8"/>
    <s v="65-74"/>
    <x v="85"/>
    <s v="GR113-063"/>
    <n v="23953"/>
    <n v="15183540"/>
    <n v="157.80000000000001"/>
    <x v="0"/>
    <s v="Male202065-74 yearsGR113-063"/>
  </r>
  <r>
    <x v="1"/>
    <s v="M"/>
    <x v="2"/>
    <n v="2020"/>
    <x v="8"/>
    <s v="65-74"/>
    <x v="8"/>
    <s v="GR113-064"/>
    <n v="22700"/>
    <n v="15183540"/>
    <n v="149.5"/>
    <x v="0"/>
    <s v="Male202065-74 yearsGR113-064"/>
  </r>
  <r>
    <x v="1"/>
    <s v="M"/>
    <x v="2"/>
    <n v="2020"/>
    <x v="8"/>
    <s v="65-74"/>
    <x v="61"/>
    <s v="GR113-065"/>
    <n v="226"/>
    <n v="15183540"/>
    <n v="1.5"/>
    <x v="0"/>
    <s v="Male202065-74 yearsGR113-065"/>
  </r>
  <r>
    <x v="1"/>
    <s v="M"/>
    <x v="2"/>
    <n v="2020"/>
    <x v="8"/>
    <s v="65-74"/>
    <x v="86"/>
    <s v="GR113-066"/>
    <n v="127"/>
    <n v="15183540"/>
    <n v="0.8"/>
    <x v="0"/>
    <s v="Male202065-74 yearsGR113-066"/>
  </r>
  <r>
    <x v="1"/>
    <s v="M"/>
    <x v="2"/>
    <n v="2020"/>
    <x v="8"/>
    <s v="65-74"/>
    <x v="62"/>
    <s v="GR113-067"/>
    <n v="6949"/>
    <n v="15183540"/>
    <n v="45.8"/>
    <x v="0"/>
    <s v="Male202065-74 yearsGR113-067"/>
  </r>
  <r>
    <x v="1"/>
    <s v="M"/>
    <x v="2"/>
    <n v="2020"/>
    <x v="8"/>
    <s v="65-74"/>
    <x v="9"/>
    <s v="GR113-068"/>
    <n v="15398"/>
    <n v="15183540"/>
    <n v="101.4"/>
    <x v="0"/>
    <s v="Male202065-74 yearsGR113-068"/>
  </r>
  <r>
    <x v="1"/>
    <s v="M"/>
    <x v="2"/>
    <n v="2020"/>
    <x v="8"/>
    <s v="65-74"/>
    <x v="87"/>
    <s v="GR113-069"/>
    <n v="4410"/>
    <n v="15183540"/>
    <n v="29"/>
    <x v="1"/>
    <s v="Male202065-74 yearsGR113-069"/>
  </r>
  <r>
    <x v="1"/>
    <s v="M"/>
    <x v="2"/>
    <n v="2020"/>
    <x v="8"/>
    <s v="65-74"/>
    <x v="10"/>
    <s v="GR113-070"/>
    <n v="14124"/>
    <n v="15183540"/>
    <n v="93"/>
    <x v="1"/>
    <s v="Male202065-74 yearsGR113-070"/>
  </r>
  <r>
    <x v="1"/>
    <s v="M"/>
    <x v="2"/>
    <n v="2020"/>
    <x v="8"/>
    <s v="65-74"/>
    <x v="107"/>
    <s v="GR113-071"/>
    <n v="429"/>
    <n v="15183540"/>
    <n v="2.8"/>
    <x v="1"/>
    <s v="Male202065-74 yearsGR113-071"/>
  </r>
  <r>
    <x v="1"/>
    <s v="M"/>
    <x v="2"/>
    <n v="2020"/>
    <x v="8"/>
    <s v="65-74"/>
    <x v="63"/>
    <s v="GR113-072"/>
    <n v="2674"/>
    <n v="15183540"/>
    <n v="17.600000000000001"/>
    <x v="0"/>
    <s v="Male202065-74 yearsGR113-072"/>
  </r>
  <r>
    <x v="1"/>
    <s v="M"/>
    <x v="2"/>
    <n v="2020"/>
    <x v="8"/>
    <s v="65-74"/>
    <x v="88"/>
    <s v="GR113-073"/>
    <n v="1367"/>
    <n v="15183540"/>
    <n v="9"/>
    <x v="1"/>
    <s v="Male202065-74 yearsGR113-073"/>
  </r>
  <r>
    <x v="1"/>
    <s v="M"/>
    <x v="2"/>
    <n v="2020"/>
    <x v="8"/>
    <s v="65-74"/>
    <x v="89"/>
    <s v="GR113-074"/>
    <n v="1307"/>
    <n v="15183540"/>
    <n v="8.6"/>
    <x v="0"/>
    <s v="Male202065-74 yearsGR113-074"/>
  </r>
  <r>
    <x v="1"/>
    <s v="M"/>
    <x v="2"/>
    <n v="2020"/>
    <x v="8"/>
    <s v="65-74"/>
    <x v="11"/>
    <s v="GR113-075"/>
    <n v="606"/>
    <n v="15183540"/>
    <n v="4"/>
    <x v="0"/>
    <s v="Male202065-74 yearsGR113-075"/>
  </r>
  <r>
    <x v="1"/>
    <s v="M"/>
    <x v="2"/>
    <n v="2020"/>
    <x v="8"/>
    <s v="65-74"/>
    <x v="12"/>
    <s v="GR113-076"/>
    <n v="5916"/>
    <n v="15183540"/>
    <n v="39"/>
    <x v="1"/>
    <s v="Male202065-74 yearsGR113-076"/>
  </r>
  <r>
    <x v="1"/>
    <s v="M"/>
    <x v="2"/>
    <n v="2020"/>
    <x v="8"/>
    <s v="65-74"/>
    <x v="13"/>
    <s v="GR113-077"/>
    <n v="639"/>
    <n v="15183540"/>
    <n v="4.2"/>
    <x v="0"/>
    <s v="Male202065-74 yearsGR113-077"/>
  </r>
  <r>
    <x v="1"/>
    <s v="M"/>
    <x v="2"/>
    <n v="2020"/>
    <x v="8"/>
    <s v="65-74"/>
    <x v="14"/>
    <s v="GR113-078"/>
    <n v="5277"/>
    <n v="15183540"/>
    <n v="34.799999999999997"/>
    <x v="0"/>
    <s v="Male202065-74 yearsGR113-078"/>
  </r>
  <r>
    <x v="1"/>
    <s v="M"/>
    <x v="2"/>
    <n v="2020"/>
    <x v="8"/>
    <s v="65-74"/>
    <x v="15"/>
    <s v="GR113-079"/>
    <n v="25"/>
    <n v="15183540"/>
    <n v="0.2"/>
    <x v="0"/>
    <s v="Male202065-74 yearsGR113-079"/>
  </r>
  <r>
    <x v="1"/>
    <s v="M"/>
    <x v="2"/>
    <n v="2020"/>
    <x v="8"/>
    <s v="65-74"/>
    <x v="119"/>
    <s v="GR113-081"/>
    <n v="17"/>
    <n v="15183540"/>
    <s v="Unreliable"/>
    <x v="0"/>
    <s v="Male202065-74 yearsGR113-081"/>
  </r>
  <r>
    <x v="1"/>
    <s v="M"/>
    <x v="2"/>
    <n v="2020"/>
    <x v="8"/>
    <s v="65-74"/>
    <x v="38"/>
    <s v="GR113-082"/>
    <n v="20247"/>
    <n v="15183540"/>
    <n v="133.30000000000001"/>
    <x v="1"/>
    <s v="Male202065-74 yearsGR113-082"/>
  </r>
  <r>
    <x v="1"/>
    <s v="M"/>
    <x v="2"/>
    <n v="2020"/>
    <x v="8"/>
    <s v="65-74"/>
    <x v="108"/>
    <s v="GR113-083"/>
    <n v="42"/>
    <n v="15183540"/>
    <n v="0.3"/>
    <x v="0"/>
    <s v="Male202065-74 yearsGR113-083"/>
  </r>
  <r>
    <x v="1"/>
    <s v="M"/>
    <x v="2"/>
    <n v="2020"/>
    <x v="8"/>
    <s v="65-74"/>
    <x v="100"/>
    <s v="GR113-084"/>
    <n v="1156"/>
    <n v="15183540"/>
    <n v="7.6"/>
    <x v="0"/>
    <s v="Male202065-74 yearsGR113-084"/>
  </r>
  <r>
    <x v="1"/>
    <s v="M"/>
    <x v="2"/>
    <n v="2020"/>
    <x v="8"/>
    <s v="65-74"/>
    <x v="39"/>
    <s v="GR113-085"/>
    <n v="227"/>
    <n v="15183540"/>
    <n v="1.5"/>
    <x v="0"/>
    <s v="Male202065-74 yearsGR113-085"/>
  </r>
  <r>
    <x v="1"/>
    <s v="M"/>
    <x v="2"/>
    <n v="2020"/>
    <x v="8"/>
    <s v="65-74"/>
    <x v="90"/>
    <s v="GR113-086"/>
    <n v="18822"/>
    <n v="15183540"/>
    <n v="124"/>
    <x v="0"/>
    <s v="Male202065-74 yearsGR113-086"/>
  </r>
  <r>
    <x v="1"/>
    <s v="M"/>
    <x v="2"/>
    <n v="2020"/>
    <x v="8"/>
    <s v="65-74"/>
    <x v="118"/>
    <s v="GR113-087"/>
    <n v="118"/>
    <n v="15183540"/>
    <n v="0.8"/>
    <x v="1"/>
    <s v="Male202065-74 yearsGR113-087"/>
  </r>
  <r>
    <x v="1"/>
    <s v="M"/>
    <x v="2"/>
    <n v="2020"/>
    <x v="8"/>
    <s v="65-74"/>
    <x v="64"/>
    <s v="GR113-088"/>
    <n v="2002"/>
    <n v="15183540"/>
    <n v="13.2"/>
    <x v="1"/>
    <s v="Male202065-74 yearsGR113-088"/>
  </r>
  <r>
    <x v="1"/>
    <s v="M"/>
    <x v="2"/>
    <n v="2020"/>
    <x v="8"/>
    <s v="65-74"/>
    <x v="17"/>
    <s v="GR113-089"/>
    <n v="5903"/>
    <n v="15183540"/>
    <n v="38.9"/>
    <x v="0"/>
    <s v="Male202065-74 yearsGR113-089"/>
  </r>
  <r>
    <x v="1"/>
    <s v="M"/>
    <x v="2"/>
    <n v="2020"/>
    <x v="8"/>
    <s v="65-74"/>
    <x v="91"/>
    <s v="GR113-090"/>
    <n v="538"/>
    <n v="15183540"/>
    <n v="3.5"/>
    <x v="1"/>
    <s v="Male202065-74 yearsGR113-090"/>
  </r>
  <r>
    <x v="1"/>
    <s v="M"/>
    <x v="2"/>
    <n v="2020"/>
    <x v="8"/>
    <s v="65-74"/>
    <x v="114"/>
    <s v="GR113-091"/>
    <n v="51"/>
    <n v="15183540"/>
    <n v="0.3"/>
    <x v="1"/>
    <s v="Male202065-74 yearsGR113-091"/>
  </r>
  <r>
    <x v="1"/>
    <s v="M"/>
    <x v="2"/>
    <n v="2020"/>
    <x v="8"/>
    <s v="65-74"/>
    <x v="101"/>
    <s v="GR113-092"/>
    <n v="187"/>
    <n v="15183540"/>
    <n v="1.2"/>
    <x v="1"/>
    <s v="Male202065-74 yearsGR113-092"/>
  </r>
  <r>
    <x v="1"/>
    <s v="M"/>
    <x v="2"/>
    <n v="2020"/>
    <x v="8"/>
    <s v="65-74"/>
    <x v="92"/>
    <s v="GR113-093"/>
    <n v="7536"/>
    <n v="15183540"/>
    <n v="49.6"/>
    <x v="1"/>
    <s v="Male202065-74 yearsGR113-093"/>
  </r>
  <r>
    <x v="1"/>
    <s v="M"/>
    <x v="2"/>
    <n v="2020"/>
    <x v="8"/>
    <s v="65-74"/>
    <x v="93"/>
    <s v="GR113-094"/>
    <n v="4029"/>
    <n v="15183540"/>
    <n v="26.5"/>
    <x v="0"/>
    <s v="Male202065-74 yearsGR113-094"/>
  </r>
  <r>
    <x v="1"/>
    <s v="M"/>
    <x v="2"/>
    <n v="2020"/>
    <x v="8"/>
    <s v="65-74"/>
    <x v="94"/>
    <s v="GR113-095"/>
    <n v="3507"/>
    <n v="15183540"/>
    <n v="23.1"/>
    <x v="0"/>
    <s v="Male202065-74 yearsGR113-095"/>
  </r>
  <r>
    <x v="1"/>
    <s v="M"/>
    <x v="2"/>
    <n v="2020"/>
    <x v="8"/>
    <s v="65-74"/>
    <x v="102"/>
    <s v="GR113-096"/>
    <n v="424"/>
    <n v="15183540"/>
    <n v="2.8"/>
    <x v="1"/>
    <s v="Male202065-74 yearsGR113-096"/>
  </r>
  <r>
    <x v="1"/>
    <s v="M"/>
    <x v="2"/>
    <n v="2020"/>
    <x v="8"/>
    <s v="65-74"/>
    <x v="18"/>
    <s v="GR113-097"/>
    <n v="6230"/>
    <n v="15183540"/>
    <n v="41"/>
    <x v="1"/>
    <s v="Male202065-74 yearsGR113-097"/>
  </r>
  <r>
    <x v="1"/>
    <s v="M"/>
    <x v="2"/>
    <n v="2020"/>
    <x v="8"/>
    <s v="65-74"/>
    <x v="115"/>
    <s v="GR113-098"/>
    <n v="83"/>
    <n v="15183540"/>
    <n v="0.5"/>
    <x v="0"/>
    <s v="Male202065-74 yearsGR113-098"/>
  </r>
  <r>
    <x v="1"/>
    <s v="M"/>
    <x v="2"/>
    <n v="2020"/>
    <x v="8"/>
    <s v="65-74"/>
    <x v="109"/>
    <s v="GR113-099"/>
    <n v="35"/>
    <n v="15183540"/>
    <n v="0.2"/>
    <x v="0"/>
    <s v="Male202065-74 yearsGR113-099"/>
  </r>
  <r>
    <x v="1"/>
    <s v="M"/>
    <x v="2"/>
    <n v="2020"/>
    <x v="8"/>
    <s v="65-74"/>
    <x v="19"/>
    <s v="GR113-100"/>
    <n v="6110"/>
    <n v="15183540"/>
    <n v="40.200000000000003"/>
    <x v="0"/>
    <s v="Male202065-74 yearsGR113-100"/>
  </r>
  <r>
    <x v="1"/>
    <s v="M"/>
    <x v="2"/>
    <n v="2020"/>
    <x v="8"/>
    <s v="65-74"/>
    <x v="95"/>
    <s v="GR113-102"/>
    <n v="90"/>
    <n v="15183540"/>
    <n v="0.6"/>
    <x v="1"/>
    <s v="Male202065-74 yearsGR113-102"/>
  </r>
  <r>
    <x v="1"/>
    <s v="M"/>
    <x v="2"/>
    <n v="2020"/>
    <x v="8"/>
    <s v="65-74"/>
    <x v="125"/>
    <s v="GR113-103"/>
    <n v="90"/>
    <n v="15183540"/>
    <n v="0.6"/>
    <x v="1"/>
    <s v="Male202065-74 yearsGR113-103"/>
  </r>
  <r>
    <x v="1"/>
    <s v="M"/>
    <x v="2"/>
    <n v="2020"/>
    <x v="8"/>
    <s v="65-74"/>
    <x v="21"/>
    <s v="GR113-109"/>
    <n v="356"/>
    <n v="15183540"/>
    <n v="2.2999999999999998"/>
    <x v="1"/>
    <s v="Male202065-74 yearsGR113-109"/>
  </r>
  <r>
    <x v="1"/>
    <s v="M"/>
    <x v="2"/>
    <n v="2020"/>
    <x v="8"/>
    <s v="65-74"/>
    <x v="22"/>
    <s v="GR113-110"/>
    <n v="2665"/>
    <n v="15183540"/>
    <n v="17.600000000000001"/>
    <x v="0"/>
    <s v="Male202065-74 yearsGR113-110"/>
  </r>
  <r>
    <x v="1"/>
    <s v="M"/>
    <x v="2"/>
    <n v="2020"/>
    <x v="8"/>
    <s v="65-74"/>
    <x v="23"/>
    <s v="GR113-111"/>
    <n v="32691"/>
    <n v="15183540"/>
    <n v="215.3"/>
    <x v="0"/>
    <s v="Male202065-74 yearsGR113-111"/>
  </r>
  <r>
    <x v="1"/>
    <s v="M"/>
    <x v="2"/>
    <n v="2020"/>
    <x v="8"/>
    <s v="65-74"/>
    <x v="24"/>
    <s v="GR113-112"/>
    <n v="12543"/>
    <n v="15183540"/>
    <n v="82.6"/>
    <x v="1"/>
    <s v="Male202065-74 yearsGR113-112"/>
  </r>
  <r>
    <x v="1"/>
    <s v="M"/>
    <x v="2"/>
    <n v="2020"/>
    <x v="8"/>
    <s v="65-74"/>
    <x v="25"/>
    <s v="GR113-113"/>
    <n v="3275"/>
    <n v="15183540"/>
    <n v="21.6"/>
    <x v="0"/>
    <s v="Male202065-74 yearsGR113-113"/>
  </r>
  <r>
    <x v="1"/>
    <s v="M"/>
    <x v="2"/>
    <n v="2020"/>
    <x v="8"/>
    <s v="65-74"/>
    <x v="26"/>
    <s v="GR113-114"/>
    <n v="2904"/>
    <n v="15183540"/>
    <n v="19.100000000000001"/>
    <x v="0"/>
    <s v="Male202065-74 yearsGR113-114"/>
  </r>
  <r>
    <x v="1"/>
    <s v="M"/>
    <x v="2"/>
    <n v="2020"/>
    <x v="8"/>
    <s v="65-74"/>
    <x v="46"/>
    <s v="GR113-115"/>
    <n v="123"/>
    <n v="15183540"/>
    <n v="0.8"/>
    <x v="0"/>
    <s v="Male202065-74 yearsGR113-115"/>
  </r>
  <r>
    <x v="1"/>
    <s v="M"/>
    <x v="2"/>
    <n v="2020"/>
    <x v="8"/>
    <s v="65-74"/>
    <x v="67"/>
    <s v="GR113-116"/>
    <n v="248"/>
    <n v="15183540"/>
    <n v="1.6"/>
    <x v="0"/>
    <s v="Male202065-74 yearsGR113-116"/>
  </r>
  <r>
    <x v="1"/>
    <s v="M"/>
    <x v="2"/>
    <n v="2020"/>
    <x v="8"/>
    <s v="65-74"/>
    <x v="27"/>
    <s v="GR113-117"/>
    <n v="9268"/>
    <n v="15183540"/>
    <n v="61"/>
    <x v="0"/>
    <s v="Male202065-74 yearsGR113-117"/>
  </r>
  <r>
    <x v="1"/>
    <s v="M"/>
    <x v="2"/>
    <n v="2020"/>
    <x v="8"/>
    <s v="65-74"/>
    <x v="68"/>
    <s v="GR113-118"/>
    <n v="3607"/>
    <n v="15183540"/>
    <n v="23.8"/>
    <x v="0"/>
    <s v="Male202065-74 yearsGR113-118"/>
  </r>
  <r>
    <x v="1"/>
    <s v="M"/>
    <x v="2"/>
    <n v="2020"/>
    <x v="8"/>
    <s v="65-74"/>
    <x v="121"/>
    <s v="GR113-119"/>
    <n v="34"/>
    <n v="15183540"/>
    <n v="0.2"/>
    <x v="0"/>
    <s v="Male202065-74 yearsGR113-119"/>
  </r>
  <r>
    <x v="1"/>
    <s v="M"/>
    <x v="2"/>
    <n v="2020"/>
    <x v="8"/>
    <s v="65-74"/>
    <x v="28"/>
    <s v="GR113-120"/>
    <n v="324"/>
    <n v="15183540"/>
    <n v="2.1"/>
    <x v="0"/>
    <s v="Male202065-74 yearsGR113-120"/>
  </r>
  <r>
    <x v="1"/>
    <s v="M"/>
    <x v="2"/>
    <n v="2020"/>
    <x v="8"/>
    <s v="65-74"/>
    <x v="40"/>
    <s v="GR113-121"/>
    <n v="416"/>
    <n v="15183540"/>
    <n v="2.7"/>
    <x v="0"/>
    <s v="Male202065-74 yearsGR113-121"/>
  </r>
  <r>
    <x v="1"/>
    <s v="M"/>
    <x v="2"/>
    <n v="2020"/>
    <x v="8"/>
    <s v="65-74"/>
    <x v="47"/>
    <s v="GR113-122"/>
    <n v="2820"/>
    <n v="15183540"/>
    <n v="18.600000000000001"/>
    <x v="0"/>
    <s v="Male202065-74 yearsGR113-122"/>
  </r>
  <r>
    <x v="1"/>
    <s v="M"/>
    <x v="2"/>
    <n v="2020"/>
    <x v="8"/>
    <s v="65-74"/>
    <x v="29"/>
    <s v="GR113-123"/>
    <n v="2067"/>
    <n v="15183540"/>
    <n v="13.6"/>
    <x v="0"/>
    <s v="Male202065-74 yearsGR113-123"/>
  </r>
  <r>
    <x v="1"/>
    <s v="M"/>
    <x v="2"/>
    <n v="2020"/>
    <x v="8"/>
    <s v="65-74"/>
    <x v="48"/>
    <s v="GR113-124"/>
    <n v="3743"/>
    <n v="15183540"/>
    <n v="24.7"/>
    <x v="1"/>
    <s v="Male202065-74 yearsGR113-124"/>
  </r>
  <r>
    <x v="1"/>
    <s v="M"/>
    <x v="2"/>
    <n v="2020"/>
    <x v="8"/>
    <s v="65-74"/>
    <x v="49"/>
    <s v="GR113-125"/>
    <n v="2740"/>
    <n v="15183540"/>
    <n v="18"/>
    <x v="0"/>
    <s v="Male202065-74 yearsGR113-125"/>
  </r>
  <r>
    <x v="1"/>
    <s v="M"/>
    <x v="2"/>
    <n v="2020"/>
    <x v="8"/>
    <s v="65-74"/>
    <x v="50"/>
    <s v="GR113-126"/>
    <n v="1003"/>
    <n v="15183540"/>
    <n v="6.6"/>
    <x v="0"/>
    <s v="Male202065-74 yearsGR113-126"/>
  </r>
  <r>
    <x v="1"/>
    <s v="M"/>
    <x v="2"/>
    <n v="2020"/>
    <x v="8"/>
    <s v="65-74"/>
    <x v="30"/>
    <s v="GR113-127"/>
    <n v="481"/>
    <n v="15183540"/>
    <n v="3.2"/>
    <x v="1"/>
    <s v="Male202065-74 yearsGR113-127"/>
  </r>
  <r>
    <x v="1"/>
    <s v="M"/>
    <x v="2"/>
    <n v="2020"/>
    <x v="8"/>
    <s v="65-74"/>
    <x v="41"/>
    <s v="GR113-128"/>
    <n v="231"/>
    <n v="15183540"/>
    <n v="1.5"/>
    <x v="0"/>
    <s v="Male202065-74 yearsGR113-128"/>
  </r>
  <r>
    <x v="1"/>
    <s v="M"/>
    <x v="2"/>
    <n v="2020"/>
    <x v="8"/>
    <s v="65-74"/>
    <x v="31"/>
    <s v="GR113-129"/>
    <n v="250"/>
    <n v="15183540"/>
    <n v="1.6"/>
    <x v="0"/>
    <s v="Male202065-74 yearsGR113-129"/>
  </r>
  <r>
    <x v="1"/>
    <s v="M"/>
    <x v="2"/>
    <n v="2020"/>
    <x v="8"/>
    <s v="65-74"/>
    <x v="120"/>
    <s v="GR113-130"/>
    <n v="19"/>
    <n v="15183540"/>
    <s v="Unreliable"/>
    <x v="1"/>
    <s v="Male202065-74 yearsGR113-130"/>
  </r>
  <r>
    <x v="1"/>
    <s v="M"/>
    <x v="2"/>
    <n v="2020"/>
    <x v="8"/>
    <s v="65-74"/>
    <x v="32"/>
    <s v="GR113-131"/>
    <n v="284"/>
    <n v="15183540"/>
    <n v="1.9"/>
    <x v="0"/>
    <s v="Male202065-74 yearsGR113-131"/>
  </r>
  <r>
    <x v="1"/>
    <s v="M"/>
    <x v="2"/>
    <n v="2020"/>
    <x v="8"/>
    <s v="65-74"/>
    <x v="69"/>
    <s v="GR113-132"/>
    <n v="17"/>
    <n v="15183540"/>
    <s v="Unreliable"/>
    <x v="0"/>
    <s v="Male202065-74 yearsGR113-132"/>
  </r>
  <r>
    <x v="1"/>
    <s v="M"/>
    <x v="2"/>
    <n v="2020"/>
    <x v="8"/>
    <s v="65-74"/>
    <x v="33"/>
    <s v="GR113-133"/>
    <n v="267"/>
    <n v="15183540"/>
    <n v="1.8"/>
    <x v="0"/>
    <s v="Male202065-74 yearsGR113-133"/>
  </r>
  <r>
    <x v="1"/>
    <s v="M"/>
    <x v="2"/>
    <n v="2020"/>
    <x v="8"/>
    <s v="65-74"/>
    <x v="42"/>
    <s v="GR113-135"/>
    <n v="790"/>
    <n v="15183540"/>
    <n v="5.2"/>
    <x v="1"/>
    <s v="Male202065-74 yearsGR113-135"/>
  </r>
  <r>
    <x v="1"/>
    <s v="M"/>
    <x v="2"/>
    <n v="2020"/>
    <x v="8"/>
    <s v="65-74"/>
    <x v="103"/>
    <s v="GR113-136"/>
    <n v="444"/>
    <n v="15183540"/>
    <n v="2.9"/>
    <x v="1"/>
    <s v="Male202065-74 yearsGR113-136"/>
  </r>
  <r>
    <x v="1"/>
    <s v="M"/>
    <x v="2"/>
    <n v="2020"/>
    <x v="8"/>
    <s v="65-74"/>
    <x v="122"/>
    <s v="GR113-137"/>
    <n v="47014"/>
    <n v="15183540"/>
    <n v="309.60000000000002"/>
    <x v="1"/>
    <s v="Male202065-74 yearsGR113-137"/>
  </r>
  <r>
    <x v="1"/>
    <s v="M"/>
    <x v="2"/>
    <n v="2020"/>
    <x v="9"/>
    <s v="75-84"/>
    <x v="0"/>
    <s v="GR113-003"/>
    <n v="817"/>
    <n v="7223275"/>
    <n v="11.3"/>
    <x v="0"/>
    <s v="Male202075-84 yearsGR113-003"/>
  </r>
  <r>
    <x v="1"/>
    <s v="M"/>
    <x v="2"/>
    <n v="2020"/>
    <x v="9"/>
    <s v="75-84"/>
    <x v="111"/>
    <s v="GR113-004"/>
    <n v="77"/>
    <n v="7223275"/>
    <n v="1.1000000000000001"/>
    <x v="1"/>
    <s v="Male202075-84 yearsGR113-004"/>
  </r>
  <r>
    <x v="1"/>
    <s v="M"/>
    <x v="2"/>
    <n v="2020"/>
    <x v="9"/>
    <s v="75-84"/>
    <x v="112"/>
    <s v="GR113-005"/>
    <n v="55"/>
    <n v="7223275"/>
    <n v="0.8"/>
    <x v="0"/>
    <s v="Male202075-84 yearsGR113-005"/>
  </r>
  <r>
    <x v="1"/>
    <s v="M"/>
    <x v="2"/>
    <n v="2020"/>
    <x v="9"/>
    <s v="75-84"/>
    <x v="116"/>
    <s v="GR113-006"/>
    <n v="22"/>
    <n v="7223275"/>
    <n v="0.3"/>
    <x v="0"/>
    <s v="Male202075-84 yearsGR113-006"/>
  </r>
  <r>
    <x v="1"/>
    <s v="M"/>
    <x v="2"/>
    <n v="2020"/>
    <x v="9"/>
    <s v="75-84"/>
    <x v="1"/>
    <s v="GR113-010"/>
    <n v="5194"/>
    <n v="7223275"/>
    <n v="71.900000000000006"/>
    <x v="1"/>
    <s v="Male202075-84 yearsGR113-010"/>
  </r>
  <r>
    <x v="1"/>
    <s v="M"/>
    <x v="2"/>
    <n v="2020"/>
    <x v="9"/>
    <s v="75-84"/>
    <x v="70"/>
    <s v="GR113-015"/>
    <n v="158"/>
    <n v="7223275"/>
    <n v="2.2000000000000002"/>
    <x v="1"/>
    <s v="Male202075-84 yearsGR113-015"/>
  </r>
  <r>
    <x v="1"/>
    <s v="M"/>
    <x v="2"/>
    <n v="2020"/>
    <x v="9"/>
    <s v="75-84"/>
    <x v="51"/>
    <s v="GR113-016"/>
    <n v="191"/>
    <n v="7223275"/>
    <n v="2.6"/>
    <x v="1"/>
    <s v="Male202075-84 yearsGR113-016"/>
  </r>
  <r>
    <x v="1"/>
    <s v="M"/>
    <x v="2"/>
    <n v="2020"/>
    <x v="9"/>
    <s v="75-84"/>
    <x v="2"/>
    <s v="GR113-018"/>
    <n v="56231"/>
    <n v="7223275"/>
    <n v="778.5"/>
    <x v="0"/>
    <s v="Male202075-84 yearsGR113-018"/>
  </r>
  <r>
    <x v="1"/>
    <s v="M"/>
    <x v="2"/>
    <n v="2020"/>
    <x v="9"/>
    <s v="75-84"/>
    <x v="3"/>
    <s v="GR113-019"/>
    <n v="87107"/>
    <n v="7223275"/>
    <n v="1205.9000000000001"/>
    <x v="1"/>
    <s v="Male202075-84 yearsGR113-019"/>
  </r>
  <r>
    <x v="1"/>
    <s v="M"/>
    <x v="2"/>
    <n v="2020"/>
    <x v="9"/>
    <s v="75-84"/>
    <x v="71"/>
    <s v="GR113-020"/>
    <n v="1519"/>
    <n v="7223275"/>
    <n v="21"/>
    <x v="0"/>
    <s v="Male202075-84 yearsGR113-020"/>
  </r>
  <r>
    <x v="1"/>
    <s v="M"/>
    <x v="2"/>
    <n v="2020"/>
    <x v="9"/>
    <s v="75-84"/>
    <x v="72"/>
    <s v="GR113-021"/>
    <n v="2839"/>
    <n v="7223275"/>
    <n v="39.299999999999997"/>
    <x v="0"/>
    <s v="Male202075-84 yearsGR113-021"/>
  </r>
  <r>
    <x v="1"/>
    <s v="M"/>
    <x v="2"/>
    <n v="2020"/>
    <x v="9"/>
    <s v="75-84"/>
    <x v="73"/>
    <s v="GR113-022"/>
    <n v="1645"/>
    <n v="7223275"/>
    <n v="22.8"/>
    <x v="0"/>
    <s v="Male202075-84 yearsGR113-022"/>
  </r>
  <r>
    <x v="1"/>
    <s v="M"/>
    <x v="2"/>
    <n v="2020"/>
    <x v="9"/>
    <s v="75-84"/>
    <x v="52"/>
    <s v="GR113-023"/>
    <n v="6371"/>
    <n v="7223275"/>
    <n v="88.2"/>
    <x v="0"/>
    <s v="Male202075-84 yearsGR113-023"/>
  </r>
  <r>
    <x v="1"/>
    <s v="M"/>
    <x v="2"/>
    <n v="2020"/>
    <x v="9"/>
    <s v="75-84"/>
    <x v="53"/>
    <s v="GR113-024"/>
    <n v="3975"/>
    <n v="7223275"/>
    <n v="55"/>
    <x v="0"/>
    <s v="Male202075-84 yearsGR113-024"/>
  </r>
  <r>
    <x v="1"/>
    <s v="M"/>
    <x v="2"/>
    <n v="2020"/>
    <x v="9"/>
    <s v="75-84"/>
    <x v="74"/>
    <s v="GR113-025"/>
    <n v="6428"/>
    <n v="7223275"/>
    <n v="89"/>
    <x v="0"/>
    <s v="Male202075-84 yearsGR113-025"/>
  </r>
  <r>
    <x v="1"/>
    <s v="M"/>
    <x v="2"/>
    <n v="2020"/>
    <x v="9"/>
    <s v="75-84"/>
    <x v="104"/>
    <s v="GR113-026"/>
    <n v="662"/>
    <n v="7223275"/>
    <n v="9.1999999999999993"/>
    <x v="0"/>
    <s v="Male202075-84 yearsGR113-026"/>
  </r>
  <r>
    <x v="1"/>
    <s v="M"/>
    <x v="2"/>
    <n v="2020"/>
    <x v="9"/>
    <s v="75-84"/>
    <x v="75"/>
    <s v="GR113-027"/>
    <n v="21359"/>
    <n v="7223275"/>
    <n v="295.7"/>
    <x v="0"/>
    <s v="Male202075-84 yearsGR113-027"/>
  </r>
  <r>
    <x v="1"/>
    <s v="M"/>
    <x v="2"/>
    <n v="2020"/>
    <x v="9"/>
    <s v="75-84"/>
    <x v="76"/>
    <s v="GR113-028"/>
    <n v="1426"/>
    <n v="7223275"/>
    <n v="19.7"/>
    <x v="0"/>
    <s v="Male202075-84 yearsGR113-028"/>
  </r>
  <r>
    <x v="1"/>
    <s v="M"/>
    <x v="2"/>
    <n v="2020"/>
    <x v="9"/>
    <s v="75-84"/>
    <x v="54"/>
    <s v="GR113-029"/>
    <n v="132"/>
    <n v="7223275"/>
    <n v="1.8"/>
    <x v="0"/>
    <s v="Male202075-84 yearsGR113-029"/>
  </r>
  <r>
    <x v="1"/>
    <s v="M"/>
    <x v="2"/>
    <n v="2020"/>
    <x v="9"/>
    <s v="75-84"/>
    <x v="124"/>
    <s v="GR113-033"/>
    <n v="10944"/>
    <n v="7223275"/>
    <n v="151.5"/>
    <x v="0"/>
    <s v="Male202075-84 yearsGR113-033"/>
  </r>
  <r>
    <x v="1"/>
    <s v="M"/>
    <x v="2"/>
    <n v="2020"/>
    <x v="9"/>
    <s v="75-84"/>
    <x v="43"/>
    <s v="GR113-034"/>
    <n v="2519"/>
    <n v="7223275"/>
    <n v="34.9"/>
    <x v="0"/>
    <s v="Male202075-84 yearsGR113-034"/>
  </r>
  <r>
    <x v="1"/>
    <s v="M"/>
    <x v="2"/>
    <n v="2020"/>
    <x v="9"/>
    <s v="75-84"/>
    <x v="97"/>
    <s v="GR113-035"/>
    <n v="3965"/>
    <n v="7223275"/>
    <n v="54.9"/>
    <x v="0"/>
    <s v="Male202075-84 yearsGR113-035"/>
  </r>
  <r>
    <x v="1"/>
    <s v="M"/>
    <x v="2"/>
    <n v="2020"/>
    <x v="9"/>
    <s v="75-84"/>
    <x v="34"/>
    <s v="GR113-036"/>
    <n v="1851"/>
    <n v="7223275"/>
    <n v="25.6"/>
    <x v="0"/>
    <s v="Male202075-84 yearsGR113-036"/>
  </r>
  <r>
    <x v="1"/>
    <s v="M"/>
    <x v="2"/>
    <n v="2020"/>
    <x v="9"/>
    <s v="75-84"/>
    <x v="35"/>
    <s v="GR113-037"/>
    <n v="10810"/>
    <n v="7223275"/>
    <n v="149.69999999999999"/>
    <x v="0"/>
    <s v="Male202075-84 yearsGR113-037"/>
  </r>
  <r>
    <x v="1"/>
    <s v="M"/>
    <x v="2"/>
    <n v="2020"/>
    <x v="9"/>
    <s v="75-84"/>
    <x v="79"/>
    <s v="GR113-038"/>
    <n v="147"/>
    <n v="7223275"/>
    <n v="2"/>
    <x v="0"/>
    <s v="Male202075-84 yearsGR113-038"/>
  </r>
  <r>
    <x v="1"/>
    <s v="M"/>
    <x v="2"/>
    <n v="2020"/>
    <x v="9"/>
    <s v="75-84"/>
    <x v="56"/>
    <s v="GR113-039"/>
    <n v="3771"/>
    <n v="7223275"/>
    <n v="52.2"/>
    <x v="0"/>
    <s v="Male202075-84 yearsGR113-039"/>
  </r>
  <r>
    <x v="1"/>
    <s v="M"/>
    <x v="2"/>
    <n v="2020"/>
    <x v="9"/>
    <s v="75-84"/>
    <x v="36"/>
    <s v="GR113-040"/>
    <n v="4496"/>
    <n v="7223275"/>
    <n v="62.2"/>
    <x v="0"/>
    <s v="Male202075-84 yearsGR113-040"/>
  </r>
  <r>
    <x v="1"/>
    <s v="M"/>
    <x v="2"/>
    <n v="2020"/>
    <x v="9"/>
    <s v="75-84"/>
    <x v="98"/>
    <s v="GR113-041"/>
    <n v="2373"/>
    <n v="7223275"/>
    <n v="32.9"/>
    <x v="0"/>
    <s v="Male202075-84 yearsGR113-041"/>
  </r>
  <r>
    <x v="1"/>
    <s v="M"/>
    <x v="2"/>
    <n v="2020"/>
    <x v="9"/>
    <s v="75-84"/>
    <x v="117"/>
    <s v="GR113-042"/>
    <n v="23"/>
    <n v="7223275"/>
    <n v="0.3"/>
    <x v="0"/>
    <s v="Male202075-84 yearsGR113-042"/>
  </r>
  <r>
    <x v="1"/>
    <s v="M"/>
    <x v="2"/>
    <n v="2020"/>
    <x v="9"/>
    <s v="75-84"/>
    <x v="37"/>
    <s v="GR113-043"/>
    <n v="10662"/>
    <n v="7223275"/>
    <n v="147.6"/>
    <x v="0"/>
    <s v="Male202075-84 yearsGR113-043"/>
  </r>
  <r>
    <x v="1"/>
    <s v="M"/>
    <x v="2"/>
    <n v="2020"/>
    <x v="9"/>
    <s v="75-84"/>
    <x v="4"/>
    <s v="GR113-044"/>
    <n v="2875"/>
    <n v="7223275"/>
    <n v="39.799999999999997"/>
    <x v="1"/>
    <s v="Male202075-84 yearsGR113-044"/>
  </r>
  <r>
    <x v="1"/>
    <s v="M"/>
    <x v="2"/>
    <n v="2020"/>
    <x v="9"/>
    <s v="75-84"/>
    <x v="44"/>
    <s v="GR113-045"/>
    <n v="641"/>
    <n v="7223275"/>
    <n v="8.9"/>
    <x v="1"/>
    <s v="Male202075-84 yearsGR113-045"/>
  </r>
  <r>
    <x v="1"/>
    <s v="M"/>
    <x v="2"/>
    <n v="2020"/>
    <x v="9"/>
    <s v="75-84"/>
    <x v="45"/>
    <s v="GR113-046"/>
    <n v="13788"/>
    <n v="7223275"/>
    <n v="190.9"/>
    <x v="1"/>
    <s v="Male202075-84 yearsGR113-046"/>
  </r>
  <r>
    <x v="1"/>
    <s v="M"/>
    <x v="2"/>
    <n v="2020"/>
    <x v="9"/>
    <s v="75-84"/>
    <x v="80"/>
    <s v="GR113-047"/>
    <n v="1491"/>
    <n v="7223275"/>
    <n v="20.6"/>
    <x v="1"/>
    <s v="Male202075-84 yearsGR113-047"/>
  </r>
  <r>
    <x v="1"/>
    <s v="M"/>
    <x v="2"/>
    <n v="2020"/>
    <x v="9"/>
    <s v="75-84"/>
    <x v="81"/>
    <s v="GR113-048"/>
    <n v="1467"/>
    <n v="7223275"/>
    <n v="20.3"/>
    <x v="0"/>
    <s v="Male202075-84 yearsGR113-048"/>
  </r>
  <r>
    <x v="1"/>
    <s v="M"/>
    <x v="2"/>
    <n v="2020"/>
    <x v="9"/>
    <s v="75-84"/>
    <x v="113"/>
    <s v="GR113-049"/>
    <n v="24"/>
    <n v="7223275"/>
    <n v="0.3"/>
    <x v="0"/>
    <s v="Male202075-84 yearsGR113-049"/>
  </r>
  <r>
    <x v="1"/>
    <s v="M"/>
    <x v="2"/>
    <n v="2020"/>
    <x v="9"/>
    <s v="75-84"/>
    <x v="5"/>
    <s v="GR113-050"/>
    <n v="39"/>
    <n v="7223275"/>
    <n v="0.5"/>
    <x v="1"/>
    <s v="Male202075-84 yearsGR113-050"/>
  </r>
  <r>
    <x v="1"/>
    <s v="M"/>
    <x v="2"/>
    <n v="2020"/>
    <x v="9"/>
    <s v="75-84"/>
    <x v="105"/>
    <s v="GR113-051"/>
    <n v="11014"/>
    <n v="7223275"/>
    <n v="152.5"/>
    <x v="1"/>
    <s v="Male202075-84 yearsGR113-051"/>
  </r>
  <r>
    <x v="1"/>
    <s v="M"/>
    <x v="2"/>
    <n v="2020"/>
    <x v="9"/>
    <s v="75-84"/>
    <x v="106"/>
    <s v="GR113-052"/>
    <n v="13939"/>
    <n v="7223275"/>
    <n v="193"/>
    <x v="1"/>
    <s v="Male202075-84 yearsGR113-052"/>
  </r>
  <r>
    <x v="1"/>
    <s v="M"/>
    <x v="2"/>
    <n v="2020"/>
    <x v="9"/>
    <s v="75-84"/>
    <x v="6"/>
    <s v="GR113-053"/>
    <n v="121876"/>
    <n v="7223275"/>
    <n v="1687.3"/>
    <x v="0"/>
    <s v="Male202075-84 yearsGR113-053"/>
  </r>
  <r>
    <x v="1"/>
    <s v="M"/>
    <x v="2"/>
    <n v="2020"/>
    <x v="9"/>
    <s v="75-84"/>
    <x v="7"/>
    <s v="GR113-054"/>
    <n v="93977"/>
    <n v="7223275"/>
    <n v="1301"/>
    <x v="1"/>
    <s v="Male202075-84 yearsGR113-054"/>
  </r>
  <r>
    <x v="1"/>
    <s v="M"/>
    <x v="2"/>
    <n v="2020"/>
    <x v="9"/>
    <s v="75-84"/>
    <x v="82"/>
    <s v="GR113-055"/>
    <n v="326"/>
    <n v="7223275"/>
    <n v="4.5"/>
    <x v="0"/>
    <s v="Male202075-84 yearsGR113-055"/>
  </r>
  <r>
    <x v="1"/>
    <s v="M"/>
    <x v="2"/>
    <n v="2020"/>
    <x v="9"/>
    <s v="75-84"/>
    <x v="57"/>
    <s v="GR113-056"/>
    <n v="6119"/>
    <n v="7223275"/>
    <n v="84.7"/>
    <x v="0"/>
    <s v="Male202075-84 yearsGR113-056"/>
  </r>
  <r>
    <x v="1"/>
    <s v="M"/>
    <x v="2"/>
    <n v="2020"/>
    <x v="9"/>
    <s v="75-84"/>
    <x v="83"/>
    <s v="GR113-057"/>
    <n v="1513"/>
    <n v="7223275"/>
    <n v="20.9"/>
    <x v="0"/>
    <s v="Male202075-84 yearsGR113-057"/>
  </r>
  <r>
    <x v="1"/>
    <s v="M"/>
    <x v="2"/>
    <n v="2020"/>
    <x v="9"/>
    <s v="75-84"/>
    <x v="58"/>
    <s v="GR113-058"/>
    <n v="57615"/>
    <n v="7223275"/>
    <n v="797.6"/>
    <x v="0"/>
    <s v="Male202075-84 yearsGR113-058"/>
  </r>
  <r>
    <x v="1"/>
    <s v="M"/>
    <x v="2"/>
    <n v="2020"/>
    <x v="9"/>
    <s v="75-84"/>
    <x v="59"/>
    <s v="GR113-059"/>
    <n v="15860"/>
    <n v="7223275"/>
    <n v="219.6"/>
    <x v="0"/>
    <s v="Male202075-84 yearsGR113-059"/>
  </r>
  <r>
    <x v="1"/>
    <s v="M"/>
    <x v="2"/>
    <n v="2020"/>
    <x v="9"/>
    <s v="75-84"/>
    <x v="99"/>
    <s v="GR113-060"/>
    <n v="561"/>
    <n v="7223275"/>
    <n v="7.8"/>
    <x v="0"/>
    <s v="Male202075-84 yearsGR113-060"/>
  </r>
  <r>
    <x v="1"/>
    <s v="M"/>
    <x v="2"/>
    <n v="2020"/>
    <x v="9"/>
    <s v="75-84"/>
    <x v="60"/>
    <s v="GR113-061"/>
    <n v="41194"/>
    <n v="7223275"/>
    <n v="570.29999999999995"/>
    <x v="0"/>
    <s v="Male202075-84 yearsGR113-061"/>
  </r>
  <r>
    <x v="1"/>
    <s v="M"/>
    <x v="2"/>
    <n v="2020"/>
    <x v="9"/>
    <s v="75-84"/>
    <x v="84"/>
    <s v="GR113-062"/>
    <n v="9129"/>
    <n v="7223275"/>
    <n v="126.4"/>
    <x v="0"/>
    <s v="Male202075-84 yearsGR113-062"/>
  </r>
  <r>
    <x v="1"/>
    <s v="M"/>
    <x v="2"/>
    <n v="2020"/>
    <x v="9"/>
    <s v="75-84"/>
    <x v="85"/>
    <s v="GR113-063"/>
    <n v="32065"/>
    <n v="7223275"/>
    <n v="443.9"/>
    <x v="0"/>
    <s v="Male202075-84 yearsGR113-063"/>
  </r>
  <r>
    <x v="1"/>
    <s v="M"/>
    <x v="2"/>
    <n v="2020"/>
    <x v="9"/>
    <s v="75-84"/>
    <x v="8"/>
    <s v="GR113-064"/>
    <n v="28404"/>
    <n v="7223275"/>
    <n v="393.2"/>
    <x v="0"/>
    <s v="Male202075-84 yearsGR113-064"/>
  </r>
  <r>
    <x v="1"/>
    <s v="M"/>
    <x v="2"/>
    <n v="2020"/>
    <x v="9"/>
    <s v="75-84"/>
    <x v="61"/>
    <s v="GR113-065"/>
    <n v="192"/>
    <n v="7223275"/>
    <n v="2.7"/>
    <x v="0"/>
    <s v="Male202075-84 yearsGR113-065"/>
  </r>
  <r>
    <x v="1"/>
    <s v="M"/>
    <x v="2"/>
    <n v="2020"/>
    <x v="9"/>
    <s v="75-84"/>
    <x v="86"/>
    <s v="GR113-066"/>
    <n v="126"/>
    <n v="7223275"/>
    <n v="1.7"/>
    <x v="0"/>
    <s v="Male202075-84 yearsGR113-066"/>
  </r>
  <r>
    <x v="1"/>
    <s v="M"/>
    <x v="2"/>
    <n v="2020"/>
    <x v="9"/>
    <s v="75-84"/>
    <x v="62"/>
    <s v="GR113-067"/>
    <n v="11147"/>
    <n v="7223275"/>
    <n v="154.30000000000001"/>
    <x v="0"/>
    <s v="Male202075-84 yearsGR113-067"/>
  </r>
  <r>
    <x v="1"/>
    <s v="M"/>
    <x v="2"/>
    <n v="2020"/>
    <x v="9"/>
    <s v="75-84"/>
    <x v="9"/>
    <s v="GR113-068"/>
    <n v="16939"/>
    <n v="7223275"/>
    <n v="234.5"/>
    <x v="0"/>
    <s v="Male202075-84 yearsGR113-068"/>
  </r>
  <r>
    <x v="1"/>
    <s v="M"/>
    <x v="2"/>
    <n v="2020"/>
    <x v="9"/>
    <s v="75-84"/>
    <x v="87"/>
    <s v="GR113-069"/>
    <n v="4636"/>
    <n v="7223275"/>
    <n v="64.2"/>
    <x v="1"/>
    <s v="Male202075-84 yearsGR113-069"/>
  </r>
  <r>
    <x v="1"/>
    <s v="M"/>
    <x v="2"/>
    <n v="2020"/>
    <x v="9"/>
    <s v="75-84"/>
    <x v="10"/>
    <s v="GR113-070"/>
    <n v="20064"/>
    <n v="7223275"/>
    <n v="277.8"/>
    <x v="1"/>
    <s v="Male202075-84 yearsGR113-070"/>
  </r>
  <r>
    <x v="1"/>
    <s v="M"/>
    <x v="2"/>
    <n v="2020"/>
    <x v="9"/>
    <s v="75-84"/>
    <x v="107"/>
    <s v="GR113-071"/>
    <n v="601"/>
    <n v="7223275"/>
    <n v="8.3000000000000007"/>
    <x v="1"/>
    <s v="Male202075-84 yearsGR113-071"/>
  </r>
  <r>
    <x v="1"/>
    <s v="M"/>
    <x v="2"/>
    <n v="2020"/>
    <x v="9"/>
    <s v="75-84"/>
    <x v="63"/>
    <s v="GR113-072"/>
    <n v="2598"/>
    <n v="7223275"/>
    <n v="36"/>
    <x v="0"/>
    <s v="Male202075-84 yearsGR113-072"/>
  </r>
  <r>
    <x v="1"/>
    <s v="M"/>
    <x v="2"/>
    <n v="2020"/>
    <x v="9"/>
    <s v="75-84"/>
    <x v="88"/>
    <s v="GR113-073"/>
    <n v="1257"/>
    <n v="7223275"/>
    <n v="17.399999999999999"/>
    <x v="1"/>
    <s v="Male202075-84 yearsGR113-073"/>
  </r>
  <r>
    <x v="1"/>
    <s v="M"/>
    <x v="2"/>
    <n v="2020"/>
    <x v="9"/>
    <s v="75-84"/>
    <x v="89"/>
    <s v="GR113-074"/>
    <n v="1341"/>
    <n v="7223275"/>
    <n v="18.600000000000001"/>
    <x v="0"/>
    <s v="Male202075-84 yearsGR113-074"/>
  </r>
  <r>
    <x v="1"/>
    <s v="M"/>
    <x v="2"/>
    <n v="2020"/>
    <x v="9"/>
    <s v="75-84"/>
    <x v="11"/>
    <s v="GR113-075"/>
    <n v="431"/>
    <n v="7223275"/>
    <n v="6"/>
    <x v="0"/>
    <s v="Male202075-84 yearsGR113-075"/>
  </r>
  <r>
    <x v="1"/>
    <s v="M"/>
    <x v="2"/>
    <n v="2020"/>
    <x v="9"/>
    <s v="75-84"/>
    <x v="12"/>
    <s v="GR113-076"/>
    <n v="7346"/>
    <n v="7223275"/>
    <n v="101.7"/>
    <x v="1"/>
    <s v="Male202075-84 yearsGR113-076"/>
  </r>
  <r>
    <x v="1"/>
    <s v="M"/>
    <x v="2"/>
    <n v="2020"/>
    <x v="9"/>
    <s v="75-84"/>
    <x v="13"/>
    <s v="GR113-077"/>
    <n v="599"/>
    <n v="7223275"/>
    <n v="8.3000000000000007"/>
    <x v="0"/>
    <s v="Male202075-84 yearsGR113-077"/>
  </r>
  <r>
    <x v="1"/>
    <s v="M"/>
    <x v="2"/>
    <n v="2020"/>
    <x v="9"/>
    <s v="75-84"/>
    <x v="14"/>
    <s v="GR113-078"/>
    <n v="6747"/>
    <n v="7223275"/>
    <n v="93.4"/>
    <x v="0"/>
    <s v="Male202075-84 yearsGR113-078"/>
  </r>
  <r>
    <x v="1"/>
    <s v="M"/>
    <x v="2"/>
    <n v="2020"/>
    <x v="9"/>
    <s v="75-84"/>
    <x v="15"/>
    <s v="GR113-079"/>
    <n v="40"/>
    <n v="7223275"/>
    <n v="0.6"/>
    <x v="0"/>
    <s v="Male202075-84 yearsGR113-079"/>
  </r>
  <r>
    <x v="1"/>
    <s v="M"/>
    <x v="2"/>
    <n v="2020"/>
    <x v="9"/>
    <s v="75-84"/>
    <x v="16"/>
    <s v="GR113-080"/>
    <n v="20"/>
    <n v="7223275"/>
    <n v="0.3"/>
    <x v="1"/>
    <s v="Male202075-84 yearsGR113-080"/>
  </r>
  <r>
    <x v="1"/>
    <s v="M"/>
    <x v="2"/>
    <n v="2020"/>
    <x v="9"/>
    <s v="75-84"/>
    <x v="119"/>
    <s v="GR113-081"/>
    <n v="20"/>
    <n v="7223275"/>
    <n v="0.3"/>
    <x v="0"/>
    <s v="Male202075-84 yearsGR113-081"/>
  </r>
  <r>
    <x v="1"/>
    <s v="M"/>
    <x v="2"/>
    <n v="2020"/>
    <x v="9"/>
    <s v="75-84"/>
    <x v="38"/>
    <s v="GR113-082"/>
    <n v="23977"/>
    <n v="7223275"/>
    <n v="331.9"/>
    <x v="1"/>
    <s v="Male202075-84 yearsGR113-082"/>
  </r>
  <r>
    <x v="1"/>
    <s v="M"/>
    <x v="2"/>
    <n v="2020"/>
    <x v="9"/>
    <s v="75-84"/>
    <x v="108"/>
    <s v="GR113-083"/>
    <n v="43"/>
    <n v="7223275"/>
    <n v="0.6"/>
    <x v="0"/>
    <s v="Male202075-84 yearsGR113-083"/>
  </r>
  <r>
    <x v="1"/>
    <s v="M"/>
    <x v="2"/>
    <n v="2020"/>
    <x v="9"/>
    <s v="75-84"/>
    <x v="100"/>
    <s v="GR113-084"/>
    <n v="1248"/>
    <n v="7223275"/>
    <n v="17.3"/>
    <x v="0"/>
    <s v="Male202075-84 yearsGR113-084"/>
  </r>
  <r>
    <x v="1"/>
    <s v="M"/>
    <x v="2"/>
    <n v="2020"/>
    <x v="9"/>
    <s v="75-84"/>
    <x v="39"/>
    <s v="GR113-085"/>
    <n v="170"/>
    <n v="7223275"/>
    <n v="2.4"/>
    <x v="0"/>
    <s v="Male202075-84 yearsGR113-085"/>
  </r>
  <r>
    <x v="1"/>
    <s v="M"/>
    <x v="2"/>
    <n v="2020"/>
    <x v="9"/>
    <s v="75-84"/>
    <x v="90"/>
    <s v="GR113-086"/>
    <n v="22516"/>
    <n v="7223275"/>
    <n v="311.7"/>
    <x v="0"/>
    <s v="Male202075-84 yearsGR113-086"/>
  </r>
  <r>
    <x v="1"/>
    <s v="M"/>
    <x v="2"/>
    <n v="2020"/>
    <x v="9"/>
    <s v="75-84"/>
    <x v="118"/>
    <s v="GR113-087"/>
    <n v="213"/>
    <n v="7223275"/>
    <n v="2.9"/>
    <x v="1"/>
    <s v="Male202075-84 yearsGR113-087"/>
  </r>
  <r>
    <x v="1"/>
    <s v="M"/>
    <x v="2"/>
    <n v="2020"/>
    <x v="9"/>
    <s v="75-84"/>
    <x v="64"/>
    <s v="GR113-088"/>
    <n v="3030"/>
    <n v="7223275"/>
    <n v="41.9"/>
    <x v="1"/>
    <s v="Male202075-84 yearsGR113-088"/>
  </r>
  <r>
    <x v="1"/>
    <s v="M"/>
    <x v="2"/>
    <n v="2020"/>
    <x v="9"/>
    <s v="75-84"/>
    <x v="17"/>
    <s v="GR113-089"/>
    <n v="7472"/>
    <n v="7223275"/>
    <n v="103.4"/>
    <x v="0"/>
    <s v="Male202075-84 yearsGR113-089"/>
  </r>
  <r>
    <x v="1"/>
    <s v="M"/>
    <x v="2"/>
    <n v="2020"/>
    <x v="9"/>
    <s v="75-84"/>
    <x v="91"/>
    <s v="GR113-090"/>
    <n v="468"/>
    <n v="7223275"/>
    <n v="6.5"/>
    <x v="1"/>
    <s v="Male202075-84 yearsGR113-090"/>
  </r>
  <r>
    <x v="1"/>
    <s v="M"/>
    <x v="2"/>
    <n v="2020"/>
    <x v="9"/>
    <s v="75-84"/>
    <x v="114"/>
    <s v="GR113-091"/>
    <n v="53"/>
    <n v="7223275"/>
    <n v="0.7"/>
    <x v="1"/>
    <s v="Male202075-84 yearsGR113-091"/>
  </r>
  <r>
    <x v="1"/>
    <s v="M"/>
    <x v="2"/>
    <n v="2020"/>
    <x v="9"/>
    <s v="75-84"/>
    <x v="101"/>
    <s v="GR113-092"/>
    <n v="239"/>
    <n v="7223275"/>
    <n v="3.3"/>
    <x v="1"/>
    <s v="Male202075-84 yearsGR113-092"/>
  </r>
  <r>
    <x v="1"/>
    <s v="M"/>
    <x v="2"/>
    <n v="2020"/>
    <x v="9"/>
    <s v="75-84"/>
    <x v="92"/>
    <s v="GR113-093"/>
    <n v="3205"/>
    <n v="7223275"/>
    <n v="44.4"/>
    <x v="1"/>
    <s v="Male202075-84 yearsGR113-093"/>
  </r>
  <r>
    <x v="1"/>
    <s v="M"/>
    <x v="2"/>
    <n v="2020"/>
    <x v="9"/>
    <s v="75-84"/>
    <x v="93"/>
    <s v="GR113-094"/>
    <n v="1078"/>
    <n v="7223275"/>
    <n v="14.9"/>
    <x v="0"/>
    <s v="Male202075-84 yearsGR113-094"/>
  </r>
  <r>
    <x v="1"/>
    <s v="M"/>
    <x v="2"/>
    <n v="2020"/>
    <x v="9"/>
    <s v="75-84"/>
    <x v="94"/>
    <s v="GR113-095"/>
    <n v="2127"/>
    <n v="7223275"/>
    <n v="29.4"/>
    <x v="0"/>
    <s v="Male202075-84 yearsGR113-095"/>
  </r>
  <r>
    <x v="1"/>
    <s v="M"/>
    <x v="2"/>
    <n v="2020"/>
    <x v="9"/>
    <s v="75-84"/>
    <x v="102"/>
    <s v="GR113-096"/>
    <n v="652"/>
    <n v="7223275"/>
    <n v="9"/>
    <x v="1"/>
    <s v="Male202075-84 yearsGR113-096"/>
  </r>
  <r>
    <x v="1"/>
    <s v="M"/>
    <x v="2"/>
    <n v="2020"/>
    <x v="9"/>
    <s v="75-84"/>
    <x v="18"/>
    <s v="GR113-097"/>
    <n v="7671"/>
    <n v="7223275"/>
    <n v="106.2"/>
    <x v="1"/>
    <s v="Male202075-84 yearsGR113-097"/>
  </r>
  <r>
    <x v="1"/>
    <s v="M"/>
    <x v="2"/>
    <n v="2020"/>
    <x v="9"/>
    <s v="75-84"/>
    <x v="115"/>
    <s v="GR113-098"/>
    <n v="100"/>
    <n v="7223275"/>
    <n v="1.4"/>
    <x v="0"/>
    <s v="Male202075-84 yearsGR113-098"/>
  </r>
  <r>
    <x v="1"/>
    <s v="M"/>
    <x v="2"/>
    <n v="2020"/>
    <x v="9"/>
    <s v="75-84"/>
    <x v="109"/>
    <s v="GR113-099"/>
    <n v="46"/>
    <n v="7223275"/>
    <n v="0.6"/>
    <x v="0"/>
    <s v="Male202075-84 yearsGR113-099"/>
  </r>
  <r>
    <x v="1"/>
    <s v="M"/>
    <x v="2"/>
    <n v="2020"/>
    <x v="9"/>
    <s v="75-84"/>
    <x v="19"/>
    <s v="GR113-100"/>
    <n v="7522"/>
    <n v="7223275"/>
    <n v="104.1"/>
    <x v="0"/>
    <s v="Male202075-84 yearsGR113-100"/>
  </r>
  <r>
    <x v="1"/>
    <s v="M"/>
    <x v="2"/>
    <n v="2020"/>
    <x v="9"/>
    <s v="75-84"/>
    <x v="95"/>
    <s v="GR113-102"/>
    <n v="105"/>
    <n v="7223275"/>
    <n v="1.5"/>
    <x v="1"/>
    <s v="Male202075-84 yearsGR113-102"/>
  </r>
  <r>
    <x v="1"/>
    <s v="M"/>
    <x v="2"/>
    <n v="2020"/>
    <x v="9"/>
    <s v="75-84"/>
    <x v="125"/>
    <s v="GR113-103"/>
    <n v="196"/>
    <n v="7223275"/>
    <n v="2.7"/>
    <x v="1"/>
    <s v="Male202075-84 yearsGR113-103"/>
  </r>
  <r>
    <x v="1"/>
    <s v="M"/>
    <x v="2"/>
    <n v="2020"/>
    <x v="9"/>
    <s v="75-84"/>
    <x v="21"/>
    <s v="GR113-109"/>
    <n v="214"/>
    <n v="7223275"/>
    <n v="3"/>
    <x v="1"/>
    <s v="Male202075-84 yearsGR113-109"/>
  </r>
  <r>
    <x v="1"/>
    <s v="M"/>
    <x v="2"/>
    <n v="2020"/>
    <x v="9"/>
    <s v="75-84"/>
    <x v="22"/>
    <s v="GR113-110"/>
    <n v="2709"/>
    <n v="7223275"/>
    <n v="37.5"/>
    <x v="0"/>
    <s v="Male202075-84 yearsGR113-110"/>
  </r>
  <r>
    <x v="1"/>
    <s v="M"/>
    <x v="2"/>
    <n v="2020"/>
    <x v="9"/>
    <s v="75-84"/>
    <x v="23"/>
    <s v="GR113-111"/>
    <n v="41410"/>
    <n v="7223275"/>
    <n v="573.29999999999995"/>
    <x v="0"/>
    <s v="Male202075-84 yearsGR113-111"/>
  </r>
  <r>
    <x v="1"/>
    <s v="M"/>
    <x v="2"/>
    <n v="2020"/>
    <x v="9"/>
    <s v="75-84"/>
    <x v="24"/>
    <s v="GR113-112"/>
    <n v="10394"/>
    <n v="7223275"/>
    <n v="143.9"/>
    <x v="1"/>
    <s v="Male202075-84 yearsGR113-112"/>
  </r>
  <r>
    <x v="1"/>
    <s v="M"/>
    <x v="2"/>
    <n v="2020"/>
    <x v="9"/>
    <s v="75-84"/>
    <x v="25"/>
    <s v="GR113-113"/>
    <n v="1865"/>
    <n v="7223275"/>
    <n v="25.8"/>
    <x v="0"/>
    <s v="Male202075-84 yearsGR113-113"/>
  </r>
  <r>
    <x v="1"/>
    <s v="M"/>
    <x v="2"/>
    <n v="2020"/>
    <x v="9"/>
    <s v="75-84"/>
    <x v="26"/>
    <s v="GR113-114"/>
    <n v="1696"/>
    <n v="7223275"/>
    <n v="23.5"/>
    <x v="0"/>
    <s v="Male202075-84 yearsGR113-114"/>
  </r>
  <r>
    <x v="1"/>
    <s v="M"/>
    <x v="2"/>
    <n v="2020"/>
    <x v="9"/>
    <s v="75-84"/>
    <x v="46"/>
    <s v="GR113-115"/>
    <n v="71"/>
    <n v="7223275"/>
    <n v="1"/>
    <x v="0"/>
    <s v="Male202075-84 yearsGR113-115"/>
  </r>
  <r>
    <x v="1"/>
    <s v="M"/>
    <x v="2"/>
    <n v="2020"/>
    <x v="9"/>
    <s v="75-84"/>
    <x v="67"/>
    <s v="GR113-116"/>
    <n v="98"/>
    <n v="7223275"/>
    <n v="1.4"/>
    <x v="0"/>
    <s v="Male202075-84 yearsGR113-116"/>
  </r>
  <r>
    <x v="1"/>
    <s v="M"/>
    <x v="2"/>
    <n v="2020"/>
    <x v="9"/>
    <s v="75-84"/>
    <x v="27"/>
    <s v="GR113-117"/>
    <n v="8529"/>
    <n v="7223275"/>
    <n v="118.1"/>
    <x v="0"/>
    <s v="Male202075-84 yearsGR113-117"/>
  </r>
  <r>
    <x v="1"/>
    <s v="M"/>
    <x v="2"/>
    <n v="2020"/>
    <x v="9"/>
    <s v="75-84"/>
    <x v="68"/>
    <s v="GR113-118"/>
    <n v="5896"/>
    <n v="7223275"/>
    <n v="81.599999999999994"/>
    <x v="0"/>
    <s v="Male202075-84 yearsGR113-118"/>
  </r>
  <r>
    <x v="1"/>
    <s v="M"/>
    <x v="2"/>
    <n v="2020"/>
    <x v="9"/>
    <s v="75-84"/>
    <x v="121"/>
    <s v="GR113-119"/>
    <n v="14"/>
    <n v="7223275"/>
    <s v="Unreliable"/>
    <x v="0"/>
    <s v="Male202075-84 yearsGR113-119"/>
  </r>
  <r>
    <x v="1"/>
    <s v="M"/>
    <x v="2"/>
    <n v="2020"/>
    <x v="9"/>
    <s v="75-84"/>
    <x v="28"/>
    <s v="GR113-120"/>
    <n v="195"/>
    <n v="7223275"/>
    <n v="2.7"/>
    <x v="0"/>
    <s v="Male202075-84 yearsGR113-120"/>
  </r>
  <r>
    <x v="1"/>
    <s v="M"/>
    <x v="2"/>
    <n v="2020"/>
    <x v="9"/>
    <s v="75-84"/>
    <x v="40"/>
    <s v="GR113-121"/>
    <n v="233"/>
    <n v="7223275"/>
    <n v="3.2"/>
    <x v="0"/>
    <s v="Male202075-84 yearsGR113-121"/>
  </r>
  <r>
    <x v="1"/>
    <s v="M"/>
    <x v="2"/>
    <n v="2020"/>
    <x v="9"/>
    <s v="75-84"/>
    <x v="47"/>
    <s v="GR113-122"/>
    <n v="303"/>
    <n v="7223275"/>
    <n v="4.2"/>
    <x v="0"/>
    <s v="Male202075-84 yearsGR113-122"/>
  </r>
  <r>
    <x v="1"/>
    <s v="M"/>
    <x v="2"/>
    <n v="2020"/>
    <x v="9"/>
    <s v="75-84"/>
    <x v="29"/>
    <s v="GR113-123"/>
    <n v="1888"/>
    <n v="7223275"/>
    <n v="26.1"/>
    <x v="0"/>
    <s v="Male202075-84 yearsGR113-123"/>
  </r>
  <r>
    <x v="1"/>
    <s v="M"/>
    <x v="2"/>
    <n v="2020"/>
    <x v="9"/>
    <s v="75-84"/>
    <x v="48"/>
    <s v="GR113-124"/>
    <n v="2645"/>
    <n v="7223275"/>
    <n v="36.6"/>
    <x v="1"/>
    <s v="Male202075-84 yearsGR113-124"/>
  </r>
  <r>
    <x v="1"/>
    <s v="M"/>
    <x v="2"/>
    <n v="2020"/>
    <x v="9"/>
    <s v="75-84"/>
    <x v="49"/>
    <s v="GR113-125"/>
    <n v="2179"/>
    <n v="7223275"/>
    <n v="30.2"/>
    <x v="0"/>
    <s v="Male202075-84 yearsGR113-125"/>
  </r>
  <r>
    <x v="1"/>
    <s v="M"/>
    <x v="2"/>
    <n v="2020"/>
    <x v="9"/>
    <s v="75-84"/>
    <x v="50"/>
    <s v="GR113-126"/>
    <n v="466"/>
    <n v="7223275"/>
    <n v="6.5"/>
    <x v="0"/>
    <s v="Male202075-84 yearsGR113-126"/>
  </r>
  <r>
    <x v="1"/>
    <s v="M"/>
    <x v="2"/>
    <n v="2020"/>
    <x v="9"/>
    <s v="75-84"/>
    <x v="30"/>
    <s v="GR113-127"/>
    <n v="173"/>
    <n v="7223275"/>
    <n v="2.4"/>
    <x v="1"/>
    <s v="Male202075-84 yearsGR113-127"/>
  </r>
  <r>
    <x v="1"/>
    <s v="M"/>
    <x v="2"/>
    <n v="2020"/>
    <x v="9"/>
    <s v="75-84"/>
    <x v="41"/>
    <s v="GR113-128"/>
    <n v="70"/>
    <n v="7223275"/>
    <n v="1"/>
    <x v="0"/>
    <s v="Male202075-84 yearsGR113-128"/>
  </r>
  <r>
    <x v="1"/>
    <s v="M"/>
    <x v="2"/>
    <n v="2020"/>
    <x v="9"/>
    <s v="75-84"/>
    <x v="31"/>
    <s v="GR113-129"/>
    <n v="103"/>
    <n v="7223275"/>
    <n v="1.4"/>
    <x v="0"/>
    <s v="Male202075-84 yearsGR113-129"/>
  </r>
  <r>
    <x v="1"/>
    <s v="M"/>
    <x v="2"/>
    <n v="2020"/>
    <x v="9"/>
    <s v="75-84"/>
    <x v="32"/>
    <s v="GR113-131"/>
    <n v="85"/>
    <n v="7223275"/>
    <n v="1.2"/>
    <x v="0"/>
    <s v="Male202075-84 yearsGR113-131"/>
  </r>
  <r>
    <x v="1"/>
    <s v="M"/>
    <x v="2"/>
    <n v="2020"/>
    <x v="9"/>
    <s v="75-84"/>
    <x v="33"/>
    <s v="GR113-133"/>
    <n v="80"/>
    <n v="7223275"/>
    <n v="1.1000000000000001"/>
    <x v="0"/>
    <s v="Male202075-84 yearsGR113-133"/>
  </r>
  <r>
    <x v="1"/>
    <s v="M"/>
    <x v="2"/>
    <n v="2020"/>
    <x v="9"/>
    <s v="75-84"/>
    <x v="42"/>
    <s v="GR113-135"/>
    <n v="673"/>
    <n v="7223275"/>
    <n v="9.3000000000000007"/>
    <x v="1"/>
    <s v="Male202075-84 yearsGR113-135"/>
  </r>
  <r>
    <x v="1"/>
    <s v="M"/>
    <x v="2"/>
    <n v="2020"/>
    <x v="9"/>
    <s v="75-84"/>
    <x v="103"/>
    <s v="GR113-136"/>
    <n v="556"/>
    <n v="7223275"/>
    <n v="7.7"/>
    <x v="1"/>
    <s v="Male202075-84 yearsGR113-136"/>
  </r>
  <r>
    <x v="1"/>
    <s v="M"/>
    <x v="2"/>
    <n v="2020"/>
    <x v="9"/>
    <s v="75-84"/>
    <x v="122"/>
    <s v="GR113-137"/>
    <n v="54719"/>
    <n v="7223275"/>
    <n v="757.5"/>
    <x v="1"/>
    <s v="Male202075-84 yearsGR113-137"/>
  </r>
  <r>
    <x v="1"/>
    <s v="M"/>
    <x v="2"/>
    <n v="2020"/>
    <x v="10"/>
    <s v="85+"/>
    <x v="0"/>
    <s v="GR113-003"/>
    <n v="753"/>
    <n v="2414693"/>
    <n v="31.2"/>
    <x v="0"/>
    <s v="Male202085+ yearsGR113-003"/>
  </r>
  <r>
    <x v="1"/>
    <s v="M"/>
    <x v="2"/>
    <n v="2020"/>
    <x v="10"/>
    <s v="85+"/>
    <x v="111"/>
    <s v="GR113-004"/>
    <n v="46"/>
    <n v="2414693"/>
    <n v="1.9"/>
    <x v="1"/>
    <s v="Male202085+ yearsGR113-004"/>
  </r>
  <r>
    <x v="1"/>
    <s v="M"/>
    <x v="2"/>
    <n v="2020"/>
    <x v="10"/>
    <s v="85+"/>
    <x v="112"/>
    <s v="GR113-005"/>
    <n v="38"/>
    <n v="2414693"/>
    <n v="1.6"/>
    <x v="0"/>
    <s v="Male202085+ yearsGR113-005"/>
  </r>
  <r>
    <x v="1"/>
    <s v="M"/>
    <x v="2"/>
    <n v="2020"/>
    <x v="10"/>
    <s v="85+"/>
    <x v="1"/>
    <s v="GR113-010"/>
    <n v="3937"/>
    <n v="2414693"/>
    <n v="163"/>
    <x v="1"/>
    <s v="Male202085+ yearsGR113-010"/>
  </r>
  <r>
    <x v="1"/>
    <s v="M"/>
    <x v="2"/>
    <n v="2020"/>
    <x v="10"/>
    <s v="85+"/>
    <x v="70"/>
    <s v="GR113-015"/>
    <n v="55"/>
    <n v="2414693"/>
    <n v="2.2999999999999998"/>
    <x v="1"/>
    <s v="Male202085+ yearsGR113-015"/>
  </r>
  <r>
    <x v="1"/>
    <s v="M"/>
    <x v="2"/>
    <n v="2020"/>
    <x v="10"/>
    <s v="85+"/>
    <x v="51"/>
    <s v="GR113-016"/>
    <n v="27"/>
    <n v="2414693"/>
    <n v="1.1000000000000001"/>
    <x v="1"/>
    <s v="Male202085+ yearsGR113-016"/>
  </r>
  <r>
    <x v="1"/>
    <s v="M"/>
    <x v="2"/>
    <n v="2020"/>
    <x v="10"/>
    <s v="85+"/>
    <x v="2"/>
    <s v="GR113-018"/>
    <n v="47578"/>
    <n v="2414693"/>
    <n v="1970.4"/>
    <x v="0"/>
    <s v="Male202085+ yearsGR113-018"/>
  </r>
  <r>
    <x v="1"/>
    <s v="M"/>
    <x v="2"/>
    <n v="2020"/>
    <x v="10"/>
    <s v="85+"/>
    <x v="3"/>
    <s v="GR113-019"/>
    <n v="49998"/>
    <n v="2414693"/>
    <n v="2070.6"/>
    <x v="1"/>
    <s v="Male202085+ yearsGR113-019"/>
  </r>
  <r>
    <x v="1"/>
    <s v="M"/>
    <x v="2"/>
    <n v="2020"/>
    <x v="10"/>
    <s v="85+"/>
    <x v="71"/>
    <s v="GR113-020"/>
    <n v="724"/>
    <n v="2414693"/>
    <n v="30"/>
    <x v="0"/>
    <s v="Male202085+ yearsGR113-020"/>
  </r>
  <r>
    <x v="1"/>
    <s v="M"/>
    <x v="2"/>
    <n v="2020"/>
    <x v="10"/>
    <s v="85+"/>
    <x v="72"/>
    <s v="GR113-021"/>
    <n v="1171"/>
    <n v="2414693"/>
    <n v="48.5"/>
    <x v="0"/>
    <s v="Male202085+ yearsGR113-021"/>
  </r>
  <r>
    <x v="1"/>
    <s v="M"/>
    <x v="2"/>
    <n v="2020"/>
    <x v="10"/>
    <s v="85+"/>
    <x v="73"/>
    <s v="GR113-022"/>
    <n v="848"/>
    <n v="2414693"/>
    <n v="35.1"/>
    <x v="0"/>
    <s v="Male202085+ yearsGR113-022"/>
  </r>
  <r>
    <x v="1"/>
    <s v="M"/>
    <x v="2"/>
    <n v="2020"/>
    <x v="10"/>
    <s v="85+"/>
    <x v="52"/>
    <s v="GR113-023"/>
    <n v="4190"/>
    <n v="2414693"/>
    <n v="173.5"/>
    <x v="0"/>
    <s v="Male202085+ yearsGR113-023"/>
  </r>
  <r>
    <x v="1"/>
    <s v="M"/>
    <x v="2"/>
    <n v="2020"/>
    <x v="10"/>
    <s v="85+"/>
    <x v="53"/>
    <s v="GR113-024"/>
    <n v="1487"/>
    <n v="2414693"/>
    <n v="61.6"/>
    <x v="0"/>
    <s v="Male202085+ yearsGR113-024"/>
  </r>
  <r>
    <x v="1"/>
    <s v="M"/>
    <x v="2"/>
    <n v="2020"/>
    <x v="10"/>
    <s v="85+"/>
    <x v="74"/>
    <s v="GR113-025"/>
    <n v="2686"/>
    <n v="2414693"/>
    <n v="111.2"/>
    <x v="0"/>
    <s v="Male202085+ yearsGR113-025"/>
  </r>
  <r>
    <x v="1"/>
    <s v="M"/>
    <x v="2"/>
    <n v="2020"/>
    <x v="10"/>
    <s v="85+"/>
    <x v="104"/>
    <s v="GR113-026"/>
    <n v="347"/>
    <n v="2414693"/>
    <n v="14.4"/>
    <x v="0"/>
    <s v="Male202085+ yearsGR113-026"/>
  </r>
  <r>
    <x v="1"/>
    <s v="M"/>
    <x v="2"/>
    <n v="2020"/>
    <x v="10"/>
    <s v="85+"/>
    <x v="75"/>
    <s v="GR113-027"/>
    <n v="8278"/>
    <n v="2414693"/>
    <n v="342.8"/>
    <x v="0"/>
    <s v="Male202085+ yearsGR113-027"/>
  </r>
  <r>
    <x v="1"/>
    <s v="M"/>
    <x v="2"/>
    <n v="2020"/>
    <x v="10"/>
    <s v="85+"/>
    <x v="76"/>
    <s v="GR113-028"/>
    <n v="867"/>
    <n v="2414693"/>
    <n v="35.9"/>
    <x v="0"/>
    <s v="Male202085+ yearsGR113-028"/>
  </r>
  <r>
    <x v="1"/>
    <s v="M"/>
    <x v="2"/>
    <n v="2020"/>
    <x v="10"/>
    <s v="85+"/>
    <x v="54"/>
    <s v="GR113-029"/>
    <n v="86"/>
    <n v="2414693"/>
    <n v="3.6"/>
    <x v="0"/>
    <s v="Male202085+ yearsGR113-029"/>
  </r>
  <r>
    <x v="1"/>
    <s v="M"/>
    <x v="2"/>
    <n v="2020"/>
    <x v="10"/>
    <s v="85+"/>
    <x v="124"/>
    <s v="GR113-033"/>
    <n v="10375"/>
    <n v="2414693"/>
    <n v="429.7"/>
    <x v="0"/>
    <s v="Male202085+ yearsGR113-033"/>
  </r>
  <r>
    <x v="1"/>
    <s v="M"/>
    <x v="2"/>
    <n v="2020"/>
    <x v="10"/>
    <s v="85+"/>
    <x v="43"/>
    <s v="GR113-034"/>
    <n v="1301"/>
    <n v="2414693"/>
    <n v="53.9"/>
    <x v="0"/>
    <s v="Male202085+ yearsGR113-034"/>
  </r>
  <r>
    <x v="1"/>
    <s v="M"/>
    <x v="2"/>
    <n v="2020"/>
    <x v="10"/>
    <s v="85+"/>
    <x v="97"/>
    <s v="GR113-035"/>
    <n v="3721"/>
    <n v="2414693"/>
    <n v="154.1"/>
    <x v="0"/>
    <s v="Male202085+ yearsGR113-035"/>
  </r>
  <r>
    <x v="1"/>
    <s v="M"/>
    <x v="2"/>
    <n v="2020"/>
    <x v="10"/>
    <s v="85+"/>
    <x v="34"/>
    <s v="GR113-036"/>
    <n v="642"/>
    <n v="2414693"/>
    <n v="26.6"/>
    <x v="0"/>
    <s v="Male202085+ yearsGR113-036"/>
  </r>
  <r>
    <x v="1"/>
    <s v="M"/>
    <x v="2"/>
    <n v="2020"/>
    <x v="10"/>
    <s v="85+"/>
    <x v="35"/>
    <s v="GR113-037"/>
    <n v="6396"/>
    <n v="2414693"/>
    <n v="264.89999999999998"/>
    <x v="0"/>
    <s v="Male202085+ yearsGR113-037"/>
  </r>
  <r>
    <x v="1"/>
    <s v="M"/>
    <x v="2"/>
    <n v="2020"/>
    <x v="10"/>
    <s v="85+"/>
    <x v="79"/>
    <s v="GR113-038"/>
    <n v="93"/>
    <n v="2414693"/>
    <n v="3.9"/>
    <x v="0"/>
    <s v="Male202085+ yearsGR113-038"/>
  </r>
  <r>
    <x v="1"/>
    <s v="M"/>
    <x v="2"/>
    <n v="2020"/>
    <x v="10"/>
    <s v="85+"/>
    <x v="56"/>
    <s v="GR113-039"/>
    <n v="2240"/>
    <n v="2414693"/>
    <n v="92.8"/>
    <x v="0"/>
    <s v="Male202085+ yearsGR113-039"/>
  </r>
  <r>
    <x v="1"/>
    <s v="M"/>
    <x v="2"/>
    <n v="2020"/>
    <x v="10"/>
    <s v="85+"/>
    <x v="36"/>
    <s v="GR113-040"/>
    <n v="2695"/>
    <n v="2414693"/>
    <n v="111.6"/>
    <x v="0"/>
    <s v="Male202085+ yearsGR113-040"/>
  </r>
  <r>
    <x v="1"/>
    <s v="M"/>
    <x v="2"/>
    <n v="2020"/>
    <x v="10"/>
    <s v="85+"/>
    <x v="98"/>
    <s v="GR113-041"/>
    <n v="1357"/>
    <n v="2414693"/>
    <n v="56.2"/>
    <x v="0"/>
    <s v="Male202085+ yearsGR113-041"/>
  </r>
  <r>
    <x v="1"/>
    <s v="M"/>
    <x v="2"/>
    <n v="2020"/>
    <x v="10"/>
    <s v="85+"/>
    <x v="117"/>
    <s v="GR113-042"/>
    <n v="11"/>
    <n v="2414693"/>
    <s v="Unreliable"/>
    <x v="0"/>
    <s v="Male202085+ yearsGR113-042"/>
  </r>
  <r>
    <x v="1"/>
    <s v="M"/>
    <x v="2"/>
    <n v="2020"/>
    <x v="10"/>
    <s v="85+"/>
    <x v="37"/>
    <s v="GR113-043"/>
    <n v="6879"/>
    <n v="2414693"/>
    <n v="284.89999999999998"/>
    <x v="0"/>
    <s v="Male202085+ yearsGR113-043"/>
  </r>
  <r>
    <x v="1"/>
    <s v="M"/>
    <x v="2"/>
    <n v="2020"/>
    <x v="10"/>
    <s v="85+"/>
    <x v="4"/>
    <s v="GR113-044"/>
    <n v="2491"/>
    <n v="2414693"/>
    <n v="103.2"/>
    <x v="1"/>
    <s v="Male202085+ yearsGR113-044"/>
  </r>
  <r>
    <x v="1"/>
    <s v="M"/>
    <x v="2"/>
    <n v="2020"/>
    <x v="10"/>
    <s v="85+"/>
    <x v="44"/>
    <s v="GR113-045"/>
    <n v="776"/>
    <n v="2414693"/>
    <n v="32.1"/>
    <x v="1"/>
    <s v="Male202085+ yearsGR113-045"/>
  </r>
  <r>
    <x v="1"/>
    <s v="M"/>
    <x v="2"/>
    <n v="2020"/>
    <x v="10"/>
    <s v="85+"/>
    <x v="45"/>
    <s v="GR113-046"/>
    <n v="8592"/>
    <n v="2414693"/>
    <n v="355.8"/>
    <x v="1"/>
    <s v="Male202085+ yearsGR113-046"/>
  </r>
  <r>
    <x v="1"/>
    <s v="M"/>
    <x v="2"/>
    <n v="2020"/>
    <x v="10"/>
    <s v="85+"/>
    <x v="80"/>
    <s v="GR113-047"/>
    <n v="2478"/>
    <n v="2414693"/>
    <n v="102.6"/>
    <x v="1"/>
    <s v="Male202085+ yearsGR113-047"/>
  </r>
  <r>
    <x v="1"/>
    <s v="M"/>
    <x v="2"/>
    <n v="2020"/>
    <x v="10"/>
    <s v="85+"/>
    <x v="81"/>
    <s v="GR113-048"/>
    <n v="2441"/>
    <n v="2414693"/>
    <n v="101.1"/>
    <x v="0"/>
    <s v="Male202085+ yearsGR113-048"/>
  </r>
  <r>
    <x v="1"/>
    <s v="M"/>
    <x v="2"/>
    <n v="2020"/>
    <x v="10"/>
    <s v="85+"/>
    <x v="113"/>
    <s v="GR113-049"/>
    <n v="37"/>
    <n v="2414693"/>
    <n v="1.5"/>
    <x v="0"/>
    <s v="Male202085+ yearsGR113-049"/>
  </r>
  <r>
    <x v="1"/>
    <s v="M"/>
    <x v="2"/>
    <n v="2020"/>
    <x v="10"/>
    <s v="85+"/>
    <x v="5"/>
    <s v="GR113-050"/>
    <n v="22"/>
    <n v="2414693"/>
    <n v="0.9"/>
    <x v="1"/>
    <s v="Male202085+ yearsGR113-050"/>
  </r>
  <r>
    <x v="1"/>
    <s v="M"/>
    <x v="2"/>
    <n v="2020"/>
    <x v="10"/>
    <s v="85+"/>
    <x v="105"/>
    <s v="GR113-051"/>
    <n v="8722"/>
    <n v="2414693"/>
    <n v="361.2"/>
    <x v="1"/>
    <s v="Male202085+ yearsGR113-051"/>
  </r>
  <r>
    <x v="1"/>
    <s v="M"/>
    <x v="2"/>
    <n v="2020"/>
    <x v="10"/>
    <s v="85+"/>
    <x v="106"/>
    <s v="GR113-052"/>
    <n v="23009"/>
    <n v="2414693"/>
    <n v="952.9"/>
    <x v="1"/>
    <s v="Male202085+ yearsGR113-052"/>
  </r>
  <r>
    <x v="1"/>
    <s v="M"/>
    <x v="2"/>
    <n v="2020"/>
    <x v="10"/>
    <s v="85+"/>
    <x v="6"/>
    <s v="GR113-053"/>
    <n v="134821"/>
    <n v="2414693"/>
    <n v="5583.4"/>
    <x v="0"/>
    <s v="Male202085+ yearsGR113-053"/>
  </r>
  <r>
    <x v="1"/>
    <s v="M"/>
    <x v="2"/>
    <n v="2020"/>
    <x v="10"/>
    <s v="85+"/>
    <x v="7"/>
    <s v="GR113-054"/>
    <n v="104444"/>
    <n v="2414693"/>
    <n v="4325.3999999999996"/>
    <x v="1"/>
    <s v="Male202085+ yearsGR113-054"/>
  </r>
  <r>
    <x v="1"/>
    <s v="M"/>
    <x v="2"/>
    <n v="2020"/>
    <x v="10"/>
    <s v="85+"/>
    <x v="82"/>
    <s v="GR113-055"/>
    <n v="350"/>
    <n v="2414693"/>
    <n v="14.5"/>
    <x v="0"/>
    <s v="Male202085+ yearsGR113-055"/>
  </r>
  <r>
    <x v="1"/>
    <s v="M"/>
    <x v="2"/>
    <n v="2020"/>
    <x v="10"/>
    <s v="85+"/>
    <x v="57"/>
    <s v="GR113-056"/>
    <n v="7518"/>
    <n v="2414693"/>
    <n v="311.3"/>
    <x v="0"/>
    <s v="Male202085+ yearsGR113-056"/>
  </r>
  <r>
    <x v="1"/>
    <s v="M"/>
    <x v="2"/>
    <n v="2020"/>
    <x v="10"/>
    <s v="85+"/>
    <x v="83"/>
    <s v="GR113-057"/>
    <n v="2315"/>
    <n v="2414693"/>
    <n v="95.9"/>
    <x v="0"/>
    <s v="Male202085+ yearsGR113-057"/>
  </r>
  <r>
    <x v="1"/>
    <s v="M"/>
    <x v="2"/>
    <n v="2020"/>
    <x v="10"/>
    <s v="85+"/>
    <x v="58"/>
    <s v="GR113-058"/>
    <n v="57598"/>
    <n v="2414693"/>
    <n v="2385.3000000000002"/>
    <x v="0"/>
    <s v="Male202085+ yearsGR113-058"/>
  </r>
  <r>
    <x v="1"/>
    <s v="M"/>
    <x v="2"/>
    <n v="2020"/>
    <x v="10"/>
    <s v="85+"/>
    <x v="59"/>
    <s v="GR113-059"/>
    <n v="12288"/>
    <n v="2414693"/>
    <n v="508.9"/>
    <x v="0"/>
    <s v="Male202085+ yearsGR113-059"/>
  </r>
  <r>
    <x v="1"/>
    <s v="M"/>
    <x v="2"/>
    <n v="2020"/>
    <x v="10"/>
    <s v="85+"/>
    <x v="99"/>
    <s v="GR113-060"/>
    <n v="442"/>
    <n v="2414693"/>
    <n v="18.3"/>
    <x v="0"/>
    <s v="Male202085+ yearsGR113-060"/>
  </r>
  <r>
    <x v="1"/>
    <s v="M"/>
    <x v="2"/>
    <n v="2020"/>
    <x v="10"/>
    <s v="85+"/>
    <x v="60"/>
    <s v="GR113-061"/>
    <n v="44868"/>
    <n v="2414693"/>
    <n v="1858.1"/>
    <x v="0"/>
    <s v="Male202085+ yearsGR113-061"/>
  </r>
  <r>
    <x v="1"/>
    <s v="M"/>
    <x v="2"/>
    <n v="2020"/>
    <x v="10"/>
    <s v="85+"/>
    <x v="84"/>
    <s v="GR113-062"/>
    <n v="7369"/>
    <n v="2414693"/>
    <n v="305.2"/>
    <x v="0"/>
    <s v="Male202085+ yearsGR113-062"/>
  </r>
  <r>
    <x v="1"/>
    <s v="M"/>
    <x v="2"/>
    <n v="2020"/>
    <x v="10"/>
    <s v="85+"/>
    <x v="85"/>
    <s v="GR113-063"/>
    <n v="37499"/>
    <n v="2414693"/>
    <n v="1553"/>
    <x v="0"/>
    <s v="Male202085+ yearsGR113-063"/>
  </r>
  <r>
    <x v="1"/>
    <s v="M"/>
    <x v="2"/>
    <n v="2020"/>
    <x v="10"/>
    <s v="85+"/>
    <x v="8"/>
    <s v="GR113-064"/>
    <n v="36663"/>
    <n v="2414693"/>
    <n v="1518.3"/>
    <x v="0"/>
    <s v="Male202085+ yearsGR113-064"/>
  </r>
  <r>
    <x v="1"/>
    <s v="M"/>
    <x v="2"/>
    <n v="2020"/>
    <x v="10"/>
    <s v="85+"/>
    <x v="61"/>
    <s v="GR113-065"/>
    <n v="97"/>
    <n v="2414693"/>
    <n v="4"/>
    <x v="0"/>
    <s v="Male202085+ yearsGR113-065"/>
  </r>
  <r>
    <x v="1"/>
    <s v="M"/>
    <x v="2"/>
    <n v="2020"/>
    <x v="10"/>
    <s v="85+"/>
    <x v="86"/>
    <s v="GR113-066"/>
    <n v="73"/>
    <n v="2414693"/>
    <n v="3"/>
    <x v="0"/>
    <s v="Male202085+ yearsGR113-066"/>
  </r>
  <r>
    <x v="1"/>
    <s v="M"/>
    <x v="2"/>
    <n v="2020"/>
    <x v="10"/>
    <s v="85+"/>
    <x v="62"/>
    <s v="GR113-067"/>
    <n v="17346"/>
    <n v="2414693"/>
    <n v="718.4"/>
    <x v="0"/>
    <s v="Male202085+ yearsGR113-067"/>
  </r>
  <r>
    <x v="1"/>
    <s v="M"/>
    <x v="2"/>
    <n v="2020"/>
    <x v="10"/>
    <s v="85+"/>
    <x v="9"/>
    <s v="GR113-068"/>
    <n v="19147"/>
    <n v="2414693"/>
    <n v="792.9"/>
    <x v="0"/>
    <s v="Male202085+ yearsGR113-068"/>
  </r>
  <r>
    <x v="1"/>
    <s v="M"/>
    <x v="2"/>
    <n v="2020"/>
    <x v="10"/>
    <s v="85+"/>
    <x v="87"/>
    <s v="GR113-069"/>
    <n v="5269"/>
    <n v="2414693"/>
    <n v="218.2"/>
    <x v="1"/>
    <s v="Male202085+ yearsGR113-069"/>
  </r>
  <r>
    <x v="1"/>
    <s v="M"/>
    <x v="2"/>
    <n v="2020"/>
    <x v="10"/>
    <s v="85+"/>
    <x v="10"/>
    <s v="GR113-070"/>
    <n v="22016"/>
    <n v="2414693"/>
    <n v="911.8"/>
    <x v="1"/>
    <s v="Male202085+ yearsGR113-070"/>
  </r>
  <r>
    <x v="1"/>
    <s v="M"/>
    <x v="2"/>
    <n v="2020"/>
    <x v="10"/>
    <s v="85+"/>
    <x v="107"/>
    <s v="GR113-071"/>
    <n v="837"/>
    <n v="2414693"/>
    <n v="34.700000000000003"/>
    <x v="1"/>
    <s v="Male202085+ yearsGR113-071"/>
  </r>
  <r>
    <x v="1"/>
    <s v="M"/>
    <x v="2"/>
    <n v="2020"/>
    <x v="10"/>
    <s v="85+"/>
    <x v="63"/>
    <s v="GR113-072"/>
    <n v="2255"/>
    <n v="2414693"/>
    <n v="93.4"/>
    <x v="0"/>
    <s v="Male202085+ yearsGR113-072"/>
  </r>
  <r>
    <x v="1"/>
    <s v="M"/>
    <x v="2"/>
    <n v="2020"/>
    <x v="10"/>
    <s v="85+"/>
    <x v="88"/>
    <s v="GR113-073"/>
    <n v="1071"/>
    <n v="2414693"/>
    <n v="44.4"/>
    <x v="1"/>
    <s v="Male202085+ yearsGR113-073"/>
  </r>
  <r>
    <x v="1"/>
    <s v="M"/>
    <x v="2"/>
    <n v="2020"/>
    <x v="10"/>
    <s v="85+"/>
    <x v="89"/>
    <s v="GR113-074"/>
    <n v="1184"/>
    <n v="2414693"/>
    <n v="49"/>
    <x v="0"/>
    <s v="Male202085+ yearsGR113-074"/>
  </r>
  <r>
    <x v="1"/>
    <s v="M"/>
    <x v="2"/>
    <n v="2020"/>
    <x v="10"/>
    <s v="85+"/>
    <x v="11"/>
    <s v="GR113-075"/>
    <n v="298"/>
    <n v="2414693"/>
    <n v="12.3"/>
    <x v="0"/>
    <s v="Male202085+ yearsGR113-075"/>
  </r>
  <r>
    <x v="1"/>
    <s v="M"/>
    <x v="2"/>
    <n v="2020"/>
    <x v="10"/>
    <s v="85+"/>
    <x v="12"/>
    <s v="GR113-076"/>
    <n v="8134"/>
    <n v="2414693"/>
    <n v="336.9"/>
    <x v="1"/>
    <s v="Male202085+ yearsGR113-076"/>
  </r>
  <r>
    <x v="1"/>
    <s v="M"/>
    <x v="2"/>
    <n v="2020"/>
    <x v="10"/>
    <s v="85+"/>
    <x v="13"/>
    <s v="GR113-077"/>
    <n v="516"/>
    <n v="2414693"/>
    <n v="21.4"/>
    <x v="0"/>
    <s v="Male202085+ yearsGR113-077"/>
  </r>
  <r>
    <x v="1"/>
    <s v="M"/>
    <x v="2"/>
    <n v="2020"/>
    <x v="10"/>
    <s v="85+"/>
    <x v="14"/>
    <s v="GR113-078"/>
    <n v="7618"/>
    <n v="2414693"/>
    <n v="315.5"/>
    <x v="0"/>
    <s v="Male202085+ yearsGR113-078"/>
  </r>
  <r>
    <x v="1"/>
    <s v="M"/>
    <x v="2"/>
    <n v="2020"/>
    <x v="10"/>
    <s v="85+"/>
    <x v="15"/>
    <s v="GR113-079"/>
    <n v="37"/>
    <n v="2414693"/>
    <n v="1.5"/>
    <x v="0"/>
    <s v="Male202085+ yearsGR113-079"/>
  </r>
  <r>
    <x v="1"/>
    <s v="M"/>
    <x v="2"/>
    <n v="2020"/>
    <x v="10"/>
    <s v="85+"/>
    <x v="16"/>
    <s v="GR113-080"/>
    <n v="20"/>
    <n v="2414693"/>
    <n v="0.8"/>
    <x v="1"/>
    <s v="Male202085+ yearsGR113-080"/>
  </r>
  <r>
    <x v="1"/>
    <s v="M"/>
    <x v="2"/>
    <n v="2020"/>
    <x v="10"/>
    <s v="85+"/>
    <x v="119"/>
    <s v="GR113-081"/>
    <n v="17"/>
    <n v="2414693"/>
    <s v="Unreliable"/>
    <x v="0"/>
    <s v="Male202085+ yearsGR113-081"/>
  </r>
  <r>
    <x v="1"/>
    <s v="M"/>
    <x v="2"/>
    <n v="2020"/>
    <x v="10"/>
    <s v="85+"/>
    <x v="38"/>
    <s v="GR113-082"/>
    <n v="16701"/>
    <n v="2414693"/>
    <n v="691.6"/>
    <x v="1"/>
    <s v="Male202085+ yearsGR113-082"/>
  </r>
  <r>
    <x v="1"/>
    <s v="M"/>
    <x v="2"/>
    <n v="2020"/>
    <x v="10"/>
    <s v="85+"/>
    <x v="108"/>
    <s v="GR113-083"/>
    <n v="59"/>
    <n v="2414693"/>
    <n v="2.4"/>
    <x v="0"/>
    <s v="Male202085+ yearsGR113-083"/>
  </r>
  <r>
    <x v="1"/>
    <s v="M"/>
    <x v="2"/>
    <n v="2020"/>
    <x v="10"/>
    <s v="85+"/>
    <x v="100"/>
    <s v="GR113-084"/>
    <n v="751"/>
    <n v="2414693"/>
    <n v="31.1"/>
    <x v="0"/>
    <s v="Male202085+ yearsGR113-084"/>
  </r>
  <r>
    <x v="1"/>
    <s v="M"/>
    <x v="2"/>
    <n v="2020"/>
    <x v="10"/>
    <s v="85+"/>
    <x v="39"/>
    <s v="GR113-085"/>
    <n v="133"/>
    <n v="2414693"/>
    <n v="5.5"/>
    <x v="0"/>
    <s v="Male202085+ yearsGR113-085"/>
  </r>
  <r>
    <x v="1"/>
    <s v="M"/>
    <x v="2"/>
    <n v="2020"/>
    <x v="10"/>
    <s v="85+"/>
    <x v="90"/>
    <s v="GR113-086"/>
    <n v="15758"/>
    <n v="2414693"/>
    <n v="652.6"/>
    <x v="0"/>
    <s v="Male202085+ yearsGR113-086"/>
  </r>
  <r>
    <x v="1"/>
    <s v="M"/>
    <x v="2"/>
    <n v="2020"/>
    <x v="10"/>
    <s v="85+"/>
    <x v="118"/>
    <s v="GR113-087"/>
    <n v="194"/>
    <n v="2414693"/>
    <n v="8"/>
    <x v="1"/>
    <s v="Male202085+ yearsGR113-087"/>
  </r>
  <r>
    <x v="1"/>
    <s v="M"/>
    <x v="2"/>
    <n v="2020"/>
    <x v="10"/>
    <s v="85+"/>
    <x v="64"/>
    <s v="GR113-088"/>
    <n v="3989"/>
    <n v="2414693"/>
    <n v="165.2"/>
    <x v="1"/>
    <s v="Male202085+ yearsGR113-088"/>
  </r>
  <r>
    <x v="1"/>
    <s v="M"/>
    <x v="2"/>
    <n v="2020"/>
    <x v="10"/>
    <s v="85+"/>
    <x v="17"/>
    <s v="GR113-089"/>
    <n v="5456"/>
    <n v="2414693"/>
    <n v="226"/>
    <x v="0"/>
    <s v="Male202085+ yearsGR113-089"/>
  </r>
  <r>
    <x v="1"/>
    <s v="M"/>
    <x v="2"/>
    <n v="2020"/>
    <x v="10"/>
    <s v="85+"/>
    <x v="91"/>
    <s v="GR113-090"/>
    <n v="359"/>
    <n v="2414693"/>
    <n v="14.9"/>
    <x v="1"/>
    <s v="Male202085+ yearsGR113-090"/>
  </r>
  <r>
    <x v="1"/>
    <s v="M"/>
    <x v="2"/>
    <n v="2020"/>
    <x v="10"/>
    <s v="85+"/>
    <x v="114"/>
    <s v="GR113-091"/>
    <n v="45"/>
    <n v="2414693"/>
    <n v="1.9"/>
    <x v="1"/>
    <s v="Male202085+ yearsGR113-091"/>
  </r>
  <r>
    <x v="1"/>
    <s v="M"/>
    <x v="2"/>
    <n v="2020"/>
    <x v="10"/>
    <s v="85+"/>
    <x v="101"/>
    <s v="GR113-092"/>
    <n v="272"/>
    <n v="2414693"/>
    <n v="11.3"/>
    <x v="1"/>
    <s v="Male202085+ yearsGR113-092"/>
  </r>
  <r>
    <x v="1"/>
    <s v="M"/>
    <x v="2"/>
    <n v="2020"/>
    <x v="10"/>
    <s v="85+"/>
    <x v="92"/>
    <s v="GR113-093"/>
    <n v="829"/>
    <n v="2414693"/>
    <n v="34.299999999999997"/>
    <x v="1"/>
    <s v="Male202085+ yearsGR113-093"/>
  </r>
  <r>
    <x v="1"/>
    <s v="M"/>
    <x v="2"/>
    <n v="2020"/>
    <x v="10"/>
    <s v="85+"/>
    <x v="93"/>
    <s v="GR113-094"/>
    <n v="153"/>
    <n v="2414693"/>
    <n v="6.3"/>
    <x v="0"/>
    <s v="Male202085+ yearsGR113-094"/>
  </r>
  <r>
    <x v="1"/>
    <s v="M"/>
    <x v="2"/>
    <n v="2020"/>
    <x v="10"/>
    <s v="85+"/>
    <x v="94"/>
    <s v="GR113-095"/>
    <n v="676"/>
    <n v="2414693"/>
    <n v="28"/>
    <x v="0"/>
    <s v="Male202085+ yearsGR113-095"/>
  </r>
  <r>
    <x v="1"/>
    <s v="M"/>
    <x v="2"/>
    <n v="2020"/>
    <x v="10"/>
    <s v="85+"/>
    <x v="102"/>
    <s v="GR113-096"/>
    <n v="620"/>
    <n v="2414693"/>
    <n v="25.7"/>
    <x v="1"/>
    <s v="Male202085+ yearsGR113-096"/>
  </r>
  <r>
    <x v="1"/>
    <s v="M"/>
    <x v="2"/>
    <n v="2020"/>
    <x v="10"/>
    <s v="85+"/>
    <x v="18"/>
    <s v="GR113-097"/>
    <n v="7555"/>
    <n v="2414693"/>
    <n v="312.89999999999998"/>
    <x v="1"/>
    <s v="Male202085+ yearsGR113-097"/>
  </r>
  <r>
    <x v="1"/>
    <s v="M"/>
    <x v="2"/>
    <n v="2020"/>
    <x v="10"/>
    <s v="85+"/>
    <x v="115"/>
    <s v="GR113-098"/>
    <n v="134"/>
    <n v="2414693"/>
    <n v="5.5"/>
    <x v="0"/>
    <s v="Male202085+ yearsGR113-098"/>
  </r>
  <r>
    <x v="1"/>
    <s v="M"/>
    <x v="2"/>
    <n v="2020"/>
    <x v="10"/>
    <s v="85+"/>
    <x v="109"/>
    <s v="GR113-099"/>
    <n v="16"/>
    <n v="2414693"/>
    <s v="Unreliable"/>
    <x v="0"/>
    <s v="Male202085+ yearsGR113-099"/>
  </r>
  <r>
    <x v="1"/>
    <s v="M"/>
    <x v="2"/>
    <n v="2020"/>
    <x v="10"/>
    <s v="85+"/>
    <x v="19"/>
    <s v="GR113-100"/>
    <n v="7403"/>
    <n v="2414693"/>
    <n v="306.60000000000002"/>
    <x v="0"/>
    <s v="Male202085+ yearsGR113-100"/>
  </r>
  <r>
    <x v="1"/>
    <s v="M"/>
    <x v="2"/>
    <n v="2020"/>
    <x v="10"/>
    <s v="85+"/>
    <x v="95"/>
    <s v="GR113-102"/>
    <n v="75"/>
    <n v="2414693"/>
    <n v="3.1"/>
    <x v="1"/>
    <s v="Male202085+ yearsGR113-102"/>
  </r>
  <r>
    <x v="1"/>
    <s v="M"/>
    <x v="2"/>
    <n v="2020"/>
    <x v="10"/>
    <s v="85+"/>
    <x v="125"/>
    <s v="GR113-103"/>
    <n v="384"/>
    <n v="2414693"/>
    <n v="15.9"/>
    <x v="1"/>
    <s v="Male202085+ yearsGR113-103"/>
  </r>
  <r>
    <x v="1"/>
    <s v="M"/>
    <x v="2"/>
    <n v="2020"/>
    <x v="10"/>
    <s v="85+"/>
    <x v="21"/>
    <s v="GR113-109"/>
    <n v="147"/>
    <n v="2414693"/>
    <n v="6.1"/>
    <x v="1"/>
    <s v="Male202085+ yearsGR113-109"/>
  </r>
  <r>
    <x v="1"/>
    <s v="M"/>
    <x v="2"/>
    <n v="2020"/>
    <x v="10"/>
    <s v="85+"/>
    <x v="22"/>
    <s v="GR113-110"/>
    <n v="3792"/>
    <n v="2414693"/>
    <n v="157"/>
    <x v="0"/>
    <s v="Male202085+ yearsGR113-110"/>
  </r>
  <r>
    <x v="1"/>
    <s v="M"/>
    <x v="2"/>
    <n v="2020"/>
    <x v="10"/>
    <s v="85+"/>
    <x v="23"/>
    <s v="GR113-111"/>
    <n v="50109"/>
    <n v="2414693"/>
    <n v="2075.1999999999998"/>
    <x v="0"/>
    <s v="Male202085+ yearsGR113-111"/>
  </r>
  <r>
    <x v="1"/>
    <s v="M"/>
    <x v="2"/>
    <n v="2020"/>
    <x v="10"/>
    <s v="85+"/>
    <x v="24"/>
    <s v="GR113-112"/>
    <n v="10805"/>
    <n v="2414693"/>
    <n v="447.5"/>
    <x v="1"/>
    <s v="Male202085+ yearsGR113-112"/>
  </r>
  <r>
    <x v="1"/>
    <s v="M"/>
    <x v="2"/>
    <n v="2020"/>
    <x v="10"/>
    <s v="85+"/>
    <x v="25"/>
    <s v="GR113-113"/>
    <n v="783"/>
    <n v="2414693"/>
    <n v="32.4"/>
    <x v="0"/>
    <s v="Male202085+ yearsGR113-113"/>
  </r>
  <r>
    <x v="1"/>
    <s v="M"/>
    <x v="2"/>
    <n v="2020"/>
    <x v="10"/>
    <s v="85+"/>
    <x v="26"/>
    <s v="GR113-114"/>
    <n v="754"/>
    <n v="2414693"/>
    <n v="31.2"/>
    <x v="0"/>
    <s v="Male202085+ yearsGR113-114"/>
  </r>
  <r>
    <x v="1"/>
    <s v="M"/>
    <x v="2"/>
    <n v="2020"/>
    <x v="10"/>
    <s v="85+"/>
    <x v="46"/>
    <s v="GR113-115"/>
    <n v="12"/>
    <n v="2414693"/>
    <s v="Unreliable"/>
    <x v="0"/>
    <s v="Male202085+ yearsGR113-115"/>
  </r>
  <r>
    <x v="1"/>
    <s v="M"/>
    <x v="2"/>
    <n v="2020"/>
    <x v="10"/>
    <s v="85+"/>
    <x v="67"/>
    <s v="GR113-116"/>
    <n v="17"/>
    <n v="2414693"/>
    <s v="Unreliable"/>
    <x v="0"/>
    <s v="Male202085+ yearsGR113-116"/>
  </r>
  <r>
    <x v="1"/>
    <s v="M"/>
    <x v="2"/>
    <n v="2020"/>
    <x v="10"/>
    <s v="85+"/>
    <x v="27"/>
    <s v="GR113-117"/>
    <n v="10022"/>
    <n v="2414693"/>
    <n v="415"/>
    <x v="0"/>
    <s v="Male202085+ yearsGR113-117"/>
  </r>
  <r>
    <x v="1"/>
    <s v="M"/>
    <x v="2"/>
    <n v="2020"/>
    <x v="10"/>
    <s v="85+"/>
    <x v="68"/>
    <s v="GR113-118"/>
    <n v="7958"/>
    <n v="2414693"/>
    <n v="329.6"/>
    <x v="0"/>
    <s v="Male202085+ yearsGR113-118"/>
  </r>
  <r>
    <x v="1"/>
    <s v="M"/>
    <x v="2"/>
    <n v="2020"/>
    <x v="10"/>
    <s v="85+"/>
    <x v="28"/>
    <s v="GR113-120"/>
    <n v="86"/>
    <n v="2414693"/>
    <n v="3.6"/>
    <x v="0"/>
    <s v="Male202085+ yearsGR113-120"/>
  </r>
  <r>
    <x v="1"/>
    <s v="M"/>
    <x v="2"/>
    <n v="2020"/>
    <x v="10"/>
    <s v="85+"/>
    <x v="40"/>
    <s v="GR113-121"/>
    <n v="126"/>
    <n v="2414693"/>
    <n v="5.2"/>
    <x v="0"/>
    <s v="Male202085+ yearsGR113-121"/>
  </r>
  <r>
    <x v="1"/>
    <s v="M"/>
    <x v="2"/>
    <n v="2020"/>
    <x v="10"/>
    <s v="85+"/>
    <x v="47"/>
    <s v="GR113-122"/>
    <n v="97"/>
    <n v="2414693"/>
    <n v="4"/>
    <x v="0"/>
    <s v="Male202085+ yearsGR113-122"/>
  </r>
  <r>
    <x v="1"/>
    <s v="M"/>
    <x v="2"/>
    <n v="2020"/>
    <x v="10"/>
    <s v="85+"/>
    <x v="29"/>
    <s v="GR113-123"/>
    <n v="1750"/>
    <n v="2414693"/>
    <n v="72.5"/>
    <x v="0"/>
    <s v="Male202085+ yearsGR113-123"/>
  </r>
  <r>
    <x v="1"/>
    <s v="M"/>
    <x v="2"/>
    <n v="2020"/>
    <x v="10"/>
    <s v="85+"/>
    <x v="48"/>
    <s v="GR113-124"/>
    <n v="1255"/>
    <n v="2414693"/>
    <n v="52"/>
    <x v="1"/>
    <s v="Male202085+ yearsGR113-124"/>
  </r>
  <r>
    <x v="1"/>
    <s v="M"/>
    <x v="2"/>
    <n v="2020"/>
    <x v="10"/>
    <s v="85+"/>
    <x v="49"/>
    <s v="GR113-125"/>
    <n v="1001"/>
    <n v="2414693"/>
    <n v="41.5"/>
    <x v="0"/>
    <s v="Male202085+ yearsGR113-125"/>
  </r>
  <r>
    <x v="1"/>
    <s v="M"/>
    <x v="2"/>
    <n v="2020"/>
    <x v="10"/>
    <s v="85+"/>
    <x v="50"/>
    <s v="GR113-126"/>
    <n v="254"/>
    <n v="2414693"/>
    <n v="10.5"/>
    <x v="0"/>
    <s v="Male202085+ yearsGR113-126"/>
  </r>
  <r>
    <x v="1"/>
    <s v="M"/>
    <x v="2"/>
    <n v="2020"/>
    <x v="10"/>
    <s v="85+"/>
    <x v="30"/>
    <s v="GR113-127"/>
    <n v="58"/>
    <n v="2414693"/>
    <n v="2.4"/>
    <x v="1"/>
    <s v="Male202085+ yearsGR113-127"/>
  </r>
  <r>
    <x v="1"/>
    <s v="M"/>
    <x v="2"/>
    <n v="2020"/>
    <x v="10"/>
    <s v="85+"/>
    <x v="41"/>
    <s v="GR113-128"/>
    <n v="18"/>
    <n v="2414693"/>
    <s v="Unreliable"/>
    <x v="0"/>
    <s v="Male202085+ yearsGR113-128"/>
  </r>
  <r>
    <x v="1"/>
    <s v="M"/>
    <x v="2"/>
    <n v="2020"/>
    <x v="10"/>
    <s v="85+"/>
    <x v="31"/>
    <s v="GR113-129"/>
    <n v="40"/>
    <n v="2414693"/>
    <n v="1.7"/>
    <x v="0"/>
    <s v="Male202085+ yearsGR113-129"/>
  </r>
  <r>
    <x v="1"/>
    <s v="M"/>
    <x v="2"/>
    <n v="2020"/>
    <x v="10"/>
    <s v="85+"/>
    <x v="32"/>
    <s v="GR113-131"/>
    <n v="38"/>
    <n v="2414693"/>
    <n v="1.6"/>
    <x v="0"/>
    <s v="Male202085+ yearsGR113-131"/>
  </r>
  <r>
    <x v="1"/>
    <s v="M"/>
    <x v="2"/>
    <n v="2020"/>
    <x v="10"/>
    <s v="85+"/>
    <x v="33"/>
    <s v="GR113-133"/>
    <n v="35"/>
    <n v="2414693"/>
    <n v="1.4"/>
    <x v="0"/>
    <s v="Male202085+ yearsGR113-133"/>
  </r>
  <r>
    <x v="1"/>
    <s v="M"/>
    <x v="2"/>
    <n v="2020"/>
    <x v="10"/>
    <s v="85+"/>
    <x v="42"/>
    <s v="GR113-135"/>
    <n v="448"/>
    <n v="2414693"/>
    <n v="18.600000000000001"/>
    <x v="1"/>
    <s v="Male202085+ yearsGR113-135"/>
  </r>
  <r>
    <x v="1"/>
    <s v="M"/>
    <x v="2"/>
    <n v="2020"/>
    <x v="10"/>
    <s v="85+"/>
    <x v="103"/>
    <s v="GR113-136"/>
    <n v="498"/>
    <n v="2414693"/>
    <n v="20.6"/>
    <x v="1"/>
    <s v="Male202085+ yearsGR113-136"/>
  </r>
  <r>
    <x v="1"/>
    <s v="M"/>
    <x v="2"/>
    <n v="2020"/>
    <x v="10"/>
    <s v="85+"/>
    <x v="122"/>
    <s v="GR113-137"/>
    <n v="46489"/>
    <n v="2414693"/>
    <n v="1925.3"/>
    <x v="1"/>
    <s v="Male202085+ yearsGR113-137"/>
  </r>
  <r>
    <x v="1"/>
    <s v="M"/>
    <x v="2"/>
    <n v="2020"/>
    <x v="11"/>
    <s v="NS"/>
    <x v="6"/>
    <s v="GR113-053"/>
    <n v="20"/>
    <s v="Not Applicable"/>
    <s v="Not Applicable"/>
    <x v="0"/>
    <s v="Male2020Not StatedGR113-053"/>
  </r>
  <r>
    <x v="1"/>
    <s v="M"/>
    <x v="2"/>
    <n v="2020"/>
    <x v="11"/>
    <s v="NS"/>
    <x v="7"/>
    <s v="GR113-054"/>
    <n v="18"/>
    <s v="Not Applicable"/>
    <s v="Not Applicable"/>
    <x v="1"/>
    <s v="Male2020Not StatedGR113-054"/>
  </r>
  <r>
    <x v="1"/>
    <s v="M"/>
    <x v="2"/>
    <n v="2020"/>
    <x v="11"/>
    <s v="NS"/>
    <x v="58"/>
    <s v="GR113-058"/>
    <n v="12"/>
    <s v="Not Applicable"/>
    <s v="Not Applicable"/>
    <x v="0"/>
    <s v="Male2020Not StatedGR113-058"/>
  </r>
  <r>
    <x v="1"/>
    <s v="M"/>
    <x v="2"/>
    <n v="2020"/>
    <x v="11"/>
    <s v="NS"/>
    <x v="22"/>
    <s v="GR113-110"/>
    <n v="21"/>
    <s v="Not Applicable"/>
    <s v="Not Applicable"/>
    <x v="0"/>
    <s v="Male2020Not StatedGR113-110"/>
  </r>
  <r>
    <x v="1"/>
    <s v="M"/>
    <x v="2"/>
    <n v="2020"/>
    <x v="11"/>
    <s v="NS"/>
    <x v="24"/>
    <s v="GR113-112"/>
    <n v="21"/>
    <s v="Not Applicable"/>
    <s v="Not Applicable"/>
    <x v="1"/>
    <s v="Male2020Not StatedGR113-112"/>
  </r>
  <r>
    <x v="1"/>
    <s v="M"/>
    <x v="2"/>
    <n v="2020"/>
    <x v="11"/>
    <s v="NS"/>
    <x v="27"/>
    <s v="GR113-117"/>
    <n v="18"/>
    <s v="Not Applicable"/>
    <s v="Not Applicable"/>
    <x v="0"/>
    <s v="Male2020Not StatedGR113-117"/>
  </r>
  <r>
    <x v="1"/>
    <s v="M"/>
    <x v="2"/>
    <n v="2020"/>
    <x v="11"/>
    <s v="NS"/>
    <x v="47"/>
    <s v="GR113-122"/>
    <n v="16"/>
    <s v="Not Applicable"/>
    <s v="Not Applicable"/>
    <x v="0"/>
    <s v="Male2020Not StatedGR113-122"/>
  </r>
  <r>
    <x v="1"/>
    <s v="M"/>
    <x v="3"/>
    <n v="2021"/>
    <x v="0"/>
    <s v="1"/>
    <x v="0"/>
    <s v="GR113-003"/>
    <n v="98"/>
    <n v="1821502"/>
    <n v="5.4"/>
    <x v="0"/>
    <s v="Male2021&lt; 1 yearGR113-003"/>
  </r>
  <r>
    <x v="1"/>
    <s v="M"/>
    <x v="3"/>
    <n v="2021"/>
    <x v="0"/>
    <s v="1"/>
    <x v="1"/>
    <s v="GR113-010"/>
    <n v="64"/>
    <n v="1821502"/>
    <n v="3.5"/>
    <x v="1"/>
    <s v="Male2021&lt; 1 yearGR113-010"/>
  </r>
  <r>
    <x v="1"/>
    <s v="M"/>
    <x v="3"/>
    <n v="2021"/>
    <x v="0"/>
    <s v="1"/>
    <x v="2"/>
    <s v="GR113-018"/>
    <n v="121"/>
    <n v="1821502"/>
    <n v="6.6"/>
    <x v="0"/>
    <s v="Male2021&lt; 1 yearGR113-018"/>
  </r>
  <r>
    <x v="1"/>
    <s v="M"/>
    <x v="3"/>
    <n v="2021"/>
    <x v="0"/>
    <s v="1"/>
    <x v="3"/>
    <s v="GR113-019"/>
    <n v="30"/>
    <n v="1821502"/>
    <n v="1.6"/>
    <x v="1"/>
    <s v="Male2021&lt; 1 yearGR113-019"/>
  </r>
  <r>
    <x v="1"/>
    <s v="M"/>
    <x v="3"/>
    <n v="2021"/>
    <x v="0"/>
    <s v="1"/>
    <x v="37"/>
    <s v="GR113-043"/>
    <n v="15"/>
    <n v="1821502"/>
    <s v="Unreliable"/>
    <x v="0"/>
    <s v="Male2021&lt; 1 yearGR113-043"/>
  </r>
  <r>
    <x v="1"/>
    <s v="M"/>
    <x v="3"/>
    <n v="2021"/>
    <x v="0"/>
    <s v="1"/>
    <x v="4"/>
    <s v="GR113-044"/>
    <n v="11"/>
    <n v="1821502"/>
    <s v="Unreliable"/>
    <x v="1"/>
    <s v="Male2021&lt; 1 yearGR113-044"/>
  </r>
  <r>
    <x v="1"/>
    <s v="M"/>
    <x v="3"/>
    <n v="2021"/>
    <x v="0"/>
    <s v="1"/>
    <x v="5"/>
    <s v="GR113-050"/>
    <n v="32"/>
    <n v="1821502"/>
    <n v="1.8"/>
    <x v="1"/>
    <s v="Male2021&lt; 1 yearGR113-050"/>
  </r>
  <r>
    <x v="1"/>
    <s v="M"/>
    <x v="3"/>
    <n v="2021"/>
    <x v="0"/>
    <s v="1"/>
    <x v="6"/>
    <s v="GR113-053"/>
    <n v="210"/>
    <n v="1821502"/>
    <n v="11.5"/>
    <x v="0"/>
    <s v="Male2021&lt; 1 yearGR113-053"/>
  </r>
  <r>
    <x v="1"/>
    <s v="M"/>
    <x v="3"/>
    <n v="2021"/>
    <x v="0"/>
    <s v="1"/>
    <x v="7"/>
    <s v="GR113-054"/>
    <n v="146"/>
    <n v="1821502"/>
    <n v="8"/>
    <x v="1"/>
    <s v="Male2021&lt; 1 yearGR113-054"/>
  </r>
  <r>
    <x v="1"/>
    <s v="M"/>
    <x v="3"/>
    <n v="2021"/>
    <x v="0"/>
    <s v="1"/>
    <x v="58"/>
    <s v="GR113-058"/>
    <n v="13"/>
    <n v="1821502"/>
    <s v="Unreliable"/>
    <x v="0"/>
    <s v="Male2021&lt; 1 yearGR113-058"/>
  </r>
  <r>
    <x v="1"/>
    <s v="M"/>
    <x v="3"/>
    <n v="2021"/>
    <x v="0"/>
    <s v="1"/>
    <x v="8"/>
    <s v="GR113-064"/>
    <n v="132"/>
    <n v="1821502"/>
    <n v="7.2"/>
    <x v="0"/>
    <s v="Male2021&lt; 1 yearGR113-064"/>
  </r>
  <r>
    <x v="1"/>
    <s v="M"/>
    <x v="3"/>
    <n v="2021"/>
    <x v="0"/>
    <s v="1"/>
    <x v="9"/>
    <s v="GR113-068"/>
    <n v="118"/>
    <n v="1821502"/>
    <n v="6.5"/>
    <x v="0"/>
    <s v="Male2021&lt; 1 yearGR113-068"/>
  </r>
  <r>
    <x v="1"/>
    <s v="M"/>
    <x v="3"/>
    <n v="2021"/>
    <x v="0"/>
    <s v="1"/>
    <x v="10"/>
    <s v="GR113-070"/>
    <n v="53"/>
    <n v="1821502"/>
    <n v="2.9"/>
    <x v="1"/>
    <s v="Male2021&lt; 1 yearGR113-070"/>
  </r>
  <r>
    <x v="1"/>
    <s v="M"/>
    <x v="3"/>
    <n v="2021"/>
    <x v="0"/>
    <s v="1"/>
    <x v="11"/>
    <s v="GR113-075"/>
    <n v="12"/>
    <n v="1821502"/>
    <s v="Unreliable"/>
    <x v="0"/>
    <s v="Male2021&lt; 1 yearGR113-075"/>
  </r>
  <r>
    <x v="1"/>
    <s v="M"/>
    <x v="3"/>
    <n v="2021"/>
    <x v="0"/>
    <s v="1"/>
    <x v="12"/>
    <s v="GR113-076"/>
    <n v="69"/>
    <n v="1821502"/>
    <n v="3.8"/>
    <x v="1"/>
    <s v="Male2021&lt; 1 yearGR113-076"/>
  </r>
  <r>
    <x v="1"/>
    <s v="M"/>
    <x v="3"/>
    <n v="2021"/>
    <x v="0"/>
    <s v="1"/>
    <x v="14"/>
    <s v="GR113-078"/>
    <n v="67"/>
    <n v="1821502"/>
    <n v="3.7"/>
    <x v="0"/>
    <s v="Male2021&lt; 1 yearGR113-078"/>
  </r>
  <r>
    <x v="1"/>
    <s v="M"/>
    <x v="3"/>
    <n v="2021"/>
    <x v="0"/>
    <s v="1"/>
    <x v="15"/>
    <s v="GR113-079"/>
    <n v="11"/>
    <n v="1821502"/>
    <s v="Unreliable"/>
    <x v="0"/>
    <s v="Male2021&lt; 1 yearGR113-079"/>
  </r>
  <r>
    <x v="1"/>
    <s v="M"/>
    <x v="3"/>
    <n v="2021"/>
    <x v="0"/>
    <s v="1"/>
    <x v="16"/>
    <s v="GR113-080"/>
    <n v="11"/>
    <n v="1821502"/>
    <s v="Unreliable"/>
    <x v="1"/>
    <s v="Male2021&lt; 1 yearGR113-080"/>
  </r>
  <r>
    <x v="1"/>
    <s v="M"/>
    <x v="3"/>
    <n v="2021"/>
    <x v="0"/>
    <s v="1"/>
    <x v="17"/>
    <s v="GR113-089"/>
    <n v="100"/>
    <n v="1821502"/>
    <n v="5.5"/>
    <x v="0"/>
    <s v="Male2021&lt; 1 yearGR113-089"/>
  </r>
  <r>
    <x v="1"/>
    <s v="M"/>
    <x v="3"/>
    <n v="2021"/>
    <x v="0"/>
    <s v="1"/>
    <x v="18"/>
    <s v="GR113-097"/>
    <n v="30"/>
    <n v="1821502"/>
    <n v="1.6"/>
    <x v="1"/>
    <s v="Male2021&lt; 1 yearGR113-097"/>
  </r>
  <r>
    <x v="1"/>
    <s v="M"/>
    <x v="3"/>
    <n v="2021"/>
    <x v="0"/>
    <s v="1"/>
    <x v="19"/>
    <s v="GR113-100"/>
    <n v="26"/>
    <n v="1821502"/>
    <n v="1.4"/>
    <x v="0"/>
    <s v="Male2021&lt; 1 yearGR113-100"/>
  </r>
  <r>
    <x v="1"/>
    <s v="M"/>
    <x v="3"/>
    <n v="2021"/>
    <x v="0"/>
    <s v="1"/>
    <x v="20"/>
    <s v="GR113-108"/>
    <n v="5192"/>
    <n v="1821502"/>
    <n v="285"/>
    <x v="1"/>
    <s v="Male2021&lt; 1 yearGR113-108"/>
  </r>
  <r>
    <x v="1"/>
    <s v="M"/>
    <x v="3"/>
    <n v="2021"/>
    <x v="0"/>
    <s v="1"/>
    <x v="21"/>
    <s v="GR113-109"/>
    <n v="2007"/>
    <n v="1821502"/>
    <n v="110.2"/>
    <x v="1"/>
    <s v="Male2021&lt; 1 yearGR113-109"/>
  </r>
  <r>
    <x v="1"/>
    <s v="M"/>
    <x v="3"/>
    <n v="2021"/>
    <x v="0"/>
    <s v="1"/>
    <x v="22"/>
    <s v="GR113-110"/>
    <n v="1536"/>
    <n v="1821502"/>
    <n v="84.3"/>
    <x v="0"/>
    <s v="Male2021&lt; 1 yearGR113-110"/>
  </r>
  <r>
    <x v="1"/>
    <s v="M"/>
    <x v="3"/>
    <n v="2021"/>
    <x v="0"/>
    <s v="1"/>
    <x v="23"/>
    <s v="GR113-111"/>
    <n v="352"/>
    <n v="1821502"/>
    <n v="19.3"/>
    <x v="0"/>
    <s v="Male2021&lt; 1 yearGR113-111"/>
  </r>
  <r>
    <x v="1"/>
    <s v="M"/>
    <x v="3"/>
    <n v="2021"/>
    <x v="0"/>
    <s v="1"/>
    <x v="24"/>
    <s v="GR113-112"/>
    <n v="749"/>
    <n v="1821502"/>
    <n v="41.1"/>
    <x v="1"/>
    <s v="Male2021&lt; 1 yearGR113-112"/>
  </r>
  <r>
    <x v="1"/>
    <s v="M"/>
    <x v="3"/>
    <n v="2021"/>
    <x v="0"/>
    <s v="1"/>
    <x v="25"/>
    <s v="GR113-113"/>
    <n v="56"/>
    <n v="1821502"/>
    <n v="3.1"/>
    <x v="0"/>
    <s v="Male2021&lt; 1 yearGR113-113"/>
  </r>
  <r>
    <x v="1"/>
    <s v="M"/>
    <x v="3"/>
    <n v="2021"/>
    <x v="0"/>
    <s v="1"/>
    <x v="26"/>
    <s v="GR113-114"/>
    <n v="55"/>
    <n v="1821502"/>
    <n v="3"/>
    <x v="0"/>
    <s v="Male2021&lt; 1 yearGR113-114"/>
  </r>
  <r>
    <x v="1"/>
    <s v="M"/>
    <x v="3"/>
    <n v="2021"/>
    <x v="0"/>
    <s v="1"/>
    <x v="27"/>
    <s v="GR113-117"/>
    <n v="693"/>
    <n v="1821502"/>
    <n v="38"/>
    <x v="0"/>
    <s v="Male2021&lt; 1 yearGR113-117"/>
  </r>
  <r>
    <x v="1"/>
    <s v="M"/>
    <x v="3"/>
    <n v="2021"/>
    <x v="0"/>
    <s v="1"/>
    <x v="28"/>
    <s v="GR113-120"/>
    <n v="22"/>
    <n v="1821502"/>
    <n v="1.2"/>
    <x v="0"/>
    <s v="Male2021&lt; 1 yearGR113-120"/>
  </r>
  <r>
    <x v="1"/>
    <s v="M"/>
    <x v="3"/>
    <n v="2021"/>
    <x v="0"/>
    <s v="1"/>
    <x v="47"/>
    <s v="GR113-122"/>
    <n v="15"/>
    <n v="1821502"/>
    <s v="Unreliable"/>
    <x v="0"/>
    <s v="Male2021&lt; 1 yearGR113-122"/>
  </r>
  <r>
    <x v="1"/>
    <s v="M"/>
    <x v="3"/>
    <n v="2021"/>
    <x v="0"/>
    <s v="1"/>
    <x v="29"/>
    <s v="GR113-123"/>
    <n v="639"/>
    <n v="1821502"/>
    <n v="35.1"/>
    <x v="0"/>
    <s v="Male2021&lt; 1 yearGR113-123"/>
  </r>
  <r>
    <x v="1"/>
    <s v="M"/>
    <x v="3"/>
    <n v="2021"/>
    <x v="0"/>
    <s v="1"/>
    <x v="30"/>
    <s v="GR113-127"/>
    <n v="158"/>
    <n v="1821502"/>
    <n v="8.6999999999999993"/>
    <x v="1"/>
    <s v="Male2021&lt; 1 yearGR113-127"/>
  </r>
  <r>
    <x v="1"/>
    <s v="M"/>
    <x v="3"/>
    <n v="2021"/>
    <x v="0"/>
    <s v="1"/>
    <x v="31"/>
    <s v="GR113-129"/>
    <n v="151"/>
    <n v="1821502"/>
    <n v="8.3000000000000007"/>
    <x v="0"/>
    <s v="Male2021&lt; 1 yearGR113-129"/>
  </r>
  <r>
    <x v="1"/>
    <s v="M"/>
    <x v="3"/>
    <n v="2021"/>
    <x v="0"/>
    <s v="1"/>
    <x v="32"/>
    <s v="GR113-131"/>
    <n v="63"/>
    <n v="1821502"/>
    <n v="3.5"/>
    <x v="0"/>
    <s v="Male2021&lt; 1 yearGR113-131"/>
  </r>
  <r>
    <x v="1"/>
    <s v="M"/>
    <x v="3"/>
    <n v="2021"/>
    <x v="0"/>
    <s v="1"/>
    <x v="33"/>
    <s v="GR113-133"/>
    <n v="62"/>
    <n v="1821502"/>
    <n v="3.4"/>
    <x v="0"/>
    <s v="Male2021&lt; 1 yearGR113-133"/>
  </r>
  <r>
    <x v="1"/>
    <s v="M"/>
    <x v="3"/>
    <n v="2021"/>
    <x v="0"/>
    <s v="1"/>
    <x v="122"/>
    <s v="GR113-137"/>
    <n v="44"/>
    <n v="1821502"/>
    <n v="2.4"/>
    <x v="1"/>
    <s v="Male2021&lt; 1 yearGR113-137"/>
  </r>
  <r>
    <x v="1"/>
    <s v="M"/>
    <x v="3"/>
    <n v="2021"/>
    <x v="1"/>
    <s v="1-4"/>
    <x v="1"/>
    <s v="GR113-010"/>
    <n v="23"/>
    <n v="7802850"/>
    <n v="0.3"/>
    <x v="1"/>
    <s v="Male20211-4 yearsGR113-010"/>
  </r>
  <r>
    <x v="1"/>
    <s v="M"/>
    <x v="3"/>
    <n v="2021"/>
    <x v="1"/>
    <s v="1-4"/>
    <x v="2"/>
    <s v="GR113-018"/>
    <n v="84"/>
    <n v="7802850"/>
    <n v="1.1000000000000001"/>
    <x v="0"/>
    <s v="Male20211-4 yearsGR113-018"/>
  </r>
  <r>
    <x v="1"/>
    <s v="M"/>
    <x v="3"/>
    <n v="2021"/>
    <x v="1"/>
    <s v="1-4"/>
    <x v="3"/>
    <s v="GR113-019"/>
    <n v="155"/>
    <n v="7802850"/>
    <n v="2"/>
    <x v="1"/>
    <s v="Male20211-4 yearsGR113-019"/>
  </r>
  <r>
    <x v="1"/>
    <s v="M"/>
    <x v="3"/>
    <n v="2021"/>
    <x v="1"/>
    <s v="1-4"/>
    <x v="53"/>
    <s v="GR113-024"/>
    <n v="10"/>
    <n v="7802850"/>
    <s v="Unreliable"/>
    <x v="0"/>
    <s v="Male20211-4 yearsGR113-024"/>
  </r>
  <r>
    <x v="1"/>
    <s v="M"/>
    <x v="3"/>
    <n v="2021"/>
    <x v="1"/>
    <s v="1-4"/>
    <x v="34"/>
    <s v="GR113-036"/>
    <n v="35"/>
    <n v="7802850"/>
    <n v="0.4"/>
    <x v="0"/>
    <s v="Male20211-4 yearsGR113-036"/>
  </r>
  <r>
    <x v="1"/>
    <s v="M"/>
    <x v="3"/>
    <n v="2021"/>
    <x v="1"/>
    <s v="1-4"/>
    <x v="35"/>
    <s v="GR113-037"/>
    <n v="44"/>
    <n v="7802850"/>
    <n v="0.6"/>
    <x v="0"/>
    <s v="Male20211-4 yearsGR113-037"/>
  </r>
  <r>
    <x v="1"/>
    <s v="M"/>
    <x v="3"/>
    <n v="2021"/>
    <x v="1"/>
    <s v="1-4"/>
    <x v="36"/>
    <s v="GR113-040"/>
    <n v="42"/>
    <n v="7802850"/>
    <n v="0.5"/>
    <x v="0"/>
    <s v="Male20211-4 yearsGR113-040"/>
  </r>
  <r>
    <x v="1"/>
    <s v="M"/>
    <x v="3"/>
    <n v="2021"/>
    <x v="1"/>
    <s v="1-4"/>
    <x v="37"/>
    <s v="GR113-043"/>
    <n v="58"/>
    <n v="7802850"/>
    <n v="0.7"/>
    <x v="0"/>
    <s v="Male20211-4 yearsGR113-043"/>
  </r>
  <r>
    <x v="1"/>
    <s v="M"/>
    <x v="3"/>
    <n v="2021"/>
    <x v="1"/>
    <s v="1-4"/>
    <x v="4"/>
    <s v="GR113-044"/>
    <n v="21"/>
    <n v="7802850"/>
    <n v="0.3"/>
    <x v="1"/>
    <s v="Male20211-4 yearsGR113-044"/>
  </r>
  <r>
    <x v="1"/>
    <s v="M"/>
    <x v="3"/>
    <n v="2021"/>
    <x v="1"/>
    <s v="1-4"/>
    <x v="6"/>
    <s v="GR113-053"/>
    <n v="83"/>
    <n v="7802850"/>
    <n v="1.1000000000000001"/>
    <x v="0"/>
    <s v="Male20211-4 yearsGR113-053"/>
  </r>
  <r>
    <x v="1"/>
    <s v="M"/>
    <x v="3"/>
    <n v="2021"/>
    <x v="1"/>
    <s v="1-4"/>
    <x v="7"/>
    <s v="GR113-054"/>
    <n v="54"/>
    <n v="7802850"/>
    <n v="0.7"/>
    <x v="1"/>
    <s v="Male20211-4 yearsGR113-054"/>
  </r>
  <r>
    <x v="1"/>
    <s v="M"/>
    <x v="3"/>
    <n v="2021"/>
    <x v="1"/>
    <s v="1-4"/>
    <x v="8"/>
    <s v="GR113-064"/>
    <n v="50"/>
    <n v="7802850"/>
    <n v="0.6"/>
    <x v="0"/>
    <s v="Male20211-4 yearsGR113-064"/>
  </r>
  <r>
    <x v="1"/>
    <s v="M"/>
    <x v="3"/>
    <n v="2021"/>
    <x v="1"/>
    <s v="1-4"/>
    <x v="9"/>
    <s v="GR113-068"/>
    <n v="46"/>
    <n v="7802850"/>
    <n v="0.6"/>
    <x v="0"/>
    <s v="Male20211-4 yearsGR113-068"/>
  </r>
  <r>
    <x v="1"/>
    <s v="M"/>
    <x v="3"/>
    <n v="2021"/>
    <x v="1"/>
    <s v="1-4"/>
    <x v="10"/>
    <s v="GR113-070"/>
    <n v="27"/>
    <n v="7802850"/>
    <n v="0.3"/>
    <x v="1"/>
    <s v="Male20211-4 yearsGR113-070"/>
  </r>
  <r>
    <x v="1"/>
    <s v="M"/>
    <x v="3"/>
    <n v="2021"/>
    <x v="1"/>
    <s v="1-4"/>
    <x v="12"/>
    <s v="GR113-076"/>
    <n v="21"/>
    <n v="7802850"/>
    <n v="0.3"/>
    <x v="1"/>
    <s v="Male20211-4 yearsGR113-076"/>
  </r>
  <r>
    <x v="1"/>
    <s v="M"/>
    <x v="3"/>
    <n v="2021"/>
    <x v="1"/>
    <s v="1-4"/>
    <x v="14"/>
    <s v="GR113-078"/>
    <n v="20"/>
    <n v="7802850"/>
    <n v="0.3"/>
    <x v="0"/>
    <s v="Male20211-4 yearsGR113-078"/>
  </r>
  <r>
    <x v="1"/>
    <s v="M"/>
    <x v="3"/>
    <n v="2021"/>
    <x v="1"/>
    <s v="1-4"/>
    <x v="38"/>
    <s v="GR113-082"/>
    <n v="16"/>
    <n v="7802850"/>
    <s v="Unreliable"/>
    <x v="1"/>
    <s v="Male20211-4 yearsGR113-082"/>
  </r>
  <r>
    <x v="1"/>
    <s v="M"/>
    <x v="3"/>
    <n v="2021"/>
    <x v="1"/>
    <s v="1-4"/>
    <x v="39"/>
    <s v="GR113-085"/>
    <n v="11"/>
    <n v="7802850"/>
    <s v="Unreliable"/>
    <x v="0"/>
    <s v="Male20211-4 yearsGR113-085"/>
  </r>
  <r>
    <x v="1"/>
    <s v="M"/>
    <x v="3"/>
    <n v="2021"/>
    <x v="1"/>
    <s v="1-4"/>
    <x v="17"/>
    <s v="GR113-089"/>
    <n v="49"/>
    <n v="7802850"/>
    <n v="0.6"/>
    <x v="0"/>
    <s v="Male20211-4 yearsGR113-089"/>
  </r>
  <r>
    <x v="1"/>
    <s v="M"/>
    <x v="3"/>
    <n v="2021"/>
    <x v="1"/>
    <s v="1-4"/>
    <x v="20"/>
    <s v="GR113-108"/>
    <n v="39"/>
    <n v="7802850"/>
    <n v="0.5"/>
    <x v="1"/>
    <s v="Male20211-4 yearsGR113-108"/>
  </r>
  <r>
    <x v="1"/>
    <s v="M"/>
    <x v="3"/>
    <n v="2021"/>
    <x v="1"/>
    <s v="1-4"/>
    <x v="21"/>
    <s v="GR113-109"/>
    <n v="195"/>
    <n v="7802850"/>
    <n v="2.5"/>
    <x v="1"/>
    <s v="Male20211-4 yearsGR113-109"/>
  </r>
  <r>
    <x v="1"/>
    <s v="M"/>
    <x v="3"/>
    <n v="2021"/>
    <x v="1"/>
    <s v="1-4"/>
    <x v="22"/>
    <s v="GR113-110"/>
    <n v="161"/>
    <n v="7802850"/>
    <n v="2.1"/>
    <x v="0"/>
    <s v="Male20211-4 yearsGR113-110"/>
  </r>
  <r>
    <x v="1"/>
    <s v="M"/>
    <x v="3"/>
    <n v="2021"/>
    <x v="1"/>
    <s v="1-4"/>
    <x v="23"/>
    <s v="GR113-111"/>
    <n v="185"/>
    <n v="7802850"/>
    <n v="2.4"/>
    <x v="0"/>
    <s v="Male20211-4 yearsGR113-111"/>
  </r>
  <r>
    <x v="1"/>
    <s v="M"/>
    <x v="3"/>
    <n v="2021"/>
    <x v="1"/>
    <s v="1-4"/>
    <x v="24"/>
    <s v="GR113-112"/>
    <n v="766"/>
    <n v="7802850"/>
    <n v="9.8000000000000007"/>
    <x v="1"/>
    <s v="Male20211-4 yearsGR113-112"/>
  </r>
  <r>
    <x v="1"/>
    <s v="M"/>
    <x v="3"/>
    <n v="2021"/>
    <x v="1"/>
    <s v="1-4"/>
    <x v="25"/>
    <s v="GR113-113"/>
    <n v="216"/>
    <n v="7802850"/>
    <n v="2.8"/>
    <x v="0"/>
    <s v="Male20211-4 yearsGR113-113"/>
  </r>
  <r>
    <x v="1"/>
    <s v="M"/>
    <x v="3"/>
    <n v="2021"/>
    <x v="1"/>
    <s v="1-4"/>
    <x v="26"/>
    <s v="GR113-114"/>
    <n v="207"/>
    <n v="7802850"/>
    <n v="2.7"/>
    <x v="0"/>
    <s v="Male20211-4 yearsGR113-114"/>
  </r>
  <r>
    <x v="1"/>
    <s v="M"/>
    <x v="3"/>
    <n v="2021"/>
    <x v="1"/>
    <s v="1-4"/>
    <x v="27"/>
    <s v="GR113-117"/>
    <n v="550"/>
    <n v="7802850"/>
    <n v="7"/>
    <x v="0"/>
    <s v="Male20211-4 yearsGR113-117"/>
  </r>
  <r>
    <x v="1"/>
    <s v="M"/>
    <x v="3"/>
    <n v="2021"/>
    <x v="1"/>
    <s v="1-4"/>
    <x v="68"/>
    <s v="GR113-118"/>
    <n v="11"/>
    <n v="7802850"/>
    <s v="Unreliable"/>
    <x v="0"/>
    <s v="Male20211-4 yearsGR113-118"/>
  </r>
  <r>
    <x v="1"/>
    <s v="M"/>
    <x v="3"/>
    <n v="2021"/>
    <x v="1"/>
    <s v="1-4"/>
    <x v="121"/>
    <s v="GR113-119"/>
    <n v="43"/>
    <n v="7802850"/>
    <n v="0.6"/>
    <x v="0"/>
    <s v="Male20211-4 yearsGR113-119"/>
  </r>
  <r>
    <x v="1"/>
    <s v="M"/>
    <x v="3"/>
    <n v="2021"/>
    <x v="1"/>
    <s v="1-4"/>
    <x v="28"/>
    <s v="GR113-120"/>
    <n v="293"/>
    <n v="7802850"/>
    <n v="3.8"/>
    <x v="0"/>
    <s v="Male20211-4 yearsGR113-120"/>
  </r>
  <r>
    <x v="1"/>
    <s v="M"/>
    <x v="3"/>
    <n v="2021"/>
    <x v="1"/>
    <s v="1-4"/>
    <x v="40"/>
    <s v="GR113-121"/>
    <n v="53"/>
    <n v="7802850"/>
    <n v="0.7"/>
    <x v="0"/>
    <s v="Male20211-4 yearsGR113-121"/>
  </r>
  <r>
    <x v="1"/>
    <s v="M"/>
    <x v="3"/>
    <n v="2021"/>
    <x v="1"/>
    <s v="1-4"/>
    <x v="47"/>
    <s v="GR113-122"/>
    <n v="19"/>
    <n v="7802850"/>
    <s v="Unreliable"/>
    <x v="0"/>
    <s v="Male20211-4 yearsGR113-122"/>
  </r>
  <r>
    <x v="1"/>
    <s v="M"/>
    <x v="3"/>
    <n v="2021"/>
    <x v="1"/>
    <s v="1-4"/>
    <x v="29"/>
    <s v="GR113-123"/>
    <n v="131"/>
    <n v="7802850"/>
    <n v="1.7"/>
    <x v="0"/>
    <s v="Male20211-4 yearsGR113-123"/>
  </r>
  <r>
    <x v="1"/>
    <s v="M"/>
    <x v="3"/>
    <n v="2021"/>
    <x v="1"/>
    <s v="1-4"/>
    <x v="30"/>
    <s v="GR113-127"/>
    <n v="185"/>
    <n v="7802850"/>
    <n v="2.4"/>
    <x v="1"/>
    <s v="Male20211-4 yearsGR113-127"/>
  </r>
  <r>
    <x v="1"/>
    <s v="M"/>
    <x v="3"/>
    <n v="2021"/>
    <x v="1"/>
    <s v="1-4"/>
    <x v="41"/>
    <s v="GR113-128"/>
    <n v="44"/>
    <n v="7802850"/>
    <n v="0.6"/>
    <x v="0"/>
    <s v="Male20211-4 yearsGR113-128"/>
  </r>
  <r>
    <x v="1"/>
    <s v="M"/>
    <x v="3"/>
    <n v="2021"/>
    <x v="1"/>
    <s v="1-4"/>
    <x v="31"/>
    <s v="GR113-129"/>
    <n v="141"/>
    <n v="7802850"/>
    <n v="1.8"/>
    <x v="0"/>
    <s v="Male20211-4 yearsGR113-129"/>
  </r>
  <r>
    <x v="1"/>
    <s v="M"/>
    <x v="3"/>
    <n v="2021"/>
    <x v="1"/>
    <s v="1-4"/>
    <x v="32"/>
    <s v="GR113-131"/>
    <n v="64"/>
    <n v="7802850"/>
    <n v="0.8"/>
    <x v="0"/>
    <s v="Male20211-4 yearsGR113-131"/>
  </r>
  <r>
    <x v="1"/>
    <s v="M"/>
    <x v="3"/>
    <n v="2021"/>
    <x v="1"/>
    <s v="1-4"/>
    <x v="33"/>
    <s v="GR113-133"/>
    <n v="55"/>
    <n v="7802850"/>
    <n v="0.7"/>
    <x v="0"/>
    <s v="Male20211-4 yearsGR113-133"/>
  </r>
  <r>
    <x v="1"/>
    <s v="M"/>
    <x v="3"/>
    <n v="2021"/>
    <x v="1"/>
    <s v="1-4"/>
    <x v="122"/>
    <s v="GR113-137"/>
    <n v="28"/>
    <n v="7802850"/>
    <n v="0.4"/>
    <x v="1"/>
    <s v="Male20211-4 yearsGR113-137"/>
  </r>
  <r>
    <x v="1"/>
    <s v="M"/>
    <x v="3"/>
    <n v="2021"/>
    <x v="2"/>
    <s v="5-14"/>
    <x v="0"/>
    <s v="GR113-003"/>
    <n v="10"/>
    <n v="21364381"/>
    <s v="Unreliable"/>
    <x v="0"/>
    <s v="Male20215-14 yearsGR113-003"/>
  </r>
  <r>
    <x v="1"/>
    <s v="M"/>
    <x v="3"/>
    <n v="2021"/>
    <x v="2"/>
    <s v="5-14"/>
    <x v="1"/>
    <s v="GR113-010"/>
    <n v="24"/>
    <n v="21364381"/>
    <n v="0.1"/>
    <x v="1"/>
    <s v="Male20215-14 yearsGR113-010"/>
  </r>
  <r>
    <x v="1"/>
    <s v="M"/>
    <x v="3"/>
    <n v="2021"/>
    <x v="2"/>
    <s v="5-14"/>
    <x v="2"/>
    <s v="GR113-018"/>
    <n v="131"/>
    <n v="21364381"/>
    <n v="0.6"/>
    <x v="0"/>
    <s v="Male20215-14 yearsGR113-018"/>
  </r>
  <r>
    <x v="1"/>
    <s v="M"/>
    <x v="3"/>
    <n v="2021"/>
    <x v="2"/>
    <s v="5-14"/>
    <x v="3"/>
    <s v="GR113-019"/>
    <n v="445"/>
    <n v="21364381"/>
    <n v="2.1"/>
    <x v="1"/>
    <s v="Male20215-14 yearsGR113-019"/>
  </r>
  <r>
    <x v="1"/>
    <s v="M"/>
    <x v="3"/>
    <n v="2021"/>
    <x v="2"/>
    <s v="5-14"/>
    <x v="43"/>
    <s v="GR113-034"/>
    <n v="13"/>
    <n v="21364381"/>
    <s v="Unreliable"/>
    <x v="0"/>
    <s v="Male20215-14 yearsGR113-034"/>
  </r>
  <r>
    <x v="1"/>
    <s v="M"/>
    <x v="3"/>
    <n v="2021"/>
    <x v="2"/>
    <s v="5-14"/>
    <x v="34"/>
    <s v="GR113-036"/>
    <n v="173"/>
    <n v="21364381"/>
    <n v="0.8"/>
    <x v="0"/>
    <s v="Male20215-14 yearsGR113-036"/>
  </r>
  <r>
    <x v="1"/>
    <s v="M"/>
    <x v="3"/>
    <n v="2021"/>
    <x v="2"/>
    <s v="5-14"/>
    <x v="35"/>
    <s v="GR113-037"/>
    <n v="135"/>
    <n v="21364381"/>
    <n v="0.6"/>
    <x v="0"/>
    <s v="Male20215-14 yearsGR113-037"/>
  </r>
  <r>
    <x v="1"/>
    <s v="M"/>
    <x v="3"/>
    <n v="2021"/>
    <x v="2"/>
    <s v="5-14"/>
    <x v="56"/>
    <s v="GR113-039"/>
    <n v="20"/>
    <n v="21364381"/>
    <n v="0.1"/>
    <x v="0"/>
    <s v="Male20215-14 yearsGR113-039"/>
  </r>
  <r>
    <x v="1"/>
    <s v="M"/>
    <x v="3"/>
    <n v="2021"/>
    <x v="2"/>
    <s v="5-14"/>
    <x v="36"/>
    <s v="GR113-040"/>
    <n v="115"/>
    <n v="21364381"/>
    <n v="0.5"/>
    <x v="0"/>
    <s v="Male20215-14 yearsGR113-040"/>
  </r>
  <r>
    <x v="1"/>
    <s v="M"/>
    <x v="3"/>
    <n v="2021"/>
    <x v="2"/>
    <s v="5-14"/>
    <x v="37"/>
    <s v="GR113-043"/>
    <n v="105"/>
    <n v="21364381"/>
    <n v="0.5"/>
    <x v="0"/>
    <s v="Male20215-14 yearsGR113-043"/>
  </r>
  <r>
    <x v="1"/>
    <s v="M"/>
    <x v="3"/>
    <n v="2021"/>
    <x v="2"/>
    <s v="5-14"/>
    <x v="4"/>
    <s v="GR113-044"/>
    <n v="33"/>
    <n v="21364381"/>
    <n v="0.2"/>
    <x v="1"/>
    <s v="Male20215-14 yearsGR113-044"/>
  </r>
  <r>
    <x v="1"/>
    <s v="M"/>
    <x v="3"/>
    <n v="2021"/>
    <x v="2"/>
    <s v="5-14"/>
    <x v="44"/>
    <s v="GR113-045"/>
    <n v="11"/>
    <n v="21364381"/>
    <s v="Unreliable"/>
    <x v="1"/>
    <s v="Male20215-14 yearsGR113-045"/>
  </r>
  <r>
    <x v="1"/>
    <s v="M"/>
    <x v="3"/>
    <n v="2021"/>
    <x v="2"/>
    <s v="5-14"/>
    <x v="45"/>
    <s v="GR113-046"/>
    <n v="22"/>
    <n v="21364381"/>
    <n v="0.1"/>
    <x v="1"/>
    <s v="Male20215-14 yearsGR113-046"/>
  </r>
  <r>
    <x v="1"/>
    <s v="M"/>
    <x v="3"/>
    <n v="2021"/>
    <x v="2"/>
    <s v="5-14"/>
    <x v="6"/>
    <s v="GR113-053"/>
    <n v="165"/>
    <n v="21364381"/>
    <n v="0.8"/>
    <x v="0"/>
    <s v="Male20215-14 yearsGR113-053"/>
  </r>
  <r>
    <x v="1"/>
    <s v="M"/>
    <x v="3"/>
    <n v="2021"/>
    <x v="2"/>
    <s v="5-14"/>
    <x v="7"/>
    <s v="GR113-054"/>
    <n v="112"/>
    <n v="21364381"/>
    <n v="0.5"/>
    <x v="1"/>
    <s v="Male20215-14 yearsGR113-054"/>
  </r>
  <r>
    <x v="1"/>
    <s v="M"/>
    <x v="3"/>
    <n v="2021"/>
    <x v="2"/>
    <s v="5-14"/>
    <x v="8"/>
    <s v="GR113-064"/>
    <n v="105"/>
    <n v="21364381"/>
    <n v="0.5"/>
    <x v="0"/>
    <s v="Male20215-14 yearsGR113-064"/>
  </r>
  <r>
    <x v="1"/>
    <s v="M"/>
    <x v="3"/>
    <n v="2021"/>
    <x v="2"/>
    <s v="5-14"/>
    <x v="9"/>
    <s v="GR113-068"/>
    <n v="95"/>
    <n v="21364381"/>
    <n v="0.4"/>
    <x v="0"/>
    <s v="Male20215-14 yearsGR113-068"/>
  </r>
  <r>
    <x v="1"/>
    <s v="M"/>
    <x v="3"/>
    <n v="2021"/>
    <x v="2"/>
    <s v="5-14"/>
    <x v="10"/>
    <s v="GR113-070"/>
    <n v="45"/>
    <n v="21364381"/>
    <n v="0.2"/>
    <x v="1"/>
    <s v="Male20215-14 yearsGR113-070"/>
  </r>
  <r>
    <x v="1"/>
    <s v="M"/>
    <x v="3"/>
    <n v="2021"/>
    <x v="2"/>
    <s v="5-14"/>
    <x v="12"/>
    <s v="GR113-076"/>
    <n v="29"/>
    <n v="21364381"/>
    <n v="0.1"/>
    <x v="1"/>
    <s v="Male20215-14 yearsGR113-076"/>
  </r>
  <r>
    <x v="1"/>
    <s v="M"/>
    <x v="3"/>
    <n v="2021"/>
    <x v="2"/>
    <s v="5-14"/>
    <x v="14"/>
    <s v="GR113-078"/>
    <n v="28"/>
    <n v="21364381"/>
    <n v="0.1"/>
    <x v="0"/>
    <s v="Male20215-14 yearsGR113-078"/>
  </r>
  <r>
    <x v="1"/>
    <s v="M"/>
    <x v="3"/>
    <n v="2021"/>
    <x v="2"/>
    <s v="5-14"/>
    <x v="38"/>
    <s v="GR113-082"/>
    <n v="64"/>
    <n v="21364381"/>
    <n v="0.3"/>
    <x v="1"/>
    <s v="Male20215-14 yearsGR113-082"/>
  </r>
  <r>
    <x v="1"/>
    <s v="M"/>
    <x v="3"/>
    <n v="2021"/>
    <x v="2"/>
    <s v="5-14"/>
    <x v="39"/>
    <s v="GR113-085"/>
    <n v="61"/>
    <n v="21364381"/>
    <n v="0.3"/>
    <x v="0"/>
    <s v="Male20215-14 yearsGR113-085"/>
  </r>
  <r>
    <x v="1"/>
    <s v="M"/>
    <x v="3"/>
    <n v="2021"/>
    <x v="2"/>
    <s v="5-14"/>
    <x v="17"/>
    <s v="GR113-089"/>
    <n v="39"/>
    <n v="21364381"/>
    <n v="0.2"/>
    <x v="0"/>
    <s v="Male20215-14 yearsGR113-089"/>
  </r>
  <r>
    <x v="1"/>
    <s v="M"/>
    <x v="3"/>
    <n v="2021"/>
    <x v="2"/>
    <s v="5-14"/>
    <x v="20"/>
    <s v="GR113-108"/>
    <n v="17"/>
    <n v="21364381"/>
    <s v="Unreliable"/>
    <x v="1"/>
    <s v="Male20215-14 yearsGR113-108"/>
  </r>
  <r>
    <x v="1"/>
    <s v="M"/>
    <x v="3"/>
    <n v="2021"/>
    <x v="2"/>
    <s v="5-14"/>
    <x v="21"/>
    <s v="GR113-109"/>
    <n v="184"/>
    <n v="21364381"/>
    <n v="0.9"/>
    <x v="1"/>
    <s v="Male20215-14 yearsGR113-109"/>
  </r>
  <r>
    <x v="1"/>
    <s v="M"/>
    <x v="3"/>
    <n v="2021"/>
    <x v="2"/>
    <s v="5-14"/>
    <x v="22"/>
    <s v="GR113-110"/>
    <n v="77"/>
    <n v="21364381"/>
    <n v="0.4"/>
    <x v="0"/>
    <s v="Male20215-14 yearsGR113-110"/>
  </r>
  <r>
    <x v="1"/>
    <s v="M"/>
    <x v="3"/>
    <n v="2021"/>
    <x v="2"/>
    <s v="5-14"/>
    <x v="23"/>
    <s v="GR113-111"/>
    <n v="382"/>
    <n v="21364381"/>
    <n v="1.8"/>
    <x v="0"/>
    <s v="Male20215-14 yearsGR113-111"/>
  </r>
  <r>
    <x v="1"/>
    <s v="M"/>
    <x v="3"/>
    <n v="2021"/>
    <x v="2"/>
    <s v="5-14"/>
    <x v="24"/>
    <s v="GR113-112"/>
    <n v="1092"/>
    <n v="21364381"/>
    <n v="5.0999999999999996"/>
    <x v="1"/>
    <s v="Male20215-14 yearsGR113-112"/>
  </r>
  <r>
    <x v="1"/>
    <s v="M"/>
    <x v="3"/>
    <n v="2021"/>
    <x v="2"/>
    <s v="5-14"/>
    <x v="25"/>
    <s v="GR113-113"/>
    <n v="615"/>
    <n v="21364381"/>
    <n v="2.9"/>
    <x v="0"/>
    <s v="Male20215-14 yearsGR113-113"/>
  </r>
  <r>
    <x v="1"/>
    <s v="M"/>
    <x v="3"/>
    <n v="2021"/>
    <x v="2"/>
    <s v="5-14"/>
    <x v="26"/>
    <s v="GR113-114"/>
    <n v="593"/>
    <n v="21364381"/>
    <n v="2.8"/>
    <x v="0"/>
    <s v="Male20215-14 yearsGR113-114"/>
  </r>
  <r>
    <x v="1"/>
    <s v="M"/>
    <x v="3"/>
    <n v="2021"/>
    <x v="2"/>
    <s v="5-14"/>
    <x v="67"/>
    <s v="GR113-116"/>
    <n v="13"/>
    <n v="21364381"/>
    <s v="Unreliable"/>
    <x v="0"/>
    <s v="Male20215-14 yearsGR113-116"/>
  </r>
  <r>
    <x v="1"/>
    <s v="M"/>
    <x v="3"/>
    <n v="2021"/>
    <x v="2"/>
    <s v="5-14"/>
    <x v="27"/>
    <s v="GR113-117"/>
    <n v="477"/>
    <n v="21364381"/>
    <n v="2.2000000000000002"/>
    <x v="0"/>
    <s v="Male20215-14 yearsGR113-117"/>
  </r>
  <r>
    <x v="1"/>
    <s v="M"/>
    <x v="3"/>
    <n v="2021"/>
    <x v="2"/>
    <s v="5-14"/>
    <x v="68"/>
    <s v="GR113-118"/>
    <n v="26"/>
    <n v="21364381"/>
    <n v="0.1"/>
    <x v="0"/>
    <s v="Male20215-14 yearsGR113-118"/>
  </r>
  <r>
    <x v="1"/>
    <s v="M"/>
    <x v="3"/>
    <n v="2021"/>
    <x v="2"/>
    <s v="5-14"/>
    <x v="121"/>
    <s v="GR113-119"/>
    <n v="50"/>
    <n v="21364381"/>
    <n v="0.2"/>
    <x v="0"/>
    <s v="Male20215-14 yearsGR113-119"/>
  </r>
  <r>
    <x v="1"/>
    <s v="M"/>
    <x v="3"/>
    <n v="2021"/>
    <x v="2"/>
    <s v="5-14"/>
    <x v="28"/>
    <s v="GR113-120"/>
    <n v="167"/>
    <n v="21364381"/>
    <n v="0.8"/>
    <x v="0"/>
    <s v="Male20215-14 yearsGR113-120"/>
  </r>
  <r>
    <x v="1"/>
    <s v="M"/>
    <x v="3"/>
    <n v="2021"/>
    <x v="2"/>
    <s v="5-14"/>
    <x v="40"/>
    <s v="GR113-121"/>
    <n v="86"/>
    <n v="21364381"/>
    <n v="0.4"/>
    <x v="0"/>
    <s v="Male20215-14 yearsGR113-121"/>
  </r>
  <r>
    <x v="1"/>
    <s v="M"/>
    <x v="3"/>
    <n v="2021"/>
    <x v="2"/>
    <s v="5-14"/>
    <x v="47"/>
    <s v="GR113-122"/>
    <n v="44"/>
    <n v="21364381"/>
    <n v="0.2"/>
    <x v="0"/>
    <s v="Male20215-14 yearsGR113-122"/>
  </r>
  <r>
    <x v="1"/>
    <s v="M"/>
    <x v="3"/>
    <n v="2021"/>
    <x v="2"/>
    <s v="5-14"/>
    <x v="29"/>
    <s v="GR113-123"/>
    <n v="104"/>
    <n v="21364381"/>
    <n v="0.5"/>
    <x v="0"/>
    <s v="Male20215-14 yearsGR113-123"/>
  </r>
  <r>
    <x v="1"/>
    <s v="M"/>
    <x v="3"/>
    <n v="2021"/>
    <x v="2"/>
    <s v="5-14"/>
    <x v="48"/>
    <s v="GR113-124"/>
    <n v="364"/>
    <n v="21364381"/>
    <n v="1.7"/>
    <x v="1"/>
    <s v="Male20215-14 yearsGR113-124"/>
  </r>
  <r>
    <x v="1"/>
    <s v="M"/>
    <x v="3"/>
    <n v="2021"/>
    <x v="2"/>
    <s v="5-14"/>
    <x v="49"/>
    <s v="GR113-125"/>
    <n v="181"/>
    <n v="21364381"/>
    <n v="0.8"/>
    <x v="0"/>
    <s v="Male20215-14 yearsGR113-125"/>
  </r>
  <r>
    <x v="1"/>
    <s v="M"/>
    <x v="3"/>
    <n v="2021"/>
    <x v="2"/>
    <s v="5-14"/>
    <x v="50"/>
    <s v="GR113-126"/>
    <n v="183"/>
    <n v="21364381"/>
    <n v="0.9"/>
    <x v="0"/>
    <s v="Male20215-14 yearsGR113-126"/>
  </r>
  <r>
    <x v="1"/>
    <s v="M"/>
    <x v="3"/>
    <n v="2021"/>
    <x v="2"/>
    <s v="5-14"/>
    <x v="30"/>
    <s v="GR113-127"/>
    <n v="316"/>
    <n v="21364381"/>
    <n v="1.5"/>
    <x v="1"/>
    <s v="Male20215-14 yearsGR113-127"/>
  </r>
  <r>
    <x v="1"/>
    <s v="M"/>
    <x v="3"/>
    <n v="2021"/>
    <x v="2"/>
    <s v="5-14"/>
    <x v="41"/>
    <s v="GR113-128"/>
    <n v="243"/>
    <n v="21364381"/>
    <n v="1.1000000000000001"/>
    <x v="0"/>
    <s v="Male20215-14 yearsGR113-128"/>
  </r>
  <r>
    <x v="1"/>
    <s v="M"/>
    <x v="3"/>
    <n v="2021"/>
    <x v="2"/>
    <s v="5-14"/>
    <x v="31"/>
    <s v="GR113-129"/>
    <n v="73"/>
    <n v="21364381"/>
    <n v="0.3"/>
    <x v="0"/>
    <s v="Male20215-14 yearsGR113-129"/>
  </r>
  <r>
    <x v="1"/>
    <s v="M"/>
    <x v="3"/>
    <n v="2021"/>
    <x v="2"/>
    <s v="5-14"/>
    <x v="32"/>
    <s v="GR113-131"/>
    <n v="45"/>
    <n v="21364381"/>
    <n v="0.2"/>
    <x v="0"/>
    <s v="Male20215-14 yearsGR113-131"/>
  </r>
  <r>
    <x v="1"/>
    <s v="M"/>
    <x v="3"/>
    <n v="2021"/>
    <x v="2"/>
    <s v="5-14"/>
    <x v="69"/>
    <s v="GR113-132"/>
    <n v="14"/>
    <n v="21364381"/>
    <s v="Unreliable"/>
    <x v="0"/>
    <s v="Male20215-14 yearsGR113-132"/>
  </r>
  <r>
    <x v="1"/>
    <s v="M"/>
    <x v="3"/>
    <n v="2021"/>
    <x v="2"/>
    <s v="5-14"/>
    <x v="33"/>
    <s v="GR113-133"/>
    <n v="31"/>
    <n v="21364381"/>
    <n v="0.1"/>
    <x v="0"/>
    <s v="Male20215-14 yearsGR113-133"/>
  </r>
  <r>
    <x v="1"/>
    <s v="M"/>
    <x v="3"/>
    <n v="2021"/>
    <x v="2"/>
    <s v="5-14"/>
    <x v="122"/>
    <s v="GR113-137"/>
    <n v="80"/>
    <n v="21364381"/>
    <n v="0.4"/>
    <x v="1"/>
    <s v="Male20215-14 yearsGR113-137"/>
  </r>
  <r>
    <x v="1"/>
    <s v="M"/>
    <x v="3"/>
    <n v="2021"/>
    <x v="3"/>
    <s v="15-24"/>
    <x v="1"/>
    <s v="GR113-010"/>
    <n v="53"/>
    <n v="21996214"/>
    <n v="0.2"/>
    <x v="1"/>
    <s v="Male202115-24 yearsGR113-010"/>
  </r>
  <r>
    <x v="1"/>
    <s v="M"/>
    <x v="3"/>
    <n v="2021"/>
    <x v="3"/>
    <s v="15-24"/>
    <x v="51"/>
    <s v="GR113-016"/>
    <n v="20"/>
    <n v="21996214"/>
    <n v="0.1"/>
    <x v="1"/>
    <s v="Male202115-24 yearsGR113-016"/>
  </r>
  <r>
    <x v="1"/>
    <s v="M"/>
    <x v="3"/>
    <n v="2021"/>
    <x v="3"/>
    <s v="15-24"/>
    <x v="2"/>
    <s v="GR113-018"/>
    <n v="881"/>
    <n v="21996214"/>
    <n v="4"/>
    <x v="0"/>
    <s v="Male202115-24 yearsGR113-018"/>
  </r>
  <r>
    <x v="1"/>
    <s v="M"/>
    <x v="3"/>
    <n v="2021"/>
    <x v="3"/>
    <s v="15-24"/>
    <x v="3"/>
    <s v="GR113-019"/>
    <n v="831"/>
    <n v="21996214"/>
    <n v="3.8"/>
    <x v="1"/>
    <s v="Male202115-24 yearsGR113-019"/>
  </r>
  <r>
    <x v="1"/>
    <s v="M"/>
    <x v="3"/>
    <n v="2021"/>
    <x v="3"/>
    <s v="15-24"/>
    <x v="73"/>
    <s v="GR113-022"/>
    <n v="12"/>
    <n v="21996214"/>
    <s v="Unreliable"/>
    <x v="0"/>
    <s v="Male202115-24 yearsGR113-022"/>
  </r>
  <r>
    <x v="1"/>
    <s v="M"/>
    <x v="3"/>
    <n v="2021"/>
    <x v="3"/>
    <s v="15-24"/>
    <x v="52"/>
    <s v="GR113-023"/>
    <n v="25"/>
    <n v="21996214"/>
    <n v="0.1"/>
    <x v="0"/>
    <s v="Male202115-24 yearsGR113-023"/>
  </r>
  <r>
    <x v="1"/>
    <s v="M"/>
    <x v="3"/>
    <n v="2021"/>
    <x v="3"/>
    <s v="15-24"/>
    <x v="53"/>
    <s v="GR113-024"/>
    <n v="11"/>
    <n v="21996214"/>
    <s v="Unreliable"/>
    <x v="0"/>
    <s v="Male202115-24 yearsGR113-024"/>
  </r>
  <r>
    <x v="1"/>
    <s v="M"/>
    <x v="3"/>
    <n v="2021"/>
    <x v="3"/>
    <s v="15-24"/>
    <x v="75"/>
    <s v="GR113-027"/>
    <n v="11"/>
    <n v="21996214"/>
    <s v="Unreliable"/>
    <x v="0"/>
    <s v="Male202115-24 yearsGR113-027"/>
  </r>
  <r>
    <x v="1"/>
    <s v="M"/>
    <x v="3"/>
    <n v="2021"/>
    <x v="3"/>
    <s v="15-24"/>
    <x v="34"/>
    <s v="GR113-036"/>
    <n v="160"/>
    <n v="21996214"/>
    <n v="0.7"/>
    <x v="0"/>
    <s v="Male202115-24 yearsGR113-036"/>
  </r>
  <r>
    <x v="1"/>
    <s v="M"/>
    <x v="3"/>
    <n v="2021"/>
    <x v="3"/>
    <s v="15-24"/>
    <x v="35"/>
    <s v="GR113-037"/>
    <n v="228"/>
    <n v="21996214"/>
    <n v="1"/>
    <x v="0"/>
    <s v="Male202115-24 yearsGR113-037"/>
  </r>
  <r>
    <x v="1"/>
    <s v="M"/>
    <x v="3"/>
    <n v="2021"/>
    <x v="3"/>
    <s v="15-24"/>
    <x v="79"/>
    <s v="GR113-038"/>
    <n v="13"/>
    <n v="21996214"/>
    <s v="Unreliable"/>
    <x v="0"/>
    <s v="Male202115-24 yearsGR113-038"/>
  </r>
  <r>
    <x v="1"/>
    <s v="M"/>
    <x v="3"/>
    <n v="2021"/>
    <x v="3"/>
    <s v="15-24"/>
    <x v="56"/>
    <s v="GR113-039"/>
    <n v="35"/>
    <n v="21996214"/>
    <n v="0.2"/>
    <x v="0"/>
    <s v="Male202115-24 yearsGR113-039"/>
  </r>
  <r>
    <x v="1"/>
    <s v="M"/>
    <x v="3"/>
    <n v="2021"/>
    <x v="3"/>
    <s v="15-24"/>
    <x v="36"/>
    <s v="GR113-040"/>
    <n v="180"/>
    <n v="21996214"/>
    <n v="0.8"/>
    <x v="0"/>
    <s v="Male202115-24 yearsGR113-040"/>
  </r>
  <r>
    <x v="1"/>
    <s v="M"/>
    <x v="3"/>
    <n v="2021"/>
    <x v="3"/>
    <s v="15-24"/>
    <x v="37"/>
    <s v="GR113-043"/>
    <n v="355"/>
    <n v="21996214"/>
    <n v="1.6"/>
    <x v="0"/>
    <s v="Male202115-24 yearsGR113-043"/>
  </r>
  <r>
    <x v="1"/>
    <s v="M"/>
    <x v="3"/>
    <n v="2021"/>
    <x v="3"/>
    <s v="15-24"/>
    <x v="4"/>
    <s v="GR113-044"/>
    <n v="54"/>
    <n v="21996214"/>
    <n v="0.2"/>
    <x v="1"/>
    <s v="Male202115-24 yearsGR113-044"/>
  </r>
  <r>
    <x v="1"/>
    <s v="M"/>
    <x v="3"/>
    <n v="2021"/>
    <x v="3"/>
    <s v="15-24"/>
    <x v="44"/>
    <s v="GR113-045"/>
    <n v="33"/>
    <n v="21996214"/>
    <n v="0.2"/>
    <x v="1"/>
    <s v="Male202115-24 yearsGR113-045"/>
  </r>
  <r>
    <x v="1"/>
    <s v="M"/>
    <x v="3"/>
    <n v="2021"/>
    <x v="3"/>
    <s v="15-24"/>
    <x v="45"/>
    <s v="GR113-046"/>
    <n v="215"/>
    <n v="21996214"/>
    <n v="1"/>
    <x v="1"/>
    <s v="Male202115-24 yearsGR113-046"/>
  </r>
  <r>
    <x v="1"/>
    <s v="M"/>
    <x v="3"/>
    <n v="2021"/>
    <x v="3"/>
    <s v="15-24"/>
    <x v="80"/>
    <s v="GR113-047"/>
    <n v="10"/>
    <n v="21996214"/>
    <s v="Unreliable"/>
    <x v="1"/>
    <s v="Male202115-24 yearsGR113-047"/>
  </r>
  <r>
    <x v="1"/>
    <s v="M"/>
    <x v="3"/>
    <n v="2021"/>
    <x v="3"/>
    <s v="15-24"/>
    <x v="81"/>
    <s v="GR113-048"/>
    <n v="10"/>
    <n v="21996214"/>
    <s v="Unreliable"/>
    <x v="0"/>
    <s v="Male202115-24 yearsGR113-048"/>
  </r>
  <r>
    <x v="1"/>
    <s v="M"/>
    <x v="3"/>
    <n v="2021"/>
    <x v="3"/>
    <s v="15-24"/>
    <x v="6"/>
    <s v="GR113-053"/>
    <n v="770"/>
    <n v="21996214"/>
    <n v="3.5"/>
    <x v="0"/>
    <s v="Male202115-24 yearsGR113-053"/>
  </r>
  <r>
    <x v="1"/>
    <s v="M"/>
    <x v="3"/>
    <n v="2021"/>
    <x v="3"/>
    <s v="15-24"/>
    <x v="7"/>
    <s v="GR113-054"/>
    <n v="618"/>
    <n v="21996214"/>
    <n v="2.8"/>
    <x v="1"/>
    <s v="Male202115-24 yearsGR113-054"/>
  </r>
  <r>
    <x v="1"/>
    <s v="M"/>
    <x v="3"/>
    <n v="2021"/>
    <x v="3"/>
    <s v="15-24"/>
    <x v="57"/>
    <s v="GR113-056"/>
    <n v="57"/>
    <n v="21996214"/>
    <n v="0.3"/>
    <x v="0"/>
    <s v="Male202115-24 yearsGR113-056"/>
  </r>
  <r>
    <x v="1"/>
    <s v="M"/>
    <x v="3"/>
    <n v="2021"/>
    <x v="3"/>
    <s v="15-24"/>
    <x v="58"/>
    <s v="GR113-058"/>
    <n v="82"/>
    <n v="21996214"/>
    <n v="0.4"/>
    <x v="0"/>
    <s v="Male202115-24 yearsGR113-058"/>
  </r>
  <r>
    <x v="1"/>
    <s v="M"/>
    <x v="3"/>
    <n v="2021"/>
    <x v="3"/>
    <s v="15-24"/>
    <x v="59"/>
    <s v="GR113-059"/>
    <n v="32"/>
    <n v="21996214"/>
    <n v="0.1"/>
    <x v="0"/>
    <s v="Male202115-24 yearsGR113-059"/>
  </r>
  <r>
    <x v="1"/>
    <s v="M"/>
    <x v="3"/>
    <n v="2021"/>
    <x v="3"/>
    <s v="15-24"/>
    <x v="60"/>
    <s v="GR113-061"/>
    <n v="49"/>
    <n v="21996214"/>
    <n v="0.2"/>
    <x v="0"/>
    <s v="Male202115-24 yearsGR113-061"/>
  </r>
  <r>
    <x v="1"/>
    <s v="M"/>
    <x v="3"/>
    <n v="2021"/>
    <x v="3"/>
    <s v="15-24"/>
    <x v="84"/>
    <s v="GR113-062"/>
    <n v="15"/>
    <n v="21996214"/>
    <s v="Unreliable"/>
    <x v="0"/>
    <s v="Male202115-24 yearsGR113-062"/>
  </r>
  <r>
    <x v="1"/>
    <s v="M"/>
    <x v="3"/>
    <n v="2021"/>
    <x v="3"/>
    <s v="15-24"/>
    <x v="85"/>
    <s v="GR113-063"/>
    <n v="34"/>
    <n v="21996214"/>
    <n v="0.2"/>
    <x v="0"/>
    <s v="Male202115-24 yearsGR113-063"/>
  </r>
  <r>
    <x v="1"/>
    <s v="M"/>
    <x v="3"/>
    <n v="2021"/>
    <x v="3"/>
    <s v="15-24"/>
    <x v="8"/>
    <s v="GR113-064"/>
    <n v="474"/>
    <n v="21996214"/>
    <n v="2.2000000000000002"/>
    <x v="0"/>
    <s v="Male202115-24 yearsGR113-064"/>
  </r>
  <r>
    <x v="1"/>
    <s v="M"/>
    <x v="3"/>
    <n v="2021"/>
    <x v="3"/>
    <s v="15-24"/>
    <x v="86"/>
    <s v="GR113-066"/>
    <n v="14"/>
    <n v="21996214"/>
    <s v="Unreliable"/>
    <x v="0"/>
    <s v="Male202115-24 yearsGR113-066"/>
  </r>
  <r>
    <x v="1"/>
    <s v="M"/>
    <x v="3"/>
    <n v="2021"/>
    <x v="3"/>
    <s v="15-24"/>
    <x v="62"/>
    <s v="GR113-067"/>
    <n v="22"/>
    <n v="21996214"/>
    <n v="0.1"/>
    <x v="0"/>
    <s v="Male202115-24 yearsGR113-067"/>
  </r>
  <r>
    <x v="1"/>
    <s v="M"/>
    <x v="3"/>
    <n v="2021"/>
    <x v="3"/>
    <s v="15-24"/>
    <x v="9"/>
    <s v="GR113-068"/>
    <n v="433"/>
    <n v="21996214"/>
    <n v="2"/>
    <x v="0"/>
    <s v="Male202115-24 yearsGR113-068"/>
  </r>
  <r>
    <x v="1"/>
    <s v="M"/>
    <x v="3"/>
    <n v="2021"/>
    <x v="3"/>
    <s v="15-24"/>
    <x v="87"/>
    <s v="GR113-069"/>
    <n v="18"/>
    <n v="21996214"/>
    <s v="Unreliable"/>
    <x v="1"/>
    <s v="Male202115-24 yearsGR113-069"/>
  </r>
  <r>
    <x v="1"/>
    <s v="M"/>
    <x v="3"/>
    <n v="2021"/>
    <x v="3"/>
    <s v="15-24"/>
    <x v="10"/>
    <s v="GR113-070"/>
    <n v="108"/>
    <n v="21996214"/>
    <n v="0.5"/>
    <x v="1"/>
    <s v="Male202115-24 yearsGR113-070"/>
  </r>
  <r>
    <x v="1"/>
    <s v="M"/>
    <x v="3"/>
    <n v="2021"/>
    <x v="3"/>
    <s v="15-24"/>
    <x v="63"/>
    <s v="GR113-072"/>
    <n v="26"/>
    <n v="21996214"/>
    <n v="0.1"/>
    <x v="0"/>
    <s v="Male202115-24 yearsGR113-072"/>
  </r>
  <r>
    <x v="1"/>
    <s v="M"/>
    <x v="3"/>
    <n v="2021"/>
    <x v="3"/>
    <s v="15-24"/>
    <x v="88"/>
    <s v="GR113-073"/>
    <n v="18"/>
    <n v="21996214"/>
    <s v="Unreliable"/>
    <x v="1"/>
    <s v="Male202115-24 yearsGR113-073"/>
  </r>
  <r>
    <x v="1"/>
    <s v="M"/>
    <x v="3"/>
    <n v="2021"/>
    <x v="3"/>
    <s v="15-24"/>
    <x v="11"/>
    <s v="GR113-075"/>
    <n v="31"/>
    <n v="21996214"/>
    <n v="0.1"/>
    <x v="0"/>
    <s v="Male202115-24 yearsGR113-075"/>
  </r>
  <r>
    <x v="1"/>
    <s v="M"/>
    <x v="3"/>
    <n v="2021"/>
    <x v="3"/>
    <s v="15-24"/>
    <x v="12"/>
    <s v="GR113-076"/>
    <n v="77"/>
    <n v="21996214"/>
    <n v="0.4"/>
    <x v="1"/>
    <s v="Male202115-24 yearsGR113-076"/>
  </r>
  <r>
    <x v="1"/>
    <s v="M"/>
    <x v="3"/>
    <n v="2021"/>
    <x v="3"/>
    <s v="15-24"/>
    <x v="14"/>
    <s v="GR113-078"/>
    <n v="71"/>
    <n v="21996214"/>
    <n v="0.3"/>
    <x v="0"/>
    <s v="Male202115-24 yearsGR113-078"/>
  </r>
  <r>
    <x v="1"/>
    <s v="M"/>
    <x v="3"/>
    <n v="2021"/>
    <x v="3"/>
    <s v="15-24"/>
    <x v="38"/>
    <s v="GR113-082"/>
    <n v="86"/>
    <n v="21996214"/>
    <n v="0.4"/>
    <x v="1"/>
    <s v="Male202115-24 yearsGR113-082"/>
  </r>
  <r>
    <x v="1"/>
    <s v="M"/>
    <x v="3"/>
    <n v="2021"/>
    <x v="3"/>
    <s v="15-24"/>
    <x v="39"/>
    <s v="GR113-085"/>
    <n v="77"/>
    <n v="21996214"/>
    <n v="0.4"/>
    <x v="0"/>
    <s v="Male202115-24 yearsGR113-085"/>
  </r>
  <r>
    <x v="1"/>
    <s v="M"/>
    <x v="3"/>
    <n v="2021"/>
    <x v="3"/>
    <s v="15-24"/>
    <x v="64"/>
    <s v="GR113-088"/>
    <n v="29"/>
    <n v="21996214"/>
    <n v="0.1"/>
    <x v="1"/>
    <s v="Male202115-24 yearsGR113-088"/>
  </r>
  <r>
    <x v="1"/>
    <s v="M"/>
    <x v="3"/>
    <n v="2021"/>
    <x v="3"/>
    <s v="15-24"/>
    <x v="17"/>
    <s v="GR113-089"/>
    <n v="76"/>
    <n v="21996214"/>
    <n v="0.3"/>
    <x v="0"/>
    <s v="Male202115-24 yearsGR113-089"/>
  </r>
  <r>
    <x v="1"/>
    <s v="M"/>
    <x v="3"/>
    <n v="2021"/>
    <x v="3"/>
    <s v="15-24"/>
    <x v="92"/>
    <s v="GR113-093"/>
    <n v="34"/>
    <n v="21996214"/>
    <n v="0.2"/>
    <x v="1"/>
    <s v="Male202115-24 yearsGR113-093"/>
  </r>
  <r>
    <x v="1"/>
    <s v="M"/>
    <x v="3"/>
    <n v="2021"/>
    <x v="3"/>
    <s v="15-24"/>
    <x v="93"/>
    <s v="GR113-094"/>
    <n v="28"/>
    <n v="21996214"/>
    <n v="0.1"/>
    <x v="0"/>
    <s v="Male202115-24 yearsGR113-094"/>
  </r>
  <r>
    <x v="1"/>
    <s v="M"/>
    <x v="3"/>
    <n v="2021"/>
    <x v="3"/>
    <s v="15-24"/>
    <x v="18"/>
    <s v="GR113-097"/>
    <n v="31"/>
    <n v="21996214"/>
    <n v="0.1"/>
    <x v="1"/>
    <s v="Male202115-24 yearsGR113-097"/>
  </r>
  <r>
    <x v="1"/>
    <s v="M"/>
    <x v="3"/>
    <n v="2021"/>
    <x v="3"/>
    <s v="15-24"/>
    <x v="19"/>
    <s v="GR113-100"/>
    <n v="30"/>
    <n v="21996214"/>
    <n v="0.1"/>
    <x v="0"/>
    <s v="Male202115-24 yearsGR113-100"/>
  </r>
  <r>
    <x v="1"/>
    <s v="M"/>
    <x v="3"/>
    <n v="2021"/>
    <x v="3"/>
    <s v="15-24"/>
    <x v="20"/>
    <s v="GR113-108"/>
    <n v="14"/>
    <n v="21996214"/>
    <s v="Unreliable"/>
    <x v="1"/>
    <s v="Male202115-24 yearsGR113-108"/>
  </r>
  <r>
    <x v="1"/>
    <s v="M"/>
    <x v="3"/>
    <n v="2021"/>
    <x v="3"/>
    <s v="15-24"/>
    <x v="21"/>
    <s v="GR113-109"/>
    <n v="242"/>
    <n v="21996214"/>
    <n v="1.1000000000000001"/>
    <x v="1"/>
    <s v="Male202115-24 yearsGR113-109"/>
  </r>
  <r>
    <x v="1"/>
    <s v="M"/>
    <x v="3"/>
    <n v="2021"/>
    <x v="3"/>
    <s v="15-24"/>
    <x v="22"/>
    <s v="GR113-110"/>
    <n v="412"/>
    <n v="21996214"/>
    <n v="1.9"/>
    <x v="0"/>
    <s v="Male202115-24 yearsGR113-110"/>
  </r>
  <r>
    <x v="1"/>
    <s v="M"/>
    <x v="3"/>
    <n v="2021"/>
    <x v="3"/>
    <s v="15-24"/>
    <x v="23"/>
    <s v="GR113-111"/>
    <n v="1219"/>
    <n v="21996214"/>
    <n v="5.5"/>
    <x v="0"/>
    <s v="Male202115-24 yearsGR113-111"/>
  </r>
  <r>
    <x v="1"/>
    <s v="M"/>
    <x v="3"/>
    <n v="2021"/>
    <x v="3"/>
    <s v="15-24"/>
    <x v="24"/>
    <s v="GR113-112"/>
    <n v="11313"/>
    <n v="21996214"/>
    <n v="51.4"/>
    <x v="1"/>
    <s v="Male202115-24 yearsGR113-112"/>
  </r>
  <r>
    <x v="1"/>
    <s v="M"/>
    <x v="3"/>
    <n v="2021"/>
    <x v="3"/>
    <s v="15-24"/>
    <x v="25"/>
    <s v="GR113-113"/>
    <n v="5419"/>
    <n v="21996214"/>
    <n v="24.6"/>
    <x v="0"/>
    <s v="Male202115-24 yearsGR113-113"/>
  </r>
  <r>
    <x v="1"/>
    <s v="M"/>
    <x v="3"/>
    <n v="2021"/>
    <x v="3"/>
    <s v="15-24"/>
    <x v="26"/>
    <s v="GR113-114"/>
    <n v="5238"/>
    <n v="21996214"/>
    <n v="23.8"/>
    <x v="0"/>
    <s v="Male202115-24 yearsGR113-114"/>
  </r>
  <r>
    <x v="1"/>
    <s v="M"/>
    <x v="3"/>
    <n v="2021"/>
    <x v="3"/>
    <s v="15-24"/>
    <x v="46"/>
    <s v="GR113-115"/>
    <n v="79"/>
    <n v="21996214"/>
    <n v="0.4"/>
    <x v="0"/>
    <s v="Male202115-24 yearsGR113-115"/>
  </r>
  <r>
    <x v="1"/>
    <s v="M"/>
    <x v="3"/>
    <n v="2021"/>
    <x v="3"/>
    <s v="15-24"/>
    <x v="67"/>
    <s v="GR113-116"/>
    <n v="102"/>
    <n v="21996214"/>
    <n v="0.5"/>
    <x v="0"/>
    <s v="Male202115-24 yearsGR113-116"/>
  </r>
  <r>
    <x v="1"/>
    <s v="M"/>
    <x v="3"/>
    <n v="2021"/>
    <x v="3"/>
    <s v="15-24"/>
    <x v="27"/>
    <s v="GR113-117"/>
    <n v="5894"/>
    <n v="21996214"/>
    <n v="26.8"/>
    <x v="0"/>
    <s v="Male202115-24 yearsGR113-117"/>
  </r>
  <r>
    <x v="1"/>
    <s v="M"/>
    <x v="3"/>
    <n v="2021"/>
    <x v="3"/>
    <s v="15-24"/>
    <x v="68"/>
    <s v="GR113-118"/>
    <n v="122"/>
    <n v="21996214"/>
    <n v="0.6"/>
    <x v="0"/>
    <s v="Male202115-24 yearsGR113-118"/>
  </r>
  <r>
    <x v="1"/>
    <s v="M"/>
    <x v="3"/>
    <n v="2021"/>
    <x v="3"/>
    <s v="15-24"/>
    <x v="121"/>
    <s v="GR113-119"/>
    <n v="113"/>
    <n v="21996214"/>
    <n v="0.5"/>
    <x v="0"/>
    <s v="Male202115-24 yearsGR113-119"/>
  </r>
  <r>
    <x v="1"/>
    <s v="M"/>
    <x v="3"/>
    <n v="2021"/>
    <x v="3"/>
    <s v="15-24"/>
    <x v="28"/>
    <s v="GR113-120"/>
    <n v="357"/>
    <n v="21996214"/>
    <n v="1.6"/>
    <x v="0"/>
    <s v="Male202115-24 yearsGR113-120"/>
  </r>
  <r>
    <x v="1"/>
    <s v="M"/>
    <x v="3"/>
    <n v="2021"/>
    <x v="3"/>
    <s v="15-24"/>
    <x v="40"/>
    <s v="GR113-121"/>
    <n v="55"/>
    <n v="21996214"/>
    <n v="0.3"/>
    <x v="0"/>
    <s v="Male202115-24 yearsGR113-121"/>
  </r>
  <r>
    <x v="1"/>
    <s v="M"/>
    <x v="3"/>
    <n v="2021"/>
    <x v="3"/>
    <s v="15-24"/>
    <x v="47"/>
    <s v="GR113-122"/>
    <n v="4908"/>
    <n v="21996214"/>
    <n v="22.3"/>
    <x v="0"/>
    <s v="Male202115-24 yearsGR113-122"/>
  </r>
  <r>
    <x v="1"/>
    <s v="M"/>
    <x v="3"/>
    <n v="2021"/>
    <x v="3"/>
    <s v="15-24"/>
    <x v="29"/>
    <s v="GR113-123"/>
    <n v="339"/>
    <n v="21996214"/>
    <n v="1.5"/>
    <x v="0"/>
    <s v="Male202115-24 yearsGR113-123"/>
  </r>
  <r>
    <x v="1"/>
    <s v="M"/>
    <x v="3"/>
    <n v="2021"/>
    <x v="3"/>
    <s v="15-24"/>
    <x v="48"/>
    <s v="GR113-124"/>
    <n v="5243"/>
    <n v="21996214"/>
    <n v="23.8"/>
    <x v="1"/>
    <s v="Male202115-24 yearsGR113-124"/>
  </r>
  <r>
    <x v="1"/>
    <s v="M"/>
    <x v="3"/>
    <n v="2021"/>
    <x v="3"/>
    <s v="15-24"/>
    <x v="49"/>
    <s v="GR113-125"/>
    <n v="3215"/>
    <n v="21996214"/>
    <n v="14.6"/>
    <x v="0"/>
    <s v="Male202115-24 yearsGR113-125"/>
  </r>
  <r>
    <x v="1"/>
    <s v="M"/>
    <x v="3"/>
    <n v="2021"/>
    <x v="3"/>
    <s v="15-24"/>
    <x v="50"/>
    <s v="GR113-126"/>
    <n v="2028"/>
    <n v="21996214"/>
    <n v="9.1999999999999993"/>
    <x v="0"/>
    <s v="Male202115-24 yearsGR113-126"/>
  </r>
  <r>
    <x v="1"/>
    <s v="M"/>
    <x v="3"/>
    <n v="2021"/>
    <x v="3"/>
    <s v="15-24"/>
    <x v="30"/>
    <s v="GR113-127"/>
    <n v="5705"/>
    <n v="21996214"/>
    <n v="25.9"/>
    <x v="1"/>
    <s v="Male202115-24 yearsGR113-127"/>
  </r>
  <r>
    <x v="1"/>
    <s v="M"/>
    <x v="3"/>
    <n v="2021"/>
    <x v="3"/>
    <s v="15-24"/>
    <x v="41"/>
    <s v="GR113-128"/>
    <n v="5413"/>
    <n v="21996214"/>
    <n v="24.6"/>
    <x v="0"/>
    <s v="Male202115-24 yearsGR113-128"/>
  </r>
  <r>
    <x v="1"/>
    <s v="M"/>
    <x v="3"/>
    <n v="2021"/>
    <x v="3"/>
    <s v="15-24"/>
    <x v="31"/>
    <s v="GR113-129"/>
    <n v="292"/>
    <n v="21996214"/>
    <n v="1.3"/>
    <x v="0"/>
    <s v="Male202115-24 yearsGR113-129"/>
  </r>
  <r>
    <x v="1"/>
    <s v="M"/>
    <x v="3"/>
    <n v="2021"/>
    <x v="3"/>
    <s v="15-24"/>
    <x v="120"/>
    <s v="GR113-130"/>
    <n v="94"/>
    <n v="21996214"/>
    <n v="0.4"/>
    <x v="1"/>
    <s v="Male202115-24 yearsGR113-130"/>
  </r>
  <r>
    <x v="1"/>
    <s v="M"/>
    <x v="3"/>
    <n v="2021"/>
    <x v="3"/>
    <s v="15-24"/>
    <x v="32"/>
    <s v="GR113-131"/>
    <n v="356"/>
    <n v="21996214"/>
    <n v="1.6"/>
    <x v="0"/>
    <s v="Male202115-24 yearsGR113-131"/>
  </r>
  <r>
    <x v="1"/>
    <s v="M"/>
    <x v="3"/>
    <n v="2021"/>
    <x v="3"/>
    <s v="15-24"/>
    <x v="69"/>
    <s v="GR113-132"/>
    <n v="107"/>
    <n v="21996214"/>
    <n v="0.5"/>
    <x v="0"/>
    <s v="Male202115-24 yearsGR113-132"/>
  </r>
  <r>
    <x v="1"/>
    <s v="M"/>
    <x v="3"/>
    <n v="2021"/>
    <x v="3"/>
    <s v="15-24"/>
    <x v="33"/>
    <s v="GR113-133"/>
    <n v="249"/>
    <n v="21996214"/>
    <n v="1.1000000000000001"/>
    <x v="0"/>
    <s v="Male202115-24 yearsGR113-133"/>
  </r>
  <r>
    <x v="1"/>
    <s v="M"/>
    <x v="3"/>
    <n v="2021"/>
    <x v="3"/>
    <s v="15-24"/>
    <x v="42"/>
    <s v="GR113-135"/>
    <n v="42"/>
    <n v="21996214"/>
    <n v="0.2"/>
    <x v="1"/>
    <s v="Male202115-24 yearsGR113-135"/>
  </r>
  <r>
    <x v="1"/>
    <s v="M"/>
    <x v="3"/>
    <n v="2021"/>
    <x v="3"/>
    <s v="15-24"/>
    <x v="122"/>
    <s v="GR113-137"/>
    <n v="839"/>
    <n v="21996214"/>
    <n v="3.8"/>
    <x v="1"/>
    <s v="Male202115-24 yearsGR113-137"/>
  </r>
  <r>
    <x v="1"/>
    <s v="M"/>
    <x v="3"/>
    <n v="2021"/>
    <x v="4"/>
    <s v="25-34"/>
    <x v="0"/>
    <s v="GR113-003"/>
    <n v="16"/>
    <n v="23053362"/>
    <s v="Unreliable"/>
    <x v="0"/>
    <s v="Male202125-34 yearsGR113-003"/>
  </r>
  <r>
    <x v="1"/>
    <s v="M"/>
    <x v="3"/>
    <n v="2021"/>
    <x v="4"/>
    <s v="25-34"/>
    <x v="1"/>
    <s v="GR113-010"/>
    <n v="211"/>
    <n v="23053362"/>
    <n v="0.9"/>
    <x v="1"/>
    <s v="Male202125-34 yearsGR113-010"/>
  </r>
  <r>
    <x v="1"/>
    <s v="M"/>
    <x v="3"/>
    <n v="2021"/>
    <x v="4"/>
    <s v="25-34"/>
    <x v="70"/>
    <s v="GR113-015"/>
    <n v="20"/>
    <n v="23053362"/>
    <n v="0.1"/>
    <x v="1"/>
    <s v="Male202125-34 yearsGR113-015"/>
  </r>
  <r>
    <x v="1"/>
    <s v="M"/>
    <x v="3"/>
    <n v="2021"/>
    <x v="4"/>
    <s v="25-34"/>
    <x v="51"/>
    <s v="GR113-016"/>
    <n v="411"/>
    <n v="23053362"/>
    <n v="1.8"/>
    <x v="1"/>
    <s v="Male202125-34 yearsGR113-016"/>
  </r>
  <r>
    <x v="1"/>
    <s v="M"/>
    <x v="3"/>
    <n v="2021"/>
    <x v="4"/>
    <s v="25-34"/>
    <x v="2"/>
    <s v="GR113-018"/>
    <n v="3985"/>
    <n v="23053362"/>
    <n v="17.3"/>
    <x v="0"/>
    <s v="Male202125-34 yearsGR113-018"/>
  </r>
  <r>
    <x v="1"/>
    <s v="M"/>
    <x v="3"/>
    <n v="2021"/>
    <x v="4"/>
    <s v="25-34"/>
    <x v="3"/>
    <s v="GR113-019"/>
    <n v="1763"/>
    <n v="23053362"/>
    <n v="7.6"/>
    <x v="1"/>
    <s v="Male202125-34 yearsGR113-019"/>
  </r>
  <r>
    <x v="1"/>
    <s v="M"/>
    <x v="3"/>
    <n v="2021"/>
    <x v="4"/>
    <s v="25-34"/>
    <x v="71"/>
    <s v="GR113-020"/>
    <n v="33"/>
    <n v="23053362"/>
    <n v="0.1"/>
    <x v="0"/>
    <s v="Male202125-34 yearsGR113-020"/>
  </r>
  <r>
    <x v="1"/>
    <s v="M"/>
    <x v="3"/>
    <n v="2021"/>
    <x v="4"/>
    <s v="25-34"/>
    <x v="72"/>
    <s v="GR113-021"/>
    <n v="32"/>
    <n v="23053362"/>
    <n v="0.1"/>
    <x v="0"/>
    <s v="Male202125-34 yearsGR113-021"/>
  </r>
  <r>
    <x v="1"/>
    <s v="M"/>
    <x v="3"/>
    <n v="2021"/>
    <x v="4"/>
    <s v="25-34"/>
    <x v="73"/>
    <s v="GR113-022"/>
    <n v="64"/>
    <n v="23053362"/>
    <n v="0.3"/>
    <x v="0"/>
    <s v="Male202125-34 yearsGR113-022"/>
  </r>
  <r>
    <x v="1"/>
    <s v="M"/>
    <x v="3"/>
    <n v="2021"/>
    <x v="4"/>
    <s v="25-34"/>
    <x v="52"/>
    <s v="GR113-023"/>
    <n v="196"/>
    <n v="23053362"/>
    <n v="0.9"/>
    <x v="0"/>
    <s v="Male202125-34 yearsGR113-023"/>
  </r>
  <r>
    <x v="1"/>
    <s v="M"/>
    <x v="3"/>
    <n v="2021"/>
    <x v="4"/>
    <s v="25-34"/>
    <x v="53"/>
    <s v="GR113-024"/>
    <n v="67"/>
    <n v="23053362"/>
    <n v="0.3"/>
    <x v="0"/>
    <s v="Male202125-34 yearsGR113-024"/>
  </r>
  <r>
    <x v="1"/>
    <s v="M"/>
    <x v="3"/>
    <n v="2021"/>
    <x v="4"/>
    <s v="25-34"/>
    <x v="74"/>
    <s v="GR113-025"/>
    <n v="38"/>
    <n v="23053362"/>
    <n v="0.2"/>
    <x v="0"/>
    <s v="Male202125-34 yearsGR113-025"/>
  </r>
  <r>
    <x v="1"/>
    <s v="M"/>
    <x v="3"/>
    <n v="2021"/>
    <x v="4"/>
    <s v="25-34"/>
    <x v="75"/>
    <s v="GR113-027"/>
    <n v="69"/>
    <n v="23053362"/>
    <n v="0.3"/>
    <x v="0"/>
    <s v="Male202125-34 yearsGR113-027"/>
  </r>
  <r>
    <x v="1"/>
    <s v="M"/>
    <x v="3"/>
    <n v="2021"/>
    <x v="4"/>
    <s v="25-34"/>
    <x v="76"/>
    <s v="GR113-028"/>
    <n v="42"/>
    <n v="23053362"/>
    <n v="0.2"/>
    <x v="0"/>
    <s v="Male202125-34 yearsGR113-028"/>
  </r>
  <r>
    <x v="1"/>
    <s v="M"/>
    <x v="3"/>
    <n v="2021"/>
    <x v="4"/>
    <s v="25-34"/>
    <x v="43"/>
    <s v="GR113-034"/>
    <n v="38"/>
    <n v="23053362"/>
    <n v="0.2"/>
    <x v="0"/>
    <s v="Male202125-34 yearsGR113-034"/>
  </r>
  <r>
    <x v="1"/>
    <s v="M"/>
    <x v="3"/>
    <n v="2021"/>
    <x v="4"/>
    <s v="25-34"/>
    <x v="34"/>
    <s v="GR113-036"/>
    <n v="252"/>
    <n v="23053362"/>
    <n v="1.1000000000000001"/>
    <x v="0"/>
    <s v="Male202125-34 yearsGR113-036"/>
  </r>
  <r>
    <x v="1"/>
    <s v="M"/>
    <x v="3"/>
    <n v="2021"/>
    <x v="4"/>
    <s v="25-34"/>
    <x v="35"/>
    <s v="GR113-037"/>
    <n v="354"/>
    <n v="23053362"/>
    <n v="1.5"/>
    <x v="0"/>
    <s v="Male202125-34 yearsGR113-037"/>
  </r>
  <r>
    <x v="1"/>
    <s v="M"/>
    <x v="3"/>
    <n v="2021"/>
    <x v="4"/>
    <s v="25-34"/>
    <x v="79"/>
    <s v="GR113-038"/>
    <n v="33"/>
    <n v="23053362"/>
    <n v="0.1"/>
    <x v="0"/>
    <s v="Male202125-34 yearsGR113-038"/>
  </r>
  <r>
    <x v="1"/>
    <s v="M"/>
    <x v="3"/>
    <n v="2021"/>
    <x v="4"/>
    <s v="25-34"/>
    <x v="56"/>
    <s v="GR113-039"/>
    <n v="103"/>
    <n v="23053362"/>
    <n v="0.4"/>
    <x v="0"/>
    <s v="Male202125-34 yearsGR113-039"/>
  </r>
  <r>
    <x v="1"/>
    <s v="M"/>
    <x v="3"/>
    <n v="2021"/>
    <x v="4"/>
    <s v="25-34"/>
    <x v="36"/>
    <s v="GR113-040"/>
    <n v="216"/>
    <n v="23053362"/>
    <n v="0.9"/>
    <x v="0"/>
    <s v="Male202125-34 yearsGR113-040"/>
  </r>
  <r>
    <x v="1"/>
    <s v="M"/>
    <x v="3"/>
    <n v="2021"/>
    <x v="4"/>
    <s v="25-34"/>
    <x v="37"/>
    <s v="GR113-043"/>
    <n v="564"/>
    <n v="23053362"/>
    <n v="2.4"/>
    <x v="0"/>
    <s v="Male202125-34 yearsGR113-043"/>
  </r>
  <r>
    <x v="1"/>
    <s v="M"/>
    <x v="3"/>
    <n v="2021"/>
    <x v="4"/>
    <s v="25-34"/>
    <x v="4"/>
    <s v="GR113-044"/>
    <n v="73"/>
    <n v="23053362"/>
    <n v="0.3"/>
    <x v="1"/>
    <s v="Male202125-34 yearsGR113-044"/>
  </r>
  <r>
    <x v="1"/>
    <s v="M"/>
    <x v="3"/>
    <n v="2021"/>
    <x v="4"/>
    <s v="25-34"/>
    <x v="44"/>
    <s v="GR113-045"/>
    <n v="77"/>
    <n v="23053362"/>
    <n v="0.3"/>
    <x v="1"/>
    <s v="Male202125-34 yearsGR113-045"/>
  </r>
  <r>
    <x v="1"/>
    <s v="M"/>
    <x v="3"/>
    <n v="2021"/>
    <x v="4"/>
    <s v="25-34"/>
    <x v="45"/>
    <s v="GR113-046"/>
    <n v="779"/>
    <n v="23053362"/>
    <n v="3.4"/>
    <x v="1"/>
    <s v="Male202125-34 yearsGR113-046"/>
  </r>
  <r>
    <x v="1"/>
    <s v="M"/>
    <x v="3"/>
    <n v="2021"/>
    <x v="4"/>
    <s v="25-34"/>
    <x v="80"/>
    <s v="GR113-047"/>
    <n v="23"/>
    <n v="23053362"/>
    <n v="0.1"/>
    <x v="1"/>
    <s v="Male202125-34 yearsGR113-047"/>
  </r>
  <r>
    <x v="1"/>
    <s v="M"/>
    <x v="3"/>
    <n v="2021"/>
    <x v="4"/>
    <s v="25-34"/>
    <x v="81"/>
    <s v="GR113-048"/>
    <n v="23"/>
    <n v="23053362"/>
    <n v="0.1"/>
    <x v="0"/>
    <s v="Male202125-34 yearsGR113-048"/>
  </r>
  <r>
    <x v="1"/>
    <s v="M"/>
    <x v="3"/>
    <n v="2021"/>
    <x v="4"/>
    <s v="25-34"/>
    <x v="5"/>
    <s v="GR113-050"/>
    <n v="15"/>
    <n v="23053362"/>
    <s v="Unreliable"/>
    <x v="1"/>
    <s v="Male202125-34 yearsGR113-050"/>
  </r>
  <r>
    <x v="1"/>
    <s v="M"/>
    <x v="3"/>
    <n v="2021"/>
    <x v="4"/>
    <s v="25-34"/>
    <x v="6"/>
    <s v="GR113-053"/>
    <n v="3364"/>
    <n v="23053362"/>
    <n v="14.6"/>
    <x v="0"/>
    <s v="Male202125-34 yearsGR113-053"/>
  </r>
  <r>
    <x v="1"/>
    <s v="M"/>
    <x v="3"/>
    <n v="2021"/>
    <x v="4"/>
    <s v="25-34"/>
    <x v="7"/>
    <s v="GR113-054"/>
    <n v="2739"/>
    <n v="23053362"/>
    <n v="11.9"/>
    <x v="1"/>
    <s v="Male202125-34 yearsGR113-054"/>
  </r>
  <r>
    <x v="1"/>
    <s v="M"/>
    <x v="3"/>
    <n v="2021"/>
    <x v="4"/>
    <s v="25-34"/>
    <x v="82"/>
    <s v="GR113-055"/>
    <n v="33"/>
    <n v="23053362"/>
    <n v="0.1"/>
    <x v="0"/>
    <s v="Male202125-34 yearsGR113-055"/>
  </r>
  <r>
    <x v="1"/>
    <s v="M"/>
    <x v="3"/>
    <n v="2021"/>
    <x v="4"/>
    <s v="25-34"/>
    <x v="57"/>
    <s v="GR113-056"/>
    <n v="393"/>
    <n v="23053362"/>
    <n v="1.7"/>
    <x v="0"/>
    <s v="Male202125-34 yearsGR113-056"/>
  </r>
  <r>
    <x v="1"/>
    <s v="M"/>
    <x v="3"/>
    <n v="2021"/>
    <x v="4"/>
    <s v="25-34"/>
    <x v="83"/>
    <s v="GR113-057"/>
    <n v="29"/>
    <n v="23053362"/>
    <n v="0.1"/>
    <x v="0"/>
    <s v="Male202125-34 yearsGR113-057"/>
  </r>
  <r>
    <x v="1"/>
    <s v="M"/>
    <x v="3"/>
    <n v="2021"/>
    <x v="4"/>
    <s v="25-34"/>
    <x v="58"/>
    <s v="GR113-058"/>
    <n v="771"/>
    <n v="23053362"/>
    <n v="3.3"/>
    <x v="0"/>
    <s v="Male202125-34 yearsGR113-058"/>
  </r>
  <r>
    <x v="1"/>
    <s v="M"/>
    <x v="3"/>
    <n v="2021"/>
    <x v="4"/>
    <s v="25-34"/>
    <x v="59"/>
    <s v="GR113-059"/>
    <n v="303"/>
    <n v="23053362"/>
    <n v="1.3"/>
    <x v="0"/>
    <s v="Male202125-34 yearsGR113-059"/>
  </r>
  <r>
    <x v="1"/>
    <s v="M"/>
    <x v="3"/>
    <n v="2021"/>
    <x v="4"/>
    <s v="25-34"/>
    <x v="60"/>
    <s v="GR113-061"/>
    <n v="460"/>
    <n v="23053362"/>
    <n v="2"/>
    <x v="0"/>
    <s v="Male202125-34 yearsGR113-061"/>
  </r>
  <r>
    <x v="1"/>
    <s v="M"/>
    <x v="3"/>
    <n v="2021"/>
    <x v="4"/>
    <s v="25-34"/>
    <x v="84"/>
    <s v="GR113-062"/>
    <n v="255"/>
    <n v="23053362"/>
    <n v="1.1000000000000001"/>
    <x v="0"/>
    <s v="Male202125-34 yearsGR113-062"/>
  </r>
  <r>
    <x v="1"/>
    <s v="M"/>
    <x v="3"/>
    <n v="2021"/>
    <x v="4"/>
    <s v="25-34"/>
    <x v="85"/>
    <s v="GR113-063"/>
    <n v="205"/>
    <n v="23053362"/>
    <n v="0.9"/>
    <x v="0"/>
    <s v="Male202125-34 yearsGR113-063"/>
  </r>
  <r>
    <x v="1"/>
    <s v="M"/>
    <x v="3"/>
    <n v="2021"/>
    <x v="4"/>
    <s v="25-34"/>
    <x v="8"/>
    <s v="GR113-064"/>
    <n v="1513"/>
    <n v="23053362"/>
    <n v="6.6"/>
    <x v="0"/>
    <s v="Male202125-34 yearsGR113-064"/>
  </r>
  <r>
    <x v="1"/>
    <s v="M"/>
    <x v="3"/>
    <n v="2021"/>
    <x v="4"/>
    <s v="25-34"/>
    <x v="61"/>
    <s v="GR113-065"/>
    <n v="74"/>
    <n v="23053362"/>
    <n v="0.3"/>
    <x v="0"/>
    <s v="Male202125-34 yearsGR113-065"/>
  </r>
  <r>
    <x v="1"/>
    <s v="M"/>
    <x v="3"/>
    <n v="2021"/>
    <x v="4"/>
    <s v="25-34"/>
    <x v="86"/>
    <s v="GR113-066"/>
    <n v="26"/>
    <n v="23053362"/>
    <n v="0.1"/>
    <x v="0"/>
    <s v="Male202125-34 yearsGR113-066"/>
  </r>
  <r>
    <x v="1"/>
    <s v="M"/>
    <x v="3"/>
    <n v="2021"/>
    <x v="4"/>
    <s v="25-34"/>
    <x v="62"/>
    <s v="GR113-067"/>
    <n v="152"/>
    <n v="23053362"/>
    <n v="0.7"/>
    <x v="0"/>
    <s v="Male202125-34 yearsGR113-067"/>
  </r>
  <r>
    <x v="1"/>
    <s v="M"/>
    <x v="3"/>
    <n v="2021"/>
    <x v="4"/>
    <s v="25-34"/>
    <x v="9"/>
    <s v="GR113-068"/>
    <n v="1261"/>
    <n v="23053362"/>
    <n v="5.5"/>
    <x v="0"/>
    <s v="Male202125-34 yearsGR113-068"/>
  </r>
  <r>
    <x v="1"/>
    <s v="M"/>
    <x v="3"/>
    <n v="2021"/>
    <x v="4"/>
    <s v="25-34"/>
    <x v="87"/>
    <s v="GR113-069"/>
    <n v="116"/>
    <n v="23053362"/>
    <n v="0.5"/>
    <x v="1"/>
    <s v="Male202125-34 yearsGR113-069"/>
  </r>
  <r>
    <x v="1"/>
    <s v="M"/>
    <x v="3"/>
    <n v="2021"/>
    <x v="4"/>
    <s v="25-34"/>
    <x v="10"/>
    <s v="GR113-070"/>
    <n v="374"/>
    <n v="23053362"/>
    <n v="1.6"/>
    <x v="1"/>
    <s v="Male202125-34 yearsGR113-070"/>
  </r>
  <r>
    <x v="1"/>
    <s v="M"/>
    <x v="3"/>
    <n v="2021"/>
    <x v="4"/>
    <s v="25-34"/>
    <x v="63"/>
    <s v="GR113-072"/>
    <n v="132"/>
    <n v="23053362"/>
    <n v="0.6"/>
    <x v="0"/>
    <s v="Male202125-34 yearsGR113-072"/>
  </r>
  <r>
    <x v="1"/>
    <s v="M"/>
    <x v="3"/>
    <n v="2021"/>
    <x v="4"/>
    <s v="25-34"/>
    <x v="88"/>
    <s v="GR113-073"/>
    <n v="96"/>
    <n v="23053362"/>
    <n v="0.4"/>
    <x v="1"/>
    <s v="Male202125-34 yearsGR113-073"/>
  </r>
  <r>
    <x v="1"/>
    <s v="M"/>
    <x v="3"/>
    <n v="2021"/>
    <x v="4"/>
    <s v="25-34"/>
    <x v="89"/>
    <s v="GR113-074"/>
    <n v="36"/>
    <n v="23053362"/>
    <n v="0.2"/>
    <x v="0"/>
    <s v="Male202125-34 yearsGR113-074"/>
  </r>
  <r>
    <x v="1"/>
    <s v="M"/>
    <x v="3"/>
    <n v="2021"/>
    <x v="4"/>
    <s v="25-34"/>
    <x v="11"/>
    <s v="GR113-075"/>
    <n v="117"/>
    <n v="23053362"/>
    <n v="0.5"/>
    <x v="0"/>
    <s v="Male202125-34 yearsGR113-075"/>
  </r>
  <r>
    <x v="1"/>
    <s v="M"/>
    <x v="3"/>
    <n v="2021"/>
    <x v="4"/>
    <s v="25-34"/>
    <x v="12"/>
    <s v="GR113-076"/>
    <n v="251"/>
    <n v="23053362"/>
    <n v="1.1000000000000001"/>
    <x v="1"/>
    <s v="Male202125-34 yearsGR113-076"/>
  </r>
  <r>
    <x v="1"/>
    <s v="M"/>
    <x v="3"/>
    <n v="2021"/>
    <x v="4"/>
    <s v="25-34"/>
    <x v="14"/>
    <s v="GR113-078"/>
    <n v="245"/>
    <n v="23053362"/>
    <n v="1.1000000000000001"/>
    <x v="0"/>
    <s v="Male202125-34 yearsGR113-078"/>
  </r>
  <r>
    <x v="1"/>
    <s v="M"/>
    <x v="3"/>
    <n v="2021"/>
    <x v="4"/>
    <s v="25-34"/>
    <x v="38"/>
    <s v="GR113-082"/>
    <n v="213"/>
    <n v="23053362"/>
    <n v="0.9"/>
    <x v="1"/>
    <s v="Male202125-34 yearsGR113-082"/>
  </r>
  <r>
    <x v="1"/>
    <s v="M"/>
    <x v="3"/>
    <n v="2021"/>
    <x v="4"/>
    <s v="25-34"/>
    <x v="39"/>
    <s v="GR113-085"/>
    <n v="164"/>
    <n v="23053362"/>
    <n v="0.7"/>
    <x v="0"/>
    <s v="Male202125-34 yearsGR113-085"/>
  </r>
  <r>
    <x v="1"/>
    <s v="M"/>
    <x v="3"/>
    <n v="2021"/>
    <x v="4"/>
    <s v="25-34"/>
    <x v="90"/>
    <s v="GR113-086"/>
    <n v="39"/>
    <n v="23053362"/>
    <n v="0.2"/>
    <x v="0"/>
    <s v="Male202125-34 yearsGR113-086"/>
  </r>
  <r>
    <x v="1"/>
    <s v="M"/>
    <x v="3"/>
    <n v="2021"/>
    <x v="4"/>
    <s v="25-34"/>
    <x v="64"/>
    <s v="GR113-088"/>
    <n v="84"/>
    <n v="23053362"/>
    <n v="0.4"/>
    <x v="1"/>
    <s v="Male202125-34 yearsGR113-088"/>
  </r>
  <r>
    <x v="1"/>
    <s v="M"/>
    <x v="3"/>
    <n v="2021"/>
    <x v="4"/>
    <s v="25-34"/>
    <x v="17"/>
    <s v="GR113-089"/>
    <n v="161"/>
    <n v="23053362"/>
    <n v="0.7"/>
    <x v="0"/>
    <s v="Male202125-34 yearsGR113-089"/>
  </r>
  <r>
    <x v="1"/>
    <s v="M"/>
    <x v="3"/>
    <n v="2021"/>
    <x v="4"/>
    <s v="25-34"/>
    <x v="91"/>
    <s v="GR113-090"/>
    <n v="40"/>
    <n v="23053362"/>
    <n v="0.2"/>
    <x v="1"/>
    <s v="Male202125-34 yearsGR113-090"/>
  </r>
  <r>
    <x v="1"/>
    <s v="M"/>
    <x v="3"/>
    <n v="2021"/>
    <x v="4"/>
    <s v="25-34"/>
    <x v="114"/>
    <s v="GR113-091"/>
    <n v="10"/>
    <n v="23053362"/>
    <s v="Unreliable"/>
    <x v="1"/>
    <s v="Male202125-34 yearsGR113-091"/>
  </r>
  <r>
    <x v="1"/>
    <s v="M"/>
    <x v="3"/>
    <n v="2021"/>
    <x v="4"/>
    <s v="25-34"/>
    <x v="92"/>
    <s v="GR113-093"/>
    <n v="1129"/>
    <n v="23053362"/>
    <n v="4.9000000000000004"/>
    <x v="1"/>
    <s v="Male202125-34 yearsGR113-093"/>
  </r>
  <r>
    <x v="1"/>
    <s v="M"/>
    <x v="3"/>
    <n v="2021"/>
    <x v="4"/>
    <s v="25-34"/>
    <x v="93"/>
    <s v="GR113-094"/>
    <n v="946"/>
    <n v="23053362"/>
    <n v="4.0999999999999996"/>
    <x v="0"/>
    <s v="Male202125-34 yearsGR113-094"/>
  </r>
  <r>
    <x v="1"/>
    <s v="M"/>
    <x v="3"/>
    <n v="2021"/>
    <x v="4"/>
    <s v="25-34"/>
    <x v="94"/>
    <s v="GR113-095"/>
    <n v="183"/>
    <n v="23053362"/>
    <n v="0.8"/>
    <x v="0"/>
    <s v="Male202125-34 yearsGR113-095"/>
  </r>
  <r>
    <x v="1"/>
    <s v="M"/>
    <x v="3"/>
    <n v="2021"/>
    <x v="4"/>
    <s v="25-34"/>
    <x v="102"/>
    <s v="GR113-096"/>
    <n v="10"/>
    <n v="23053362"/>
    <s v="Unreliable"/>
    <x v="1"/>
    <s v="Male202125-34 yearsGR113-096"/>
  </r>
  <r>
    <x v="1"/>
    <s v="M"/>
    <x v="3"/>
    <n v="2021"/>
    <x v="4"/>
    <s v="25-34"/>
    <x v="18"/>
    <s v="GR113-097"/>
    <n v="215"/>
    <n v="23053362"/>
    <n v="0.9"/>
    <x v="1"/>
    <s v="Male202125-34 yearsGR113-097"/>
  </r>
  <r>
    <x v="1"/>
    <s v="M"/>
    <x v="3"/>
    <n v="2021"/>
    <x v="4"/>
    <s v="25-34"/>
    <x v="19"/>
    <s v="GR113-100"/>
    <n v="200"/>
    <n v="23053362"/>
    <n v="0.9"/>
    <x v="0"/>
    <s v="Male202125-34 yearsGR113-100"/>
  </r>
  <r>
    <x v="1"/>
    <s v="M"/>
    <x v="3"/>
    <n v="2021"/>
    <x v="4"/>
    <s v="25-34"/>
    <x v="21"/>
    <s v="GR113-109"/>
    <n v="268"/>
    <n v="23053362"/>
    <n v="1.2"/>
    <x v="1"/>
    <s v="Male202125-34 yearsGR113-109"/>
  </r>
  <r>
    <x v="1"/>
    <s v="M"/>
    <x v="3"/>
    <n v="2021"/>
    <x v="4"/>
    <s v="25-34"/>
    <x v="22"/>
    <s v="GR113-110"/>
    <n v="943"/>
    <n v="23053362"/>
    <n v="4.0999999999999996"/>
    <x v="0"/>
    <s v="Male202125-34 yearsGR113-110"/>
  </r>
  <r>
    <x v="1"/>
    <s v="M"/>
    <x v="3"/>
    <n v="2021"/>
    <x v="4"/>
    <s v="25-34"/>
    <x v="23"/>
    <s v="GR113-111"/>
    <n v="3477"/>
    <n v="23053362"/>
    <n v="15.1"/>
    <x v="0"/>
    <s v="Male202125-34 yearsGR113-111"/>
  </r>
  <r>
    <x v="1"/>
    <s v="M"/>
    <x v="3"/>
    <n v="2021"/>
    <x v="4"/>
    <s v="25-34"/>
    <x v="24"/>
    <s v="GR113-112"/>
    <n v="25474"/>
    <n v="23053362"/>
    <n v="110.5"/>
    <x v="1"/>
    <s v="Male202125-34 yearsGR113-112"/>
  </r>
  <r>
    <x v="1"/>
    <s v="M"/>
    <x v="3"/>
    <n v="2021"/>
    <x v="4"/>
    <s v="25-34"/>
    <x v="25"/>
    <s v="GR113-113"/>
    <n v="6958"/>
    <n v="23053362"/>
    <n v="30.2"/>
    <x v="0"/>
    <s v="Male202125-34 yearsGR113-113"/>
  </r>
  <r>
    <x v="1"/>
    <s v="M"/>
    <x v="3"/>
    <n v="2021"/>
    <x v="4"/>
    <s v="25-34"/>
    <x v="26"/>
    <s v="GR113-114"/>
    <n v="6674"/>
    <n v="23053362"/>
    <n v="29"/>
    <x v="0"/>
    <s v="Male202125-34 yearsGR113-114"/>
  </r>
  <r>
    <x v="1"/>
    <s v="M"/>
    <x v="3"/>
    <n v="2021"/>
    <x v="4"/>
    <s v="25-34"/>
    <x v="46"/>
    <s v="GR113-115"/>
    <n v="141"/>
    <n v="23053362"/>
    <n v="0.6"/>
    <x v="0"/>
    <s v="Male202125-34 yearsGR113-115"/>
  </r>
  <r>
    <x v="1"/>
    <s v="M"/>
    <x v="3"/>
    <n v="2021"/>
    <x v="4"/>
    <s v="25-34"/>
    <x v="67"/>
    <s v="GR113-116"/>
    <n v="143"/>
    <n v="23053362"/>
    <n v="0.6"/>
    <x v="0"/>
    <s v="Male202125-34 yearsGR113-116"/>
  </r>
  <r>
    <x v="1"/>
    <s v="M"/>
    <x v="3"/>
    <n v="2021"/>
    <x v="4"/>
    <s v="25-34"/>
    <x v="27"/>
    <s v="GR113-117"/>
    <n v="18516"/>
    <n v="23053362"/>
    <n v="80.3"/>
    <x v="0"/>
    <s v="Male202125-34 yearsGR113-117"/>
  </r>
  <r>
    <x v="1"/>
    <s v="M"/>
    <x v="3"/>
    <n v="2021"/>
    <x v="4"/>
    <s v="25-34"/>
    <x v="68"/>
    <s v="GR113-118"/>
    <n v="328"/>
    <n v="23053362"/>
    <n v="1.4"/>
    <x v="0"/>
    <s v="Male202125-34 yearsGR113-118"/>
  </r>
  <r>
    <x v="1"/>
    <s v="M"/>
    <x v="3"/>
    <n v="2021"/>
    <x v="4"/>
    <s v="25-34"/>
    <x v="121"/>
    <s v="GR113-119"/>
    <n v="72"/>
    <n v="23053362"/>
    <n v="0.3"/>
    <x v="0"/>
    <s v="Male202125-34 yearsGR113-119"/>
  </r>
  <r>
    <x v="1"/>
    <s v="M"/>
    <x v="3"/>
    <n v="2021"/>
    <x v="4"/>
    <s v="25-34"/>
    <x v="28"/>
    <s v="GR113-120"/>
    <n v="455"/>
    <n v="23053362"/>
    <n v="2"/>
    <x v="0"/>
    <s v="Male202125-34 yearsGR113-120"/>
  </r>
  <r>
    <x v="1"/>
    <s v="M"/>
    <x v="3"/>
    <n v="2021"/>
    <x v="4"/>
    <s v="25-34"/>
    <x v="40"/>
    <s v="GR113-121"/>
    <n v="125"/>
    <n v="23053362"/>
    <n v="0.5"/>
    <x v="0"/>
    <s v="Male202125-34 yearsGR113-121"/>
  </r>
  <r>
    <x v="1"/>
    <s v="M"/>
    <x v="3"/>
    <n v="2021"/>
    <x v="4"/>
    <s v="25-34"/>
    <x v="47"/>
    <s v="GR113-122"/>
    <n v="16871"/>
    <n v="23053362"/>
    <n v="73.2"/>
    <x v="0"/>
    <s v="Male202125-34 yearsGR113-122"/>
  </r>
  <r>
    <x v="1"/>
    <s v="M"/>
    <x v="3"/>
    <n v="2021"/>
    <x v="4"/>
    <s v="25-34"/>
    <x v="29"/>
    <s v="GR113-123"/>
    <n v="665"/>
    <n v="23053362"/>
    <n v="2.9"/>
    <x v="0"/>
    <s v="Male202125-34 yearsGR113-123"/>
  </r>
  <r>
    <x v="1"/>
    <s v="M"/>
    <x v="3"/>
    <n v="2021"/>
    <x v="4"/>
    <s v="25-34"/>
    <x v="48"/>
    <s v="GR113-124"/>
    <n v="7223"/>
    <n v="23053362"/>
    <n v="31.3"/>
    <x v="1"/>
    <s v="Male202125-34 yearsGR113-124"/>
  </r>
  <r>
    <x v="1"/>
    <s v="M"/>
    <x v="3"/>
    <n v="2021"/>
    <x v="4"/>
    <s v="25-34"/>
    <x v="49"/>
    <s v="GR113-125"/>
    <n v="3679"/>
    <n v="23053362"/>
    <n v="16"/>
    <x v="0"/>
    <s v="Male202125-34 yearsGR113-125"/>
  </r>
  <r>
    <x v="1"/>
    <s v="M"/>
    <x v="3"/>
    <n v="2021"/>
    <x v="4"/>
    <s v="25-34"/>
    <x v="50"/>
    <s v="GR113-126"/>
    <n v="3544"/>
    <n v="23053362"/>
    <n v="15.4"/>
    <x v="0"/>
    <s v="Male202125-34 yearsGR113-126"/>
  </r>
  <r>
    <x v="1"/>
    <s v="M"/>
    <x v="3"/>
    <n v="2021"/>
    <x v="4"/>
    <s v="25-34"/>
    <x v="30"/>
    <s v="GR113-127"/>
    <n v="6366"/>
    <n v="23053362"/>
    <n v="27.6"/>
    <x v="1"/>
    <s v="Male202125-34 yearsGR113-127"/>
  </r>
  <r>
    <x v="1"/>
    <s v="M"/>
    <x v="3"/>
    <n v="2021"/>
    <x v="4"/>
    <s v="25-34"/>
    <x v="41"/>
    <s v="GR113-128"/>
    <n v="5731"/>
    <n v="23053362"/>
    <n v="24.9"/>
    <x v="0"/>
    <s v="Male202125-34 yearsGR113-128"/>
  </r>
  <r>
    <x v="1"/>
    <s v="M"/>
    <x v="3"/>
    <n v="2021"/>
    <x v="4"/>
    <s v="25-34"/>
    <x v="31"/>
    <s v="GR113-129"/>
    <n v="635"/>
    <n v="23053362"/>
    <n v="2.8"/>
    <x v="0"/>
    <s v="Male202125-34 yearsGR113-129"/>
  </r>
  <r>
    <x v="1"/>
    <s v="M"/>
    <x v="3"/>
    <n v="2021"/>
    <x v="4"/>
    <s v="25-34"/>
    <x v="120"/>
    <s v="GR113-130"/>
    <n v="233"/>
    <n v="23053362"/>
    <n v="1"/>
    <x v="1"/>
    <s v="Male202125-34 yearsGR113-130"/>
  </r>
  <r>
    <x v="1"/>
    <s v="M"/>
    <x v="3"/>
    <n v="2021"/>
    <x v="4"/>
    <s v="25-34"/>
    <x v="32"/>
    <s v="GR113-131"/>
    <n v="861"/>
    <n v="23053362"/>
    <n v="3.7"/>
    <x v="0"/>
    <s v="Male202125-34 yearsGR113-131"/>
  </r>
  <r>
    <x v="1"/>
    <s v="M"/>
    <x v="3"/>
    <n v="2021"/>
    <x v="4"/>
    <s v="25-34"/>
    <x v="69"/>
    <s v="GR113-132"/>
    <n v="81"/>
    <n v="23053362"/>
    <n v="0.4"/>
    <x v="0"/>
    <s v="Male202125-34 yearsGR113-132"/>
  </r>
  <r>
    <x v="1"/>
    <s v="M"/>
    <x v="3"/>
    <n v="2021"/>
    <x v="4"/>
    <s v="25-34"/>
    <x v="33"/>
    <s v="GR113-133"/>
    <n v="780"/>
    <n v="23053362"/>
    <n v="3.4"/>
    <x v="0"/>
    <s v="Male202125-34 yearsGR113-133"/>
  </r>
  <r>
    <x v="1"/>
    <s v="M"/>
    <x v="3"/>
    <n v="2021"/>
    <x v="4"/>
    <s v="25-34"/>
    <x v="42"/>
    <s v="GR113-135"/>
    <n v="66"/>
    <n v="23053362"/>
    <n v="0.3"/>
    <x v="1"/>
    <s v="Male202125-34 yearsGR113-135"/>
  </r>
  <r>
    <x v="1"/>
    <s v="M"/>
    <x v="3"/>
    <n v="2021"/>
    <x v="4"/>
    <s v="25-34"/>
    <x v="122"/>
    <s v="GR113-137"/>
    <n v="3873"/>
    <n v="23053362"/>
    <n v="16.8"/>
    <x v="1"/>
    <s v="Male202125-34 yearsGR113-137"/>
  </r>
  <r>
    <x v="1"/>
    <s v="M"/>
    <x v="3"/>
    <n v="2021"/>
    <x v="5"/>
    <s v="35-44"/>
    <x v="0"/>
    <s v="GR113-003"/>
    <n v="61"/>
    <n v="21857613"/>
    <n v="0.3"/>
    <x v="0"/>
    <s v="Male202135-44 yearsGR113-003"/>
  </r>
  <r>
    <x v="1"/>
    <s v="M"/>
    <x v="3"/>
    <n v="2021"/>
    <x v="5"/>
    <s v="35-44"/>
    <x v="111"/>
    <s v="GR113-004"/>
    <n v="28"/>
    <n v="21857613"/>
    <n v="0.1"/>
    <x v="1"/>
    <s v="Male202135-44 yearsGR113-004"/>
  </r>
  <r>
    <x v="1"/>
    <s v="M"/>
    <x v="3"/>
    <n v="2021"/>
    <x v="5"/>
    <s v="35-44"/>
    <x v="112"/>
    <s v="GR113-005"/>
    <n v="19"/>
    <n v="21857613"/>
    <s v="Unreliable"/>
    <x v="0"/>
    <s v="Male202135-44 yearsGR113-005"/>
  </r>
  <r>
    <x v="1"/>
    <s v="M"/>
    <x v="3"/>
    <n v="2021"/>
    <x v="5"/>
    <s v="35-44"/>
    <x v="1"/>
    <s v="GR113-010"/>
    <n v="603"/>
    <n v="21857613"/>
    <n v="2.8"/>
    <x v="1"/>
    <s v="Male202135-44 yearsGR113-010"/>
  </r>
  <r>
    <x v="1"/>
    <s v="M"/>
    <x v="3"/>
    <n v="2021"/>
    <x v="5"/>
    <s v="35-44"/>
    <x v="70"/>
    <s v="GR113-015"/>
    <n v="107"/>
    <n v="21857613"/>
    <n v="0.5"/>
    <x v="1"/>
    <s v="Male202135-44 yearsGR113-015"/>
  </r>
  <r>
    <x v="1"/>
    <s v="M"/>
    <x v="3"/>
    <n v="2021"/>
    <x v="5"/>
    <s v="35-44"/>
    <x v="51"/>
    <s v="GR113-016"/>
    <n v="543"/>
    <n v="21857613"/>
    <n v="2.5"/>
    <x v="1"/>
    <s v="Male202135-44 yearsGR113-016"/>
  </r>
  <r>
    <x v="1"/>
    <s v="M"/>
    <x v="3"/>
    <n v="2021"/>
    <x v="5"/>
    <s v="35-44"/>
    <x v="2"/>
    <s v="GR113-018"/>
    <n v="10192"/>
    <n v="21857613"/>
    <n v="46.6"/>
    <x v="0"/>
    <s v="Male202135-44 yearsGR113-018"/>
  </r>
  <r>
    <x v="1"/>
    <s v="M"/>
    <x v="3"/>
    <n v="2021"/>
    <x v="5"/>
    <s v="35-44"/>
    <x v="3"/>
    <s v="GR113-019"/>
    <n v="4798"/>
    <n v="21857613"/>
    <n v="22"/>
    <x v="1"/>
    <s v="Male202135-44 yearsGR113-019"/>
  </r>
  <r>
    <x v="1"/>
    <s v="M"/>
    <x v="3"/>
    <n v="2021"/>
    <x v="5"/>
    <s v="35-44"/>
    <x v="71"/>
    <s v="GR113-020"/>
    <n v="156"/>
    <n v="21857613"/>
    <n v="0.7"/>
    <x v="0"/>
    <s v="Male202135-44 yearsGR113-020"/>
  </r>
  <r>
    <x v="1"/>
    <s v="M"/>
    <x v="3"/>
    <n v="2021"/>
    <x v="5"/>
    <s v="35-44"/>
    <x v="72"/>
    <s v="GR113-021"/>
    <n v="203"/>
    <n v="21857613"/>
    <n v="0.9"/>
    <x v="0"/>
    <s v="Male202135-44 yearsGR113-021"/>
  </r>
  <r>
    <x v="1"/>
    <s v="M"/>
    <x v="3"/>
    <n v="2021"/>
    <x v="5"/>
    <s v="35-44"/>
    <x v="73"/>
    <s v="GR113-022"/>
    <n v="226"/>
    <n v="21857613"/>
    <n v="1"/>
    <x v="0"/>
    <s v="Male202135-44 yearsGR113-022"/>
  </r>
  <r>
    <x v="1"/>
    <s v="M"/>
    <x v="3"/>
    <n v="2021"/>
    <x v="5"/>
    <s v="35-44"/>
    <x v="52"/>
    <s v="GR113-023"/>
    <n v="955"/>
    <n v="21857613"/>
    <n v="4.4000000000000004"/>
    <x v="0"/>
    <s v="Male202135-44 yearsGR113-023"/>
  </r>
  <r>
    <x v="1"/>
    <s v="M"/>
    <x v="3"/>
    <n v="2021"/>
    <x v="5"/>
    <s v="35-44"/>
    <x v="53"/>
    <s v="GR113-024"/>
    <n v="204"/>
    <n v="21857613"/>
    <n v="0.9"/>
    <x v="0"/>
    <s v="Male202135-44 yearsGR113-024"/>
  </r>
  <r>
    <x v="1"/>
    <s v="M"/>
    <x v="3"/>
    <n v="2021"/>
    <x v="5"/>
    <s v="35-44"/>
    <x v="74"/>
    <s v="GR113-025"/>
    <n v="299"/>
    <n v="21857613"/>
    <n v="1.4"/>
    <x v="0"/>
    <s v="Male202135-44 yearsGR113-025"/>
  </r>
  <r>
    <x v="1"/>
    <s v="M"/>
    <x v="3"/>
    <n v="2021"/>
    <x v="5"/>
    <s v="35-44"/>
    <x v="104"/>
    <s v="GR113-026"/>
    <n v="17"/>
    <n v="21857613"/>
    <s v="Unreliable"/>
    <x v="0"/>
    <s v="Male202135-44 yearsGR113-026"/>
  </r>
  <r>
    <x v="1"/>
    <s v="M"/>
    <x v="3"/>
    <n v="2021"/>
    <x v="5"/>
    <s v="35-44"/>
    <x v="75"/>
    <s v="GR113-027"/>
    <n v="408"/>
    <n v="21857613"/>
    <n v="1.9"/>
    <x v="0"/>
    <s v="Male202135-44 yearsGR113-027"/>
  </r>
  <r>
    <x v="1"/>
    <s v="M"/>
    <x v="3"/>
    <n v="2021"/>
    <x v="5"/>
    <s v="35-44"/>
    <x v="76"/>
    <s v="GR113-028"/>
    <n v="159"/>
    <n v="21857613"/>
    <n v="0.7"/>
    <x v="0"/>
    <s v="Male202135-44 yearsGR113-028"/>
  </r>
  <r>
    <x v="1"/>
    <s v="M"/>
    <x v="3"/>
    <n v="2021"/>
    <x v="5"/>
    <s v="35-44"/>
    <x v="54"/>
    <s v="GR113-029"/>
    <n v="18"/>
    <n v="21857613"/>
    <s v="Unreliable"/>
    <x v="0"/>
    <s v="Male202135-44 yearsGR113-029"/>
  </r>
  <r>
    <x v="1"/>
    <s v="M"/>
    <x v="3"/>
    <n v="2021"/>
    <x v="5"/>
    <s v="35-44"/>
    <x v="124"/>
    <s v="GR113-033"/>
    <n v="18"/>
    <n v="21857613"/>
    <s v="Unreliable"/>
    <x v="0"/>
    <s v="Male202135-44 yearsGR113-033"/>
  </r>
  <r>
    <x v="1"/>
    <s v="M"/>
    <x v="3"/>
    <n v="2021"/>
    <x v="5"/>
    <s v="35-44"/>
    <x v="43"/>
    <s v="GR113-034"/>
    <n v="162"/>
    <n v="21857613"/>
    <n v="0.7"/>
    <x v="0"/>
    <s v="Male202135-44 yearsGR113-034"/>
  </r>
  <r>
    <x v="1"/>
    <s v="M"/>
    <x v="3"/>
    <n v="2021"/>
    <x v="5"/>
    <s v="35-44"/>
    <x v="97"/>
    <s v="GR113-035"/>
    <n v="47"/>
    <n v="21857613"/>
    <n v="0.2"/>
    <x v="0"/>
    <s v="Male202135-44 yearsGR113-035"/>
  </r>
  <r>
    <x v="1"/>
    <s v="M"/>
    <x v="3"/>
    <n v="2021"/>
    <x v="5"/>
    <s v="35-44"/>
    <x v="34"/>
    <s v="GR113-036"/>
    <n v="485"/>
    <n v="21857613"/>
    <n v="2.2000000000000002"/>
    <x v="0"/>
    <s v="Male202135-44 yearsGR113-036"/>
  </r>
  <r>
    <x v="1"/>
    <s v="M"/>
    <x v="3"/>
    <n v="2021"/>
    <x v="5"/>
    <s v="35-44"/>
    <x v="35"/>
    <s v="GR113-037"/>
    <n v="556"/>
    <n v="21857613"/>
    <n v="2.5"/>
    <x v="0"/>
    <s v="Male202135-44 yearsGR113-037"/>
  </r>
  <r>
    <x v="1"/>
    <s v="M"/>
    <x v="3"/>
    <n v="2021"/>
    <x v="5"/>
    <s v="35-44"/>
    <x v="79"/>
    <s v="GR113-038"/>
    <n v="36"/>
    <n v="21857613"/>
    <n v="0.2"/>
    <x v="0"/>
    <s v="Male202135-44 yearsGR113-038"/>
  </r>
  <r>
    <x v="1"/>
    <s v="M"/>
    <x v="3"/>
    <n v="2021"/>
    <x v="5"/>
    <s v="35-44"/>
    <x v="56"/>
    <s v="GR113-039"/>
    <n v="187"/>
    <n v="21857613"/>
    <n v="0.9"/>
    <x v="0"/>
    <s v="Male202135-44 yearsGR113-039"/>
  </r>
  <r>
    <x v="1"/>
    <s v="M"/>
    <x v="3"/>
    <n v="2021"/>
    <x v="5"/>
    <s v="35-44"/>
    <x v="36"/>
    <s v="GR113-040"/>
    <n v="290"/>
    <n v="21857613"/>
    <n v="1.3"/>
    <x v="0"/>
    <s v="Male202135-44 yearsGR113-040"/>
  </r>
  <r>
    <x v="1"/>
    <s v="M"/>
    <x v="3"/>
    <n v="2021"/>
    <x v="5"/>
    <s v="35-44"/>
    <x v="98"/>
    <s v="GR113-041"/>
    <n v="42"/>
    <n v="21857613"/>
    <n v="0.2"/>
    <x v="0"/>
    <s v="Male202135-44 yearsGR113-041"/>
  </r>
  <r>
    <x v="1"/>
    <s v="M"/>
    <x v="3"/>
    <n v="2021"/>
    <x v="5"/>
    <s v="35-44"/>
    <x v="37"/>
    <s v="GR113-043"/>
    <n v="885"/>
    <n v="21857613"/>
    <n v="4"/>
    <x v="0"/>
    <s v="Male202135-44 yearsGR113-043"/>
  </r>
  <r>
    <x v="1"/>
    <s v="M"/>
    <x v="3"/>
    <n v="2021"/>
    <x v="5"/>
    <s v="35-44"/>
    <x v="4"/>
    <s v="GR113-044"/>
    <n v="119"/>
    <n v="21857613"/>
    <n v="0.5"/>
    <x v="1"/>
    <s v="Male202135-44 yearsGR113-044"/>
  </r>
  <r>
    <x v="1"/>
    <s v="M"/>
    <x v="3"/>
    <n v="2021"/>
    <x v="5"/>
    <s v="35-44"/>
    <x v="44"/>
    <s v="GR113-045"/>
    <n v="104"/>
    <n v="21857613"/>
    <n v="0.5"/>
    <x v="1"/>
    <s v="Male202135-44 yearsGR113-045"/>
  </r>
  <r>
    <x v="1"/>
    <s v="M"/>
    <x v="3"/>
    <n v="2021"/>
    <x v="5"/>
    <s v="35-44"/>
    <x v="45"/>
    <s v="GR113-046"/>
    <n v="1850"/>
    <n v="21857613"/>
    <n v="8.5"/>
    <x v="1"/>
    <s v="Male202135-44 yearsGR113-046"/>
  </r>
  <r>
    <x v="1"/>
    <s v="M"/>
    <x v="3"/>
    <n v="2021"/>
    <x v="5"/>
    <s v="35-44"/>
    <x v="80"/>
    <s v="GR113-047"/>
    <n v="43"/>
    <n v="21857613"/>
    <n v="0.2"/>
    <x v="1"/>
    <s v="Male202135-44 yearsGR113-047"/>
  </r>
  <r>
    <x v="1"/>
    <s v="M"/>
    <x v="3"/>
    <n v="2021"/>
    <x v="5"/>
    <s v="35-44"/>
    <x v="81"/>
    <s v="GR113-048"/>
    <n v="40"/>
    <n v="21857613"/>
    <n v="0.2"/>
    <x v="0"/>
    <s v="Male202135-44 yearsGR113-048"/>
  </r>
  <r>
    <x v="1"/>
    <s v="M"/>
    <x v="3"/>
    <n v="2021"/>
    <x v="5"/>
    <s v="35-44"/>
    <x v="5"/>
    <s v="GR113-050"/>
    <n v="25"/>
    <n v="21857613"/>
    <n v="0.1"/>
    <x v="1"/>
    <s v="Male202135-44 yearsGR113-050"/>
  </r>
  <r>
    <x v="1"/>
    <s v="M"/>
    <x v="3"/>
    <n v="2021"/>
    <x v="5"/>
    <s v="35-44"/>
    <x v="105"/>
    <s v="GR113-051"/>
    <n v="11"/>
    <n v="21857613"/>
    <s v="Unreliable"/>
    <x v="1"/>
    <s v="Male202135-44 yearsGR113-051"/>
  </r>
  <r>
    <x v="1"/>
    <s v="M"/>
    <x v="3"/>
    <n v="2021"/>
    <x v="5"/>
    <s v="35-44"/>
    <x v="6"/>
    <s v="GR113-053"/>
    <n v="10919"/>
    <n v="21857613"/>
    <n v="50"/>
    <x v="0"/>
    <s v="Male202135-44 yearsGR113-053"/>
  </r>
  <r>
    <x v="1"/>
    <s v="M"/>
    <x v="3"/>
    <n v="2021"/>
    <x v="5"/>
    <s v="35-44"/>
    <x v="7"/>
    <s v="GR113-054"/>
    <n v="8802"/>
    <n v="21857613"/>
    <n v="40.299999999999997"/>
    <x v="1"/>
    <s v="Male202135-44 yearsGR113-054"/>
  </r>
  <r>
    <x v="1"/>
    <s v="M"/>
    <x v="3"/>
    <n v="2021"/>
    <x v="5"/>
    <s v="35-44"/>
    <x v="82"/>
    <s v="GR113-055"/>
    <n v="59"/>
    <n v="21857613"/>
    <n v="0.3"/>
    <x v="0"/>
    <s v="Male202135-44 yearsGR113-055"/>
  </r>
  <r>
    <x v="1"/>
    <s v="M"/>
    <x v="3"/>
    <n v="2021"/>
    <x v="5"/>
    <s v="35-44"/>
    <x v="57"/>
    <s v="GR113-056"/>
    <n v="1520"/>
    <n v="21857613"/>
    <n v="7"/>
    <x v="0"/>
    <s v="Male202135-44 yearsGR113-056"/>
  </r>
  <r>
    <x v="1"/>
    <s v="M"/>
    <x v="3"/>
    <n v="2021"/>
    <x v="5"/>
    <s v="35-44"/>
    <x v="83"/>
    <s v="GR113-057"/>
    <n v="115"/>
    <n v="21857613"/>
    <n v="0.5"/>
    <x v="0"/>
    <s v="Male202135-44 yearsGR113-057"/>
  </r>
  <r>
    <x v="1"/>
    <s v="M"/>
    <x v="3"/>
    <n v="2021"/>
    <x v="5"/>
    <s v="35-44"/>
    <x v="58"/>
    <s v="GR113-058"/>
    <n v="4007"/>
    <n v="21857613"/>
    <n v="18.3"/>
    <x v="0"/>
    <s v="Male202135-44 yearsGR113-058"/>
  </r>
  <r>
    <x v="1"/>
    <s v="M"/>
    <x v="3"/>
    <n v="2021"/>
    <x v="5"/>
    <s v="35-44"/>
    <x v="59"/>
    <s v="GR113-059"/>
    <n v="1477"/>
    <n v="21857613"/>
    <n v="6.8"/>
    <x v="0"/>
    <s v="Male202135-44 yearsGR113-059"/>
  </r>
  <r>
    <x v="1"/>
    <s v="M"/>
    <x v="3"/>
    <n v="2021"/>
    <x v="5"/>
    <s v="35-44"/>
    <x v="99"/>
    <s v="GR113-060"/>
    <n v="60"/>
    <n v="21857613"/>
    <n v="0.3"/>
    <x v="0"/>
    <s v="Male202135-44 yearsGR113-060"/>
  </r>
  <r>
    <x v="1"/>
    <s v="M"/>
    <x v="3"/>
    <n v="2021"/>
    <x v="5"/>
    <s v="35-44"/>
    <x v="60"/>
    <s v="GR113-061"/>
    <n v="2470"/>
    <n v="21857613"/>
    <n v="11.3"/>
    <x v="0"/>
    <s v="Male202135-44 yearsGR113-061"/>
  </r>
  <r>
    <x v="1"/>
    <s v="M"/>
    <x v="3"/>
    <n v="2021"/>
    <x v="5"/>
    <s v="35-44"/>
    <x v="84"/>
    <s v="GR113-062"/>
    <n v="1439"/>
    <n v="21857613"/>
    <n v="6.6"/>
    <x v="0"/>
    <s v="Male202135-44 yearsGR113-062"/>
  </r>
  <r>
    <x v="1"/>
    <s v="M"/>
    <x v="3"/>
    <n v="2021"/>
    <x v="5"/>
    <s v="35-44"/>
    <x v="85"/>
    <s v="GR113-063"/>
    <n v="1031"/>
    <n v="21857613"/>
    <n v="4.7"/>
    <x v="0"/>
    <s v="Male202135-44 yearsGR113-063"/>
  </r>
  <r>
    <x v="1"/>
    <s v="M"/>
    <x v="3"/>
    <n v="2021"/>
    <x v="5"/>
    <s v="35-44"/>
    <x v="8"/>
    <s v="GR113-064"/>
    <n v="3101"/>
    <n v="21857613"/>
    <n v="14.2"/>
    <x v="0"/>
    <s v="Male202135-44 yearsGR113-064"/>
  </r>
  <r>
    <x v="1"/>
    <s v="M"/>
    <x v="3"/>
    <n v="2021"/>
    <x v="5"/>
    <s v="35-44"/>
    <x v="61"/>
    <s v="GR113-065"/>
    <n v="117"/>
    <n v="21857613"/>
    <n v="0.5"/>
    <x v="0"/>
    <s v="Male202135-44 yearsGR113-065"/>
  </r>
  <r>
    <x v="1"/>
    <s v="M"/>
    <x v="3"/>
    <n v="2021"/>
    <x v="5"/>
    <s v="35-44"/>
    <x v="86"/>
    <s v="GR113-066"/>
    <n v="43"/>
    <n v="21857613"/>
    <n v="0.2"/>
    <x v="0"/>
    <s v="Male202135-44 yearsGR113-066"/>
  </r>
  <r>
    <x v="1"/>
    <s v="M"/>
    <x v="3"/>
    <n v="2021"/>
    <x v="5"/>
    <s v="35-44"/>
    <x v="62"/>
    <s v="GR113-067"/>
    <n v="459"/>
    <n v="21857613"/>
    <n v="2.1"/>
    <x v="0"/>
    <s v="Male202135-44 yearsGR113-067"/>
  </r>
  <r>
    <x v="1"/>
    <s v="M"/>
    <x v="3"/>
    <n v="2021"/>
    <x v="5"/>
    <s v="35-44"/>
    <x v="9"/>
    <s v="GR113-068"/>
    <n v="2482"/>
    <n v="21857613"/>
    <n v="11.4"/>
    <x v="0"/>
    <s v="Male202135-44 yearsGR113-068"/>
  </r>
  <r>
    <x v="1"/>
    <s v="M"/>
    <x v="3"/>
    <n v="2021"/>
    <x v="5"/>
    <s v="35-44"/>
    <x v="87"/>
    <s v="GR113-069"/>
    <n v="436"/>
    <n v="21857613"/>
    <n v="2"/>
    <x v="1"/>
    <s v="Male202135-44 yearsGR113-069"/>
  </r>
  <r>
    <x v="1"/>
    <s v="M"/>
    <x v="3"/>
    <n v="2021"/>
    <x v="5"/>
    <s v="35-44"/>
    <x v="10"/>
    <s v="GR113-070"/>
    <n v="1267"/>
    <n v="21857613"/>
    <n v="5.8"/>
    <x v="1"/>
    <s v="Male202135-44 yearsGR113-070"/>
  </r>
  <r>
    <x v="1"/>
    <s v="M"/>
    <x v="3"/>
    <n v="2021"/>
    <x v="5"/>
    <s v="35-44"/>
    <x v="63"/>
    <s v="GR113-072"/>
    <n v="405"/>
    <n v="21857613"/>
    <n v="1.9"/>
    <x v="0"/>
    <s v="Male202135-44 yearsGR113-072"/>
  </r>
  <r>
    <x v="1"/>
    <s v="M"/>
    <x v="3"/>
    <n v="2021"/>
    <x v="5"/>
    <s v="35-44"/>
    <x v="88"/>
    <s v="GR113-073"/>
    <n v="323"/>
    <n v="21857613"/>
    <n v="1.5"/>
    <x v="1"/>
    <s v="Male202135-44 yearsGR113-073"/>
  </r>
  <r>
    <x v="1"/>
    <s v="M"/>
    <x v="3"/>
    <n v="2021"/>
    <x v="5"/>
    <s v="35-44"/>
    <x v="89"/>
    <s v="GR113-074"/>
    <n v="82"/>
    <n v="21857613"/>
    <n v="0.4"/>
    <x v="0"/>
    <s v="Male202135-44 yearsGR113-074"/>
  </r>
  <r>
    <x v="1"/>
    <s v="M"/>
    <x v="3"/>
    <n v="2021"/>
    <x v="5"/>
    <s v="35-44"/>
    <x v="11"/>
    <s v="GR113-075"/>
    <n v="258"/>
    <n v="21857613"/>
    <n v="1.2"/>
    <x v="0"/>
    <s v="Male202135-44 yearsGR113-075"/>
  </r>
  <r>
    <x v="1"/>
    <s v="M"/>
    <x v="3"/>
    <n v="2021"/>
    <x v="5"/>
    <s v="35-44"/>
    <x v="12"/>
    <s v="GR113-076"/>
    <n v="501"/>
    <n v="21857613"/>
    <n v="2.2999999999999998"/>
    <x v="1"/>
    <s v="Male202135-44 yearsGR113-076"/>
  </r>
  <r>
    <x v="1"/>
    <s v="M"/>
    <x v="3"/>
    <n v="2021"/>
    <x v="5"/>
    <s v="35-44"/>
    <x v="14"/>
    <s v="GR113-078"/>
    <n v="492"/>
    <n v="21857613"/>
    <n v="2.2999999999999998"/>
    <x v="0"/>
    <s v="Male202135-44 yearsGR113-078"/>
  </r>
  <r>
    <x v="1"/>
    <s v="M"/>
    <x v="3"/>
    <n v="2021"/>
    <x v="5"/>
    <s v="35-44"/>
    <x v="38"/>
    <s v="GR113-082"/>
    <n v="360"/>
    <n v="21857613"/>
    <n v="1.6"/>
    <x v="1"/>
    <s v="Male202135-44 yearsGR113-082"/>
  </r>
  <r>
    <x v="1"/>
    <s v="M"/>
    <x v="3"/>
    <n v="2021"/>
    <x v="5"/>
    <s v="35-44"/>
    <x v="100"/>
    <s v="GR113-084"/>
    <n v="17"/>
    <n v="21857613"/>
    <s v="Unreliable"/>
    <x v="0"/>
    <s v="Male202135-44 yearsGR113-084"/>
  </r>
  <r>
    <x v="1"/>
    <s v="M"/>
    <x v="3"/>
    <n v="2021"/>
    <x v="5"/>
    <s v="35-44"/>
    <x v="39"/>
    <s v="GR113-085"/>
    <n v="181"/>
    <n v="21857613"/>
    <n v="0.8"/>
    <x v="0"/>
    <s v="Male202135-44 yearsGR113-085"/>
  </r>
  <r>
    <x v="1"/>
    <s v="M"/>
    <x v="3"/>
    <n v="2021"/>
    <x v="5"/>
    <s v="35-44"/>
    <x v="90"/>
    <s v="GR113-086"/>
    <n v="159"/>
    <n v="21857613"/>
    <n v="0.7"/>
    <x v="0"/>
    <s v="Male202135-44 yearsGR113-086"/>
  </r>
  <r>
    <x v="1"/>
    <s v="M"/>
    <x v="3"/>
    <n v="2021"/>
    <x v="5"/>
    <s v="35-44"/>
    <x v="64"/>
    <s v="GR113-088"/>
    <n v="165"/>
    <n v="21857613"/>
    <n v="0.8"/>
    <x v="1"/>
    <s v="Male202135-44 yearsGR113-088"/>
  </r>
  <r>
    <x v="1"/>
    <s v="M"/>
    <x v="3"/>
    <n v="2021"/>
    <x v="5"/>
    <s v="35-44"/>
    <x v="17"/>
    <s v="GR113-089"/>
    <n v="358"/>
    <n v="21857613"/>
    <n v="1.6"/>
    <x v="0"/>
    <s v="Male202135-44 yearsGR113-089"/>
  </r>
  <r>
    <x v="1"/>
    <s v="M"/>
    <x v="3"/>
    <n v="2021"/>
    <x v="5"/>
    <s v="35-44"/>
    <x v="91"/>
    <s v="GR113-090"/>
    <n v="81"/>
    <n v="21857613"/>
    <n v="0.4"/>
    <x v="1"/>
    <s v="Male202135-44 yearsGR113-090"/>
  </r>
  <r>
    <x v="1"/>
    <s v="M"/>
    <x v="3"/>
    <n v="2021"/>
    <x v="5"/>
    <s v="35-44"/>
    <x v="114"/>
    <s v="GR113-091"/>
    <n v="11"/>
    <n v="21857613"/>
    <s v="Unreliable"/>
    <x v="1"/>
    <s v="Male202135-44 yearsGR113-091"/>
  </r>
  <r>
    <x v="1"/>
    <s v="M"/>
    <x v="3"/>
    <n v="2021"/>
    <x v="5"/>
    <s v="35-44"/>
    <x v="101"/>
    <s v="GR113-092"/>
    <n v="33"/>
    <n v="21857613"/>
    <n v="0.2"/>
    <x v="1"/>
    <s v="Male202135-44 yearsGR113-092"/>
  </r>
  <r>
    <x v="1"/>
    <s v="M"/>
    <x v="3"/>
    <n v="2021"/>
    <x v="5"/>
    <s v="35-44"/>
    <x v="92"/>
    <s v="GR113-093"/>
    <n v="3704"/>
    <n v="21857613"/>
    <n v="16.899999999999999"/>
    <x v="1"/>
    <s v="Male202135-44 yearsGR113-093"/>
  </r>
  <r>
    <x v="1"/>
    <s v="M"/>
    <x v="3"/>
    <n v="2021"/>
    <x v="5"/>
    <s v="35-44"/>
    <x v="93"/>
    <s v="GR113-094"/>
    <n v="2973"/>
    <n v="21857613"/>
    <n v="13.6"/>
    <x v="0"/>
    <s v="Male202135-44 yearsGR113-094"/>
  </r>
  <r>
    <x v="1"/>
    <s v="M"/>
    <x v="3"/>
    <n v="2021"/>
    <x v="5"/>
    <s v="35-44"/>
    <x v="94"/>
    <s v="GR113-095"/>
    <n v="731"/>
    <n v="21857613"/>
    <n v="3.3"/>
    <x v="0"/>
    <s v="Male202135-44 yearsGR113-095"/>
  </r>
  <r>
    <x v="1"/>
    <s v="M"/>
    <x v="3"/>
    <n v="2021"/>
    <x v="5"/>
    <s v="35-44"/>
    <x v="102"/>
    <s v="GR113-096"/>
    <n v="32"/>
    <n v="21857613"/>
    <n v="0.1"/>
    <x v="1"/>
    <s v="Male202135-44 yearsGR113-096"/>
  </r>
  <r>
    <x v="1"/>
    <s v="M"/>
    <x v="3"/>
    <n v="2021"/>
    <x v="5"/>
    <s v="35-44"/>
    <x v="18"/>
    <s v="GR113-097"/>
    <n v="554"/>
    <n v="21857613"/>
    <n v="2.5"/>
    <x v="1"/>
    <s v="Male202135-44 yearsGR113-097"/>
  </r>
  <r>
    <x v="1"/>
    <s v="M"/>
    <x v="3"/>
    <n v="2021"/>
    <x v="5"/>
    <s v="35-44"/>
    <x v="19"/>
    <s v="GR113-100"/>
    <n v="540"/>
    <n v="21857613"/>
    <n v="2.5"/>
    <x v="0"/>
    <s v="Male202135-44 yearsGR113-100"/>
  </r>
  <r>
    <x v="1"/>
    <s v="M"/>
    <x v="3"/>
    <n v="2021"/>
    <x v="5"/>
    <s v="35-44"/>
    <x v="95"/>
    <s v="GR113-102"/>
    <n v="16"/>
    <n v="21857613"/>
    <s v="Unreliable"/>
    <x v="1"/>
    <s v="Male202135-44 yearsGR113-102"/>
  </r>
  <r>
    <x v="1"/>
    <s v="M"/>
    <x v="3"/>
    <n v="2021"/>
    <x v="5"/>
    <s v="35-44"/>
    <x v="21"/>
    <s v="GR113-109"/>
    <n v="282"/>
    <n v="21857613"/>
    <n v="1.3"/>
    <x v="1"/>
    <s v="Male202135-44 yearsGR113-109"/>
  </r>
  <r>
    <x v="1"/>
    <s v="M"/>
    <x v="3"/>
    <n v="2021"/>
    <x v="5"/>
    <s v="35-44"/>
    <x v="22"/>
    <s v="GR113-110"/>
    <n v="1258"/>
    <n v="21857613"/>
    <n v="5.8"/>
    <x v="0"/>
    <s v="Male202135-44 yearsGR113-110"/>
  </r>
  <r>
    <x v="1"/>
    <s v="M"/>
    <x v="3"/>
    <n v="2021"/>
    <x v="5"/>
    <s v="35-44"/>
    <x v="23"/>
    <s v="GR113-111"/>
    <n v="6816"/>
    <n v="21857613"/>
    <n v="31.2"/>
    <x v="0"/>
    <s v="Male202135-44 yearsGR113-111"/>
  </r>
  <r>
    <x v="1"/>
    <s v="M"/>
    <x v="3"/>
    <n v="2021"/>
    <x v="5"/>
    <s v="35-44"/>
    <x v="24"/>
    <s v="GR113-112"/>
    <n v="26339"/>
    <n v="21857613"/>
    <n v="120.5"/>
    <x v="1"/>
    <s v="Male202135-44 yearsGR113-112"/>
  </r>
  <r>
    <x v="1"/>
    <s v="M"/>
    <x v="3"/>
    <n v="2021"/>
    <x v="5"/>
    <s v="35-44"/>
    <x v="25"/>
    <s v="GR113-113"/>
    <n v="5628"/>
    <n v="21857613"/>
    <n v="25.7"/>
    <x v="0"/>
    <s v="Male202135-44 yearsGR113-113"/>
  </r>
  <r>
    <x v="1"/>
    <s v="M"/>
    <x v="3"/>
    <n v="2021"/>
    <x v="5"/>
    <s v="35-44"/>
    <x v="26"/>
    <s v="GR113-114"/>
    <n v="5243"/>
    <n v="21857613"/>
    <n v="24"/>
    <x v="0"/>
    <s v="Male202135-44 yearsGR113-114"/>
  </r>
  <r>
    <x v="1"/>
    <s v="M"/>
    <x v="3"/>
    <n v="2021"/>
    <x v="5"/>
    <s v="35-44"/>
    <x v="46"/>
    <s v="GR113-115"/>
    <n v="164"/>
    <n v="21857613"/>
    <n v="0.8"/>
    <x v="0"/>
    <s v="Male202135-44 yearsGR113-115"/>
  </r>
  <r>
    <x v="1"/>
    <s v="M"/>
    <x v="3"/>
    <n v="2021"/>
    <x v="5"/>
    <s v="35-44"/>
    <x v="67"/>
    <s v="GR113-116"/>
    <n v="221"/>
    <n v="21857613"/>
    <n v="1"/>
    <x v="0"/>
    <s v="Male202135-44 yearsGR113-116"/>
  </r>
  <r>
    <x v="1"/>
    <s v="M"/>
    <x v="3"/>
    <n v="2021"/>
    <x v="5"/>
    <s v="35-44"/>
    <x v="27"/>
    <s v="GR113-117"/>
    <n v="20711"/>
    <n v="21857613"/>
    <n v="94.8"/>
    <x v="0"/>
    <s v="Male202135-44 yearsGR113-117"/>
  </r>
  <r>
    <x v="1"/>
    <s v="M"/>
    <x v="3"/>
    <n v="2021"/>
    <x v="5"/>
    <s v="35-44"/>
    <x v="68"/>
    <s v="GR113-118"/>
    <n v="557"/>
    <n v="21857613"/>
    <n v="2.5"/>
    <x v="0"/>
    <s v="Male202135-44 yearsGR113-118"/>
  </r>
  <r>
    <x v="1"/>
    <s v="M"/>
    <x v="3"/>
    <n v="2021"/>
    <x v="5"/>
    <s v="35-44"/>
    <x v="121"/>
    <s v="GR113-119"/>
    <n v="62"/>
    <n v="21857613"/>
    <n v="0.3"/>
    <x v="0"/>
    <s v="Male202135-44 yearsGR113-119"/>
  </r>
  <r>
    <x v="1"/>
    <s v="M"/>
    <x v="3"/>
    <n v="2021"/>
    <x v="5"/>
    <s v="35-44"/>
    <x v="28"/>
    <s v="GR113-120"/>
    <n v="462"/>
    <n v="21857613"/>
    <n v="2.1"/>
    <x v="0"/>
    <s v="Male202135-44 yearsGR113-120"/>
  </r>
  <r>
    <x v="1"/>
    <s v="M"/>
    <x v="3"/>
    <n v="2021"/>
    <x v="5"/>
    <s v="35-44"/>
    <x v="40"/>
    <s v="GR113-121"/>
    <n v="138"/>
    <n v="21857613"/>
    <n v="0.6"/>
    <x v="0"/>
    <s v="Male202135-44 yearsGR113-121"/>
  </r>
  <r>
    <x v="1"/>
    <s v="M"/>
    <x v="3"/>
    <n v="2021"/>
    <x v="5"/>
    <s v="35-44"/>
    <x v="47"/>
    <s v="GR113-122"/>
    <n v="18584"/>
    <n v="21857613"/>
    <n v="85"/>
    <x v="0"/>
    <s v="Male202135-44 yearsGR113-122"/>
  </r>
  <r>
    <x v="1"/>
    <s v="M"/>
    <x v="3"/>
    <n v="2021"/>
    <x v="5"/>
    <s v="35-44"/>
    <x v="29"/>
    <s v="GR113-123"/>
    <n v="908"/>
    <n v="21857613"/>
    <n v="4.2"/>
    <x v="0"/>
    <s v="Male202135-44 yearsGR113-123"/>
  </r>
  <r>
    <x v="1"/>
    <s v="M"/>
    <x v="3"/>
    <n v="2021"/>
    <x v="5"/>
    <s v="35-44"/>
    <x v="48"/>
    <s v="GR113-124"/>
    <n v="6237"/>
    <n v="21857613"/>
    <n v="28.5"/>
    <x v="1"/>
    <s v="Male202135-44 yearsGR113-124"/>
  </r>
  <r>
    <x v="1"/>
    <s v="M"/>
    <x v="3"/>
    <n v="2021"/>
    <x v="5"/>
    <s v="35-44"/>
    <x v="49"/>
    <s v="GR113-125"/>
    <n v="3083"/>
    <n v="21857613"/>
    <n v="14.1"/>
    <x v="0"/>
    <s v="Male202135-44 yearsGR113-125"/>
  </r>
  <r>
    <x v="1"/>
    <s v="M"/>
    <x v="3"/>
    <n v="2021"/>
    <x v="5"/>
    <s v="35-44"/>
    <x v="50"/>
    <s v="GR113-126"/>
    <n v="3154"/>
    <n v="21857613"/>
    <n v="14.4"/>
    <x v="0"/>
    <s v="Male202135-44 yearsGR113-126"/>
  </r>
  <r>
    <x v="1"/>
    <s v="M"/>
    <x v="3"/>
    <n v="2021"/>
    <x v="5"/>
    <s v="35-44"/>
    <x v="30"/>
    <s v="GR113-127"/>
    <n v="3966"/>
    <n v="21857613"/>
    <n v="18.100000000000001"/>
    <x v="1"/>
    <s v="Male202135-44 yearsGR113-127"/>
  </r>
  <r>
    <x v="1"/>
    <s v="M"/>
    <x v="3"/>
    <n v="2021"/>
    <x v="5"/>
    <s v="35-44"/>
    <x v="41"/>
    <s v="GR113-128"/>
    <n v="3319"/>
    <n v="21857613"/>
    <n v="15.2"/>
    <x v="0"/>
    <s v="Male202135-44 yearsGR113-128"/>
  </r>
  <r>
    <x v="1"/>
    <s v="M"/>
    <x v="3"/>
    <n v="2021"/>
    <x v="5"/>
    <s v="35-44"/>
    <x v="31"/>
    <s v="GR113-129"/>
    <n v="647"/>
    <n v="21857613"/>
    <n v="3"/>
    <x v="0"/>
    <s v="Male202135-44 yearsGR113-129"/>
  </r>
  <r>
    <x v="1"/>
    <s v="M"/>
    <x v="3"/>
    <n v="2021"/>
    <x v="5"/>
    <s v="35-44"/>
    <x v="120"/>
    <s v="GR113-130"/>
    <n v="164"/>
    <n v="21857613"/>
    <n v="0.8"/>
    <x v="1"/>
    <s v="Male202135-44 yearsGR113-130"/>
  </r>
  <r>
    <x v="1"/>
    <s v="M"/>
    <x v="3"/>
    <n v="2021"/>
    <x v="5"/>
    <s v="35-44"/>
    <x v="32"/>
    <s v="GR113-131"/>
    <n v="901"/>
    <n v="21857613"/>
    <n v="4.0999999999999996"/>
    <x v="0"/>
    <s v="Male202135-44 yearsGR113-131"/>
  </r>
  <r>
    <x v="1"/>
    <s v="M"/>
    <x v="3"/>
    <n v="2021"/>
    <x v="5"/>
    <s v="35-44"/>
    <x v="69"/>
    <s v="GR113-132"/>
    <n v="44"/>
    <n v="21857613"/>
    <n v="0.2"/>
    <x v="0"/>
    <s v="Male202135-44 yearsGR113-132"/>
  </r>
  <r>
    <x v="1"/>
    <s v="M"/>
    <x v="3"/>
    <n v="2021"/>
    <x v="5"/>
    <s v="35-44"/>
    <x v="33"/>
    <s v="GR113-133"/>
    <n v="857"/>
    <n v="21857613"/>
    <n v="3.9"/>
    <x v="0"/>
    <s v="Male202135-44 yearsGR113-133"/>
  </r>
  <r>
    <x v="1"/>
    <s v="M"/>
    <x v="3"/>
    <n v="2021"/>
    <x v="5"/>
    <s v="35-44"/>
    <x v="42"/>
    <s v="GR113-135"/>
    <n v="123"/>
    <n v="21857613"/>
    <n v="0.6"/>
    <x v="1"/>
    <s v="Male202135-44 yearsGR113-135"/>
  </r>
  <r>
    <x v="1"/>
    <s v="M"/>
    <x v="3"/>
    <n v="2021"/>
    <x v="5"/>
    <s v="35-44"/>
    <x v="103"/>
    <s v="GR113-136"/>
    <n v="27"/>
    <n v="21857613"/>
    <n v="0.1"/>
    <x v="1"/>
    <s v="Male202135-44 yearsGR113-136"/>
  </r>
  <r>
    <x v="1"/>
    <s v="M"/>
    <x v="3"/>
    <n v="2021"/>
    <x v="5"/>
    <s v="35-44"/>
    <x v="122"/>
    <s v="GR113-137"/>
    <n v="9943"/>
    <n v="21857613"/>
    <n v="45.5"/>
    <x v="1"/>
    <s v="Male202135-44 yearsGR113-137"/>
  </r>
  <r>
    <x v="1"/>
    <s v="M"/>
    <x v="3"/>
    <n v="2021"/>
    <x v="6"/>
    <s v="45-54"/>
    <x v="0"/>
    <s v="GR113-003"/>
    <n v="123"/>
    <n v="20311959"/>
    <n v="0.6"/>
    <x v="0"/>
    <s v="Male202145-54 yearsGR113-003"/>
  </r>
  <r>
    <x v="1"/>
    <s v="M"/>
    <x v="3"/>
    <n v="2021"/>
    <x v="6"/>
    <s v="45-54"/>
    <x v="111"/>
    <s v="GR113-004"/>
    <n v="38"/>
    <n v="20311959"/>
    <n v="0.2"/>
    <x v="1"/>
    <s v="Male202145-54 yearsGR113-004"/>
  </r>
  <r>
    <x v="1"/>
    <s v="M"/>
    <x v="3"/>
    <n v="2021"/>
    <x v="6"/>
    <s v="45-54"/>
    <x v="112"/>
    <s v="GR113-005"/>
    <n v="25"/>
    <n v="20311959"/>
    <n v="0.1"/>
    <x v="0"/>
    <s v="Male202145-54 yearsGR113-005"/>
  </r>
  <r>
    <x v="1"/>
    <s v="M"/>
    <x v="3"/>
    <n v="2021"/>
    <x v="6"/>
    <s v="45-54"/>
    <x v="116"/>
    <s v="GR113-006"/>
    <n v="13"/>
    <n v="20311959"/>
    <s v="Unreliable"/>
    <x v="0"/>
    <s v="Male202145-54 yearsGR113-006"/>
  </r>
  <r>
    <x v="1"/>
    <s v="M"/>
    <x v="3"/>
    <n v="2021"/>
    <x v="6"/>
    <s v="45-54"/>
    <x v="1"/>
    <s v="GR113-010"/>
    <n v="1255"/>
    <n v="20311959"/>
    <n v="6.2"/>
    <x v="1"/>
    <s v="Male202145-54 yearsGR113-010"/>
  </r>
  <r>
    <x v="1"/>
    <s v="M"/>
    <x v="3"/>
    <n v="2021"/>
    <x v="6"/>
    <s v="45-54"/>
    <x v="70"/>
    <s v="GR113-015"/>
    <n v="298"/>
    <n v="20311959"/>
    <n v="1.5"/>
    <x v="1"/>
    <s v="Male202145-54 yearsGR113-015"/>
  </r>
  <r>
    <x v="1"/>
    <s v="M"/>
    <x v="3"/>
    <n v="2021"/>
    <x v="6"/>
    <s v="45-54"/>
    <x v="51"/>
    <s v="GR113-016"/>
    <n v="745"/>
    <n v="20311959"/>
    <n v="3.7"/>
    <x v="1"/>
    <s v="Male202145-54 yearsGR113-016"/>
  </r>
  <r>
    <x v="1"/>
    <s v="M"/>
    <x v="3"/>
    <n v="2021"/>
    <x v="6"/>
    <s v="45-54"/>
    <x v="2"/>
    <s v="GR113-018"/>
    <n v="23876"/>
    <n v="20311959"/>
    <n v="117.5"/>
    <x v="0"/>
    <s v="Male202145-54 yearsGR113-018"/>
  </r>
  <r>
    <x v="1"/>
    <s v="M"/>
    <x v="3"/>
    <n v="2021"/>
    <x v="6"/>
    <s v="45-54"/>
    <x v="3"/>
    <s v="GR113-019"/>
    <n v="15883"/>
    <n v="20311959"/>
    <n v="78.2"/>
    <x v="1"/>
    <s v="Male202145-54 yearsGR113-019"/>
  </r>
  <r>
    <x v="1"/>
    <s v="M"/>
    <x v="3"/>
    <n v="2021"/>
    <x v="6"/>
    <s v="45-54"/>
    <x v="71"/>
    <s v="GR113-020"/>
    <n v="677"/>
    <n v="20311959"/>
    <n v="3.3"/>
    <x v="0"/>
    <s v="Male202145-54 yearsGR113-020"/>
  </r>
  <r>
    <x v="1"/>
    <s v="M"/>
    <x v="3"/>
    <n v="2021"/>
    <x v="6"/>
    <s v="45-54"/>
    <x v="72"/>
    <s v="GR113-021"/>
    <n v="832"/>
    <n v="20311959"/>
    <n v="4.0999999999999996"/>
    <x v="0"/>
    <s v="Male202145-54 yearsGR113-021"/>
  </r>
  <r>
    <x v="1"/>
    <s v="M"/>
    <x v="3"/>
    <n v="2021"/>
    <x v="6"/>
    <s v="45-54"/>
    <x v="73"/>
    <s v="GR113-022"/>
    <n v="557"/>
    <n v="20311959"/>
    <n v="2.7"/>
    <x v="0"/>
    <s v="Male202145-54 yearsGR113-022"/>
  </r>
  <r>
    <x v="1"/>
    <s v="M"/>
    <x v="3"/>
    <n v="2021"/>
    <x v="6"/>
    <s v="45-54"/>
    <x v="52"/>
    <s v="GR113-023"/>
    <n v="2765"/>
    <n v="20311959"/>
    <n v="13.6"/>
    <x v="0"/>
    <s v="Male202145-54 yearsGR113-023"/>
  </r>
  <r>
    <x v="1"/>
    <s v="M"/>
    <x v="3"/>
    <n v="2021"/>
    <x v="6"/>
    <s v="45-54"/>
    <x v="53"/>
    <s v="GR113-024"/>
    <n v="881"/>
    <n v="20311959"/>
    <n v="4.3"/>
    <x v="0"/>
    <s v="Male202145-54 yearsGR113-024"/>
  </r>
  <r>
    <x v="1"/>
    <s v="M"/>
    <x v="3"/>
    <n v="2021"/>
    <x v="6"/>
    <s v="45-54"/>
    <x v="74"/>
    <s v="GR113-025"/>
    <n v="1386"/>
    <n v="20311959"/>
    <n v="6.8"/>
    <x v="0"/>
    <s v="Male202145-54 yearsGR113-025"/>
  </r>
  <r>
    <x v="1"/>
    <s v="M"/>
    <x v="3"/>
    <n v="2021"/>
    <x v="6"/>
    <s v="45-54"/>
    <x v="104"/>
    <s v="GR113-026"/>
    <n v="197"/>
    <n v="20311959"/>
    <n v="1"/>
    <x v="0"/>
    <s v="Male202145-54 yearsGR113-026"/>
  </r>
  <r>
    <x v="1"/>
    <s v="M"/>
    <x v="3"/>
    <n v="2021"/>
    <x v="6"/>
    <s v="45-54"/>
    <x v="75"/>
    <s v="GR113-027"/>
    <n v="2581"/>
    <n v="20311959"/>
    <n v="12.7"/>
    <x v="0"/>
    <s v="Male202145-54 yearsGR113-027"/>
  </r>
  <r>
    <x v="1"/>
    <s v="M"/>
    <x v="3"/>
    <n v="2021"/>
    <x v="6"/>
    <s v="45-54"/>
    <x v="76"/>
    <s v="GR113-028"/>
    <n v="353"/>
    <n v="20311959"/>
    <n v="1.7"/>
    <x v="0"/>
    <s v="Male202145-54 yearsGR113-028"/>
  </r>
  <r>
    <x v="1"/>
    <s v="M"/>
    <x v="3"/>
    <n v="2021"/>
    <x v="6"/>
    <s v="45-54"/>
    <x v="54"/>
    <s v="GR113-029"/>
    <n v="28"/>
    <n v="20311959"/>
    <n v="0.1"/>
    <x v="0"/>
    <s v="Male202145-54 yearsGR113-029"/>
  </r>
  <r>
    <x v="1"/>
    <s v="M"/>
    <x v="3"/>
    <n v="2021"/>
    <x v="6"/>
    <s v="45-54"/>
    <x v="124"/>
    <s v="GR113-033"/>
    <n v="335"/>
    <n v="20311959"/>
    <n v="1.6"/>
    <x v="0"/>
    <s v="Male202145-54 yearsGR113-033"/>
  </r>
  <r>
    <x v="1"/>
    <s v="M"/>
    <x v="3"/>
    <n v="2021"/>
    <x v="6"/>
    <s v="45-54"/>
    <x v="43"/>
    <s v="GR113-034"/>
    <n v="612"/>
    <n v="20311959"/>
    <n v="3"/>
    <x v="0"/>
    <s v="Male202145-54 yearsGR113-034"/>
  </r>
  <r>
    <x v="1"/>
    <s v="M"/>
    <x v="3"/>
    <n v="2021"/>
    <x v="6"/>
    <s v="45-54"/>
    <x v="97"/>
    <s v="GR113-035"/>
    <n v="212"/>
    <n v="20311959"/>
    <n v="1"/>
    <x v="0"/>
    <s v="Male202145-54 yearsGR113-035"/>
  </r>
  <r>
    <x v="1"/>
    <s v="M"/>
    <x v="3"/>
    <n v="2021"/>
    <x v="6"/>
    <s v="45-54"/>
    <x v="34"/>
    <s v="GR113-036"/>
    <n v="1069"/>
    <n v="20311959"/>
    <n v="5.3"/>
    <x v="0"/>
    <s v="Male202145-54 yearsGR113-036"/>
  </r>
  <r>
    <x v="1"/>
    <s v="M"/>
    <x v="3"/>
    <n v="2021"/>
    <x v="6"/>
    <s v="45-54"/>
    <x v="35"/>
    <s v="GR113-037"/>
    <n v="1252"/>
    <n v="20311959"/>
    <n v="6.2"/>
    <x v="0"/>
    <s v="Male202145-54 yearsGR113-037"/>
  </r>
  <r>
    <x v="1"/>
    <s v="M"/>
    <x v="3"/>
    <n v="2021"/>
    <x v="6"/>
    <s v="45-54"/>
    <x v="79"/>
    <s v="GR113-038"/>
    <n v="34"/>
    <n v="20311959"/>
    <n v="0.2"/>
    <x v="0"/>
    <s v="Male202145-54 yearsGR113-038"/>
  </r>
  <r>
    <x v="1"/>
    <s v="M"/>
    <x v="3"/>
    <n v="2021"/>
    <x v="6"/>
    <s v="45-54"/>
    <x v="56"/>
    <s v="GR113-039"/>
    <n v="506"/>
    <n v="20311959"/>
    <n v="2.5"/>
    <x v="0"/>
    <s v="Male202145-54 yearsGR113-039"/>
  </r>
  <r>
    <x v="1"/>
    <s v="M"/>
    <x v="3"/>
    <n v="2021"/>
    <x v="6"/>
    <s v="45-54"/>
    <x v="36"/>
    <s v="GR113-040"/>
    <n v="447"/>
    <n v="20311959"/>
    <n v="2.2000000000000002"/>
    <x v="0"/>
    <s v="Male202145-54 yearsGR113-040"/>
  </r>
  <r>
    <x v="1"/>
    <s v="M"/>
    <x v="3"/>
    <n v="2021"/>
    <x v="6"/>
    <s v="45-54"/>
    <x v="98"/>
    <s v="GR113-041"/>
    <n v="256"/>
    <n v="20311959"/>
    <n v="1.3"/>
    <x v="0"/>
    <s v="Male202145-54 yearsGR113-041"/>
  </r>
  <r>
    <x v="1"/>
    <s v="M"/>
    <x v="3"/>
    <n v="2021"/>
    <x v="6"/>
    <s v="45-54"/>
    <x v="37"/>
    <s v="GR113-043"/>
    <n v="2146"/>
    <n v="20311959"/>
    <n v="10.6"/>
    <x v="0"/>
    <s v="Male202145-54 yearsGR113-043"/>
  </r>
  <r>
    <x v="1"/>
    <s v="M"/>
    <x v="3"/>
    <n v="2021"/>
    <x v="6"/>
    <s v="45-54"/>
    <x v="4"/>
    <s v="GR113-044"/>
    <n v="285"/>
    <n v="20311959"/>
    <n v="1.4"/>
    <x v="1"/>
    <s v="Male202145-54 yearsGR113-044"/>
  </r>
  <r>
    <x v="1"/>
    <s v="M"/>
    <x v="3"/>
    <n v="2021"/>
    <x v="6"/>
    <s v="45-54"/>
    <x v="44"/>
    <s v="GR113-045"/>
    <n v="155"/>
    <n v="20311959"/>
    <n v="0.8"/>
    <x v="1"/>
    <s v="Male202145-54 yearsGR113-045"/>
  </r>
  <r>
    <x v="1"/>
    <s v="M"/>
    <x v="3"/>
    <n v="2021"/>
    <x v="6"/>
    <s v="45-54"/>
    <x v="45"/>
    <s v="GR113-046"/>
    <n v="4870"/>
    <n v="20311959"/>
    <n v="24"/>
    <x v="1"/>
    <s v="Male202145-54 yearsGR113-046"/>
  </r>
  <r>
    <x v="1"/>
    <s v="M"/>
    <x v="3"/>
    <n v="2021"/>
    <x v="6"/>
    <s v="45-54"/>
    <x v="80"/>
    <s v="GR113-047"/>
    <n v="135"/>
    <n v="20311959"/>
    <n v="0.7"/>
    <x v="1"/>
    <s v="Male202145-54 yearsGR113-047"/>
  </r>
  <r>
    <x v="1"/>
    <s v="M"/>
    <x v="3"/>
    <n v="2021"/>
    <x v="6"/>
    <s v="45-54"/>
    <x v="81"/>
    <s v="GR113-048"/>
    <n v="131"/>
    <n v="20311959"/>
    <n v="0.6"/>
    <x v="0"/>
    <s v="Male202145-54 yearsGR113-048"/>
  </r>
  <r>
    <x v="1"/>
    <s v="M"/>
    <x v="3"/>
    <n v="2021"/>
    <x v="6"/>
    <s v="45-54"/>
    <x v="5"/>
    <s v="GR113-050"/>
    <n v="34"/>
    <n v="20311959"/>
    <n v="0.2"/>
    <x v="1"/>
    <s v="Male202145-54 yearsGR113-050"/>
  </r>
  <r>
    <x v="1"/>
    <s v="M"/>
    <x v="3"/>
    <n v="2021"/>
    <x v="6"/>
    <s v="45-54"/>
    <x v="105"/>
    <s v="GR113-051"/>
    <n v="56"/>
    <n v="20311959"/>
    <n v="0.3"/>
    <x v="1"/>
    <s v="Male202145-54 yearsGR113-051"/>
  </r>
  <r>
    <x v="1"/>
    <s v="M"/>
    <x v="3"/>
    <n v="2021"/>
    <x v="6"/>
    <s v="45-54"/>
    <x v="106"/>
    <s v="GR113-052"/>
    <n v="39"/>
    <n v="20311959"/>
    <n v="0.2"/>
    <x v="1"/>
    <s v="Male202145-54 yearsGR113-052"/>
  </r>
  <r>
    <x v="1"/>
    <s v="M"/>
    <x v="3"/>
    <n v="2021"/>
    <x v="6"/>
    <s v="45-54"/>
    <x v="6"/>
    <s v="GR113-053"/>
    <n v="29833"/>
    <n v="20311959"/>
    <n v="146.9"/>
    <x v="0"/>
    <s v="Male202145-54 yearsGR113-053"/>
  </r>
  <r>
    <x v="1"/>
    <s v="M"/>
    <x v="3"/>
    <n v="2021"/>
    <x v="6"/>
    <s v="45-54"/>
    <x v="7"/>
    <s v="GR113-054"/>
    <n v="24383"/>
    <n v="20311959"/>
    <n v="120"/>
    <x v="1"/>
    <s v="Male202145-54 yearsGR113-054"/>
  </r>
  <r>
    <x v="1"/>
    <s v="M"/>
    <x v="3"/>
    <n v="2021"/>
    <x v="6"/>
    <s v="45-54"/>
    <x v="82"/>
    <s v="GR113-055"/>
    <n v="88"/>
    <n v="20311959"/>
    <n v="0.4"/>
    <x v="0"/>
    <s v="Male202145-54 yearsGR113-055"/>
  </r>
  <r>
    <x v="1"/>
    <s v="M"/>
    <x v="3"/>
    <n v="2021"/>
    <x v="6"/>
    <s v="45-54"/>
    <x v="57"/>
    <s v="GR113-056"/>
    <n v="3543"/>
    <n v="20311959"/>
    <n v="17.399999999999999"/>
    <x v="0"/>
    <s v="Male202145-54 yearsGR113-056"/>
  </r>
  <r>
    <x v="1"/>
    <s v="M"/>
    <x v="3"/>
    <n v="2021"/>
    <x v="6"/>
    <s v="45-54"/>
    <x v="83"/>
    <s v="GR113-057"/>
    <n v="260"/>
    <n v="20311959"/>
    <n v="1.3"/>
    <x v="0"/>
    <s v="Male202145-54 yearsGR113-057"/>
  </r>
  <r>
    <x v="1"/>
    <s v="M"/>
    <x v="3"/>
    <n v="2021"/>
    <x v="6"/>
    <s v="45-54"/>
    <x v="58"/>
    <s v="GR113-058"/>
    <n v="13704"/>
    <n v="20311959"/>
    <n v="67.5"/>
    <x v="0"/>
    <s v="Male202145-54 yearsGR113-058"/>
  </r>
  <r>
    <x v="1"/>
    <s v="M"/>
    <x v="3"/>
    <n v="2021"/>
    <x v="6"/>
    <s v="45-54"/>
    <x v="59"/>
    <s v="GR113-059"/>
    <n v="4950"/>
    <n v="20311959"/>
    <n v="24.4"/>
    <x v="0"/>
    <s v="Male202145-54 yearsGR113-059"/>
  </r>
  <r>
    <x v="1"/>
    <s v="M"/>
    <x v="3"/>
    <n v="2021"/>
    <x v="6"/>
    <s v="45-54"/>
    <x v="99"/>
    <s v="GR113-060"/>
    <n v="231"/>
    <n v="20311959"/>
    <n v="1.1000000000000001"/>
    <x v="0"/>
    <s v="Male202145-54 yearsGR113-060"/>
  </r>
  <r>
    <x v="1"/>
    <s v="M"/>
    <x v="3"/>
    <n v="2021"/>
    <x v="6"/>
    <s v="45-54"/>
    <x v="60"/>
    <s v="GR113-061"/>
    <n v="8523"/>
    <n v="20311959"/>
    <n v="42"/>
    <x v="0"/>
    <s v="Male202145-54 yearsGR113-061"/>
  </r>
  <r>
    <x v="1"/>
    <s v="M"/>
    <x v="3"/>
    <n v="2021"/>
    <x v="6"/>
    <s v="45-54"/>
    <x v="84"/>
    <s v="GR113-062"/>
    <n v="4675"/>
    <n v="20311959"/>
    <n v="23"/>
    <x v="0"/>
    <s v="Male202145-54 yearsGR113-062"/>
  </r>
  <r>
    <x v="1"/>
    <s v="M"/>
    <x v="3"/>
    <n v="2021"/>
    <x v="6"/>
    <s v="45-54"/>
    <x v="85"/>
    <s v="GR113-063"/>
    <n v="3848"/>
    <n v="20311959"/>
    <n v="18.899999999999999"/>
    <x v="0"/>
    <s v="Male202145-54 yearsGR113-063"/>
  </r>
  <r>
    <x v="1"/>
    <s v="M"/>
    <x v="3"/>
    <n v="2021"/>
    <x v="6"/>
    <s v="45-54"/>
    <x v="8"/>
    <s v="GR113-064"/>
    <n v="6788"/>
    <n v="20311959"/>
    <n v="33.4"/>
    <x v="0"/>
    <s v="Male202145-54 yearsGR113-064"/>
  </r>
  <r>
    <x v="1"/>
    <s v="M"/>
    <x v="3"/>
    <n v="2021"/>
    <x v="6"/>
    <s v="45-54"/>
    <x v="61"/>
    <s v="GR113-065"/>
    <n v="144"/>
    <n v="20311959"/>
    <n v="0.7"/>
    <x v="0"/>
    <s v="Male202145-54 yearsGR113-065"/>
  </r>
  <r>
    <x v="1"/>
    <s v="M"/>
    <x v="3"/>
    <n v="2021"/>
    <x v="6"/>
    <s v="45-54"/>
    <x v="86"/>
    <s v="GR113-066"/>
    <n v="71"/>
    <n v="20311959"/>
    <n v="0.3"/>
    <x v="0"/>
    <s v="Male202145-54 yearsGR113-066"/>
  </r>
  <r>
    <x v="1"/>
    <s v="M"/>
    <x v="3"/>
    <n v="2021"/>
    <x v="6"/>
    <s v="45-54"/>
    <x v="62"/>
    <s v="GR113-067"/>
    <n v="1316"/>
    <n v="20311959"/>
    <n v="6.5"/>
    <x v="0"/>
    <s v="Male202145-54 yearsGR113-067"/>
  </r>
  <r>
    <x v="1"/>
    <s v="M"/>
    <x v="3"/>
    <n v="2021"/>
    <x v="6"/>
    <s v="45-54"/>
    <x v="9"/>
    <s v="GR113-068"/>
    <n v="5257"/>
    <n v="20311959"/>
    <n v="25.9"/>
    <x v="0"/>
    <s v="Male202145-54 yearsGR113-068"/>
  </r>
  <r>
    <x v="1"/>
    <s v="M"/>
    <x v="3"/>
    <n v="2021"/>
    <x v="6"/>
    <s v="45-54"/>
    <x v="87"/>
    <s v="GR113-069"/>
    <n v="1292"/>
    <n v="20311959"/>
    <n v="6.4"/>
    <x v="1"/>
    <s v="Male202145-54 yearsGR113-069"/>
  </r>
  <r>
    <x v="1"/>
    <s v="M"/>
    <x v="3"/>
    <n v="2021"/>
    <x v="6"/>
    <s v="45-54"/>
    <x v="10"/>
    <s v="GR113-070"/>
    <n v="3338"/>
    <n v="20311959"/>
    <n v="16.399999999999999"/>
    <x v="1"/>
    <s v="Male202145-54 yearsGR113-070"/>
  </r>
  <r>
    <x v="1"/>
    <s v="M"/>
    <x v="3"/>
    <n v="2021"/>
    <x v="6"/>
    <s v="45-54"/>
    <x v="107"/>
    <s v="GR113-071"/>
    <n v="56"/>
    <n v="20311959"/>
    <n v="0.3"/>
    <x v="1"/>
    <s v="Male202145-54 yearsGR113-071"/>
  </r>
  <r>
    <x v="1"/>
    <s v="M"/>
    <x v="3"/>
    <n v="2021"/>
    <x v="6"/>
    <s v="45-54"/>
    <x v="63"/>
    <s v="GR113-072"/>
    <n v="764"/>
    <n v="20311959"/>
    <n v="3.8"/>
    <x v="0"/>
    <s v="Male202145-54 yearsGR113-072"/>
  </r>
  <r>
    <x v="1"/>
    <s v="M"/>
    <x v="3"/>
    <n v="2021"/>
    <x v="6"/>
    <s v="45-54"/>
    <x v="88"/>
    <s v="GR113-073"/>
    <n v="535"/>
    <n v="20311959"/>
    <n v="2.6"/>
    <x v="1"/>
    <s v="Male202145-54 yearsGR113-073"/>
  </r>
  <r>
    <x v="1"/>
    <s v="M"/>
    <x v="3"/>
    <n v="2021"/>
    <x v="6"/>
    <s v="45-54"/>
    <x v="89"/>
    <s v="GR113-074"/>
    <n v="229"/>
    <n v="20311959"/>
    <n v="1.1000000000000001"/>
    <x v="0"/>
    <s v="Male202145-54 yearsGR113-074"/>
  </r>
  <r>
    <x v="1"/>
    <s v="M"/>
    <x v="3"/>
    <n v="2021"/>
    <x v="6"/>
    <s v="45-54"/>
    <x v="11"/>
    <s v="GR113-075"/>
    <n v="461"/>
    <n v="20311959"/>
    <n v="2.2999999999999998"/>
    <x v="0"/>
    <s v="Male202145-54 yearsGR113-075"/>
  </r>
  <r>
    <x v="1"/>
    <s v="M"/>
    <x v="3"/>
    <n v="2021"/>
    <x v="6"/>
    <s v="45-54"/>
    <x v="12"/>
    <s v="GR113-076"/>
    <n v="1074"/>
    <n v="20311959"/>
    <n v="5.3"/>
    <x v="1"/>
    <s v="Male202145-54 yearsGR113-076"/>
  </r>
  <r>
    <x v="1"/>
    <s v="M"/>
    <x v="3"/>
    <n v="2021"/>
    <x v="6"/>
    <s v="45-54"/>
    <x v="13"/>
    <s v="GR113-077"/>
    <n v="17"/>
    <n v="20311959"/>
    <s v="Unreliable"/>
    <x v="0"/>
    <s v="Male202145-54 yearsGR113-077"/>
  </r>
  <r>
    <x v="1"/>
    <s v="M"/>
    <x v="3"/>
    <n v="2021"/>
    <x v="6"/>
    <s v="45-54"/>
    <x v="14"/>
    <s v="GR113-078"/>
    <n v="1057"/>
    <n v="20311959"/>
    <n v="5.2"/>
    <x v="0"/>
    <s v="Male202145-54 yearsGR113-078"/>
  </r>
  <r>
    <x v="1"/>
    <s v="M"/>
    <x v="3"/>
    <n v="2021"/>
    <x v="6"/>
    <s v="45-54"/>
    <x v="38"/>
    <s v="GR113-082"/>
    <n v="1500"/>
    <n v="20311959"/>
    <n v="7.4"/>
    <x v="1"/>
    <s v="Male202145-54 yearsGR113-082"/>
  </r>
  <r>
    <x v="1"/>
    <s v="M"/>
    <x v="3"/>
    <n v="2021"/>
    <x v="6"/>
    <s v="45-54"/>
    <x v="100"/>
    <s v="GR113-084"/>
    <n v="108"/>
    <n v="20311959"/>
    <n v="0.5"/>
    <x v="0"/>
    <s v="Male202145-54 yearsGR113-084"/>
  </r>
  <r>
    <x v="1"/>
    <s v="M"/>
    <x v="3"/>
    <n v="2021"/>
    <x v="6"/>
    <s v="45-54"/>
    <x v="39"/>
    <s v="GR113-085"/>
    <n v="193"/>
    <n v="20311959"/>
    <n v="1"/>
    <x v="0"/>
    <s v="Male202145-54 yearsGR113-085"/>
  </r>
  <r>
    <x v="1"/>
    <s v="M"/>
    <x v="3"/>
    <n v="2021"/>
    <x v="6"/>
    <s v="45-54"/>
    <x v="90"/>
    <s v="GR113-086"/>
    <n v="1192"/>
    <n v="20311959"/>
    <n v="5.9"/>
    <x v="0"/>
    <s v="Male202145-54 yearsGR113-086"/>
  </r>
  <r>
    <x v="1"/>
    <s v="M"/>
    <x v="3"/>
    <n v="2021"/>
    <x v="6"/>
    <s v="45-54"/>
    <x v="64"/>
    <s v="GR113-088"/>
    <n v="348"/>
    <n v="20311959"/>
    <n v="1.7"/>
    <x v="1"/>
    <s v="Male202145-54 yearsGR113-088"/>
  </r>
  <r>
    <x v="1"/>
    <s v="M"/>
    <x v="3"/>
    <n v="2021"/>
    <x v="6"/>
    <s v="45-54"/>
    <x v="17"/>
    <s v="GR113-089"/>
    <n v="928"/>
    <n v="20311959"/>
    <n v="4.5999999999999996"/>
    <x v="0"/>
    <s v="Male202145-54 yearsGR113-089"/>
  </r>
  <r>
    <x v="1"/>
    <s v="M"/>
    <x v="3"/>
    <n v="2021"/>
    <x v="6"/>
    <s v="45-54"/>
    <x v="91"/>
    <s v="GR113-090"/>
    <n v="183"/>
    <n v="20311959"/>
    <n v="0.9"/>
    <x v="1"/>
    <s v="Male202145-54 yearsGR113-090"/>
  </r>
  <r>
    <x v="1"/>
    <s v="M"/>
    <x v="3"/>
    <n v="2021"/>
    <x v="6"/>
    <s v="45-54"/>
    <x v="114"/>
    <s v="GR113-091"/>
    <n v="22"/>
    <n v="20311959"/>
    <n v="0.1"/>
    <x v="1"/>
    <s v="Male202145-54 yearsGR113-091"/>
  </r>
  <r>
    <x v="1"/>
    <s v="M"/>
    <x v="3"/>
    <n v="2021"/>
    <x v="6"/>
    <s v="45-54"/>
    <x v="101"/>
    <s v="GR113-092"/>
    <n v="64"/>
    <n v="20311959"/>
    <n v="0.3"/>
    <x v="1"/>
    <s v="Male202145-54 yearsGR113-092"/>
  </r>
  <r>
    <x v="1"/>
    <s v="M"/>
    <x v="3"/>
    <n v="2021"/>
    <x v="6"/>
    <s v="45-54"/>
    <x v="92"/>
    <s v="GR113-093"/>
    <n v="6860"/>
    <n v="20311959"/>
    <n v="33.799999999999997"/>
    <x v="1"/>
    <s v="Male202145-54 yearsGR113-093"/>
  </r>
  <r>
    <x v="1"/>
    <s v="M"/>
    <x v="3"/>
    <n v="2021"/>
    <x v="6"/>
    <s v="45-54"/>
    <x v="93"/>
    <s v="GR113-094"/>
    <n v="5121"/>
    <n v="20311959"/>
    <n v="25.2"/>
    <x v="0"/>
    <s v="Male202145-54 yearsGR113-094"/>
  </r>
  <r>
    <x v="1"/>
    <s v="M"/>
    <x v="3"/>
    <n v="2021"/>
    <x v="6"/>
    <s v="45-54"/>
    <x v="94"/>
    <s v="GR113-095"/>
    <n v="1739"/>
    <n v="20311959"/>
    <n v="8.6"/>
    <x v="0"/>
    <s v="Male202145-54 yearsGR113-095"/>
  </r>
  <r>
    <x v="1"/>
    <s v="M"/>
    <x v="3"/>
    <n v="2021"/>
    <x v="6"/>
    <s v="45-54"/>
    <x v="102"/>
    <s v="GR113-096"/>
    <n v="71"/>
    <n v="20311959"/>
    <n v="0.3"/>
    <x v="1"/>
    <s v="Male202145-54 yearsGR113-096"/>
  </r>
  <r>
    <x v="1"/>
    <s v="M"/>
    <x v="3"/>
    <n v="2021"/>
    <x v="6"/>
    <s v="45-54"/>
    <x v="18"/>
    <s v="GR113-097"/>
    <n v="1503"/>
    <n v="20311959"/>
    <n v="7.4"/>
    <x v="1"/>
    <s v="Male202145-54 yearsGR113-097"/>
  </r>
  <r>
    <x v="1"/>
    <s v="M"/>
    <x v="3"/>
    <n v="2021"/>
    <x v="6"/>
    <s v="45-54"/>
    <x v="115"/>
    <s v="GR113-098"/>
    <n v="20"/>
    <n v="20311959"/>
    <n v="0.1"/>
    <x v="0"/>
    <s v="Male202145-54 yearsGR113-098"/>
  </r>
  <r>
    <x v="1"/>
    <s v="M"/>
    <x v="3"/>
    <n v="2021"/>
    <x v="6"/>
    <s v="45-54"/>
    <x v="109"/>
    <s v="GR113-099"/>
    <n v="15"/>
    <n v="20311959"/>
    <s v="Unreliable"/>
    <x v="0"/>
    <s v="Male202145-54 yearsGR113-099"/>
  </r>
  <r>
    <x v="1"/>
    <s v="M"/>
    <x v="3"/>
    <n v="2021"/>
    <x v="6"/>
    <s v="45-54"/>
    <x v="19"/>
    <s v="GR113-100"/>
    <n v="1466"/>
    <n v="20311959"/>
    <n v="7.2"/>
    <x v="0"/>
    <s v="Male202145-54 yearsGR113-100"/>
  </r>
  <r>
    <x v="1"/>
    <s v="M"/>
    <x v="3"/>
    <n v="2021"/>
    <x v="6"/>
    <s v="45-54"/>
    <x v="95"/>
    <s v="GR113-102"/>
    <n v="16"/>
    <n v="20311959"/>
    <s v="Unreliable"/>
    <x v="1"/>
    <s v="Male202145-54 yearsGR113-102"/>
  </r>
  <r>
    <x v="1"/>
    <s v="M"/>
    <x v="3"/>
    <n v="2021"/>
    <x v="6"/>
    <s v="45-54"/>
    <x v="21"/>
    <s v="GR113-109"/>
    <n v="419"/>
    <n v="20311959"/>
    <n v="2.1"/>
    <x v="1"/>
    <s v="Male202145-54 yearsGR113-109"/>
  </r>
  <r>
    <x v="1"/>
    <s v="M"/>
    <x v="3"/>
    <n v="2021"/>
    <x v="6"/>
    <s v="45-54"/>
    <x v="22"/>
    <s v="GR113-110"/>
    <n v="1382"/>
    <n v="20311959"/>
    <n v="6.8"/>
    <x v="0"/>
    <s v="Male202145-54 yearsGR113-110"/>
  </r>
  <r>
    <x v="1"/>
    <s v="M"/>
    <x v="3"/>
    <n v="2021"/>
    <x v="6"/>
    <s v="45-54"/>
    <x v="23"/>
    <s v="GR113-111"/>
    <n v="11994"/>
    <n v="20311959"/>
    <n v="59"/>
    <x v="0"/>
    <s v="Male202145-54 yearsGR113-111"/>
  </r>
  <r>
    <x v="1"/>
    <s v="M"/>
    <x v="3"/>
    <n v="2021"/>
    <x v="6"/>
    <s v="45-54"/>
    <x v="24"/>
    <s v="GR113-112"/>
    <n v="22438"/>
    <n v="20311959"/>
    <n v="110.5"/>
    <x v="1"/>
    <s v="Male202145-54 yearsGR113-112"/>
  </r>
  <r>
    <x v="1"/>
    <s v="M"/>
    <x v="3"/>
    <n v="2021"/>
    <x v="6"/>
    <s v="45-54"/>
    <x v="25"/>
    <s v="GR113-113"/>
    <n v="4992"/>
    <n v="20311959"/>
    <n v="24.6"/>
    <x v="0"/>
    <s v="Male202145-54 yearsGR113-113"/>
  </r>
  <r>
    <x v="1"/>
    <s v="M"/>
    <x v="3"/>
    <n v="2021"/>
    <x v="6"/>
    <s v="45-54"/>
    <x v="26"/>
    <s v="GR113-114"/>
    <n v="4656"/>
    <n v="20311959"/>
    <n v="22.9"/>
    <x v="0"/>
    <s v="Male202145-54 yearsGR113-114"/>
  </r>
  <r>
    <x v="1"/>
    <s v="M"/>
    <x v="3"/>
    <n v="2021"/>
    <x v="6"/>
    <s v="45-54"/>
    <x v="46"/>
    <s v="GR113-115"/>
    <n v="134"/>
    <n v="20311959"/>
    <n v="0.7"/>
    <x v="0"/>
    <s v="Male202145-54 yearsGR113-115"/>
  </r>
  <r>
    <x v="1"/>
    <s v="M"/>
    <x v="3"/>
    <n v="2021"/>
    <x v="6"/>
    <s v="45-54"/>
    <x v="67"/>
    <s v="GR113-116"/>
    <n v="202"/>
    <n v="20311959"/>
    <n v="1"/>
    <x v="0"/>
    <s v="Male202145-54 yearsGR113-116"/>
  </r>
  <r>
    <x v="1"/>
    <s v="M"/>
    <x v="3"/>
    <n v="2021"/>
    <x v="6"/>
    <s v="45-54"/>
    <x v="27"/>
    <s v="GR113-117"/>
    <n v="17446"/>
    <n v="20311959"/>
    <n v="85.9"/>
    <x v="0"/>
    <s v="Male202145-54 yearsGR113-117"/>
  </r>
  <r>
    <x v="1"/>
    <s v="M"/>
    <x v="3"/>
    <n v="2021"/>
    <x v="6"/>
    <s v="45-54"/>
    <x v="68"/>
    <s v="GR113-118"/>
    <n v="964"/>
    <n v="20311959"/>
    <n v="4.7"/>
    <x v="0"/>
    <s v="Male202145-54 yearsGR113-118"/>
  </r>
  <r>
    <x v="1"/>
    <s v="M"/>
    <x v="3"/>
    <n v="2021"/>
    <x v="6"/>
    <s v="45-54"/>
    <x v="121"/>
    <s v="GR113-119"/>
    <n v="40"/>
    <n v="20311959"/>
    <n v="0.2"/>
    <x v="0"/>
    <s v="Male202145-54 yearsGR113-119"/>
  </r>
  <r>
    <x v="1"/>
    <s v="M"/>
    <x v="3"/>
    <n v="2021"/>
    <x v="6"/>
    <s v="45-54"/>
    <x v="28"/>
    <s v="GR113-120"/>
    <n v="351"/>
    <n v="20311959"/>
    <n v="1.7"/>
    <x v="0"/>
    <s v="Male202145-54 yearsGR113-120"/>
  </r>
  <r>
    <x v="1"/>
    <s v="M"/>
    <x v="3"/>
    <n v="2021"/>
    <x v="6"/>
    <s v="45-54"/>
    <x v="40"/>
    <s v="GR113-121"/>
    <n v="206"/>
    <n v="20311959"/>
    <n v="1"/>
    <x v="0"/>
    <s v="Male202145-54 yearsGR113-121"/>
  </r>
  <r>
    <x v="1"/>
    <s v="M"/>
    <x v="3"/>
    <n v="2021"/>
    <x v="6"/>
    <s v="45-54"/>
    <x v="47"/>
    <s v="GR113-122"/>
    <n v="14691"/>
    <n v="20311959"/>
    <n v="72.3"/>
    <x v="0"/>
    <s v="Male202145-54 yearsGR113-122"/>
  </r>
  <r>
    <x v="1"/>
    <s v="M"/>
    <x v="3"/>
    <n v="2021"/>
    <x v="6"/>
    <s v="45-54"/>
    <x v="29"/>
    <s v="GR113-123"/>
    <n v="1194"/>
    <n v="20311959"/>
    <n v="5.9"/>
    <x v="0"/>
    <s v="Male202145-54 yearsGR113-123"/>
  </r>
  <r>
    <x v="1"/>
    <s v="M"/>
    <x v="3"/>
    <n v="2021"/>
    <x v="6"/>
    <s v="45-54"/>
    <x v="48"/>
    <s v="GR113-124"/>
    <n v="5632"/>
    <n v="20311959"/>
    <n v="27.7"/>
    <x v="1"/>
    <s v="Male202145-54 yearsGR113-124"/>
  </r>
  <r>
    <x v="1"/>
    <s v="M"/>
    <x v="3"/>
    <n v="2021"/>
    <x v="6"/>
    <s v="45-54"/>
    <x v="49"/>
    <s v="GR113-125"/>
    <n v="3072"/>
    <n v="20311959"/>
    <n v="15.1"/>
    <x v="0"/>
    <s v="Male202145-54 yearsGR113-125"/>
  </r>
  <r>
    <x v="1"/>
    <s v="M"/>
    <x v="3"/>
    <n v="2021"/>
    <x v="6"/>
    <s v="45-54"/>
    <x v="50"/>
    <s v="GR113-126"/>
    <n v="2560"/>
    <n v="20311959"/>
    <n v="12.6"/>
    <x v="0"/>
    <s v="Male202145-54 yearsGR113-126"/>
  </r>
  <r>
    <x v="1"/>
    <s v="M"/>
    <x v="3"/>
    <n v="2021"/>
    <x v="6"/>
    <s v="45-54"/>
    <x v="30"/>
    <s v="GR113-127"/>
    <n v="2184"/>
    <n v="20311959"/>
    <n v="10.8"/>
    <x v="1"/>
    <s v="Male202145-54 yearsGR113-127"/>
  </r>
  <r>
    <x v="1"/>
    <s v="M"/>
    <x v="3"/>
    <n v="2021"/>
    <x v="6"/>
    <s v="45-54"/>
    <x v="41"/>
    <s v="GR113-128"/>
    <n v="1630"/>
    <n v="20311959"/>
    <n v="8"/>
    <x v="0"/>
    <s v="Male202145-54 yearsGR113-128"/>
  </r>
  <r>
    <x v="1"/>
    <s v="M"/>
    <x v="3"/>
    <n v="2021"/>
    <x v="6"/>
    <s v="45-54"/>
    <x v="31"/>
    <s v="GR113-129"/>
    <n v="554"/>
    <n v="20311959"/>
    <n v="2.7"/>
    <x v="0"/>
    <s v="Male202145-54 yearsGR113-129"/>
  </r>
  <r>
    <x v="1"/>
    <s v="M"/>
    <x v="3"/>
    <n v="2021"/>
    <x v="6"/>
    <s v="45-54"/>
    <x v="120"/>
    <s v="GR113-130"/>
    <n v="75"/>
    <n v="20311959"/>
    <n v="0.4"/>
    <x v="1"/>
    <s v="Male202145-54 yearsGR113-130"/>
  </r>
  <r>
    <x v="1"/>
    <s v="M"/>
    <x v="3"/>
    <n v="2021"/>
    <x v="6"/>
    <s v="45-54"/>
    <x v="32"/>
    <s v="GR113-131"/>
    <n v="729"/>
    <n v="20311959"/>
    <n v="3.6"/>
    <x v="0"/>
    <s v="Male202145-54 yearsGR113-131"/>
  </r>
  <r>
    <x v="1"/>
    <s v="M"/>
    <x v="3"/>
    <n v="2021"/>
    <x v="6"/>
    <s v="45-54"/>
    <x v="69"/>
    <s v="GR113-132"/>
    <n v="25"/>
    <n v="20311959"/>
    <n v="0.1"/>
    <x v="0"/>
    <s v="Male202145-54 yearsGR113-132"/>
  </r>
  <r>
    <x v="1"/>
    <s v="M"/>
    <x v="3"/>
    <n v="2021"/>
    <x v="6"/>
    <s v="45-54"/>
    <x v="33"/>
    <s v="GR113-133"/>
    <n v="704"/>
    <n v="20311959"/>
    <n v="3.5"/>
    <x v="0"/>
    <s v="Male202145-54 yearsGR113-133"/>
  </r>
  <r>
    <x v="1"/>
    <s v="M"/>
    <x v="3"/>
    <n v="2021"/>
    <x v="6"/>
    <s v="45-54"/>
    <x v="42"/>
    <s v="GR113-135"/>
    <n v="241"/>
    <n v="20311959"/>
    <n v="1.2"/>
    <x v="1"/>
    <s v="Male202145-54 yearsGR113-135"/>
  </r>
  <r>
    <x v="1"/>
    <s v="M"/>
    <x v="3"/>
    <n v="2021"/>
    <x v="6"/>
    <s v="45-54"/>
    <x v="103"/>
    <s v="GR113-136"/>
    <n v="69"/>
    <n v="20311959"/>
    <n v="0.3"/>
    <x v="1"/>
    <s v="Male202145-54 yearsGR113-136"/>
  </r>
  <r>
    <x v="1"/>
    <s v="M"/>
    <x v="3"/>
    <n v="2021"/>
    <x v="6"/>
    <s v="45-54"/>
    <x v="122"/>
    <s v="GR113-137"/>
    <n v="23420"/>
    <n v="20311959"/>
    <n v="115.3"/>
    <x v="1"/>
    <s v="Male202145-54 yearsGR113-137"/>
  </r>
  <r>
    <x v="1"/>
    <s v="M"/>
    <x v="3"/>
    <n v="2021"/>
    <x v="7"/>
    <s v="55-64"/>
    <x v="0"/>
    <s v="GR113-003"/>
    <n v="374"/>
    <n v="20963318"/>
    <n v="1.8"/>
    <x v="0"/>
    <s v="Male202155-64 yearsGR113-003"/>
  </r>
  <r>
    <x v="1"/>
    <s v="M"/>
    <x v="3"/>
    <n v="2021"/>
    <x v="7"/>
    <s v="55-64"/>
    <x v="111"/>
    <s v="GR113-004"/>
    <n v="86"/>
    <n v="20963318"/>
    <n v="0.4"/>
    <x v="1"/>
    <s v="Male202155-64 yearsGR113-004"/>
  </r>
  <r>
    <x v="1"/>
    <s v="M"/>
    <x v="3"/>
    <n v="2021"/>
    <x v="7"/>
    <s v="55-64"/>
    <x v="112"/>
    <s v="GR113-005"/>
    <n v="59"/>
    <n v="20963318"/>
    <n v="0.3"/>
    <x v="0"/>
    <s v="Male202155-64 yearsGR113-005"/>
  </r>
  <r>
    <x v="1"/>
    <s v="M"/>
    <x v="3"/>
    <n v="2021"/>
    <x v="7"/>
    <s v="55-64"/>
    <x v="116"/>
    <s v="GR113-006"/>
    <n v="27"/>
    <n v="20963318"/>
    <n v="0.1"/>
    <x v="0"/>
    <s v="Male202155-64 yearsGR113-006"/>
  </r>
  <r>
    <x v="1"/>
    <s v="M"/>
    <x v="3"/>
    <n v="2021"/>
    <x v="7"/>
    <s v="55-64"/>
    <x v="1"/>
    <s v="GR113-010"/>
    <n v="3494"/>
    <n v="20963318"/>
    <n v="16.7"/>
    <x v="1"/>
    <s v="Male202155-64 yearsGR113-010"/>
  </r>
  <r>
    <x v="1"/>
    <s v="M"/>
    <x v="3"/>
    <n v="2021"/>
    <x v="7"/>
    <s v="55-64"/>
    <x v="70"/>
    <s v="GR113-015"/>
    <n v="869"/>
    <n v="20963318"/>
    <n v="4.0999999999999996"/>
    <x v="1"/>
    <s v="Male202155-64 yearsGR113-015"/>
  </r>
  <r>
    <x v="1"/>
    <s v="M"/>
    <x v="3"/>
    <n v="2021"/>
    <x v="7"/>
    <s v="55-64"/>
    <x v="51"/>
    <s v="GR113-016"/>
    <n v="1227"/>
    <n v="20963318"/>
    <n v="5.9"/>
    <x v="1"/>
    <s v="Male202155-64 yearsGR113-016"/>
  </r>
  <r>
    <x v="1"/>
    <s v="M"/>
    <x v="3"/>
    <n v="2021"/>
    <x v="7"/>
    <s v="55-64"/>
    <x v="2"/>
    <s v="GR113-018"/>
    <n v="45860"/>
    <n v="20963318"/>
    <n v="218.8"/>
    <x v="0"/>
    <s v="Male202155-64 yearsGR113-018"/>
  </r>
  <r>
    <x v="1"/>
    <s v="M"/>
    <x v="3"/>
    <n v="2021"/>
    <x v="7"/>
    <s v="55-64"/>
    <x v="3"/>
    <s v="GR113-019"/>
    <n v="57901"/>
    <n v="20963318"/>
    <n v="276.2"/>
    <x v="1"/>
    <s v="Male202155-64 yearsGR113-019"/>
  </r>
  <r>
    <x v="1"/>
    <s v="M"/>
    <x v="3"/>
    <n v="2021"/>
    <x v="7"/>
    <s v="55-64"/>
    <x v="71"/>
    <s v="GR113-020"/>
    <n v="2047"/>
    <n v="20963318"/>
    <n v="9.8000000000000007"/>
    <x v="0"/>
    <s v="Male202155-64 yearsGR113-020"/>
  </r>
  <r>
    <x v="1"/>
    <s v="M"/>
    <x v="3"/>
    <n v="2021"/>
    <x v="7"/>
    <s v="55-64"/>
    <x v="72"/>
    <s v="GR113-021"/>
    <n v="3006"/>
    <n v="20963318"/>
    <n v="14.3"/>
    <x v="0"/>
    <s v="Male202155-64 yearsGR113-021"/>
  </r>
  <r>
    <x v="1"/>
    <s v="M"/>
    <x v="3"/>
    <n v="2021"/>
    <x v="7"/>
    <s v="55-64"/>
    <x v="73"/>
    <s v="GR113-022"/>
    <n v="1324"/>
    <n v="20963318"/>
    <n v="6.3"/>
    <x v="0"/>
    <s v="Male202155-64 yearsGR113-022"/>
  </r>
  <r>
    <x v="1"/>
    <s v="M"/>
    <x v="3"/>
    <n v="2021"/>
    <x v="7"/>
    <s v="55-64"/>
    <x v="52"/>
    <s v="GR113-023"/>
    <n v="6316"/>
    <n v="20963318"/>
    <n v="30.1"/>
    <x v="0"/>
    <s v="Male202155-64 yearsGR113-023"/>
  </r>
  <r>
    <x v="1"/>
    <s v="M"/>
    <x v="3"/>
    <n v="2021"/>
    <x v="7"/>
    <s v="55-64"/>
    <x v="53"/>
    <s v="GR113-024"/>
    <n v="4673"/>
    <n v="20963318"/>
    <n v="22.3"/>
    <x v="0"/>
    <s v="Male202155-64 yearsGR113-024"/>
  </r>
  <r>
    <x v="1"/>
    <s v="M"/>
    <x v="3"/>
    <n v="2021"/>
    <x v="7"/>
    <s v="55-64"/>
    <x v="74"/>
    <s v="GR113-025"/>
    <n v="5170"/>
    <n v="20963318"/>
    <n v="24.7"/>
    <x v="0"/>
    <s v="Male202155-64 yearsGR113-025"/>
  </r>
  <r>
    <x v="1"/>
    <s v="M"/>
    <x v="3"/>
    <n v="2021"/>
    <x v="7"/>
    <s v="55-64"/>
    <x v="104"/>
    <s v="GR113-026"/>
    <n v="783"/>
    <n v="20963318"/>
    <n v="3.7"/>
    <x v="0"/>
    <s v="Male202155-64 yearsGR113-026"/>
  </r>
  <r>
    <x v="1"/>
    <s v="M"/>
    <x v="3"/>
    <n v="2021"/>
    <x v="7"/>
    <s v="55-64"/>
    <x v="75"/>
    <s v="GR113-027"/>
    <n v="14103"/>
    <n v="20963318"/>
    <n v="67.3"/>
    <x v="0"/>
    <s v="Male202155-64 yearsGR113-027"/>
  </r>
  <r>
    <x v="1"/>
    <s v="M"/>
    <x v="3"/>
    <n v="2021"/>
    <x v="7"/>
    <s v="55-64"/>
    <x v="76"/>
    <s v="GR113-028"/>
    <n v="932"/>
    <n v="20963318"/>
    <n v="4.4000000000000004"/>
    <x v="0"/>
    <s v="Male202155-64 yearsGR113-028"/>
  </r>
  <r>
    <x v="1"/>
    <s v="M"/>
    <x v="3"/>
    <n v="2021"/>
    <x v="7"/>
    <s v="55-64"/>
    <x v="54"/>
    <s v="GR113-029"/>
    <n v="88"/>
    <n v="20963318"/>
    <n v="0.4"/>
    <x v="0"/>
    <s v="Male202155-64 yearsGR113-029"/>
  </r>
  <r>
    <x v="1"/>
    <s v="M"/>
    <x v="3"/>
    <n v="2021"/>
    <x v="7"/>
    <s v="55-64"/>
    <x v="124"/>
    <s v="GR113-033"/>
    <n v="2783"/>
    <n v="20963318"/>
    <n v="13.3"/>
    <x v="0"/>
    <s v="Male202155-64 yearsGR113-033"/>
  </r>
  <r>
    <x v="1"/>
    <s v="M"/>
    <x v="3"/>
    <n v="2021"/>
    <x v="7"/>
    <s v="55-64"/>
    <x v="43"/>
    <s v="GR113-034"/>
    <n v="1868"/>
    <n v="20963318"/>
    <n v="8.9"/>
    <x v="0"/>
    <s v="Male202155-64 yearsGR113-034"/>
  </r>
  <r>
    <x v="1"/>
    <s v="M"/>
    <x v="3"/>
    <n v="2021"/>
    <x v="7"/>
    <s v="55-64"/>
    <x v="97"/>
    <s v="GR113-035"/>
    <n v="1266"/>
    <n v="20963318"/>
    <n v="6"/>
    <x v="0"/>
    <s v="Male202155-64 yearsGR113-035"/>
  </r>
  <r>
    <x v="1"/>
    <s v="M"/>
    <x v="3"/>
    <n v="2021"/>
    <x v="7"/>
    <s v="55-64"/>
    <x v="34"/>
    <s v="GR113-036"/>
    <n v="2363"/>
    <n v="20963318"/>
    <n v="11.3"/>
    <x v="0"/>
    <s v="Male202155-64 yearsGR113-036"/>
  </r>
  <r>
    <x v="1"/>
    <s v="M"/>
    <x v="3"/>
    <n v="2021"/>
    <x v="7"/>
    <s v="55-64"/>
    <x v="35"/>
    <s v="GR113-037"/>
    <n v="4220"/>
    <n v="20963318"/>
    <n v="20.100000000000001"/>
    <x v="0"/>
    <s v="Male202155-64 yearsGR113-037"/>
  </r>
  <r>
    <x v="1"/>
    <s v="M"/>
    <x v="3"/>
    <n v="2021"/>
    <x v="7"/>
    <s v="55-64"/>
    <x v="79"/>
    <s v="GR113-038"/>
    <n v="90"/>
    <n v="20963318"/>
    <n v="0.4"/>
    <x v="0"/>
    <s v="Male202155-64 yearsGR113-038"/>
  </r>
  <r>
    <x v="1"/>
    <s v="M"/>
    <x v="3"/>
    <n v="2021"/>
    <x v="7"/>
    <s v="55-64"/>
    <x v="56"/>
    <s v="GR113-039"/>
    <n v="1565"/>
    <n v="20963318"/>
    <n v="7.5"/>
    <x v="0"/>
    <s v="Male202155-64 yearsGR113-039"/>
  </r>
  <r>
    <x v="1"/>
    <s v="M"/>
    <x v="3"/>
    <n v="2021"/>
    <x v="7"/>
    <s v="55-64"/>
    <x v="36"/>
    <s v="GR113-040"/>
    <n v="1517"/>
    <n v="20963318"/>
    <n v="7.2"/>
    <x v="0"/>
    <s v="Male202155-64 yearsGR113-040"/>
  </r>
  <r>
    <x v="1"/>
    <s v="M"/>
    <x v="3"/>
    <n v="2021"/>
    <x v="7"/>
    <s v="55-64"/>
    <x v="98"/>
    <s v="GR113-041"/>
    <n v="1042"/>
    <n v="20963318"/>
    <n v="5"/>
    <x v="0"/>
    <s v="Male202155-64 yearsGR113-041"/>
  </r>
  <r>
    <x v="1"/>
    <s v="M"/>
    <x v="3"/>
    <n v="2021"/>
    <x v="7"/>
    <s v="55-64"/>
    <x v="37"/>
    <s v="GR113-043"/>
    <n v="6959"/>
    <n v="20963318"/>
    <n v="33.200000000000003"/>
    <x v="0"/>
    <s v="Male202155-64 yearsGR113-043"/>
  </r>
  <r>
    <x v="1"/>
    <s v="M"/>
    <x v="3"/>
    <n v="2021"/>
    <x v="7"/>
    <s v="55-64"/>
    <x v="4"/>
    <s v="GR113-044"/>
    <n v="810"/>
    <n v="20963318"/>
    <n v="3.9"/>
    <x v="1"/>
    <s v="Male202155-64 yearsGR113-044"/>
  </r>
  <r>
    <x v="1"/>
    <s v="M"/>
    <x v="3"/>
    <n v="2021"/>
    <x v="7"/>
    <s v="55-64"/>
    <x v="44"/>
    <s v="GR113-045"/>
    <n v="294"/>
    <n v="20963318"/>
    <n v="1.4"/>
    <x v="1"/>
    <s v="Male202155-64 yearsGR113-045"/>
  </r>
  <r>
    <x v="1"/>
    <s v="M"/>
    <x v="3"/>
    <n v="2021"/>
    <x v="7"/>
    <s v="55-64"/>
    <x v="45"/>
    <s v="GR113-046"/>
    <n v="11820"/>
    <n v="20963318"/>
    <n v="56.4"/>
    <x v="1"/>
    <s v="Male202155-64 yearsGR113-046"/>
  </r>
  <r>
    <x v="1"/>
    <s v="M"/>
    <x v="3"/>
    <n v="2021"/>
    <x v="7"/>
    <s v="55-64"/>
    <x v="80"/>
    <s v="GR113-047"/>
    <n v="467"/>
    <n v="20963318"/>
    <n v="2.2000000000000002"/>
    <x v="1"/>
    <s v="Male202155-64 yearsGR113-047"/>
  </r>
  <r>
    <x v="1"/>
    <s v="M"/>
    <x v="3"/>
    <n v="2021"/>
    <x v="7"/>
    <s v="55-64"/>
    <x v="81"/>
    <s v="GR113-048"/>
    <n v="430"/>
    <n v="20963318"/>
    <n v="2.1"/>
    <x v="0"/>
    <s v="Male202155-64 yearsGR113-048"/>
  </r>
  <r>
    <x v="1"/>
    <s v="M"/>
    <x v="3"/>
    <n v="2021"/>
    <x v="7"/>
    <s v="55-64"/>
    <x v="113"/>
    <s v="GR113-049"/>
    <n v="37"/>
    <n v="20963318"/>
    <n v="0.2"/>
    <x v="0"/>
    <s v="Male202155-64 yearsGR113-049"/>
  </r>
  <r>
    <x v="1"/>
    <s v="M"/>
    <x v="3"/>
    <n v="2021"/>
    <x v="7"/>
    <s v="55-64"/>
    <x v="5"/>
    <s v="GR113-050"/>
    <n v="62"/>
    <n v="20963318"/>
    <n v="0.3"/>
    <x v="1"/>
    <s v="Male202155-64 yearsGR113-050"/>
  </r>
  <r>
    <x v="1"/>
    <s v="M"/>
    <x v="3"/>
    <n v="2021"/>
    <x v="7"/>
    <s v="55-64"/>
    <x v="105"/>
    <s v="GR113-051"/>
    <n v="542"/>
    <n v="20963318"/>
    <n v="2.6"/>
    <x v="1"/>
    <s v="Male202155-64 yearsGR113-051"/>
  </r>
  <r>
    <x v="1"/>
    <s v="M"/>
    <x v="3"/>
    <n v="2021"/>
    <x v="7"/>
    <s v="55-64"/>
    <x v="106"/>
    <s v="GR113-052"/>
    <n v="542"/>
    <n v="20963318"/>
    <n v="2.6"/>
    <x v="1"/>
    <s v="Male202155-64 yearsGR113-052"/>
  </r>
  <r>
    <x v="1"/>
    <s v="M"/>
    <x v="3"/>
    <n v="2021"/>
    <x v="7"/>
    <s v="55-64"/>
    <x v="6"/>
    <s v="GR113-053"/>
    <n v="76009"/>
    <n v="20963318"/>
    <n v="362.6"/>
    <x v="0"/>
    <s v="Male202155-64 yearsGR113-053"/>
  </r>
  <r>
    <x v="1"/>
    <s v="M"/>
    <x v="3"/>
    <n v="2021"/>
    <x v="7"/>
    <s v="55-64"/>
    <x v="7"/>
    <s v="GR113-054"/>
    <n v="62139"/>
    <n v="20963318"/>
    <n v="296.39999999999998"/>
    <x v="1"/>
    <s v="Male202155-64 yearsGR113-054"/>
  </r>
  <r>
    <x v="1"/>
    <s v="M"/>
    <x v="3"/>
    <n v="2021"/>
    <x v="7"/>
    <s v="55-64"/>
    <x v="82"/>
    <s v="GR113-055"/>
    <n v="166"/>
    <n v="20963318"/>
    <n v="0.8"/>
    <x v="0"/>
    <s v="Male202155-64 yearsGR113-055"/>
  </r>
  <r>
    <x v="1"/>
    <s v="M"/>
    <x v="3"/>
    <n v="2021"/>
    <x v="7"/>
    <s v="55-64"/>
    <x v="57"/>
    <s v="GR113-056"/>
    <n v="7174"/>
    <n v="20963318"/>
    <n v="34.200000000000003"/>
    <x v="0"/>
    <s v="Male202155-64 yearsGR113-056"/>
  </r>
  <r>
    <x v="1"/>
    <s v="M"/>
    <x v="3"/>
    <n v="2021"/>
    <x v="7"/>
    <s v="55-64"/>
    <x v="83"/>
    <s v="GR113-057"/>
    <n v="652"/>
    <n v="20963318"/>
    <n v="3.1"/>
    <x v="0"/>
    <s v="Male202155-64 yearsGR113-057"/>
  </r>
  <r>
    <x v="1"/>
    <s v="M"/>
    <x v="3"/>
    <n v="2021"/>
    <x v="7"/>
    <s v="55-64"/>
    <x v="58"/>
    <s v="GR113-058"/>
    <n v="38745"/>
    <n v="20963318"/>
    <n v="184.8"/>
    <x v="0"/>
    <s v="Male202155-64 yearsGR113-058"/>
  </r>
  <r>
    <x v="1"/>
    <s v="M"/>
    <x v="3"/>
    <n v="2021"/>
    <x v="7"/>
    <s v="55-64"/>
    <x v="59"/>
    <s v="GR113-059"/>
    <n v="13103"/>
    <n v="20963318"/>
    <n v="62.5"/>
    <x v="0"/>
    <s v="Male202155-64 yearsGR113-059"/>
  </r>
  <r>
    <x v="1"/>
    <s v="M"/>
    <x v="3"/>
    <n v="2021"/>
    <x v="7"/>
    <s v="55-64"/>
    <x v="99"/>
    <s v="GR113-060"/>
    <n v="593"/>
    <n v="20963318"/>
    <n v="2.8"/>
    <x v="0"/>
    <s v="Male202155-64 yearsGR113-060"/>
  </r>
  <r>
    <x v="1"/>
    <s v="M"/>
    <x v="3"/>
    <n v="2021"/>
    <x v="7"/>
    <s v="55-64"/>
    <x v="60"/>
    <s v="GR113-061"/>
    <n v="25049"/>
    <n v="20963318"/>
    <n v="119.5"/>
    <x v="0"/>
    <s v="Male202155-64 yearsGR113-061"/>
  </r>
  <r>
    <x v="1"/>
    <s v="M"/>
    <x v="3"/>
    <n v="2021"/>
    <x v="7"/>
    <s v="55-64"/>
    <x v="84"/>
    <s v="GR113-062"/>
    <n v="12609"/>
    <n v="20963318"/>
    <n v="60.1"/>
    <x v="0"/>
    <s v="Male202155-64 yearsGR113-062"/>
  </r>
  <r>
    <x v="1"/>
    <s v="M"/>
    <x v="3"/>
    <n v="2021"/>
    <x v="7"/>
    <s v="55-64"/>
    <x v="85"/>
    <s v="GR113-063"/>
    <n v="12440"/>
    <n v="20963318"/>
    <n v="59.3"/>
    <x v="0"/>
    <s v="Male202155-64 yearsGR113-063"/>
  </r>
  <r>
    <x v="1"/>
    <s v="M"/>
    <x v="3"/>
    <n v="2021"/>
    <x v="7"/>
    <s v="55-64"/>
    <x v="8"/>
    <s v="GR113-064"/>
    <n v="15402"/>
    <n v="20963318"/>
    <n v="73.5"/>
    <x v="0"/>
    <s v="Male202155-64 yearsGR113-064"/>
  </r>
  <r>
    <x v="1"/>
    <s v="M"/>
    <x v="3"/>
    <n v="2021"/>
    <x v="7"/>
    <s v="55-64"/>
    <x v="61"/>
    <s v="GR113-065"/>
    <n v="225"/>
    <n v="20963318"/>
    <n v="1.1000000000000001"/>
    <x v="0"/>
    <s v="Male202155-64 yearsGR113-065"/>
  </r>
  <r>
    <x v="1"/>
    <s v="M"/>
    <x v="3"/>
    <n v="2021"/>
    <x v="7"/>
    <s v="55-64"/>
    <x v="86"/>
    <s v="GR113-066"/>
    <n v="104"/>
    <n v="20963318"/>
    <n v="0.5"/>
    <x v="0"/>
    <s v="Male202155-64 yearsGR113-066"/>
  </r>
  <r>
    <x v="1"/>
    <s v="M"/>
    <x v="3"/>
    <n v="2021"/>
    <x v="7"/>
    <s v="55-64"/>
    <x v="62"/>
    <s v="GR113-067"/>
    <n v="3642"/>
    <n v="20963318"/>
    <n v="17.399999999999999"/>
    <x v="0"/>
    <s v="Male202155-64 yearsGR113-067"/>
  </r>
  <r>
    <x v="1"/>
    <s v="M"/>
    <x v="3"/>
    <n v="2021"/>
    <x v="7"/>
    <s v="55-64"/>
    <x v="9"/>
    <s v="GR113-068"/>
    <n v="11431"/>
    <n v="20963318"/>
    <n v="54.5"/>
    <x v="0"/>
    <s v="Male202155-64 yearsGR113-068"/>
  </r>
  <r>
    <x v="1"/>
    <s v="M"/>
    <x v="3"/>
    <n v="2021"/>
    <x v="7"/>
    <s v="55-64"/>
    <x v="87"/>
    <s v="GR113-069"/>
    <n v="3359"/>
    <n v="20963318"/>
    <n v="16"/>
    <x v="1"/>
    <s v="Male202155-64 yearsGR113-069"/>
  </r>
  <r>
    <x v="1"/>
    <s v="M"/>
    <x v="3"/>
    <n v="2021"/>
    <x v="7"/>
    <s v="55-64"/>
    <x v="10"/>
    <s v="GR113-070"/>
    <n v="8536"/>
    <n v="20963318"/>
    <n v="40.700000000000003"/>
    <x v="1"/>
    <s v="Male202155-64 yearsGR113-070"/>
  </r>
  <r>
    <x v="1"/>
    <s v="M"/>
    <x v="3"/>
    <n v="2021"/>
    <x v="7"/>
    <s v="55-64"/>
    <x v="107"/>
    <s v="GR113-071"/>
    <n v="223"/>
    <n v="20963318"/>
    <n v="1.1000000000000001"/>
    <x v="1"/>
    <s v="Male202155-64 yearsGR113-071"/>
  </r>
  <r>
    <x v="1"/>
    <s v="M"/>
    <x v="3"/>
    <n v="2021"/>
    <x v="7"/>
    <s v="55-64"/>
    <x v="63"/>
    <s v="GR113-072"/>
    <n v="1752"/>
    <n v="20963318"/>
    <n v="8.4"/>
    <x v="0"/>
    <s v="Male202155-64 yearsGR113-072"/>
  </r>
  <r>
    <x v="1"/>
    <s v="M"/>
    <x v="3"/>
    <n v="2021"/>
    <x v="7"/>
    <s v="55-64"/>
    <x v="88"/>
    <s v="GR113-073"/>
    <n v="1012"/>
    <n v="20963318"/>
    <n v="4.8"/>
    <x v="1"/>
    <s v="Male202155-64 yearsGR113-073"/>
  </r>
  <r>
    <x v="1"/>
    <s v="M"/>
    <x v="3"/>
    <n v="2021"/>
    <x v="7"/>
    <s v="55-64"/>
    <x v="89"/>
    <s v="GR113-074"/>
    <n v="740"/>
    <n v="20963318"/>
    <n v="3.5"/>
    <x v="0"/>
    <s v="Male202155-64 yearsGR113-074"/>
  </r>
  <r>
    <x v="1"/>
    <s v="M"/>
    <x v="3"/>
    <n v="2021"/>
    <x v="7"/>
    <s v="55-64"/>
    <x v="11"/>
    <s v="GR113-075"/>
    <n v="668"/>
    <n v="20963318"/>
    <n v="3.2"/>
    <x v="0"/>
    <s v="Male202155-64 yearsGR113-075"/>
  </r>
  <r>
    <x v="1"/>
    <s v="M"/>
    <x v="3"/>
    <n v="2021"/>
    <x v="7"/>
    <s v="55-64"/>
    <x v="12"/>
    <s v="GR113-076"/>
    <n v="2869"/>
    <n v="20963318"/>
    <n v="13.7"/>
    <x v="1"/>
    <s v="Male202155-64 yearsGR113-076"/>
  </r>
  <r>
    <x v="1"/>
    <s v="M"/>
    <x v="3"/>
    <n v="2021"/>
    <x v="7"/>
    <s v="55-64"/>
    <x v="13"/>
    <s v="GR113-077"/>
    <n v="48"/>
    <n v="20963318"/>
    <n v="0.2"/>
    <x v="0"/>
    <s v="Male202155-64 yearsGR113-077"/>
  </r>
  <r>
    <x v="1"/>
    <s v="M"/>
    <x v="3"/>
    <n v="2021"/>
    <x v="7"/>
    <s v="55-64"/>
    <x v="14"/>
    <s v="GR113-078"/>
    <n v="2821"/>
    <n v="20963318"/>
    <n v="13.5"/>
    <x v="0"/>
    <s v="Male202155-64 yearsGR113-078"/>
  </r>
  <r>
    <x v="1"/>
    <s v="M"/>
    <x v="3"/>
    <n v="2021"/>
    <x v="7"/>
    <s v="55-64"/>
    <x v="38"/>
    <s v="GR113-082"/>
    <n v="8761"/>
    <n v="20963318"/>
    <n v="41.8"/>
    <x v="1"/>
    <s v="Male202155-64 yearsGR113-082"/>
  </r>
  <r>
    <x v="1"/>
    <s v="M"/>
    <x v="3"/>
    <n v="2021"/>
    <x v="7"/>
    <s v="55-64"/>
    <x v="108"/>
    <s v="GR113-083"/>
    <n v="17"/>
    <n v="20963318"/>
    <s v="Unreliable"/>
    <x v="0"/>
    <s v="Male202155-64 yearsGR113-083"/>
  </r>
  <r>
    <x v="1"/>
    <s v="M"/>
    <x v="3"/>
    <n v="2021"/>
    <x v="7"/>
    <s v="55-64"/>
    <x v="100"/>
    <s v="GR113-084"/>
    <n v="586"/>
    <n v="20963318"/>
    <n v="2.8"/>
    <x v="0"/>
    <s v="Male202155-64 yearsGR113-084"/>
  </r>
  <r>
    <x v="1"/>
    <s v="M"/>
    <x v="3"/>
    <n v="2021"/>
    <x v="7"/>
    <s v="55-64"/>
    <x v="39"/>
    <s v="GR113-085"/>
    <n v="247"/>
    <n v="20963318"/>
    <n v="1.2"/>
    <x v="0"/>
    <s v="Male202155-64 yearsGR113-085"/>
  </r>
  <r>
    <x v="1"/>
    <s v="M"/>
    <x v="3"/>
    <n v="2021"/>
    <x v="7"/>
    <s v="55-64"/>
    <x v="90"/>
    <s v="GR113-086"/>
    <n v="7911"/>
    <n v="20963318"/>
    <n v="37.700000000000003"/>
    <x v="0"/>
    <s v="Male202155-64 yearsGR113-086"/>
  </r>
  <r>
    <x v="1"/>
    <s v="M"/>
    <x v="3"/>
    <n v="2021"/>
    <x v="7"/>
    <s v="55-64"/>
    <x v="118"/>
    <s v="GR113-087"/>
    <n v="30"/>
    <n v="20963318"/>
    <n v="0.1"/>
    <x v="1"/>
    <s v="Male202155-64 yearsGR113-087"/>
  </r>
  <r>
    <x v="1"/>
    <s v="M"/>
    <x v="3"/>
    <n v="2021"/>
    <x v="7"/>
    <s v="55-64"/>
    <x v="64"/>
    <s v="GR113-088"/>
    <n v="1233"/>
    <n v="20963318"/>
    <n v="5.9"/>
    <x v="1"/>
    <s v="Male202155-64 yearsGR113-088"/>
  </r>
  <r>
    <x v="1"/>
    <s v="M"/>
    <x v="3"/>
    <n v="2021"/>
    <x v="7"/>
    <s v="55-64"/>
    <x v="17"/>
    <s v="GR113-089"/>
    <n v="2839"/>
    <n v="20963318"/>
    <n v="13.5"/>
    <x v="0"/>
    <s v="Male202155-64 yearsGR113-089"/>
  </r>
  <r>
    <x v="1"/>
    <s v="M"/>
    <x v="3"/>
    <n v="2021"/>
    <x v="7"/>
    <s v="55-64"/>
    <x v="91"/>
    <s v="GR113-090"/>
    <n v="413"/>
    <n v="20963318"/>
    <n v="2"/>
    <x v="1"/>
    <s v="Male202155-64 yearsGR113-090"/>
  </r>
  <r>
    <x v="1"/>
    <s v="M"/>
    <x v="3"/>
    <n v="2021"/>
    <x v="7"/>
    <s v="55-64"/>
    <x v="114"/>
    <s v="GR113-091"/>
    <n v="47"/>
    <n v="20963318"/>
    <n v="0.2"/>
    <x v="1"/>
    <s v="Male202155-64 yearsGR113-091"/>
  </r>
  <r>
    <x v="1"/>
    <s v="M"/>
    <x v="3"/>
    <n v="2021"/>
    <x v="7"/>
    <s v="55-64"/>
    <x v="101"/>
    <s v="GR113-092"/>
    <n v="156"/>
    <n v="20963318"/>
    <n v="0.7"/>
    <x v="1"/>
    <s v="Male202155-64 yearsGR113-092"/>
  </r>
  <r>
    <x v="1"/>
    <s v="M"/>
    <x v="3"/>
    <n v="2021"/>
    <x v="7"/>
    <s v="55-64"/>
    <x v="92"/>
    <s v="GR113-093"/>
    <n v="11582"/>
    <n v="20963318"/>
    <n v="55.2"/>
    <x v="1"/>
    <s v="Male202155-64 yearsGR113-093"/>
  </r>
  <r>
    <x v="1"/>
    <s v="M"/>
    <x v="3"/>
    <n v="2021"/>
    <x v="7"/>
    <s v="55-64"/>
    <x v="93"/>
    <s v="GR113-094"/>
    <n v="7763"/>
    <n v="20963318"/>
    <n v="37"/>
    <x v="0"/>
    <s v="Male202155-64 yearsGR113-094"/>
  </r>
  <r>
    <x v="1"/>
    <s v="M"/>
    <x v="3"/>
    <n v="2021"/>
    <x v="7"/>
    <s v="55-64"/>
    <x v="94"/>
    <s v="GR113-095"/>
    <n v="3819"/>
    <n v="20963318"/>
    <n v="18.2"/>
    <x v="0"/>
    <s v="Male202155-64 yearsGR113-095"/>
  </r>
  <r>
    <x v="1"/>
    <s v="M"/>
    <x v="3"/>
    <n v="2021"/>
    <x v="7"/>
    <s v="55-64"/>
    <x v="102"/>
    <s v="GR113-096"/>
    <n v="221"/>
    <n v="20963318"/>
    <n v="1.1000000000000001"/>
    <x v="1"/>
    <s v="Male202155-64 yearsGR113-096"/>
  </r>
  <r>
    <x v="1"/>
    <s v="M"/>
    <x v="3"/>
    <n v="2021"/>
    <x v="7"/>
    <s v="55-64"/>
    <x v="18"/>
    <s v="GR113-097"/>
    <n v="3777"/>
    <n v="20963318"/>
    <n v="18"/>
    <x v="1"/>
    <s v="Male202155-64 yearsGR113-097"/>
  </r>
  <r>
    <x v="1"/>
    <s v="M"/>
    <x v="3"/>
    <n v="2021"/>
    <x v="7"/>
    <s v="55-64"/>
    <x v="115"/>
    <s v="GR113-098"/>
    <n v="38"/>
    <n v="20963318"/>
    <n v="0.2"/>
    <x v="0"/>
    <s v="Male202155-64 yearsGR113-098"/>
  </r>
  <r>
    <x v="1"/>
    <s v="M"/>
    <x v="3"/>
    <n v="2021"/>
    <x v="7"/>
    <s v="55-64"/>
    <x v="109"/>
    <s v="GR113-099"/>
    <n v="24"/>
    <n v="20963318"/>
    <n v="0.1"/>
    <x v="0"/>
    <s v="Male202155-64 yearsGR113-099"/>
  </r>
  <r>
    <x v="1"/>
    <s v="M"/>
    <x v="3"/>
    <n v="2021"/>
    <x v="7"/>
    <s v="55-64"/>
    <x v="19"/>
    <s v="GR113-100"/>
    <n v="3712"/>
    <n v="20963318"/>
    <n v="17.7"/>
    <x v="0"/>
    <s v="Male202155-64 yearsGR113-100"/>
  </r>
  <r>
    <x v="1"/>
    <s v="M"/>
    <x v="3"/>
    <n v="2021"/>
    <x v="7"/>
    <s v="55-64"/>
    <x v="95"/>
    <s v="GR113-102"/>
    <n v="81"/>
    <n v="20963318"/>
    <n v="0.4"/>
    <x v="1"/>
    <s v="Male202155-64 yearsGR113-102"/>
  </r>
  <r>
    <x v="1"/>
    <s v="M"/>
    <x v="3"/>
    <n v="2021"/>
    <x v="7"/>
    <s v="55-64"/>
    <x v="125"/>
    <s v="GR113-103"/>
    <n v="35"/>
    <n v="20963318"/>
    <n v="0.2"/>
    <x v="1"/>
    <s v="Male202155-64 yearsGR113-103"/>
  </r>
  <r>
    <x v="1"/>
    <s v="M"/>
    <x v="3"/>
    <n v="2021"/>
    <x v="7"/>
    <s v="55-64"/>
    <x v="21"/>
    <s v="GR113-109"/>
    <n v="673"/>
    <n v="20963318"/>
    <n v="3.2"/>
    <x v="1"/>
    <s v="Male202155-64 yearsGR113-109"/>
  </r>
  <r>
    <x v="1"/>
    <s v="M"/>
    <x v="3"/>
    <n v="2021"/>
    <x v="7"/>
    <s v="55-64"/>
    <x v="22"/>
    <s v="GR113-110"/>
    <n v="2408"/>
    <n v="20963318"/>
    <n v="11.5"/>
    <x v="0"/>
    <s v="Male202155-64 yearsGR113-110"/>
  </r>
  <r>
    <x v="1"/>
    <s v="M"/>
    <x v="3"/>
    <n v="2021"/>
    <x v="7"/>
    <s v="55-64"/>
    <x v="23"/>
    <s v="GR113-111"/>
    <n v="24518"/>
    <n v="20963318"/>
    <n v="117"/>
    <x v="0"/>
    <s v="Male202155-64 yearsGR113-111"/>
  </r>
  <r>
    <x v="1"/>
    <s v="M"/>
    <x v="3"/>
    <n v="2021"/>
    <x v="7"/>
    <s v="55-64"/>
    <x v="24"/>
    <s v="GR113-112"/>
    <n v="23951"/>
    <n v="20963318"/>
    <n v="114.3"/>
    <x v="1"/>
    <s v="Male202155-64 yearsGR113-112"/>
  </r>
  <r>
    <x v="1"/>
    <s v="M"/>
    <x v="3"/>
    <n v="2021"/>
    <x v="7"/>
    <s v="55-64"/>
    <x v="25"/>
    <s v="GR113-113"/>
    <n v="5572"/>
    <n v="20963318"/>
    <n v="26.6"/>
    <x v="0"/>
    <s v="Male202155-64 yearsGR113-113"/>
  </r>
  <r>
    <x v="1"/>
    <s v="M"/>
    <x v="3"/>
    <n v="2021"/>
    <x v="7"/>
    <s v="55-64"/>
    <x v="26"/>
    <s v="GR113-114"/>
    <n v="5052"/>
    <n v="20963318"/>
    <n v="24.1"/>
    <x v="0"/>
    <s v="Male202155-64 yearsGR113-114"/>
  </r>
  <r>
    <x v="1"/>
    <s v="M"/>
    <x v="3"/>
    <n v="2021"/>
    <x v="7"/>
    <s v="55-64"/>
    <x v="46"/>
    <s v="GR113-115"/>
    <n v="185"/>
    <n v="20963318"/>
    <n v="0.9"/>
    <x v="0"/>
    <s v="Male202155-64 yearsGR113-115"/>
  </r>
  <r>
    <x v="1"/>
    <s v="M"/>
    <x v="3"/>
    <n v="2021"/>
    <x v="7"/>
    <s v="55-64"/>
    <x v="67"/>
    <s v="GR113-116"/>
    <n v="335"/>
    <n v="20963318"/>
    <n v="1.6"/>
    <x v="0"/>
    <s v="Male202155-64 yearsGR113-116"/>
  </r>
  <r>
    <x v="1"/>
    <s v="M"/>
    <x v="3"/>
    <n v="2021"/>
    <x v="7"/>
    <s v="55-64"/>
    <x v="27"/>
    <s v="GR113-117"/>
    <n v="18379"/>
    <n v="20963318"/>
    <n v="87.7"/>
    <x v="0"/>
    <s v="Male202155-64 yearsGR113-117"/>
  </r>
  <r>
    <x v="1"/>
    <s v="M"/>
    <x v="3"/>
    <n v="2021"/>
    <x v="7"/>
    <s v="55-64"/>
    <x v="68"/>
    <s v="GR113-118"/>
    <n v="2278"/>
    <n v="20963318"/>
    <n v="10.9"/>
    <x v="0"/>
    <s v="Male202155-64 yearsGR113-118"/>
  </r>
  <r>
    <x v="1"/>
    <s v="M"/>
    <x v="3"/>
    <n v="2021"/>
    <x v="7"/>
    <s v="55-64"/>
    <x v="121"/>
    <s v="GR113-119"/>
    <n v="37"/>
    <n v="20963318"/>
    <n v="0.2"/>
    <x v="0"/>
    <s v="Male202155-64 yearsGR113-119"/>
  </r>
  <r>
    <x v="1"/>
    <s v="M"/>
    <x v="3"/>
    <n v="2021"/>
    <x v="7"/>
    <s v="55-64"/>
    <x v="28"/>
    <s v="GR113-120"/>
    <n v="454"/>
    <n v="20963318"/>
    <n v="2.2000000000000002"/>
    <x v="0"/>
    <s v="Male202155-64 yearsGR113-120"/>
  </r>
  <r>
    <x v="1"/>
    <s v="M"/>
    <x v="3"/>
    <n v="2021"/>
    <x v="7"/>
    <s v="55-64"/>
    <x v="40"/>
    <s v="GR113-121"/>
    <n v="426"/>
    <n v="20963318"/>
    <n v="2"/>
    <x v="0"/>
    <s v="Male202155-64 yearsGR113-121"/>
  </r>
  <r>
    <x v="1"/>
    <s v="M"/>
    <x v="3"/>
    <n v="2021"/>
    <x v="7"/>
    <s v="55-64"/>
    <x v="47"/>
    <s v="GR113-122"/>
    <n v="13061"/>
    <n v="20963318"/>
    <n v="62.3"/>
    <x v="0"/>
    <s v="Male202155-64 yearsGR113-122"/>
  </r>
  <r>
    <x v="1"/>
    <s v="M"/>
    <x v="3"/>
    <n v="2021"/>
    <x v="7"/>
    <s v="55-64"/>
    <x v="29"/>
    <s v="GR113-123"/>
    <n v="2123"/>
    <n v="20963318"/>
    <n v="10.1"/>
    <x v="0"/>
    <s v="Male202155-64 yearsGR113-123"/>
  </r>
  <r>
    <x v="1"/>
    <s v="M"/>
    <x v="3"/>
    <n v="2021"/>
    <x v="7"/>
    <s v="55-64"/>
    <x v="48"/>
    <s v="GR113-124"/>
    <n v="5568"/>
    <n v="20963318"/>
    <n v="26.6"/>
    <x v="1"/>
    <s v="Male202155-64 yearsGR113-124"/>
  </r>
  <r>
    <x v="1"/>
    <s v="M"/>
    <x v="3"/>
    <n v="2021"/>
    <x v="7"/>
    <s v="55-64"/>
    <x v="49"/>
    <s v="GR113-125"/>
    <n v="3363"/>
    <n v="20963318"/>
    <n v="16"/>
    <x v="0"/>
    <s v="Male202155-64 yearsGR113-125"/>
  </r>
  <r>
    <x v="1"/>
    <s v="M"/>
    <x v="3"/>
    <n v="2021"/>
    <x v="7"/>
    <s v="55-64"/>
    <x v="50"/>
    <s v="GR113-126"/>
    <n v="2205"/>
    <n v="20963318"/>
    <n v="10.5"/>
    <x v="0"/>
    <s v="Male202155-64 yearsGR113-126"/>
  </r>
  <r>
    <x v="1"/>
    <s v="M"/>
    <x v="3"/>
    <n v="2021"/>
    <x v="7"/>
    <s v="55-64"/>
    <x v="30"/>
    <s v="GR113-127"/>
    <n v="1397"/>
    <n v="20963318"/>
    <n v="6.7"/>
    <x v="1"/>
    <s v="Male202155-64 yearsGR113-127"/>
  </r>
  <r>
    <x v="1"/>
    <s v="M"/>
    <x v="3"/>
    <n v="2021"/>
    <x v="7"/>
    <s v="55-64"/>
    <x v="41"/>
    <s v="GR113-128"/>
    <n v="857"/>
    <n v="20963318"/>
    <n v="4.0999999999999996"/>
    <x v="0"/>
    <s v="Male202155-64 yearsGR113-128"/>
  </r>
  <r>
    <x v="1"/>
    <s v="M"/>
    <x v="3"/>
    <n v="2021"/>
    <x v="7"/>
    <s v="55-64"/>
    <x v="31"/>
    <s v="GR113-129"/>
    <n v="540"/>
    <n v="20963318"/>
    <n v="2.6"/>
    <x v="0"/>
    <s v="Male202155-64 yearsGR113-129"/>
  </r>
  <r>
    <x v="1"/>
    <s v="M"/>
    <x v="3"/>
    <n v="2021"/>
    <x v="7"/>
    <s v="55-64"/>
    <x v="120"/>
    <s v="GR113-130"/>
    <n v="45"/>
    <n v="20963318"/>
    <n v="0.2"/>
    <x v="1"/>
    <s v="Male202155-64 yearsGR113-130"/>
  </r>
  <r>
    <x v="1"/>
    <s v="M"/>
    <x v="3"/>
    <n v="2021"/>
    <x v="7"/>
    <s v="55-64"/>
    <x v="32"/>
    <s v="GR113-131"/>
    <n v="696"/>
    <n v="20963318"/>
    <n v="3.3"/>
    <x v="0"/>
    <s v="Male202155-64 yearsGR113-131"/>
  </r>
  <r>
    <x v="1"/>
    <s v="M"/>
    <x v="3"/>
    <n v="2021"/>
    <x v="7"/>
    <s v="55-64"/>
    <x v="69"/>
    <s v="GR113-132"/>
    <n v="26"/>
    <n v="20963318"/>
    <n v="0.1"/>
    <x v="0"/>
    <s v="Male202155-64 yearsGR113-132"/>
  </r>
  <r>
    <x v="1"/>
    <s v="M"/>
    <x v="3"/>
    <n v="2021"/>
    <x v="7"/>
    <s v="55-64"/>
    <x v="33"/>
    <s v="GR113-133"/>
    <n v="670"/>
    <n v="20963318"/>
    <n v="3.2"/>
    <x v="0"/>
    <s v="Male202155-64 yearsGR113-133"/>
  </r>
  <r>
    <x v="1"/>
    <s v="M"/>
    <x v="3"/>
    <n v="2021"/>
    <x v="7"/>
    <s v="55-64"/>
    <x v="42"/>
    <s v="GR113-135"/>
    <n v="611"/>
    <n v="20963318"/>
    <n v="2.9"/>
    <x v="1"/>
    <s v="Male202155-64 yearsGR113-135"/>
  </r>
  <r>
    <x v="1"/>
    <s v="M"/>
    <x v="3"/>
    <n v="2021"/>
    <x v="7"/>
    <s v="55-64"/>
    <x v="103"/>
    <s v="GR113-136"/>
    <n v="222"/>
    <n v="20963318"/>
    <n v="1.1000000000000001"/>
    <x v="1"/>
    <s v="Male202155-64 yearsGR113-136"/>
  </r>
  <r>
    <x v="1"/>
    <s v="M"/>
    <x v="3"/>
    <n v="2021"/>
    <x v="7"/>
    <s v="55-64"/>
    <x v="122"/>
    <s v="GR113-137"/>
    <n v="44822"/>
    <n v="20963318"/>
    <n v="213.8"/>
    <x v="1"/>
    <s v="Male202155-64 yearsGR113-137"/>
  </r>
  <r>
    <x v="1"/>
    <s v="M"/>
    <x v="3"/>
    <n v="2021"/>
    <x v="8"/>
    <s v="65-74"/>
    <x v="0"/>
    <s v="GR113-003"/>
    <n v="700"/>
    <n v="15869086"/>
    <n v="4.4000000000000004"/>
    <x v="0"/>
    <s v="Male202165-74 yearsGR113-003"/>
  </r>
  <r>
    <x v="1"/>
    <s v="M"/>
    <x v="3"/>
    <n v="2021"/>
    <x v="8"/>
    <s v="65-74"/>
    <x v="111"/>
    <s v="GR113-004"/>
    <n v="105"/>
    <n v="15869086"/>
    <n v="0.7"/>
    <x v="1"/>
    <s v="Male202165-74 yearsGR113-004"/>
  </r>
  <r>
    <x v="1"/>
    <s v="M"/>
    <x v="3"/>
    <n v="2021"/>
    <x v="8"/>
    <s v="65-74"/>
    <x v="112"/>
    <s v="GR113-005"/>
    <n v="84"/>
    <n v="15869086"/>
    <n v="0.5"/>
    <x v="0"/>
    <s v="Male202165-74 yearsGR113-005"/>
  </r>
  <r>
    <x v="1"/>
    <s v="M"/>
    <x v="3"/>
    <n v="2021"/>
    <x v="8"/>
    <s v="65-74"/>
    <x v="116"/>
    <s v="GR113-006"/>
    <n v="21"/>
    <n v="15869086"/>
    <n v="0.1"/>
    <x v="0"/>
    <s v="Male202165-74 yearsGR113-006"/>
  </r>
  <r>
    <x v="1"/>
    <s v="M"/>
    <x v="3"/>
    <n v="2021"/>
    <x v="8"/>
    <s v="65-74"/>
    <x v="1"/>
    <s v="GR113-010"/>
    <n v="5435"/>
    <n v="15869086"/>
    <n v="34.200000000000003"/>
    <x v="1"/>
    <s v="Male202165-74 yearsGR113-010"/>
  </r>
  <r>
    <x v="1"/>
    <s v="M"/>
    <x v="3"/>
    <n v="2021"/>
    <x v="8"/>
    <s v="65-74"/>
    <x v="126"/>
    <s v="GR113-011"/>
    <n v="11"/>
    <n v="15869086"/>
    <s v="Unreliable"/>
    <x v="1"/>
    <s v="Male202165-74 yearsGR113-011"/>
  </r>
  <r>
    <x v="1"/>
    <s v="M"/>
    <x v="3"/>
    <n v="2021"/>
    <x v="8"/>
    <s v="65-74"/>
    <x v="70"/>
    <s v="GR113-015"/>
    <n v="776"/>
    <n v="15869086"/>
    <n v="4.9000000000000004"/>
    <x v="1"/>
    <s v="Male202165-74 yearsGR113-015"/>
  </r>
  <r>
    <x v="1"/>
    <s v="M"/>
    <x v="3"/>
    <n v="2021"/>
    <x v="8"/>
    <s v="65-74"/>
    <x v="51"/>
    <s v="GR113-016"/>
    <n v="661"/>
    <n v="15869086"/>
    <n v="4.2"/>
    <x v="1"/>
    <s v="Male202165-74 yearsGR113-016"/>
  </r>
  <r>
    <x v="1"/>
    <s v="M"/>
    <x v="3"/>
    <n v="2021"/>
    <x v="8"/>
    <s v="65-74"/>
    <x v="2"/>
    <s v="GR113-018"/>
    <n v="61477"/>
    <n v="15869086"/>
    <n v="387.4"/>
    <x v="0"/>
    <s v="Male202165-74 yearsGR113-018"/>
  </r>
  <r>
    <x v="1"/>
    <s v="M"/>
    <x v="3"/>
    <n v="2021"/>
    <x v="8"/>
    <s v="65-74"/>
    <x v="3"/>
    <s v="GR113-019"/>
    <n v="98912"/>
    <n v="15869086"/>
    <n v="623.29999999999995"/>
    <x v="1"/>
    <s v="Male202165-74 yearsGR113-019"/>
  </r>
  <r>
    <x v="1"/>
    <s v="M"/>
    <x v="3"/>
    <n v="2021"/>
    <x v="8"/>
    <s v="65-74"/>
    <x v="71"/>
    <s v="GR113-020"/>
    <n v="2709"/>
    <n v="15869086"/>
    <n v="17.100000000000001"/>
    <x v="0"/>
    <s v="Male202165-74 yearsGR113-020"/>
  </r>
  <r>
    <x v="1"/>
    <s v="M"/>
    <x v="3"/>
    <n v="2021"/>
    <x v="8"/>
    <s v="65-74"/>
    <x v="72"/>
    <s v="GR113-021"/>
    <n v="4383"/>
    <n v="15869086"/>
    <n v="27.6"/>
    <x v="0"/>
    <s v="Male202165-74 yearsGR113-021"/>
  </r>
  <r>
    <x v="1"/>
    <s v="M"/>
    <x v="3"/>
    <n v="2021"/>
    <x v="8"/>
    <s v="65-74"/>
    <x v="73"/>
    <s v="GR113-022"/>
    <n v="1954"/>
    <n v="15869086"/>
    <n v="12.3"/>
    <x v="0"/>
    <s v="Male202165-74 yearsGR113-022"/>
  </r>
  <r>
    <x v="1"/>
    <s v="M"/>
    <x v="3"/>
    <n v="2021"/>
    <x v="8"/>
    <s v="65-74"/>
    <x v="52"/>
    <s v="GR113-023"/>
    <n v="8110"/>
    <n v="15869086"/>
    <n v="51.1"/>
    <x v="0"/>
    <s v="Male202165-74 yearsGR113-023"/>
  </r>
  <r>
    <x v="1"/>
    <s v="M"/>
    <x v="3"/>
    <n v="2021"/>
    <x v="8"/>
    <s v="65-74"/>
    <x v="53"/>
    <s v="GR113-024"/>
    <n v="7400"/>
    <n v="15869086"/>
    <n v="46.6"/>
    <x v="0"/>
    <s v="Male202165-74 yearsGR113-024"/>
  </r>
  <r>
    <x v="1"/>
    <s v="M"/>
    <x v="3"/>
    <n v="2021"/>
    <x v="8"/>
    <s v="65-74"/>
    <x v="74"/>
    <s v="GR113-025"/>
    <n v="8541"/>
    <n v="15869086"/>
    <n v="53.8"/>
    <x v="0"/>
    <s v="Male202165-74 yearsGR113-025"/>
  </r>
  <r>
    <x v="1"/>
    <s v="M"/>
    <x v="3"/>
    <n v="2021"/>
    <x v="8"/>
    <s v="65-74"/>
    <x v="104"/>
    <s v="GR113-026"/>
    <n v="1088"/>
    <n v="15869086"/>
    <n v="6.9"/>
    <x v="0"/>
    <s v="Male202165-74 yearsGR113-026"/>
  </r>
  <r>
    <x v="1"/>
    <s v="M"/>
    <x v="3"/>
    <n v="2021"/>
    <x v="8"/>
    <s v="65-74"/>
    <x v="75"/>
    <s v="GR113-027"/>
    <n v="25165"/>
    <n v="15869086"/>
    <n v="158.6"/>
    <x v="0"/>
    <s v="Male202165-74 yearsGR113-027"/>
  </r>
  <r>
    <x v="1"/>
    <s v="M"/>
    <x v="3"/>
    <n v="2021"/>
    <x v="8"/>
    <s v="65-74"/>
    <x v="76"/>
    <s v="GR113-028"/>
    <n v="1503"/>
    <n v="15869086"/>
    <n v="9.5"/>
    <x v="0"/>
    <s v="Male202165-74 yearsGR113-028"/>
  </r>
  <r>
    <x v="1"/>
    <s v="M"/>
    <x v="3"/>
    <n v="2021"/>
    <x v="8"/>
    <s v="65-74"/>
    <x v="54"/>
    <s v="GR113-029"/>
    <n v="164"/>
    <n v="15869086"/>
    <n v="1"/>
    <x v="0"/>
    <s v="Male202165-74 yearsGR113-029"/>
  </r>
  <r>
    <x v="1"/>
    <s v="M"/>
    <x v="3"/>
    <n v="2021"/>
    <x v="8"/>
    <s v="65-74"/>
    <x v="124"/>
    <s v="GR113-033"/>
    <n v="8224"/>
    <n v="15869086"/>
    <n v="51.8"/>
    <x v="0"/>
    <s v="Male202165-74 yearsGR113-033"/>
  </r>
  <r>
    <x v="1"/>
    <s v="M"/>
    <x v="3"/>
    <n v="2021"/>
    <x v="8"/>
    <s v="65-74"/>
    <x v="43"/>
    <s v="GR113-034"/>
    <n v="2907"/>
    <n v="15869086"/>
    <n v="18.3"/>
    <x v="0"/>
    <s v="Male202165-74 yearsGR113-034"/>
  </r>
  <r>
    <x v="1"/>
    <s v="M"/>
    <x v="3"/>
    <n v="2021"/>
    <x v="8"/>
    <s v="65-74"/>
    <x v="97"/>
    <s v="GR113-035"/>
    <n v="2904"/>
    <n v="15869086"/>
    <n v="18.3"/>
    <x v="0"/>
    <s v="Male202165-74 yearsGR113-035"/>
  </r>
  <r>
    <x v="1"/>
    <s v="M"/>
    <x v="3"/>
    <n v="2021"/>
    <x v="8"/>
    <s v="65-74"/>
    <x v="34"/>
    <s v="GR113-036"/>
    <n v="2996"/>
    <n v="15869086"/>
    <n v="18.899999999999999"/>
    <x v="0"/>
    <s v="Male202165-74 yearsGR113-036"/>
  </r>
  <r>
    <x v="1"/>
    <s v="M"/>
    <x v="3"/>
    <n v="2021"/>
    <x v="8"/>
    <s v="65-74"/>
    <x v="35"/>
    <s v="GR113-037"/>
    <n v="9047"/>
    <n v="15869086"/>
    <n v="57"/>
    <x v="0"/>
    <s v="Male202165-74 yearsGR113-037"/>
  </r>
  <r>
    <x v="1"/>
    <s v="M"/>
    <x v="3"/>
    <n v="2021"/>
    <x v="8"/>
    <s v="65-74"/>
    <x v="79"/>
    <s v="GR113-038"/>
    <n v="161"/>
    <n v="15869086"/>
    <n v="1"/>
    <x v="0"/>
    <s v="Male202165-74 yearsGR113-038"/>
  </r>
  <r>
    <x v="1"/>
    <s v="M"/>
    <x v="3"/>
    <n v="2021"/>
    <x v="8"/>
    <s v="65-74"/>
    <x v="56"/>
    <s v="GR113-039"/>
    <n v="3119"/>
    <n v="15869086"/>
    <n v="19.7"/>
    <x v="0"/>
    <s v="Male202165-74 yearsGR113-039"/>
  </r>
  <r>
    <x v="1"/>
    <s v="M"/>
    <x v="3"/>
    <n v="2021"/>
    <x v="8"/>
    <s v="65-74"/>
    <x v="36"/>
    <s v="GR113-040"/>
    <n v="3654"/>
    <n v="15869086"/>
    <n v="23"/>
    <x v="0"/>
    <s v="Male202165-74 yearsGR113-040"/>
  </r>
  <r>
    <x v="1"/>
    <s v="M"/>
    <x v="3"/>
    <n v="2021"/>
    <x v="8"/>
    <s v="65-74"/>
    <x v="98"/>
    <s v="GR113-041"/>
    <n v="2092"/>
    <n v="15869086"/>
    <n v="13.2"/>
    <x v="0"/>
    <s v="Male202165-74 yearsGR113-041"/>
  </r>
  <r>
    <x v="1"/>
    <s v="M"/>
    <x v="3"/>
    <n v="2021"/>
    <x v="8"/>
    <s v="65-74"/>
    <x v="117"/>
    <s v="GR113-042"/>
    <n v="21"/>
    <n v="15869086"/>
    <n v="0.1"/>
    <x v="0"/>
    <s v="Male202165-74 yearsGR113-042"/>
  </r>
  <r>
    <x v="1"/>
    <s v="M"/>
    <x v="3"/>
    <n v="2021"/>
    <x v="8"/>
    <s v="65-74"/>
    <x v="37"/>
    <s v="GR113-043"/>
    <n v="11817"/>
    <n v="15869086"/>
    <n v="74.5"/>
    <x v="0"/>
    <s v="Male202165-74 yearsGR113-043"/>
  </r>
  <r>
    <x v="1"/>
    <s v="M"/>
    <x v="3"/>
    <n v="2021"/>
    <x v="8"/>
    <s v="65-74"/>
    <x v="4"/>
    <s v="GR113-044"/>
    <n v="2033"/>
    <n v="15869086"/>
    <n v="12.8"/>
    <x v="1"/>
    <s v="Male202165-74 yearsGR113-044"/>
  </r>
  <r>
    <x v="1"/>
    <s v="M"/>
    <x v="3"/>
    <n v="2021"/>
    <x v="8"/>
    <s v="65-74"/>
    <x v="44"/>
    <s v="GR113-045"/>
    <n v="536"/>
    <n v="15869086"/>
    <n v="3.4"/>
    <x v="1"/>
    <s v="Male202165-74 yearsGR113-045"/>
  </r>
  <r>
    <x v="1"/>
    <s v="M"/>
    <x v="3"/>
    <n v="2021"/>
    <x v="8"/>
    <s v="65-74"/>
    <x v="45"/>
    <s v="GR113-046"/>
    <n v="16656"/>
    <n v="15869086"/>
    <n v="105"/>
    <x v="1"/>
    <s v="Male202165-74 yearsGR113-046"/>
  </r>
  <r>
    <x v="1"/>
    <s v="M"/>
    <x v="3"/>
    <n v="2021"/>
    <x v="8"/>
    <s v="65-74"/>
    <x v="80"/>
    <s v="GR113-047"/>
    <n v="1095"/>
    <n v="15869086"/>
    <n v="6.9"/>
    <x v="1"/>
    <s v="Male202165-74 yearsGR113-047"/>
  </r>
  <r>
    <x v="1"/>
    <s v="M"/>
    <x v="3"/>
    <n v="2021"/>
    <x v="8"/>
    <s v="65-74"/>
    <x v="81"/>
    <s v="GR113-048"/>
    <n v="1042"/>
    <n v="15869086"/>
    <n v="6.6"/>
    <x v="0"/>
    <s v="Male202165-74 yearsGR113-048"/>
  </r>
  <r>
    <x v="1"/>
    <s v="M"/>
    <x v="3"/>
    <n v="2021"/>
    <x v="8"/>
    <s v="65-74"/>
    <x v="113"/>
    <s v="GR113-049"/>
    <n v="53"/>
    <n v="15869086"/>
    <n v="0.3"/>
    <x v="0"/>
    <s v="Male202165-74 yearsGR113-049"/>
  </r>
  <r>
    <x v="1"/>
    <s v="M"/>
    <x v="3"/>
    <n v="2021"/>
    <x v="8"/>
    <s v="65-74"/>
    <x v="5"/>
    <s v="GR113-050"/>
    <n v="48"/>
    <n v="15869086"/>
    <n v="0.3"/>
    <x v="1"/>
    <s v="Male202165-74 yearsGR113-050"/>
  </r>
  <r>
    <x v="1"/>
    <s v="M"/>
    <x v="3"/>
    <n v="2021"/>
    <x v="8"/>
    <s v="65-74"/>
    <x v="105"/>
    <s v="GR113-051"/>
    <n v="4194"/>
    <n v="15869086"/>
    <n v="26.4"/>
    <x v="1"/>
    <s v="Male202165-74 yearsGR113-051"/>
  </r>
  <r>
    <x v="1"/>
    <s v="M"/>
    <x v="3"/>
    <n v="2021"/>
    <x v="8"/>
    <s v="65-74"/>
    <x v="106"/>
    <s v="GR113-052"/>
    <n v="3539"/>
    <n v="15869086"/>
    <n v="22.3"/>
    <x v="1"/>
    <s v="Male202165-74 yearsGR113-052"/>
  </r>
  <r>
    <x v="1"/>
    <s v="M"/>
    <x v="3"/>
    <n v="2021"/>
    <x v="8"/>
    <s v="65-74"/>
    <x v="6"/>
    <s v="GR113-053"/>
    <n v="113616"/>
    <n v="15869086"/>
    <n v="716"/>
    <x v="0"/>
    <s v="Male202165-74 yearsGR113-053"/>
  </r>
  <r>
    <x v="1"/>
    <s v="M"/>
    <x v="3"/>
    <n v="2021"/>
    <x v="8"/>
    <s v="65-74"/>
    <x v="7"/>
    <s v="GR113-054"/>
    <n v="90266"/>
    <n v="15869086"/>
    <n v="568.79999999999995"/>
    <x v="1"/>
    <s v="Male202165-74 yearsGR113-054"/>
  </r>
  <r>
    <x v="1"/>
    <s v="M"/>
    <x v="3"/>
    <n v="2021"/>
    <x v="8"/>
    <s v="65-74"/>
    <x v="82"/>
    <s v="GR113-055"/>
    <n v="297"/>
    <n v="15869086"/>
    <n v="1.9"/>
    <x v="0"/>
    <s v="Male202165-74 yearsGR113-055"/>
  </r>
  <r>
    <x v="1"/>
    <s v="M"/>
    <x v="3"/>
    <n v="2021"/>
    <x v="8"/>
    <s v="65-74"/>
    <x v="57"/>
    <s v="GR113-056"/>
    <n v="7878"/>
    <n v="15869086"/>
    <n v="49.6"/>
    <x v="0"/>
    <s v="Male202165-74 yearsGR113-056"/>
  </r>
  <r>
    <x v="1"/>
    <s v="M"/>
    <x v="3"/>
    <n v="2021"/>
    <x v="8"/>
    <s v="65-74"/>
    <x v="83"/>
    <s v="GR113-057"/>
    <n v="1155"/>
    <n v="15869086"/>
    <n v="7.3"/>
    <x v="0"/>
    <s v="Male202165-74 yearsGR113-057"/>
  </r>
  <r>
    <x v="1"/>
    <s v="M"/>
    <x v="3"/>
    <n v="2021"/>
    <x v="8"/>
    <s v="65-74"/>
    <x v="58"/>
    <s v="GR113-058"/>
    <n v="56980"/>
    <n v="15869086"/>
    <n v="359.1"/>
    <x v="0"/>
    <s v="Male202165-74 yearsGR113-058"/>
  </r>
  <r>
    <x v="1"/>
    <s v="M"/>
    <x v="3"/>
    <n v="2021"/>
    <x v="8"/>
    <s v="65-74"/>
    <x v="59"/>
    <s v="GR113-059"/>
    <n v="17838"/>
    <n v="15869086"/>
    <n v="112.4"/>
    <x v="0"/>
    <s v="Male202165-74 yearsGR113-059"/>
  </r>
  <r>
    <x v="1"/>
    <s v="M"/>
    <x v="3"/>
    <n v="2021"/>
    <x v="8"/>
    <s v="65-74"/>
    <x v="99"/>
    <s v="GR113-060"/>
    <n v="714"/>
    <n v="15869086"/>
    <n v="4.5"/>
    <x v="0"/>
    <s v="Male202165-74 yearsGR113-060"/>
  </r>
  <r>
    <x v="1"/>
    <s v="M"/>
    <x v="3"/>
    <n v="2021"/>
    <x v="8"/>
    <s v="65-74"/>
    <x v="60"/>
    <s v="GR113-061"/>
    <n v="38428"/>
    <n v="15869086"/>
    <n v="242.2"/>
    <x v="0"/>
    <s v="Male202165-74 yearsGR113-061"/>
  </r>
  <r>
    <x v="1"/>
    <s v="M"/>
    <x v="3"/>
    <n v="2021"/>
    <x v="8"/>
    <s v="65-74"/>
    <x v="84"/>
    <s v="GR113-062"/>
    <n v="14365"/>
    <n v="15869086"/>
    <n v="90.5"/>
    <x v="0"/>
    <s v="Male202165-74 yearsGR113-062"/>
  </r>
  <r>
    <x v="1"/>
    <s v="M"/>
    <x v="3"/>
    <n v="2021"/>
    <x v="8"/>
    <s v="65-74"/>
    <x v="85"/>
    <s v="GR113-063"/>
    <n v="24063"/>
    <n v="15869086"/>
    <n v="151.6"/>
    <x v="0"/>
    <s v="Male202165-74 yearsGR113-063"/>
  </r>
  <r>
    <x v="1"/>
    <s v="M"/>
    <x v="3"/>
    <n v="2021"/>
    <x v="8"/>
    <s v="65-74"/>
    <x v="8"/>
    <s v="GR113-064"/>
    <n v="23956"/>
    <n v="15869086"/>
    <n v="151"/>
    <x v="0"/>
    <s v="Male202165-74 yearsGR113-064"/>
  </r>
  <r>
    <x v="1"/>
    <s v="M"/>
    <x v="3"/>
    <n v="2021"/>
    <x v="8"/>
    <s v="65-74"/>
    <x v="61"/>
    <s v="GR113-065"/>
    <n v="234"/>
    <n v="15869086"/>
    <n v="1.5"/>
    <x v="0"/>
    <s v="Male202165-74 yearsGR113-065"/>
  </r>
  <r>
    <x v="1"/>
    <s v="M"/>
    <x v="3"/>
    <n v="2021"/>
    <x v="8"/>
    <s v="65-74"/>
    <x v="86"/>
    <s v="GR113-066"/>
    <n v="151"/>
    <n v="15869086"/>
    <n v="1"/>
    <x v="0"/>
    <s v="Male202165-74 yearsGR113-066"/>
  </r>
  <r>
    <x v="1"/>
    <s v="M"/>
    <x v="3"/>
    <n v="2021"/>
    <x v="8"/>
    <s v="65-74"/>
    <x v="62"/>
    <s v="GR113-067"/>
    <n v="7283"/>
    <n v="15869086"/>
    <n v="45.9"/>
    <x v="0"/>
    <s v="Male202165-74 yearsGR113-067"/>
  </r>
  <r>
    <x v="1"/>
    <s v="M"/>
    <x v="3"/>
    <n v="2021"/>
    <x v="8"/>
    <s v="65-74"/>
    <x v="9"/>
    <s v="GR113-068"/>
    <n v="16288"/>
    <n v="15869086"/>
    <n v="102.6"/>
    <x v="0"/>
    <s v="Male202165-74 yearsGR113-068"/>
  </r>
  <r>
    <x v="1"/>
    <s v="M"/>
    <x v="3"/>
    <n v="2021"/>
    <x v="8"/>
    <s v="65-74"/>
    <x v="87"/>
    <s v="GR113-069"/>
    <n v="4720"/>
    <n v="15869086"/>
    <n v="29.7"/>
    <x v="1"/>
    <s v="Male202165-74 yearsGR113-069"/>
  </r>
  <r>
    <x v="1"/>
    <s v="M"/>
    <x v="3"/>
    <n v="2021"/>
    <x v="8"/>
    <s v="65-74"/>
    <x v="10"/>
    <s v="GR113-070"/>
    <n v="15216"/>
    <n v="15869086"/>
    <n v="95.9"/>
    <x v="1"/>
    <s v="Male202165-74 yearsGR113-070"/>
  </r>
  <r>
    <x v="1"/>
    <s v="M"/>
    <x v="3"/>
    <n v="2021"/>
    <x v="8"/>
    <s v="65-74"/>
    <x v="107"/>
    <s v="GR113-071"/>
    <n v="415"/>
    <n v="15869086"/>
    <n v="2.6"/>
    <x v="1"/>
    <s v="Male202165-74 yearsGR113-071"/>
  </r>
  <r>
    <x v="1"/>
    <s v="M"/>
    <x v="3"/>
    <n v="2021"/>
    <x v="8"/>
    <s v="65-74"/>
    <x v="63"/>
    <s v="GR113-072"/>
    <n v="2999"/>
    <n v="15869086"/>
    <n v="18.899999999999999"/>
    <x v="0"/>
    <s v="Male202165-74 yearsGR113-072"/>
  </r>
  <r>
    <x v="1"/>
    <s v="M"/>
    <x v="3"/>
    <n v="2021"/>
    <x v="8"/>
    <s v="65-74"/>
    <x v="88"/>
    <s v="GR113-073"/>
    <n v="1595"/>
    <n v="15869086"/>
    <n v="10.1"/>
    <x v="1"/>
    <s v="Male202165-74 yearsGR113-073"/>
  </r>
  <r>
    <x v="1"/>
    <s v="M"/>
    <x v="3"/>
    <n v="2021"/>
    <x v="8"/>
    <s v="65-74"/>
    <x v="89"/>
    <s v="GR113-074"/>
    <n v="1404"/>
    <n v="15869086"/>
    <n v="8.8000000000000007"/>
    <x v="0"/>
    <s v="Male202165-74 yearsGR113-074"/>
  </r>
  <r>
    <x v="1"/>
    <s v="M"/>
    <x v="3"/>
    <n v="2021"/>
    <x v="8"/>
    <s v="65-74"/>
    <x v="11"/>
    <s v="GR113-075"/>
    <n v="618"/>
    <n v="15869086"/>
    <n v="3.9"/>
    <x v="0"/>
    <s v="Male202165-74 yearsGR113-075"/>
  </r>
  <r>
    <x v="1"/>
    <s v="M"/>
    <x v="3"/>
    <n v="2021"/>
    <x v="8"/>
    <s v="65-74"/>
    <x v="12"/>
    <s v="GR113-076"/>
    <n v="4929"/>
    <n v="15869086"/>
    <n v="31.1"/>
    <x v="1"/>
    <s v="Male202165-74 yearsGR113-076"/>
  </r>
  <r>
    <x v="1"/>
    <s v="M"/>
    <x v="3"/>
    <n v="2021"/>
    <x v="8"/>
    <s v="65-74"/>
    <x v="13"/>
    <s v="GR113-077"/>
    <n v="88"/>
    <n v="15869086"/>
    <n v="0.6"/>
    <x v="0"/>
    <s v="Male202165-74 yearsGR113-077"/>
  </r>
  <r>
    <x v="1"/>
    <s v="M"/>
    <x v="3"/>
    <n v="2021"/>
    <x v="8"/>
    <s v="65-74"/>
    <x v="14"/>
    <s v="GR113-078"/>
    <n v="4841"/>
    <n v="15869086"/>
    <n v="30.5"/>
    <x v="0"/>
    <s v="Male202165-74 yearsGR113-078"/>
  </r>
  <r>
    <x v="1"/>
    <s v="M"/>
    <x v="3"/>
    <n v="2021"/>
    <x v="8"/>
    <s v="65-74"/>
    <x v="15"/>
    <s v="GR113-079"/>
    <n v="15"/>
    <n v="15869086"/>
    <s v="Unreliable"/>
    <x v="0"/>
    <s v="Male202165-74 yearsGR113-079"/>
  </r>
  <r>
    <x v="1"/>
    <s v="M"/>
    <x v="3"/>
    <n v="2021"/>
    <x v="8"/>
    <s v="65-74"/>
    <x v="38"/>
    <s v="GR113-082"/>
    <n v="19789"/>
    <n v="15869086"/>
    <n v="124.7"/>
    <x v="1"/>
    <s v="Male202165-74 yearsGR113-082"/>
  </r>
  <r>
    <x v="1"/>
    <s v="M"/>
    <x v="3"/>
    <n v="2021"/>
    <x v="8"/>
    <s v="65-74"/>
    <x v="108"/>
    <s v="GR113-083"/>
    <n v="36"/>
    <n v="15869086"/>
    <n v="0.2"/>
    <x v="0"/>
    <s v="Male202165-74 yearsGR113-083"/>
  </r>
  <r>
    <x v="1"/>
    <s v="M"/>
    <x v="3"/>
    <n v="2021"/>
    <x v="8"/>
    <s v="65-74"/>
    <x v="100"/>
    <s v="GR113-084"/>
    <n v="1184"/>
    <n v="15869086"/>
    <n v="7.5"/>
    <x v="0"/>
    <s v="Male202165-74 yearsGR113-084"/>
  </r>
  <r>
    <x v="1"/>
    <s v="M"/>
    <x v="3"/>
    <n v="2021"/>
    <x v="8"/>
    <s v="65-74"/>
    <x v="39"/>
    <s v="GR113-085"/>
    <n v="213"/>
    <n v="15869086"/>
    <n v="1.3"/>
    <x v="0"/>
    <s v="Male202165-74 yearsGR113-085"/>
  </r>
  <r>
    <x v="1"/>
    <s v="M"/>
    <x v="3"/>
    <n v="2021"/>
    <x v="8"/>
    <s v="65-74"/>
    <x v="90"/>
    <s v="GR113-086"/>
    <n v="18356"/>
    <n v="15869086"/>
    <n v="115.7"/>
    <x v="0"/>
    <s v="Male202165-74 yearsGR113-086"/>
  </r>
  <r>
    <x v="1"/>
    <s v="M"/>
    <x v="3"/>
    <n v="2021"/>
    <x v="8"/>
    <s v="65-74"/>
    <x v="118"/>
    <s v="GR113-087"/>
    <n v="115"/>
    <n v="15869086"/>
    <n v="0.7"/>
    <x v="1"/>
    <s v="Male202165-74 yearsGR113-087"/>
  </r>
  <r>
    <x v="1"/>
    <s v="M"/>
    <x v="3"/>
    <n v="2021"/>
    <x v="8"/>
    <s v="65-74"/>
    <x v="64"/>
    <s v="GR113-088"/>
    <n v="2344"/>
    <n v="15869086"/>
    <n v="14.8"/>
    <x v="1"/>
    <s v="Male202165-74 yearsGR113-088"/>
  </r>
  <r>
    <x v="1"/>
    <s v="M"/>
    <x v="3"/>
    <n v="2021"/>
    <x v="8"/>
    <s v="65-74"/>
    <x v="17"/>
    <s v="GR113-089"/>
    <n v="6107"/>
    <n v="15869086"/>
    <n v="38.5"/>
    <x v="0"/>
    <s v="Male202165-74 yearsGR113-089"/>
  </r>
  <r>
    <x v="1"/>
    <s v="M"/>
    <x v="3"/>
    <n v="2021"/>
    <x v="8"/>
    <s v="65-74"/>
    <x v="91"/>
    <s v="GR113-090"/>
    <n v="533"/>
    <n v="15869086"/>
    <n v="3.4"/>
    <x v="1"/>
    <s v="Male202165-74 yearsGR113-090"/>
  </r>
  <r>
    <x v="1"/>
    <s v="M"/>
    <x v="3"/>
    <n v="2021"/>
    <x v="8"/>
    <s v="65-74"/>
    <x v="114"/>
    <s v="GR113-091"/>
    <n v="59"/>
    <n v="15869086"/>
    <n v="0.4"/>
    <x v="1"/>
    <s v="Male202165-74 yearsGR113-091"/>
  </r>
  <r>
    <x v="1"/>
    <s v="M"/>
    <x v="3"/>
    <n v="2021"/>
    <x v="8"/>
    <s v="65-74"/>
    <x v="101"/>
    <s v="GR113-092"/>
    <n v="257"/>
    <n v="15869086"/>
    <n v="1.6"/>
    <x v="1"/>
    <s v="Male202165-74 yearsGR113-092"/>
  </r>
  <r>
    <x v="1"/>
    <s v="M"/>
    <x v="3"/>
    <n v="2021"/>
    <x v="8"/>
    <s v="65-74"/>
    <x v="92"/>
    <s v="GR113-093"/>
    <n v="8204"/>
    <n v="15869086"/>
    <n v="51.7"/>
    <x v="1"/>
    <s v="Male202165-74 yearsGR113-093"/>
  </r>
  <r>
    <x v="1"/>
    <s v="M"/>
    <x v="3"/>
    <n v="2021"/>
    <x v="8"/>
    <s v="65-74"/>
    <x v="93"/>
    <s v="GR113-094"/>
    <n v="4426"/>
    <n v="15869086"/>
    <n v="27.9"/>
    <x v="0"/>
    <s v="Male202165-74 yearsGR113-094"/>
  </r>
  <r>
    <x v="1"/>
    <s v="M"/>
    <x v="3"/>
    <n v="2021"/>
    <x v="8"/>
    <s v="65-74"/>
    <x v="94"/>
    <s v="GR113-095"/>
    <n v="3778"/>
    <n v="15869086"/>
    <n v="23.8"/>
    <x v="0"/>
    <s v="Male202165-74 yearsGR113-095"/>
  </r>
  <r>
    <x v="1"/>
    <s v="M"/>
    <x v="3"/>
    <n v="2021"/>
    <x v="8"/>
    <s v="65-74"/>
    <x v="102"/>
    <s v="GR113-096"/>
    <n v="575"/>
    <n v="15869086"/>
    <n v="3.6"/>
    <x v="1"/>
    <s v="Male202165-74 yearsGR113-096"/>
  </r>
  <r>
    <x v="1"/>
    <s v="M"/>
    <x v="3"/>
    <n v="2021"/>
    <x v="8"/>
    <s v="65-74"/>
    <x v="18"/>
    <s v="GR113-097"/>
    <n v="6697"/>
    <n v="15869086"/>
    <n v="42.2"/>
    <x v="1"/>
    <s v="Male202165-74 yearsGR113-097"/>
  </r>
  <r>
    <x v="1"/>
    <s v="M"/>
    <x v="3"/>
    <n v="2021"/>
    <x v="8"/>
    <s v="65-74"/>
    <x v="115"/>
    <s v="GR113-098"/>
    <n v="74"/>
    <n v="15869086"/>
    <n v="0.5"/>
    <x v="0"/>
    <s v="Male202165-74 yearsGR113-098"/>
  </r>
  <r>
    <x v="1"/>
    <s v="M"/>
    <x v="3"/>
    <n v="2021"/>
    <x v="8"/>
    <s v="65-74"/>
    <x v="109"/>
    <s v="GR113-099"/>
    <n v="45"/>
    <n v="15869086"/>
    <n v="0.3"/>
    <x v="0"/>
    <s v="Male202165-74 yearsGR113-099"/>
  </r>
  <r>
    <x v="1"/>
    <s v="M"/>
    <x v="3"/>
    <n v="2021"/>
    <x v="8"/>
    <s v="65-74"/>
    <x v="19"/>
    <s v="GR113-100"/>
    <n v="6574"/>
    <n v="15869086"/>
    <n v="41.4"/>
    <x v="0"/>
    <s v="Male202165-74 yearsGR113-100"/>
  </r>
  <r>
    <x v="1"/>
    <s v="M"/>
    <x v="3"/>
    <n v="2021"/>
    <x v="8"/>
    <s v="65-74"/>
    <x v="95"/>
    <s v="GR113-102"/>
    <n v="104"/>
    <n v="15869086"/>
    <n v="0.7"/>
    <x v="1"/>
    <s v="Male202165-74 yearsGR113-102"/>
  </r>
  <r>
    <x v="1"/>
    <s v="M"/>
    <x v="3"/>
    <n v="2021"/>
    <x v="8"/>
    <s v="65-74"/>
    <x v="125"/>
    <s v="GR113-103"/>
    <n v="96"/>
    <n v="15869086"/>
    <n v="0.6"/>
    <x v="1"/>
    <s v="Male202165-74 yearsGR113-103"/>
  </r>
  <r>
    <x v="1"/>
    <s v="M"/>
    <x v="3"/>
    <n v="2021"/>
    <x v="8"/>
    <s v="65-74"/>
    <x v="21"/>
    <s v="GR113-109"/>
    <n v="397"/>
    <n v="15869086"/>
    <n v="2.5"/>
    <x v="1"/>
    <s v="Male202165-74 yearsGR113-109"/>
  </r>
  <r>
    <x v="1"/>
    <s v="M"/>
    <x v="3"/>
    <n v="2021"/>
    <x v="8"/>
    <s v="65-74"/>
    <x v="22"/>
    <s v="GR113-110"/>
    <n v="2736"/>
    <n v="15869086"/>
    <n v="17.2"/>
    <x v="0"/>
    <s v="Male202165-74 yearsGR113-110"/>
  </r>
  <r>
    <x v="1"/>
    <s v="M"/>
    <x v="3"/>
    <n v="2021"/>
    <x v="8"/>
    <s v="65-74"/>
    <x v="23"/>
    <s v="GR113-111"/>
    <n v="34911"/>
    <n v="15869086"/>
    <n v="220"/>
    <x v="0"/>
    <s v="Male202165-74 yearsGR113-111"/>
  </r>
  <r>
    <x v="1"/>
    <s v="M"/>
    <x v="3"/>
    <n v="2021"/>
    <x v="8"/>
    <s v="65-74"/>
    <x v="24"/>
    <s v="GR113-112"/>
    <n v="14704"/>
    <n v="15869086"/>
    <n v="92.7"/>
    <x v="1"/>
    <s v="Male202165-74 yearsGR113-112"/>
  </r>
  <r>
    <x v="1"/>
    <s v="M"/>
    <x v="3"/>
    <n v="2021"/>
    <x v="8"/>
    <s v="65-74"/>
    <x v="25"/>
    <s v="GR113-113"/>
    <n v="3813"/>
    <n v="15869086"/>
    <n v="24"/>
    <x v="0"/>
    <s v="Male202165-74 yearsGR113-113"/>
  </r>
  <r>
    <x v="1"/>
    <s v="M"/>
    <x v="3"/>
    <n v="2021"/>
    <x v="8"/>
    <s v="65-74"/>
    <x v="26"/>
    <s v="GR113-114"/>
    <n v="3397"/>
    <n v="15869086"/>
    <n v="21.4"/>
    <x v="0"/>
    <s v="Male202165-74 yearsGR113-114"/>
  </r>
  <r>
    <x v="1"/>
    <s v="M"/>
    <x v="3"/>
    <n v="2021"/>
    <x v="8"/>
    <s v="65-74"/>
    <x v="46"/>
    <s v="GR113-115"/>
    <n v="153"/>
    <n v="15869086"/>
    <n v="1"/>
    <x v="0"/>
    <s v="Male202165-74 yearsGR113-115"/>
  </r>
  <r>
    <x v="1"/>
    <s v="M"/>
    <x v="3"/>
    <n v="2021"/>
    <x v="8"/>
    <s v="65-74"/>
    <x v="67"/>
    <s v="GR113-116"/>
    <n v="263"/>
    <n v="15869086"/>
    <n v="1.7"/>
    <x v="0"/>
    <s v="Male202165-74 yearsGR113-116"/>
  </r>
  <r>
    <x v="1"/>
    <s v="M"/>
    <x v="3"/>
    <n v="2021"/>
    <x v="8"/>
    <s v="65-74"/>
    <x v="27"/>
    <s v="GR113-117"/>
    <n v="10891"/>
    <n v="15869086"/>
    <n v="68.599999999999994"/>
    <x v="0"/>
    <s v="Male202165-74 yearsGR113-117"/>
  </r>
  <r>
    <x v="1"/>
    <s v="M"/>
    <x v="3"/>
    <n v="2021"/>
    <x v="8"/>
    <s v="65-74"/>
    <x v="68"/>
    <s v="GR113-118"/>
    <n v="3889"/>
    <n v="15869086"/>
    <n v="24.5"/>
    <x v="0"/>
    <s v="Male202165-74 yearsGR113-118"/>
  </r>
  <r>
    <x v="1"/>
    <s v="M"/>
    <x v="3"/>
    <n v="2021"/>
    <x v="8"/>
    <s v="65-74"/>
    <x v="121"/>
    <s v="GR113-119"/>
    <n v="42"/>
    <n v="15869086"/>
    <n v="0.3"/>
    <x v="0"/>
    <s v="Male202165-74 yearsGR113-119"/>
  </r>
  <r>
    <x v="1"/>
    <s v="M"/>
    <x v="3"/>
    <n v="2021"/>
    <x v="8"/>
    <s v="65-74"/>
    <x v="28"/>
    <s v="GR113-120"/>
    <n v="370"/>
    <n v="15869086"/>
    <n v="2.2999999999999998"/>
    <x v="0"/>
    <s v="Male202165-74 yearsGR113-120"/>
  </r>
  <r>
    <x v="1"/>
    <s v="M"/>
    <x v="3"/>
    <n v="2021"/>
    <x v="8"/>
    <s v="65-74"/>
    <x v="40"/>
    <s v="GR113-121"/>
    <n v="516"/>
    <n v="15869086"/>
    <n v="3.3"/>
    <x v="0"/>
    <s v="Male202165-74 yearsGR113-121"/>
  </r>
  <r>
    <x v="1"/>
    <s v="M"/>
    <x v="3"/>
    <n v="2021"/>
    <x v="8"/>
    <s v="65-74"/>
    <x v="47"/>
    <s v="GR113-122"/>
    <n v="3826"/>
    <n v="15869086"/>
    <n v="24.1"/>
    <x v="0"/>
    <s v="Male202165-74 yearsGR113-122"/>
  </r>
  <r>
    <x v="1"/>
    <s v="M"/>
    <x v="3"/>
    <n v="2021"/>
    <x v="8"/>
    <s v="65-74"/>
    <x v="29"/>
    <s v="GR113-123"/>
    <n v="2248"/>
    <n v="15869086"/>
    <n v="14.2"/>
    <x v="0"/>
    <s v="Male202165-74 yearsGR113-123"/>
  </r>
  <r>
    <x v="1"/>
    <s v="M"/>
    <x v="3"/>
    <n v="2021"/>
    <x v="8"/>
    <s v="65-74"/>
    <x v="48"/>
    <s v="GR113-124"/>
    <n v="4140"/>
    <n v="15869086"/>
    <n v="26.1"/>
    <x v="1"/>
    <s v="Male202165-74 yearsGR113-124"/>
  </r>
  <r>
    <x v="1"/>
    <s v="M"/>
    <x v="3"/>
    <n v="2021"/>
    <x v="8"/>
    <s v="65-74"/>
    <x v="49"/>
    <s v="GR113-125"/>
    <n v="3045"/>
    <n v="15869086"/>
    <n v="19.2"/>
    <x v="0"/>
    <s v="Male202165-74 yearsGR113-125"/>
  </r>
  <r>
    <x v="1"/>
    <s v="M"/>
    <x v="3"/>
    <n v="2021"/>
    <x v="8"/>
    <s v="65-74"/>
    <x v="50"/>
    <s v="GR113-126"/>
    <n v="1095"/>
    <n v="15869086"/>
    <n v="6.9"/>
    <x v="0"/>
    <s v="Male202165-74 yearsGR113-126"/>
  </r>
  <r>
    <x v="1"/>
    <s v="M"/>
    <x v="3"/>
    <n v="2021"/>
    <x v="8"/>
    <s v="65-74"/>
    <x v="30"/>
    <s v="GR113-127"/>
    <n v="590"/>
    <n v="15869086"/>
    <n v="3.7"/>
    <x v="1"/>
    <s v="Male202165-74 yearsGR113-127"/>
  </r>
  <r>
    <x v="1"/>
    <s v="M"/>
    <x v="3"/>
    <n v="2021"/>
    <x v="8"/>
    <s v="65-74"/>
    <x v="41"/>
    <s v="GR113-128"/>
    <n v="277"/>
    <n v="15869086"/>
    <n v="1.7"/>
    <x v="0"/>
    <s v="Male202165-74 yearsGR113-128"/>
  </r>
  <r>
    <x v="1"/>
    <s v="M"/>
    <x v="3"/>
    <n v="2021"/>
    <x v="8"/>
    <s v="65-74"/>
    <x v="31"/>
    <s v="GR113-129"/>
    <n v="313"/>
    <n v="15869086"/>
    <n v="2"/>
    <x v="0"/>
    <s v="Male202165-74 yearsGR113-129"/>
  </r>
  <r>
    <x v="1"/>
    <s v="M"/>
    <x v="3"/>
    <n v="2021"/>
    <x v="8"/>
    <s v="65-74"/>
    <x v="120"/>
    <s v="GR113-130"/>
    <n v="10"/>
    <n v="15869086"/>
    <s v="Unreliable"/>
    <x v="1"/>
    <s v="Male202165-74 yearsGR113-130"/>
  </r>
  <r>
    <x v="1"/>
    <s v="M"/>
    <x v="3"/>
    <n v="2021"/>
    <x v="8"/>
    <s v="65-74"/>
    <x v="32"/>
    <s v="GR113-131"/>
    <n v="274"/>
    <n v="15869086"/>
    <n v="1.7"/>
    <x v="0"/>
    <s v="Male202165-74 yearsGR113-131"/>
  </r>
  <r>
    <x v="1"/>
    <s v="M"/>
    <x v="3"/>
    <n v="2021"/>
    <x v="8"/>
    <s v="65-74"/>
    <x v="69"/>
    <s v="GR113-132"/>
    <n v="14"/>
    <n v="15869086"/>
    <s v="Unreliable"/>
    <x v="0"/>
    <s v="Male202165-74 yearsGR113-132"/>
  </r>
  <r>
    <x v="1"/>
    <s v="M"/>
    <x v="3"/>
    <n v="2021"/>
    <x v="8"/>
    <s v="65-74"/>
    <x v="33"/>
    <s v="GR113-133"/>
    <n v="260"/>
    <n v="15869086"/>
    <n v="1.6"/>
    <x v="0"/>
    <s v="Male202165-74 yearsGR113-133"/>
  </r>
  <r>
    <x v="1"/>
    <s v="M"/>
    <x v="3"/>
    <n v="2021"/>
    <x v="8"/>
    <s v="65-74"/>
    <x v="42"/>
    <s v="GR113-135"/>
    <n v="926"/>
    <n v="15869086"/>
    <n v="5.8"/>
    <x v="1"/>
    <s v="Male202165-74 yearsGR113-135"/>
  </r>
  <r>
    <x v="1"/>
    <s v="M"/>
    <x v="3"/>
    <n v="2021"/>
    <x v="8"/>
    <s v="65-74"/>
    <x v="103"/>
    <s v="GR113-136"/>
    <n v="467"/>
    <n v="15869086"/>
    <n v="2.9"/>
    <x v="1"/>
    <s v="Male202165-74 yearsGR113-136"/>
  </r>
  <r>
    <x v="1"/>
    <s v="M"/>
    <x v="3"/>
    <n v="2021"/>
    <x v="8"/>
    <s v="65-74"/>
    <x v="122"/>
    <s v="GR113-137"/>
    <n v="59930"/>
    <n v="15869086"/>
    <n v="377.7"/>
    <x v="1"/>
    <s v="Male202165-74 yearsGR113-137"/>
  </r>
  <r>
    <x v="1"/>
    <s v="M"/>
    <x v="3"/>
    <n v="2021"/>
    <x v="9"/>
    <s v="75-84"/>
    <x v="0"/>
    <s v="GR113-003"/>
    <n v="867"/>
    <n v="7168514"/>
    <n v="12.1"/>
    <x v="0"/>
    <s v="Male202175-84 yearsGR113-003"/>
  </r>
  <r>
    <x v="1"/>
    <s v="M"/>
    <x v="3"/>
    <n v="2021"/>
    <x v="9"/>
    <s v="75-84"/>
    <x v="111"/>
    <s v="GR113-004"/>
    <n v="73"/>
    <n v="7168514"/>
    <n v="1"/>
    <x v="1"/>
    <s v="Male202175-84 yearsGR113-004"/>
  </r>
  <r>
    <x v="1"/>
    <s v="M"/>
    <x v="3"/>
    <n v="2021"/>
    <x v="9"/>
    <s v="75-84"/>
    <x v="112"/>
    <s v="GR113-005"/>
    <n v="50"/>
    <n v="7168514"/>
    <n v="0.7"/>
    <x v="0"/>
    <s v="Male202175-84 yearsGR113-005"/>
  </r>
  <r>
    <x v="1"/>
    <s v="M"/>
    <x v="3"/>
    <n v="2021"/>
    <x v="9"/>
    <s v="75-84"/>
    <x v="116"/>
    <s v="GR113-006"/>
    <n v="23"/>
    <n v="7168514"/>
    <n v="0.3"/>
    <x v="0"/>
    <s v="Male202175-84 yearsGR113-006"/>
  </r>
  <r>
    <x v="1"/>
    <s v="M"/>
    <x v="3"/>
    <n v="2021"/>
    <x v="9"/>
    <s v="75-84"/>
    <x v="1"/>
    <s v="GR113-010"/>
    <n v="5444"/>
    <n v="7168514"/>
    <n v="75.900000000000006"/>
    <x v="1"/>
    <s v="Male202175-84 yearsGR113-010"/>
  </r>
  <r>
    <x v="1"/>
    <s v="M"/>
    <x v="3"/>
    <n v="2021"/>
    <x v="9"/>
    <s v="75-84"/>
    <x v="70"/>
    <s v="GR113-015"/>
    <n v="189"/>
    <n v="7168514"/>
    <n v="2.6"/>
    <x v="1"/>
    <s v="Male202175-84 yearsGR113-015"/>
  </r>
  <r>
    <x v="1"/>
    <s v="M"/>
    <x v="3"/>
    <n v="2021"/>
    <x v="9"/>
    <s v="75-84"/>
    <x v="51"/>
    <s v="GR113-016"/>
    <n v="168"/>
    <n v="7168514"/>
    <n v="2.2999999999999998"/>
    <x v="1"/>
    <s v="Male202175-84 yearsGR113-016"/>
  </r>
  <r>
    <x v="1"/>
    <s v="M"/>
    <x v="3"/>
    <n v="2021"/>
    <x v="9"/>
    <s v="75-84"/>
    <x v="2"/>
    <s v="GR113-018"/>
    <n v="57368"/>
    <n v="7168514"/>
    <n v="800.3"/>
    <x v="0"/>
    <s v="Male202175-84 yearsGR113-018"/>
  </r>
  <r>
    <x v="1"/>
    <s v="M"/>
    <x v="3"/>
    <n v="2021"/>
    <x v="9"/>
    <s v="75-84"/>
    <x v="3"/>
    <s v="GR113-019"/>
    <n v="87999"/>
    <n v="7168514"/>
    <n v="1227.5999999999999"/>
    <x v="1"/>
    <s v="Male202175-84 yearsGR113-019"/>
  </r>
  <r>
    <x v="1"/>
    <s v="M"/>
    <x v="3"/>
    <n v="2021"/>
    <x v="9"/>
    <s v="75-84"/>
    <x v="71"/>
    <s v="GR113-020"/>
    <n v="1728"/>
    <n v="7168514"/>
    <n v="24.1"/>
    <x v="0"/>
    <s v="Male202175-84 yearsGR113-020"/>
  </r>
  <r>
    <x v="1"/>
    <s v="M"/>
    <x v="3"/>
    <n v="2021"/>
    <x v="9"/>
    <s v="75-84"/>
    <x v="72"/>
    <s v="GR113-021"/>
    <n v="2976"/>
    <n v="7168514"/>
    <n v="41.5"/>
    <x v="0"/>
    <s v="Male202175-84 yearsGR113-021"/>
  </r>
  <r>
    <x v="1"/>
    <s v="M"/>
    <x v="3"/>
    <n v="2021"/>
    <x v="9"/>
    <s v="75-84"/>
    <x v="73"/>
    <s v="GR113-022"/>
    <n v="1644"/>
    <n v="7168514"/>
    <n v="22.9"/>
    <x v="0"/>
    <s v="Male202175-84 yearsGR113-022"/>
  </r>
  <r>
    <x v="1"/>
    <s v="M"/>
    <x v="3"/>
    <n v="2021"/>
    <x v="9"/>
    <s v="75-84"/>
    <x v="52"/>
    <s v="GR113-023"/>
    <n v="6482"/>
    <n v="7168514"/>
    <n v="90.4"/>
    <x v="0"/>
    <s v="Male202175-84 yearsGR113-023"/>
  </r>
  <r>
    <x v="1"/>
    <s v="M"/>
    <x v="3"/>
    <n v="2021"/>
    <x v="9"/>
    <s v="75-84"/>
    <x v="53"/>
    <s v="GR113-024"/>
    <n v="4073"/>
    <n v="7168514"/>
    <n v="56.8"/>
    <x v="0"/>
    <s v="Male202175-84 yearsGR113-024"/>
  </r>
  <r>
    <x v="1"/>
    <s v="M"/>
    <x v="3"/>
    <n v="2021"/>
    <x v="9"/>
    <s v="75-84"/>
    <x v="74"/>
    <s v="GR113-025"/>
    <n v="6717"/>
    <n v="7168514"/>
    <n v="93.7"/>
    <x v="0"/>
    <s v="Male202175-84 yearsGR113-025"/>
  </r>
  <r>
    <x v="1"/>
    <s v="M"/>
    <x v="3"/>
    <n v="2021"/>
    <x v="9"/>
    <s v="75-84"/>
    <x v="104"/>
    <s v="GR113-026"/>
    <n v="687"/>
    <n v="7168514"/>
    <n v="9.6"/>
    <x v="0"/>
    <s v="Male202175-84 yearsGR113-026"/>
  </r>
  <r>
    <x v="1"/>
    <s v="M"/>
    <x v="3"/>
    <n v="2021"/>
    <x v="9"/>
    <s v="75-84"/>
    <x v="75"/>
    <s v="GR113-027"/>
    <n v="21080"/>
    <n v="7168514"/>
    <n v="294.10000000000002"/>
    <x v="0"/>
    <s v="Male202175-84 yearsGR113-027"/>
  </r>
  <r>
    <x v="1"/>
    <s v="M"/>
    <x v="3"/>
    <n v="2021"/>
    <x v="9"/>
    <s v="75-84"/>
    <x v="76"/>
    <s v="GR113-028"/>
    <n v="1424"/>
    <n v="7168514"/>
    <n v="19.899999999999999"/>
    <x v="0"/>
    <s v="Male202175-84 yearsGR113-028"/>
  </r>
  <r>
    <x v="1"/>
    <s v="M"/>
    <x v="3"/>
    <n v="2021"/>
    <x v="9"/>
    <s v="75-84"/>
    <x v="54"/>
    <s v="GR113-029"/>
    <n v="121"/>
    <n v="7168514"/>
    <n v="1.7"/>
    <x v="0"/>
    <s v="Male202175-84 yearsGR113-029"/>
  </r>
  <r>
    <x v="1"/>
    <s v="M"/>
    <x v="3"/>
    <n v="2021"/>
    <x v="9"/>
    <s v="75-84"/>
    <x v="124"/>
    <s v="GR113-033"/>
    <n v="11011"/>
    <n v="7168514"/>
    <n v="153.6"/>
    <x v="0"/>
    <s v="Male202175-84 yearsGR113-033"/>
  </r>
  <r>
    <x v="1"/>
    <s v="M"/>
    <x v="3"/>
    <n v="2021"/>
    <x v="9"/>
    <s v="75-84"/>
    <x v="43"/>
    <s v="GR113-034"/>
    <n v="2465"/>
    <n v="7168514"/>
    <n v="34.4"/>
    <x v="0"/>
    <s v="Male202175-84 yearsGR113-034"/>
  </r>
  <r>
    <x v="1"/>
    <s v="M"/>
    <x v="3"/>
    <n v="2021"/>
    <x v="9"/>
    <s v="75-84"/>
    <x v="97"/>
    <s v="GR113-035"/>
    <n v="3960"/>
    <n v="7168514"/>
    <n v="55.2"/>
    <x v="0"/>
    <s v="Male202175-84 yearsGR113-035"/>
  </r>
  <r>
    <x v="1"/>
    <s v="M"/>
    <x v="3"/>
    <n v="2021"/>
    <x v="9"/>
    <s v="75-84"/>
    <x v="34"/>
    <s v="GR113-036"/>
    <n v="1894"/>
    <n v="7168514"/>
    <n v="26.4"/>
    <x v="0"/>
    <s v="Male202175-84 yearsGR113-036"/>
  </r>
  <r>
    <x v="1"/>
    <s v="M"/>
    <x v="3"/>
    <n v="2021"/>
    <x v="9"/>
    <s v="75-84"/>
    <x v="35"/>
    <s v="GR113-037"/>
    <n v="10791"/>
    <n v="7168514"/>
    <n v="150.5"/>
    <x v="0"/>
    <s v="Male202175-84 yearsGR113-037"/>
  </r>
  <r>
    <x v="1"/>
    <s v="M"/>
    <x v="3"/>
    <n v="2021"/>
    <x v="9"/>
    <s v="75-84"/>
    <x v="79"/>
    <s v="GR113-038"/>
    <n v="152"/>
    <n v="7168514"/>
    <n v="2.1"/>
    <x v="0"/>
    <s v="Male202175-84 yearsGR113-038"/>
  </r>
  <r>
    <x v="1"/>
    <s v="M"/>
    <x v="3"/>
    <n v="2021"/>
    <x v="9"/>
    <s v="75-84"/>
    <x v="56"/>
    <s v="GR113-039"/>
    <n v="3775"/>
    <n v="7168514"/>
    <n v="52.7"/>
    <x v="0"/>
    <s v="Male202175-84 yearsGR113-039"/>
  </r>
  <r>
    <x v="1"/>
    <s v="M"/>
    <x v="3"/>
    <n v="2021"/>
    <x v="9"/>
    <s v="75-84"/>
    <x v="36"/>
    <s v="GR113-040"/>
    <n v="4369"/>
    <n v="7168514"/>
    <n v="60.9"/>
    <x v="0"/>
    <s v="Male202175-84 yearsGR113-040"/>
  </r>
  <r>
    <x v="1"/>
    <s v="M"/>
    <x v="3"/>
    <n v="2021"/>
    <x v="9"/>
    <s v="75-84"/>
    <x v="98"/>
    <s v="GR113-041"/>
    <n v="2468"/>
    <n v="7168514"/>
    <n v="34.4"/>
    <x v="0"/>
    <s v="Male202175-84 yearsGR113-041"/>
  </r>
  <r>
    <x v="1"/>
    <s v="M"/>
    <x v="3"/>
    <n v="2021"/>
    <x v="9"/>
    <s v="75-84"/>
    <x v="117"/>
    <s v="GR113-042"/>
    <n v="27"/>
    <n v="7168514"/>
    <n v="0.4"/>
    <x v="0"/>
    <s v="Male202175-84 yearsGR113-042"/>
  </r>
  <r>
    <x v="1"/>
    <s v="M"/>
    <x v="3"/>
    <n v="2021"/>
    <x v="9"/>
    <s v="75-84"/>
    <x v="37"/>
    <s v="GR113-043"/>
    <n v="10946"/>
    <n v="7168514"/>
    <n v="152.69999999999999"/>
    <x v="0"/>
    <s v="Male202175-84 yearsGR113-043"/>
  </r>
  <r>
    <x v="1"/>
    <s v="M"/>
    <x v="3"/>
    <n v="2021"/>
    <x v="9"/>
    <s v="75-84"/>
    <x v="4"/>
    <s v="GR113-044"/>
    <n v="2912"/>
    <n v="7168514"/>
    <n v="40.6"/>
    <x v="1"/>
    <s v="Male202175-84 yearsGR113-044"/>
  </r>
  <r>
    <x v="1"/>
    <s v="M"/>
    <x v="3"/>
    <n v="2021"/>
    <x v="9"/>
    <s v="75-84"/>
    <x v="44"/>
    <s v="GR113-045"/>
    <n v="676"/>
    <n v="7168514"/>
    <n v="9.4"/>
    <x v="1"/>
    <s v="Male202175-84 yearsGR113-045"/>
  </r>
  <r>
    <x v="1"/>
    <s v="M"/>
    <x v="3"/>
    <n v="2021"/>
    <x v="9"/>
    <s v="75-84"/>
    <x v="45"/>
    <s v="GR113-046"/>
    <n v="14205"/>
    <n v="7168514"/>
    <n v="198.2"/>
    <x v="1"/>
    <s v="Male202175-84 yearsGR113-046"/>
  </r>
  <r>
    <x v="1"/>
    <s v="M"/>
    <x v="3"/>
    <n v="2021"/>
    <x v="9"/>
    <s v="75-84"/>
    <x v="80"/>
    <s v="GR113-047"/>
    <n v="1837"/>
    <n v="7168514"/>
    <n v="25.6"/>
    <x v="1"/>
    <s v="Male202175-84 yearsGR113-047"/>
  </r>
  <r>
    <x v="1"/>
    <s v="M"/>
    <x v="3"/>
    <n v="2021"/>
    <x v="9"/>
    <s v="75-84"/>
    <x v="81"/>
    <s v="GR113-048"/>
    <n v="1794"/>
    <n v="7168514"/>
    <n v="25"/>
    <x v="0"/>
    <s v="Male202175-84 yearsGR113-048"/>
  </r>
  <r>
    <x v="1"/>
    <s v="M"/>
    <x v="3"/>
    <n v="2021"/>
    <x v="9"/>
    <s v="75-84"/>
    <x v="113"/>
    <s v="GR113-049"/>
    <n v="43"/>
    <n v="7168514"/>
    <n v="0.6"/>
    <x v="0"/>
    <s v="Male202175-84 yearsGR113-049"/>
  </r>
  <r>
    <x v="1"/>
    <s v="M"/>
    <x v="3"/>
    <n v="2021"/>
    <x v="9"/>
    <s v="75-84"/>
    <x v="5"/>
    <s v="GR113-050"/>
    <n v="56"/>
    <n v="7168514"/>
    <n v="0.8"/>
    <x v="1"/>
    <s v="Male202175-84 yearsGR113-050"/>
  </r>
  <r>
    <x v="1"/>
    <s v="M"/>
    <x v="3"/>
    <n v="2021"/>
    <x v="9"/>
    <s v="75-84"/>
    <x v="105"/>
    <s v="GR113-051"/>
    <n v="10570"/>
    <n v="7168514"/>
    <n v="147.5"/>
    <x v="1"/>
    <s v="Male202175-84 yearsGR113-051"/>
  </r>
  <r>
    <x v="1"/>
    <s v="M"/>
    <x v="3"/>
    <n v="2021"/>
    <x v="9"/>
    <s v="75-84"/>
    <x v="106"/>
    <s v="GR113-052"/>
    <n v="12518"/>
    <n v="7168514"/>
    <n v="174.6"/>
    <x v="1"/>
    <s v="Male202175-84 yearsGR113-052"/>
  </r>
  <r>
    <x v="1"/>
    <s v="M"/>
    <x v="3"/>
    <n v="2021"/>
    <x v="9"/>
    <s v="75-84"/>
    <x v="6"/>
    <s v="GR113-053"/>
    <n v="123111"/>
    <n v="7168514"/>
    <n v="1717.4"/>
    <x v="0"/>
    <s v="Male202175-84 yearsGR113-053"/>
  </r>
  <r>
    <x v="1"/>
    <s v="M"/>
    <x v="3"/>
    <n v="2021"/>
    <x v="9"/>
    <s v="75-84"/>
    <x v="7"/>
    <s v="GR113-054"/>
    <n v="94637"/>
    <n v="7168514"/>
    <n v="1320.2"/>
    <x v="1"/>
    <s v="Male202175-84 yearsGR113-054"/>
  </r>
  <r>
    <x v="1"/>
    <s v="M"/>
    <x v="3"/>
    <n v="2021"/>
    <x v="9"/>
    <s v="75-84"/>
    <x v="82"/>
    <s v="GR113-055"/>
    <n v="340"/>
    <n v="7168514"/>
    <n v="4.7"/>
    <x v="0"/>
    <s v="Male202175-84 yearsGR113-055"/>
  </r>
  <r>
    <x v="1"/>
    <s v="M"/>
    <x v="3"/>
    <n v="2021"/>
    <x v="9"/>
    <s v="75-84"/>
    <x v="57"/>
    <s v="GR113-056"/>
    <n v="6426"/>
    <n v="7168514"/>
    <n v="89.6"/>
    <x v="0"/>
    <s v="Male202175-84 yearsGR113-056"/>
  </r>
  <r>
    <x v="1"/>
    <s v="M"/>
    <x v="3"/>
    <n v="2021"/>
    <x v="9"/>
    <s v="75-84"/>
    <x v="83"/>
    <s v="GR113-057"/>
    <n v="1753"/>
    <n v="7168514"/>
    <n v="24.5"/>
    <x v="0"/>
    <s v="Male202175-84 yearsGR113-057"/>
  </r>
  <r>
    <x v="1"/>
    <s v="M"/>
    <x v="3"/>
    <n v="2021"/>
    <x v="9"/>
    <s v="75-84"/>
    <x v="58"/>
    <s v="GR113-058"/>
    <n v="57082"/>
    <n v="7168514"/>
    <n v="796.3"/>
    <x v="0"/>
    <s v="Male202175-84 yearsGR113-058"/>
  </r>
  <r>
    <x v="1"/>
    <s v="M"/>
    <x v="3"/>
    <n v="2021"/>
    <x v="9"/>
    <s v="75-84"/>
    <x v="59"/>
    <s v="GR113-059"/>
    <n v="15899"/>
    <n v="7168514"/>
    <n v="221.8"/>
    <x v="0"/>
    <s v="Male202175-84 yearsGR113-059"/>
  </r>
  <r>
    <x v="1"/>
    <s v="M"/>
    <x v="3"/>
    <n v="2021"/>
    <x v="9"/>
    <s v="75-84"/>
    <x v="99"/>
    <s v="GR113-060"/>
    <n v="632"/>
    <n v="7168514"/>
    <n v="8.8000000000000007"/>
    <x v="0"/>
    <s v="Male202175-84 yearsGR113-060"/>
  </r>
  <r>
    <x v="1"/>
    <s v="M"/>
    <x v="3"/>
    <n v="2021"/>
    <x v="9"/>
    <s v="75-84"/>
    <x v="60"/>
    <s v="GR113-061"/>
    <n v="40551"/>
    <n v="7168514"/>
    <n v="565.70000000000005"/>
    <x v="0"/>
    <s v="Male202175-84 yearsGR113-061"/>
  </r>
  <r>
    <x v="1"/>
    <s v="M"/>
    <x v="3"/>
    <n v="2021"/>
    <x v="9"/>
    <s v="75-84"/>
    <x v="84"/>
    <s v="GR113-062"/>
    <n v="9449"/>
    <n v="7168514"/>
    <n v="131.80000000000001"/>
    <x v="0"/>
    <s v="Male202175-84 yearsGR113-062"/>
  </r>
  <r>
    <x v="1"/>
    <s v="M"/>
    <x v="3"/>
    <n v="2021"/>
    <x v="9"/>
    <s v="75-84"/>
    <x v="85"/>
    <s v="GR113-063"/>
    <n v="31102"/>
    <n v="7168514"/>
    <n v="433.9"/>
    <x v="0"/>
    <s v="Male202175-84 yearsGR113-063"/>
  </r>
  <r>
    <x v="1"/>
    <s v="M"/>
    <x v="3"/>
    <n v="2021"/>
    <x v="9"/>
    <s v="75-84"/>
    <x v="8"/>
    <s v="GR113-064"/>
    <n v="29036"/>
    <n v="7168514"/>
    <n v="405"/>
    <x v="0"/>
    <s v="Male202175-84 yearsGR113-064"/>
  </r>
  <r>
    <x v="1"/>
    <s v="M"/>
    <x v="3"/>
    <n v="2021"/>
    <x v="9"/>
    <s v="75-84"/>
    <x v="61"/>
    <s v="GR113-065"/>
    <n v="188"/>
    <n v="7168514"/>
    <n v="2.6"/>
    <x v="0"/>
    <s v="Male202175-84 yearsGR113-065"/>
  </r>
  <r>
    <x v="1"/>
    <s v="M"/>
    <x v="3"/>
    <n v="2021"/>
    <x v="9"/>
    <s v="75-84"/>
    <x v="86"/>
    <s v="GR113-066"/>
    <n v="138"/>
    <n v="7168514"/>
    <n v="1.9"/>
    <x v="0"/>
    <s v="Male202175-84 yearsGR113-066"/>
  </r>
  <r>
    <x v="1"/>
    <s v="M"/>
    <x v="3"/>
    <n v="2021"/>
    <x v="9"/>
    <s v="75-84"/>
    <x v="62"/>
    <s v="GR113-067"/>
    <n v="11065"/>
    <n v="7168514"/>
    <n v="154.4"/>
    <x v="0"/>
    <s v="Male202175-84 yearsGR113-067"/>
  </r>
  <r>
    <x v="1"/>
    <s v="M"/>
    <x v="3"/>
    <n v="2021"/>
    <x v="9"/>
    <s v="75-84"/>
    <x v="9"/>
    <s v="GR113-068"/>
    <n v="17645"/>
    <n v="7168514"/>
    <n v="246.1"/>
    <x v="0"/>
    <s v="Male202175-84 yearsGR113-068"/>
  </r>
  <r>
    <x v="1"/>
    <s v="M"/>
    <x v="3"/>
    <n v="2021"/>
    <x v="9"/>
    <s v="75-84"/>
    <x v="87"/>
    <s v="GR113-069"/>
    <n v="4731"/>
    <n v="7168514"/>
    <n v="66"/>
    <x v="1"/>
    <s v="Male202175-84 yearsGR113-069"/>
  </r>
  <r>
    <x v="1"/>
    <s v="M"/>
    <x v="3"/>
    <n v="2021"/>
    <x v="9"/>
    <s v="75-84"/>
    <x v="10"/>
    <s v="GR113-070"/>
    <n v="20346"/>
    <n v="7168514"/>
    <n v="283.8"/>
    <x v="1"/>
    <s v="Male202175-84 yearsGR113-070"/>
  </r>
  <r>
    <x v="1"/>
    <s v="M"/>
    <x v="3"/>
    <n v="2021"/>
    <x v="9"/>
    <s v="75-84"/>
    <x v="107"/>
    <s v="GR113-071"/>
    <n v="539"/>
    <n v="7168514"/>
    <n v="7.5"/>
    <x v="1"/>
    <s v="Male202175-84 yearsGR113-071"/>
  </r>
  <r>
    <x v="1"/>
    <s v="M"/>
    <x v="3"/>
    <n v="2021"/>
    <x v="9"/>
    <s v="75-84"/>
    <x v="63"/>
    <s v="GR113-072"/>
    <n v="2858"/>
    <n v="7168514"/>
    <n v="39.9"/>
    <x v="0"/>
    <s v="Male202175-84 yearsGR113-072"/>
  </r>
  <r>
    <x v="1"/>
    <s v="M"/>
    <x v="3"/>
    <n v="2021"/>
    <x v="9"/>
    <s v="75-84"/>
    <x v="88"/>
    <s v="GR113-073"/>
    <n v="1455"/>
    <n v="7168514"/>
    <n v="20.3"/>
    <x v="1"/>
    <s v="Male202175-84 yearsGR113-073"/>
  </r>
  <r>
    <x v="1"/>
    <s v="M"/>
    <x v="3"/>
    <n v="2021"/>
    <x v="9"/>
    <s v="75-84"/>
    <x v="89"/>
    <s v="GR113-074"/>
    <n v="1403"/>
    <n v="7168514"/>
    <n v="19.600000000000001"/>
    <x v="0"/>
    <s v="Male202175-84 yearsGR113-074"/>
  </r>
  <r>
    <x v="1"/>
    <s v="M"/>
    <x v="3"/>
    <n v="2021"/>
    <x v="9"/>
    <s v="75-84"/>
    <x v="11"/>
    <s v="GR113-075"/>
    <n v="427"/>
    <n v="7168514"/>
    <n v="6"/>
    <x v="0"/>
    <s v="Male202175-84 yearsGR113-075"/>
  </r>
  <r>
    <x v="1"/>
    <s v="M"/>
    <x v="3"/>
    <n v="2021"/>
    <x v="9"/>
    <s v="75-84"/>
    <x v="12"/>
    <s v="GR113-076"/>
    <n v="6134"/>
    <n v="7168514"/>
    <n v="85.6"/>
    <x v="1"/>
    <s v="Male202175-84 yearsGR113-076"/>
  </r>
  <r>
    <x v="1"/>
    <s v="M"/>
    <x v="3"/>
    <n v="2021"/>
    <x v="9"/>
    <s v="75-84"/>
    <x v="13"/>
    <s v="GR113-077"/>
    <n v="69"/>
    <n v="7168514"/>
    <n v="1"/>
    <x v="0"/>
    <s v="Male202175-84 yearsGR113-077"/>
  </r>
  <r>
    <x v="1"/>
    <s v="M"/>
    <x v="3"/>
    <n v="2021"/>
    <x v="9"/>
    <s v="75-84"/>
    <x v="14"/>
    <s v="GR113-078"/>
    <n v="6065"/>
    <n v="7168514"/>
    <n v="84.6"/>
    <x v="0"/>
    <s v="Male202175-84 yearsGR113-078"/>
  </r>
  <r>
    <x v="1"/>
    <s v="M"/>
    <x v="3"/>
    <n v="2021"/>
    <x v="9"/>
    <s v="75-84"/>
    <x v="15"/>
    <s v="GR113-079"/>
    <n v="15"/>
    <n v="7168514"/>
    <s v="Unreliable"/>
    <x v="0"/>
    <s v="Male202175-84 yearsGR113-079"/>
  </r>
  <r>
    <x v="1"/>
    <s v="M"/>
    <x v="3"/>
    <n v="2021"/>
    <x v="9"/>
    <s v="75-84"/>
    <x v="38"/>
    <s v="GR113-082"/>
    <n v="22157"/>
    <n v="7168514"/>
    <n v="309.10000000000002"/>
    <x v="1"/>
    <s v="Male202175-84 yearsGR113-082"/>
  </r>
  <r>
    <x v="1"/>
    <s v="M"/>
    <x v="3"/>
    <n v="2021"/>
    <x v="9"/>
    <s v="75-84"/>
    <x v="108"/>
    <s v="GR113-083"/>
    <n v="31"/>
    <n v="7168514"/>
    <n v="0.4"/>
    <x v="0"/>
    <s v="Male202175-84 yearsGR113-083"/>
  </r>
  <r>
    <x v="1"/>
    <s v="M"/>
    <x v="3"/>
    <n v="2021"/>
    <x v="9"/>
    <s v="75-84"/>
    <x v="100"/>
    <s v="GR113-084"/>
    <n v="1275"/>
    <n v="7168514"/>
    <n v="17.8"/>
    <x v="0"/>
    <s v="Male202175-84 yearsGR113-084"/>
  </r>
  <r>
    <x v="1"/>
    <s v="M"/>
    <x v="3"/>
    <n v="2021"/>
    <x v="9"/>
    <s v="75-84"/>
    <x v="39"/>
    <s v="GR113-085"/>
    <n v="156"/>
    <n v="7168514"/>
    <n v="2.2000000000000002"/>
    <x v="0"/>
    <s v="Male202175-84 yearsGR113-085"/>
  </r>
  <r>
    <x v="1"/>
    <s v="M"/>
    <x v="3"/>
    <n v="2021"/>
    <x v="9"/>
    <s v="75-84"/>
    <x v="90"/>
    <s v="GR113-086"/>
    <n v="20695"/>
    <n v="7168514"/>
    <n v="288.7"/>
    <x v="0"/>
    <s v="Male202175-84 yearsGR113-086"/>
  </r>
  <r>
    <x v="1"/>
    <s v="M"/>
    <x v="3"/>
    <n v="2021"/>
    <x v="9"/>
    <s v="75-84"/>
    <x v="118"/>
    <s v="GR113-087"/>
    <n v="186"/>
    <n v="7168514"/>
    <n v="2.6"/>
    <x v="1"/>
    <s v="Male202175-84 yearsGR113-087"/>
  </r>
  <r>
    <x v="1"/>
    <s v="M"/>
    <x v="3"/>
    <n v="2021"/>
    <x v="9"/>
    <s v="75-84"/>
    <x v="64"/>
    <s v="GR113-088"/>
    <n v="3285"/>
    <n v="7168514"/>
    <n v="45.8"/>
    <x v="1"/>
    <s v="Male202175-84 yearsGR113-088"/>
  </r>
  <r>
    <x v="1"/>
    <s v="M"/>
    <x v="3"/>
    <n v="2021"/>
    <x v="9"/>
    <s v="75-84"/>
    <x v="17"/>
    <s v="GR113-089"/>
    <n v="7962"/>
    <n v="7168514"/>
    <n v="111.1"/>
    <x v="0"/>
    <s v="Male202175-84 yearsGR113-089"/>
  </r>
  <r>
    <x v="1"/>
    <s v="M"/>
    <x v="3"/>
    <n v="2021"/>
    <x v="9"/>
    <s v="75-84"/>
    <x v="91"/>
    <s v="GR113-090"/>
    <n v="476"/>
    <n v="7168514"/>
    <n v="6.6"/>
    <x v="1"/>
    <s v="Male202175-84 yearsGR113-090"/>
  </r>
  <r>
    <x v="1"/>
    <s v="M"/>
    <x v="3"/>
    <n v="2021"/>
    <x v="9"/>
    <s v="75-84"/>
    <x v="114"/>
    <s v="GR113-091"/>
    <n v="55"/>
    <n v="7168514"/>
    <n v="0.8"/>
    <x v="1"/>
    <s v="Male202175-84 yearsGR113-091"/>
  </r>
  <r>
    <x v="1"/>
    <s v="M"/>
    <x v="3"/>
    <n v="2021"/>
    <x v="9"/>
    <s v="75-84"/>
    <x v="101"/>
    <s v="GR113-092"/>
    <n v="272"/>
    <n v="7168514"/>
    <n v="3.8"/>
    <x v="1"/>
    <s v="Male202175-84 yearsGR113-092"/>
  </r>
  <r>
    <x v="1"/>
    <s v="M"/>
    <x v="3"/>
    <n v="2021"/>
    <x v="9"/>
    <s v="75-84"/>
    <x v="92"/>
    <s v="GR113-093"/>
    <n v="3285"/>
    <n v="7168514"/>
    <n v="45.8"/>
    <x v="1"/>
    <s v="Male202175-84 yearsGR113-093"/>
  </r>
  <r>
    <x v="1"/>
    <s v="M"/>
    <x v="3"/>
    <n v="2021"/>
    <x v="9"/>
    <s v="75-84"/>
    <x v="93"/>
    <s v="GR113-094"/>
    <n v="1147"/>
    <n v="7168514"/>
    <n v="16"/>
    <x v="0"/>
    <s v="Male202175-84 yearsGR113-094"/>
  </r>
  <r>
    <x v="1"/>
    <s v="M"/>
    <x v="3"/>
    <n v="2021"/>
    <x v="9"/>
    <s v="75-84"/>
    <x v="94"/>
    <s v="GR113-095"/>
    <n v="2138"/>
    <n v="7168514"/>
    <n v="29.8"/>
    <x v="0"/>
    <s v="Male202175-84 yearsGR113-095"/>
  </r>
  <r>
    <x v="1"/>
    <s v="M"/>
    <x v="3"/>
    <n v="2021"/>
    <x v="9"/>
    <s v="75-84"/>
    <x v="102"/>
    <s v="GR113-096"/>
    <n v="707"/>
    <n v="7168514"/>
    <n v="9.9"/>
    <x v="1"/>
    <s v="Male202175-84 yearsGR113-096"/>
  </r>
  <r>
    <x v="1"/>
    <s v="M"/>
    <x v="3"/>
    <n v="2021"/>
    <x v="9"/>
    <s v="75-84"/>
    <x v="18"/>
    <s v="GR113-097"/>
    <n v="8204"/>
    <n v="7168514"/>
    <n v="114.4"/>
    <x v="1"/>
    <s v="Male202175-84 yearsGR113-097"/>
  </r>
  <r>
    <x v="1"/>
    <s v="M"/>
    <x v="3"/>
    <n v="2021"/>
    <x v="9"/>
    <s v="75-84"/>
    <x v="115"/>
    <s v="GR113-098"/>
    <n v="118"/>
    <n v="7168514"/>
    <n v="1.6"/>
    <x v="0"/>
    <s v="Male202175-84 yearsGR113-098"/>
  </r>
  <r>
    <x v="1"/>
    <s v="M"/>
    <x v="3"/>
    <n v="2021"/>
    <x v="9"/>
    <s v="75-84"/>
    <x v="109"/>
    <s v="GR113-099"/>
    <n v="35"/>
    <n v="7168514"/>
    <n v="0.5"/>
    <x v="0"/>
    <s v="Male202175-84 yearsGR113-099"/>
  </r>
  <r>
    <x v="1"/>
    <s v="M"/>
    <x v="3"/>
    <n v="2021"/>
    <x v="9"/>
    <s v="75-84"/>
    <x v="19"/>
    <s v="GR113-100"/>
    <n v="8048"/>
    <n v="7168514"/>
    <n v="112.3"/>
    <x v="0"/>
    <s v="Male202175-84 yearsGR113-100"/>
  </r>
  <r>
    <x v="1"/>
    <s v="M"/>
    <x v="3"/>
    <n v="2021"/>
    <x v="9"/>
    <s v="75-84"/>
    <x v="95"/>
    <s v="GR113-102"/>
    <n v="113"/>
    <n v="7168514"/>
    <n v="1.6"/>
    <x v="1"/>
    <s v="Male202175-84 yearsGR113-102"/>
  </r>
  <r>
    <x v="1"/>
    <s v="M"/>
    <x v="3"/>
    <n v="2021"/>
    <x v="9"/>
    <s v="75-84"/>
    <x v="125"/>
    <s v="GR113-103"/>
    <n v="218"/>
    <n v="7168514"/>
    <n v="3"/>
    <x v="1"/>
    <s v="Male202175-84 yearsGR113-103"/>
  </r>
  <r>
    <x v="1"/>
    <s v="M"/>
    <x v="3"/>
    <n v="2021"/>
    <x v="9"/>
    <s v="75-84"/>
    <x v="21"/>
    <s v="GR113-109"/>
    <n v="211"/>
    <n v="7168514"/>
    <n v="2.9"/>
    <x v="1"/>
    <s v="Male202175-84 yearsGR113-109"/>
  </r>
  <r>
    <x v="1"/>
    <s v="M"/>
    <x v="3"/>
    <n v="2021"/>
    <x v="9"/>
    <s v="75-84"/>
    <x v="22"/>
    <s v="GR113-110"/>
    <n v="2797"/>
    <n v="7168514"/>
    <n v="39"/>
    <x v="0"/>
    <s v="Male202175-84 yearsGR113-110"/>
  </r>
  <r>
    <x v="1"/>
    <s v="M"/>
    <x v="3"/>
    <n v="2021"/>
    <x v="9"/>
    <s v="75-84"/>
    <x v="23"/>
    <s v="GR113-111"/>
    <n v="42522"/>
    <n v="7168514"/>
    <n v="593.20000000000005"/>
    <x v="0"/>
    <s v="Male202175-84 yearsGR113-111"/>
  </r>
  <r>
    <x v="1"/>
    <s v="M"/>
    <x v="3"/>
    <n v="2021"/>
    <x v="9"/>
    <s v="75-84"/>
    <x v="24"/>
    <s v="GR113-112"/>
    <n v="11540"/>
    <n v="7168514"/>
    <n v="161"/>
    <x v="1"/>
    <s v="Male202175-84 yearsGR113-112"/>
  </r>
  <r>
    <x v="1"/>
    <s v="M"/>
    <x v="3"/>
    <n v="2021"/>
    <x v="9"/>
    <s v="75-84"/>
    <x v="25"/>
    <s v="GR113-113"/>
    <n v="1997"/>
    <n v="7168514"/>
    <n v="27.9"/>
    <x v="0"/>
    <s v="Male202175-84 yearsGR113-113"/>
  </r>
  <r>
    <x v="1"/>
    <s v="M"/>
    <x v="3"/>
    <n v="2021"/>
    <x v="9"/>
    <s v="75-84"/>
    <x v="26"/>
    <s v="GR113-114"/>
    <n v="1857"/>
    <n v="7168514"/>
    <n v="25.9"/>
    <x v="0"/>
    <s v="Male202175-84 yearsGR113-114"/>
  </r>
  <r>
    <x v="1"/>
    <s v="M"/>
    <x v="3"/>
    <n v="2021"/>
    <x v="9"/>
    <s v="75-84"/>
    <x v="46"/>
    <s v="GR113-115"/>
    <n v="68"/>
    <n v="7168514"/>
    <n v="0.9"/>
    <x v="0"/>
    <s v="Male202175-84 yearsGR113-115"/>
  </r>
  <r>
    <x v="1"/>
    <s v="M"/>
    <x v="3"/>
    <n v="2021"/>
    <x v="9"/>
    <s v="75-84"/>
    <x v="67"/>
    <s v="GR113-116"/>
    <n v="72"/>
    <n v="7168514"/>
    <n v="1"/>
    <x v="0"/>
    <s v="Male202175-84 yearsGR113-116"/>
  </r>
  <r>
    <x v="1"/>
    <s v="M"/>
    <x v="3"/>
    <n v="2021"/>
    <x v="9"/>
    <s v="75-84"/>
    <x v="27"/>
    <s v="GR113-117"/>
    <n v="9543"/>
    <n v="7168514"/>
    <n v="133.1"/>
    <x v="0"/>
    <s v="Male202175-84 yearsGR113-117"/>
  </r>
  <r>
    <x v="1"/>
    <s v="M"/>
    <x v="3"/>
    <n v="2021"/>
    <x v="9"/>
    <s v="75-84"/>
    <x v="68"/>
    <s v="GR113-118"/>
    <n v="6428"/>
    <n v="7168514"/>
    <n v="89.7"/>
    <x v="0"/>
    <s v="Male202175-84 yearsGR113-118"/>
  </r>
  <r>
    <x v="1"/>
    <s v="M"/>
    <x v="3"/>
    <n v="2021"/>
    <x v="9"/>
    <s v="75-84"/>
    <x v="121"/>
    <s v="GR113-119"/>
    <n v="18"/>
    <n v="7168514"/>
    <s v="Unreliable"/>
    <x v="0"/>
    <s v="Male202175-84 yearsGR113-119"/>
  </r>
  <r>
    <x v="1"/>
    <s v="M"/>
    <x v="3"/>
    <n v="2021"/>
    <x v="9"/>
    <s v="75-84"/>
    <x v="28"/>
    <s v="GR113-120"/>
    <n v="217"/>
    <n v="7168514"/>
    <n v="3"/>
    <x v="0"/>
    <s v="Male202175-84 yearsGR113-120"/>
  </r>
  <r>
    <x v="1"/>
    <s v="M"/>
    <x v="3"/>
    <n v="2021"/>
    <x v="9"/>
    <s v="75-84"/>
    <x v="40"/>
    <s v="GR113-121"/>
    <n v="348"/>
    <n v="7168514"/>
    <n v="4.9000000000000004"/>
    <x v="0"/>
    <s v="Male202175-84 yearsGR113-121"/>
  </r>
  <r>
    <x v="1"/>
    <s v="M"/>
    <x v="3"/>
    <n v="2021"/>
    <x v="9"/>
    <s v="75-84"/>
    <x v="47"/>
    <s v="GR113-122"/>
    <n v="391"/>
    <n v="7168514"/>
    <n v="5.5"/>
    <x v="0"/>
    <s v="Male202175-84 yearsGR113-122"/>
  </r>
  <r>
    <x v="1"/>
    <s v="M"/>
    <x v="3"/>
    <n v="2021"/>
    <x v="9"/>
    <s v="75-84"/>
    <x v="29"/>
    <s v="GR113-123"/>
    <n v="2141"/>
    <n v="7168514"/>
    <n v="29.9"/>
    <x v="0"/>
    <s v="Male202175-84 yearsGR113-123"/>
  </r>
  <r>
    <x v="1"/>
    <s v="M"/>
    <x v="3"/>
    <n v="2021"/>
    <x v="9"/>
    <s v="75-84"/>
    <x v="48"/>
    <s v="GR113-124"/>
    <n v="2736"/>
    <n v="7168514"/>
    <n v="38.200000000000003"/>
    <x v="1"/>
    <s v="Male202175-84 yearsGR113-124"/>
  </r>
  <r>
    <x v="1"/>
    <s v="M"/>
    <x v="3"/>
    <n v="2021"/>
    <x v="9"/>
    <s v="75-84"/>
    <x v="49"/>
    <s v="GR113-125"/>
    <n v="2298"/>
    <n v="7168514"/>
    <n v="32.1"/>
    <x v="0"/>
    <s v="Male202175-84 yearsGR113-125"/>
  </r>
  <r>
    <x v="1"/>
    <s v="M"/>
    <x v="3"/>
    <n v="2021"/>
    <x v="9"/>
    <s v="75-84"/>
    <x v="50"/>
    <s v="GR113-126"/>
    <n v="438"/>
    <n v="7168514"/>
    <n v="6.1"/>
    <x v="0"/>
    <s v="Male202175-84 yearsGR113-126"/>
  </r>
  <r>
    <x v="1"/>
    <s v="M"/>
    <x v="3"/>
    <n v="2021"/>
    <x v="9"/>
    <s v="75-84"/>
    <x v="30"/>
    <s v="GR113-127"/>
    <n v="179"/>
    <n v="7168514"/>
    <n v="2.5"/>
    <x v="1"/>
    <s v="Male202175-84 yearsGR113-127"/>
  </r>
  <r>
    <x v="1"/>
    <s v="M"/>
    <x v="3"/>
    <n v="2021"/>
    <x v="9"/>
    <s v="75-84"/>
    <x v="41"/>
    <s v="GR113-128"/>
    <n v="63"/>
    <n v="7168514"/>
    <n v="0.9"/>
    <x v="0"/>
    <s v="Male202175-84 yearsGR113-128"/>
  </r>
  <r>
    <x v="1"/>
    <s v="M"/>
    <x v="3"/>
    <n v="2021"/>
    <x v="9"/>
    <s v="75-84"/>
    <x v="31"/>
    <s v="GR113-129"/>
    <n v="116"/>
    <n v="7168514"/>
    <n v="1.6"/>
    <x v="0"/>
    <s v="Male202175-84 yearsGR113-129"/>
  </r>
  <r>
    <x v="1"/>
    <s v="M"/>
    <x v="3"/>
    <n v="2021"/>
    <x v="9"/>
    <s v="75-84"/>
    <x v="32"/>
    <s v="GR113-131"/>
    <n v="104"/>
    <n v="7168514"/>
    <n v="1.5"/>
    <x v="0"/>
    <s v="Male202175-84 yearsGR113-131"/>
  </r>
  <r>
    <x v="1"/>
    <s v="M"/>
    <x v="3"/>
    <n v="2021"/>
    <x v="9"/>
    <s v="75-84"/>
    <x v="69"/>
    <s v="GR113-132"/>
    <n v="13"/>
    <n v="7168514"/>
    <s v="Unreliable"/>
    <x v="0"/>
    <s v="Male202175-84 yearsGR113-132"/>
  </r>
  <r>
    <x v="1"/>
    <s v="M"/>
    <x v="3"/>
    <n v="2021"/>
    <x v="9"/>
    <s v="75-84"/>
    <x v="33"/>
    <s v="GR113-133"/>
    <n v="91"/>
    <n v="7168514"/>
    <n v="1.3"/>
    <x v="0"/>
    <s v="Male202175-84 yearsGR113-133"/>
  </r>
  <r>
    <x v="1"/>
    <s v="M"/>
    <x v="3"/>
    <n v="2021"/>
    <x v="9"/>
    <s v="75-84"/>
    <x v="42"/>
    <s v="GR113-135"/>
    <n v="788"/>
    <n v="7168514"/>
    <n v="11"/>
    <x v="1"/>
    <s v="Male202175-84 yearsGR113-135"/>
  </r>
  <r>
    <x v="1"/>
    <s v="M"/>
    <x v="3"/>
    <n v="2021"/>
    <x v="9"/>
    <s v="75-84"/>
    <x v="103"/>
    <s v="GR113-136"/>
    <n v="584"/>
    <n v="7168514"/>
    <n v="8.1"/>
    <x v="1"/>
    <s v="Male202175-84 yearsGR113-136"/>
  </r>
  <r>
    <x v="1"/>
    <s v="M"/>
    <x v="3"/>
    <n v="2021"/>
    <x v="9"/>
    <s v="75-84"/>
    <x v="122"/>
    <s v="GR113-137"/>
    <n v="55943"/>
    <n v="7168514"/>
    <n v="780.4"/>
    <x v="1"/>
    <s v="Male202175-84 yearsGR113-137"/>
  </r>
  <r>
    <x v="1"/>
    <s v="M"/>
    <x v="3"/>
    <n v="2021"/>
    <x v="10"/>
    <s v="85+"/>
    <x v="0"/>
    <s v="GR113-003"/>
    <n v="661"/>
    <n v="2175943"/>
    <n v="30.4"/>
    <x v="0"/>
    <s v="Male202185+ yearsGR113-003"/>
  </r>
  <r>
    <x v="1"/>
    <s v="M"/>
    <x v="3"/>
    <n v="2021"/>
    <x v="10"/>
    <s v="85+"/>
    <x v="111"/>
    <s v="GR113-004"/>
    <n v="51"/>
    <n v="2175943"/>
    <n v="2.2999999999999998"/>
    <x v="1"/>
    <s v="Male202185+ yearsGR113-004"/>
  </r>
  <r>
    <x v="1"/>
    <s v="M"/>
    <x v="3"/>
    <n v="2021"/>
    <x v="10"/>
    <s v="85+"/>
    <x v="112"/>
    <s v="GR113-005"/>
    <n v="47"/>
    <n v="2175943"/>
    <n v="2.2000000000000002"/>
    <x v="0"/>
    <s v="Male202185+ yearsGR113-005"/>
  </r>
  <r>
    <x v="1"/>
    <s v="M"/>
    <x v="3"/>
    <n v="2021"/>
    <x v="10"/>
    <s v="85+"/>
    <x v="1"/>
    <s v="GR113-010"/>
    <n v="3923"/>
    <n v="2175943"/>
    <n v="180.3"/>
    <x v="1"/>
    <s v="Male202185+ yearsGR113-010"/>
  </r>
  <r>
    <x v="1"/>
    <s v="M"/>
    <x v="3"/>
    <n v="2021"/>
    <x v="10"/>
    <s v="85+"/>
    <x v="70"/>
    <s v="GR113-015"/>
    <n v="54"/>
    <n v="2175943"/>
    <n v="2.5"/>
    <x v="1"/>
    <s v="Male202185+ yearsGR113-015"/>
  </r>
  <r>
    <x v="1"/>
    <s v="M"/>
    <x v="3"/>
    <n v="2021"/>
    <x v="10"/>
    <s v="85+"/>
    <x v="51"/>
    <s v="GR113-016"/>
    <n v="25"/>
    <n v="2175943"/>
    <n v="1.1000000000000001"/>
    <x v="1"/>
    <s v="Male202185+ yearsGR113-016"/>
  </r>
  <r>
    <x v="1"/>
    <s v="M"/>
    <x v="3"/>
    <n v="2021"/>
    <x v="10"/>
    <s v="85+"/>
    <x v="2"/>
    <s v="GR113-018"/>
    <n v="38584"/>
    <n v="2175943"/>
    <n v="1773.2"/>
    <x v="0"/>
    <s v="Male202185+ yearsGR113-018"/>
  </r>
  <r>
    <x v="1"/>
    <s v="M"/>
    <x v="3"/>
    <n v="2021"/>
    <x v="10"/>
    <s v="85+"/>
    <x v="3"/>
    <s v="GR113-019"/>
    <n v="49949"/>
    <n v="2175943"/>
    <n v="2295.5"/>
    <x v="1"/>
    <s v="Male202185+ yearsGR113-019"/>
  </r>
  <r>
    <x v="1"/>
    <s v="M"/>
    <x v="3"/>
    <n v="2021"/>
    <x v="10"/>
    <s v="85+"/>
    <x v="71"/>
    <s v="GR113-020"/>
    <n v="783"/>
    <n v="2175943"/>
    <n v="36"/>
    <x v="0"/>
    <s v="Male202185+ yearsGR113-020"/>
  </r>
  <r>
    <x v="1"/>
    <s v="M"/>
    <x v="3"/>
    <n v="2021"/>
    <x v="10"/>
    <s v="85+"/>
    <x v="72"/>
    <s v="GR113-021"/>
    <n v="1122"/>
    <n v="2175943"/>
    <n v="51.6"/>
    <x v="0"/>
    <s v="Male202185+ yearsGR113-021"/>
  </r>
  <r>
    <x v="1"/>
    <s v="M"/>
    <x v="3"/>
    <n v="2021"/>
    <x v="10"/>
    <s v="85+"/>
    <x v="73"/>
    <s v="GR113-022"/>
    <n v="809"/>
    <n v="2175943"/>
    <n v="37.200000000000003"/>
    <x v="0"/>
    <s v="Male202185+ yearsGR113-022"/>
  </r>
  <r>
    <x v="1"/>
    <s v="M"/>
    <x v="3"/>
    <n v="2021"/>
    <x v="10"/>
    <s v="85+"/>
    <x v="52"/>
    <s v="GR113-023"/>
    <n v="4059"/>
    <n v="2175943"/>
    <n v="186.5"/>
    <x v="0"/>
    <s v="Male202185+ yearsGR113-023"/>
  </r>
  <r>
    <x v="1"/>
    <s v="M"/>
    <x v="3"/>
    <n v="2021"/>
    <x v="10"/>
    <s v="85+"/>
    <x v="53"/>
    <s v="GR113-024"/>
    <n v="1497"/>
    <n v="2175943"/>
    <n v="68.8"/>
    <x v="0"/>
    <s v="Male202185+ yearsGR113-024"/>
  </r>
  <r>
    <x v="1"/>
    <s v="M"/>
    <x v="3"/>
    <n v="2021"/>
    <x v="10"/>
    <s v="85+"/>
    <x v="74"/>
    <s v="GR113-025"/>
    <n v="2757"/>
    <n v="2175943"/>
    <n v="126.7"/>
    <x v="0"/>
    <s v="Male202185+ yearsGR113-025"/>
  </r>
  <r>
    <x v="1"/>
    <s v="M"/>
    <x v="3"/>
    <n v="2021"/>
    <x v="10"/>
    <s v="85+"/>
    <x v="104"/>
    <s v="GR113-026"/>
    <n v="349"/>
    <n v="2175943"/>
    <n v="16"/>
    <x v="0"/>
    <s v="Male202185+ yearsGR113-026"/>
  </r>
  <r>
    <x v="1"/>
    <s v="M"/>
    <x v="3"/>
    <n v="2021"/>
    <x v="10"/>
    <s v="85+"/>
    <x v="75"/>
    <s v="GR113-027"/>
    <n v="8183"/>
    <n v="2175943"/>
    <n v="376.1"/>
    <x v="0"/>
    <s v="Male202185+ yearsGR113-027"/>
  </r>
  <r>
    <x v="1"/>
    <s v="M"/>
    <x v="3"/>
    <n v="2021"/>
    <x v="10"/>
    <s v="85+"/>
    <x v="76"/>
    <s v="GR113-028"/>
    <n v="941"/>
    <n v="2175943"/>
    <n v="43.2"/>
    <x v="0"/>
    <s v="Male202185+ yearsGR113-028"/>
  </r>
  <r>
    <x v="1"/>
    <s v="M"/>
    <x v="3"/>
    <n v="2021"/>
    <x v="10"/>
    <s v="85+"/>
    <x v="54"/>
    <s v="GR113-029"/>
    <n v="79"/>
    <n v="2175943"/>
    <n v="3.6"/>
    <x v="0"/>
    <s v="Male202185+ yearsGR113-029"/>
  </r>
  <r>
    <x v="1"/>
    <s v="M"/>
    <x v="3"/>
    <n v="2021"/>
    <x v="10"/>
    <s v="85+"/>
    <x v="124"/>
    <s v="GR113-033"/>
    <n v="10188"/>
    <n v="2175943"/>
    <n v="468.2"/>
    <x v="0"/>
    <s v="Male202185+ yearsGR113-033"/>
  </r>
  <r>
    <x v="1"/>
    <s v="M"/>
    <x v="3"/>
    <n v="2021"/>
    <x v="10"/>
    <s v="85+"/>
    <x v="43"/>
    <s v="GR113-034"/>
    <n v="1291"/>
    <n v="2175943"/>
    <n v="59.3"/>
    <x v="0"/>
    <s v="Male202185+ yearsGR113-034"/>
  </r>
  <r>
    <x v="1"/>
    <s v="M"/>
    <x v="3"/>
    <n v="2021"/>
    <x v="10"/>
    <s v="85+"/>
    <x v="97"/>
    <s v="GR113-035"/>
    <n v="3799"/>
    <n v="2175943"/>
    <n v="174.6"/>
    <x v="0"/>
    <s v="Male202185+ yearsGR113-035"/>
  </r>
  <r>
    <x v="1"/>
    <s v="M"/>
    <x v="3"/>
    <n v="2021"/>
    <x v="10"/>
    <s v="85+"/>
    <x v="34"/>
    <s v="GR113-036"/>
    <n v="664"/>
    <n v="2175943"/>
    <n v="30.5"/>
    <x v="0"/>
    <s v="Male202185+ yearsGR113-036"/>
  </r>
  <r>
    <x v="1"/>
    <s v="M"/>
    <x v="3"/>
    <n v="2021"/>
    <x v="10"/>
    <s v="85+"/>
    <x v="35"/>
    <s v="GR113-037"/>
    <n v="6355"/>
    <n v="2175943"/>
    <n v="292.10000000000002"/>
    <x v="0"/>
    <s v="Male202185+ yearsGR113-037"/>
  </r>
  <r>
    <x v="1"/>
    <s v="M"/>
    <x v="3"/>
    <n v="2021"/>
    <x v="10"/>
    <s v="85+"/>
    <x v="79"/>
    <s v="GR113-038"/>
    <n v="77"/>
    <n v="2175943"/>
    <n v="3.5"/>
    <x v="0"/>
    <s v="Male202185+ yearsGR113-038"/>
  </r>
  <r>
    <x v="1"/>
    <s v="M"/>
    <x v="3"/>
    <n v="2021"/>
    <x v="10"/>
    <s v="85+"/>
    <x v="56"/>
    <s v="GR113-039"/>
    <n v="2207"/>
    <n v="2175943"/>
    <n v="101.4"/>
    <x v="0"/>
    <s v="Male202185+ yearsGR113-039"/>
  </r>
  <r>
    <x v="1"/>
    <s v="M"/>
    <x v="3"/>
    <n v="2021"/>
    <x v="10"/>
    <s v="85+"/>
    <x v="36"/>
    <s v="GR113-040"/>
    <n v="2704"/>
    <n v="2175943"/>
    <n v="124.3"/>
    <x v="0"/>
    <s v="Male202185+ yearsGR113-040"/>
  </r>
  <r>
    <x v="1"/>
    <s v="M"/>
    <x v="3"/>
    <n v="2021"/>
    <x v="10"/>
    <s v="85+"/>
    <x v="98"/>
    <s v="GR113-041"/>
    <n v="1342"/>
    <n v="2175943"/>
    <n v="61.7"/>
    <x v="0"/>
    <s v="Male202185+ yearsGR113-041"/>
  </r>
  <r>
    <x v="1"/>
    <s v="M"/>
    <x v="3"/>
    <n v="2021"/>
    <x v="10"/>
    <s v="85+"/>
    <x v="117"/>
    <s v="GR113-042"/>
    <n v="25"/>
    <n v="2175943"/>
    <n v="1.1000000000000001"/>
    <x v="0"/>
    <s v="Male202185+ yearsGR113-042"/>
  </r>
  <r>
    <x v="1"/>
    <s v="M"/>
    <x v="3"/>
    <n v="2021"/>
    <x v="10"/>
    <s v="85+"/>
    <x v="37"/>
    <s v="GR113-043"/>
    <n v="7073"/>
    <n v="2175943"/>
    <n v="325.10000000000002"/>
    <x v="0"/>
    <s v="Male202185+ yearsGR113-043"/>
  </r>
  <r>
    <x v="1"/>
    <s v="M"/>
    <x v="3"/>
    <n v="2021"/>
    <x v="10"/>
    <s v="85+"/>
    <x v="4"/>
    <s v="GR113-044"/>
    <n v="2369"/>
    <n v="2175943"/>
    <n v="108.9"/>
    <x v="1"/>
    <s v="Male202185+ yearsGR113-044"/>
  </r>
  <r>
    <x v="1"/>
    <s v="M"/>
    <x v="3"/>
    <n v="2021"/>
    <x v="10"/>
    <s v="85+"/>
    <x v="44"/>
    <s v="GR113-045"/>
    <n v="821"/>
    <n v="2175943"/>
    <n v="37.700000000000003"/>
    <x v="1"/>
    <s v="Male202185+ yearsGR113-045"/>
  </r>
  <r>
    <x v="1"/>
    <s v="M"/>
    <x v="3"/>
    <n v="2021"/>
    <x v="10"/>
    <s v="85+"/>
    <x v="45"/>
    <s v="GR113-046"/>
    <n v="8208"/>
    <n v="2175943"/>
    <n v="377.2"/>
    <x v="1"/>
    <s v="Male202185+ yearsGR113-046"/>
  </r>
  <r>
    <x v="1"/>
    <s v="M"/>
    <x v="3"/>
    <n v="2021"/>
    <x v="10"/>
    <s v="85+"/>
    <x v="80"/>
    <s v="GR113-047"/>
    <n v="2984"/>
    <n v="2175943"/>
    <n v="137.1"/>
    <x v="1"/>
    <s v="Male202185+ yearsGR113-047"/>
  </r>
  <r>
    <x v="1"/>
    <s v="M"/>
    <x v="3"/>
    <n v="2021"/>
    <x v="10"/>
    <s v="85+"/>
    <x v="81"/>
    <s v="GR113-048"/>
    <n v="2948"/>
    <n v="2175943"/>
    <n v="135.5"/>
    <x v="0"/>
    <s v="Male202185+ yearsGR113-048"/>
  </r>
  <r>
    <x v="1"/>
    <s v="M"/>
    <x v="3"/>
    <n v="2021"/>
    <x v="10"/>
    <s v="85+"/>
    <x v="113"/>
    <s v="GR113-049"/>
    <n v="36"/>
    <n v="2175943"/>
    <n v="1.7"/>
    <x v="0"/>
    <s v="Male202185+ yearsGR113-049"/>
  </r>
  <r>
    <x v="1"/>
    <s v="M"/>
    <x v="3"/>
    <n v="2021"/>
    <x v="10"/>
    <s v="85+"/>
    <x v="5"/>
    <s v="GR113-050"/>
    <n v="24"/>
    <n v="2175943"/>
    <n v="1.1000000000000001"/>
    <x v="1"/>
    <s v="Male202185+ yearsGR113-050"/>
  </r>
  <r>
    <x v="1"/>
    <s v="M"/>
    <x v="3"/>
    <n v="2021"/>
    <x v="10"/>
    <s v="85+"/>
    <x v="105"/>
    <s v="GR113-051"/>
    <n v="8188"/>
    <n v="2175943"/>
    <n v="376.3"/>
    <x v="1"/>
    <s v="Male202185+ yearsGR113-051"/>
  </r>
  <r>
    <x v="1"/>
    <s v="M"/>
    <x v="3"/>
    <n v="2021"/>
    <x v="10"/>
    <s v="85+"/>
    <x v="106"/>
    <s v="GR113-052"/>
    <n v="20329"/>
    <n v="2175943"/>
    <n v="934.3"/>
    <x v="1"/>
    <s v="Male202185+ yearsGR113-052"/>
  </r>
  <r>
    <x v="1"/>
    <s v="M"/>
    <x v="3"/>
    <n v="2021"/>
    <x v="10"/>
    <s v="85+"/>
    <x v="6"/>
    <s v="GR113-053"/>
    <n v="130813"/>
    <n v="2175943"/>
    <n v="6011.8"/>
    <x v="0"/>
    <s v="Male202185+ yearsGR113-053"/>
  </r>
  <r>
    <x v="1"/>
    <s v="M"/>
    <x v="3"/>
    <n v="2021"/>
    <x v="10"/>
    <s v="85+"/>
    <x v="7"/>
    <s v="GR113-054"/>
    <n v="100971"/>
    <n v="2175943"/>
    <n v="4640.3"/>
    <x v="1"/>
    <s v="Male202185+ yearsGR113-054"/>
  </r>
  <r>
    <x v="1"/>
    <s v="M"/>
    <x v="3"/>
    <n v="2021"/>
    <x v="10"/>
    <s v="85+"/>
    <x v="82"/>
    <s v="GR113-055"/>
    <n v="393"/>
    <n v="2175943"/>
    <n v="18.100000000000001"/>
    <x v="0"/>
    <s v="Male202185+ yearsGR113-055"/>
  </r>
  <r>
    <x v="1"/>
    <s v="M"/>
    <x v="3"/>
    <n v="2021"/>
    <x v="10"/>
    <s v="85+"/>
    <x v="57"/>
    <s v="GR113-056"/>
    <n v="7524"/>
    <n v="2175943"/>
    <n v="345.8"/>
    <x v="0"/>
    <s v="Male202185+ yearsGR113-056"/>
  </r>
  <r>
    <x v="1"/>
    <s v="M"/>
    <x v="3"/>
    <n v="2021"/>
    <x v="10"/>
    <s v="85+"/>
    <x v="83"/>
    <s v="GR113-057"/>
    <n v="2506"/>
    <n v="2175943"/>
    <n v="115.2"/>
    <x v="0"/>
    <s v="Male202185+ yearsGR113-057"/>
  </r>
  <r>
    <x v="1"/>
    <s v="M"/>
    <x v="3"/>
    <n v="2021"/>
    <x v="10"/>
    <s v="85+"/>
    <x v="58"/>
    <s v="GR113-058"/>
    <n v="55049"/>
    <n v="2175943"/>
    <n v="2529.9"/>
    <x v="0"/>
    <s v="Male202185+ yearsGR113-058"/>
  </r>
  <r>
    <x v="1"/>
    <s v="M"/>
    <x v="3"/>
    <n v="2021"/>
    <x v="10"/>
    <s v="85+"/>
    <x v="59"/>
    <s v="GR113-059"/>
    <n v="12062"/>
    <n v="2175943"/>
    <n v="554.29999999999995"/>
    <x v="0"/>
    <s v="Male202185+ yearsGR113-059"/>
  </r>
  <r>
    <x v="1"/>
    <s v="M"/>
    <x v="3"/>
    <n v="2021"/>
    <x v="10"/>
    <s v="85+"/>
    <x v="99"/>
    <s v="GR113-060"/>
    <n v="461"/>
    <n v="2175943"/>
    <n v="21.2"/>
    <x v="0"/>
    <s v="Male202185+ yearsGR113-060"/>
  </r>
  <r>
    <x v="1"/>
    <s v="M"/>
    <x v="3"/>
    <n v="2021"/>
    <x v="10"/>
    <s v="85+"/>
    <x v="60"/>
    <s v="GR113-061"/>
    <n v="42526"/>
    <n v="2175943"/>
    <n v="1954.4"/>
    <x v="0"/>
    <s v="Male202185+ yearsGR113-061"/>
  </r>
  <r>
    <x v="1"/>
    <s v="M"/>
    <x v="3"/>
    <n v="2021"/>
    <x v="10"/>
    <s v="85+"/>
    <x v="84"/>
    <s v="GR113-062"/>
    <n v="7017"/>
    <n v="2175943"/>
    <n v="322.5"/>
    <x v="0"/>
    <s v="Male202185+ yearsGR113-062"/>
  </r>
  <r>
    <x v="1"/>
    <s v="M"/>
    <x v="3"/>
    <n v="2021"/>
    <x v="10"/>
    <s v="85+"/>
    <x v="85"/>
    <s v="GR113-063"/>
    <n v="35509"/>
    <n v="2175943"/>
    <n v="1631.9"/>
    <x v="0"/>
    <s v="Male202185+ yearsGR113-063"/>
  </r>
  <r>
    <x v="1"/>
    <s v="M"/>
    <x v="3"/>
    <n v="2021"/>
    <x v="10"/>
    <s v="85+"/>
    <x v="8"/>
    <s v="GR113-064"/>
    <n v="35499"/>
    <n v="2175943"/>
    <n v="1631.4"/>
    <x v="0"/>
    <s v="Male202185+ yearsGR113-064"/>
  </r>
  <r>
    <x v="1"/>
    <s v="M"/>
    <x v="3"/>
    <n v="2021"/>
    <x v="10"/>
    <s v="85+"/>
    <x v="61"/>
    <s v="GR113-065"/>
    <n v="84"/>
    <n v="2175943"/>
    <n v="3.9"/>
    <x v="0"/>
    <s v="Male202185+ yearsGR113-065"/>
  </r>
  <r>
    <x v="1"/>
    <s v="M"/>
    <x v="3"/>
    <n v="2021"/>
    <x v="10"/>
    <s v="85+"/>
    <x v="86"/>
    <s v="GR113-066"/>
    <n v="80"/>
    <n v="2175943"/>
    <n v="3.7"/>
    <x v="0"/>
    <s v="Male202185+ yearsGR113-066"/>
  </r>
  <r>
    <x v="1"/>
    <s v="M"/>
    <x v="3"/>
    <n v="2021"/>
    <x v="10"/>
    <s v="85+"/>
    <x v="62"/>
    <s v="GR113-067"/>
    <n v="16390"/>
    <n v="2175943"/>
    <n v="753.2"/>
    <x v="0"/>
    <s v="Male202185+ yearsGR113-067"/>
  </r>
  <r>
    <x v="1"/>
    <s v="M"/>
    <x v="3"/>
    <n v="2021"/>
    <x v="10"/>
    <s v="85+"/>
    <x v="9"/>
    <s v="GR113-068"/>
    <n v="18945"/>
    <n v="2175943"/>
    <n v="870.7"/>
    <x v="0"/>
    <s v="Male202185+ yearsGR113-068"/>
  </r>
  <r>
    <x v="1"/>
    <s v="M"/>
    <x v="3"/>
    <n v="2021"/>
    <x v="10"/>
    <s v="85+"/>
    <x v="87"/>
    <s v="GR113-069"/>
    <n v="5411"/>
    <n v="2175943"/>
    <n v="248.7"/>
    <x v="1"/>
    <s v="Male202185+ yearsGR113-069"/>
  </r>
  <r>
    <x v="1"/>
    <s v="M"/>
    <x v="3"/>
    <n v="2021"/>
    <x v="10"/>
    <s v="85+"/>
    <x v="10"/>
    <s v="GR113-070"/>
    <n v="21541"/>
    <n v="2175943"/>
    <n v="990"/>
    <x v="1"/>
    <s v="Male202185+ yearsGR113-070"/>
  </r>
  <r>
    <x v="1"/>
    <s v="M"/>
    <x v="3"/>
    <n v="2021"/>
    <x v="10"/>
    <s v="85+"/>
    <x v="107"/>
    <s v="GR113-071"/>
    <n v="761"/>
    <n v="2175943"/>
    <n v="35"/>
    <x v="1"/>
    <s v="Male202185+ yearsGR113-071"/>
  </r>
  <r>
    <x v="1"/>
    <s v="M"/>
    <x v="3"/>
    <n v="2021"/>
    <x v="10"/>
    <s v="85+"/>
    <x v="63"/>
    <s v="GR113-072"/>
    <n v="2129"/>
    <n v="2175943"/>
    <n v="97.8"/>
    <x v="0"/>
    <s v="Male202185+ yearsGR113-072"/>
  </r>
  <r>
    <x v="1"/>
    <s v="M"/>
    <x v="3"/>
    <n v="2021"/>
    <x v="10"/>
    <s v="85+"/>
    <x v="88"/>
    <s v="GR113-073"/>
    <n v="998"/>
    <n v="2175943"/>
    <n v="45.9"/>
    <x v="1"/>
    <s v="Male202185+ yearsGR113-073"/>
  </r>
  <r>
    <x v="1"/>
    <s v="M"/>
    <x v="3"/>
    <n v="2021"/>
    <x v="10"/>
    <s v="85+"/>
    <x v="89"/>
    <s v="GR113-074"/>
    <n v="1131"/>
    <n v="2175943"/>
    <n v="52"/>
    <x v="0"/>
    <s v="Male202185+ yearsGR113-074"/>
  </r>
  <r>
    <x v="1"/>
    <s v="M"/>
    <x v="3"/>
    <n v="2021"/>
    <x v="10"/>
    <s v="85+"/>
    <x v="11"/>
    <s v="GR113-075"/>
    <n v="337"/>
    <n v="2175943"/>
    <n v="15.5"/>
    <x v="0"/>
    <s v="Male202185+ yearsGR113-075"/>
  </r>
  <r>
    <x v="1"/>
    <s v="M"/>
    <x v="3"/>
    <n v="2021"/>
    <x v="10"/>
    <s v="85+"/>
    <x v="12"/>
    <s v="GR113-076"/>
    <n v="6418"/>
    <n v="2175943"/>
    <n v="295"/>
    <x v="1"/>
    <s v="Male202185+ yearsGR113-076"/>
  </r>
  <r>
    <x v="1"/>
    <s v="M"/>
    <x v="3"/>
    <n v="2021"/>
    <x v="10"/>
    <s v="85+"/>
    <x v="13"/>
    <s v="GR113-077"/>
    <n v="47"/>
    <n v="2175943"/>
    <n v="2.2000000000000002"/>
    <x v="0"/>
    <s v="Male202185+ yearsGR113-077"/>
  </r>
  <r>
    <x v="1"/>
    <s v="M"/>
    <x v="3"/>
    <n v="2021"/>
    <x v="10"/>
    <s v="85+"/>
    <x v="14"/>
    <s v="GR113-078"/>
    <n v="6371"/>
    <n v="2175943"/>
    <n v="292.8"/>
    <x v="0"/>
    <s v="Male202185+ yearsGR113-078"/>
  </r>
  <r>
    <x v="1"/>
    <s v="M"/>
    <x v="3"/>
    <n v="2021"/>
    <x v="10"/>
    <s v="85+"/>
    <x v="15"/>
    <s v="GR113-079"/>
    <n v="15"/>
    <n v="2175943"/>
    <s v="Unreliable"/>
    <x v="0"/>
    <s v="Male202185+ yearsGR113-079"/>
  </r>
  <r>
    <x v="1"/>
    <s v="M"/>
    <x v="3"/>
    <n v="2021"/>
    <x v="10"/>
    <s v="85+"/>
    <x v="38"/>
    <s v="GR113-082"/>
    <n v="14572"/>
    <n v="2175943"/>
    <n v="669.7"/>
    <x v="1"/>
    <s v="Male202185+ yearsGR113-082"/>
  </r>
  <r>
    <x v="1"/>
    <s v="M"/>
    <x v="3"/>
    <n v="2021"/>
    <x v="10"/>
    <s v="85+"/>
    <x v="108"/>
    <s v="GR113-083"/>
    <n v="31"/>
    <n v="2175943"/>
    <n v="1.4"/>
    <x v="0"/>
    <s v="Male202185+ yearsGR113-083"/>
  </r>
  <r>
    <x v="1"/>
    <s v="M"/>
    <x v="3"/>
    <n v="2021"/>
    <x v="10"/>
    <s v="85+"/>
    <x v="100"/>
    <s v="GR113-084"/>
    <n v="767"/>
    <n v="2175943"/>
    <n v="35.200000000000003"/>
    <x v="0"/>
    <s v="Male202185+ yearsGR113-084"/>
  </r>
  <r>
    <x v="1"/>
    <s v="M"/>
    <x v="3"/>
    <n v="2021"/>
    <x v="10"/>
    <s v="85+"/>
    <x v="39"/>
    <s v="GR113-085"/>
    <n v="125"/>
    <n v="2175943"/>
    <n v="5.7"/>
    <x v="0"/>
    <s v="Male202185+ yearsGR113-085"/>
  </r>
  <r>
    <x v="1"/>
    <s v="M"/>
    <x v="3"/>
    <n v="2021"/>
    <x v="10"/>
    <s v="85+"/>
    <x v="90"/>
    <s v="GR113-086"/>
    <n v="13649"/>
    <n v="2175943"/>
    <n v="627.29999999999995"/>
    <x v="0"/>
    <s v="Male202185+ yearsGR113-086"/>
  </r>
  <r>
    <x v="1"/>
    <s v="M"/>
    <x v="3"/>
    <n v="2021"/>
    <x v="10"/>
    <s v="85+"/>
    <x v="118"/>
    <s v="GR113-087"/>
    <n v="179"/>
    <n v="2175943"/>
    <n v="8.1999999999999993"/>
    <x v="1"/>
    <s v="Male202185+ yearsGR113-087"/>
  </r>
  <r>
    <x v="1"/>
    <s v="M"/>
    <x v="3"/>
    <n v="2021"/>
    <x v="10"/>
    <s v="85+"/>
    <x v="64"/>
    <s v="GR113-088"/>
    <n v="4167"/>
    <n v="2175943"/>
    <n v="191.5"/>
    <x v="1"/>
    <s v="Male202185+ yearsGR113-088"/>
  </r>
  <r>
    <x v="1"/>
    <s v="M"/>
    <x v="3"/>
    <n v="2021"/>
    <x v="10"/>
    <s v="85+"/>
    <x v="17"/>
    <s v="GR113-089"/>
    <n v="5586"/>
    <n v="2175943"/>
    <n v="256.7"/>
    <x v="0"/>
    <s v="Male202185+ yearsGR113-089"/>
  </r>
  <r>
    <x v="1"/>
    <s v="M"/>
    <x v="3"/>
    <n v="2021"/>
    <x v="10"/>
    <s v="85+"/>
    <x v="91"/>
    <s v="GR113-090"/>
    <n v="358"/>
    <n v="2175943"/>
    <n v="16.5"/>
    <x v="1"/>
    <s v="Male202185+ yearsGR113-090"/>
  </r>
  <r>
    <x v="1"/>
    <s v="M"/>
    <x v="3"/>
    <n v="2021"/>
    <x v="10"/>
    <s v="85+"/>
    <x v="114"/>
    <s v="GR113-091"/>
    <n v="42"/>
    <n v="2175943"/>
    <n v="1.9"/>
    <x v="1"/>
    <s v="Male202185+ yearsGR113-091"/>
  </r>
  <r>
    <x v="1"/>
    <s v="M"/>
    <x v="3"/>
    <n v="2021"/>
    <x v="10"/>
    <s v="85+"/>
    <x v="101"/>
    <s v="GR113-092"/>
    <n v="330"/>
    <n v="2175943"/>
    <n v="15.2"/>
    <x v="1"/>
    <s v="Male202185+ yearsGR113-092"/>
  </r>
  <r>
    <x v="1"/>
    <s v="M"/>
    <x v="3"/>
    <n v="2021"/>
    <x v="10"/>
    <s v="85+"/>
    <x v="92"/>
    <s v="GR113-093"/>
    <n v="902"/>
    <n v="2175943"/>
    <n v="41.5"/>
    <x v="1"/>
    <s v="Male202185+ yearsGR113-093"/>
  </r>
  <r>
    <x v="1"/>
    <s v="M"/>
    <x v="3"/>
    <n v="2021"/>
    <x v="10"/>
    <s v="85+"/>
    <x v="93"/>
    <s v="GR113-094"/>
    <n v="193"/>
    <n v="2175943"/>
    <n v="8.9"/>
    <x v="0"/>
    <s v="Male202185+ yearsGR113-094"/>
  </r>
  <r>
    <x v="1"/>
    <s v="M"/>
    <x v="3"/>
    <n v="2021"/>
    <x v="10"/>
    <s v="85+"/>
    <x v="94"/>
    <s v="GR113-095"/>
    <n v="709"/>
    <n v="2175943"/>
    <n v="32.6"/>
    <x v="0"/>
    <s v="Male202185+ yearsGR113-095"/>
  </r>
  <r>
    <x v="1"/>
    <s v="M"/>
    <x v="3"/>
    <n v="2021"/>
    <x v="10"/>
    <s v="85+"/>
    <x v="102"/>
    <s v="GR113-096"/>
    <n v="743"/>
    <n v="2175943"/>
    <n v="34.1"/>
    <x v="1"/>
    <s v="Male202185+ yearsGR113-096"/>
  </r>
  <r>
    <x v="1"/>
    <s v="M"/>
    <x v="3"/>
    <n v="2021"/>
    <x v="10"/>
    <s v="85+"/>
    <x v="18"/>
    <s v="GR113-097"/>
    <n v="7571"/>
    <n v="2175943"/>
    <n v="347.9"/>
    <x v="1"/>
    <s v="Male202185+ yearsGR113-097"/>
  </r>
  <r>
    <x v="1"/>
    <s v="M"/>
    <x v="3"/>
    <n v="2021"/>
    <x v="10"/>
    <s v="85+"/>
    <x v="115"/>
    <s v="GR113-098"/>
    <n v="115"/>
    <n v="2175943"/>
    <n v="5.3"/>
    <x v="0"/>
    <s v="Male202185+ yearsGR113-098"/>
  </r>
  <r>
    <x v="1"/>
    <s v="M"/>
    <x v="3"/>
    <n v="2021"/>
    <x v="10"/>
    <s v="85+"/>
    <x v="109"/>
    <s v="GR113-099"/>
    <n v="16"/>
    <n v="2175943"/>
    <s v="Unreliable"/>
    <x v="0"/>
    <s v="Male202185+ yearsGR113-099"/>
  </r>
  <r>
    <x v="1"/>
    <s v="M"/>
    <x v="3"/>
    <n v="2021"/>
    <x v="10"/>
    <s v="85+"/>
    <x v="19"/>
    <s v="GR113-100"/>
    <n v="7439"/>
    <n v="2175943"/>
    <n v="341.9"/>
    <x v="0"/>
    <s v="Male202185+ yearsGR113-100"/>
  </r>
  <r>
    <x v="1"/>
    <s v="M"/>
    <x v="3"/>
    <n v="2021"/>
    <x v="10"/>
    <s v="85+"/>
    <x v="95"/>
    <s v="GR113-102"/>
    <n v="77"/>
    <n v="2175943"/>
    <n v="3.5"/>
    <x v="1"/>
    <s v="Male202185+ yearsGR113-102"/>
  </r>
  <r>
    <x v="1"/>
    <s v="M"/>
    <x v="3"/>
    <n v="2021"/>
    <x v="10"/>
    <s v="85+"/>
    <x v="125"/>
    <s v="GR113-103"/>
    <n v="362"/>
    <n v="2175943"/>
    <n v="16.600000000000001"/>
    <x v="1"/>
    <s v="Male202185+ yearsGR113-103"/>
  </r>
  <r>
    <x v="1"/>
    <s v="M"/>
    <x v="3"/>
    <n v="2021"/>
    <x v="10"/>
    <s v="85+"/>
    <x v="21"/>
    <s v="GR113-109"/>
    <n v="135"/>
    <n v="2175943"/>
    <n v="6.2"/>
    <x v="1"/>
    <s v="Male202185+ yearsGR113-109"/>
  </r>
  <r>
    <x v="1"/>
    <s v="M"/>
    <x v="3"/>
    <n v="2021"/>
    <x v="10"/>
    <s v="85+"/>
    <x v="22"/>
    <s v="GR113-110"/>
    <n v="3516"/>
    <n v="2175943"/>
    <n v="161.6"/>
    <x v="0"/>
    <s v="Male202185+ yearsGR113-110"/>
  </r>
  <r>
    <x v="1"/>
    <s v="M"/>
    <x v="3"/>
    <n v="2021"/>
    <x v="10"/>
    <s v="85+"/>
    <x v="23"/>
    <s v="GR113-111"/>
    <n v="48812"/>
    <n v="2175943"/>
    <n v="2243.3000000000002"/>
    <x v="0"/>
    <s v="Male202185+ yearsGR113-111"/>
  </r>
  <r>
    <x v="1"/>
    <s v="M"/>
    <x v="3"/>
    <n v="2021"/>
    <x v="10"/>
    <s v="85+"/>
    <x v="24"/>
    <s v="GR113-112"/>
    <n v="11223"/>
    <n v="2175943"/>
    <n v="515.79999999999995"/>
    <x v="1"/>
    <s v="Male202185+ yearsGR113-112"/>
  </r>
  <r>
    <x v="1"/>
    <s v="M"/>
    <x v="3"/>
    <n v="2021"/>
    <x v="10"/>
    <s v="85+"/>
    <x v="25"/>
    <s v="GR113-113"/>
    <n v="813"/>
    <n v="2175943"/>
    <n v="37.4"/>
    <x v="0"/>
    <s v="Male202185+ yearsGR113-113"/>
  </r>
  <r>
    <x v="1"/>
    <s v="M"/>
    <x v="3"/>
    <n v="2021"/>
    <x v="10"/>
    <s v="85+"/>
    <x v="26"/>
    <s v="GR113-114"/>
    <n v="782"/>
    <n v="2175943"/>
    <n v="35.9"/>
    <x v="0"/>
    <s v="Male202185+ yearsGR113-114"/>
  </r>
  <r>
    <x v="1"/>
    <s v="M"/>
    <x v="3"/>
    <n v="2021"/>
    <x v="10"/>
    <s v="85+"/>
    <x v="46"/>
    <s v="GR113-115"/>
    <n v="14"/>
    <n v="2175943"/>
    <s v="Unreliable"/>
    <x v="0"/>
    <s v="Male202185+ yearsGR113-115"/>
  </r>
  <r>
    <x v="1"/>
    <s v="M"/>
    <x v="3"/>
    <n v="2021"/>
    <x v="10"/>
    <s v="85+"/>
    <x v="67"/>
    <s v="GR113-116"/>
    <n v="17"/>
    <n v="2175943"/>
    <s v="Unreliable"/>
    <x v="0"/>
    <s v="Male202185+ yearsGR113-116"/>
  </r>
  <r>
    <x v="1"/>
    <s v="M"/>
    <x v="3"/>
    <n v="2021"/>
    <x v="10"/>
    <s v="85+"/>
    <x v="27"/>
    <s v="GR113-117"/>
    <n v="10410"/>
    <n v="2175943"/>
    <n v="478.4"/>
    <x v="0"/>
    <s v="Male202185+ yearsGR113-117"/>
  </r>
  <r>
    <x v="1"/>
    <s v="M"/>
    <x v="3"/>
    <n v="2021"/>
    <x v="10"/>
    <s v="85+"/>
    <x v="68"/>
    <s v="GR113-118"/>
    <n v="8297"/>
    <n v="2175943"/>
    <n v="381.3"/>
    <x v="0"/>
    <s v="Male202185+ yearsGR113-118"/>
  </r>
  <r>
    <x v="1"/>
    <s v="M"/>
    <x v="3"/>
    <n v="2021"/>
    <x v="10"/>
    <s v="85+"/>
    <x v="28"/>
    <s v="GR113-120"/>
    <n v="88"/>
    <n v="2175943"/>
    <n v="4"/>
    <x v="0"/>
    <s v="Male202185+ yearsGR113-120"/>
  </r>
  <r>
    <x v="1"/>
    <s v="M"/>
    <x v="3"/>
    <n v="2021"/>
    <x v="10"/>
    <s v="85+"/>
    <x v="40"/>
    <s v="GR113-121"/>
    <n v="138"/>
    <n v="2175943"/>
    <n v="6.3"/>
    <x v="0"/>
    <s v="Male202185+ yearsGR113-121"/>
  </r>
  <r>
    <x v="1"/>
    <s v="M"/>
    <x v="3"/>
    <n v="2021"/>
    <x v="10"/>
    <s v="85+"/>
    <x v="47"/>
    <s v="GR113-122"/>
    <n v="97"/>
    <n v="2175943"/>
    <n v="4.5"/>
    <x v="0"/>
    <s v="Male202185+ yearsGR113-122"/>
  </r>
  <r>
    <x v="1"/>
    <s v="M"/>
    <x v="3"/>
    <n v="2021"/>
    <x v="10"/>
    <s v="85+"/>
    <x v="29"/>
    <s v="GR113-123"/>
    <n v="1786"/>
    <n v="2175943"/>
    <n v="82.1"/>
    <x v="0"/>
    <s v="Male202185+ yearsGR113-123"/>
  </r>
  <r>
    <x v="1"/>
    <s v="M"/>
    <x v="3"/>
    <n v="2021"/>
    <x v="10"/>
    <s v="85+"/>
    <x v="48"/>
    <s v="GR113-124"/>
    <n v="1211"/>
    <n v="2175943"/>
    <n v="55.7"/>
    <x v="1"/>
    <s v="Male202185+ yearsGR113-124"/>
  </r>
  <r>
    <x v="1"/>
    <s v="M"/>
    <x v="3"/>
    <n v="2021"/>
    <x v="10"/>
    <s v="85+"/>
    <x v="49"/>
    <s v="GR113-125"/>
    <n v="999"/>
    <n v="2175943"/>
    <n v="45.9"/>
    <x v="0"/>
    <s v="Male202185+ yearsGR113-125"/>
  </r>
  <r>
    <x v="1"/>
    <s v="M"/>
    <x v="3"/>
    <n v="2021"/>
    <x v="10"/>
    <s v="85+"/>
    <x v="50"/>
    <s v="GR113-126"/>
    <n v="212"/>
    <n v="2175943"/>
    <n v="9.6999999999999993"/>
    <x v="0"/>
    <s v="Male202185+ yearsGR113-126"/>
  </r>
  <r>
    <x v="1"/>
    <s v="M"/>
    <x v="3"/>
    <n v="2021"/>
    <x v="10"/>
    <s v="85+"/>
    <x v="30"/>
    <s v="GR113-127"/>
    <n v="37"/>
    <n v="2175943"/>
    <n v="1.7"/>
    <x v="1"/>
    <s v="Male202185+ yearsGR113-127"/>
  </r>
  <r>
    <x v="1"/>
    <s v="M"/>
    <x v="3"/>
    <n v="2021"/>
    <x v="10"/>
    <s v="85+"/>
    <x v="41"/>
    <s v="GR113-128"/>
    <n v="12"/>
    <n v="2175943"/>
    <s v="Unreliable"/>
    <x v="0"/>
    <s v="Male202185+ yearsGR113-128"/>
  </r>
  <r>
    <x v="1"/>
    <s v="M"/>
    <x v="3"/>
    <n v="2021"/>
    <x v="10"/>
    <s v="85+"/>
    <x v="31"/>
    <s v="GR113-129"/>
    <n v="25"/>
    <n v="2175943"/>
    <n v="1.1000000000000001"/>
    <x v="0"/>
    <s v="Male202185+ yearsGR113-129"/>
  </r>
  <r>
    <x v="1"/>
    <s v="M"/>
    <x v="3"/>
    <n v="2021"/>
    <x v="10"/>
    <s v="85+"/>
    <x v="32"/>
    <s v="GR113-131"/>
    <n v="38"/>
    <n v="2175943"/>
    <n v="1.7"/>
    <x v="0"/>
    <s v="Male202185+ yearsGR113-131"/>
  </r>
  <r>
    <x v="1"/>
    <s v="M"/>
    <x v="3"/>
    <n v="2021"/>
    <x v="10"/>
    <s v="85+"/>
    <x v="33"/>
    <s v="GR113-133"/>
    <n v="33"/>
    <n v="2175943"/>
    <n v="1.5"/>
    <x v="0"/>
    <s v="Male202185+ yearsGR113-133"/>
  </r>
  <r>
    <x v="1"/>
    <s v="M"/>
    <x v="3"/>
    <n v="2021"/>
    <x v="10"/>
    <s v="85+"/>
    <x v="42"/>
    <s v="GR113-135"/>
    <n v="428"/>
    <n v="2175943"/>
    <n v="19.7"/>
    <x v="1"/>
    <s v="Male202185+ yearsGR113-135"/>
  </r>
  <r>
    <x v="1"/>
    <s v="M"/>
    <x v="3"/>
    <n v="2021"/>
    <x v="10"/>
    <s v="85+"/>
    <x v="103"/>
    <s v="GR113-136"/>
    <n v="433"/>
    <n v="2175943"/>
    <n v="19.899999999999999"/>
    <x v="1"/>
    <s v="Male202185+ yearsGR113-136"/>
  </r>
  <r>
    <x v="1"/>
    <s v="M"/>
    <x v="3"/>
    <n v="2021"/>
    <x v="10"/>
    <s v="85+"/>
    <x v="122"/>
    <s v="GR113-137"/>
    <n v="37685"/>
    <n v="2175943"/>
    <n v="1731.9"/>
    <x v="1"/>
    <s v="Male202185+ yearsGR113-137"/>
  </r>
  <r>
    <x v="1"/>
    <s v="M"/>
    <x v="3"/>
    <n v="2021"/>
    <x v="11"/>
    <s v="NS"/>
    <x v="6"/>
    <s v="GR113-053"/>
    <n v="21"/>
    <s v="Not Applicable"/>
    <s v="Not Applicable"/>
    <x v="0"/>
    <s v="Male2021Not StatedGR113-053"/>
  </r>
  <r>
    <x v="1"/>
    <s v="M"/>
    <x v="3"/>
    <n v="2021"/>
    <x v="11"/>
    <s v="NS"/>
    <x v="7"/>
    <s v="GR113-054"/>
    <n v="19"/>
    <s v="Not Applicable"/>
    <s v="Not Applicable"/>
    <x v="1"/>
    <s v="Male2021Not StatedGR113-054"/>
  </r>
  <r>
    <x v="1"/>
    <s v="M"/>
    <x v="3"/>
    <n v="2021"/>
    <x v="11"/>
    <s v="NS"/>
    <x v="58"/>
    <s v="GR113-058"/>
    <n v="11"/>
    <s v="Not Applicable"/>
    <s v="Not Applicable"/>
    <x v="0"/>
    <s v="Male2021Not StatedGR113-058"/>
  </r>
  <r>
    <x v="1"/>
    <s v="M"/>
    <x v="3"/>
    <n v="2021"/>
    <x v="11"/>
    <s v="NS"/>
    <x v="22"/>
    <s v="GR113-110"/>
    <n v="11"/>
    <s v="Not Applicable"/>
    <s v="Not Applicable"/>
    <x v="0"/>
    <s v="Male2021Not StatedGR113-110"/>
  </r>
  <r>
    <x v="1"/>
    <s v="M"/>
    <x v="3"/>
    <n v="2021"/>
    <x v="11"/>
    <s v="NS"/>
    <x v="24"/>
    <s v="GR113-112"/>
    <n v="13"/>
    <s v="Not Applicable"/>
    <s v="Not Applicable"/>
    <x v="1"/>
    <s v="Male2021Not StatedGR113-112"/>
  </r>
  <r>
    <x v="1"/>
    <s v="M"/>
    <x v="3"/>
    <n v="2021"/>
    <x v="11"/>
    <s v="NS"/>
    <x v="27"/>
    <s v="GR113-117"/>
    <n v="10"/>
    <s v="Not Applicable"/>
    <s v="Not Applicable"/>
    <x v="0"/>
    <s v="Male2021Not StatedGR113-11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A7CFED1-92E1-40D8-9251-A5E69BF7C4D7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B47" firstHeaderRow="1" firstDataRow="1" firstDataCol="1" rowPageCount="1" colPageCount="1"/>
  <pivotFields count="7">
    <pivotField showAll="0"/>
    <pivotField axis="axisRow" showAll="0" sortType="descending">
      <items count="124">
        <item x="106"/>
        <item x="33"/>
        <item x="22"/>
        <item x="116"/>
        <item x="73"/>
        <item x="76"/>
        <item x="62"/>
        <item x="72"/>
        <item x="121"/>
        <item x="85"/>
        <item x="68"/>
        <item x="2"/>
        <item x="12"/>
        <item x="24"/>
        <item x="59"/>
        <item x="36"/>
        <item x="80"/>
        <item x="37"/>
        <item x="83"/>
        <item x="11"/>
        <item x="31"/>
        <item x="70"/>
        <item x="63"/>
        <item x="8"/>
        <item x="21"/>
        <item x="82"/>
        <item x="69"/>
        <item x="79"/>
        <item x="51"/>
        <item x="46"/>
        <item x="44"/>
        <item x="56"/>
        <item x="55"/>
        <item x="45"/>
        <item x="17"/>
        <item x="71"/>
        <item x="40"/>
        <item x="66"/>
        <item x="3"/>
        <item x="58"/>
        <item x="102"/>
        <item x="81"/>
        <item x="18"/>
        <item x="109"/>
        <item x="112"/>
        <item x="114"/>
        <item x="110"/>
        <item x="113"/>
        <item x="38"/>
        <item x="6"/>
        <item x="104"/>
        <item x="29"/>
        <item x="19"/>
        <item x="77"/>
        <item x="74"/>
        <item x="13"/>
        <item x="86"/>
        <item x="118"/>
        <item x="117"/>
        <item x="120"/>
        <item x="65"/>
        <item x="27"/>
        <item x="26"/>
        <item x="28"/>
        <item x="42"/>
        <item x="15"/>
        <item x="0"/>
        <item x="1"/>
        <item x="87"/>
        <item x="95"/>
        <item x="93"/>
        <item x="94"/>
        <item x="90"/>
        <item x="92"/>
        <item x="35"/>
        <item x="39"/>
        <item x="20"/>
        <item x="30"/>
        <item x="57"/>
        <item x="96"/>
        <item x="97"/>
        <item x="16"/>
        <item x="105"/>
        <item x="60"/>
        <item x="78"/>
        <item x="14"/>
        <item x="75"/>
        <item x="64"/>
        <item x="9"/>
        <item x="108"/>
        <item x="119"/>
        <item x="7"/>
        <item x="54"/>
        <item x="53"/>
        <item x="52"/>
        <item x="47"/>
        <item x="43"/>
        <item x="49"/>
        <item x="50"/>
        <item x="48"/>
        <item x="111"/>
        <item x="115"/>
        <item x="41"/>
        <item x="34"/>
        <item x="10"/>
        <item x="5"/>
        <item x="100"/>
        <item x="99"/>
        <item x="91"/>
        <item x="89"/>
        <item x="23"/>
        <item x="122"/>
        <item x="61"/>
        <item x="84"/>
        <item x="67"/>
        <item x="103"/>
        <item x="98"/>
        <item x="32"/>
        <item x="25"/>
        <item x="88"/>
        <item x="101"/>
        <item x="107"/>
        <item x="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showAll="0"/>
    <pivotField showAll="0"/>
    <pivotField showAll="0"/>
    <pivotField axis="axisPage" showAll="0">
      <items count="3">
        <item x="0"/>
        <item x="1"/>
        <item t="default"/>
      </items>
    </pivotField>
  </pivotFields>
  <rowFields count="1">
    <field x="1"/>
  </rowFields>
  <rowItems count="44">
    <i>
      <x v="9"/>
    </i>
    <i>
      <x v="14"/>
    </i>
    <i>
      <x v="40"/>
    </i>
    <i>
      <x/>
    </i>
    <i>
      <x v="29"/>
    </i>
    <i>
      <x v="28"/>
    </i>
    <i>
      <x v="5"/>
    </i>
    <i>
      <x v="37"/>
    </i>
    <i>
      <x v="13"/>
    </i>
    <i>
      <x v="22"/>
    </i>
    <i>
      <x v="27"/>
    </i>
    <i>
      <x v="25"/>
    </i>
    <i>
      <x v="3"/>
    </i>
    <i>
      <x v="4"/>
    </i>
    <i>
      <x v="18"/>
    </i>
    <i>
      <x v="11"/>
    </i>
    <i>
      <x v="35"/>
    </i>
    <i>
      <x v="7"/>
    </i>
    <i>
      <x v="20"/>
    </i>
    <i>
      <x v="38"/>
    </i>
    <i>
      <x v="33"/>
    </i>
    <i>
      <x v="16"/>
    </i>
    <i>
      <x v="39"/>
    </i>
    <i>
      <x v="32"/>
    </i>
    <i>
      <x v="12"/>
    </i>
    <i>
      <x v="21"/>
    </i>
    <i>
      <x v="24"/>
    </i>
    <i>
      <x v="30"/>
    </i>
    <i>
      <x v="23"/>
    </i>
    <i>
      <x v="31"/>
    </i>
    <i>
      <x v="17"/>
    </i>
    <i>
      <x v="42"/>
    </i>
    <i>
      <x v="26"/>
    </i>
    <i>
      <x v="10"/>
    </i>
    <i>
      <x v="36"/>
    </i>
    <i>
      <x v="2"/>
    </i>
    <i>
      <x v="15"/>
    </i>
    <i>
      <x v="1"/>
    </i>
    <i>
      <x v="19"/>
    </i>
    <i>
      <x v="8"/>
    </i>
    <i>
      <x v="34"/>
    </i>
    <i>
      <x v="6"/>
    </i>
    <i>
      <x v="41"/>
    </i>
    <i t="grand">
      <x/>
    </i>
  </rowItems>
  <colItems count="1">
    <i/>
  </colItems>
  <pageFields count="1">
    <pageField fld="6" item="1" hier="-1"/>
  </pageFields>
  <dataFields count="1">
    <dataField name="Sum of Deaths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829AA0F-679D-4BCB-A984-4239BB5E8182}" name="PivotTable2" cacheId="1" applyNumberFormats="0" applyBorderFormats="0" applyFontFormats="0" applyPatternFormats="0" applyAlignmentFormats="0" applyWidthHeightFormats="1" dataCaption="Values" updatedVersion="8" minRefreshableVersion="3" useAutoFormatting="1" itemPrintTitles="1" createdVersion="7" indent="0" outline="1" outlineData="1" multipleFieldFilters="0">
  <location ref="A7:B44" firstHeaderRow="1" firstDataRow="1" firstDataCol="1" rowPageCount="4" colPageCount="1"/>
  <pivotFields count="13">
    <pivotField axis="axisPage" showAll="0">
      <items count="3">
        <item x="0"/>
        <item x="1"/>
        <item t="default"/>
      </items>
    </pivotField>
    <pivotField showAll="0"/>
    <pivotField axis="axisPage" showAll="0">
      <items count="5">
        <item x="0"/>
        <item x="1"/>
        <item x="2"/>
        <item x="3"/>
        <item t="default"/>
      </items>
    </pivotField>
    <pivotField showAll="0"/>
    <pivotField axis="axisPage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axis="axisRow" showAll="0" sortType="descending">
      <items count="128">
        <item x="24"/>
        <item x="16"/>
        <item x="106"/>
        <item x="44"/>
        <item x="88"/>
        <item x="30"/>
        <item x="107"/>
        <item x="10"/>
        <item x="20"/>
        <item x="102"/>
        <item x="92"/>
        <item x="38"/>
        <item x="42"/>
        <item x="21"/>
        <item x="122"/>
        <item x="45"/>
        <item x="114"/>
        <item x="7"/>
        <item x="103"/>
        <item x="87"/>
        <item x="101"/>
        <item x="51"/>
        <item x="125"/>
        <item x="4"/>
        <item x="95"/>
        <item x="110"/>
        <item x="12"/>
        <item x="48"/>
        <item x="120"/>
        <item x="3"/>
        <item x="5"/>
        <item x="18"/>
        <item x="80"/>
        <item x="105"/>
        <item x="91"/>
        <item x="118"/>
        <item x="64"/>
        <item x="65"/>
        <item x="123"/>
        <item x="1"/>
        <item x="126"/>
        <item x="111"/>
        <item x="70"/>
        <item x="121"/>
        <item x="28"/>
        <item x="40"/>
        <item x="47"/>
        <item x="115"/>
        <item x="61"/>
        <item x="59"/>
        <item x="82"/>
        <item x="93"/>
        <item x="37"/>
        <item x="23"/>
        <item x="85"/>
        <item x="9"/>
        <item x="41"/>
        <item x="31"/>
        <item x="39"/>
        <item x="84"/>
        <item x="108"/>
        <item x="0"/>
        <item x="109"/>
        <item x="69"/>
        <item x="86"/>
        <item x="100"/>
        <item x="32"/>
        <item x="68"/>
        <item x="62"/>
        <item x="79"/>
        <item x="83"/>
        <item x="57"/>
        <item x="13"/>
        <item x="49"/>
        <item x="50"/>
        <item x="58"/>
        <item x="36"/>
        <item x="6"/>
        <item x="76"/>
        <item x="97"/>
        <item x="54"/>
        <item x="77"/>
        <item x="72"/>
        <item x="104"/>
        <item x="55"/>
        <item x="74"/>
        <item x="124"/>
        <item x="73"/>
        <item x="52"/>
        <item x="78"/>
        <item x="43"/>
        <item x="71"/>
        <item x="53"/>
        <item x="35"/>
        <item x="34"/>
        <item x="75"/>
        <item x="81"/>
        <item x="26"/>
        <item x="98"/>
        <item x="56"/>
        <item x="27"/>
        <item x="99"/>
        <item x="15"/>
        <item x="119"/>
        <item x="33"/>
        <item x="2"/>
        <item x="117"/>
        <item x="29"/>
        <item x="94"/>
        <item x="90"/>
        <item x="66"/>
        <item x="89"/>
        <item x="63"/>
        <item x="17"/>
        <item x="11"/>
        <item x="60"/>
        <item x="8"/>
        <item x="46"/>
        <item x="113"/>
        <item x="116"/>
        <item x="14"/>
        <item x="96"/>
        <item x="19"/>
        <item x="112"/>
        <item x="22"/>
        <item x="25"/>
        <item x="6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showAll="0"/>
    <pivotField showAll="0"/>
    <pivotField showAll="0"/>
    <pivotField axis="axisPage" showAll="0">
      <items count="3">
        <item x="0"/>
        <item x="1"/>
        <item t="default"/>
      </items>
    </pivotField>
    <pivotField showAll="0"/>
  </pivotFields>
  <rowFields count="1">
    <field x="6"/>
  </rowFields>
  <rowItems count="37">
    <i>
      <x v="17"/>
    </i>
    <i>
      <x v="14"/>
    </i>
    <i>
      <x v="2"/>
    </i>
    <i>
      <x v="29"/>
    </i>
    <i>
      <x v="7"/>
    </i>
    <i>
      <x v="11"/>
    </i>
    <i>
      <x/>
    </i>
    <i>
      <x v="19"/>
    </i>
    <i>
      <x v="15"/>
    </i>
    <i>
      <x v="26"/>
    </i>
    <i>
      <x v="31"/>
    </i>
    <i>
      <x v="33"/>
    </i>
    <i>
      <x v="39"/>
    </i>
    <i>
      <x v="32"/>
    </i>
    <i>
      <x v="36"/>
    </i>
    <i>
      <x v="23"/>
    </i>
    <i>
      <x v="6"/>
    </i>
    <i>
      <x v="3"/>
    </i>
    <i>
      <x v="4"/>
    </i>
    <i>
      <x v="10"/>
    </i>
    <i>
      <x v="9"/>
    </i>
    <i>
      <x v="18"/>
    </i>
    <i>
      <x v="34"/>
    </i>
    <i>
      <x v="20"/>
    </i>
    <i>
      <x v="12"/>
    </i>
    <i>
      <x v="13"/>
    </i>
    <i>
      <x v="24"/>
    </i>
    <i>
      <x v="27"/>
    </i>
    <i>
      <x v="42"/>
    </i>
    <i>
      <x v="5"/>
    </i>
    <i>
      <x v="16"/>
    </i>
    <i>
      <x v="1"/>
    </i>
    <i>
      <x v="41"/>
    </i>
    <i>
      <x v="30"/>
    </i>
    <i>
      <x v="25"/>
    </i>
    <i>
      <x v="21"/>
    </i>
    <i t="grand">
      <x/>
    </i>
  </rowItems>
  <colItems count="1">
    <i/>
  </colItems>
  <pageFields count="4">
    <pageField fld="2" item="2" hier="-1"/>
    <pageField fld="0" item="0" hier="-1"/>
    <pageField fld="11" item="1" hier="-1"/>
    <pageField fld="4" item="10" hier="-1"/>
  </pageFields>
  <dataFields count="1">
    <dataField name="Sum of Deaths" fld="8" baseField="5" baseItem="18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Morgenstern">
  <a:themeElements>
    <a:clrScheme name="Morgenstern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7E648D"/>
      </a:accent1>
      <a:accent2>
        <a:srgbClr val="B987A5"/>
      </a:accent2>
      <a:accent3>
        <a:srgbClr val="E7B9CA"/>
      </a:accent3>
      <a:accent4>
        <a:srgbClr val="FFAE6A"/>
      </a:accent4>
      <a:accent5>
        <a:srgbClr val="EB826B"/>
      </a:accent5>
      <a:accent6>
        <a:srgbClr val="AF5E51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E8F59E-B180-4BD7-B7DE-8F2D13358189}">
  <sheetPr codeName="Sheet1">
    <tabColor theme="2" tint="-0.499984740745262"/>
  </sheetPr>
  <dimension ref="A1:P688"/>
  <sheetViews>
    <sheetView topLeftCell="A124" workbookViewId="0">
      <selection activeCell="C11" sqref="C11"/>
    </sheetView>
  </sheetViews>
  <sheetFormatPr defaultRowHeight="14.5" x14ac:dyDescent="0.35"/>
  <cols>
    <col min="16" max="16" width="9" style="52"/>
  </cols>
  <sheetData>
    <row r="1" spans="1:16" x14ac:dyDescent="0.35">
      <c r="A1" t="s">
        <v>0</v>
      </c>
      <c r="B1" t="s">
        <v>1</v>
      </c>
      <c r="C1" t="s">
        <v>2</v>
      </c>
      <c r="D1" t="s">
        <v>348</v>
      </c>
      <c r="E1" t="s">
        <v>349</v>
      </c>
      <c r="F1" t="s">
        <v>5</v>
      </c>
      <c r="G1" t="s">
        <v>6</v>
      </c>
      <c r="H1" t="s">
        <v>7</v>
      </c>
      <c r="I1" t="s">
        <v>385</v>
      </c>
      <c r="J1" t="s">
        <v>386</v>
      </c>
      <c r="K1" t="s">
        <v>387</v>
      </c>
      <c r="L1" t="s">
        <v>388</v>
      </c>
      <c r="M1" t="s">
        <v>389</v>
      </c>
      <c r="N1" t="s">
        <v>390</v>
      </c>
      <c r="O1" t="s">
        <v>391</v>
      </c>
      <c r="P1" s="52" t="s">
        <v>313</v>
      </c>
    </row>
    <row r="2" spans="1:16" x14ac:dyDescent="0.35">
      <c r="B2">
        <v>2018</v>
      </c>
      <c r="C2">
        <v>2018</v>
      </c>
      <c r="D2" t="s">
        <v>298</v>
      </c>
      <c r="E2" t="s">
        <v>297</v>
      </c>
      <c r="F2">
        <v>58</v>
      </c>
      <c r="G2">
        <v>327167434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 s="52" t="str">
        <f>C2&amp;D2</f>
        <v>2018#Salmonella infections (A01-A02)</v>
      </c>
    </row>
    <row r="3" spans="1:16" x14ac:dyDescent="0.35">
      <c r="B3">
        <v>2018</v>
      </c>
      <c r="C3">
        <v>2018</v>
      </c>
      <c r="D3" t="s">
        <v>296</v>
      </c>
      <c r="E3" t="s">
        <v>295</v>
      </c>
      <c r="F3">
        <v>7904</v>
      </c>
      <c r="G3">
        <v>327167434</v>
      </c>
      <c r="H3">
        <v>2.4</v>
      </c>
      <c r="I3">
        <v>2.4</v>
      </c>
      <c r="J3">
        <v>2.5</v>
      </c>
      <c r="K3">
        <v>0</v>
      </c>
      <c r="L3">
        <v>2</v>
      </c>
      <c r="M3">
        <v>2</v>
      </c>
      <c r="N3">
        <v>2</v>
      </c>
      <c r="O3">
        <v>0</v>
      </c>
      <c r="P3" s="52" t="str">
        <f t="shared" ref="P3:P66" si="0">C3&amp;D3</f>
        <v>2018Certain other intestinal infections (A04,A07-A09)</v>
      </c>
    </row>
    <row r="4" spans="1:16" x14ac:dyDescent="0.35">
      <c r="B4">
        <v>2018</v>
      </c>
      <c r="C4">
        <v>2018</v>
      </c>
      <c r="D4" t="s">
        <v>294</v>
      </c>
      <c r="E4" t="s">
        <v>293</v>
      </c>
      <c r="F4">
        <v>542</v>
      </c>
      <c r="G4">
        <v>327167434</v>
      </c>
      <c r="H4">
        <v>0.2</v>
      </c>
      <c r="I4">
        <v>0.2</v>
      </c>
      <c r="J4">
        <v>0.2</v>
      </c>
      <c r="K4">
        <v>0</v>
      </c>
      <c r="L4">
        <v>0.1</v>
      </c>
      <c r="M4">
        <v>0.1</v>
      </c>
      <c r="N4">
        <v>0.1</v>
      </c>
      <c r="O4">
        <v>0</v>
      </c>
      <c r="P4" s="52" t="str">
        <f t="shared" si="0"/>
        <v>2018#Tuberculosis (A16-A19)</v>
      </c>
    </row>
    <row r="5" spans="1:16" x14ac:dyDescent="0.35">
      <c r="B5">
        <v>2018</v>
      </c>
      <c r="C5">
        <v>2018</v>
      </c>
      <c r="D5" t="s">
        <v>292</v>
      </c>
      <c r="E5" t="s">
        <v>291</v>
      </c>
      <c r="F5">
        <v>351</v>
      </c>
      <c r="G5">
        <v>327167434</v>
      </c>
      <c r="H5">
        <v>0.1</v>
      </c>
      <c r="I5">
        <v>0.1</v>
      </c>
      <c r="J5">
        <v>0.1</v>
      </c>
      <c r="K5">
        <v>0</v>
      </c>
      <c r="L5">
        <v>0.1</v>
      </c>
      <c r="M5">
        <v>0.1</v>
      </c>
      <c r="N5">
        <v>0.1</v>
      </c>
      <c r="O5">
        <v>0</v>
      </c>
      <c r="P5" s="52" t="str">
        <f t="shared" si="0"/>
        <v>2018Respiratory tuberculosis (A16)</v>
      </c>
    </row>
    <row r="6" spans="1:16" x14ac:dyDescent="0.35">
      <c r="B6">
        <v>2018</v>
      </c>
      <c r="C6">
        <v>2018</v>
      </c>
      <c r="D6" t="s">
        <v>290</v>
      </c>
      <c r="E6" t="s">
        <v>289</v>
      </c>
      <c r="F6">
        <v>191</v>
      </c>
      <c r="G6">
        <v>327167434</v>
      </c>
      <c r="H6">
        <v>0.1</v>
      </c>
      <c r="I6">
        <v>0.1</v>
      </c>
      <c r="J6">
        <v>0.1</v>
      </c>
      <c r="K6">
        <v>0</v>
      </c>
      <c r="L6">
        <v>0.1</v>
      </c>
      <c r="M6">
        <v>0</v>
      </c>
      <c r="N6">
        <v>0.1</v>
      </c>
      <c r="O6">
        <v>0</v>
      </c>
      <c r="P6" s="52" t="str">
        <f t="shared" si="0"/>
        <v>2018Other tuberculosis (A17-A19)</v>
      </c>
    </row>
    <row r="7" spans="1:16" x14ac:dyDescent="0.35">
      <c r="B7">
        <v>2018</v>
      </c>
      <c r="C7">
        <v>2018</v>
      </c>
      <c r="D7" t="s">
        <v>287</v>
      </c>
      <c r="E7" t="s">
        <v>392</v>
      </c>
      <c r="F7">
        <v>28</v>
      </c>
      <c r="G7">
        <v>327167434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 s="52" t="str">
        <f t="shared" si="0"/>
        <v>2018#Meningococcal infection (A39)</v>
      </c>
    </row>
    <row r="8" spans="1:16" x14ac:dyDescent="0.35">
      <c r="B8">
        <v>2018</v>
      </c>
      <c r="C8">
        <v>2018</v>
      </c>
      <c r="D8" t="s">
        <v>143</v>
      </c>
      <c r="E8" t="s">
        <v>142</v>
      </c>
      <c r="F8">
        <v>40718</v>
      </c>
      <c r="G8">
        <v>327167434</v>
      </c>
      <c r="H8">
        <v>12.4</v>
      </c>
      <c r="I8">
        <v>12.3</v>
      </c>
      <c r="J8">
        <v>12.6</v>
      </c>
      <c r="K8">
        <v>0.1</v>
      </c>
      <c r="L8">
        <v>10.199999999999999</v>
      </c>
      <c r="M8">
        <v>10.1</v>
      </c>
      <c r="N8">
        <v>10.3</v>
      </c>
      <c r="O8">
        <v>0.1</v>
      </c>
      <c r="P8" s="52" t="str">
        <f t="shared" si="0"/>
        <v>2018#Septicemia (A40-A41)</v>
      </c>
    </row>
    <row r="9" spans="1:16" x14ac:dyDescent="0.35">
      <c r="B9">
        <v>2018</v>
      </c>
      <c r="C9">
        <v>2018</v>
      </c>
      <c r="D9" t="s">
        <v>286</v>
      </c>
      <c r="E9" t="s">
        <v>285</v>
      </c>
      <c r="F9">
        <v>37</v>
      </c>
      <c r="G9">
        <v>327167434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 s="52" t="str">
        <f t="shared" si="0"/>
        <v>2018#Syphilis (A50-A53)</v>
      </c>
    </row>
    <row r="10" spans="1:16" x14ac:dyDescent="0.35">
      <c r="B10">
        <v>2018</v>
      </c>
      <c r="C10">
        <v>2018</v>
      </c>
      <c r="D10" t="s">
        <v>284</v>
      </c>
      <c r="E10" t="s">
        <v>283</v>
      </c>
      <c r="F10">
        <v>4842</v>
      </c>
      <c r="G10">
        <v>327167434</v>
      </c>
      <c r="H10">
        <v>1.5</v>
      </c>
      <c r="I10">
        <v>1.4</v>
      </c>
      <c r="J10">
        <v>1.5</v>
      </c>
      <c r="K10">
        <v>0</v>
      </c>
      <c r="L10">
        <v>1.2</v>
      </c>
      <c r="M10">
        <v>1.1000000000000001</v>
      </c>
      <c r="N10">
        <v>1.2</v>
      </c>
      <c r="O10">
        <v>0</v>
      </c>
      <c r="P10" s="52" t="str">
        <f t="shared" si="0"/>
        <v>2018#Viral hepatitis (B15-B19)</v>
      </c>
    </row>
    <row r="11" spans="1:16" x14ac:dyDescent="0.35">
      <c r="B11">
        <v>2018</v>
      </c>
      <c r="C11">
        <v>2018</v>
      </c>
      <c r="D11" t="s">
        <v>282</v>
      </c>
      <c r="E11" t="s">
        <v>281</v>
      </c>
      <c r="F11">
        <v>5425</v>
      </c>
      <c r="G11">
        <v>327167434</v>
      </c>
      <c r="H11">
        <v>1.7</v>
      </c>
      <c r="I11">
        <v>1.6</v>
      </c>
      <c r="J11">
        <v>1.7</v>
      </c>
      <c r="K11">
        <v>0</v>
      </c>
      <c r="L11">
        <v>1.5</v>
      </c>
      <c r="M11">
        <v>1.5</v>
      </c>
      <c r="N11">
        <v>1.6</v>
      </c>
      <c r="O11">
        <v>0</v>
      </c>
      <c r="P11" s="52" t="str">
        <f t="shared" si="0"/>
        <v>2018#Human immunodeficiency virus (HIV) disease (B20-B24)</v>
      </c>
    </row>
    <row r="12" spans="1:16" x14ac:dyDescent="0.35">
      <c r="B12">
        <v>2018</v>
      </c>
      <c r="C12">
        <v>2018</v>
      </c>
      <c r="D12" t="s">
        <v>141</v>
      </c>
      <c r="E12" t="s">
        <v>140</v>
      </c>
      <c r="F12">
        <v>8390</v>
      </c>
      <c r="G12">
        <v>327167434</v>
      </c>
      <c r="H12">
        <v>2.6</v>
      </c>
      <c r="I12">
        <v>2.5</v>
      </c>
      <c r="J12">
        <v>2.6</v>
      </c>
      <c r="K12">
        <v>0</v>
      </c>
      <c r="L12">
        <v>2.1</v>
      </c>
      <c r="M12">
        <v>2.1</v>
      </c>
      <c r="N12">
        <v>2.2000000000000002</v>
      </c>
      <c r="O12">
        <v>0</v>
      </c>
      <c r="P12" s="52" t="str">
        <f t="shared" si="0"/>
        <v>2018Other and unspecified infectious and parasitic diseases and their sequelae (A00,A05,A20-A36,A42-A44,A48-A49,A54-A79,A81-A82,A85.0-A85.1,A85.8,A86-B04,B06-B09,B25-B49,B55-B99,U07.1)</v>
      </c>
    </row>
    <row r="13" spans="1:16" x14ac:dyDescent="0.35">
      <c r="B13">
        <v>2018</v>
      </c>
      <c r="C13">
        <v>2018</v>
      </c>
      <c r="D13" t="s">
        <v>139</v>
      </c>
      <c r="E13" t="s">
        <v>138</v>
      </c>
      <c r="F13">
        <v>599274</v>
      </c>
      <c r="G13">
        <v>327167434</v>
      </c>
      <c r="H13">
        <v>183.2</v>
      </c>
      <c r="I13">
        <v>182.7</v>
      </c>
      <c r="J13">
        <v>183.6</v>
      </c>
      <c r="K13">
        <v>0.2</v>
      </c>
      <c r="L13">
        <v>149.1</v>
      </c>
      <c r="M13">
        <v>148.69999999999999</v>
      </c>
      <c r="N13">
        <v>149.5</v>
      </c>
      <c r="O13">
        <v>0.2</v>
      </c>
      <c r="P13" s="52" t="str">
        <f t="shared" si="0"/>
        <v>2018#Malignant neoplasms (C00-C97)</v>
      </c>
    </row>
    <row r="14" spans="1:16" x14ac:dyDescent="0.35">
      <c r="B14">
        <v>2018</v>
      </c>
      <c r="C14">
        <v>2018</v>
      </c>
      <c r="D14" t="s">
        <v>280</v>
      </c>
      <c r="E14" t="s">
        <v>279</v>
      </c>
      <c r="F14">
        <v>10158</v>
      </c>
      <c r="G14">
        <v>327167434</v>
      </c>
      <c r="H14">
        <v>3.1</v>
      </c>
      <c r="I14">
        <v>3</v>
      </c>
      <c r="J14">
        <v>3.2</v>
      </c>
      <c r="K14">
        <v>0</v>
      </c>
      <c r="L14">
        <v>2.5</v>
      </c>
      <c r="M14">
        <v>2.4</v>
      </c>
      <c r="N14">
        <v>2.5</v>
      </c>
      <c r="O14">
        <v>0</v>
      </c>
      <c r="P14" s="52" t="str">
        <f t="shared" si="0"/>
        <v>2018Malignant neoplasms of lip, oral cavity and pharynx (C00-C14)</v>
      </c>
    </row>
    <row r="15" spans="1:16" x14ac:dyDescent="0.35">
      <c r="B15">
        <v>2018</v>
      </c>
      <c r="C15">
        <v>2018</v>
      </c>
      <c r="D15" t="s">
        <v>278</v>
      </c>
      <c r="E15" t="s">
        <v>277</v>
      </c>
      <c r="F15">
        <v>15419</v>
      </c>
      <c r="G15">
        <v>327167434</v>
      </c>
      <c r="H15">
        <v>4.7</v>
      </c>
      <c r="I15">
        <v>4.5999999999999996</v>
      </c>
      <c r="J15">
        <v>4.8</v>
      </c>
      <c r="K15">
        <v>0</v>
      </c>
      <c r="L15">
        <v>3.8</v>
      </c>
      <c r="M15">
        <v>3.7</v>
      </c>
      <c r="N15">
        <v>3.8</v>
      </c>
      <c r="O15">
        <v>0</v>
      </c>
      <c r="P15" s="52" t="str">
        <f t="shared" si="0"/>
        <v>2018Malignant neoplasm of esophagus (C15)</v>
      </c>
    </row>
    <row r="16" spans="1:16" x14ac:dyDescent="0.35">
      <c r="B16">
        <v>2018</v>
      </c>
      <c r="C16">
        <v>2018</v>
      </c>
      <c r="D16" t="s">
        <v>276</v>
      </c>
      <c r="E16" t="s">
        <v>275</v>
      </c>
      <c r="F16">
        <v>11043</v>
      </c>
      <c r="G16">
        <v>327167434</v>
      </c>
      <c r="H16">
        <v>3.4</v>
      </c>
      <c r="I16">
        <v>3.3</v>
      </c>
      <c r="J16">
        <v>3.4</v>
      </c>
      <c r="K16">
        <v>0</v>
      </c>
      <c r="L16">
        <v>2.8</v>
      </c>
      <c r="M16">
        <v>2.8</v>
      </c>
      <c r="N16">
        <v>2.9</v>
      </c>
      <c r="O16">
        <v>0</v>
      </c>
      <c r="P16" s="52" t="str">
        <f t="shared" si="0"/>
        <v>2018Malignant neoplasm of stomach (C16)</v>
      </c>
    </row>
    <row r="17" spans="2:16" x14ac:dyDescent="0.35">
      <c r="B17">
        <v>2018</v>
      </c>
      <c r="C17">
        <v>2018</v>
      </c>
      <c r="D17" t="s">
        <v>274</v>
      </c>
      <c r="E17" t="s">
        <v>273</v>
      </c>
      <c r="F17">
        <v>53094</v>
      </c>
      <c r="G17">
        <v>327167434</v>
      </c>
      <c r="H17">
        <v>16.2</v>
      </c>
      <c r="I17">
        <v>16.100000000000001</v>
      </c>
      <c r="J17">
        <v>16.399999999999999</v>
      </c>
      <c r="K17">
        <v>0.1</v>
      </c>
      <c r="L17">
        <v>13.4</v>
      </c>
      <c r="M17">
        <v>13.2</v>
      </c>
      <c r="N17">
        <v>13.5</v>
      </c>
      <c r="O17">
        <v>0.1</v>
      </c>
      <c r="P17" s="52" t="str">
        <f t="shared" si="0"/>
        <v>2018Malignant neoplasms of colon, rectum and anus (C18-C21)</v>
      </c>
    </row>
    <row r="18" spans="2:16" x14ac:dyDescent="0.35">
      <c r="B18">
        <v>2018</v>
      </c>
      <c r="C18">
        <v>2018</v>
      </c>
      <c r="D18" t="s">
        <v>272</v>
      </c>
      <c r="E18" t="s">
        <v>271</v>
      </c>
      <c r="F18">
        <v>27686</v>
      </c>
      <c r="G18">
        <v>327167434</v>
      </c>
      <c r="H18">
        <v>8.5</v>
      </c>
      <c r="I18">
        <v>8.4</v>
      </c>
      <c r="J18">
        <v>8.6</v>
      </c>
      <c r="K18">
        <v>0.1</v>
      </c>
      <c r="L18">
        <v>6.7</v>
      </c>
      <c r="M18">
        <v>6.6</v>
      </c>
      <c r="N18">
        <v>6.7</v>
      </c>
      <c r="O18">
        <v>0</v>
      </c>
      <c r="P18" s="52" t="str">
        <f t="shared" si="0"/>
        <v>2018Malignant neoplasms of liver and intrahepatic bile ducts (C22)</v>
      </c>
    </row>
    <row r="19" spans="2:16" x14ac:dyDescent="0.35">
      <c r="B19">
        <v>2018</v>
      </c>
      <c r="C19">
        <v>2018</v>
      </c>
      <c r="D19" t="s">
        <v>270</v>
      </c>
      <c r="E19" t="s">
        <v>269</v>
      </c>
      <c r="F19">
        <v>44915</v>
      </c>
      <c r="G19">
        <v>327167434</v>
      </c>
      <c r="H19">
        <v>13.7</v>
      </c>
      <c r="I19">
        <v>13.6</v>
      </c>
      <c r="J19">
        <v>13.9</v>
      </c>
      <c r="K19">
        <v>0.1</v>
      </c>
      <c r="L19">
        <v>11</v>
      </c>
      <c r="M19">
        <v>10.9</v>
      </c>
      <c r="N19">
        <v>11.1</v>
      </c>
      <c r="O19">
        <v>0.1</v>
      </c>
      <c r="P19" s="52" t="str">
        <f t="shared" si="0"/>
        <v>2018Malignant neoplasm of pancreas (C25)</v>
      </c>
    </row>
    <row r="20" spans="2:16" x14ac:dyDescent="0.35">
      <c r="B20">
        <v>2018</v>
      </c>
      <c r="C20">
        <v>2018</v>
      </c>
      <c r="D20" t="s">
        <v>268</v>
      </c>
      <c r="E20" t="s">
        <v>267</v>
      </c>
      <c r="F20">
        <v>3777</v>
      </c>
      <c r="G20">
        <v>327167434</v>
      </c>
      <c r="H20">
        <v>1.2</v>
      </c>
      <c r="I20">
        <v>1.1000000000000001</v>
      </c>
      <c r="J20">
        <v>1.2</v>
      </c>
      <c r="K20">
        <v>0</v>
      </c>
      <c r="L20">
        <v>0.9</v>
      </c>
      <c r="M20">
        <v>0.9</v>
      </c>
      <c r="N20">
        <v>0.9</v>
      </c>
      <c r="O20">
        <v>0</v>
      </c>
      <c r="P20" s="52" t="str">
        <f t="shared" si="0"/>
        <v>2018Malignant neoplasm of larynx (C32)</v>
      </c>
    </row>
    <row r="21" spans="2:16" x14ac:dyDescent="0.35">
      <c r="B21">
        <v>2018</v>
      </c>
      <c r="C21">
        <v>2018</v>
      </c>
      <c r="D21" t="s">
        <v>266</v>
      </c>
      <c r="E21" t="s">
        <v>265</v>
      </c>
      <c r="F21">
        <v>142161</v>
      </c>
      <c r="G21">
        <v>327167434</v>
      </c>
      <c r="H21">
        <v>43.5</v>
      </c>
      <c r="I21">
        <v>43.2</v>
      </c>
      <c r="J21">
        <v>43.7</v>
      </c>
      <c r="K21">
        <v>0.1</v>
      </c>
      <c r="L21">
        <v>34.799999999999997</v>
      </c>
      <c r="M21">
        <v>34.6</v>
      </c>
      <c r="N21">
        <v>35</v>
      </c>
      <c r="O21">
        <v>0.1</v>
      </c>
      <c r="P21" s="52" t="str">
        <f t="shared" si="0"/>
        <v>2018Malignant neoplasms of trachea, bronchus and lung (C33-C34)</v>
      </c>
    </row>
    <row r="22" spans="2:16" x14ac:dyDescent="0.35">
      <c r="B22">
        <v>2018</v>
      </c>
      <c r="C22">
        <v>2018</v>
      </c>
      <c r="D22" t="s">
        <v>264</v>
      </c>
      <c r="E22" t="s">
        <v>263</v>
      </c>
      <c r="F22">
        <v>8199</v>
      </c>
      <c r="G22">
        <v>327167434</v>
      </c>
      <c r="H22">
        <v>2.5</v>
      </c>
      <c r="I22">
        <v>2.5</v>
      </c>
      <c r="J22">
        <v>2.6</v>
      </c>
      <c r="K22">
        <v>0</v>
      </c>
      <c r="L22">
        <v>2.1</v>
      </c>
      <c r="M22">
        <v>2</v>
      </c>
      <c r="N22">
        <v>2.1</v>
      </c>
      <c r="O22">
        <v>0</v>
      </c>
      <c r="P22" s="52" t="str">
        <f t="shared" si="0"/>
        <v>2018Malignant melanoma of skin (C43)</v>
      </c>
    </row>
    <row r="23" spans="2:16" x14ac:dyDescent="0.35">
      <c r="B23">
        <v>2018</v>
      </c>
      <c r="C23">
        <v>2018</v>
      </c>
      <c r="D23" t="s">
        <v>137</v>
      </c>
      <c r="E23" t="s">
        <v>136</v>
      </c>
      <c r="F23">
        <v>42950</v>
      </c>
      <c r="G23">
        <v>327167434</v>
      </c>
      <c r="H23">
        <v>13.1</v>
      </c>
      <c r="I23">
        <v>13</v>
      </c>
      <c r="J23">
        <v>13.3</v>
      </c>
      <c r="K23">
        <v>0.1</v>
      </c>
      <c r="L23">
        <v>10.9</v>
      </c>
      <c r="M23">
        <v>10.8</v>
      </c>
      <c r="N23">
        <v>11</v>
      </c>
      <c r="O23">
        <v>0.1</v>
      </c>
      <c r="P23" s="52" t="str">
        <f t="shared" si="0"/>
        <v>2018Malignant neoplasm of breast (C50)</v>
      </c>
    </row>
    <row r="24" spans="2:16" x14ac:dyDescent="0.35">
      <c r="B24">
        <v>2018</v>
      </c>
      <c r="C24">
        <v>2018</v>
      </c>
      <c r="D24" t="s">
        <v>262</v>
      </c>
      <c r="E24" t="s">
        <v>261</v>
      </c>
      <c r="F24">
        <v>4138</v>
      </c>
      <c r="G24">
        <v>327167434</v>
      </c>
      <c r="H24">
        <v>1.3</v>
      </c>
      <c r="I24">
        <v>1.2</v>
      </c>
      <c r="J24">
        <v>1.3</v>
      </c>
      <c r="K24">
        <v>0</v>
      </c>
      <c r="L24">
        <v>1.1000000000000001</v>
      </c>
      <c r="M24">
        <v>1.1000000000000001</v>
      </c>
      <c r="N24">
        <v>1.2</v>
      </c>
      <c r="O24">
        <v>0</v>
      </c>
      <c r="P24" s="52" t="str">
        <f t="shared" si="0"/>
        <v>2018Malignant neoplasm of cervix uteri (C53)</v>
      </c>
    </row>
    <row r="25" spans="2:16" x14ac:dyDescent="0.35">
      <c r="B25">
        <v>2018</v>
      </c>
      <c r="C25">
        <v>2018</v>
      </c>
      <c r="D25" t="s">
        <v>260</v>
      </c>
      <c r="E25" t="s">
        <v>259</v>
      </c>
      <c r="F25">
        <v>11238</v>
      </c>
      <c r="G25">
        <v>327167434</v>
      </c>
      <c r="H25">
        <v>3.4</v>
      </c>
      <c r="I25">
        <v>3.4</v>
      </c>
      <c r="J25">
        <v>3.5</v>
      </c>
      <c r="K25">
        <v>0</v>
      </c>
      <c r="L25">
        <v>2.7</v>
      </c>
      <c r="M25">
        <v>2.7</v>
      </c>
      <c r="N25">
        <v>2.8</v>
      </c>
      <c r="O25">
        <v>0</v>
      </c>
      <c r="P25" s="52" t="str">
        <f t="shared" si="0"/>
        <v>2018Malignant neoplasms of corpus uteri and uterus, part unspecified (C54-C55)</v>
      </c>
    </row>
    <row r="26" spans="2:16" x14ac:dyDescent="0.35">
      <c r="B26">
        <v>2018</v>
      </c>
      <c r="C26">
        <v>2018</v>
      </c>
      <c r="D26" t="s">
        <v>258</v>
      </c>
      <c r="E26" t="s">
        <v>257</v>
      </c>
      <c r="F26">
        <v>13748</v>
      </c>
      <c r="G26">
        <v>327167434</v>
      </c>
      <c r="H26">
        <v>4.2</v>
      </c>
      <c r="I26">
        <v>4.0999999999999996</v>
      </c>
      <c r="J26">
        <v>4.3</v>
      </c>
      <c r="K26">
        <v>0</v>
      </c>
      <c r="L26">
        <v>3.4</v>
      </c>
      <c r="M26">
        <v>3.4</v>
      </c>
      <c r="N26">
        <v>3.5</v>
      </c>
      <c r="O26">
        <v>0</v>
      </c>
      <c r="P26" s="52" t="str">
        <f t="shared" si="0"/>
        <v>2018Malignant neoplasm of ovary (C56)</v>
      </c>
    </row>
    <row r="27" spans="2:16" x14ac:dyDescent="0.35">
      <c r="B27">
        <v>2018</v>
      </c>
      <c r="C27">
        <v>2018</v>
      </c>
      <c r="D27" t="s">
        <v>256</v>
      </c>
      <c r="E27" t="s">
        <v>255</v>
      </c>
      <c r="F27">
        <v>31489</v>
      </c>
      <c r="G27">
        <v>327167434</v>
      </c>
      <c r="H27">
        <v>9.6</v>
      </c>
      <c r="I27">
        <v>9.5</v>
      </c>
      <c r="J27">
        <v>9.6999999999999993</v>
      </c>
      <c r="K27">
        <v>0.1</v>
      </c>
      <c r="L27">
        <v>7.8</v>
      </c>
      <c r="M27">
        <v>7.7</v>
      </c>
      <c r="N27">
        <v>7.9</v>
      </c>
      <c r="O27">
        <v>0</v>
      </c>
      <c r="P27" s="52" t="str">
        <f t="shared" si="0"/>
        <v>2018Malignant neoplasm of prostate (C61)</v>
      </c>
    </row>
    <row r="28" spans="2:16" x14ac:dyDescent="0.35">
      <c r="B28">
        <v>2018</v>
      </c>
      <c r="C28">
        <v>2018</v>
      </c>
      <c r="D28" t="s">
        <v>254</v>
      </c>
      <c r="E28" t="s">
        <v>253</v>
      </c>
      <c r="F28">
        <v>14134</v>
      </c>
      <c r="G28">
        <v>327167434</v>
      </c>
      <c r="H28">
        <v>4.3</v>
      </c>
      <c r="I28">
        <v>4.2</v>
      </c>
      <c r="J28">
        <v>4.4000000000000004</v>
      </c>
      <c r="K28">
        <v>0</v>
      </c>
      <c r="L28">
        <v>3.5</v>
      </c>
      <c r="M28">
        <v>3.5</v>
      </c>
      <c r="N28">
        <v>3.6</v>
      </c>
      <c r="O28">
        <v>0</v>
      </c>
      <c r="P28" s="52" t="str">
        <f t="shared" si="0"/>
        <v>2018Malignant neoplasms of kidney and renal pelvis (C64-C65)</v>
      </c>
    </row>
    <row r="29" spans="2:16" x14ac:dyDescent="0.35">
      <c r="B29">
        <v>2018</v>
      </c>
      <c r="C29">
        <v>2018</v>
      </c>
      <c r="D29" t="s">
        <v>252</v>
      </c>
      <c r="E29" t="s">
        <v>251</v>
      </c>
      <c r="F29">
        <v>16641</v>
      </c>
      <c r="G29">
        <v>327167434</v>
      </c>
      <c r="H29">
        <v>5.0999999999999996</v>
      </c>
      <c r="I29">
        <v>5</v>
      </c>
      <c r="J29">
        <v>5.2</v>
      </c>
      <c r="K29">
        <v>0</v>
      </c>
      <c r="L29">
        <v>4.2</v>
      </c>
      <c r="M29">
        <v>4.0999999999999996</v>
      </c>
      <c r="N29">
        <v>4.2</v>
      </c>
      <c r="O29">
        <v>0</v>
      </c>
      <c r="P29" s="52" t="str">
        <f t="shared" si="0"/>
        <v>2018Malignant neoplasm of bladder (C67)</v>
      </c>
    </row>
    <row r="30" spans="2:16" x14ac:dyDescent="0.35">
      <c r="B30">
        <v>2018</v>
      </c>
      <c r="C30">
        <v>2018</v>
      </c>
      <c r="D30" t="s">
        <v>250</v>
      </c>
      <c r="E30" t="s">
        <v>249</v>
      </c>
      <c r="F30">
        <v>17127</v>
      </c>
      <c r="G30">
        <v>327167434</v>
      </c>
      <c r="H30">
        <v>5.2</v>
      </c>
      <c r="I30">
        <v>5.2</v>
      </c>
      <c r="J30">
        <v>5.3</v>
      </c>
      <c r="K30">
        <v>0</v>
      </c>
      <c r="L30">
        <v>4.4000000000000004</v>
      </c>
      <c r="M30">
        <v>4.3</v>
      </c>
      <c r="N30">
        <v>4.5</v>
      </c>
      <c r="O30">
        <v>0</v>
      </c>
      <c r="P30" s="52" t="str">
        <f t="shared" si="0"/>
        <v>2018Malignant neoplasms of meninges, brain and other parts of central nervous system (C70-C72)</v>
      </c>
    </row>
    <row r="31" spans="2:16" x14ac:dyDescent="0.35">
      <c r="B31">
        <v>2018</v>
      </c>
      <c r="C31">
        <v>2018</v>
      </c>
      <c r="D31" t="s">
        <v>135</v>
      </c>
      <c r="E31" t="s">
        <v>134</v>
      </c>
      <c r="F31">
        <v>57609</v>
      </c>
      <c r="G31">
        <v>327167434</v>
      </c>
      <c r="H31">
        <v>17.600000000000001</v>
      </c>
      <c r="I31">
        <v>17.5</v>
      </c>
      <c r="J31">
        <v>17.8</v>
      </c>
      <c r="K31">
        <v>0.1</v>
      </c>
      <c r="L31">
        <v>14.6</v>
      </c>
      <c r="M31">
        <v>14.5</v>
      </c>
      <c r="N31">
        <v>14.7</v>
      </c>
      <c r="O31">
        <v>0.1</v>
      </c>
      <c r="P31" s="52" t="str">
        <f t="shared" si="0"/>
        <v>2018Malignant neoplasms of lymphoid, hematopoietic and related tissue (C81-C96)</v>
      </c>
    </row>
    <row r="32" spans="2:16" x14ac:dyDescent="0.35">
      <c r="B32">
        <v>2018</v>
      </c>
      <c r="C32">
        <v>2018</v>
      </c>
      <c r="D32" t="s">
        <v>248</v>
      </c>
      <c r="E32" t="s">
        <v>247</v>
      </c>
      <c r="F32">
        <v>1038</v>
      </c>
      <c r="G32">
        <v>327167434</v>
      </c>
      <c r="H32">
        <v>0.3</v>
      </c>
      <c r="I32">
        <v>0.3</v>
      </c>
      <c r="J32">
        <v>0.3</v>
      </c>
      <c r="K32">
        <v>0</v>
      </c>
      <c r="L32">
        <v>0.3</v>
      </c>
      <c r="M32">
        <v>0.2</v>
      </c>
      <c r="N32">
        <v>0.3</v>
      </c>
      <c r="O32">
        <v>0</v>
      </c>
      <c r="P32" s="52" t="str">
        <f t="shared" si="0"/>
        <v>2018Hodgkin disease (C81)</v>
      </c>
    </row>
    <row r="33" spans="2:16" x14ac:dyDescent="0.35">
      <c r="B33">
        <v>2018</v>
      </c>
      <c r="C33">
        <v>2018</v>
      </c>
      <c r="D33" t="s">
        <v>133</v>
      </c>
      <c r="E33" t="s">
        <v>132</v>
      </c>
      <c r="F33">
        <v>20287</v>
      </c>
      <c r="G33">
        <v>327167434</v>
      </c>
      <c r="H33">
        <v>6.2</v>
      </c>
      <c r="I33">
        <v>6.1</v>
      </c>
      <c r="J33">
        <v>6.3</v>
      </c>
      <c r="K33">
        <v>0</v>
      </c>
      <c r="L33">
        <v>5.0999999999999996</v>
      </c>
      <c r="M33">
        <v>5.0999999999999996</v>
      </c>
      <c r="N33">
        <v>5.2</v>
      </c>
      <c r="O33">
        <v>0</v>
      </c>
      <c r="P33" s="52" t="str">
        <f t="shared" si="0"/>
        <v>2018Non-Hodgkin lymphoma (C82-C85)</v>
      </c>
    </row>
    <row r="34" spans="2:16" x14ac:dyDescent="0.35">
      <c r="B34">
        <v>2018</v>
      </c>
      <c r="C34">
        <v>2018</v>
      </c>
      <c r="D34" t="s">
        <v>246</v>
      </c>
      <c r="E34" t="s">
        <v>245</v>
      </c>
      <c r="F34">
        <v>23359</v>
      </c>
      <c r="G34">
        <v>327167434</v>
      </c>
      <c r="H34">
        <v>7.1</v>
      </c>
      <c r="I34">
        <v>7</v>
      </c>
      <c r="J34">
        <v>7.2</v>
      </c>
      <c r="K34">
        <v>0</v>
      </c>
      <c r="L34">
        <v>6</v>
      </c>
      <c r="M34">
        <v>5.9</v>
      </c>
      <c r="N34">
        <v>6.1</v>
      </c>
      <c r="O34">
        <v>0</v>
      </c>
      <c r="P34" s="52" t="str">
        <f t="shared" si="0"/>
        <v>2018Leukemia (C91-C95)</v>
      </c>
    </row>
    <row r="35" spans="2:16" x14ac:dyDescent="0.35">
      <c r="B35">
        <v>2018</v>
      </c>
      <c r="C35">
        <v>2018</v>
      </c>
      <c r="D35" t="s">
        <v>244</v>
      </c>
      <c r="E35" t="s">
        <v>243</v>
      </c>
      <c r="F35">
        <v>12809</v>
      </c>
      <c r="G35">
        <v>327167434</v>
      </c>
      <c r="H35">
        <v>3.9</v>
      </c>
      <c r="I35">
        <v>3.8</v>
      </c>
      <c r="J35">
        <v>4</v>
      </c>
      <c r="K35">
        <v>0</v>
      </c>
      <c r="L35">
        <v>3.2</v>
      </c>
      <c r="M35">
        <v>3.1</v>
      </c>
      <c r="N35">
        <v>3.3</v>
      </c>
      <c r="O35">
        <v>0</v>
      </c>
      <c r="P35" s="52" t="str">
        <f t="shared" si="0"/>
        <v>2018Multiple myeloma and immunoproliferative neoplasms (C88,C90)</v>
      </c>
    </row>
    <row r="36" spans="2:16" x14ac:dyDescent="0.35">
      <c r="B36">
        <v>2018</v>
      </c>
      <c r="C36">
        <v>2018</v>
      </c>
      <c r="D36" t="s">
        <v>242</v>
      </c>
      <c r="E36" t="s">
        <v>241</v>
      </c>
      <c r="F36">
        <v>116</v>
      </c>
      <c r="G36">
        <v>327167434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 s="52" t="str">
        <f t="shared" si="0"/>
        <v>2018Other and unspecified malignant neoplasms of lymphoid, hematopoietic and related tissue (C96)</v>
      </c>
    </row>
    <row r="37" spans="2:16" x14ac:dyDescent="0.35">
      <c r="B37">
        <v>2018</v>
      </c>
      <c r="C37">
        <v>2018</v>
      </c>
      <c r="D37" t="s">
        <v>240</v>
      </c>
      <c r="E37" t="s">
        <v>239</v>
      </c>
      <c r="F37">
        <v>73748</v>
      </c>
      <c r="G37">
        <v>327167434</v>
      </c>
      <c r="H37">
        <v>22.5</v>
      </c>
      <c r="I37">
        <v>22.4</v>
      </c>
      <c r="J37">
        <v>22.7</v>
      </c>
      <c r="K37">
        <v>0.1</v>
      </c>
      <c r="L37">
        <v>18.5</v>
      </c>
      <c r="M37">
        <v>18.399999999999999</v>
      </c>
      <c r="N37">
        <v>18.600000000000001</v>
      </c>
      <c r="O37">
        <v>0.1</v>
      </c>
      <c r="P37" s="52" t="str">
        <f t="shared" si="0"/>
        <v>2018All other and unspecified malignant neoplasms (C17,C23-C24,C26-C31,C37-C41,C44-C49,C51-C52,C57-C60,C62-C63,C66,C68-C69,C73-C80,C97)</v>
      </c>
    </row>
    <row r="38" spans="2:16" x14ac:dyDescent="0.35">
      <c r="B38">
        <v>2018</v>
      </c>
      <c r="C38">
        <v>2018</v>
      </c>
      <c r="D38" t="s">
        <v>238</v>
      </c>
      <c r="E38" t="s">
        <v>237</v>
      </c>
      <c r="F38">
        <v>15640</v>
      </c>
      <c r="G38">
        <v>327167434</v>
      </c>
      <c r="H38">
        <v>4.8</v>
      </c>
      <c r="I38">
        <v>4.7</v>
      </c>
      <c r="J38">
        <v>4.9000000000000004</v>
      </c>
      <c r="K38">
        <v>0</v>
      </c>
      <c r="L38">
        <v>4</v>
      </c>
      <c r="M38">
        <v>3.9</v>
      </c>
      <c r="N38">
        <v>4</v>
      </c>
      <c r="O38">
        <v>0</v>
      </c>
      <c r="P38" s="52" t="str">
        <f t="shared" si="0"/>
        <v>2018#In situ neoplasms, benign neoplasms and neoplasms of uncertain or unknown behavior (D00-D48)</v>
      </c>
    </row>
    <row r="39" spans="2:16" x14ac:dyDescent="0.35">
      <c r="B39">
        <v>2018</v>
      </c>
      <c r="C39">
        <v>2018</v>
      </c>
      <c r="D39" t="s">
        <v>236</v>
      </c>
      <c r="E39" t="s">
        <v>235</v>
      </c>
      <c r="F39">
        <v>5262</v>
      </c>
      <c r="G39">
        <v>327167434</v>
      </c>
      <c r="H39">
        <v>1.6</v>
      </c>
      <c r="I39">
        <v>1.6</v>
      </c>
      <c r="J39">
        <v>1.7</v>
      </c>
      <c r="K39">
        <v>0</v>
      </c>
      <c r="L39">
        <v>1.3</v>
      </c>
      <c r="M39">
        <v>1.3</v>
      </c>
      <c r="N39">
        <v>1.4</v>
      </c>
      <c r="O39">
        <v>0</v>
      </c>
      <c r="P39" s="52" t="str">
        <f t="shared" si="0"/>
        <v>2018#Anemias (D50-D64)</v>
      </c>
    </row>
    <row r="40" spans="2:16" x14ac:dyDescent="0.35">
      <c r="B40">
        <v>2018</v>
      </c>
      <c r="C40">
        <v>2018</v>
      </c>
      <c r="D40" t="s">
        <v>131</v>
      </c>
      <c r="E40" t="s">
        <v>130</v>
      </c>
      <c r="F40">
        <v>84946</v>
      </c>
      <c r="G40">
        <v>327167434</v>
      </c>
      <c r="H40">
        <v>26</v>
      </c>
      <c r="I40">
        <v>25.8</v>
      </c>
      <c r="J40">
        <v>26.1</v>
      </c>
      <c r="K40">
        <v>0.1</v>
      </c>
      <c r="L40">
        <v>21.4</v>
      </c>
      <c r="M40">
        <v>21.2</v>
      </c>
      <c r="N40">
        <v>21.5</v>
      </c>
      <c r="O40">
        <v>0.1</v>
      </c>
      <c r="P40" s="52" t="str">
        <f t="shared" si="0"/>
        <v>2018#Diabetes mellitus (E10-E14)</v>
      </c>
    </row>
    <row r="41" spans="2:16" x14ac:dyDescent="0.35">
      <c r="B41">
        <v>2018</v>
      </c>
      <c r="C41">
        <v>2018</v>
      </c>
      <c r="D41" t="s">
        <v>234</v>
      </c>
      <c r="E41" t="s">
        <v>233</v>
      </c>
      <c r="F41">
        <v>9619</v>
      </c>
      <c r="G41">
        <v>327167434</v>
      </c>
      <c r="H41">
        <v>2.9</v>
      </c>
      <c r="I41">
        <v>2.9</v>
      </c>
      <c r="J41">
        <v>3</v>
      </c>
      <c r="K41">
        <v>0</v>
      </c>
      <c r="L41">
        <v>2.4</v>
      </c>
      <c r="M41">
        <v>2.2999999999999998</v>
      </c>
      <c r="N41">
        <v>2.4</v>
      </c>
      <c r="O41">
        <v>0</v>
      </c>
      <c r="P41" s="52" t="str">
        <f t="shared" si="0"/>
        <v>2018#Nutritional deficiencies (E40-E64)</v>
      </c>
    </row>
    <row r="42" spans="2:16" x14ac:dyDescent="0.35">
      <c r="B42">
        <v>2018</v>
      </c>
      <c r="C42">
        <v>2018</v>
      </c>
      <c r="D42" t="s">
        <v>232</v>
      </c>
      <c r="E42" t="s">
        <v>231</v>
      </c>
      <c r="F42">
        <v>9335</v>
      </c>
      <c r="G42">
        <v>327167434</v>
      </c>
      <c r="H42">
        <v>2.9</v>
      </c>
      <c r="I42">
        <v>2.8</v>
      </c>
      <c r="J42">
        <v>2.9</v>
      </c>
      <c r="K42">
        <v>0</v>
      </c>
      <c r="L42">
        <v>2.2999999999999998</v>
      </c>
      <c r="M42">
        <v>2.2999999999999998</v>
      </c>
      <c r="N42">
        <v>2.4</v>
      </c>
      <c r="O42">
        <v>0</v>
      </c>
      <c r="P42" s="52" t="str">
        <f t="shared" si="0"/>
        <v>2018Malnutrition (E40-E46)</v>
      </c>
    </row>
    <row r="43" spans="2:16" x14ac:dyDescent="0.35">
      <c r="B43">
        <v>2018</v>
      </c>
      <c r="C43">
        <v>2018</v>
      </c>
      <c r="D43" t="s">
        <v>230</v>
      </c>
      <c r="E43" t="s">
        <v>229</v>
      </c>
      <c r="F43">
        <v>284</v>
      </c>
      <c r="G43">
        <v>327167434</v>
      </c>
      <c r="H43">
        <v>0.1</v>
      </c>
      <c r="I43">
        <v>0.1</v>
      </c>
      <c r="J43">
        <v>0.1</v>
      </c>
      <c r="K43">
        <v>0</v>
      </c>
      <c r="L43">
        <v>0.1</v>
      </c>
      <c r="M43">
        <v>0.1</v>
      </c>
      <c r="N43">
        <v>0.1</v>
      </c>
      <c r="O43">
        <v>0</v>
      </c>
      <c r="P43" s="52" t="str">
        <f t="shared" si="0"/>
        <v>2018Other nutritional deficiencies (E50-E64)</v>
      </c>
    </row>
    <row r="44" spans="2:16" x14ac:dyDescent="0.35">
      <c r="B44">
        <v>2018</v>
      </c>
      <c r="C44">
        <v>2018</v>
      </c>
      <c r="D44" t="s">
        <v>228</v>
      </c>
      <c r="E44" t="s">
        <v>227</v>
      </c>
      <c r="F44">
        <v>632</v>
      </c>
      <c r="G44">
        <v>327167434</v>
      </c>
      <c r="H44">
        <v>0.2</v>
      </c>
      <c r="I44">
        <v>0.2</v>
      </c>
      <c r="J44">
        <v>0.2</v>
      </c>
      <c r="K44">
        <v>0</v>
      </c>
      <c r="L44">
        <v>0.2</v>
      </c>
      <c r="M44">
        <v>0.2</v>
      </c>
      <c r="N44">
        <v>0.2</v>
      </c>
      <c r="O44">
        <v>0</v>
      </c>
      <c r="P44" s="52" t="str">
        <f t="shared" si="0"/>
        <v>2018#Meningitis (G00,G03)</v>
      </c>
    </row>
    <row r="45" spans="2:16" x14ac:dyDescent="0.35">
      <c r="B45">
        <v>2018</v>
      </c>
      <c r="C45">
        <v>2018</v>
      </c>
      <c r="D45" t="s">
        <v>226</v>
      </c>
      <c r="E45" t="s">
        <v>225</v>
      </c>
      <c r="F45">
        <v>33829</v>
      </c>
      <c r="G45">
        <v>327167434</v>
      </c>
      <c r="H45">
        <v>10.3</v>
      </c>
      <c r="I45">
        <v>10.199999999999999</v>
      </c>
      <c r="J45">
        <v>10.5</v>
      </c>
      <c r="K45">
        <v>0.1</v>
      </c>
      <c r="L45">
        <v>8.6999999999999993</v>
      </c>
      <c r="M45">
        <v>8.6</v>
      </c>
      <c r="N45">
        <v>8.8000000000000007</v>
      </c>
      <c r="O45">
        <v>0</v>
      </c>
      <c r="P45" s="52" t="str">
        <f t="shared" si="0"/>
        <v>2018#Parkinson disease (G20-G21)</v>
      </c>
    </row>
    <row r="46" spans="2:16" x14ac:dyDescent="0.35">
      <c r="B46">
        <v>2018</v>
      </c>
      <c r="C46">
        <v>2018</v>
      </c>
      <c r="D46" t="s">
        <v>224</v>
      </c>
      <c r="E46" t="s">
        <v>223</v>
      </c>
      <c r="F46">
        <v>122019</v>
      </c>
      <c r="G46">
        <v>327167434</v>
      </c>
      <c r="H46">
        <v>37.299999999999997</v>
      </c>
      <c r="I46">
        <v>37.1</v>
      </c>
      <c r="J46">
        <v>37.5</v>
      </c>
      <c r="K46">
        <v>0.1</v>
      </c>
      <c r="L46">
        <v>30.5</v>
      </c>
      <c r="M46">
        <v>30.3</v>
      </c>
      <c r="N46">
        <v>30.7</v>
      </c>
      <c r="O46">
        <v>0.1</v>
      </c>
      <c r="P46" s="52" t="str">
        <f t="shared" si="0"/>
        <v>2018#Alzheimer disease (G30)</v>
      </c>
    </row>
    <row r="47" spans="2:16" x14ac:dyDescent="0.35">
      <c r="B47">
        <v>2018</v>
      </c>
      <c r="C47">
        <v>2018</v>
      </c>
      <c r="D47" t="s">
        <v>129</v>
      </c>
      <c r="E47" t="s">
        <v>128</v>
      </c>
      <c r="F47">
        <v>863834</v>
      </c>
      <c r="G47">
        <v>327167434</v>
      </c>
      <c r="H47">
        <v>264</v>
      </c>
      <c r="I47">
        <v>263.5</v>
      </c>
      <c r="J47">
        <v>264.60000000000002</v>
      </c>
      <c r="K47">
        <v>0.3</v>
      </c>
      <c r="L47">
        <v>215.8</v>
      </c>
      <c r="M47">
        <v>215.4</v>
      </c>
      <c r="N47">
        <v>216.3</v>
      </c>
      <c r="O47">
        <v>0.2</v>
      </c>
      <c r="P47" s="52" t="str">
        <f t="shared" si="0"/>
        <v>2018Major cardiovascular diseases (I00-I78)</v>
      </c>
    </row>
    <row r="48" spans="2:16" x14ac:dyDescent="0.35">
      <c r="B48">
        <v>2018</v>
      </c>
      <c r="C48">
        <v>2018</v>
      </c>
      <c r="D48" t="s">
        <v>127</v>
      </c>
      <c r="E48" t="s">
        <v>126</v>
      </c>
      <c r="F48">
        <v>655381</v>
      </c>
      <c r="G48">
        <v>327167434</v>
      </c>
      <c r="H48">
        <v>200.3</v>
      </c>
      <c r="I48">
        <v>199.8</v>
      </c>
      <c r="J48">
        <v>200.8</v>
      </c>
      <c r="K48">
        <v>0.2</v>
      </c>
      <c r="L48">
        <v>163.6</v>
      </c>
      <c r="M48">
        <v>163.19999999999999</v>
      </c>
      <c r="N48">
        <v>164</v>
      </c>
      <c r="O48">
        <v>0.2</v>
      </c>
      <c r="P48" s="52" t="str">
        <f t="shared" si="0"/>
        <v>2018#Diseases of heart (I00-I09,I11,I13,I20-I51)</v>
      </c>
    </row>
    <row r="49" spans="2:16" x14ac:dyDescent="0.35">
      <c r="B49">
        <v>2018</v>
      </c>
      <c r="C49">
        <v>2018</v>
      </c>
      <c r="D49" t="s">
        <v>222</v>
      </c>
      <c r="E49" t="s">
        <v>221</v>
      </c>
      <c r="F49">
        <v>3560</v>
      </c>
      <c r="G49">
        <v>327167434</v>
      </c>
      <c r="H49">
        <v>1.1000000000000001</v>
      </c>
      <c r="I49">
        <v>1.1000000000000001</v>
      </c>
      <c r="J49">
        <v>1.1000000000000001</v>
      </c>
      <c r="K49">
        <v>0</v>
      </c>
      <c r="L49">
        <v>0.9</v>
      </c>
      <c r="M49">
        <v>0.9</v>
      </c>
      <c r="N49">
        <v>0.9</v>
      </c>
      <c r="O49">
        <v>0</v>
      </c>
      <c r="P49" s="52" t="str">
        <f t="shared" si="0"/>
        <v>2018Acute rheumatic fever and chronic rheumatic heart diseases (I00-I09)</v>
      </c>
    </row>
    <row r="50" spans="2:16" x14ac:dyDescent="0.35">
      <c r="B50">
        <v>2018</v>
      </c>
      <c r="C50">
        <v>2018</v>
      </c>
      <c r="D50" t="s">
        <v>220</v>
      </c>
      <c r="E50" t="s">
        <v>219</v>
      </c>
      <c r="F50">
        <v>51524</v>
      </c>
      <c r="G50">
        <v>327167434</v>
      </c>
      <c r="H50">
        <v>15.7</v>
      </c>
      <c r="I50">
        <v>15.6</v>
      </c>
      <c r="J50">
        <v>15.9</v>
      </c>
      <c r="K50">
        <v>0.1</v>
      </c>
      <c r="L50">
        <v>13</v>
      </c>
      <c r="M50">
        <v>12.9</v>
      </c>
      <c r="N50">
        <v>13.1</v>
      </c>
      <c r="O50">
        <v>0.1</v>
      </c>
      <c r="P50" s="52" t="str">
        <f t="shared" si="0"/>
        <v>2018Hypertensive heart disease (I11)</v>
      </c>
    </row>
    <row r="51" spans="2:16" x14ac:dyDescent="0.35">
      <c r="B51">
        <v>2018</v>
      </c>
      <c r="C51">
        <v>2018</v>
      </c>
      <c r="D51" t="s">
        <v>125</v>
      </c>
      <c r="E51" t="s">
        <v>124</v>
      </c>
      <c r="F51">
        <v>8517</v>
      </c>
      <c r="G51">
        <v>327167434</v>
      </c>
      <c r="H51">
        <v>2.6</v>
      </c>
      <c r="I51">
        <v>2.5</v>
      </c>
      <c r="J51">
        <v>2.7</v>
      </c>
      <c r="K51">
        <v>0</v>
      </c>
      <c r="L51">
        <v>2.1</v>
      </c>
      <c r="M51">
        <v>2.1</v>
      </c>
      <c r="N51">
        <v>2.2000000000000002</v>
      </c>
      <c r="O51">
        <v>0</v>
      </c>
      <c r="P51" s="52" t="str">
        <f t="shared" si="0"/>
        <v>2018Hypertensive heart and renal disease (I13)</v>
      </c>
    </row>
    <row r="52" spans="2:16" x14ac:dyDescent="0.35">
      <c r="B52">
        <v>2018</v>
      </c>
      <c r="C52">
        <v>2018</v>
      </c>
      <c r="D52" t="s">
        <v>123</v>
      </c>
      <c r="E52" t="s">
        <v>122</v>
      </c>
      <c r="F52">
        <v>365744</v>
      </c>
      <c r="G52">
        <v>327167434</v>
      </c>
      <c r="H52">
        <v>111.8</v>
      </c>
      <c r="I52">
        <v>111.4</v>
      </c>
      <c r="J52">
        <v>112.2</v>
      </c>
      <c r="K52">
        <v>0.2</v>
      </c>
      <c r="L52">
        <v>90.9</v>
      </c>
      <c r="M52">
        <v>90.6</v>
      </c>
      <c r="N52">
        <v>91.2</v>
      </c>
      <c r="O52">
        <v>0.2</v>
      </c>
      <c r="P52" s="52" t="str">
        <f t="shared" si="0"/>
        <v>2018Ischemic heart diseases (I20-I25)</v>
      </c>
    </row>
    <row r="53" spans="2:16" x14ac:dyDescent="0.35">
      <c r="B53">
        <v>2018</v>
      </c>
      <c r="C53">
        <v>2018</v>
      </c>
      <c r="D53" t="s">
        <v>121</v>
      </c>
      <c r="E53" t="s">
        <v>120</v>
      </c>
      <c r="F53">
        <v>108610</v>
      </c>
      <c r="G53">
        <v>327167434</v>
      </c>
      <c r="H53">
        <v>33.200000000000003</v>
      </c>
      <c r="I53">
        <v>33</v>
      </c>
      <c r="J53">
        <v>33.4</v>
      </c>
      <c r="K53">
        <v>0.1</v>
      </c>
      <c r="L53">
        <v>27</v>
      </c>
      <c r="M53">
        <v>26.9</v>
      </c>
      <c r="N53">
        <v>27.2</v>
      </c>
      <c r="O53">
        <v>0.1</v>
      </c>
      <c r="P53" s="52" t="str">
        <f t="shared" si="0"/>
        <v>2018Acute myocardial infarction (I21-I22)</v>
      </c>
    </row>
    <row r="54" spans="2:16" x14ac:dyDescent="0.35">
      <c r="B54">
        <v>2018</v>
      </c>
      <c r="C54">
        <v>2018</v>
      </c>
      <c r="D54" t="s">
        <v>218</v>
      </c>
      <c r="E54" t="s">
        <v>217</v>
      </c>
      <c r="F54">
        <v>4350</v>
      </c>
      <c r="G54">
        <v>327167434</v>
      </c>
      <c r="H54">
        <v>1.3</v>
      </c>
      <c r="I54">
        <v>1.3</v>
      </c>
      <c r="J54">
        <v>1.4</v>
      </c>
      <c r="K54">
        <v>0</v>
      </c>
      <c r="L54">
        <v>1.1000000000000001</v>
      </c>
      <c r="M54">
        <v>1</v>
      </c>
      <c r="N54">
        <v>1.1000000000000001</v>
      </c>
      <c r="O54">
        <v>0</v>
      </c>
      <c r="P54" s="52" t="str">
        <f t="shared" si="0"/>
        <v>2018Other acute ischemic heart diseases (I24)</v>
      </c>
    </row>
    <row r="55" spans="2:16" x14ac:dyDescent="0.35">
      <c r="B55">
        <v>2018</v>
      </c>
      <c r="C55">
        <v>2018</v>
      </c>
      <c r="D55" t="s">
        <v>119</v>
      </c>
      <c r="E55" t="s">
        <v>118</v>
      </c>
      <c r="F55">
        <v>252784</v>
      </c>
      <c r="G55">
        <v>327167434</v>
      </c>
      <c r="H55">
        <v>77.3</v>
      </c>
      <c r="I55">
        <v>77</v>
      </c>
      <c r="J55">
        <v>77.599999999999994</v>
      </c>
      <c r="K55">
        <v>0.2</v>
      </c>
      <c r="L55">
        <v>62.7</v>
      </c>
      <c r="M55">
        <v>62.5</v>
      </c>
      <c r="N55">
        <v>63</v>
      </c>
      <c r="O55">
        <v>0.1</v>
      </c>
      <c r="P55" s="52" t="str">
        <f t="shared" si="0"/>
        <v>2018Other forms of chronic ischemic heart disease (I20,I25)</v>
      </c>
    </row>
    <row r="56" spans="2:16" x14ac:dyDescent="0.35">
      <c r="B56">
        <v>2018</v>
      </c>
      <c r="C56">
        <v>2018</v>
      </c>
      <c r="D56" t="s">
        <v>117</v>
      </c>
      <c r="E56" t="s">
        <v>116</v>
      </c>
      <c r="F56">
        <v>64926</v>
      </c>
      <c r="G56">
        <v>327167434</v>
      </c>
      <c r="H56">
        <v>19.8</v>
      </c>
      <c r="I56">
        <v>19.7</v>
      </c>
      <c r="J56">
        <v>20</v>
      </c>
      <c r="K56">
        <v>0.1</v>
      </c>
      <c r="L56">
        <v>16</v>
      </c>
      <c r="M56">
        <v>15.9</v>
      </c>
      <c r="N56">
        <v>16.2</v>
      </c>
      <c r="O56">
        <v>0.1</v>
      </c>
      <c r="P56" s="52" t="str">
        <f t="shared" si="0"/>
        <v>2018Atherosclerotic cardiovascular disease, so described (I25.0)</v>
      </c>
    </row>
    <row r="57" spans="2:16" x14ac:dyDescent="0.35">
      <c r="B57">
        <v>2018</v>
      </c>
      <c r="C57">
        <v>2018</v>
      </c>
      <c r="D57" t="s">
        <v>115</v>
      </c>
      <c r="E57" t="s">
        <v>114</v>
      </c>
      <c r="F57">
        <v>187858</v>
      </c>
      <c r="G57">
        <v>327167434</v>
      </c>
      <c r="H57">
        <v>57.4</v>
      </c>
      <c r="I57">
        <v>57.2</v>
      </c>
      <c r="J57">
        <v>57.7</v>
      </c>
      <c r="K57">
        <v>0.1</v>
      </c>
      <c r="L57">
        <v>46.7</v>
      </c>
      <c r="M57">
        <v>46.5</v>
      </c>
      <c r="N57">
        <v>46.9</v>
      </c>
      <c r="O57">
        <v>0.1</v>
      </c>
      <c r="P57" s="52" t="str">
        <f t="shared" si="0"/>
        <v>2018All other forms of chronic ischemic heart disease (I20,I25.1-I25.9)</v>
      </c>
    </row>
    <row r="58" spans="2:16" x14ac:dyDescent="0.35">
      <c r="B58">
        <v>2018</v>
      </c>
      <c r="C58">
        <v>2018</v>
      </c>
      <c r="D58" t="s">
        <v>113</v>
      </c>
      <c r="E58" t="s">
        <v>112</v>
      </c>
      <c r="F58">
        <v>226036</v>
      </c>
      <c r="G58">
        <v>327167434</v>
      </c>
      <c r="H58">
        <v>69.099999999999994</v>
      </c>
      <c r="I58">
        <v>68.8</v>
      </c>
      <c r="J58">
        <v>69.400000000000006</v>
      </c>
      <c r="K58">
        <v>0.1</v>
      </c>
      <c r="L58">
        <v>56.8</v>
      </c>
      <c r="M58">
        <v>56.5</v>
      </c>
      <c r="N58">
        <v>57</v>
      </c>
      <c r="O58">
        <v>0.1</v>
      </c>
      <c r="P58" s="52" t="str">
        <f t="shared" si="0"/>
        <v>2018Other heart diseases (I26-I51)</v>
      </c>
    </row>
    <row r="59" spans="2:16" x14ac:dyDescent="0.35">
      <c r="B59">
        <v>2018</v>
      </c>
      <c r="C59">
        <v>2018</v>
      </c>
      <c r="D59" t="s">
        <v>111</v>
      </c>
      <c r="E59" t="s">
        <v>110</v>
      </c>
      <c r="F59">
        <v>1657</v>
      </c>
      <c r="G59">
        <v>327167434</v>
      </c>
      <c r="H59">
        <v>0.5</v>
      </c>
      <c r="I59">
        <v>0.5</v>
      </c>
      <c r="J59">
        <v>0.5</v>
      </c>
      <c r="K59">
        <v>0</v>
      </c>
      <c r="L59">
        <v>0.5</v>
      </c>
      <c r="M59">
        <v>0.4</v>
      </c>
      <c r="N59">
        <v>0.5</v>
      </c>
      <c r="O59">
        <v>0</v>
      </c>
      <c r="P59" s="52" t="str">
        <f t="shared" si="0"/>
        <v>2018Acute and subacute endocarditis (I33)</v>
      </c>
    </row>
    <row r="60" spans="2:16" x14ac:dyDescent="0.35">
      <c r="B60">
        <v>2018</v>
      </c>
      <c r="C60">
        <v>2018</v>
      </c>
      <c r="D60" t="s">
        <v>216</v>
      </c>
      <c r="E60" t="s">
        <v>215</v>
      </c>
      <c r="F60">
        <v>988</v>
      </c>
      <c r="G60">
        <v>327167434</v>
      </c>
      <c r="H60">
        <v>0.3</v>
      </c>
      <c r="I60">
        <v>0.3</v>
      </c>
      <c r="J60">
        <v>0.3</v>
      </c>
      <c r="K60">
        <v>0</v>
      </c>
      <c r="L60">
        <v>0.3</v>
      </c>
      <c r="M60">
        <v>0.2</v>
      </c>
      <c r="N60">
        <v>0.3</v>
      </c>
      <c r="O60">
        <v>0</v>
      </c>
      <c r="P60" s="52" t="str">
        <f t="shared" si="0"/>
        <v>2018Diseases of pericardium and acute myocarditis (I30-I31,I40)</v>
      </c>
    </row>
    <row r="61" spans="2:16" x14ac:dyDescent="0.35">
      <c r="B61">
        <v>2018</v>
      </c>
      <c r="C61">
        <v>2018</v>
      </c>
      <c r="D61" t="s">
        <v>214</v>
      </c>
      <c r="E61" t="s">
        <v>213</v>
      </c>
      <c r="F61">
        <v>83616</v>
      </c>
      <c r="G61">
        <v>327167434</v>
      </c>
      <c r="H61">
        <v>25.6</v>
      </c>
      <c r="I61">
        <v>25.4</v>
      </c>
      <c r="J61">
        <v>25.7</v>
      </c>
      <c r="K61">
        <v>0.1</v>
      </c>
      <c r="L61">
        <v>20.8</v>
      </c>
      <c r="M61">
        <v>20.7</v>
      </c>
      <c r="N61">
        <v>20.9</v>
      </c>
      <c r="O61">
        <v>0.1</v>
      </c>
      <c r="P61" s="52" t="str">
        <f t="shared" si="0"/>
        <v>2018Heart failure (I50)</v>
      </c>
    </row>
    <row r="62" spans="2:16" x14ac:dyDescent="0.35">
      <c r="B62">
        <v>2018</v>
      </c>
      <c r="C62">
        <v>2018</v>
      </c>
      <c r="D62" t="s">
        <v>109</v>
      </c>
      <c r="E62" t="s">
        <v>108</v>
      </c>
      <c r="F62">
        <v>139775</v>
      </c>
      <c r="G62">
        <v>327167434</v>
      </c>
      <c r="H62">
        <v>42.7</v>
      </c>
      <c r="I62">
        <v>42.5</v>
      </c>
      <c r="J62">
        <v>42.9</v>
      </c>
      <c r="K62">
        <v>0.1</v>
      </c>
      <c r="L62">
        <v>35.299999999999997</v>
      </c>
      <c r="M62">
        <v>35.1</v>
      </c>
      <c r="N62">
        <v>35.4</v>
      </c>
      <c r="O62">
        <v>0.1</v>
      </c>
      <c r="P62" s="52" t="str">
        <f t="shared" si="0"/>
        <v>2018All other forms of heart disease (I26-I28,I34-I38,I42-I49,I51)</v>
      </c>
    </row>
    <row r="63" spans="2:16" x14ac:dyDescent="0.35">
      <c r="B63">
        <v>2018</v>
      </c>
      <c r="C63">
        <v>2018</v>
      </c>
      <c r="D63" t="s">
        <v>212</v>
      </c>
      <c r="E63" t="s">
        <v>211</v>
      </c>
      <c r="F63">
        <v>35835</v>
      </c>
      <c r="G63">
        <v>327167434</v>
      </c>
      <c r="H63">
        <v>11</v>
      </c>
      <c r="I63">
        <v>10.8</v>
      </c>
      <c r="J63">
        <v>11.1</v>
      </c>
      <c r="K63">
        <v>0.1</v>
      </c>
      <c r="L63">
        <v>8.9</v>
      </c>
      <c r="M63">
        <v>8.8000000000000007</v>
      </c>
      <c r="N63">
        <v>9</v>
      </c>
      <c r="O63">
        <v>0</v>
      </c>
      <c r="P63" s="52" t="str">
        <f t="shared" si="0"/>
        <v>2018#Essential hypertension and hypertensive renal disease (I10,I12,I15)</v>
      </c>
    </row>
    <row r="64" spans="2:16" x14ac:dyDescent="0.35">
      <c r="B64">
        <v>2018</v>
      </c>
      <c r="C64">
        <v>2018</v>
      </c>
      <c r="D64" t="s">
        <v>107</v>
      </c>
      <c r="E64" t="s">
        <v>106</v>
      </c>
      <c r="F64">
        <v>147810</v>
      </c>
      <c r="G64">
        <v>327167434</v>
      </c>
      <c r="H64">
        <v>45.2</v>
      </c>
      <c r="I64">
        <v>44.9</v>
      </c>
      <c r="J64">
        <v>45.4</v>
      </c>
      <c r="K64">
        <v>0.1</v>
      </c>
      <c r="L64">
        <v>37.1</v>
      </c>
      <c r="M64">
        <v>36.9</v>
      </c>
      <c r="N64">
        <v>37.299999999999997</v>
      </c>
      <c r="O64">
        <v>0.1</v>
      </c>
      <c r="P64" s="52" t="str">
        <f t="shared" si="0"/>
        <v>2018#Cerebrovascular diseases (I60-I69)</v>
      </c>
    </row>
    <row r="65" spans="2:16" x14ac:dyDescent="0.35">
      <c r="B65">
        <v>2018</v>
      </c>
      <c r="C65">
        <v>2018</v>
      </c>
      <c r="D65" t="s">
        <v>210</v>
      </c>
      <c r="E65" t="s">
        <v>209</v>
      </c>
      <c r="F65">
        <v>4931</v>
      </c>
      <c r="G65">
        <v>327167434</v>
      </c>
      <c r="H65">
        <v>1.5</v>
      </c>
      <c r="I65">
        <v>1.5</v>
      </c>
      <c r="J65">
        <v>1.5</v>
      </c>
      <c r="K65">
        <v>0</v>
      </c>
      <c r="L65">
        <v>1.2</v>
      </c>
      <c r="M65">
        <v>1.2</v>
      </c>
      <c r="N65">
        <v>1.2</v>
      </c>
      <c r="O65">
        <v>0</v>
      </c>
      <c r="P65" s="52" t="str">
        <f t="shared" si="0"/>
        <v>2018#Atherosclerosis (I70)</v>
      </c>
    </row>
    <row r="66" spans="2:16" x14ac:dyDescent="0.35">
      <c r="B66">
        <v>2018</v>
      </c>
      <c r="C66">
        <v>2018</v>
      </c>
      <c r="D66" t="s">
        <v>208</v>
      </c>
      <c r="E66" t="s">
        <v>207</v>
      </c>
      <c r="F66">
        <v>19877</v>
      </c>
      <c r="G66">
        <v>327167434</v>
      </c>
      <c r="H66">
        <v>6.1</v>
      </c>
      <c r="I66">
        <v>6</v>
      </c>
      <c r="J66">
        <v>6.2</v>
      </c>
      <c r="K66">
        <v>0</v>
      </c>
      <c r="L66">
        <v>5</v>
      </c>
      <c r="M66">
        <v>4.9000000000000004</v>
      </c>
      <c r="N66">
        <v>5.0999999999999996</v>
      </c>
      <c r="O66">
        <v>0</v>
      </c>
      <c r="P66" s="52" t="str">
        <f t="shared" si="0"/>
        <v>2018Other diseases of circulatory system (I71-I78)</v>
      </c>
    </row>
    <row r="67" spans="2:16" x14ac:dyDescent="0.35">
      <c r="B67">
        <v>2018</v>
      </c>
      <c r="C67">
        <v>2018</v>
      </c>
      <c r="D67" t="s">
        <v>206</v>
      </c>
      <c r="E67" t="s">
        <v>205</v>
      </c>
      <c r="F67">
        <v>9923</v>
      </c>
      <c r="G67">
        <v>327167434</v>
      </c>
      <c r="H67">
        <v>3</v>
      </c>
      <c r="I67">
        <v>3</v>
      </c>
      <c r="J67">
        <v>3.1</v>
      </c>
      <c r="K67">
        <v>0</v>
      </c>
      <c r="L67">
        <v>2.5</v>
      </c>
      <c r="M67">
        <v>2.5</v>
      </c>
      <c r="N67">
        <v>2.6</v>
      </c>
      <c r="O67">
        <v>0</v>
      </c>
      <c r="P67" s="52" t="str">
        <f t="shared" ref="P67:P130" si="1">C67&amp;D67</f>
        <v>2018#Aortic aneurysm and dissection (I71)</v>
      </c>
    </row>
    <row r="68" spans="2:16" x14ac:dyDescent="0.35">
      <c r="B68">
        <v>2018</v>
      </c>
      <c r="C68">
        <v>2018</v>
      </c>
      <c r="D68" t="s">
        <v>204</v>
      </c>
      <c r="E68" t="s">
        <v>203</v>
      </c>
      <c r="F68">
        <v>9954</v>
      </c>
      <c r="G68">
        <v>327167434</v>
      </c>
      <c r="H68">
        <v>3</v>
      </c>
      <c r="I68">
        <v>3</v>
      </c>
      <c r="J68">
        <v>3.1</v>
      </c>
      <c r="K68">
        <v>0</v>
      </c>
      <c r="L68">
        <v>2.5</v>
      </c>
      <c r="M68">
        <v>2.4</v>
      </c>
      <c r="N68">
        <v>2.5</v>
      </c>
      <c r="O68">
        <v>0</v>
      </c>
      <c r="P68" s="52" t="str">
        <f t="shared" si="1"/>
        <v>2018Other diseases of arteries, arterioles and capillaries (I72-I78)</v>
      </c>
    </row>
    <row r="69" spans="2:16" x14ac:dyDescent="0.35">
      <c r="B69">
        <v>2018</v>
      </c>
      <c r="C69">
        <v>2018</v>
      </c>
      <c r="D69" t="s">
        <v>105</v>
      </c>
      <c r="E69" t="s">
        <v>104</v>
      </c>
      <c r="F69">
        <v>4828</v>
      </c>
      <c r="G69">
        <v>327167434</v>
      </c>
      <c r="H69">
        <v>1.5</v>
      </c>
      <c r="I69">
        <v>1.4</v>
      </c>
      <c r="J69">
        <v>1.5</v>
      </c>
      <c r="K69">
        <v>0</v>
      </c>
      <c r="L69">
        <v>1.3</v>
      </c>
      <c r="M69">
        <v>1.2</v>
      </c>
      <c r="N69">
        <v>1.3</v>
      </c>
      <c r="O69">
        <v>0</v>
      </c>
      <c r="P69" s="52" t="str">
        <f t="shared" si="1"/>
        <v>2018Other disorders of circulatory system (I80-I99)</v>
      </c>
    </row>
    <row r="70" spans="2:16" x14ac:dyDescent="0.35">
      <c r="B70">
        <v>2018</v>
      </c>
      <c r="C70">
        <v>2018</v>
      </c>
      <c r="D70" t="s">
        <v>103</v>
      </c>
      <c r="E70" t="s">
        <v>102</v>
      </c>
      <c r="F70">
        <v>59120</v>
      </c>
      <c r="G70">
        <v>327167434</v>
      </c>
      <c r="H70">
        <v>18.100000000000001</v>
      </c>
      <c r="I70">
        <v>17.899999999999999</v>
      </c>
      <c r="J70">
        <v>18.2</v>
      </c>
      <c r="K70">
        <v>0.1</v>
      </c>
      <c r="L70">
        <v>14.9</v>
      </c>
      <c r="M70">
        <v>14.8</v>
      </c>
      <c r="N70">
        <v>15</v>
      </c>
      <c r="O70">
        <v>0.1</v>
      </c>
      <c r="P70" s="52" t="str">
        <f t="shared" si="1"/>
        <v>2018#Influenza and pneumonia (J09-J18)</v>
      </c>
    </row>
    <row r="71" spans="2:16" x14ac:dyDescent="0.35">
      <c r="B71">
        <v>2018</v>
      </c>
      <c r="C71">
        <v>2018</v>
      </c>
      <c r="D71" t="s">
        <v>202</v>
      </c>
      <c r="E71" t="s">
        <v>201</v>
      </c>
      <c r="F71">
        <v>11164</v>
      </c>
      <c r="G71">
        <v>327167434</v>
      </c>
      <c r="H71">
        <v>3.4</v>
      </c>
      <c r="I71">
        <v>3.3</v>
      </c>
      <c r="J71">
        <v>3.5</v>
      </c>
      <c r="K71">
        <v>0</v>
      </c>
      <c r="L71">
        <v>2.8</v>
      </c>
      <c r="M71">
        <v>2.8</v>
      </c>
      <c r="N71">
        <v>2.9</v>
      </c>
      <c r="O71">
        <v>0</v>
      </c>
      <c r="P71" s="52" t="str">
        <f t="shared" si="1"/>
        <v>2018Influenza (J09-J11)</v>
      </c>
    </row>
    <row r="72" spans="2:16" x14ac:dyDescent="0.35">
      <c r="B72">
        <v>2018</v>
      </c>
      <c r="C72">
        <v>2018</v>
      </c>
      <c r="D72" t="s">
        <v>101</v>
      </c>
      <c r="E72" t="s">
        <v>100</v>
      </c>
      <c r="F72">
        <v>47956</v>
      </c>
      <c r="G72">
        <v>327167434</v>
      </c>
      <c r="H72">
        <v>14.7</v>
      </c>
      <c r="I72">
        <v>14.5</v>
      </c>
      <c r="J72">
        <v>14.8</v>
      </c>
      <c r="K72">
        <v>0.1</v>
      </c>
      <c r="L72">
        <v>12</v>
      </c>
      <c r="M72">
        <v>11.9</v>
      </c>
      <c r="N72">
        <v>12.1</v>
      </c>
      <c r="O72">
        <v>0.1</v>
      </c>
      <c r="P72" s="52" t="str">
        <f t="shared" si="1"/>
        <v>2018Pneumonia (J12-J18)</v>
      </c>
    </row>
    <row r="73" spans="2:16" x14ac:dyDescent="0.35">
      <c r="B73">
        <v>2018</v>
      </c>
      <c r="C73">
        <v>2018</v>
      </c>
      <c r="D73" t="s">
        <v>200</v>
      </c>
      <c r="E73" t="s">
        <v>199</v>
      </c>
      <c r="F73">
        <v>321</v>
      </c>
      <c r="G73">
        <v>327167434</v>
      </c>
      <c r="H73">
        <v>0.1</v>
      </c>
      <c r="I73">
        <v>0.1</v>
      </c>
      <c r="J73">
        <v>0.1</v>
      </c>
      <c r="K73">
        <v>0</v>
      </c>
      <c r="L73">
        <v>0.1</v>
      </c>
      <c r="M73">
        <v>0.1</v>
      </c>
      <c r="N73">
        <v>0.1</v>
      </c>
      <c r="O73">
        <v>0</v>
      </c>
      <c r="P73" s="52" t="str">
        <f t="shared" si="1"/>
        <v>2018Other acute lower respiratory infections (J20-J22,U04)</v>
      </c>
    </row>
    <row r="74" spans="2:16" x14ac:dyDescent="0.35">
      <c r="B74">
        <v>2018</v>
      </c>
      <c r="C74">
        <v>2018</v>
      </c>
      <c r="D74" t="s">
        <v>198</v>
      </c>
      <c r="E74" t="s">
        <v>197</v>
      </c>
      <c r="F74">
        <v>238</v>
      </c>
      <c r="G74">
        <v>327167434</v>
      </c>
      <c r="H74">
        <v>0.1</v>
      </c>
      <c r="I74">
        <v>0.1</v>
      </c>
      <c r="J74">
        <v>0.1</v>
      </c>
      <c r="K74">
        <v>0</v>
      </c>
      <c r="L74">
        <v>0.1</v>
      </c>
      <c r="M74">
        <v>0.1</v>
      </c>
      <c r="N74">
        <v>0.1</v>
      </c>
      <c r="O74">
        <v>0</v>
      </c>
      <c r="P74" s="52" t="str">
        <f t="shared" si="1"/>
        <v>2018#Acute bronchitis and bronchiolitis (J20-J21)</v>
      </c>
    </row>
    <row r="75" spans="2:16" x14ac:dyDescent="0.35">
      <c r="B75">
        <v>2018</v>
      </c>
      <c r="C75">
        <v>2018</v>
      </c>
      <c r="D75" t="s">
        <v>196</v>
      </c>
      <c r="E75" t="s">
        <v>195</v>
      </c>
      <c r="F75">
        <v>83</v>
      </c>
      <c r="G75">
        <v>327167434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 s="52" t="str">
        <f t="shared" si="1"/>
        <v>2018Other and unspecified acute lower respiratory infections (J22,U04)</v>
      </c>
    </row>
    <row r="76" spans="2:16" x14ac:dyDescent="0.35">
      <c r="B76">
        <v>2018</v>
      </c>
      <c r="C76">
        <v>2018</v>
      </c>
      <c r="D76" t="s">
        <v>99</v>
      </c>
      <c r="E76" t="s">
        <v>98</v>
      </c>
      <c r="F76">
        <v>159486</v>
      </c>
      <c r="G76">
        <v>327167434</v>
      </c>
      <c r="H76">
        <v>48.7</v>
      </c>
      <c r="I76">
        <v>48.5</v>
      </c>
      <c r="J76">
        <v>49</v>
      </c>
      <c r="K76">
        <v>0.1</v>
      </c>
      <c r="L76">
        <v>39.700000000000003</v>
      </c>
      <c r="M76">
        <v>39.5</v>
      </c>
      <c r="N76">
        <v>39.9</v>
      </c>
      <c r="O76">
        <v>0.1</v>
      </c>
      <c r="P76" s="52" t="str">
        <f t="shared" si="1"/>
        <v>2018#Chronic lower respiratory diseases (J40-J47)</v>
      </c>
    </row>
    <row r="77" spans="2:16" x14ac:dyDescent="0.35">
      <c r="B77">
        <v>2018</v>
      </c>
      <c r="C77">
        <v>2018</v>
      </c>
      <c r="D77" t="s">
        <v>194</v>
      </c>
      <c r="E77" t="s">
        <v>193</v>
      </c>
      <c r="F77">
        <v>492</v>
      </c>
      <c r="G77">
        <v>327167434</v>
      </c>
      <c r="H77">
        <v>0.2</v>
      </c>
      <c r="I77">
        <v>0.1</v>
      </c>
      <c r="J77">
        <v>0.2</v>
      </c>
      <c r="K77">
        <v>0</v>
      </c>
      <c r="L77">
        <v>0.1</v>
      </c>
      <c r="M77">
        <v>0.1</v>
      </c>
      <c r="N77">
        <v>0.1</v>
      </c>
      <c r="O77">
        <v>0</v>
      </c>
      <c r="P77" s="52" t="str">
        <f t="shared" si="1"/>
        <v>2018Bronchitis, chronic and unspecified (J40-J42)</v>
      </c>
    </row>
    <row r="78" spans="2:16" x14ac:dyDescent="0.35">
      <c r="B78">
        <v>2018</v>
      </c>
      <c r="C78">
        <v>2018</v>
      </c>
      <c r="D78" t="s">
        <v>192</v>
      </c>
      <c r="E78" t="s">
        <v>191</v>
      </c>
      <c r="F78">
        <v>7560</v>
      </c>
      <c r="G78">
        <v>327167434</v>
      </c>
      <c r="H78">
        <v>2.2999999999999998</v>
      </c>
      <c r="I78">
        <v>2.2999999999999998</v>
      </c>
      <c r="J78">
        <v>2.4</v>
      </c>
      <c r="K78">
        <v>0</v>
      </c>
      <c r="L78">
        <v>1.9</v>
      </c>
      <c r="M78">
        <v>1.8</v>
      </c>
      <c r="N78">
        <v>1.9</v>
      </c>
      <c r="O78">
        <v>0</v>
      </c>
      <c r="P78" s="52" t="str">
        <f t="shared" si="1"/>
        <v>2018Emphysema (J43)</v>
      </c>
    </row>
    <row r="79" spans="2:16" x14ac:dyDescent="0.35">
      <c r="B79">
        <v>2018</v>
      </c>
      <c r="C79">
        <v>2018</v>
      </c>
      <c r="D79" t="s">
        <v>190</v>
      </c>
      <c r="E79" t="s">
        <v>189</v>
      </c>
      <c r="F79">
        <v>3441</v>
      </c>
      <c r="G79">
        <v>327167434</v>
      </c>
      <c r="H79">
        <v>1.1000000000000001</v>
      </c>
      <c r="I79">
        <v>1</v>
      </c>
      <c r="J79">
        <v>1.1000000000000001</v>
      </c>
      <c r="K79">
        <v>0</v>
      </c>
      <c r="L79">
        <v>0.9</v>
      </c>
      <c r="M79">
        <v>0.9</v>
      </c>
      <c r="N79">
        <v>1</v>
      </c>
      <c r="O79">
        <v>0</v>
      </c>
      <c r="P79" s="52" t="str">
        <f t="shared" si="1"/>
        <v>2018Asthma (J45-J46)</v>
      </c>
    </row>
    <row r="80" spans="2:16" x14ac:dyDescent="0.35">
      <c r="B80">
        <v>2018</v>
      </c>
      <c r="C80">
        <v>2018</v>
      </c>
      <c r="D80" t="s">
        <v>97</v>
      </c>
      <c r="E80" t="s">
        <v>96</v>
      </c>
      <c r="F80">
        <v>147993</v>
      </c>
      <c r="G80">
        <v>327167434</v>
      </c>
      <c r="H80">
        <v>45.2</v>
      </c>
      <c r="I80">
        <v>45</v>
      </c>
      <c r="J80">
        <v>45.5</v>
      </c>
      <c r="K80">
        <v>0.1</v>
      </c>
      <c r="L80">
        <v>36.700000000000003</v>
      </c>
      <c r="M80">
        <v>36.6</v>
      </c>
      <c r="N80">
        <v>36.9</v>
      </c>
      <c r="O80">
        <v>0.1</v>
      </c>
      <c r="P80" s="52" t="str">
        <f t="shared" si="1"/>
        <v>2018Other chronic lower respiratory diseases (J44,J47)</v>
      </c>
    </row>
    <row r="81" spans="2:16" x14ac:dyDescent="0.35">
      <c r="B81">
        <v>2018</v>
      </c>
      <c r="C81">
        <v>2018</v>
      </c>
      <c r="D81" t="s">
        <v>188</v>
      </c>
      <c r="E81" t="s">
        <v>187</v>
      </c>
      <c r="F81">
        <v>661</v>
      </c>
      <c r="G81">
        <v>327167434</v>
      </c>
      <c r="H81">
        <v>0.2</v>
      </c>
      <c r="I81">
        <v>0.2</v>
      </c>
      <c r="J81">
        <v>0.2</v>
      </c>
      <c r="K81">
        <v>0</v>
      </c>
      <c r="L81">
        <v>0.2</v>
      </c>
      <c r="M81">
        <v>0.2</v>
      </c>
      <c r="N81">
        <v>0.2</v>
      </c>
      <c r="O81">
        <v>0</v>
      </c>
      <c r="P81" s="52" t="str">
        <f t="shared" si="1"/>
        <v>2018#Pneumoconioses and chemical effects (J60-J66,J68,U07.0)</v>
      </c>
    </row>
    <row r="82" spans="2:16" x14ac:dyDescent="0.35">
      <c r="B82">
        <v>2018</v>
      </c>
      <c r="C82">
        <v>2018</v>
      </c>
      <c r="D82" t="s">
        <v>95</v>
      </c>
      <c r="E82" t="s">
        <v>94</v>
      </c>
      <c r="F82">
        <v>19239</v>
      </c>
      <c r="G82">
        <v>327167434</v>
      </c>
      <c r="H82">
        <v>5.9</v>
      </c>
      <c r="I82">
        <v>5.8</v>
      </c>
      <c r="J82">
        <v>6</v>
      </c>
      <c r="K82">
        <v>0</v>
      </c>
      <c r="L82">
        <v>4.8</v>
      </c>
      <c r="M82">
        <v>4.7</v>
      </c>
      <c r="N82">
        <v>4.9000000000000004</v>
      </c>
      <c r="O82">
        <v>0</v>
      </c>
      <c r="P82" s="52" t="str">
        <f t="shared" si="1"/>
        <v>2018#Pneumonitis due to solids and liquids (J69)</v>
      </c>
    </row>
    <row r="83" spans="2:16" x14ac:dyDescent="0.35">
      <c r="B83">
        <v>2018</v>
      </c>
      <c r="C83">
        <v>2018</v>
      </c>
      <c r="D83" t="s">
        <v>186</v>
      </c>
      <c r="E83" t="s">
        <v>185</v>
      </c>
      <c r="F83">
        <v>43814</v>
      </c>
      <c r="G83">
        <v>327167434</v>
      </c>
      <c r="H83">
        <v>13.4</v>
      </c>
      <c r="I83">
        <v>13.3</v>
      </c>
      <c r="J83">
        <v>13.5</v>
      </c>
      <c r="K83">
        <v>0.1</v>
      </c>
      <c r="L83">
        <v>11</v>
      </c>
      <c r="M83">
        <v>10.9</v>
      </c>
      <c r="N83">
        <v>11.1</v>
      </c>
      <c r="O83">
        <v>0.1</v>
      </c>
      <c r="P83" s="52" t="str">
        <f t="shared" si="1"/>
        <v>2018Other diseases of respiratory system (J00-J06,J30- J39,J67,J70-J98)</v>
      </c>
    </row>
    <row r="84" spans="2:16" x14ac:dyDescent="0.35">
      <c r="B84">
        <v>2018</v>
      </c>
      <c r="C84">
        <v>2018</v>
      </c>
      <c r="D84" t="s">
        <v>184</v>
      </c>
      <c r="E84" t="s">
        <v>183</v>
      </c>
      <c r="F84">
        <v>3372</v>
      </c>
      <c r="G84">
        <v>327167434</v>
      </c>
      <c r="H84">
        <v>1</v>
      </c>
      <c r="I84">
        <v>1</v>
      </c>
      <c r="J84">
        <v>1.1000000000000001</v>
      </c>
      <c r="K84">
        <v>0</v>
      </c>
      <c r="L84">
        <v>0.8</v>
      </c>
      <c r="M84">
        <v>0.8</v>
      </c>
      <c r="N84">
        <v>0.9</v>
      </c>
      <c r="O84">
        <v>0</v>
      </c>
      <c r="P84" s="52" t="str">
        <f t="shared" si="1"/>
        <v>2018#Peptic ulcer (K25-K28)</v>
      </c>
    </row>
    <row r="85" spans="2:16" x14ac:dyDescent="0.35">
      <c r="B85">
        <v>2018</v>
      </c>
      <c r="C85">
        <v>2018</v>
      </c>
      <c r="D85" t="s">
        <v>182</v>
      </c>
      <c r="E85" t="s">
        <v>181</v>
      </c>
      <c r="F85">
        <v>368</v>
      </c>
      <c r="G85">
        <v>327167434</v>
      </c>
      <c r="H85">
        <v>0.1</v>
      </c>
      <c r="I85">
        <v>0.1</v>
      </c>
      <c r="J85">
        <v>0.1</v>
      </c>
      <c r="K85">
        <v>0</v>
      </c>
      <c r="L85">
        <v>0.1</v>
      </c>
      <c r="M85">
        <v>0.1</v>
      </c>
      <c r="N85">
        <v>0.1</v>
      </c>
      <c r="O85">
        <v>0</v>
      </c>
      <c r="P85" s="52" t="str">
        <f t="shared" si="1"/>
        <v>2018#Diseases of appendix (K35-K38)</v>
      </c>
    </row>
    <row r="86" spans="2:16" x14ac:dyDescent="0.35">
      <c r="B86">
        <v>2018</v>
      </c>
      <c r="C86">
        <v>2018</v>
      </c>
      <c r="D86" t="s">
        <v>180</v>
      </c>
      <c r="E86" t="s">
        <v>179</v>
      </c>
      <c r="F86">
        <v>2265</v>
      </c>
      <c r="G86">
        <v>327167434</v>
      </c>
      <c r="H86">
        <v>0.7</v>
      </c>
      <c r="I86">
        <v>0.7</v>
      </c>
      <c r="J86">
        <v>0.7</v>
      </c>
      <c r="K86">
        <v>0</v>
      </c>
      <c r="L86">
        <v>0.6</v>
      </c>
      <c r="M86">
        <v>0.5</v>
      </c>
      <c r="N86">
        <v>0.6</v>
      </c>
      <c r="O86">
        <v>0</v>
      </c>
      <c r="P86" s="52" t="str">
        <f t="shared" si="1"/>
        <v>2018#Hernia (K40-K46)</v>
      </c>
    </row>
    <row r="87" spans="2:16" x14ac:dyDescent="0.35">
      <c r="B87">
        <v>2018</v>
      </c>
      <c r="C87">
        <v>2018</v>
      </c>
      <c r="D87" t="s">
        <v>93</v>
      </c>
      <c r="E87" t="s">
        <v>92</v>
      </c>
      <c r="F87">
        <v>42838</v>
      </c>
      <c r="G87">
        <v>327167434</v>
      </c>
      <c r="H87">
        <v>13.1</v>
      </c>
      <c r="I87">
        <v>13</v>
      </c>
      <c r="J87">
        <v>13.2</v>
      </c>
      <c r="K87">
        <v>0.1</v>
      </c>
      <c r="L87">
        <v>11.1</v>
      </c>
      <c r="M87">
        <v>10.9</v>
      </c>
      <c r="N87">
        <v>11.2</v>
      </c>
      <c r="O87">
        <v>0.1</v>
      </c>
      <c r="P87" s="52" t="str">
        <f t="shared" si="1"/>
        <v>2018#Chronic liver disease and cirrhosis (K70,K73-K74)</v>
      </c>
    </row>
    <row r="88" spans="2:16" x14ac:dyDescent="0.35">
      <c r="B88">
        <v>2018</v>
      </c>
      <c r="C88">
        <v>2018</v>
      </c>
      <c r="D88" t="s">
        <v>91</v>
      </c>
      <c r="E88" t="s">
        <v>90</v>
      </c>
      <c r="F88">
        <v>23172</v>
      </c>
      <c r="G88">
        <v>327167434</v>
      </c>
      <c r="H88">
        <v>7.1</v>
      </c>
      <c r="I88">
        <v>7</v>
      </c>
      <c r="J88">
        <v>7.2</v>
      </c>
      <c r="K88">
        <v>0</v>
      </c>
      <c r="L88">
        <v>6.1</v>
      </c>
      <c r="M88">
        <v>6</v>
      </c>
      <c r="N88">
        <v>6.2</v>
      </c>
      <c r="O88">
        <v>0</v>
      </c>
      <c r="P88" s="52" t="str">
        <f t="shared" si="1"/>
        <v>2018Alcoholic liver disease (K70)</v>
      </c>
    </row>
    <row r="89" spans="2:16" x14ac:dyDescent="0.35">
      <c r="B89">
        <v>2018</v>
      </c>
      <c r="C89">
        <v>2018</v>
      </c>
      <c r="D89" t="s">
        <v>178</v>
      </c>
      <c r="E89" t="s">
        <v>177</v>
      </c>
      <c r="F89">
        <v>19666</v>
      </c>
      <c r="G89">
        <v>327167434</v>
      </c>
      <c r="H89">
        <v>6</v>
      </c>
      <c r="I89">
        <v>5.9</v>
      </c>
      <c r="J89">
        <v>6.1</v>
      </c>
      <c r="K89">
        <v>0</v>
      </c>
      <c r="L89">
        <v>4.9000000000000004</v>
      </c>
      <c r="M89">
        <v>4.9000000000000004</v>
      </c>
      <c r="N89">
        <v>5</v>
      </c>
      <c r="O89">
        <v>0</v>
      </c>
      <c r="P89" s="52" t="str">
        <f t="shared" si="1"/>
        <v>2018Other chronic liver disease and cirrhosis (K73-K74)</v>
      </c>
    </row>
    <row r="90" spans="2:16" x14ac:dyDescent="0.35">
      <c r="B90">
        <v>2018</v>
      </c>
      <c r="C90">
        <v>2018</v>
      </c>
      <c r="D90" t="s">
        <v>176</v>
      </c>
      <c r="E90" t="s">
        <v>175</v>
      </c>
      <c r="F90">
        <v>3778</v>
      </c>
      <c r="G90">
        <v>327167434</v>
      </c>
      <c r="H90">
        <v>1.2</v>
      </c>
      <c r="I90">
        <v>1.1000000000000001</v>
      </c>
      <c r="J90">
        <v>1.2</v>
      </c>
      <c r="K90">
        <v>0</v>
      </c>
      <c r="L90">
        <v>0.9</v>
      </c>
      <c r="M90">
        <v>0.9</v>
      </c>
      <c r="N90">
        <v>1</v>
      </c>
      <c r="O90">
        <v>0</v>
      </c>
      <c r="P90" s="52" t="str">
        <f t="shared" si="1"/>
        <v>2018#Cholelithiasis and other disorders of gallbladder (K80-K82)</v>
      </c>
    </row>
    <row r="91" spans="2:16" x14ac:dyDescent="0.35">
      <c r="B91">
        <v>2018</v>
      </c>
      <c r="C91">
        <v>2018</v>
      </c>
      <c r="D91" t="s">
        <v>89</v>
      </c>
      <c r="E91" t="s">
        <v>88</v>
      </c>
      <c r="F91">
        <v>51386</v>
      </c>
      <c r="G91">
        <v>327167434</v>
      </c>
      <c r="H91">
        <v>15.7</v>
      </c>
      <c r="I91">
        <v>15.6</v>
      </c>
      <c r="J91">
        <v>15.8</v>
      </c>
      <c r="K91">
        <v>0.1</v>
      </c>
      <c r="L91">
        <v>12.9</v>
      </c>
      <c r="M91">
        <v>12.8</v>
      </c>
      <c r="N91">
        <v>13</v>
      </c>
      <c r="O91">
        <v>0.1</v>
      </c>
      <c r="P91" s="52" t="str">
        <f t="shared" si="1"/>
        <v>2018#Nephritis, nephrotic syndrome and nephrosis (N00-N07,N17-N19,N25-N27)</v>
      </c>
    </row>
    <row r="92" spans="2:16" x14ac:dyDescent="0.35">
      <c r="B92">
        <v>2018</v>
      </c>
      <c r="C92">
        <v>2018</v>
      </c>
      <c r="D92" t="s">
        <v>174</v>
      </c>
      <c r="E92" t="s">
        <v>173</v>
      </c>
      <c r="F92">
        <v>686</v>
      </c>
      <c r="G92">
        <v>327167434</v>
      </c>
      <c r="H92">
        <v>0.2</v>
      </c>
      <c r="I92">
        <v>0.2</v>
      </c>
      <c r="J92">
        <v>0.2</v>
      </c>
      <c r="K92">
        <v>0</v>
      </c>
      <c r="L92">
        <v>0.2</v>
      </c>
      <c r="M92">
        <v>0.2</v>
      </c>
      <c r="N92">
        <v>0.2</v>
      </c>
      <c r="O92">
        <v>0</v>
      </c>
      <c r="P92" s="52" t="str">
        <f t="shared" si="1"/>
        <v>2018Acute and rapidly progressive nephritic and nephrotic syndrome (N00-N01,N04)</v>
      </c>
    </row>
    <row r="93" spans="2:16" x14ac:dyDescent="0.35">
      <c r="B93">
        <v>2018</v>
      </c>
      <c r="C93">
        <v>2018</v>
      </c>
      <c r="D93" t="s">
        <v>172</v>
      </c>
      <c r="E93" t="s">
        <v>171</v>
      </c>
      <c r="F93">
        <v>267</v>
      </c>
      <c r="G93">
        <v>327167434</v>
      </c>
      <c r="H93">
        <v>0.1</v>
      </c>
      <c r="I93">
        <v>0.1</v>
      </c>
      <c r="J93">
        <v>0.1</v>
      </c>
      <c r="K93">
        <v>0</v>
      </c>
      <c r="L93">
        <v>0.1</v>
      </c>
      <c r="M93">
        <v>0.1</v>
      </c>
      <c r="N93">
        <v>0.1</v>
      </c>
      <c r="O93">
        <v>0</v>
      </c>
      <c r="P93" s="52" t="str">
        <f t="shared" si="1"/>
        <v>2018Chronic glomerulonephritis, nephritis and nephropathy not specified as acute or chronic, and renal sclerosis unspecified (N02-N03,N05-N07,N26)</v>
      </c>
    </row>
    <row r="94" spans="2:16" x14ac:dyDescent="0.35">
      <c r="B94">
        <v>2018</v>
      </c>
      <c r="C94">
        <v>2018</v>
      </c>
      <c r="D94" t="s">
        <v>87</v>
      </c>
      <c r="E94" t="s">
        <v>86</v>
      </c>
      <c r="F94">
        <v>50404</v>
      </c>
      <c r="G94">
        <v>327167434</v>
      </c>
      <c r="H94">
        <v>15.4</v>
      </c>
      <c r="I94">
        <v>15.3</v>
      </c>
      <c r="J94">
        <v>15.5</v>
      </c>
      <c r="K94">
        <v>0.1</v>
      </c>
      <c r="L94">
        <v>12.7</v>
      </c>
      <c r="M94">
        <v>12.5</v>
      </c>
      <c r="N94">
        <v>12.8</v>
      </c>
      <c r="O94">
        <v>0.1</v>
      </c>
      <c r="P94" s="52" t="str">
        <f t="shared" si="1"/>
        <v>2018Renal failure (N17-N19)</v>
      </c>
    </row>
    <row r="95" spans="2:16" x14ac:dyDescent="0.35">
      <c r="B95">
        <v>2018</v>
      </c>
      <c r="C95">
        <v>2018</v>
      </c>
      <c r="D95" t="s">
        <v>393</v>
      </c>
      <c r="E95" t="s">
        <v>394</v>
      </c>
      <c r="F95">
        <v>29</v>
      </c>
      <c r="G95">
        <v>327167434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 s="52" t="str">
        <f t="shared" si="1"/>
        <v>2018Other disorders of kidney (N25,N27)</v>
      </c>
    </row>
    <row r="96" spans="2:16" x14ac:dyDescent="0.35">
      <c r="B96">
        <v>2018</v>
      </c>
      <c r="C96">
        <v>2018</v>
      </c>
      <c r="D96" t="s">
        <v>170</v>
      </c>
      <c r="E96" t="s">
        <v>169</v>
      </c>
      <c r="F96">
        <v>864</v>
      </c>
      <c r="G96">
        <v>327167434</v>
      </c>
      <c r="H96">
        <v>0.3</v>
      </c>
      <c r="I96">
        <v>0.2</v>
      </c>
      <c r="J96">
        <v>0.3</v>
      </c>
      <c r="K96">
        <v>0</v>
      </c>
      <c r="L96">
        <v>0.2</v>
      </c>
      <c r="M96">
        <v>0.2</v>
      </c>
      <c r="N96">
        <v>0.2</v>
      </c>
      <c r="O96">
        <v>0</v>
      </c>
      <c r="P96" s="52" t="str">
        <f t="shared" si="1"/>
        <v>2018#Infections of kidney (N10-N12,N13.6,N15.1)</v>
      </c>
    </row>
    <row r="97" spans="2:16" x14ac:dyDescent="0.35">
      <c r="B97">
        <v>2018</v>
      </c>
      <c r="C97">
        <v>2018</v>
      </c>
      <c r="D97" t="s">
        <v>168</v>
      </c>
      <c r="E97" t="s">
        <v>167</v>
      </c>
      <c r="F97">
        <v>578</v>
      </c>
      <c r="G97">
        <v>327167434</v>
      </c>
      <c r="H97">
        <v>0.2</v>
      </c>
      <c r="I97">
        <v>0.2</v>
      </c>
      <c r="J97">
        <v>0.2</v>
      </c>
      <c r="K97">
        <v>0</v>
      </c>
      <c r="L97">
        <v>0.1</v>
      </c>
      <c r="M97">
        <v>0.1</v>
      </c>
      <c r="N97">
        <v>0.2</v>
      </c>
      <c r="O97">
        <v>0</v>
      </c>
      <c r="P97" s="52" t="str">
        <f t="shared" si="1"/>
        <v>2018#Hyperplasia of prostate (N40)</v>
      </c>
    </row>
    <row r="98" spans="2:16" x14ac:dyDescent="0.35">
      <c r="B98">
        <v>2018</v>
      </c>
      <c r="C98">
        <v>2018</v>
      </c>
      <c r="D98" t="s">
        <v>166</v>
      </c>
      <c r="E98" t="s">
        <v>165</v>
      </c>
      <c r="F98">
        <v>163</v>
      </c>
      <c r="G98">
        <v>327167434</v>
      </c>
      <c r="H98">
        <v>0</v>
      </c>
      <c r="I98">
        <v>0</v>
      </c>
      <c r="J98">
        <v>0.1</v>
      </c>
      <c r="K98">
        <v>0</v>
      </c>
      <c r="L98">
        <v>0</v>
      </c>
      <c r="M98">
        <v>0</v>
      </c>
      <c r="N98">
        <v>0</v>
      </c>
      <c r="O98">
        <v>0</v>
      </c>
      <c r="P98" s="52" t="str">
        <f t="shared" si="1"/>
        <v>2018#Inflammatory diseases of female pelvic organs (N70-N76)</v>
      </c>
    </row>
    <row r="99" spans="2:16" x14ac:dyDescent="0.35">
      <c r="B99">
        <v>2018</v>
      </c>
      <c r="C99">
        <v>2018</v>
      </c>
      <c r="D99" t="s">
        <v>304</v>
      </c>
      <c r="E99" t="s">
        <v>303</v>
      </c>
      <c r="F99">
        <v>973</v>
      </c>
      <c r="G99">
        <v>327167434</v>
      </c>
      <c r="H99">
        <v>0.3</v>
      </c>
      <c r="I99">
        <v>0.3</v>
      </c>
      <c r="J99">
        <v>0.3</v>
      </c>
      <c r="K99">
        <v>0</v>
      </c>
      <c r="L99">
        <v>0.3</v>
      </c>
      <c r="M99">
        <v>0.3</v>
      </c>
      <c r="N99">
        <v>0.3</v>
      </c>
      <c r="O99">
        <v>0</v>
      </c>
      <c r="P99" s="52" t="str">
        <f t="shared" si="1"/>
        <v>2018#Pregnancy, childbirth and the puerperium (O00-O99)</v>
      </c>
    </row>
    <row r="100" spans="2:16" x14ac:dyDescent="0.35">
      <c r="B100">
        <v>2018</v>
      </c>
      <c r="C100">
        <v>2018</v>
      </c>
      <c r="D100" t="s">
        <v>307</v>
      </c>
      <c r="E100" t="s">
        <v>306</v>
      </c>
      <c r="F100">
        <v>29</v>
      </c>
      <c r="G100">
        <v>327167434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 s="52" t="str">
        <f t="shared" si="1"/>
        <v>2018Pregnancy with abortive outcome (O00-O07)</v>
      </c>
    </row>
    <row r="101" spans="2:16" x14ac:dyDescent="0.35">
      <c r="B101">
        <v>2018</v>
      </c>
      <c r="C101">
        <v>2018</v>
      </c>
      <c r="D101" t="s">
        <v>302</v>
      </c>
      <c r="E101" t="s">
        <v>301</v>
      </c>
      <c r="F101">
        <v>944</v>
      </c>
      <c r="G101">
        <v>327167434</v>
      </c>
      <c r="H101">
        <v>0.3</v>
      </c>
      <c r="I101">
        <v>0.3</v>
      </c>
      <c r="J101">
        <v>0.3</v>
      </c>
      <c r="K101">
        <v>0</v>
      </c>
      <c r="L101">
        <v>0.3</v>
      </c>
      <c r="M101">
        <v>0.3</v>
      </c>
      <c r="N101">
        <v>0.3</v>
      </c>
      <c r="O101">
        <v>0</v>
      </c>
      <c r="P101" s="52" t="str">
        <f t="shared" si="1"/>
        <v>2018Other complications of pregnancy, childbirth and the puerperium (O10-O99)</v>
      </c>
    </row>
    <row r="102" spans="2:16" x14ac:dyDescent="0.35">
      <c r="B102">
        <v>2018</v>
      </c>
      <c r="C102">
        <v>2018</v>
      </c>
      <c r="D102" t="s">
        <v>85</v>
      </c>
      <c r="E102" t="s">
        <v>84</v>
      </c>
      <c r="F102">
        <v>10718</v>
      </c>
      <c r="G102">
        <v>327167434</v>
      </c>
      <c r="H102">
        <v>3.3</v>
      </c>
      <c r="I102">
        <v>3.2</v>
      </c>
      <c r="J102">
        <v>3.3</v>
      </c>
      <c r="K102">
        <v>0</v>
      </c>
      <c r="L102">
        <v>3.8</v>
      </c>
      <c r="M102">
        <v>3.8</v>
      </c>
      <c r="N102">
        <v>3.9</v>
      </c>
      <c r="O102">
        <v>0</v>
      </c>
      <c r="P102" s="52" t="str">
        <f t="shared" si="1"/>
        <v>2018#Certain conditions originating in the perinatal period (P00-P96)</v>
      </c>
    </row>
    <row r="103" spans="2:16" x14ac:dyDescent="0.35">
      <c r="B103">
        <v>2018</v>
      </c>
      <c r="C103">
        <v>2018</v>
      </c>
      <c r="D103" t="s">
        <v>164</v>
      </c>
      <c r="E103" t="s">
        <v>163</v>
      </c>
      <c r="F103">
        <v>9729</v>
      </c>
      <c r="G103">
        <v>327167434</v>
      </c>
      <c r="H103">
        <v>3</v>
      </c>
      <c r="I103">
        <v>2.9</v>
      </c>
      <c r="J103">
        <v>3</v>
      </c>
      <c r="K103">
        <v>0</v>
      </c>
      <c r="L103">
        <v>3.1</v>
      </c>
      <c r="M103">
        <v>3</v>
      </c>
      <c r="N103">
        <v>3.1</v>
      </c>
      <c r="O103">
        <v>0</v>
      </c>
      <c r="P103" s="52" t="str">
        <f t="shared" si="1"/>
        <v>2018#Congenital malformations, deformations and chromosomal abnormalities (Q00-Q99)</v>
      </c>
    </row>
    <row r="104" spans="2:16" x14ac:dyDescent="0.35">
      <c r="B104">
        <v>2018</v>
      </c>
      <c r="C104">
        <v>2018</v>
      </c>
      <c r="D104" t="s">
        <v>83</v>
      </c>
      <c r="E104" t="s">
        <v>82</v>
      </c>
      <c r="F104">
        <v>32537</v>
      </c>
      <c r="G104">
        <v>327167434</v>
      </c>
      <c r="H104">
        <v>9.9</v>
      </c>
      <c r="I104">
        <v>9.8000000000000007</v>
      </c>
      <c r="J104">
        <v>10.1</v>
      </c>
      <c r="K104">
        <v>0.1</v>
      </c>
      <c r="L104">
        <v>8.6999999999999993</v>
      </c>
      <c r="M104">
        <v>8.6</v>
      </c>
      <c r="N104">
        <v>8.6999999999999993</v>
      </c>
      <c r="O104">
        <v>0</v>
      </c>
      <c r="P104" s="52" t="str">
        <f t="shared" si="1"/>
        <v>2018Symptoms, signs and abnormal clinical and laboratory findings, not elsewhere classified (R00-R99)</v>
      </c>
    </row>
    <row r="105" spans="2:16" x14ac:dyDescent="0.35">
      <c r="B105">
        <v>2018</v>
      </c>
      <c r="C105">
        <v>2018</v>
      </c>
      <c r="D105" t="s">
        <v>81</v>
      </c>
      <c r="E105" t="s">
        <v>80</v>
      </c>
      <c r="F105">
        <v>343954</v>
      </c>
      <c r="G105">
        <v>327167434</v>
      </c>
      <c r="H105">
        <v>105.1</v>
      </c>
      <c r="I105">
        <v>104.8</v>
      </c>
      <c r="J105">
        <v>105.5</v>
      </c>
      <c r="K105">
        <v>0.2</v>
      </c>
      <c r="L105">
        <v>87</v>
      </c>
      <c r="M105">
        <v>86.7</v>
      </c>
      <c r="N105">
        <v>87.3</v>
      </c>
      <c r="O105">
        <v>0.2</v>
      </c>
      <c r="P105" s="52" t="str">
        <f t="shared" si="1"/>
        <v xml:space="preserve">2018All other diseases (Residual) </v>
      </c>
    </row>
    <row r="106" spans="2:16" x14ac:dyDescent="0.35">
      <c r="B106">
        <v>2018</v>
      </c>
      <c r="C106">
        <v>2018</v>
      </c>
      <c r="D106" t="s">
        <v>79</v>
      </c>
      <c r="E106" t="s">
        <v>78</v>
      </c>
      <c r="F106">
        <v>167127</v>
      </c>
      <c r="G106">
        <v>327167434</v>
      </c>
      <c r="H106">
        <v>51.1</v>
      </c>
      <c r="I106">
        <v>50.8</v>
      </c>
      <c r="J106">
        <v>51.3</v>
      </c>
      <c r="K106">
        <v>0.1</v>
      </c>
      <c r="L106">
        <v>48</v>
      </c>
      <c r="M106">
        <v>47.8</v>
      </c>
      <c r="N106">
        <v>48.2</v>
      </c>
      <c r="O106">
        <v>0.1</v>
      </c>
      <c r="P106" s="52" t="str">
        <f t="shared" si="1"/>
        <v>2018#Accidents (unintentional injuries) (V01-X59,Y85-Y86)</v>
      </c>
    </row>
    <row r="107" spans="2:16" x14ac:dyDescent="0.35">
      <c r="B107">
        <v>2018</v>
      </c>
      <c r="C107">
        <v>2018</v>
      </c>
      <c r="D107" t="s">
        <v>77</v>
      </c>
      <c r="E107" t="s">
        <v>76</v>
      </c>
      <c r="F107">
        <v>42032</v>
      </c>
      <c r="G107">
        <v>327167434</v>
      </c>
      <c r="H107">
        <v>12.8</v>
      </c>
      <c r="I107">
        <v>12.7</v>
      </c>
      <c r="J107">
        <v>13</v>
      </c>
      <c r="K107">
        <v>0.1</v>
      </c>
      <c r="L107">
        <v>12.4</v>
      </c>
      <c r="M107">
        <v>12.3</v>
      </c>
      <c r="N107">
        <v>12.5</v>
      </c>
      <c r="O107">
        <v>0.1</v>
      </c>
      <c r="P107" s="52" t="str">
        <f t="shared" si="1"/>
        <v>2018Transport accidents (V01-V99,Y85)</v>
      </c>
    </row>
    <row r="108" spans="2:16" x14ac:dyDescent="0.35">
      <c r="B108">
        <v>2018</v>
      </c>
      <c r="C108">
        <v>2018</v>
      </c>
      <c r="D108" t="s">
        <v>75</v>
      </c>
      <c r="E108" t="s">
        <v>74</v>
      </c>
      <c r="F108">
        <v>39404</v>
      </c>
      <c r="G108">
        <v>327167434</v>
      </c>
      <c r="H108">
        <v>12</v>
      </c>
      <c r="I108">
        <v>11.9</v>
      </c>
      <c r="J108">
        <v>12.2</v>
      </c>
      <c r="K108">
        <v>0.1</v>
      </c>
      <c r="L108">
        <v>11.7</v>
      </c>
      <c r="M108">
        <v>11.5</v>
      </c>
      <c r="N108">
        <v>11.8</v>
      </c>
      <c r="O108">
        <v>0.1</v>
      </c>
      <c r="P108" s="52" t="str">
        <f t="shared" si="1"/>
        <v>2018Motor vehicle accidents (V02-V04,V09.0,V09.2,V12-V14,V19.0-V19.2,V19.4-V19.6,V20-V79,V80.3-V80.5,V81.0-V81.1,V82.0-V82.1,V83-V86,V87.0-V87.8,V88.0-V88.8,V89.0,V89.2)</v>
      </c>
    </row>
    <row r="109" spans="2:16" x14ac:dyDescent="0.35">
      <c r="B109">
        <v>2018</v>
      </c>
      <c r="C109">
        <v>2018</v>
      </c>
      <c r="D109" t="s">
        <v>162</v>
      </c>
      <c r="E109" t="s">
        <v>161</v>
      </c>
      <c r="F109">
        <v>1064</v>
      </c>
      <c r="G109">
        <v>327167434</v>
      </c>
      <c r="H109">
        <v>0.3</v>
      </c>
      <c r="I109">
        <v>0.3</v>
      </c>
      <c r="J109">
        <v>0.3</v>
      </c>
      <c r="K109">
        <v>0</v>
      </c>
      <c r="L109">
        <v>0.3</v>
      </c>
      <c r="M109">
        <v>0.3</v>
      </c>
      <c r="N109">
        <v>0.3</v>
      </c>
      <c r="O109">
        <v>0</v>
      </c>
      <c r="P109" s="52" t="str">
        <f t="shared" si="1"/>
        <v>2018Other land transport accidents (V01,V05-V06,V09.1,V09.3-V09.9,V10-V11,V15-V18,V19.3,V19.8-V19.9,V80.0-V80.2,V80.6-V80.9,V81.2-V81.9,V82.2-V82.9,V87.9,V88.9,V89.1,V89.3,V89.9)</v>
      </c>
    </row>
    <row r="110" spans="2:16" x14ac:dyDescent="0.35">
      <c r="B110">
        <v>2018</v>
      </c>
      <c r="C110">
        <v>2018</v>
      </c>
      <c r="D110" t="s">
        <v>160</v>
      </c>
      <c r="E110" t="s">
        <v>159</v>
      </c>
      <c r="F110">
        <v>1564</v>
      </c>
      <c r="G110">
        <v>327167434</v>
      </c>
      <c r="H110">
        <v>0.5</v>
      </c>
      <c r="I110">
        <v>0.5</v>
      </c>
      <c r="J110">
        <v>0.5</v>
      </c>
      <c r="K110">
        <v>0</v>
      </c>
      <c r="L110">
        <v>0.4</v>
      </c>
      <c r="M110">
        <v>0.4</v>
      </c>
      <c r="N110">
        <v>0.5</v>
      </c>
      <c r="O110">
        <v>0</v>
      </c>
      <c r="P110" s="52" t="str">
        <f t="shared" si="1"/>
        <v>2018Water, air and space, and other and unspecified transport accidents and their sequelae (V90-V99,Y85)</v>
      </c>
    </row>
    <row r="111" spans="2:16" x14ac:dyDescent="0.35">
      <c r="B111">
        <v>2018</v>
      </c>
      <c r="C111">
        <v>2018</v>
      </c>
      <c r="D111" t="s">
        <v>73</v>
      </c>
      <c r="E111" t="s">
        <v>72</v>
      </c>
      <c r="F111">
        <v>125095</v>
      </c>
      <c r="G111">
        <v>327167434</v>
      </c>
      <c r="H111">
        <v>38.200000000000003</v>
      </c>
      <c r="I111">
        <v>38</v>
      </c>
      <c r="J111">
        <v>38.4</v>
      </c>
      <c r="K111">
        <v>0.1</v>
      </c>
      <c r="L111">
        <v>35.6</v>
      </c>
      <c r="M111">
        <v>35.4</v>
      </c>
      <c r="N111">
        <v>35.799999999999997</v>
      </c>
      <c r="O111">
        <v>0.1</v>
      </c>
      <c r="P111" s="52" t="str">
        <f t="shared" si="1"/>
        <v>2018Nontransport accidents (W00-X59,Y86)</v>
      </c>
    </row>
    <row r="112" spans="2:16" x14ac:dyDescent="0.35">
      <c r="B112">
        <v>2018</v>
      </c>
      <c r="C112">
        <v>2018</v>
      </c>
      <c r="D112" t="s">
        <v>71</v>
      </c>
      <c r="E112" t="s">
        <v>70</v>
      </c>
      <c r="F112">
        <v>37455</v>
      </c>
      <c r="G112">
        <v>327167434</v>
      </c>
      <c r="H112">
        <v>11.4</v>
      </c>
      <c r="I112">
        <v>11.3</v>
      </c>
      <c r="J112">
        <v>11.6</v>
      </c>
      <c r="K112">
        <v>0.1</v>
      </c>
      <c r="L112">
        <v>9.4</v>
      </c>
      <c r="M112">
        <v>9.3000000000000007</v>
      </c>
      <c r="N112">
        <v>9.5</v>
      </c>
      <c r="O112">
        <v>0</v>
      </c>
      <c r="P112" s="52" t="str">
        <f t="shared" si="1"/>
        <v>2018Falls (W00-W19)</v>
      </c>
    </row>
    <row r="113" spans="2:16" x14ac:dyDescent="0.35">
      <c r="B113">
        <v>2018</v>
      </c>
      <c r="C113">
        <v>2018</v>
      </c>
      <c r="D113" t="s">
        <v>158</v>
      </c>
      <c r="E113" t="s">
        <v>157</v>
      </c>
      <c r="F113">
        <v>458</v>
      </c>
      <c r="G113">
        <v>327167434</v>
      </c>
      <c r="H113">
        <v>0.1</v>
      </c>
      <c r="I113">
        <v>0.1</v>
      </c>
      <c r="J113">
        <v>0.2</v>
      </c>
      <c r="K113">
        <v>0</v>
      </c>
      <c r="L113">
        <v>0.1</v>
      </c>
      <c r="M113">
        <v>0.1</v>
      </c>
      <c r="N113">
        <v>0.2</v>
      </c>
      <c r="O113">
        <v>0</v>
      </c>
      <c r="P113" s="52" t="str">
        <f t="shared" si="1"/>
        <v>2018Accidental discharge of firearms (W32-W34)</v>
      </c>
    </row>
    <row r="114" spans="2:16" x14ac:dyDescent="0.35">
      <c r="B114">
        <v>2018</v>
      </c>
      <c r="C114">
        <v>2018</v>
      </c>
      <c r="D114" t="s">
        <v>69</v>
      </c>
      <c r="E114" t="s">
        <v>68</v>
      </c>
      <c r="F114">
        <v>3710</v>
      </c>
      <c r="G114">
        <v>327167434</v>
      </c>
      <c r="H114">
        <v>1.1000000000000001</v>
      </c>
      <c r="I114">
        <v>1.1000000000000001</v>
      </c>
      <c r="J114">
        <v>1.2</v>
      </c>
      <c r="K114">
        <v>0</v>
      </c>
      <c r="L114">
        <v>1.1000000000000001</v>
      </c>
      <c r="M114">
        <v>1.1000000000000001</v>
      </c>
      <c r="N114">
        <v>1.2</v>
      </c>
      <c r="O114">
        <v>0</v>
      </c>
      <c r="P114" s="52" t="str">
        <f t="shared" si="1"/>
        <v>2018Accidental drowning and submersion (W65-W74)</v>
      </c>
    </row>
    <row r="115" spans="2:16" x14ac:dyDescent="0.35">
      <c r="B115">
        <v>2018</v>
      </c>
      <c r="C115">
        <v>2018</v>
      </c>
      <c r="D115" t="s">
        <v>156</v>
      </c>
      <c r="E115" t="s">
        <v>155</v>
      </c>
      <c r="F115">
        <v>2972</v>
      </c>
      <c r="G115">
        <v>327167434</v>
      </c>
      <c r="H115">
        <v>0.9</v>
      </c>
      <c r="I115">
        <v>0.9</v>
      </c>
      <c r="J115">
        <v>0.9</v>
      </c>
      <c r="K115">
        <v>0</v>
      </c>
      <c r="L115">
        <v>0.8</v>
      </c>
      <c r="M115">
        <v>0.8</v>
      </c>
      <c r="N115">
        <v>0.9</v>
      </c>
      <c r="O115">
        <v>0</v>
      </c>
      <c r="P115" s="52" t="str">
        <f t="shared" si="1"/>
        <v>2018Accidental exposure to smoke, fire and flames (X00-X09)</v>
      </c>
    </row>
    <row r="116" spans="2:16" x14ac:dyDescent="0.35">
      <c r="B116">
        <v>2018</v>
      </c>
      <c r="C116">
        <v>2018</v>
      </c>
      <c r="D116" t="s">
        <v>67</v>
      </c>
      <c r="E116" t="s">
        <v>66</v>
      </c>
      <c r="F116">
        <v>62399</v>
      </c>
      <c r="G116">
        <v>327167434</v>
      </c>
      <c r="H116">
        <v>19.100000000000001</v>
      </c>
      <c r="I116">
        <v>18.899999999999999</v>
      </c>
      <c r="J116">
        <v>19.2</v>
      </c>
      <c r="K116">
        <v>0.1</v>
      </c>
      <c r="L116">
        <v>19.3</v>
      </c>
      <c r="M116">
        <v>19.100000000000001</v>
      </c>
      <c r="N116">
        <v>19.399999999999999</v>
      </c>
      <c r="O116">
        <v>0.1</v>
      </c>
      <c r="P116" s="52" t="str">
        <f t="shared" si="1"/>
        <v>2018Accidental poisoning and exposure to noxious substances (X40-X49)</v>
      </c>
    </row>
    <row r="117" spans="2:16" x14ac:dyDescent="0.35">
      <c r="B117">
        <v>2018</v>
      </c>
      <c r="C117">
        <v>2018</v>
      </c>
      <c r="D117" t="s">
        <v>154</v>
      </c>
      <c r="E117" t="s">
        <v>153</v>
      </c>
      <c r="F117">
        <v>18101</v>
      </c>
      <c r="G117">
        <v>327167434</v>
      </c>
      <c r="H117">
        <v>5.5</v>
      </c>
      <c r="I117">
        <v>5.5</v>
      </c>
      <c r="J117">
        <v>5.6</v>
      </c>
      <c r="K117">
        <v>0</v>
      </c>
      <c r="L117">
        <v>4.9000000000000004</v>
      </c>
      <c r="M117">
        <v>4.8</v>
      </c>
      <c r="N117">
        <v>4.9000000000000004</v>
      </c>
      <c r="O117">
        <v>0</v>
      </c>
      <c r="P117" s="52" t="str">
        <f t="shared" si="1"/>
        <v>2018Other and unspecified nontransport accidents and their sequelae (W20-W31,W35-W64,W75-W99,X10-X39,X50-X59,Y86)</v>
      </c>
    </row>
    <row r="118" spans="2:16" x14ac:dyDescent="0.35">
      <c r="B118">
        <v>2018</v>
      </c>
      <c r="C118">
        <v>2018</v>
      </c>
      <c r="D118" t="s">
        <v>65</v>
      </c>
      <c r="E118" t="s">
        <v>64</v>
      </c>
      <c r="F118">
        <v>48344</v>
      </c>
      <c r="G118">
        <v>327167434</v>
      </c>
      <c r="H118">
        <v>14.8</v>
      </c>
      <c r="I118">
        <v>14.6</v>
      </c>
      <c r="J118">
        <v>14.9</v>
      </c>
      <c r="K118">
        <v>0.1</v>
      </c>
      <c r="L118">
        <v>14.2</v>
      </c>
      <c r="M118">
        <v>14.1</v>
      </c>
      <c r="N118">
        <v>14.4</v>
      </c>
      <c r="O118">
        <v>0.1</v>
      </c>
      <c r="P118" s="52" t="str">
        <f t="shared" si="1"/>
        <v>2018#Intentional self-harm (suicide) (*U03,X60-X84,Y87.0)</v>
      </c>
    </row>
    <row r="119" spans="2:16" x14ac:dyDescent="0.35">
      <c r="B119">
        <v>2018</v>
      </c>
      <c r="C119">
        <v>2018</v>
      </c>
      <c r="D119" t="s">
        <v>152</v>
      </c>
      <c r="E119" t="s">
        <v>151</v>
      </c>
      <c r="F119">
        <v>24432</v>
      </c>
      <c r="G119">
        <v>327167434</v>
      </c>
      <c r="H119">
        <v>7.5</v>
      </c>
      <c r="I119">
        <v>7.4</v>
      </c>
      <c r="J119">
        <v>7.6</v>
      </c>
      <c r="K119">
        <v>0</v>
      </c>
      <c r="L119">
        <v>7</v>
      </c>
      <c r="M119">
        <v>6.9</v>
      </c>
      <c r="N119">
        <v>7.1</v>
      </c>
      <c r="O119">
        <v>0</v>
      </c>
      <c r="P119" s="52" t="str">
        <f t="shared" si="1"/>
        <v>2018Intentional self-harm (suicide) by discharge of firearms (X72-X74)</v>
      </c>
    </row>
    <row r="120" spans="2:16" x14ac:dyDescent="0.35">
      <c r="B120">
        <v>2018</v>
      </c>
      <c r="C120">
        <v>2018</v>
      </c>
      <c r="D120" t="s">
        <v>63</v>
      </c>
      <c r="E120" t="s">
        <v>62</v>
      </c>
      <c r="F120">
        <v>23912</v>
      </c>
      <c r="G120">
        <v>327167434</v>
      </c>
      <c r="H120">
        <v>7.3</v>
      </c>
      <c r="I120">
        <v>7.2</v>
      </c>
      <c r="J120">
        <v>7.4</v>
      </c>
      <c r="K120">
        <v>0</v>
      </c>
      <c r="L120">
        <v>7.2</v>
      </c>
      <c r="M120">
        <v>7.1</v>
      </c>
      <c r="N120">
        <v>7.3</v>
      </c>
      <c r="O120">
        <v>0</v>
      </c>
      <c r="P120" s="52" t="str">
        <f t="shared" si="1"/>
        <v>2018Intentional self-harm (suicide) by other and unspecified means and their sequelae (*U03,X60-X71,X75-X84,Y87.0)</v>
      </c>
    </row>
    <row r="121" spans="2:16" x14ac:dyDescent="0.35">
      <c r="B121">
        <v>2018</v>
      </c>
      <c r="C121">
        <v>2018</v>
      </c>
      <c r="D121" t="s">
        <v>61</v>
      </c>
      <c r="E121" t="s">
        <v>60</v>
      </c>
      <c r="F121">
        <v>18830</v>
      </c>
      <c r="G121">
        <v>327167434</v>
      </c>
      <c r="H121">
        <v>5.8</v>
      </c>
      <c r="I121">
        <v>5.7</v>
      </c>
      <c r="J121">
        <v>5.8</v>
      </c>
      <c r="K121">
        <v>0</v>
      </c>
      <c r="L121">
        <v>5.9</v>
      </c>
      <c r="M121">
        <v>5.8</v>
      </c>
      <c r="N121">
        <v>6</v>
      </c>
      <c r="O121">
        <v>0</v>
      </c>
      <c r="P121" s="52" t="str">
        <f t="shared" si="1"/>
        <v>2018#Assault (homicide) (*U01-*U02,X85-Y09,Y87.1)</v>
      </c>
    </row>
    <row r="122" spans="2:16" x14ac:dyDescent="0.35">
      <c r="B122">
        <v>2018</v>
      </c>
      <c r="C122">
        <v>2018</v>
      </c>
      <c r="D122" t="s">
        <v>59</v>
      </c>
      <c r="E122" t="s">
        <v>58</v>
      </c>
      <c r="F122">
        <v>13958</v>
      </c>
      <c r="G122">
        <v>327167434</v>
      </c>
      <c r="H122">
        <v>4.3</v>
      </c>
      <c r="I122">
        <v>4.2</v>
      </c>
      <c r="J122">
        <v>4.3</v>
      </c>
      <c r="K122">
        <v>0</v>
      </c>
      <c r="L122">
        <v>4.4000000000000004</v>
      </c>
      <c r="M122">
        <v>4.4000000000000004</v>
      </c>
      <c r="N122">
        <v>4.5</v>
      </c>
      <c r="O122">
        <v>0</v>
      </c>
      <c r="P122" s="52" t="str">
        <f t="shared" si="1"/>
        <v>2018Assault (homicide) by discharge of firearms (*U01.4,X93-X95)</v>
      </c>
    </row>
    <row r="123" spans="2:16" x14ac:dyDescent="0.35">
      <c r="B123">
        <v>2018</v>
      </c>
      <c r="C123">
        <v>2018</v>
      </c>
      <c r="D123" t="s">
        <v>57</v>
      </c>
      <c r="E123" t="s">
        <v>56</v>
      </c>
      <c r="F123">
        <v>4872</v>
      </c>
      <c r="G123">
        <v>327167434</v>
      </c>
      <c r="H123">
        <v>1.5</v>
      </c>
      <c r="I123">
        <v>1.4</v>
      </c>
      <c r="J123">
        <v>1.5</v>
      </c>
      <c r="K123">
        <v>0</v>
      </c>
      <c r="L123">
        <v>1.5</v>
      </c>
      <c r="M123">
        <v>1.4</v>
      </c>
      <c r="N123">
        <v>1.5</v>
      </c>
      <c r="O123">
        <v>0</v>
      </c>
      <c r="P123" s="52" t="str">
        <f t="shared" si="1"/>
        <v>2018Assault (homicide) by other and unspecified means and their sequelae (*U01.0-*U01.3,*U01.5-*U01.9,*U02,X85-X92,X96-Y09,Y87.1)</v>
      </c>
    </row>
    <row r="124" spans="2:16" x14ac:dyDescent="0.35">
      <c r="B124">
        <v>2018</v>
      </c>
      <c r="C124">
        <v>2018</v>
      </c>
      <c r="D124" t="s">
        <v>300</v>
      </c>
      <c r="E124" t="s">
        <v>299</v>
      </c>
      <c r="F124">
        <v>618</v>
      </c>
      <c r="G124">
        <v>327167434</v>
      </c>
      <c r="H124">
        <v>0.2</v>
      </c>
      <c r="I124">
        <v>0.2</v>
      </c>
      <c r="J124">
        <v>0.2</v>
      </c>
      <c r="K124">
        <v>0</v>
      </c>
      <c r="L124">
        <v>0.2</v>
      </c>
      <c r="M124">
        <v>0.2</v>
      </c>
      <c r="N124">
        <v>0.2</v>
      </c>
      <c r="O124">
        <v>0</v>
      </c>
      <c r="P124" s="52" t="str">
        <f t="shared" si="1"/>
        <v>2018#Legal intervention (Y35,Y89.0)</v>
      </c>
    </row>
    <row r="125" spans="2:16" x14ac:dyDescent="0.35">
      <c r="B125">
        <v>2018</v>
      </c>
      <c r="C125">
        <v>2018</v>
      </c>
      <c r="D125" t="s">
        <v>55</v>
      </c>
      <c r="E125" t="s">
        <v>54</v>
      </c>
      <c r="F125">
        <v>5653</v>
      </c>
      <c r="G125">
        <v>327167434</v>
      </c>
      <c r="H125">
        <v>1.7</v>
      </c>
      <c r="I125">
        <v>1.7</v>
      </c>
      <c r="J125">
        <v>1.8</v>
      </c>
      <c r="K125">
        <v>0</v>
      </c>
      <c r="L125">
        <v>1.7</v>
      </c>
      <c r="M125">
        <v>1.7</v>
      </c>
      <c r="N125">
        <v>1.8</v>
      </c>
      <c r="O125">
        <v>0</v>
      </c>
      <c r="P125" s="52" t="str">
        <f t="shared" si="1"/>
        <v>2018Events of undetermined intent (Y10-Y34,Y87.2,Y89.9)</v>
      </c>
    </row>
    <row r="126" spans="2:16" x14ac:dyDescent="0.35">
      <c r="B126">
        <v>2018</v>
      </c>
      <c r="C126">
        <v>2018</v>
      </c>
      <c r="D126" t="s">
        <v>150</v>
      </c>
      <c r="E126" t="s">
        <v>149</v>
      </c>
      <c r="F126">
        <v>353</v>
      </c>
      <c r="G126">
        <v>327167434</v>
      </c>
      <c r="H126">
        <v>0.1</v>
      </c>
      <c r="I126">
        <v>0.1</v>
      </c>
      <c r="J126">
        <v>0.1</v>
      </c>
      <c r="K126">
        <v>0</v>
      </c>
      <c r="L126">
        <v>0.1</v>
      </c>
      <c r="M126">
        <v>0.1</v>
      </c>
      <c r="N126">
        <v>0.1</v>
      </c>
      <c r="O126">
        <v>0</v>
      </c>
      <c r="P126" s="52" t="str">
        <f t="shared" si="1"/>
        <v>2018Discharge of firearms, undetermined intent (Y22-Y24)</v>
      </c>
    </row>
    <row r="127" spans="2:16" x14ac:dyDescent="0.35">
      <c r="B127">
        <v>2018</v>
      </c>
      <c r="C127">
        <v>2018</v>
      </c>
      <c r="D127" t="s">
        <v>53</v>
      </c>
      <c r="E127" t="s">
        <v>52</v>
      </c>
      <c r="F127">
        <v>5300</v>
      </c>
      <c r="G127">
        <v>327167434</v>
      </c>
      <c r="H127">
        <v>1.6</v>
      </c>
      <c r="I127">
        <v>1.6</v>
      </c>
      <c r="J127">
        <v>1.7</v>
      </c>
      <c r="K127">
        <v>0</v>
      </c>
      <c r="L127">
        <v>1.6</v>
      </c>
      <c r="M127">
        <v>1.6</v>
      </c>
      <c r="N127">
        <v>1.6</v>
      </c>
      <c r="O127">
        <v>0</v>
      </c>
      <c r="P127" s="52" t="str">
        <f t="shared" si="1"/>
        <v>2018Other and unspecified events of undetermined intent and their sequelae (Y10-Y21,Y25-Y34,Y87.2,Y89.9)</v>
      </c>
    </row>
    <row r="128" spans="2:16" x14ac:dyDescent="0.35">
      <c r="B128">
        <v>2018</v>
      </c>
      <c r="C128">
        <v>2018</v>
      </c>
      <c r="D128" t="s">
        <v>148</v>
      </c>
      <c r="E128" t="s">
        <v>395</v>
      </c>
      <c r="F128">
        <v>11</v>
      </c>
      <c r="G128">
        <v>327167434</v>
      </c>
      <c r="H128" t="s">
        <v>10</v>
      </c>
      <c r="I128">
        <v>0</v>
      </c>
      <c r="J128">
        <v>0</v>
      </c>
      <c r="K128">
        <v>0</v>
      </c>
      <c r="L128" t="s">
        <v>10</v>
      </c>
      <c r="M128">
        <v>0</v>
      </c>
      <c r="N128">
        <v>0</v>
      </c>
      <c r="O128">
        <v>0</v>
      </c>
      <c r="P128" s="52" t="str">
        <f t="shared" si="1"/>
        <v>2018#Operations of war and their sequelae (Y36,Y89.1)</v>
      </c>
    </row>
    <row r="129" spans="2:16" x14ac:dyDescent="0.35">
      <c r="B129">
        <v>2018</v>
      </c>
      <c r="C129">
        <v>2018</v>
      </c>
      <c r="D129" t="s">
        <v>147</v>
      </c>
      <c r="E129" t="s">
        <v>146</v>
      </c>
      <c r="F129">
        <v>4604</v>
      </c>
      <c r="G129">
        <v>327167434</v>
      </c>
      <c r="H129">
        <v>1.4</v>
      </c>
      <c r="I129">
        <v>1.4</v>
      </c>
      <c r="J129">
        <v>1.4</v>
      </c>
      <c r="K129">
        <v>0</v>
      </c>
      <c r="L129">
        <v>1.2</v>
      </c>
      <c r="M129">
        <v>1.1000000000000001</v>
      </c>
      <c r="N129">
        <v>1.2</v>
      </c>
      <c r="O129">
        <v>0</v>
      </c>
      <c r="P129" s="52" t="str">
        <f t="shared" si="1"/>
        <v>2018#Complications of medical and surgical care (Y40-Y84,Y88)</v>
      </c>
    </row>
    <row r="130" spans="2:16" x14ac:dyDescent="0.35">
      <c r="B130">
        <v>2018</v>
      </c>
      <c r="C130">
        <v>2018</v>
      </c>
      <c r="D130" t="s">
        <v>145</v>
      </c>
      <c r="E130" t="s">
        <v>144</v>
      </c>
      <c r="F130">
        <v>5249</v>
      </c>
      <c r="G130">
        <v>327167434</v>
      </c>
      <c r="H130">
        <v>1.6</v>
      </c>
      <c r="I130">
        <v>1.6</v>
      </c>
      <c r="J130">
        <v>1.6</v>
      </c>
      <c r="K130">
        <v>0</v>
      </c>
      <c r="L130">
        <v>1.3</v>
      </c>
      <c r="M130">
        <v>1.3</v>
      </c>
      <c r="N130">
        <v>1.3</v>
      </c>
      <c r="O130">
        <v>0</v>
      </c>
      <c r="P130" s="52" t="str">
        <f t="shared" si="1"/>
        <v>2018#Enterocolitis due to Clostridium difficile (A04.7)</v>
      </c>
    </row>
    <row r="131" spans="2:16" x14ac:dyDescent="0.35">
      <c r="B131">
        <v>2019</v>
      </c>
      <c r="C131">
        <v>2019</v>
      </c>
      <c r="D131" t="s">
        <v>298</v>
      </c>
      <c r="E131" t="s">
        <v>297</v>
      </c>
      <c r="F131">
        <v>53</v>
      </c>
      <c r="G131">
        <v>328239523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 s="52" t="str">
        <f t="shared" ref="P131:P194" si="2">C131&amp;D131</f>
        <v>2019#Salmonella infections (A01-A02)</v>
      </c>
    </row>
    <row r="132" spans="2:16" x14ac:dyDescent="0.35">
      <c r="B132">
        <v>2019</v>
      </c>
      <c r="C132">
        <v>2019</v>
      </c>
      <c r="D132" t="s">
        <v>296</v>
      </c>
      <c r="E132" t="s">
        <v>295</v>
      </c>
      <c r="F132">
        <v>7294</v>
      </c>
      <c r="G132">
        <v>328239523</v>
      </c>
      <c r="H132">
        <v>2.2000000000000002</v>
      </c>
      <c r="I132">
        <v>2.2000000000000002</v>
      </c>
      <c r="J132">
        <v>2.2999999999999998</v>
      </c>
      <c r="K132">
        <v>0</v>
      </c>
      <c r="L132">
        <v>1.8</v>
      </c>
      <c r="M132">
        <v>1.8</v>
      </c>
      <c r="N132">
        <v>1.9</v>
      </c>
      <c r="O132">
        <v>0</v>
      </c>
      <c r="P132" s="52" t="str">
        <f t="shared" si="2"/>
        <v>2019Certain other intestinal infections (A04,A07-A09)</v>
      </c>
    </row>
    <row r="133" spans="2:16" x14ac:dyDescent="0.35">
      <c r="B133">
        <v>2019</v>
      </c>
      <c r="C133">
        <v>2019</v>
      </c>
      <c r="D133" t="s">
        <v>294</v>
      </c>
      <c r="E133" t="s">
        <v>293</v>
      </c>
      <c r="F133">
        <v>526</v>
      </c>
      <c r="G133">
        <v>328239523</v>
      </c>
      <c r="H133">
        <v>0.2</v>
      </c>
      <c r="I133">
        <v>0.1</v>
      </c>
      <c r="J133">
        <v>0.2</v>
      </c>
      <c r="K133">
        <v>0</v>
      </c>
      <c r="L133">
        <v>0.1</v>
      </c>
      <c r="M133">
        <v>0.1</v>
      </c>
      <c r="N133">
        <v>0.1</v>
      </c>
      <c r="O133">
        <v>0</v>
      </c>
      <c r="P133" s="52" t="str">
        <f t="shared" si="2"/>
        <v>2019#Tuberculosis (A16-A19)</v>
      </c>
    </row>
    <row r="134" spans="2:16" x14ac:dyDescent="0.35">
      <c r="B134">
        <v>2019</v>
      </c>
      <c r="C134">
        <v>2019</v>
      </c>
      <c r="D134" t="s">
        <v>292</v>
      </c>
      <c r="E134" t="s">
        <v>291</v>
      </c>
      <c r="F134">
        <v>346</v>
      </c>
      <c r="G134">
        <v>328239523</v>
      </c>
      <c r="H134">
        <v>0.1</v>
      </c>
      <c r="I134">
        <v>0.1</v>
      </c>
      <c r="J134">
        <v>0.1</v>
      </c>
      <c r="K134">
        <v>0</v>
      </c>
      <c r="L134">
        <v>0.1</v>
      </c>
      <c r="M134">
        <v>0.1</v>
      </c>
      <c r="N134">
        <v>0.1</v>
      </c>
      <c r="O134">
        <v>0</v>
      </c>
      <c r="P134" s="52" t="str">
        <f t="shared" si="2"/>
        <v>2019Respiratory tuberculosis (A16)</v>
      </c>
    </row>
    <row r="135" spans="2:16" x14ac:dyDescent="0.35">
      <c r="B135">
        <v>2019</v>
      </c>
      <c r="C135">
        <v>2019</v>
      </c>
      <c r="D135" t="s">
        <v>290</v>
      </c>
      <c r="E135" t="s">
        <v>289</v>
      </c>
      <c r="F135">
        <v>180</v>
      </c>
      <c r="G135">
        <v>328239523</v>
      </c>
      <c r="H135">
        <v>0.1</v>
      </c>
      <c r="I135">
        <v>0</v>
      </c>
      <c r="J135">
        <v>0.1</v>
      </c>
      <c r="K135">
        <v>0</v>
      </c>
      <c r="L135">
        <v>0</v>
      </c>
      <c r="M135">
        <v>0</v>
      </c>
      <c r="N135">
        <v>0</v>
      </c>
      <c r="O135">
        <v>0</v>
      </c>
      <c r="P135" s="52" t="str">
        <f t="shared" si="2"/>
        <v>2019Other tuberculosis (A17-A19)</v>
      </c>
    </row>
    <row r="136" spans="2:16" x14ac:dyDescent="0.35">
      <c r="B136">
        <v>2019</v>
      </c>
      <c r="C136">
        <v>2019</v>
      </c>
      <c r="D136" t="s">
        <v>288</v>
      </c>
      <c r="E136" t="s">
        <v>396</v>
      </c>
      <c r="F136">
        <v>10</v>
      </c>
      <c r="G136">
        <v>328239523</v>
      </c>
      <c r="H136" t="s">
        <v>10</v>
      </c>
      <c r="I136">
        <v>0</v>
      </c>
      <c r="J136">
        <v>0</v>
      </c>
      <c r="K136">
        <v>0</v>
      </c>
      <c r="L136" t="s">
        <v>10</v>
      </c>
      <c r="M136">
        <v>0</v>
      </c>
      <c r="N136">
        <v>0</v>
      </c>
      <c r="O136">
        <v>0</v>
      </c>
      <c r="P136" s="52" t="str">
        <f t="shared" si="2"/>
        <v>2019#Whooping cough (A37)</v>
      </c>
    </row>
    <row r="137" spans="2:16" x14ac:dyDescent="0.35">
      <c r="B137">
        <v>2019</v>
      </c>
      <c r="C137">
        <v>2019</v>
      </c>
      <c r="D137" t="s">
        <v>287</v>
      </c>
      <c r="E137" t="s">
        <v>392</v>
      </c>
      <c r="F137">
        <v>35</v>
      </c>
      <c r="G137">
        <v>328239523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 s="52" t="str">
        <f t="shared" si="2"/>
        <v>2019#Meningococcal infection (A39)</v>
      </c>
    </row>
    <row r="138" spans="2:16" x14ac:dyDescent="0.35">
      <c r="B138">
        <v>2019</v>
      </c>
      <c r="C138">
        <v>2019</v>
      </c>
      <c r="D138" t="s">
        <v>143</v>
      </c>
      <c r="E138" t="s">
        <v>142</v>
      </c>
      <c r="F138">
        <v>38431</v>
      </c>
      <c r="G138">
        <v>328239523</v>
      </c>
      <c r="H138">
        <v>11.7</v>
      </c>
      <c r="I138">
        <v>11.6</v>
      </c>
      <c r="J138">
        <v>11.8</v>
      </c>
      <c r="K138">
        <v>0.1</v>
      </c>
      <c r="L138">
        <v>9.5</v>
      </c>
      <c r="M138">
        <v>9.4</v>
      </c>
      <c r="N138">
        <v>9.6</v>
      </c>
      <c r="O138">
        <v>0</v>
      </c>
      <c r="P138" s="52" t="str">
        <f t="shared" si="2"/>
        <v>2019#Septicemia (A40-A41)</v>
      </c>
    </row>
    <row r="139" spans="2:16" x14ac:dyDescent="0.35">
      <c r="B139">
        <v>2019</v>
      </c>
      <c r="C139">
        <v>2019</v>
      </c>
      <c r="D139" t="s">
        <v>286</v>
      </c>
      <c r="E139" t="s">
        <v>285</v>
      </c>
      <c r="F139">
        <v>43</v>
      </c>
      <c r="G139">
        <v>328239523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 s="52" t="str">
        <f t="shared" si="2"/>
        <v>2019#Syphilis (A50-A53)</v>
      </c>
    </row>
    <row r="140" spans="2:16" x14ac:dyDescent="0.35">
      <c r="B140">
        <v>2019</v>
      </c>
      <c r="C140">
        <v>2019</v>
      </c>
      <c r="D140" t="s">
        <v>305</v>
      </c>
      <c r="E140" t="s">
        <v>397</v>
      </c>
      <c r="F140">
        <v>17</v>
      </c>
      <c r="G140">
        <v>328239523</v>
      </c>
      <c r="H140" t="s">
        <v>10</v>
      </c>
      <c r="I140">
        <v>0</v>
      </c>
      <c r="J140">
        <v>0</v>
      </c>
      <c r="K140">
        <v>0</v>
      </c>
      <c r="L140" t="s">
        <v>10</v>
      </c>
      <c r="M140">
        <v>0</v>
      </c>
      <c r="N140">
        <v>0</v>
      </c>
      <c r="O140">
        <v>0</v>
      </c>
      <c r="P140" s="52" t="str">
        <f t="shared" si="2"/>
        <v>2019#Arthropod-borne viral encephalitis (A83-A84,A85.2)</v>
      </c>
    </row>
    <row r="141" spans="2:16" x14ac:dyDescent="0.35">
      <c r="B141">
        <v>2019</v>
      </c>
      <c r="C141">
        <v>2019</v>
      </c>
      <c r="D141" t="s">
        <v>284</v>
      </c>
      <c r="E141" t="s">
        <v>283</v>
      </c>
      <c r="F141">
        <v>4285</v>
      </c>
      <c r="G141">
        <v>328239523</v>
      </c>
      <c r="H141">
        <v>1.3</v>
      </c>
      <c r="I141">
        <v>1.3</v>
      </c>
      <c r="J141">
        <v>1.3</v>
      </c>
      <c r="K141">
        <v>0</v>
      </c>
      <c r="L141">
        <v>1</v>
      </c>
      <c r="M141">
        <v>1</v>
      </c>
      <c r="N141">
        <v>1.1000000000000001</v>
      </c>
      <c r="O141">
        <v>0</v>
      </c>
      <c r="P141" s="52" t="str">
        <f t="shared" si="2"/>
        <v>2019#Viral hepatitis (B15-B19)</v>
      </c>
    </row>
    <row r="142" spans="2:16" x14ac:dyDescent="0.35">
      <c r="B142">
        <v>2019</v>
      </c>
      <c r="C142">
        <v>2019</v>
      </c>
      <c r="D142" t="s">
        <v>282</v>
      </c>
      <c r="E142" t="s">
        <v>281</v>
      </c>
      <c r="F142">
        <v>5044</v>
      </c>
      <c r="G142">
        <v>328239523</v>
      </c>
      <c r="H142">
        <v>1.5</v>
      </c>
      <c r="I142">
        <v>1.5</v>
      </c>
      <c r="J142">
        <v>1.6</v>
      </c>
      <c r="K142">
        <v>0</v>
      </c>
      <c r="L142">
        <v>1.4</v>
      </c>
      <c r="M142">
        <v>1.3</v>
      </c>
      <c r="N142">
        <v>1.4</v>
      </c>
      <c r="O142">
        <v>0</v>
      </c>
      <c r="P142" s="52" t="str">
        <f t="shared" si="2"/>
        <v>2019#Human immunodeficiency virus (HIV) disease (B20-B24)</v>
      </c>
    </row>
    <row r="143" spans="2:16" x14ac:dyDescent="0.35">
      <c r="B143">
        <v>2019</v>
      </c>
      <c r="C143">
        <v>2019</v>
      </c>
      <c r="D143" t="s">
        <v>141</v>
      </c>
      <c r="E143" t="s">
        <v>140</v>
      </c>
      <c r="F143">
        <v>8952</v>
      </c>
      <c r="G143">
        <v>328239523</v>
      </c>
      <c r="H143">
        <v>2.7</v>
      </c>
      <c r="I143">
        <v>2.7</v>
      </c>
      <c r="J143">
        <v>2.8</v>
      </c>
      <c r="K143">
        <v>0</v>
      </c>
      <c r="L143">
        <v>2.2999999999999998</v>
      </c>
      <c r="M143">
        <v>2.2000000000000002</v>
      </c>
      <c r="N143">
        <v>2.2999999999999998</v>
      </c>
      <c r="O143">
        <v>0</v>
      </c>
      <c r="P143" s="52" t="str">
        <f t="shared" si="2"/>
        <v>2019Other and unspecified infectious and parasitic diseases and their sequelae (A00,A05,A20-A36,A42-A44,A48-A49,A54-A79,A81-A82,A85.0-A85.1,A85.8,A86-B04,B06-B09,B25-B49,B55-B99,U07.1)</v>
      </c>
    </row>
    <row r="144" spans="2:16" x14ac:dyDescent="0.35">
      <c r="B144">
        <v>2019</v>
      </c>
      <c r="C144">
        <v>2019</v>
      </c>
      <c r="D144" t="s">
        <v>139</v>
      </c>
      <c r="E144" t="s">
        <v>138</v>
      </c>
      <c r="F144">
        <v>599601</v>
      </c>
      <c r="G144">
        <v>328239523</v>
      </c>
      <c r="H144">
        <v>182.7</v>
      </c>
      <c r="I144">
        <v>182.2</v>
      </c>
      <c r="J144">
        <v>183.1</v>
      </c>
      <c r="K144">
        <v>0.2</v>
      </c>
      <c r="L144">
        <v>146.19999999999999</v>
      </c>
      <c r="M144">
        <v>145.80000000000001</v>
      </c>
      <c r="N144">
        <v>146.5</v>
      </c>
      <c r="O144">
        <v>0.2</v>
      </c>
      <c r="P144" s="52" t="str">
        <f t="shared" si="2"/>
        <v>2019#Malignant neoplasms (C00-C97)</v>
      </c>
    </row>
    <row r="145" spans="2:16" x14ac:dyDescent="0.35">
      <c r="B145">
        <v>2019</v>
      </c>
      <c r="C145">
        <v>2019</v>
      </c>
      <c r="D145" t="s">
        <v>280</v>
      </c>
      <c r="E145" t="s">
        <v>279</v>
      </c>
      <c r="F145">
        <v>10492</v>
      </c>
      <c r="G145">
        <v>328239523</v>
      </c>
      <c r="H145">
        <v>3.2</v>
      </c>
      <c r="I145">
        <v>3.1</v>
      </c>
      <c r="J145">
        <v>3.3</v>
      </c>
      <c r="K145">
        <v>0</v>
      </c>
      <c r="L145">
        <v>2.5</v>
      </c>
      <c r="M145">
        <v>2.5</v>
      </c>
      <c r="N145">
        <v>2.6</v>
      </c>
      <c r="O145">
        <v>0</v>
      </c>
      <c r="P145" s="52" t="str">
        <f t="shared" si="2"/>
        <v>2019Malignant neoplasms of lip, oral cavity and pharynx (C00-C14)</v>
      </c>
    </row>
    <row r="146" spans="2:16" x14ac:dyDescent="0.35">
      <c r="B146">
        <v>2019</v>
      </c>
      <c r="C146">
        <v>2019</v>
      </c>
      <c r="D146" t="s">
        <v>278</v>
      </c>
      <c r="E146" t="s">
        <v>277</v>
      </c>
      <c r="F146">
        <v>15962</v>
      </c>
      <c r="G146">
        <v>328239523</v>
      </c>
      <c r="H146">
        <v>4.9000000000000004</v>
      </c>
      <c r="I146">
        <v>4.8</v>
      </c>
      <c r="J146">
        <v>4.9000000000000004</v>
      </c>
      <c r="K146">
        <v>0</v>
      </c>
      <c r="L146">
        <v>3.8</v>
      </c>
      <c r="M146">
        <v>3.8</v>
      </c>
      <c r="N146">
        <v>3.9</v>
      </c>
      <c r="O146">
        <v>0</v>
      </c>
      <c r="P146" s="52" t="str">
        <f t="shared" si="2"/>
        <v>2019Malignant neoplasm of esophagus (C15)</v>
      </c>
    </row>
    <row r="147" spans="2:16" x14ac:dyDescent="0.35">
      <c r="B147">
        <v>2019</v>
      </c>
      <c r="C147">
        <v>2019</v>
      </c>
      <c r="D147" t="s">
        <v>276</v>
      </c>
      <c r="E147" t="s">
        <v>275</v>
      </c>
      <c r="F147">
        <v>11092</v>
      </c>
      <c r="G147">
        <v>328239523</v>
      </c>
      <c r="H147">
        <v>3.4</v>
      </c>
      <c r="I147">
        <v>3.3</v>
      </c>
      <c r="J147">
        <v>3.4</v>
      </c>
      <c r="K147">
        <v>0</v>
      </c>
      <c r="L147">
        <v>2.8</v>
      </c>
      <c r="M147">
        <v>2.7</v>
      </c>
      <c r="N147">
        <v>2.8</v>
      </c>
      <c r="O147">
        <v>0</v>
      </c>
      <c r="P147" s="52" t="str">
        <f t="shared" si="2"/>
        <v>2019Malignant neoplasm of stomach (C16)</v>
      </c>
    </row>
    <row r="148" spans="2:16" x14ac:dyDescent="0.35">
      <c r="B148">
        <v>2019</v>
      </c>
      <c r="C148">
        <v>2019</v>
      </c>
      <c r="D148" t="s">
        <v>274</v>
      </c>
      <c r="E148" t="s">
        <v>273</v>
      </c>
      <c r="F148">
        <v>52986</v>
      </c>
      <c r="G148">
        <v>328239523</v>
      </c>
      <c r="H148">
        <v>16.100000000000001</v>
      </c>
      <c r="I148">
        <v>16</v>
      </c>
      <c r="J148">
        <v>16.3</v>
      </c>
      <c r="K148">
        <v>0.1</v>
      </c>
      <c r="L148">
        <v>13.1</v>
      </c>
      <c r="M148">
        <v>13</v>
      </c>
      <c r="N148">
        <v>13.2</v>
      </c>
      <c r="O148">
        <v>0.1</v>
      </c>
      <c r="P148" s="52" t="str">
        <f t="shared" si="2"/>
        <v>2019Malignant neoplasms of colon, rectum and anus (C18-C21)</v>
      </c>
    </row>
    <row r="149" spans="2:16" x14ac:dyDescent="0.35">
      <c r="B149">
        <v>2019</v>
      </c>
      <c r="C149">
        <v>2019</v>
      </c>
      <c r="D149" t="s">
        <v>272</v>
      </c>
      <c r="E149" t="s">
        <v>271</v>
      </c>
      <c r="F149">
        <v>27959</v>
      </c>
      <c r="G149">
        <v>328239523</v>
      </c>
      <c r="H149">
        <v>8.5</v>
      </c>
      <c r="I149">
        <v>8.4</v>
      </c>
      <c r="J149">
        <v>8.6</v>
      </c>
      <c r="K149">
        <v>0.1</v>
      </c>
      <c r="L149">
        <v>6.6</v>
      </c>
      <c r="M149">
        <v>6.5</v>
      </c>
      <c r="N149">
        <v>6.7</v>
      </c>
      <c r="O149">
        <v>0</v>
      </c>
      <c r="P149" s="52" t="str">
        <f t="shared" si="2"/>
        <v>2019Malignant neoplasms of liver and intrahepatic bile ducts (C22)</v>
      </c>
    </row>
    <row r="150" spans="2:16" x14ac:dyDescent="0.35">
      <c r="B150">
        <v>2019</v>
      </c>
      <c r="C150">
        <v>2019</v>
      </c>
      <c r="D150" t="s">
        <v>270</v>
      </c>
      <c r="E150" t="s">
        <v>269</v>
      </c>
      <c r="F150">
        <v>45886</v>
      </c>
      <c r="G150">
        <v>328239523</v>
      </c>
      <c r="H150">
        <v>14</v>
      </c>
      <c r="I150">
        <v>13.9</v>
      </c>
      <c r="J150">
        <v>14.1</v>
      </c>
      <c r="K150">
        <v>0.1</v>
      </c>
      <c r="L150">
        <v>11</v>
      </c>
      <c r="M150">
        <v>10.9</v>
      </c>
      <c r="N150">
        <v>11.1</v>
      </c>
      <c r="O150">
        <v>0.1</v>
      </c>
      <c r="P150" s="52" t="str">
        <f t="shared" si="2"/>
        <v>2019Malignant neoplasm of pancreas (C25)</v>
      </c>
    </row>
    <row r="151" spans="2:16" x14ac:dyDescent="0.35">
      <c r="B151">
        <v>2019</v>
      </c>
      <c r="C151">
        <v>2019</v>
      </c>
      <c r="D151" t="s">
        <v>268</v>
      </c>
      <c r="E151" t="s">
        <v>267</v>
      </c>
      <c r="F151">
        <v>3811</v>
      </c>
      <c r="G151">
        <v>328239523</v>
      </c>
      <c r="H151">
        <v>1.2</v>
      </c>
      <c r="I151">
        <v>1.1000000000000001</v>
      </c>
      <c r="J151">
        <v>1.2</v>
      </c>
      <c r="K151">
        <v>0</v>
      </c>
      <c r="L151">
        <v>0.9</v>
      </c>
      <c r="M151">
        <v>0.9</v>
      </c>
      <c r="N151">
        <v>0.9</v>
      </c>
      <c r="O151">
        <v>0</v>
      </c>
      <c r="P151" s="52" t="str">
        <f t="shared" si="2"/>
        <v>2019Malignant neoplasm of larynx (C32)</v>
      </c>
    </row>
    <row r="152" spans="2:16" x14ac:dyDescent="0.35">
      <c r="B152">
        <v>2019</v>
      </c>
      <c r="C152">
        <v>2019</v>
      </c>
      <c r="D152" t="s">
        <v>266</v>
      </c>
      <c r="E152" t="s">
        <v>265</v>
      </c>
      <c r="F152">
        <v>139682</v>
      </c>
      <c r="G152">
        <v>328239523</v>
      </c>
      <c r="H152">
        <v>42.6</v>
      </c>
      <c r="I152">
        <v>42.3</v>
      </c>
      <c r="J152">
        <v>42.8</v>
      </c>
      <c r="K152">
        <v>0.1</v>
      </c>
      <c r="L152">
        <v>33.4</v>
      </c>
      <c r="M152">
        <v>33.299999999999997</v>
      </c>
      <c r="N152">
        <v>33.6</v>
      </c>
      <c r="O152">
        <v>0.1</v>
      </c>
      <c r="P152" s="52" t="str">
        <f t="shared" si="2"/>
        <v>2019Malignant neoplasms of trachea, bronchus and lung (C33-C34)</v>
      </c>
    </row>
    <row r="153" spans="2:16" x14ac:dyDescent="0.35">
      <c r="B153">
        <v>2019</v>
      </c>
      <c r="C153">
        <v>2019</v>
      </c>
      <c r="D153" t="s">
        <v>264</v>
      </c>
      <c r="E153" t="s">
        <v>263</v>
      </c>
      <c r="F153">
        <v>8092</v>
      </c>
      <c r="G153">
        <v>328239523</v>
      </c>
      <c r="H153">
        <v>2.5</v>
      </c>
      <c r="I153">
        <v>2.4</v>
      </c>
      <c r="J153">
        <v>2.5</v>
      </c>
      <c r="K153">
        <v>0</v>
      </c>
      <c r="L153">
        <v>2</v>
      </c>
      <c r="M153">
        <v>2</v>
      </c>
      <c r="N153">
        <v>2.1</v>
      </c>
      <c r="O153">
        <v>0</v>
      </c>
      <c r="P153" s="52" t="str">
        <f t="shared" si="2"/>
        <v>2019Malignant melanoma of skin (C43)</v>
      </c>
    </row>
    <row r="154" spans="2:16" x14ac:dyDescent="0.35">
      <c r="B154">
        <v>2019</v>
      </c>
      <c r="C154">
        <v>2019</v>
      </c>
      <c r="D154" t="s">
        <v>137</v>
      </c>
      <c r="E154" t="s">
        <v>136</v>
      </c>
      <c r="F154">
        <v>42748</v>
      </c>
      <c r="G154">
        <v>328239523</v>
      </c>
      <c r="H154">
        <v>13</v>
      </c>
      <c r="I154">
        <v>12.9</v>
      </c>
      <c r="J154">
        <v>13.1</v>
      </c>
      <c r="K154">
        <v>0.1</v>
      </c>
      <c r="L154">
        <v>10.7</v>
      </c>
      <c r="M154">
        <v>10.6</v>
      </c>
      <c r="N154">
        <v>10.8</v>
      </c>
      <c r="O154">
        <v>0.1</v>
      </c>
      <c r="P154" s="52" t="str">
        <f t="shared" si="2"/>
        <v>2019Malignant neoplasm of breast (C50)</v>
      </c>
    </row>
    <row r="155" spans="2:16" x14ac:dyDescent="0.35">
      <c r="B155">
        <v>2019</v>
      </c>
      <c r="C155">
        <v>2019</v>
      </c>
      <c r="D155" t="s">
        <v>262</v>
      </c>
      <c r="E155" t="s">
        <v>261</v>
      </c>
      <c r="F155">
        <v>4152</v>
      </c>
      <c r="G155">
        <v>328239523</v>
      </c>
      <c r="H155">
        <v>1.3</v>
      </c>
      <c r="I155">
        <v>1.2</v>
      </c>
      <c r="J155">
        <v>1.3</v>
      </c>
      <c r="K155">
        <v>0</v>
      </c>
      <c r="L155">
        <v>1.1000000000000001</v>
      </c>
      <c r="M155">
        <v>1.1000000000000001</v>
      </c>
      <c r="N155">
        <v>1.2</v>
      </c>
      <c r="O155">
        <v>0</v>
      </c>
      <c r="P155" s="52" t="str">
        <f t="shared" si="2"/>
        <v>2019Malignant neoplasm of cervix uteri (C53)</v>
      </c>
    </row>
    <row r="156" spans="2:16" x14ac:dyDescent="0.35">
      <c r="B156">
        <v>2019</v>
      </c>
      <c r="C156">
        <v>2019</v>
      </c>
      <c r="D156" t="s">
        <v>260</v>
      </c>
      <c r="E156" t="s">
        <v>259</v>
      </c>
      <c r="F156">
        <v>11556</v>
      </c>
      <c r="G156">
        <v>328239523</v>
      </c>
      <c r="H156">
        <v>3.5</v>
      </c>
      <c r="I156">
        <v>3.5</v>
      </c>
      <c r="J156">
        <v>3.6</v>
      </c>
      <c r="K156">
        <v>0</v>
      </c>
      <c r="L156">
        <v>2.8</v>
      </c>
      <c r="M156">
        <v>2.7</v>
      </c>
      <c r="N156">
        <v>2.8</v>
      </c>
      <c r="O156">
        <v>0</v>
      </c>
      <c r="P156" s="52" t="str">
        <f t="shared" si="2"/>
        <v>2019Malignant neoplasms of corpus uteri and uterus, part unspecified (C54-C55)</v>
      </c>
    </row>
    <row r="157" spans="2:16" x14ac:dyDescent="0.35">
      <c r="B157">
        <v>2019</v>
      </c>
      <c r="C157">
        <v>2019</v>
      </c>
      <c r="D157" t="s">
        <v>258</v>
      </c>
      <c r="E157" t="s">
        <v>257</v>
      </c>
      <c r="F157">
        <v>13445</v>
      </c>
      <c r="G157">
        <v>328239523</v>
      </c>
      <c r="H157">
        <v>4.0999999999999996</v>
      </c>
      <c r="I157">
        <v>4</v>
      </c>
      <c r="J157">
        <v>4.2</v>
      </c>
      <c r="K157">
        <v>0</v>
      </c>
      <c r="L157">
        <v>3.3</v>
      </c>
      <c r="M157">
        <v>3.2</v>
      </c>
      <c r="N157">
        <v>3.3</v>
      </c>
      <c r="O157">
        <v>0</v>
      </c>
      <c r="P157" s="52" t="str">
        <f t="shared" si="2"/>
        <v>2019Malignant neoplasm of ovary (C56)</v>
      </c>
    </row>
    <row r="158" spans="2:16" x14ac:dyDescent="0.35">
      <c r="B158">
        <v>2019</v>
      </c>
      <c r="C158">
        <v>2019</v>
      </c>
      <c r="D158" t="s">
        <v>256</v>
      </c>
      <c r="E158" t="s">
        <v>255</v>
      </c>
      <c r="F158">
        <v>31638</v>
      </c>
      <c r="G158">
        <v>328239523</v>
      </c>
      <c r="H158">
        <v>9.6</v>
      </c>
      <c r="I158">
        <v>9.5</v>
      </c>
      <c r="J158">
        <v>9.6999999999999993</v>
      </c>
      <c r="K158">
        <v>0.1</v>
      </c>
      <c r="L158">
        <v>7.7</v>
      </c>
      <c r="M158">
        <v>7.6</v>
      </c>
      <c r="N158">
        <v>7.8</v>
      </c>
      <c r="O158">
        <v>0</v>
      </c>
      <c r="P158" s="52" t="str">
        <f t="shared" si="2"/>
        <v>2019Malignant neoplasm of prostate (C61)</v>
      </c>
    </row>
    <row r="159" spans="2:16" x14ac:dyDescent="0.35">
      <c r="B159">
        <v>2019</v>
      </c>
      <c r="C159">
        <v>2019</v>
      </c>
      <c r="D159" t="s">
        <v>254</v>
      </c>
      <c r="E159" t="s">
        <v>253</v>
      </c>
      <c r="F159">
        <v>14021</v>
      </c>
      <c r="G159">
        <v>328239523</v>
      </c>
      <c r="H159">
        <v>4.3</v>
      </c>
      <c r="I159">
        <v>4.2</v>
      </c>
      <c r="J159">
        <v>4.3</v>
      </c>
      <c r="K159">
        <v>0</v>
      </c>
      <c r="L159">
        <v>3.4</v>
      </c>
      <c r="M159">
        <v>3.4</v>
      </c>
      <c r="N159">
        <v>3.5</v>
      </c>
      <c r="O159">
        <v>0</v>
      </c>
      <c r="P159" s="52" t="str">
        <f t="shared" si="2"/>
        <v>2019Malignant neoplasms of kidney and renal pelvis (C64-C65)</v>
      </c>
    </row>
    <row r="160" spans="2:16" x14ac:dyDescent="0.35">
      <c r="B160">
        <v>2019</v>
      </c>
      <c r="C160">
        <v>2019</v>
      </c>
      <c r="D160" t="s">
        <v>252</v>
      </c>
      <c r="E160" t="s">
        <v>251</v>
      </c>
      <c r="F160">
        <v>16796</v>
      </c>
      <c r="G160">
        <v>328239523</v>
      </c>
      <c r="H160">
        <v>5.0999999999999996</v>
      </c>
      <c r="I160">
        <v>5</v>
      </c>
      <c r="J160">
        <v>5.2</v>
      </c>
      <c r="K160">
        <v>0</v>
      </c>
      <c r="L160">
        <v>4.0999999999999996</v>
      </c>
      <c r="M160">
        <v>4</v>
      </c>
      <c r="N160">
        <v>4.2</v>
      </c>
      <c r="O160">
        <v>0</v>
      </c>
      <c r="P160" s="52" t="str">
        <f t="shared" si="2"/>
        <v>2019Malignant neoplasm of bladder (C67)</v>
      </c>
    </row>
    <row r="161" spans="2:16" x14ac:dyDescent="0.35">
      <c r="B161">
        <v>2019</v>
      </c>
      <c r="C161">
        <v>2019</v>
      </c>
      <c r="D161" t="s">
        <v>250</v>
      </c>
      <c r="E161" t="s">
        <v>249</v>
      </c>
      <c r="F161">
        <v>17233</v>
      </c>
      <c r="G161">
        <v>328239523</v>
      </c>
      <c r="H161">
        <v>5.3</v>
      </c>
      <c r="I161">
        <v>5.2</v>
      </c>
      <c r="J161">
        <v>5.3</v>
      </c>
      <c r="K161">
        <v>0</v>
      </c>
      <c r="L161">
        <v>4.3</v>
      </c>
      <c r="M161">
        <v>4.3</v>
      </c>
      <c r="N161">
        <v>4.4000000000000004</v>
      </c>
      <c r="O161">
        <v>0</v>
      </c>
      <c r="P161" s="52" t="str">
        <f t="shared" si="2"/>
        <v>2019Malignant neoplasms of meninges, brain and other parts of central nervous system (C70-C72)</v>
      </c>
    </row>
    <row r="162" spans="2:16" x14ac:dyDescent="0.35">
      <c r="B162">
        <v>2019</v>
      </c>
      <c r="C162">
        <v>2019</v>
      </c>
      <c r="D162" t="s">
        <v>135</v>
      </c>
      <c r="E162" t="s">
        <v>134</v>
      </c>
      <c r="F162">
        <v>57460</v>
      </c>
      <c r="G162">
        <v>328239523</v>
      </c>
      <c r="H162">
        <v>17.5</v>
      </c>
      <c r="I162">
        <v>17.399999999999999</v>
      </c>
      <c r="J162">
        <v>17.600000000000001</v>
      </c>
      <c r="K162">
        <v>0.1</v>
      </c>
      <c r="L162">
        <v>14.2</v>
      </c>
      <c r="M162">
        <v>14.1</v>
      </c>
      <c r="N162">
        <v>14.4</v>
      </c>
      <c r="O162">
        <v>0.1</v>
      </c>
      <c r="P162" s="52" t="str">
        <f t="shared" si="2"/>
        <v>2019Malignant neoplasms of lymphoid, hematopoietic and related tissue (C81-C96)</v>
      </c>
    </row>
    <row r="163" spans="2:16" x14ac:dyDescent="0.35">
      <c r="B163">
        <v>2019</v>
      </c>
      <c r="C163">
        <v>2019</v>
      </c>
      <c r="D163" t="s">
        <v>248</v>
      </c>
      <c r="E163" t="s">
        <v>247</v>
      </c>
      <c r="F163">
        <v>943</v>
      </c>
      <c r="G163">
        <v>328239523</v>
      </c>
      <c r="H163">
        <v>0.3</v>
      </c>
      <c r="I163">
        <v>0.3</v>
      </c>
      <c r="J163">
        <v>0.3</v>
      </c>
      <c r="K163">
        <v>0</v>
      </c>
      <c r="L163">
        <v>0.2</v>
      </c>
      <c r="M163">
        <v>0.2</v>
      </c>
      <c r="N163">
        <v>0.3</v>
      </c>
      <c r="O163">
        <v>0</v>
      </c>
      <c r="P163" s="52" t="str">
        <f t="shared" si="2"/>
        <v>2019Hodgkin disease (C81)</v>
      </c>
    </row>
    <row r="164" spans="2:16" x14ac:dyDescent="0.35">
      <c r="B164">
        <v>2019</v>
      </c>
      <c r="C164">
        <v>2019</v>
      </c>
      <c r="D164" t="s">
        <v>133</v>
      </c>
      <c r="E164" t="s">
        <v>132</v>
      </c>
      <c r="F164">
        <v>20270</v>
      </c>
      <c r="G164">
        <v>328239523</v>
      </c>
      <c r="H164">
        <v>6.2</v>
      </c>
      <c r="I164">
        <v>6.1</v>
      </c>
      <c r="J164">
        <v>6.3</v>
      </c>
      <c r="K164">
        <v>0</v>
      </c>
      <c r="L164">
        <v>5</v>
      </c>
      <c r="M164">
        <v>4.9000000000000004</v>
      </c>
      <c r="N164">
        <v>5.0999999999999996</v>
      </c>
      <c r="O164">
        <v>0</v>
      </c>
      <c r="P164" s="52" t="str">
        <f t="shared" si="2"/>
        <v>2019Non-Hodgkin lymphoma (C82-C85)</v>
      </c>
    </row>
    <row r="165" spans="2:16" x14ac:dyDescent="0.35">
      <c r="B165">
        <v>2019</v>
      </c>
      <c r="C165">
        <v>2019</v>
      </c>
      <c r="D165" t="s">
        <v>246</v>
      </c>
      <c r="E165" t="s">
        <v>245</v>
      </c>
      <c r="F165">
        <v>23170</v>
      </c>
      <c r="G165">
        <v>328239523</v>
      </c>
      <c r="H165">
        <v>7.1</v>
      </c>
      <c r="I165">
        <v>7</v>
      </c>
      <c r="J165">
        <v>7.1</v>
      </c>
      <c r="K165">
        <v>0</v>
      </c>
      <c r="L165">
        <v>5.8</v>
      </c>
      <c r="M165">
        <v>5.7</v>
      </c>
      <c r="N165">
        <v>5.9</v>
      </c>
      <c r="O165">
        <v>0</v>
      </c>
      <c r="P165" s="52" t="str">
        <f t="shared" si="2"/>
        <v>2019Leukemia (C91-C95)</v>
      </c>
    </row>
    <row r="166" spans="2:16" x14ac:dyDescent="0.35">
      <c r="B166">
        <v>2019</v>
      </c>
      <c r="C166">
        <v>2019</v>
      </c>
      <c r="D166" t="s">
        <v>244</v>
      </c>
      <c r="E166" t="s">
        <v>243</v>
      </c>
      <c r="F166">
        <v>12954</v>
      </c>
      <c r="G166">
        <v>328239523</v>
      </c>
      <c r="H166">
        <v>3.9</v>
      </c>
      <c r="I166">
        <v>3.9</v>
      </c>
      <c r="J166">
        <v>4</v>
      </c>
      <c r="K166">
        <v>0</v>
      </c>
      <c r="L166">
        <v>3.1</v>
      </c>
      <c r="M166">
        <v>3.1</v>
      </c>
      <c r="N166">
        <v>3.2</v>
      </c>
      <c r="O166">
        <v>0</v>
      </c>
      <c r="P166" s="52" t="str">
        <f t="shared" si="2"/>
        <v>2019Multiple myeloma and immunoproliferative neoplasms (C88,C90)</v>
      </c>
    </row>
    <row r="167" spans="2:16" x14ac:dyDescent="0.35">
      <c r="B167">
        <v>2019</v>
      </c>
      <c r="C167">
        <v>2019</v>
      </c>
      <c r="D167" t="s">
        <v>242</v>
      </c>
      <c r="E167" t="s">
        <v>241</v>
      </c>
      <c r="F167">
        <v>123</v>
      </c>
      <c r="G167">
        <v>328239523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 s="52" t="str">
        <f t="shared" si="2"/>
        <v>2019Other and unspecified malignant neoplasms of lymphoid, hematopoietic and related tissue (C96)</v>
      </c>
    </row>
    <row r="168" spans="2:16" x14ac:dyDescent="0.35">
      <c r="B168">
        <v>2019</v>
      </c>
      <c r="C168">
        <v>2019</v>
      </c>
      <c r="D168" t="s">
        <v>240</v>
      </c>
      <c r="E168" t="s">
        <v>239</v>
      </c>
      <c r="F168">
        <v>74590</v>
      </c>
      <c r="G168">
        <v>328239523</v>
      </c>
      <c r="H168">
        <v>22.7</v>
      </c>
      <c r="I168">
        <v>22.6</v>
      </c>
      <c r="J168">
        <v>22.9</v>
      </c>
      <c r="K168">
        <v>0.1</v>
      </c>
      <c r="L168">
        <v>18.3</v>
      </c>
      <c r="M168">
        <v>18.2</v>
      </c>
      <c r="N168">
        <v>18.5</v>
      </c>
      <c r="O168">
        <v>0.1</v>
      </c>
      <c r="P168" s="52" t="str">
        <f t="shared" si="2"/>
        <v>2019All other and unspecified malignant neoplasms (C17,C23-C24,C26-C31,C37-C41,C44-C49,C51-C52,C57-C60,C62-C63,C66,C68-C69,C73-C80,C97)</v>
      </c>
    </row>
    <row r="169" spans="2:16" x14ac:dyDescent="0.35">
      <c r="B169">
        <v>2019</v>
      </c>
      <c r="C169">
        <v>2019</v>
      </c>
      <c r="D169" t="s">
        <v>238</v>
      </c>
      <c r="E169" t="s">
        <v>237</v>
      </c>
      <c r="F169">
        <v>15590</v>
      </c>
      <c r="G169">
        <v>328239523</v>
      </c>
      <c r="H169">
        <v>4.7</v>
      </c>
      <c r="I169">
        <v>4.7</v>
      </c>
      <c r="J169">
        <v>4.8</v>
      </c>
      <c r="K169">
        <v>0</v>
      </c>
      <c r="L169">
        <v>3.9</v>
      </c>
      <c r="M169">
        <v>3.8</v>
      </c>
      <c r="N169">
        <v>3.9</v>
      </c>
      <c r="O169">
        <v>0</v>
      </c>
      <c r="P169" s="52" t="str">
        <f t="shared" si="2"/>
        <v>2019#In situ neoplasms, benign neoplasms and neoplasms of uncertain or unknown behavior (D00-D48)</v>
      </c>
    </row>
    <row r="170" spans="2:16" x14ac:dyDescent="0.35">
      <c r="B170">
        <v>2019</v>
      </c>
      <c r="C170">
        <v>2019</v>
      </c>
      <c r="D170" t="s">
        <v>236</v>
      </c>
      <c r="E170" t="s">
        <v>235</v>
      </c>
      <c r="F170">
        <v>5254</v>
      </c>
      <c r="G170">
        <v>328239523</v>
      </c>
      <c r="H170">
        <v>1.6</v>
      </c>
      <c r="I170">
        <v>1.6</v>
      </c>
      <c r="J170">
        <v>1.6</v>
      </c>
      <c r="K170">
        <v>0</v>
      </c>
      <c r="L170">
        <v>1.3</v>
      </c>
      <c r="M170">
        <v>1.3</v>
      </c>
      <c r="N170">
        <v>1.4</v>
      </c>
      <c r="O170">
        <v>0</v>
      </c>
      <c r="P170" s="52" t="str">
        <f t="shared" si="2"/>
        <v>2019#Anemias (D50-D64)</v>
      </c>
    </row>
    <row r="171" spans="2:16" x14ac:dyDescent="0.35">
      <c r="B171">
        <v>2019</v>
      </c>
      <c r="C171">
        <v>2019</v>
      </c>
      <c r="D171" t="s">
        <v>131</v>
      </c>
      <c r="E171" t="s">
        <v>130</v>
      </c>
      <c r="F171">
        <v>87647</v>
      </c>
      <c r="G171">
        <v>328239523</v>
      </c>
      <c r="H171">
        <v>26.7</v>
      </c>
      <c r="I171">
        <v>26.5</v>
      </c>
      <c r="J171">
        <v>26.9</v>
      </c>
      <c r="K171">
        <v>0.1</v>
      </c>
      <c r="L171">
        <v>21.6</v>
      </c>
      <c r="M171">
        <v>21.4</v>
      </c>
      <c r="N171">
        <v>21.7</v>
      </c>
      <c r="O171">
        <v>0.1</v>
      </c>
      <c r="P171" s="52" t="str">
        <f t="shared" si="2"/>
        <v>2019#Diabetes mellitus (E10-E14)</v>
      </c>
    </row>
    <row r="172" spans="2:16" x14ac:dyDescent="0.35">
      <c r="B172">
        <v>2019</v>
      </c>
      <c r="C172">
        <v>2019</v>
      </c>
      <c r="D172" t="s">
        <v>234</v>
      </c>
      <c r="E172" t="s">
        <v>233</v>
      </c>
      <c r="F172">
        <v>11570</v>
      </c>
      <c r="G172">
        <v>328239523</v>
      </c>
      <c r="H172">
        <v>3.5</v>
      </c>
      <c r="I172">
        <v>3.5</v>
      </c>
      <c r="J172">
        <v>3.6</v>
      </c>
      <c r="K172">
        <v>0</v>
      </c>
      <c r="L172">
        <v>2.8</v>
      </c>
      <c r="M172">
        <v>2.8</v>
      </c>
      <c r="N172">
        <v>2.9</v>
      </c>
      <c r="O172">
        <v>0</v>
      </c>
      <c r="P172" s="52" t="str">
        <f t="shared" si="2"/>
        <v>2019#Nutritional deficiencies (E40-E64)</v>
      </c>
    </row>
    <row r="173" spans="2:16" x14ac:dyDescent="0.35">
      <c r="B173">
        <v>2019</v>
      </c>
      <c r="C173">
        <v>2019</v>
      </c>
      <c r="D173" t="s">
        <v>232</v>
      </c>
      <c r="E173" t="s">
        <v>231</v>
      </c>
      <c r="F173">
        <v>11252</v>
      </c>
      <c r="G173">
        <v>328239523</v>
      </c>
      <c r="H173">
        <v>3.4</v>
      </c>
      <c r="I173">
        <v>3.4</v>
      </c>
      <c r="J173">
        <v>3.5</v>
      </c>
      <c r="K173">
        <v>0</v>
      </c>
      <c r="L173">
        <v>2.7</v>
      </c>
      <c r="M173">
        <v>2.7</v>
      </c>
      <c r="N173">
        <v>2.8</v>
      </c>
      <c r="O173">
        <v>0</v>
      </c>
      <c r="P173" s="52" t="str">
        <f t="shared" si="2"/>
        <v>2019Malnutrition (E40-E46)</v>
      </c>
    </row>
    <row r="174" spans="2:16" x14ac:dyDescent="0.35">
      <c r="B174">
        <v>2019</v>
      </c>
      <c r="C174">
        <v>2019</v>
      </c>
      <c r="D174" t="s">
        <v>230</v>
      </c>
      <c r="E174" t="s">
        <v>229</v>
      </c>
      <c r="F174">
        <v>318</v>
      </c>
      <c r="G174">
        <v>328239523</v>
      </c>
      <c r="H174">
        <v>0.1</v>
      </c>
      <c r="I174">
        <v>0.1</v>
      </c>
      <c r="J174">
        <v>0.1</v>
      </c>
      <c r="K174">
        <v>0</v>
      </c>
      <c r="L174">
        <v>0.1</v>
      </c>
      <c r="M174">
        <v>0.1</v>
      </c>
      <c r="N174">
        <v>0.1</v>
      </c>
      <c r="O174">
        <v>0</v>
      </c>
      <c r="P174" s="52" t="str">
        <f t="shared" si="2"/>
        <v>2019Other nutritional deficiencies (E50-E64)</v>
      </c>
    </row>
    <row r="175" spans="2:16" x14ac:dyDescent="0.35">
      <c r="B175">
        <v>2019</v>
      </c>
      <c r="C175">
        <v>2019</v>
      </c>
      <c r="D175" t="s">
        <v>228</v>
      </c>
      <c r="E175" t="s">
        <v>227</v>
      </c>
      <c r="F175">
        <v>583</v>
      </c>
      <c r="G175">
        <v>328239523</v>
      </c>
      <c r="H175">
        <v>0.2</v>
      </c>
      <c r="I175">
        <v>0.2</v>
      </c>
      <c r="J175">
        <v>0.2</v>
      </c>
      <c r="K175">
        <v>0</v>
      </c>
      <c r="L175">
        <v>0.1</v>
      </c>
      <c r="M175">
        <v>0.1</v>
      </c>
      <c r="N175">
        <v>0.2</v>
      </c>
      <c r="O175">
        <v>0</v>
      </c>
      <c r="P175" s="52" t="str">
        <f t="shared" si="2"/>
        <v>2019#Meningitis (G00,G03)</v>
      </c>
    </row>
    <row r="176" spans="2:16" x14ac:dyDescent="0.35">
      <c r="B176">
        <v>2019</v>
      </c>
      <c r="C176">
        <v>2019</v>
      </c>
      <c r="D176" t="s">
        <v>226</v>
      </c>
      <c r="E176" t="s">
        <v>225</v>
      </c>
      <c r="F176">
        <v>35311</v>
      </c>
      <c r="G176">
        <v>328239523</v>
      </c>
      <c r="H176">
        <v>10.8</v>
      </c>
      <c r="I176">
        <v>10.6</v>
      </c>
      <c r="J176">
        <v>10.9</v>
      </c>
      <c r="K176">
        <v>0.1</v>
      </c>
      <c r="L176">
        <v>8.8000000000000007</v>
      </c>
      <c r="M176">
        <v>8.6999999999999993</v>
      </c>
      <c r="N176">
        <v>8.9</v>
      </c>
      <c r="O176">
        <v>0</v>
      </c>
      <c r="P176" s="52" t="str">
        <f t="shared" si="2"/>
        <v>2019#Parkinson disease (G20-G21)</v>
      </c>
    </row>
    <row r="177" spans="2:16" x14ac:dyDescent="0.35">
      <c r="B177">
        <v>2019</v>
      </c>
      <c r="C177">
        <v>2019</v>
      </c>
      <c r="D177" t="s">
        <v>224</v>
      </c>
      <c r="E177" t="s">
        <v>223</v>
      </c>
      <c r="F177">
        <v>121499</v>
      </c>
      <c r="G177">
        <v>328239523</v>
      </c>
      <c r="H177">
        <v>37</v>
      </c>
      <c r="I177">
        <v>36.799999999999997</v>
      </c>
      <c r="J177">
        <v>37.200000000000003</v>
      </c>
      <c r="K177">
        <v>0.1</v>
      </c>
      <c r="L177">
        <v>29.8</v>
      </c>
      <c r="M177">
        <v>29.7</v>
      </c>
      <c r="N177">
        <v>30</v>
      </c>
      <c r="O177">
        <v>0.1</v>
      </c>
      <c r="P177" s="52" t="str">
        <f t="shared" si="2"/>
        <v>2019#Alzheimer disease (G30)</v>
      </c>
    </row>
    <row r="178" spans="2:16" x14ac:dyDescent="0.35">
      <c r="B178">
        <v>2019</v>
      </c>
      <c r="C178">
        <v>2019</v>
      </c>
      <c r="D178" t="s">
        <v>129</v>
      </c>
      <c r="E178" t="s">
        <v>128</v>
      </c>
      <c r="F178">
        <v>869883</v>
      </c>
      <c r="G178">
        <v>328239523</v>
      </c>
      <c r="H178">
        <v>265</v>
      </c>
      <c r="I178">
        <v>264.5</v>
      </c>
      <c r="J178">
        <v>265.60000000000002</v>
      </c>
      <c r="K178">
        <v>0.3</v>
      </c>
      <c r="L178">
        <v>213.4</v>
      </c>
      <c r="M178">
        <v>213</v>
      </c>
      <c r="N178">
        <v>213.9</v>
      </c>
      <c r="O178">
        <v>0.2</v>
      </c>
      <c r="P178" s="52" t="str">
        <f t="shared" si="2"/>
        <v>2019Major cardiovascular diseases (I00-I78)</v>
      </c>
    </row>
    <row r="179" spans="2:16" x14ac:dyDescent="0.35">
      <c r="B179">
        <v>2019</v>
      </c>
      <c r="C179">
        <v>2019</v>
      </c>
      <c r="D179" t="s">
        <v>127</v>
      </c>
      <c r="E179" t="s">
        <v>126</v>
      </c>
      <c r="F179">
        <v>659041</v>
      </c>
      <c r="G179">
        <v>328239523</v>
      </c>
      <c r="H179">
        <v>200.8</v>
      </c>
      <c r="I179">
        <v>200.3</v>
      </c>
      <c r="J179">
        <v>201.3</v>
      </c>
      <c r="K179">
        <v>0.2</v>
      </c>
      <c r="L179">
        <v>161.5</v>
      </c>
      <c r="M179">
        <v>161.1</v>
      </c>
      <c r="N179">
        <v>161.9</v>
      </c>
      <c r="O179">
        <v>0.2</v>
      </c>
      <c r="P179" s="52" t="str">
        <f t="shared" si="2"/>
        <v>2019#Diseases of heart (I00-I09,I11,I13,I20-I51)</v>
      </c>
    </row>
    <row r="180" spans="2:16" x14ac:dyDescent="0.35">
      <c r="B180">
        <v>2019</v>
      </c>
      <c r="C180">
        <v>2019</v>
      </c>
      <c r="D180" t="s">
        <v>222</v>
      </c>
      <c r="E180" t="s">
        <v>221</v>
      </c>
      <c r="F180">
        <v>3647</v>
      </c>
      <c r="G180">
        <v>328239523</v>
      </c>
      <c r="H180">
        <v>1.1000000000000001</v>
      </c>
      <c r="I180">
        <v>1.1000000000000001</v>
      </c>
      <c r="J180">
        <v>1.1000000000000001</v>
      </c>
      <c r="K180">
        <v>0</v>
      </c>
      <c r="L180">
        <v>0.9</v>
      </c>
      <c r="M180">
        <v>0.9</v>
      </c>
      <c r="N180">
        <v>0.9</v>
      </c>
      <c r="O180">
        <v>0</v>
      </c>
      <c r="P180" s="52" t="str">
        <f t="shared" si="2"/>
        <v>2019Acute rheumatic fever and chronic rheumatic heart diseases (I00-I09)</v>
      </c>
    </row>
    <row r="181" spans="2:16" x14ac:dyDescent="0.35">
      <c r="B181">
        <v>2019</v>
      </c>
      <c r="C181">
        <v>2019</v>
      </c>
      <c r="D181" t="s">
        <v>220</v>
      </c>
      <c r="E181" t="s">
        <v>219</v>
      </c>
      <c r="F181">
        <v>55355</v>
      </c>
      <c r="G181">
        <v>328239523</v>
      </c>
      <c r="H181">
        <v>16.899999999999999</v>
      </c>
      <c r="I181">
        <v>16.7</v>
      </c>
      <c r="J181">
        <v>17</v>
      </c>
      <c r="K181">
        <v>0.1</v>
      </c>
      <c r="L181">
        <v>13.7</v>
      </c>
      <c r="M181">
        <v>13.6</v>
      </c>
      <c r="N181">
        <v>13.8</v>
      </c>
      <c r="O181">
        <v>0.1</v>
      </c>
      <c r="P181" s="52" t="str">
        <f t="shared" si="2"/>
        <v>2019Hypertensive heart disease (I11)</v>
      </c>
    </row>
    <row r="182" spans="2:16" x14ac:dyDescent="0.35">
      <c r="B182">
        <v>2019</v>
      </c>
      <c r="C182">
        <v>2019</v>
      </c>
      <c r="D182" t="s">
        <v>125</v>
      </c>
      <c r="E182" t="s">
        <v>124</v>
      </c>
      <c r="F182">
        <v>10193</v>
      </c>
      <c r="G182">
        <v>328239523</v>
      </c>
      <c r="H182">
        <v>3.1</v>
      </c>
      <c r="I182">
        <v>3</v>
      </c>
      <c r="J182">
        <v>3.2</v>
      </c>
      <c r="K182">
        <v>0</v>
      </c>
      <c r="L182">
        <v>2.5</v>
      </c>
      <c r="M182">
        <v>2.5</v>
      </c>
      <c r="N182">
        <v>2.6</v>
      </c>
      <c r="O182">
        <v>0</v>
      </c>
      <c r="P182" s="52" t="str">
        <f t="shared" si="2"/>
        <v>2019Hypertensive heart and renal disease (I13)</v>
      </c>
    </row>
    <row r="183" spans="2:16" x14ac:dyDescent="0.35">
      <c r="B183">
        <v>2019</v>
      </c>
      <c r="C183">
        <v>2019</v>
      </c>
      <c r="D183" t="s">
        <v>123</v>
      </c>
      <c r="E183" t="s">
        <v>122</v>
      </c>
      <c r="F183">
        <v>360900</v>
      </c>
      <c r="G183">
        <v>328239523</v>
      </c>
      <c r="H183">
        <v>110</v>
      </c>
      <c r="I183">
        <v>109.6</v>
      </c>
      <c r="J183">
        <v>110.3</v>
      </c>
      <c r="K183">
        <v>0.2</v>
      </c>
      <c r="L183">
        <v>88</v>
      </c>
      <c r="M183">
        <v>87.7</v>
      </c>
      <c r="N183">
        <v>88.3</v>
      </c>
      <c r="O183">
        <v>0.1</v>
      </c>
      <c r="P183" s="52" t="str">
        <f t="shared" si="2"/>
        <v>2019Ischemic heart diseases (I20-I25)</v>
      </c>
    </row>
    <row r="184" spans="2:16" x14ac:dyDescent="0.35">
      <c r="B184">
        <v>2019</v>
      </c>
      <c r="C184">
        <v>2019</v>
      </c>
      <c r="D184" t="s">
        <v>121</v>
      </c>
      <c r="E184" t="s">
        <v>120</v>
      </c>
      <c r="F184">
        <v>104280</v>
      </c>
      <c r="G184">
        <v>328239523</v>
      </c>
      <c r="H184">
        <v>31.8</v>
      </c>
      <c r="I184">
        <v>31.6</v>
      </c>
      <c r="J184">
        <v>32</v>
      </c>
      <c r="K184">
        <v>0.1</v>
      </c>
      <c r="L184">
        <v>25.5</v>
      </c>
      <c r="M184">
        <v>25.3</v>
      </c>
      <c r="N184">
        <v>25.6</v>
      </c>
      <c r="O184">
        <v>0.1</v>
      </c>
      <c r="P184" s="52" t="str">
        <f t="shared" si="2"/>
        <v>2019Acute myocardial infarction (I21-I22)</v>
      </c>
    </row>
    <row r="185" spans="2:16" x14ac:dyDescent="0.35">
      <c r="B185">
        <v>2019</v>
      </c>
      <c r="C185">
        <v>2019</v>
      </c>
      <c r="D185" t="s">
        <v>218</v>
      </c>
      <c r="E185" t="s">
        <v>217</v>
      </c>
      <c r="F185">
        <v>4379</v>
      </c>
      <c r="G185">
        <v>328239523</v>
      </c>
      <c r="H185">
        <v>1.3</v>
      </c>
      <c r="I185">
        <v>1.3</v>
      </c>
      <c r="J185">
        <v>1.4</v>
      </c>
      <c r="K185">
        <v>0</v>
      </c>
      <c r="L185">
        <v>1.1000000000000001</v>
      </c>
      <c r="M185">
        <v>1</v>
      </c>
      <c r="N185">
        <v>1.1000000000000001</v>
      </c>
      <c r="O185">
        <v>0</v>
      </c>
      <c r="P185" s="52" t="str">
        <f t="shared" si="2"/>
        <v>2019Other acute ischemic heart diseases (I24)</v>
      </c>
    </row>
    <row r="186" spans="2:16" x14ac:dyDescent="0.35">
      <c r="B186">
        <v>2019</v>
      </c>
      <c r="C186">
        <v>2019</v>
      </c>
      <c r="D186" t="s">
        <v>119</v>
      </c>
      <c r="E186" t="s">
        <v>118</v>
      </c>
      <c r="F186">
        <v>252241</v>
      </c>
      <c r="G186">
        <v>328239523</v>
      </c>
      <c r="H186">
        <v>76.8</v>
      </c>
      <c r="I186">
        <v>76.5</v>
      </c>
      <c r="J186">
        <v>77.099999999999994</v>
      </c>
      <c r="K186">
        <v>0.2</v>
      </c>
      <c r="L186">
        <v>61.4</v>
      </c>
      <c r="M186">
        <v>61.2</v>
      </c>
      <c r="N186">
        <v>61.7</v>
      </c>
      <c r="O186">
        <v>0.1</v>
      </c>
      <c r="P186" s="52" t="str">
        <f t="shared" si="2"/>
        <v>2019Other forms of chronic ischemic heart disease (I20,I25)</v>
      </c>
    </row>
    <row r="187" spans="2:16" x14ac:dyDescent="0.35">
      <c r="B187">
        <v>2019</v>
      </c>
      <c r="C187">
        <v>2019</v>
      </c>
      <c r="D187" t="s">
        <v>117</v>
      </c>
      <c r="E187" t="s">
        <v>116</v>
      </c>
      <c r="F187">
        <v>65992</v>
      </c>
      <c r="G187">
        <v>328239523</v>
      </c>
      <c r="H187">
        <v>20.100000000000001</v>
      </c>
      <c r="I187">
        <v>20</v>
      </c>
      <c r="J187">
        <v>20.3</v>
      </c>
      <c r="K187">
        <v>0.1</v>
      </c>
      <c r="L187">
        <v>16</v>
      </c>
      <c r="M187">
        <v>15.9</v>
      </c>
      <c r="N187">
        <v>16.2</v>
      </c>
      <c r="O187">
        <v>0.1</v>
      </c>
      <c r="P187" s="52" t="str">
        <f t="shared" si="2"/>
        <v>2019Atherosclerotic cardiovascular disease, so described (I25.0)</v>
      </c>
    </row>
    <row r="188" spans="2:16" x14ac:dyDescent="0.35">
      <c r="B188">
        <v>2019</v>
      </c>
      <c r="C188">
        <v>2019</v>
      </c>
      <c r="D188" t="s">
        <v>115</v>
      </c>
      <c r="E188" t="s">
        <v>114</v>
      </c>
      <c r="F188">
        <v>186249</v>
      </c>
      <c r="G188">
        <v>328239523</v>
      </c>
      <c r="H188">
        <v>56.7</v>
      </c>
      <c r="I188">
        <v>56.5</v>
      </c>
      <c r="J188">
        <v>57</v>
      </c>
      <c r="K188">
        <v>0.1</v>
      </c>
      <c r="L188">
        <v>45.4</v>
      </c>
      <c r="M188">
        <v>45.2</v>
      </c>
      <c r="N188">
        <v>45.6</v>
      </c>
      <c r="O188">
        <v>0.1</v>
      </c>
      <c r="P188" s="52" t="str">
        <f t="shared" si="2"/>
        <v>2019All other forms of chronic ischemic heart disease (I20,I25.1-I25.9)</v>
      </c>
    </row>
    <row r="189" spans="2:16" x14ac:dyDescent="0.35">
      <c r="B189">
        <v>2019</v>
      </c>
      <c r="C189">
        <v>2019</v>
      </c>
      <c r="D189" t="s">
        <v>113</v>
      </c>
      <c r="E189" t="s">
        <v>112</v>
      </c>
      <c r="F189">
        <v>228946</v>
      </c>
      <c r="G189">
        <v>328239523</v>
      </c>
      <c r="H189">
        <v>69.7</v>
      </c>
      <c r="I189">
        <v>69.5</v>
      </c>
      <c r="J189">
        <v>70</v>
      </c>
      <c r="K189">
        <v>0.1</v>
      </c>
      <c r="L189">
        <v>56.4</v>
      </c>
      <c r="M189">
        <v>56.2</v>
      </c>
      <c r="N189">
        <v>56.7</v>
      </c>
      <c r="O189">
        <v>0.1</v>
      </c>
      <c r="P189" s="52" t="str">
        <f t="shared" si="2"/>
        <v>2019Other heart diseases (I26-I51)</v>
      </c>
    </row>
    <row r="190" spans="2:16" x14ac:dyDescent="0.35">
      <c r="B190">
        <v>2019</v>
      </c>
      <c r="C190">
        <v>2019</v>
      </c>
      <c r="D190" t="s">
        <v>111</v>
      </c>
      <c r="E190" t="s">
        <v>110</v>
      </c>
      <c r="F190">
        <v>1645</v>
      </c>
      <c r="G190">
        <v>328239523</v>
      </c>
      <c r="H190">
        <v>0.5</v>
      </c>
      <c r="I190">
        <v>0.5</v>
      </c>
      <c r="J190">
        <v>0.5</v>
      </c>
      <c r="K190">
        <v>0</v>
      </c>
      <c r="L190">
        <v>0.4</v>
      </c>
      <c r="M190">
        <v>0.4</v>
      </c>
      <c r="N190">
        <v>0.5</v>
      </c>
      <c r="O190">
        <v>0</v>
      </c>
      <c r="P190" s="52" t="str">
        <f t="shared" si="2"/>
        <v>2019Acute and subacute endocarditis (I33)</v>
      </c>
    </row>
    <row r="191" spans="2:16" x14ac:dyDescent="0.35">
      <c r="B191">
        <v>2019</v>
      </c>
      <c r="C191">
        <v>2019</v>
      </c>
      <c r="D191" t="s">
        <v>216</v>
      </c>
      <c r="E191" t="s">
        <v>215</v>
      </c>
      <c r="F191">
        <v>1036</v>
      </c>
      <c r="G191">
        <v>328239523</v>
      </c>
      <c r="H191">
        <v>0.3</v>
      </c>
      <c r="I191">
        <v>0.3</v>
      </c>
      <c r="J191">
        <v>0.3</v>
      </c>
      <c r="K191">
        <v>0</v>
      </c>
      <c r="L191">
        <v>0.2</v>
      </c>
      <c r="M191">
        <v>0.2</v>
      </c>
      <c r="N191">
        <v>0.3</v>
      </c>
      <c r="O191">
        <v>0</v>
      </c>
      <c r="P191" s="52" t="str">
        <f t="shared" si="2"/>
        <v>2019Diseases of pericardium and acute myocarditis (I30-I31,I40)</v>
      </c>
    </row>
    <row r="192" spans="2:16" x14ac:dyDescent="0.35">
      <c r="B192">
        <v>2019</v>
      </c>
      <c r="C192">
        <v>2019</v>
      </c>
      <c r="D192" t="s">
        <v>214</v>
      </c>
      <c r="E192" t="s">
        <v>213</v>
      </c>
      <c r="F192">
        <v>86177</v>
      </c>
      <c r="G192">
        <v>328239523</v>
      </c>
      <c r="H192">
        <v>26.3</v>
      </c>
      <c r="I192">
        <v>26.1</v>
      </c>
      <c r="J192">
        <v>26.4</v>
      </c>
      <c r="K192">
        <v>0.1</v>
      </c>
      <c r="L192">
        <v>21</v>
      </c>
      <c r="M192">
        <v>20.9</v>
      </c>
      <c r="N192">
        <v>21.2</v>
      </c>
      <c r="O192">
        <v>0.1</v>
      </c>
      <c r="P192" s="52" t="str">
        <f t="shared" si="2"/>
        <v>2019Heart failure (I50)</v>
      </c>
    </row>
    <row r="193" spans="2:16" x14ac:dyDescent="0.35">
      <c r="B193">
        <v>2019</v>
      </c>
      <c r="C193">
        <v>2019</v>
      </c>
      <c r="D193" t="s">
        <v>109</v>
      </c>
      <c r="E193" t="s">
        <v>108</v>
      </c>
      <c r="F193">
        <v>140088</v>
      </c>
      <c r="G193">
        <v>328239523</v>
      </c>
      <c r="H193">
        <v>42.7</v>
      </c>
      <c r="I193">
        <v>42.5</v>
      </c>
      <c r="J193">
        <v>42.9</v>
      </c>
      <c r="K193">
        <v>0.1</v>
      </c>
      <c r="L193">
        <v>34.700000000000003</v>
      </c>
      <c r="M193">
        <v>34.5</v>
      </c>
      <c r="N193">
        <v>34.9</v>
      </c>
      <c r="O193">
        <v>0.1</v>
      </c>
      <c r="P193" s="52" t="str">
        <f t="shared" si="2"/>
        <v>2019All other forms of heart disease (I26-I28,I34-I38,I42-I49,I51)</v>
      </c>
    </row>
    <row r="194" spans="2:16" x14ac:dyDescent="0.35">
      <c r="B194">
        <v>2019</v>
      </c>
      <c r="C194">
        <v>2019</v>
      </c>
      <c r="D194" t="s">
        <v>212</v>
      </c>
      <c r="E194" t="s">
        <v>211</v>
      </c>
      <c r="F194">
        <v>36524</v>
      </c>
      <c r="G194">
        <v>328239523</v>
      </c>
      <c r="H194">
        <v>11.1</v>
      </c>
      <c r="I194">
        <v>11</v>
      </c>
      <c r="J194">
        <v>11.2</v>
      </c>
      <c r="K194">
        <v>0.1</v>
      </c>
      <c r="L194">
        <v>8.9</v>
      </c>
      <c r="M194">
        <v>8.8000000000000007</v>
      </c>
      <c r="N194">
        <v>9</v>
      </c>
      <c r="O194">
        <v>0</v>
      </c>
      <c r="P194" s="52" t="str">
        <f t="shared" si="2"/>
        <v>2019#Essential hypertension and hypertensive renal disease (I10,I12,I15)</v>
      </c>
    </row>
    <row r="195" spans="2:16" x14ac:dyDescent="0.35">
      <c r="B195">
        <v>2019</v>
      </c>
      <c r="C195">
        <v>2019</v>
      </c>
      <c r="D195" t="s">
        <v>107</v>
      </c>
      <c r="E195" t="s">
        <v>106</v>
      </c>
      <c r="F195">
        <v>150005</v>
      </c>
      <c r="G195">
        <v>328239523</v>
      </c>
      <c r="H195">
        <v>45.7</v>
      </c>
      <c r="I195">
        <v>45.5</v>
      </c>
      <c r="J195">
        <v>45.9</v>
      </c>
      <c r="K195">
        <v>0.1</v>
      </c>
      <c r="L195">
        <v>37</v>
      </c>
      <c r="M195">
        <v>36.799999999999997</v>
      </c>
      <c r="N195">
        <v>37.1</v>
      </c>
      <c r="O195">
        <v>0.1</v>
      </c>
      <c r="P195" s="52" t="str">
        <f t="shared" ref="P195:P258" si="3">C195&amp;D195</f>
        <v>2019#Cerebrovascular diseases (I60-I69)</v>
      </c>
    </row>
    <row r="196" spans="2:16" x14ac:dyDescent="0.35">
      <c r="B196">
        <v>2019</v>
      </c>
      <c r="C196">
        <v>2019</v>
      </c>
      <c r="D196" t="s">
        <v>210</v>
      </c>
      <c r="E196" t="s">
        <v>209</v>
      </c>
      <c r="F196">
        <v>4417</v>
      </c>
      <c r="G196">
        <v>328239523</v>
      </c>
      <c r="H196">
        <v>1.3</v>
      </c>
      <c r="I196">
        <v>1.3</v>
      </c>
      <c r="J196">
        <v>1.4</v>
      </c>
      <c r="K196">
        <v>0</v>
      </c>
      <c r="L196">
        <v>1.1000000000000001</v>
      </c>
      <c r="M196">
        <v>1</v>
      </c>
      <c r="N196">
        <v>1.1000000000000001</v>
      </c>
      <c r="O196">
        <v>0</v>
      </c>
      <c r="P196" s="52" t="str">
        <f t="shared" si="3"/>
        <v>2019#Atherosclerosis (I70)</v>
      </c>
    </row>
    <row r="197" spans="2:16" x14ac:dyDescent="0.35">
      <c r="B197">
        <v>2019</v>
      </c>
      <c r="C197">
        <v>2019</v>
      </c>
      <c r="D197" t="s">
        <v>208</v>
      </c>
      <c r="E197" t="s">
        <v>207</v>
      </c>
      <c r="F197">
        <v>19896</v>
      </c>
      <c r="G197">
        <v>328239523</v>
      </c>
      <c r="H197">
        <v>6.1</v>
      </c>
      <c r="I197">
        <v>6</v>
      </c>
      <c r="J197">
        <v>6.1</v>
      </c>
      <c r="K197">
        <v>0</v>
      </c>
      <c r="L197">
        <v>4.9000000000000004</v>
      </c>
      <c r="M197">
        <v>4.9000000000000004</v>
      </c>
      <c r="N197">
        <v>5</v>
      </c>
      <c r="O197">
        <v>0</v>
      </c>
      <c r="P197" s="52" t="str">
        <f t="shared" si="3"/>
        <v>2019Other diseases of circulatory system (I71-I78)</v>
      </c>
    </row>
    <row r="198" spans="2:16" x14ac:dyDescent="0.35">
      <c r="B198">
        <v>2019</v>
      </c>
      <c r="C198">
        <v>2019</v>
      </c>
      <c r="D198" t="s">
        <v>206</v>
      </c>
      <c r="E198" t="s">
        <v>205</v>
      </c>
      <c r="F198">
        <v>9904</v>
      </c>
      <c r="G198">
        <v>328239523</v>
      </c>
      <c r="H198">
        <v>3</v>
      </c>
      <c r="I198">
        <v>3</v>
      </c>
      <c r="J198">
        <v>3.1</v>
      </c>
      <c r="K198">
        <v>0</v>
      </c>
      <c r="L198">
        <v>2.5</v>
      </c>
      <c r="M198">
        <v>2.4</v>
      </c>
      <c r="N198">
        <v>2.5</v>
      </c>
      <c r="O198">
        <v>0</v>
      </c>
      <c r="P198" s="52" t="str">
        <f t="shared" si="3"/>
        <v>2019#Aortic aneurysm and dissection (I71)</v>
      </c>
    </row>
    <row r="199" spans="2:16" x14ac:dyDescent="0.35">
      <c r="B199">
        <v>2019</v>
      </c>
      <c r="C199">
        <v>2019</v>
      </c>
      <c r="D199" t="s">
        <v>204</v>
      </c>
      <c r="E199" t="s">
        <v>203</v>
      </c>
      <c r="F199">
        <v>9992</v>
      </c>
      <c r="G199">
        <v>328239523</v>
      </c>
      <c r="H199">
        <v>3</v>
      </c>
      <c r="I199">
        <v>3</v>
      </c>
      <c r="J199">
        <v>3.1</v>
      </c>
      <c r="K199">
        <v>0</v>
      </c>
      <c r="L199">
        <v>2.4</v>
      </c>
      <c r="M199">
        <v>2.4</v>
      </c>
      <c r="N199">
        <v>2.5</v>
      </c>
      <c r="O199">
        <v>0</v>
      </c>
      <c r="P199" s="52" t="str">
        <f t="shared" si="3"/>
        <v>2019Other diseases of arteries, arterioles and capillaries (I72-I78)</v>
      </c>
    </row>
    <row r="200" spans="2:16" x14ac:dyDescent="0.35">
      <c r="B200">
        <v>2019</v>
      </c>
      <c r="C200">
        <v>2019</v>
      </c>
      <c r="D200" t="s">
        <v>105</v>
      </c>
      <c r="E200" t="s">
        <v>104</v>
      </c>
      <c r="F200">
        <v>4730</v>
      </c>
      <c r="G200">
        <v>328239523</v>
      </c>
      <c r="H200">
        <v>1.4</v>
      </c>
      <c r="I200">
        <v>1.4</v>
      </c>
      <c r="J200">
        <v>1.5</v>
      </c>
      <c r="K200">
        <v>0</v>
      </c>
      <c r="L200">
        <v>1.2</v>
      </c>
      <c r="M200">
        <v>1.2</v>
      </c>
      <c r="N200">
        <v>1.3</v>
      </c>
      <c r="O200">
        <v>0</v>
      </c>
      <c r="P200" s="52" t="str">
        <f t="shared" si="3"/>
        <v>2019Other disorders of circulatory system (I80-I99)</v>
      </c>
    </row>
    <row r="201" spans="2:16" x14ac:dyDescent="0.35">
      <c r="B201">
        <v>2019</v>
      </c>
      <c r="C201">
        <v>2019</v>
      </c>
      <c r="D201" t="s">
        <v>103</v>
      </c>
      <c r="E201" t="s">
        <v>102</v>
      </c>
      <c r="F201">
        <v>49783</v>
      </c>
      <c r="G201">
        <v>328239523</v>
      </c>
      <c r="H201">
        <v>15.2</v>
      </c>
      <c r="I201">
        <v>15</v>
      </c>
      <c r="J201">
        <v>15.3</v>
      </c>
      <c r="K201">
        <v>0.1</v>
      </c>
      <c r="L201">
        <v>12.3</v>
      </c>
      <c r="M201">
        <v>12.2</v>
      </c>
      <c r="N201">
        <v>12.4</v>
      </c>
      <c r="O201">
        <v>0.1</v>
      </c>
      <c r="P201" s="52" t="str">
        <f t="shared" si="3"/>
        <v>2019#Influenza and pneumonia (J09-J18)</v>
      </c>
    </row>
    <row r="202" spans="2:16" x14ac:dyDescent="0.35">
      <c r="B202">
        <v>2019</v>
      </c>
      <c r="C202">
        <v>2019</v>
      </c>
      <c r="D202" t="s">
        <v>202</v>
      </c>
      <c r="E202" t="s">
        <v>201</v>
      </c>
      <c r="F202">
        <v>5902</v>
      </c>
      <c r="G202">
        <v>328239523</v>
      </c>
      <c r="H202">
        <v>1.8</v>
      </c>
      <c r="I202">
        <v>1.8</v>
      </c>
      <c r="J202">
        <v>1.8</v>
      </c>
      <c r="K202">
        <v>0</v>
      </c>
      <c r="L202">
        <v>1.5</v>
      </c>
      <c r="M202">
        <v>1.5</v>
      </c>
      <c r="N202">
        <v>1.5</v>
      </c>
      <c r="O202">
        <v>0</v>
      </c>
      <c r="P202" s="52" t="str">
        <f t="shared" si="3"/>
        <v>2019Influenza (J09-J11)</v>
      </c>
    </row>
    <row r="203" spans="2:16" x14ac:dyDescent="0.35">
      <c r="B203">
        <v>2019</v>
      </c>
      <c r="C203">
        <v>2019</v>
      </c>
      <c r="D203" t="s">
        <v>101</v>
      </c>
      <c r="E203" t="s">
        <v>100</v>
      </c>
      <c r="F203">
        <v>43881</v>
      </c>
      <c r="G203">
        <v>328239523</v>
      </c>
      <c r="H203">
        <v>13.4</v>
      </c>
      <c r="I203">
        <v>13.2</v>
      </c>
      <c r="J203">
        <v>13.5</v>
      </c>
      <c r="K203">
        <v>0.1</v>
      </c>
      <c r="L203">
        <v>10.8</v>
      </c>
      <c r="M203">
        <v>10.7</v>
      </c>
      <c r="N203">
        <v>10.9</v>
      </c>
      <c r="O203">
        <v>0.1</v>
      </c>
      <c r="P203" s="52" t="str">
        <f t="shared" si="3"/>
        <v>2019Pneumonia (J12-J18)</v>
      </c>
    </row>
    <row r="204" spans="2:16" x14ac:dyDescent="0.35">
      <c r="B204">
        <v>2019</v>
      </c>
      <c r="C204">
        <v>2019</v>
      </c>
      <c r="D204" t="s">
        <v>200</v>
      </c>
      <c r="E204" t="s">
        <v>199</v>
      </c>
      <c r="F204">
        <v>303</v>
      </c>
      <c r="G204">
        <v>328239523</v>
      </c>
      <c r="H204">
        <v>0.1</v>
      </c>
      <c r="I204">
        <v>0.1</v>
      </c>
      <c r="J204">
        <v>0.1</v>
      </c>
      <c r="K204">
        <v>0</v>
      </c>
      <c r="L204">
        <v>0.1</v>
      </c>
      <c r="M204">
        <v>0.1</v>
      </c>
      <c r="N204">
        <v>0.1</v>
      </c>
      <c r="O204">
        <v>0</v>
      </c>
      <c r="P204" s="52" t="str">
        <f t="shared" si="3"/>
        <v>2019Other acute lower respiratory infections (J20-J22,U04)</v>
      </c>
    </row>
    <row r="205" spans="2:16" x14ac:dyDescent="0.35">
      <c r="B205">
        <v>2019</v>
      </c>
      <c r="C205">
        <v>2019</v>
      </c>
      <c r="D205" t="s">
        <v>198</v>
      </c>
      <c r="E205" t="s">
        <v>197</v>
      </c>
      <c r="F205">
        <v>226</v>
      </c>
      <c r="G205">
        <v>328239523</v>
      </c>
      <c r="H205">
        <v>0.1</v>
      </c>
      <c r="I205">
        <v>0.1</v>
      </c>
      <c r="J205">
        <v>0.1</v>
      </c>
      <c r="K205">
        <v>0</v>
      </c>
      <c r="L205">
        <v>0.1</v>
      </c>
      <c r="M205">
        <v>0</v>
      </c>
      <c r="N205">
        <v>0.1</v>
      </c>
      <c r="O205">
        <v>0</v>
      </c>
      <c r="P205" s="52" t="str">
        <f t="shared" si="3"/>
        <v>2019#Acute bronchitis and bronchiolitis (J20-J21)</v>
      </c>
    </row>
    <row r="206" spans="2:16" x14ac:dyDescent="0.35">
      <c r="B206">
        <v>2019</v>
      </c>
      <c r="C206">
        <v>2019</v>
      </c>
      <c r="D206" t="s">
        <v>196</v>
      </c>
      <c r="E206" t="s">
        <v>195</v>
      </c>
      <c r="F206">
        <v>77</v>
      </c>
      <c r="G206">
        <v>328239523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 s="52" t="str">
        <f t="shared" si="3"/>
        <v>2019Other and unspecified acute lower respiratory infections (J22,U04)</v>
      </c>
    </row>
    <row r="207" spans="2:16" x14ac:dyDescent="0.35">
      <c r="B207">
        <v>2019</v>
      </c>
      <c r="C207">
        <v>2019</v>
      </c>
      <c r="D207" t="s">
        <v>99</v>
      </c>
      <c r="E207" t="s">
        <v>98</v>
      </c>
      <c r="F207">
        <v>156979</v>
      </c>
      <c r="G207">
        <v>328239523</v>
      </c>
      <c r="H207">
        <v>47.8</v>
      </c>
      <c r="I207">
        <v>47.6</v>
      </c>
      <c r="J207">
        <v>48.1</v>
      </c>
      <c r="K207">
        <v>0.1</v>
      </c>
      <c r="L207">
        <v>38.200000000000003</v>
      </c>
      <c r="M207">
        <v>38</v>
      </c>
      <c r="N207">
        <v>38.4</v>
      </c>
      <c r="O207">
        <v>0.1</v>
      </c>
      <c r="P207" s="52" t="str">
        <f t="shared" si="3"/>
        <v>2019#Chronic lower respiratory diseases (J40-J47)</v>
      </c>
    </row>
    <row r="208" spans="2:16" x14ac:dyDescent="0.35">
      <c r="B208">
        <v>2019</v>
      </c>
      <c r="C208">
        <v>2019</v>
      </c>
      <c r="D208" t="s">
        <v>194</v>
      </c>
      <c r="E208" t="s">
        <v>193</v>
      </c>
      <c r="F208">
        <v>448</v>
      </c>
      <c r="G208">
        <v>328239523</v>
      </c>
      <c r="H208">
        <v>0.1</v>
      </c>
      <c r="I208">
        <v>0.1</v>
      </c>
      <c r="J208">
        <v>0.1</v>
      </c>
      <c r="K208">
        <v>0</v>
      </c>
      <c r="L208">
        <v>0.1</v>
      </c>
      <c r="M208">
        <v>0.1</v>
      </c>
      <c r="N208">
        <v>0.1</v>
      </c>
      <c r="O208">
        <v>0</v>
      </c>
      <c r="P208" s="52" t="str">
        <f t="shared" si="3"/>
        <v>2019Bronchitis, chronic and unspecified (J40-J42)</v>
      </c>
    </row>
    <row r="209" spans="2:16" x14ac:dyDescent="0.35">
      <c r="B209">
        <v>2019</v>
      </c>
      <c r="C209">
        <v>2019</v>
      </c>
      <c r="D209" t="s">
        <v>192</v>
      </c>
      <c r="E209" t="s">
        <v>191</v>
      </c>
      <c r="F209">
        <v>7272</v>
      </c>
      <c r="G209">
        <v>328239523</v>
      </c>
      <c r="H209">
        <v>2.2000000000000002</v>
      </c>
      <c r="I209">
        <v>2.2000000000000002</v>
      </c>
      <c r="J209">
        <v>2.2999999999999998</v>
      </c>
      <c r="K209">
        <v>0</v>
      </c>
      <c r="L209">
        <v>1.8</v>
      </c>
      <c r="M209">
        <v>1.7</v>
      </c>
      <c r="N209">
        <v>1.8</v>
      </c>
      <c r="O209">
        <v>0</v>
      </c>
      <c r="P209" s="52" t="str">
        <f t="shared" si="3"/>
        <v>2019Emphysema (J43)</v>
      </c>
    </row>
    <row r="210" spans="2:16" x14ac:dyDescent="0.35">
      <c r="B210">
        <v>2019</v>
      </c>
      <c r="C210">
        <v>2019</v>
      </c>
      <c r="D210" t="s">
        <v>190</v>
      </c>
      <c r="E210" t="s">
        <v>189</v>
      </c>
      <c r="F210">
        <v>3524</v>
      </c>
      <c r="G210">
        <v>328239523</v>
      </c>
      <c r="H210">
        <v>1.1000000000000001</v>
      </c>
      <c r="I210">
        <v>1</v>
      </c>
      <c r="J210">
        <v>1.1000000000000001</v>
      </c>
      <c r="K210">
        <v>0</v>
      </c>
      <c r="L210">
        <v>1</v>
      </c>
      <c r="M210">
        <v>0.9</v>
      </c>
      <c r="N210">
        <v>1</v>
      </c>
      <c r="O210">
        <v>0</v>
      </c>
      <c r="P210" s="52" t="str">
        <f t="shared" si="3"/>
        <v>2019Asthma (J45-J46)</v>
      </c>
    </row>
    <row r="211" spans="2:16" x14ac:dyDescent="0.35">
      <c r="B211">
        <v>2019</v>
      </c>
      <c r="C211">
        <v>2019</v>
      </c>
      <c r="D211" t="s">
        <v>97</v>
      </c>
      <c r="E211" t="s">
        <v>96</v>
      </c>
      <c r="F211">
        <v>145735</v>
      </c>
      <c r="G211">
        <v>328239523</v>
      </c>
      <c r="H211">
        <v>44.4</v>
      </c>
      <c r="I211">
        <v>44.2</v>
      </c>
      <c r="J211">
        <v>44.6</v>
      </c>
      <c r="K211">
        <v>0.1</v>
      </c>
      <c r="L211">
        <v>35.299999999999997</v>
      </c>
      <c r="M211">
        <v>35.1</v>
      </c>
      <c r="N211">
        <v>35.5</v>
      </c>
      <c r="O211">
        <v>0.1</v>
      </c>
      <c r="P211" s="52" t="str">
        <f t="shared" si="3"/>
        <v>2019Other chronic lower respiratory diseases (J44,J47)</v>
      </c>
    </row>
    <row r="212" spans="2:16" x14ac:dyDescent="0.35">
      <c r="B212">
        <v>2019</v>
      </c>
      <c r="C212">
        <v>2019</v>
      </c>
      <c r="D212" t="s">
        <v>188</v>
      </c>
      <c r="E212" t="s">
        <v>187</v>
      </c>
      <c r="F212">
        <v>672</v>
      </c>
      <c r="G212">
        <v>328239523</v>
      </c>
      <c r="H212">
        <v>0.2</v>
      </c>
      <c r="I212">
        <v>0.2</v>
      </c>
      <c r="J212">
        <v>0.2</v>
      </c>
      <c r="K212">
        <v>0</v>
      </c>
      <c r="L212">
        <v>0.2</v>
      </c>
      <c r="M212">
        <v>0.2</v>
      </c>
      <c r="N212">
        <v>0.2</v>
      </c>
      <c r="O212">
        <v>0</v>
      </c>
      <c r="P212" s="52" t="str">
        <f t="shared" si="3"/>
        <v>2019#Pneumoconioses and chemical effects (J60-J66,J68,U07.0)</v>
      </c>
    </row>
    <row r="213" spans="2:16" x14ac:dyDescent="0.35">
      <c r="B213">
        <v>2019</v>
      </c>
      <c r="C213">
        <v>2019</v>
      </c>
      <c r="D213" t="s">
        <v>95</v>
      </c>
      <c r="E213" t="s">
        <v>94</v>
      </c>
      <c r="F213">
        <v>19184</v>
      </c>
      <c r="G213">
        <v>328239523</v>
      </c>
      <c r="H213">
        <v>5.8</v>
      </c>
      <c r="I213">
        <v>5.8</v>
      </c>
      <c r="J213">
        <v>5.9</v>
      </c>
      <c r="K213">
        <v>0</v>
      </c>
      <c r="L213">
        <v>4.7</v>
      </c>
      <c r="M213">
        <v>4.5999999999999996</v>
      </c>
      <c r="N213">
        <v>4.8</v>
      </c>
      <c r="O213">
        <v>0</v>
      </c>
      <c r="P213" s="52" t="str">
        <f t="shared" si="3"/>
        <v>2019#Pneumonitis due to solids and liquids (J69)</v>
      </c>
    </row>
    <row r="214" spans="2:16" x14ac:dyDescent="0.35">
      <c r="B214">
        <v>2019</v>
      </c>
      <c r="C214">
        <v>2019</v>
      </c>
      <c r="D214" t="s">
        <v>186</v>
      </c>
      <c r="E214" t="s">
        <v>185</v>
      </c>
      <c r="F214">
        <v>44112</v>
      </c>
      <c r="G214">
        <v>328239523</v>
      </c>
      <c r="H214">
        <v>13.4</v>
      </c>
      <c r="I214">
        <v>13.3</v>
      </c>
      <c r="J214">
        <v>13.6</v>
      </c>
      <c r="K214">
        <v>0.1</v>
      </c>
      <c r="L214">
        <v>10.9</v>
      </c>
      <c r="M214">
        <v>10.8</v>
      </c>
      <c r="N214">
        <v>11</v>
      </c>
      <c r="O214">
        <v>0.1</v>
      </c>
      <c r="P214" s="52" t="str">
        <f t="shared" si="3"/>
        <v>2019Other diseases of respiratory system (J00-J06,J30- J39,J67,J70-J98)</v>
      </c>
    </row>
    <row r="215" spans="2:16" x14ac:dyDescent="0.35">
      <c r="B215">
        <v>2019</v>
      </c>
      <c r="C215">
        <v>2019</v>
      </c>
      <c r="D215" t="s">
        <v>184</v>
      </c>
      <c r="E215" t="s">
        <v>183</v>
      </c>
      <c r="F215">
        <v>3544</v>
      </c>
      <c r="G215">
        <v>328239523</v>
      </c>
      <c r="H215">
        <v>1.1000000000000001</v>
      </c>
      <c r="I215">
        <v>1</v>
      </c>
      <c r="J215">
        <v>1.1000000000000001</v>
      </c>
      <c r="K215">
        <v>0</v>
      </c>
      <c r="L215">
        <v>0.9</v>
      </c>
      <c r="M215">
        <v>0.9</v>
      </c>
      <c r="N215">
        <v>0.9</v>
      </c>
      <c r="O215">
        <v>0</v>
      </c>
      <c r="P215" s="52" t="str">
        <f t="shared" si="3"/>
        <v>2019#Peptic ulcer (K25-K28)</v>
      </c>
    </row>
    <row r="216" spans="2:16" x14ac:dyDescent="0.35">
      <c r="B216">
        <v>2019</v>
      </c>
      <c r="C216">
        <v>2019</v>
      </c>
      <c r="D216" t="s">
        <v>182</v>
      </c>
      <c r="E216" t="s">
        <v>181</v>
      </c>
      <c r="F216">
        <v>388</v>
      </c>
      <c r="G216">
        <v>328239523</v>
      </c>
      <c r="H216">
        <v>0.1</v>
      </c>
      <c r="I216">
        <v>0.1</v>
      </c>
      <c r="J216">
        <v>0.1</v>
      </c>
      <c r="K216">
        <v>0</v>
      </c>
      <c r="L216">
        <v>0.1</v>
      </c>
      <c r="M216">
        <v>0.1</v>
      </c>
      <c r="N216">
        <v>0.1</v>
      </c>
      <c r="O216">
        <v>0</v>
      </c>
      <c r="P216" s="52" t="str">
        <f t="shared" si="3"/>
        <v>2019#Diseases of appendix (K35-K38)</v>
      </c>
    </row>
    <row r="217" spans="2:16" x14ac:dyDescent="0.35">
      <c r="B217">
        <v>2019</v>
      </c>
      <c r="C217">
        <v>2019</v>
      </c>
      <c r="D217" t="s">
        <v>180</v>
      </c>
      <c r="E217" t="s">
        <v>179</v>
      </c>
      <c r="F217">
        <v>2269</v>
      </c>
      <c r="G217">
        <v>328239523</v>
      </c>
      <c r="H217">
        <v>0.7</v>
      </c>
      <c r="I217">
        <v>0.7</v>
      </c>
      <c r="J217">
        <v>0.7</v>
      </c>
      <c r="K217">
        <v>0</v>
      </c>
      <c r="L217">
        <v>0.6</v>
      </c>
      <c r="M217">
        <v>0.5</v>
      </c>
      <c r="N217">
        <v>0.6</v>
      </c>
      <c r="O217">
        <v>0</v>
      </c>
      <c r="P217" s="52" t="str">
        <f t="shared" si="3"/>
        <v>2019#Hernia (K40-K46)</v>
      </c>
    </row>
    <row r="218" spans="2:16" x14ac:dyDescent="0.35">
      <c r="B218">
        <v>2019</v>
      </c>
      <c r="C218">
        <v>2019</v>
      </c>
      <c r="D218" t="s">
        <v>93</v>
      </c>
      <c r="E218" t="s">
        <v>92</v>
      </c>
      <c r="F218">
        <v>44358</v>
      </c>
      <c r="G218">
        <v>328239523</v>
      </c>
      <c r="H218">
        <v>13.5</v>
      </c>
      <c r="I218">
        <v>13.4</v>
      </c>
      <c r="J218">
        <v>13.6</v>
      </c>
      <c r="K218">
        <v>0.1</v>
      </c>
      <c r="L218">
        <v>11.3</v>
      </c>
      <c r="M218">
        <v>11.2</v>
      </c>
      <c r="N218">
        <v>11.4</v>
      </c>
      <c r="O218">
        <v>0.1</v>
      </c>
      <c r="P218" s="52" t="str">
        <f t="shared" si="3"/>
        <v>2019#Chronic liver disease and cirrhosis (K70,K73-K74)</v>
      </c>
    </row>
    <row r="219" spans="2:16" x14ac:dyDescent="0.35">
      <c r="B219">
        <v>2019</v>
      </c>
      <c r="C219">
        <v>2019</v>
      </c>
      <c r="D219" t="s">
        <v>91</v>
      </c>
      <c r="E219" t="s">
        <v>90</v>
      </c>
      <c r="F219">
        <v>24110</v>
      </c>
      <c r="G219">
        <v>328239523</v>
      </c>
      <c r="H219">
        <v>7.3</v>
      </c>
      <c r="I219">
        <v>7.3</v>
      </c>
      <c r="J219">
        <v>7.4</v>
      </c>
      <c r="K219">
        <v>0</v>
      </c>
      <c r="L219">
        <v>6.4</v>
      </c>
      <c r="M219">
        <v>6.3</v>
      </c>
      <c r="N219">
        <v>6.4</v>
      </c>
      <c r="O219">
        <v>0</v>
      </c>
      <c r="P219" s="52" t="str">
        <f t="shared" si="3"/>
        <v>2019Alcoholic liver disease (K70)</v>
      </c>
    </row>
    <row r="220" spans="2:16" x14ac:dyDescent="0.35">
      <c r="B220">
        <v>2019</v>
      </c>
      <c r="C220">
        <v>2019</v>
      </c>
      <c r="D220" t="s">
        <v>178</v>
      </c>
      <c r="E220" t="s">
        <v>177</v>
      </c>
      <c r="F220">
        <v>20248</v>
      </c>
      <c r="G220">
        <v>328239523</v>
      </c>
      <c r="H220">
        <v>6.2</v>
      </c>
      <c r="I220">
        <v>6.1</v>
      </c>
      <c r="J220">
        <v>6.3</v>
      </c>
      <c r="K220">
        <v>0</v>
      </c>
      <c r="L220">
        <v>5</v>
      </c>
      <c r="M220">
        <v>4.9000000000000004</v>
      </c>
      <c r="N220">
        <v>5.0999999999999996</v>
      </c>
      <c r="O220">
        <v>0</v>
      </c>
      <c r="P220" s="52" t="str">
        <f t="shared" si="3"/>
        <v>2019Other chronic liver disease and cirrhosis (K73-K74)</v>
      </c>
    </row>
    <row r="221" spans="2:16" x14ac:dyDescent="0.35">
      <c r="B221">
        <v>2019</v>
      </c>
      <c r="C221">
        <v>2019</v>
      </c>
      <c r="D221" t="s">
        <v>176</v>
      </c>
      <c r="E221" t="s">
        <v>175</v>
      </c>
      <c r="F221">
        <v>3850</v>
      </c>
      <c r="G221">
        <v>328239523</v>
      </c>
      <c r="H221">
        <v>1.2</v>
      </c>
      <c r="I221">
        <v>1.1000000000000001</v>
      </c>
      <c r="J221">
        <v>1.2</v>
      </c>
      <c r="K221">
        <v>0</v>
      </c>
      <c r="L221">
        <v>0.9</v>
      </c>
      <c r="M221">
        <v>0.9</v>
      </c>
      <c r="N221">
        <v>1</v>
      </c>
      <c r="O221">
        <v>0</v>
      </c>
      <c r="P221" s="52" t="str">
        <f t="shared" si="3"/>
        <v>2019#Cholelithiasis and other disorders of gallbladder (K80-K82)</v>
      </c>
    </row>
    <row r="222" spans="2:16" x14ac:dyDescent="0.35">
      <c r="B222">
        <v>2019</v>
      </c>
      <c r="C222">
        <v>2019</v>
      </c>
      <c r="D222" t="s">
        <v>89</v>
      </c>
      <c r="E222" t="s">
        <v>88</v>
      </c>
      <c r="F222">
        <v>51565</v>
      </c>
      <c r="G222">
        <v>328239523</v>
      </c>
      <c r="H222">
        <v>15.7</v>
      </c>
      <c r="I222">
        <v>15.6</v>
      </c>
      <c r="J222">
        <v>15.8</v>
      </c>
      <c r="K222">
        <v>0.1</v>
      </c>
      <c r="L222">
        <v>12.7</v>
      </c>
      <c r="M222">
        <v>12.6</v>
      </c>
      <c r="N222">
        <v>12.8</v>
      </c>
      <c r="O222">
        <v>0.1</v>
      </c>
      <c r="P222" s="52" t="str">
        <f t="shared" si="3"/>
        <v>2019#Nephritis, nephrotic syndrome and nephrosis (N00-N07,N17-N19,N25-N27)</v>
      </c>
    </row>
    <row r="223" spans="2:16" x14ac:dyDescent="0.35">
      <c r="B223">
        <v>2019</v>
      </c>
      <c r="C223">
        <v>2019</v>
      </c>
      <c r="D223" t="s">
        <v>174</v>
      </c>
      <c r="E223" t="s">
        <v>173</v>
      </c>
      <c r="F223">
        <v>695</v>
      </c>
      <c r="G223">
        <v>328239523</v>
      </c>
      <c r="H223">
        <v>0.2</v>
      </c>
      <c r="I223">
        <v>0.2</v>
      </c>
      <c r="J223">
        <v>0.2</v>
      </c>
      <c r="K223">
        <v>0</v>
      </c>
      <c r="L223">
        <v>0.2</v>
      </c>
      <c r="M223">
        <v>0.1</v>
      </c>
      <c r="N223">
        <v>0.2</v>
      </c>
      <c r="O223">
        <v>0</v>
      </c>
      <c r="P223" s="52" t="str">
        <f t="shared" si="3"/>
        <v>2019Acute and rapidly progressive nephritic and nephrotic syndrome (N00-N01,N04)</v>
      </c>
    </row>
    <row r="224" spans="2:16" x14ac:dyDescent="0.35">
      <c r="B224">
        <v>2019</v>
      </c>
      <c r="C224">
        <v>2019</v>
      </c>
      <c r="D224" t="s">
        <v>172</v>
      </c>
      <c r="E224" t="s">
        <v>171</v>
      </c>
      <c r="F224">
        <v>310</v>
      </c>
      <c r="G224">
        <v>328239523</v>
      </c>
      <c r="H224">
        <v>0.1</v>
      </c>
      <c r="I224">
        <v>0.1</v>
      </c>
      <c r="J224">
        <v>0.1</v>
      </c>
      <c r="K224">
        <v>0</v>
      </c>
      <c r="L224">
        <v>0.1</v>
      </c>
      <c r="M224">
        <v>0.1</v>
      </c>
      <c r="N224">
        <v>0.1</v>
      </c>
      <c r="O224">
        <v>0</v>
      </c>
      <c r="P224" s="52" t="str">
        <f t="shared" si="3"/>
        <v>2019Chronic glomerulonephritis, nephritis and nephropathy not specified as acute or chronic, and renal sclerosis unspecified (N02-N03,N05-N07,N26)</v>
      </c>
    </row>
    <row r="225" spans="2:16" x14ac:dyDescent="0.35">
      <c r="B225">
        <v>2019</v>
      </c>
      <c r="C225">
        <v>2019</v>
      </c>
      <c r="D225" t="s">
        <v>87</v>
      </c>
      <c r="E225" t="s">
        <v>86</v>
      </c>
      <c r="F225">
        <v>50534</v>
      </c>
      <c r="G225">
        <v>328239523</v>
      </c>
      <c r="H225">
        <v>15.4</v>
      </c>
      <c r="I225">
        <v>15.3</v>
      </c>
      <c r="J225">
        <v>15.5</v>
      </c>
      <c r="K225">
        <v>0.1</v>
      </c>
      <c r="L225">
        <v>12.4</v>
      </c>
      <c r="M225">
        <v>12.3</v>
      </c>
      <c r="N225">
        <v>12.5</v>
      </c>
      <c r="O225">
        <v>0.1</v>
      </c>
      <c r="P225" s="52" t="str">
        <f t="shared" si="3"/>
        <v>2019Renal failure (N17-N19)</v>
      </c>
    </row>
    <row r="226" spans="2:16" x14ac:dyDescent="0.35">
      <c r="B226">
        <v>2019</v>
      </c>
      <c r="C226">
        <v>2019</v>
      </c>
      <c r="D226" t="s">
        <v>393</v>
      </c>
      <c r="E226" t="s">
        <v>394</v>
      </c>
      <c r="F226">
        <v>26</v>
      </c>
      <c r="G226">
        <v>328239523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 s="52" t="str">
        <f t="shared" si="3"/>
        <v>2019Other disorders of kidney (N25,N27)</v>
      </c>
    </row>
    <row r="227" spans="2:16" x14ac:dyDescent="0.35">
      <c r="B227">
        <v>2019</v>
      </c>
      <c r="C227">
        <v>2019</v>
      </c>
      <c r="D227" t="s">
        <v>170</v>
      </c>
      <c r="E227" t="s">
        <v>169</v>
      </c>
      <c r="F227">
        <v>955</v>
      </c>
      <c r="G227">
        <v>328239523</v>
      </c>
      <c r="H227">
        <v>0.3</v>
      </c>
      <c r="I227">
        <v>0.3</v>
      </c>
      <c r="J227">
        <v>0.3</v>
      </c>
      <c r="K227">
        <v>0</v>
      </c>
      <c r="L227">
        <v>0.2</v>
      </c>
      <c r="M227">
        <v>0.2</v>
      </c>
      <c r="N227">
        <v>0.3</v>
      </c>
      <c r="O227">
        <v>0</v>
      </c>
      <c r="P227" s="52" t="str">
        <f t="shared" si="3"/>
        <v>2019#Infections of kidney (N10-N12,N13.6,N15.1)</v>
      </c>
    </row>
    <row r="228" spans="2:16" x14ac:dyDescent="0.35">
      <c r="B228">
        <v>2019</v>
      </c>
      <c r="C228">
        <v>2019</v>
      </c>
      <c r="D228" t="s">
        <v>168</v>
      </c>
      <c r="E228" t="s">
        <v>167</v>
      </c>
      <c r="F228">
        <v>636</v>
      </c>
      <c r="G228">
        <v>328239523</v>
      </c>
      <c r="H228">
        <v>0.2</v>
      </c>
      <c r="I228">
        <v>0.2</v>
      </c>
      <c r="J228">
        <v>0.2</v>
      </c>
      <c r="K228">
        <v>0</v>
      </c>
      <c r="L228">
        <v>0.1</v>
      </c>
      <c r="M228">
        <v>0.1</v>
      </c>
      <c r="N228">
        <v>0.2</v>
      </c>
      <c r="O228">
        <v>0</v>
      </c>
      <c r="P228" s="52" t="str">
        <f t="shared" si="3"/>
        <v>2019#Hyperplasia of prostate (N40)</v>
      </c>
    </row>
    <row r="229" spans="2:16" x14ac:dyDescent="0.35">
      <c r="B229">
        <v>2019</v>
      </c>
      <c r="C229">
        <v>2019</v>
      </c>
      <c r="D229" t="s">
        <v>166</v>
      </c>
      <c r="E229" t="s">
        <v>165</v>
      </c>
      <c r="F229">
        <v>162</v>
      </c>
      <c r="G229">
        <v>328239523</v>
      </c>
      <c r="H229">
        <v>0</v>
      </c>
      <c r="I229">
        <v>0</v>
      </c>
      <c r="J229">
        <v>0.1</v>
      </c>
      <c r="K229">
        <v>0</v>
      </c>
      <c r="L229">
        <v>0</v>
      </c>
      <c r="M229">
        <v>0</v>
      </c>
      <c r="N229">
        <v>0</v>
      </c>
      <c r="O229">
        <v>0</v>
      </c>
      <c r="P229" s="52" t="str">
        <f t="shared" si="3"/>
        <v>2019#Inflammatory diseases of female pelvic organs (N70-N76)</v>
      </c>
    </row>
    <row r="230" spans="2:16" x14ac:dyDescent="0.35">
      <c r="B230">
        <v>2019</v>
      </c>
      <c r="C230">
        <v>2019</v>
      </c>
      <c r="D230" t="s">
        <v>304</v>
      </c>
      <c r="E230" t="s">
        <v>303</v>
      </c>
      <c r="F230">
        <v>1103</v>
      </c>
      <c r="G230">
        <v>328239523</v>
      </c>
      <c r="H230">
        <v>0.3</v>
      </c>
      <c r="I230">
        <v>0.3</v>
      </c>
      <c r="J230">
        <v>0.4</v>
      </c>
      <c r="K230">
        <v>0</v>
      </c>
      <c r="L230">
        <v>0.4</v>
      </c>
      <c r="M230">
        <v>0.4</v>
      </c>
      <c r="N230">
        <v>0.4</v>
      </c>
      <c r="O230">
        <v>0</v>
      </c>
      <c r="P230" s="52" t="str">
        <f t="shared" si="3"/>
        <v>2019#Pregnancy, childbirth and the puerperium (O00-O99)</v>
      </c>
    </row>
    <row r="231" spans="2:16" x14ac:dyDescent="0.35">
      <c r="B231">
        <v>2019</v>
      </c>
      <c r="C231">
        <v>2019</v>
      </c>
      <c r="D231" t="s">
        <v>307</v>
      </c>
      <c r="E231" t="s">
        <v>306</v>
      </c>
      <c r="F231">
        <v>26</v>
      </c>
      <c r="G231">
        <v>328239523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 s="52" t="str">
        <f t="shared" si="3"/>
        <v>2019Pregnancy with abortive outcome (O00-O07)</v>
      </c>
    </row>
    <row r="232" spans="2:16" x14ac:dyDescent="0.35">
      <c r="B232">
        <v>2019</v>
      </c>
      <c r="C232">
        <v>2019</v>
      </c>
      <c r="D232" t="s">
        <v>302</v>
      </c>
      <c r="E232" t="s">
        <v>301</v>
      </c>
      <c r="F232">
        <v>1077</v>
      </c>
      <c r="G232">
        <v>328239523</v>
      </c>
      <c r="H232">
        <v>0.3</v>
      </c>
      <c r="I232">
        <v>0.3</v>
      </c>
      <c r="J232">
        <v>0.3</v>
      </c>
      <c r="K232">
        <v>0</v>
      </c>
      <c r="L232">
        <v>0.3</v>
      </c>
      <c r="M232">
        <v>0.3</v>
      </c>
      <c r="N232">
        <v>0.4</v>
      </c>
      <c r="O232">
        <v>0</v>
      </c>
      <c r="P232" s="52" t="str">
        <f t="shared" si="3"/>
        <v>2019Other complications of pregnancy, childbirth and the puerperium (O10-O99)</v>
      </c>
    </row>
    <row r="233" spans="2:16" x14ac:dyDescent="0.35">
      <c r="B233">
        <v>2019</v>
      </c>
      <c r="C233">
        <v>2019</v>
      </c>
      <c r="D233" t="s">
        <v>85</v>
      </c>
      <c r="E233" t="s">
        <v>84</v>
      </c>
      <c r="F233">
        <v>10412</v>
      </c>
      <c r="G233">
        <v>328239523</v>
      </c>
      <c r="H233">
        <v>3.2</v>
      </c>
      <c r="I233">
        <v>3.1</v>
      </c>
      <c r="J233">
        <v>3.2</v>
      </c>
      <c r="K233">
        <v>0</v>
      </c>
      <c r="L233">
        <v>3.8</v>
      </c>
      <c r="M233">
        <v>3.7</v>
      </c>
      <c r="N233">
        <v>3.9</v>
      </c>
      <c r="O233">
        <v>0</v>
      </c>
      <c r="P233" s="52" t="str">
        <f t="shared" si="3"/>
        <v>2019#Certain conditions originating in the perinatal period (P00-P96)</v>
      </c>
    </row>
    <row r="234" spans="2:16" x14ac:dyDescent="0.35">
      <c r="B234">
        <v>2019</v>
      </c>
      <c r="C234">
        <v>2019</v>
      </c>
      <c r="D234" t="s">
        <v>164</v>
      </c>
      <c r="E234" t="s">
        <v>163</v>
      </c>
      <c r="F234">
        <v>9713</v>
      </c>
      <c r="G234">
        <v>328239523</v>
      </c>
      <c r="H234">
        <v>3</v>
      </c>
      <c r="I234">
        <v>2.9</v>
      </c>
      <c r="J234">
        <v>3</v>
      </c>
      <c r="K234">
        <v>0</v>
      </c>
      <c r="L234">
        <v>3.1</v>
      </c>
      <c r="M234">
        <v>3</v>
      </c>
      <c r="N234">
        <v>3.1</v>
      </c>
      <c r="O234">
        <v>0</v>
      </c>
      <c r="P234" s="52" t="str">
        <f t="shared" si="3"/>
        <v>2019#Congenital malformations, deformations and chromosomal abnormalities (Q00-Q99)</v>
      </c>
    </row>
    <row r="235" spans="2:16" x14ac:dyDescent="0.35">
      <c r="B235">
        <v>2019</v>
      </c>
      <c r="C235">
        <v>2019</v>
      </c>
      <c r="D235" t="s">
        <v>83</v>
      </c>
      <c r="E235" t="s">
        <v>82</v>
      </c>
      <c r="F235">
        <v>32408</v>
      </c>
      <c r="G235">
        <v>328239523</v>
      </c>
      <c r="H235">
        <v>9.9</v>
      </c>
      <c r="I235">
        <v>9.8000000000000007</v>
      </c>
      <c r="J235">
        <v>10</v>
      </c>
      <c r="K235">
        <v>0.1</v>
      </c>
      <c r="L235">
        <v>8.5</v>
      </c>
      <c r="M235">
        <v>8.4</v>
      </c>
      <c r="N235">
        <v>8.6</v>
      </c>
      <c r="O235">
        <v>0</v>
      </c>
      <c r="P235" s="52" t="str">
        <f t="shared" si="3"/>
        <v>2019Symptoms, signs and abnormal clinical and laboratory findings, not elsewhere classified (R00-R99)</v>
      </c>
    </row>
    <row r="236" spans="2:16" x14ac:dyDescent="0.35">
      <c r="B236">
        <v>2019</v>
      </c>
      <c r="C236">
        <v>2019</v>
      </c>
      <c r="D236" t="s">
        <v>81</v>
      </c>
      <c r="E236" t="s">
        <v>80</v>
      </c>
      <c r="F236">
        <v>354698</v>
      </c>
      <c r="G236">
        <v>328239523</v>
      </c>
      <c r="H236">
        <v>108.1</v>
      </c>
      <c r="I236">
        <v>107.7</v>
      </c>
      <c r="J236">
        <v>108.4</v>
      </c>
      <c r="K236">
        <v>0.2</v>
      </c>
      <c r="L236">
        <v>88.2</v>
      </c>
      <c r="M236">
        <v>87.9</v>
      </c>
      <c r="N236">
        <v>88.5</v>
      </c>
      <c r="O236">
        <v>0.2</v>
      </c>
      <c r="P236" s="52" t="str">
        <f t="shared" si="3"/>
        <v xml:space="preserve">2019All other diseases (Residual) </v>
      </c>
    </row>
    <row r="237" spans="2:16" x14ac:dyDescent="0.35">
      <c r="B237">
        <v>2019</v>
      </c>
      <c r="C237">
        <v>2019</v>
      </c>
      <c r="D237" t="s">
        <v>79</v>
      </c>
      <c r="E237" t="s">
        <v>78</v>
      </c>
      <c r="F237">
        <v>173040</v>
      </c>
      <c r="G237">
        <v>328239523</v>
      </c>
      <c r="H237">
        <v>52.7</v>
      </c>
      <c r="I237">
        <v>52.5</v>
      </c>
      <c r="J237">
        <v>53</v>
      </c>
      <c r="K237">
        <v>0.1</v>
      </c>
      <c r="L237">
        <v>49.3</v>
      </c>
      <c r="M237">
        <v>49</v>
      </c>
      <c r="N237">
        <v>49.5</v>
      </c>
      <c r="O237">
        <v>0.1</v>
      </c>
      <c r="P237" s="52" t="str">
        <f t="shared" si="3"/>
        <v>2019#Accidents (unintentional injuries) (V01-X59,Y85-Y86)</v>
      </c>
    </row>
    <row r="238" spans="2:16" x14ac:dyDescent="0.35">
      <c r="B238">
        <v>2019</v>
      </c>
      <c r="C238">
        <v>2019</v>
      </c>
      <c r="D238" t="s">
        <v>77</v>
      </c>
      <c r="E238" t="s">
        <v>76</v>
      </c>
      <c r="F238">
        <v>41949</v>
      </c>
      <c r="G238">
        <v>328239523</v>
      </c>
      <c r="H238">
        <v>12.8</v>
      </c>
      <c r="I238">
        <v>12.7</v>
      </c>
      <c r="J238">
        <v>12.9</v>
      </c>
      <c r="K238">
        <v>0.1</v>
      </c>
      <c r="L238">
        <v>12.3</v>
      </c>
      <c r="M238">
        <v>12.2</v>
      </c>
      <c r="N238">
        <v>12.4</v>
      </c>
      <c r="O238">
        <v>0.1</v>
      </c>
      <c r="P238" s="52" t="str">
        <f t="shared" si="3"/>
        <v>2019Transport accidents (V01-V99,Y85)</v>
      </c>
    </row>
    <row r="239" spans="2:16" x14ac:dyDescent="0.35">
      <c r="B239">
        <v>2019</v>
      </c>
      <c r="C239">
        <v>2019</v>
      </c>
      <c r="D239" t="s">
        <v>75</v>
      </c>
      <c r="E239" t="s">
        <v>74</v>
      </c>
      <c r="F239">
        <v>39107</v>
      </c>
      <c r="G239">
        <v>328239523</v>
      </c>
      <c r="H239">
        <v>11.9</v>
      </c>
      <c r="I239">
        <v>11.8</v>
      </c>
      <c r="J239">
        <v>12</v>
      </c>
      <c r="K239">
        <v>0.1</v>
      </c>
      <c r="L239">
        <v>11.5</v>
      </c>
      <c r="M239">
        <v>11.4</v>
      </c>
      <c r="N239">
        <v>11.6</v>
      </c>
      <c r="O239">
        <v>0.1</v>
      </c>
      <c r="P239" s="52" t="str">
        <f t="shared" si="3"/>
        <v>2019Motor vehicle accidents (V02-V04,V09.0,V09.2,V12-V14,V19.0-V19.2,V19.4-V19.6,V20-V79,V80.3-V80.5,V81.0-V81.1,V82.0-V82.1,V83-V86,V87.0-V87.8,V88.0-V88.8,V89.0,V89.2)</v>
      </c>
    </row>
    <row r="240" spans="2:16" x14ac:dyDescent="0.35">
      <c r="B240">
        <v>2019</v>
      </c>
      <c r="C240">
        <v>2019</v>
      </c>
      <c r="D240" t="s">
        <v>162</v>
      </c>
      <c r="E240" t="s">
        <v>161</v>
      </c>
      <c r="F240">
        <v>1105</v>
      </c>
      <c r="G240">
        <v>328239523</v>
      </c>
      <c r="H240">
        <v>0.3</v>
      </c>
      <c r="I240">
        <v>0.3</v>
      </c>
      <c r="J240">
        <v>0.4</v>
      </c>
      <c r="K240">
        <v>0</v>
      </c>
      <c r="L240">
        <v>0.3</v>
      </c>
      <c r="M240">
        <v>0.3</v>
      </c>
      <c r="N240">
        <v>0.3</v>
      </c>
      <c r="O240">
        <v>0</v>
      </c>
      <c r="P240" s="52" t="str">
        <f t="shared" si="3"/>
        <v>2019Other land transport accidents (V01,V05-V06,V09.1,V09.3-V09.9,V10-V11,V15-V18,V19.3,V19.8-V19.9,V80.0-V80.2,V80.6-V80.9,V81.2-V81.9,V82.2-V82.9,V87.9,V88.9,V89.1,V89.3,V89.9)</v>
      </c>
    </row>
    <row r="241" spans="2:16" x14ac:dyDescent="0.35">
      <c r="B241">
        <v>2019</v>
      </c>
      <c r="C241">
        <v>2019</v>
      </c>
      <c r="D241" t="s">
        <v>160</v>
      </c>
      <c r="E241" t="s">
        <v>159</v>
      </c>
      <c r="F241">
        <v>1737</v>
      </c>
      <c r="G241">
        <v>328239523</v>
      </c>
      <c r="H241">
        <v>0.5</v>
      </c>
      <c r="I241">
        <v>0.5</v>
      </c>
      <c r="J241">
        <v>0.6</v>
      </c>
      <c r="K241">
        <v>0</v>
      </c>
      <c r="L241">
        <v>0.5</v>
      </c>
      <c r="M241">
        <v>0.5</v>
      </c>
      <c r="N241">
        <v>0.5</v>
      </c>
      <c r="O241">
        <v>0</v>
      </c>
      <c r="P241" s="52" t="str">
        <f t="shared" si="3"/>
        <v>2019Water, air and space, and other and unspecified transport accidents and their sequelae (V90-V99,Y85)</v>
      </c>
    </row>
    <row r="242" spans="2:16" x14ac:dyDescent="0.35">
      <c r="B242">
        <v>2019</v>
      </c>
      <c r="C242">
        <v>2019</v>
      </c>
      <c r="D242" t="s">
        <v>73</v>
      </c>
      <c r="E242" t="s">
        <v>72</v>
      </c>
      <c r="F242">
        <v>131091</v>
      </c>
      <c r="G242">
        <v>328239523</v>
      </c>
      <c r="H242">
        <v>39.9</v>
      </c>
      <c r="I242">
        <v>39.700000000000003</v>
      </c>
      <c r="J242">
        <v>40.200000000000003</v>
      </c>
      <c r="K242">
        <v>0.1</v>
      </c>
      <c r="L242">
        <v>37</v>
      </c>
      <c r="M242">
        <v>36.799999999999997</v>
      </c>
      <c r="N242">
        <v>37.200000000000003</v>
      </c>
      <c r="O242">
        <v>0.1</v>
      </c>
      <c r="P242" s="52" t="str">
        <f t="shared" si="3"/>
        <v>2019Nontransport accidents (W00-X59,Y86)</v>
      </c>
    </row>
    <row r="243" spans="2:16" x14ac:dyDescent="0.35">
      <c r="B243">
        <v>2019</v>
      </c>
      <c r="C243">
        <v>2019</v>
      </c>
      <c r="D243" t="s">
        <v>71</v>
      </c>
      <c r="E243" t="s">
        <v>70</v>
      </c>
      <c r="F243">
        <v>39443</v>
      </c>
      <c r="G243">
        <v>328239523</v>
      </c>
      <c r="H243">
        <v>12</v>
      </c>
      <c r="I243">
        <v>11.9</v>
      </c>
      <c r="J243">
        <v>12.1</v>
      </c>
      <c r="K243">
        <v>0.1</v>
      </c>
      <c r="L243">
        <v>9.8000000000000007</v>
      </c>
      <c r="M243">
        <v>9.6999999999999993</v>
      </c>
      <c r="N243">
        <v>9.9</v>
      </c>
      <c r="O243">
        <v>0</v>
      </c>
      <c r="P243" s="52" t="str">
        <f t="shared" si="3"/>
        <v>2019Falls (W00-W19)</v>
      </c>
    </row>
    <row r="244" spans="2:16" x14ac:dyDescent="0.35">
      <c r="B244">
        <v>2019</v>
      </c>
      <c r="C244">
        <v>2019</v>
      </c>
      <c r="D244" t="s">
        <v>158</v>
      </c>
      <c r="E244" t="s">
        <v>157</v>
      </c>
      <c r="F244">
        <v>486</v>
      </c>
      <c r="G244">
        <v>328239523</v>
      </c>
      <c r="H244">
        <v>0.1</v>
      </c>
      <c r="I244">
        <v>0.1</v>
      </c>
      <c r="J244">
        <v>0.2</v>
      </c>
      <c r="K244">
        <v>0</v>
      </c>
      <c r="L244">
        <v>0.2</v>
      </c>
      <c r="M244">
        <v>0.1</v>
      </c>
      <c r="N244">
        <v>0.2</v>
      </c>
      <c r="O244">
        <v>0</v>
      </c>
      <c r="P244" s="52" t="str">
        <f t="shared" si="3"/>
        <v>2019Accidental discharge of firearms (W32-W34)</v>
      </c>
    </row>
    <row r="245" spans="2:16" x14ac:dyDescent="0.35">
      <c r="B245">
        <v>2019</v>
      </c>
      <c r="C245">
        <v>2019</v>
      </c>
      <c r="D245" t="s">
        <v>69</v>
      </c>
      <c r="E245" t="s">
        <v>68</v>
      </c>
      <c r="F245">
        <v>3692</v>
      </c>
      <c r="G245">
        <v>328239523</v>
      </c>
      <c r="H245">
        <v>1.1000000000000001</v>
      </c>
      <c r="I245">
        <v>1.1000000000000001</v>
      </c>
      <c r="J245">
        <v>1.2</v>
      </c>
      <c r="K245">
        <v>0</v>
      </c>
      <c r="L245">
        <v>1.1000000000000001</v>
      </c>
      <c r="M245">
        <v>1.1000000000000001</v>
      </c>
      <c r="N245">
        <v>1.1000000000000001</v>
      </c>
      <c r="O245">
        <v>0</v>
      </c>
      <c r="P245" s="52" t="str">
        <f t="shared" si="3"/>
        <v>2019Accidental drowning and submersion (W65-W74)</v>
      </c>
    </row>
    <row r="246" spans="2:16" x14ac:dyDescent="0.35">
      <c r="B246">
        <v>2019</v>
      </c>
      <c r="C246">
        <v>2019</v>
      </c>
      <c r="D246" t="s">
        <v>156</v>
      </c>
      <c r="E246" t="s">
        <v>155</v>
      </c>
      <c r="F246">
        <v>2692</v>
      </c>
      <c r="G246">
        <v>328239523</v>
      </c>
      <c r="H246">
        <v>0.8</v>
      </c>
      <c r="I246">
        <v>0.8</v>
      </c>
      <c r="J246">
        <v>0.9</v>
      </c>
      <c r="K246">
        <v>0</v>
      </c>
      <c r="L246">
        <v>0.7</v>
      </c>
      <c r="M246">
        <v>0.7</v>
      </c>
      <c r="N246">
        <v>0.8</v>
      </c>
      <c r="O246">
        <v>0</v>
      </c>
      <c r="P246" s="52" t="str">
        <f t="shared" si="3"/>
        <v>2019Accidental exposure to smoke, fire and flames (X00-X09)</v>
      </c>
    </row>
    <row r="247" spans="2:16" x14ac:dyDescent="0.35">
      <c r="B247">
        <v>2019</v>
      </c>
      <c r="C247">
        <v>2019</v>
      </c>
      <c r="D247" t="s">
        <v>67</v>
      </c>
      <c r="E247" t="s">
        <v>66</v>
      </c>
      <c r="F247">
        <v>65773</v>
      </c>
      <c r="G247">
        <v>328239523</v>
      </c>
      <c r="H247">
        <v>20</v>
      </c>
      <c r="I247">
        <v>19.899999999999999</v>
      </c>
      <c r="J247">
        <v>20.2</v>
      </c>
      <c r="K247">
        <v>0.1</v>
      </c>
      <c r="L247">
        <v>20.2</v>
      </c>
      <c r="M247">
        <v>20.100000000000001</v>
      </c>
      <c r="N247">
        <v>20.399999999999999</v>
      </c>
      <c r="O247">
        <v>0.1</v>
      </c>
      <c r="P247" s="52" t="str">
        <f t="shared" si="3"/>
        <v>2019Accidental poisoning and exposure to noxious substances (X40-X49)</v>
      </c>
    </row>
    <row r="248" spans="2:16" x14ac:dyDescent="0.35">
      <c r="B248">
        <v>2019</v>
      </c>
      <c r="C248">
        <v>2019</v>
      </c>
      <c r="D248" t="s">
        <v>154</v>
      </c>
      <c r="E248" t="s">
        <v>153</v>
      </c>
      <c r="F248">
        <v>19005</v>
      </c>
      <c r="G248">
        <v>328239523</v>
      </c>
      <c r="H248">
        <v>5.8</v>
      </c>
      <c r="I248">
        <v>5.7</v>
      </c>
      <c r="J248">
        <v>5.9</v>
      </c>
      <c r="K248">
        <v>0</v>
      </c>
      <c r="L248">
        <v>5.0999999999999996</v>
      </c>
      <c r="M248">
        <v>5</v>
      </c>
      <c r="N248">
        <v>5.0999999999999996</v>
      </c>
      <c r="O248">
        <v>0</v>
      </c>
      <c r="P248" s="52" t="str">
        <f t="shared" si="3"/>
        <v>2019Other and unspecified nontransport accidents and their sequelae (W20-W31,W35-W64,W75-W99,X10-X39,X50-X59,Y86)</v>
      </c>
    </row>
    <row r="249" spans="2:16" x14ac:dyDescent="0.35">
      <c r="B249">
        <v>2019</v>
      </c>
      <c r="C249">
        <v>2019</v>
      </c>
      <c r="D249" t="s">
        <v>65</v>
      </c>
      <c r="E249" t="s">
        <v>64</v>
      </c>
      <c r="F249">
        <v>47511</v>
      </c>
      <c r="G249">
        <v>328239523</v>
      </c>
      <c r="H249">
        <v>14.5</v>
      </c>
      <c r="I249">
        <v>14.3</v>
      </c>
      <c r="J249">
        <v>14.6</v>
      </c>
      <c r="K249">
        <v>0.1</v>
      </c>
      <c r="L249">
        <v>13.9</v>
      </c>
      <c r="M249">
        <v>13.8</v>
      </c>
      <c r="N249">
        <v>14.1</v>
      </c>
      <c r="O249">
        <v>0.1</v>
      </c>
      <c r="P249" s="52" t="str">
        <f t="shared" si="3"/>
        <v>2019#Intentional self-harm (suicide) (*U03,X60-X84,Y87.0)</v>
      </c>
    </row>
    <row r="250" spans="2:16" x14ac:dyDescent="0.35">
      <c r="B250">
        <v>2019</v>
      </c>
      <c r="C250">
        <v>2019</v>
      </c>
      <c r="D250" t="s">
        <v>152</v>
      </c>
      <c r="E250" t="s">
        <v>151</v>
      </c>
      <c r="F250">
        <v>23941</v>
      </c>
      <c r="G250">
        <v>328239523</v>
      </c>
      <c r="H250">
        <v>7.3</v>
      </c>
      <c r="I250">
        <v>7.2</v>
      </c>
      <c r="J250">
        <v>7.4</v>
      </c>
      <c r="K250">
        <v>0</v>
      </c>
      <c r="L250">
        <v>6.8</v>
      </c>
      <c r="M250">
        <v>6.8</v>
      </c>
      <c r="N250">
        <v>6.9</v>
      </c>
      <c r="O250">
        <v>0</v>
      </c>
      <c r="P250" s="52" t="str">
        <f t="shared" si="3"/>
        <v>2019Intentional self-harm (suicide) by discharge of firearms (X72-X74)</v>
      </c>
    </row>
    <row r="251" spans="2:16" x14ac:dyDescent="0.35">
      <c r="B251">
        <v>2019</v>
      </c>
      <c r="C251">
        <v>2019</v>
      </c>
      <c r="D251" t="s">
        <v>63</v>
      </c>
      <c r="E251" t="s">
        <v>62</v>
      </c>
      <c r="F251">
        <v>23570</v>
      </c>
      <c r="G251">
        <v>328239523</v>
      </c>
      <c r="H251">
        <v>7.2</v>
      </c>
      <c r="I251">
        <v>7.1</v>
      </c>
      <c r="J251">
        <v>7.3</v>
      </c>
      <c r="K251">
        <v>0</v>
      </c>
      <c r="L251">
        <v>7.1</v>
      </c>
      <c r="M251">
        <v>7</v>
      </c>
      <c r="N251">
        <v>7.2</v>
      </c>
      <c r="O251">
        <v>0</v>
      </c>
      <c r="P251" s="52" t="str">
        <f t="shared" si="3"/>
        <v>2019Intentional self-harm (suicide) by other and unspecified means and their sequelae (*U03,X60-X71,X75-X84,Y87.0)</v>
      </c>
    </row>
    <row r="252" spans="2:16" x14ac:dyDescent="0.35">
      <c r="B252">
        <v>2019</v>
      </c>
      <c r="C252">
        <v>2019</v>
      </c>
      <c r="D252" t="s">
        <v>61</v>
      </c>
      <c r="E252" t="s">
        <v>60</v>
      </c>
      <c r="F252">
        <v>19141</v>
      </c>
      <c r="G252">
        <v>328239523</v>
      </c>
      <c r="H252">
        <v>5.8</v>
      </c>
      <c r="I252">
        <v>5.7</v>
      </c>
      <c r="J252">
        <v>5.9</v>
      </c>
      <c r="K252">
        <v>0</v>
      </c>
      <c r="L252">
        <v>6</v>
      </c>
      <c r="M252">
        <v>5.9</v>
      </c>
      <c r="N252">
        <v>6.1</v>
      </c>
      <c r="O252">
        <v>0</v>
      </c>
      <c r="P252" s="52" t="str">
        <f t="shared" si="3"/>
        <v>2019#Assault (homicide) (*U01-*U02,X85-Y09,Y87.1)</v>
      </c>
    </row>
    <row r="253" spans="2:16" x14ac:dyDescent="0.35">
      <c r="B253">
        <v>2019</v>
      </c>
      <c r="C253">
        <v>2019</v>
      </c>
      <c r="D253" t="s">
        <v>59</v>
      </c>
      <c r="E253" t="s">
        <v>58</v>
      </c>
      <c r="F253">
        <v>14414</v>
      </c>
      <c r="G253">
        <v>328239523</v>
      </c>
      <c r="H253">
        <v>4.4000000000000004</v>
      </c>
      <c r="I253">
        <v>4.3</v>
      </c>
      <c r="J253">
        <v>4.5</v>
      </c>
      <c r="K253">
        <v>0</v>
      </c>
      <c r="L253">
        <v>4.5999999999999996</v>
      </c>
      <c r="M253">
        <v>4.5</v>
      </c>
      <c r="N253">
        <v>4.7</v>
      </c>
      <c r="O253">
        <v>0</v>
      </c>
      <c r="P253" s="52" t="str">
        <f t="shared" si="3"/>
        <v>2019Assault (homicide) by discharge of firearms (*U01.4,X93-X95)</v>
      </c>
    </row>
    <row r="254" spans="2:16" x14ac:dyDescent="0.35">
      <c r="B254">
        <v>2019</v>
      </c>
      <c r="C254">
        <v>2019</v>
      </c>
      <c r="D254" t="s">
        <v>57</v>
      </c>
      <c r="E254" t="s">
        <v>56</v>
      </c>
      <c r="F254">
        <v>4727</v>
      </c>
      <c r="G254">
        <v>328239523</v>
      </c>
      <c r="H254">
        <v>1.4</v>
      </c>
      <c r="I254">
        <v>1.4</v>
      </c>
      <c r="J254">
        <v>1.5</v>
      </c>
      <c r="K254">
        <v>0</v>
      </c>
      <c r="L254">
        <v>1.4</v>
      </c>
      <c r="M254">
        <v>1.4</v>
      </c>
      <c r="N254">
        <v>1.5</v>
      </c>
      <c r="O254">
        <v>0</v>
      </c>
      <c r="P254" s="52" t="str">
        <f t="shared" si="3"/>
        <v>2019Assault (homicide) by other and unspecified means and their sequelae (*U01.0-*U01.3,*U01.5-*U01.9,*U02,X85-X92,X96-Y09,Y87.1)</v>
      </c>
    </row>
    <row r="255" spans="2:16" x14ac:dyDescent="0.35">
      <c r="B255">
        <v>2019</v>
      </c>
      <c r="C255">
        <v>2019</v>
      </c>
      <c r="D255" t="s">
        <v>300</v>
      </c>
      <c r="E255" t="s">
        <v>299</v>
      </c>
      <c r="F255">
        <v>652</v>
      </c>
      <c r="G255">
        <v>328239523</v>
      </c>
      <c r="H255">
        <v>0.2</v>
      </c>
      <c r="I255">
        <v>0.2</v>
      </c>
      <c r="J255">
        <v>0.2</v>
      </c>
      <c r="K255">
        <v>0</v>
      </c>
      <c r="L255">
        <v>0.2</v>
      </c>
      <c r="M255">
        <v>0.2</v>
      </c>
      <c r="N255">
        <v>0.2</v>
      </c>
      <c r="O255">
        <v>0</v>
      </c>
      <c r="P255" s="52" t="str">
        <f t="shared" si="3"/>
        <v>2019#Legal intervention (Y35,Y89.0)</v>
      </c>
    </row>
    <row r="256" spans="2:16" x14ac:dyDescent="0.35">
      <c r="B256">
        <v>2019</v>
      </c>
      <c r="C256">
        <v>2019</v>
      </c>
      <c r="D256" t="s">
        <v>55</v>
      </c>
      <c r="E256" t="s">
        <v>54</v>
      </c>
      <c r="F256">
        <v>5683</v>
      </c>
      <c r="G256">
        <v>328239523</v>
      </c>
      <c r="H256">
        <v>1.7</v>
      </c>
      <c r="I256">
        <v>1.7</v>
      </c>
      <c r="J256">
        <v>1.8</v>
      </c>
      <c r="K256">
        <v>0</v>
      </c>
      <c r="L256">
        <v>1.7</v>
      </c>
      <c r="M256">
        <v>1.7</v>
      </c>
      <c r="N256">
        <v>1.8</v>
      </c>
      <c r="O256">
        <v>0</v>
      </c>
      <c r="P256" s="52" t="str">
        <f t="shared" si="3"/>
        <v>2019Events of undetermined intent (Y10-Y34,Y87.2,Y89.9)</v>
      </c>
    </row>
    <row r="257" spans="2:16" x14ac:dyDescent="0.35">
      <c r="B257">
        <v>2019</v>
      </c>
      <c r="C257">
        <v>2019</v>
      </c>
      <c r="D257" t="s">
        <v>150</v>
      </c>
      <c r="E257" t="s">
        <v>149</v>
      </c>
      <c r="F257">
        <v>346</v>
      </c>
      <c r="G257">
        <v>328239523</v>
      </c>
      <c r="H257">
        <v>0.1</v>
      </c>
      <c r="I257">
        <v>0.1</v>
      </c>
      <c r="J257">
        <v>0.1</v>
      </c>
      <c r="K257">
        <v>0</v>
      </c>
      <c r="L257">
        <v>0.1</v>
      </c>
      <c r="M257">
        <v>0.1</v>
      </c>
      <c r="N257">
        <v>0.1</v>
      </c>
      <c r="O257">
        <v>0</v>
      </c>
      <c r="P257" s="52" t="str">
        <f t="shared" si="3"/>
        <v>2019Discharge of firearms, undetermined intent (Y22-Y24)</v>
      </c>
    </row>
    <row r="258" spans="2:16" x14ac:dyDescent="0.35">
      <c r="B258">
        <v>2019</v>
      </c>
      <c r="C258">
        <v>2019</v>
      </c>
      <c r="D258" t="s">
        <v>53</v>
      </c>
      <c r="E258" t="s">
        <v>52</v>
      </c>
      <c r="F258">
        <v>5337</v>
      </c>
      <c r="G258">
        <v>328239523</v>
      </c>
      <c r="H258">
        <v>1.6</v>
      </c>
      <c r="I258">
        <v>1.6</v>
      </c>
      <c r="J258">
        <v>1.7</v>
      </c>
      <c r="K258">
        <v>0</v>
      </c>
      <c r="L258">
        <v>1.6</v>
      </c>
      <c r="M258">
        <v>1.6</v>
      </c>
      <c r="N258">
        <v>1.6</v>
      </c>
      <c r="O258">
        <v>0</v>
      </c>
      <c r="P258" s="52" t="str">
        <f t="shared" si="3"/>
        <v>2019Other and unspecified events of undetermined intent and their sequelae (Y10-Y21,Y25-Y34,Y87.2,Y89.9)</v>
      </c>
    </row>
    <row r="259" spans="2:16" x14ac:dyDescent="0.35">
      <c r="B259">
        <v>2019</v>
      </c>
      <c r="C259">
        <v>2019</v>
      </c>
      <c r="D259" t="s">
        <v>148</v>
      </c>
      <c r="E259" t="s">
        <v>395</v>
      </c>
      <c r="F259">
        <v>14</v>
      </c>
      <c r="G259">
        <v>328239523</v>
      </c>
      <c r="H259" t="s">
        <v>10</v>
      </c>
      <c r="I259">
        <v>0</v>
      </c>
      <c r="J259">
        <v>0</v>
      </c>
      <c r="K259">
        <v>0</v>
      </c>
      <c r="L259" t="s">
        <v>10</v>
      </c>
      <c r="M259">
        <v>0</v>
      </c>
      <c r="N259">
        <v>0</v>
      </c>
      <c r="O259">
        <v>0</v>
      </c>
      <c r="P259" s="52" t="str">
        <f t="shared" ref="P259:P322" si="4">C259&amp;D259</f>
        <v>2019#Operations of war and their sequelae (Y36,Y89.1)</v>
      </c>
    </row>
    <row r="260" spans="2:16" x14ac:dyDescent="0.35">
      <c r="B260">
        <v>2019</v>
      </c>
      <c r="C260">
        <v>2019</v>
      </c>
      <c r="D260" t="s">
        <v>147</v>
      </c>
      <c r="E260" t="s">
        <v>146</v>
      </c>
      <c r="F260">
        <v>5329</v>
      </c>
      <c r="G260">
        <v>328239523</v>
      </c>
      <c r="H260">
        <v>1.6</v>
      </c>
      <c r="I260">
        <v>1.6</v>
      </c>
      <c r="J260">
        <v>1.7</v>
      </c>
      <c r="K260">
        <v>0</v>
      </c>
      <c r="L260">
        <v>1.3</v>
      </c>
      <c r="M260">
        <v>1.3</v>
      </c>
      <c r="N260">
        <v>1.4</v>
      </c>
      <c r="O260">
        <v>0</v>
      </c>
      <c r="P260" s="52" t="str">
        <f t="shared" si="4"/>
        <v>2019#Complications of medical and surgical care (Y40-Y84,Y88)</v>
      </c>
    </row>
    <row r="261" spans="2:16" x14ac:dyDescent="0.35">
      <c r="B261">
        <v>2019</v>
      </c>
      <c r="C261">
        <v>2019</v>
      </c>
      <c r="D261" t="s">
        <v>145</v>
      </c>
      <c r="E261" t="s">
        <v>144</v>
      </c>
      <c r="F261">
        <v>4533</v>
      </c>
      <c r="G261">
        <v>328239523</v>
      </c>
      <c r="H261">
        <v>1.4</v>
      </c>
      <c r="I261">
        <v>1.3</v>
      </c>
      <c r="J261">
        <v>1.4</v>
      </c>
      <c r="K261">
        <v>0</v>
      </c>
      <c r="L261">
        <v>1.1000000000000001</v>
      </c>
      <c r="M261">
        <v>1.1000000000000001</v>
      </c>
      <c r="N261">
        <v>1.1000000000000001</v>
      </c>
      <c r="O261">
        <v>0</v>
      </c>
      <c r="P261" s="52" t="str">
        <f t="shared" si="4"/>
        <v>2019#Enterocolitis due to Clostridium difficile (A04.7)</v>
      </c>
    </row>
    <row r="262" spans="2:16" x14ac:dyDescent="0.35">
      <c r="B262">
        <v>2020</v>
      </c>
      <c r="C262">
        <v>2020</v>
      </c>
      <c r="D262" t="s">
        <v>298</v>
      </c>
      <c r="E262" t="s">
        <v>297</v>
      </c>
      <c r="F262">
        <v>58</v>
      </c>
      <c r="G262">
        <v>329484123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 s="52" t="str">
        <f t="shared" si="4"/>
        <v>2020#Salmonella infections (A01-A02)</v>
      </c>
    </row>
    <row r="263" spans="2:16" x14ac:dyDescent="0.35">
      <c r="B263">
        <v>2020</v>
      </c>
      <c r="C263">
        <v>2020</v>
      </c>
      <c r="D263" t="s">
        <v>296</v>
      </c>
      <c r="E263" t="s">
        <v>295</v>
      </c>
      <c r="F263">
        <v>6851</v>
      </c>
      <c r="G263">
        <v>329484123</v>
      </c>
      <c r="H263">
        <v>2.1</v>
      </c>
      <c r="I263">
        <v>2</v>
      </c>
      <c r="J263">
        <v>2.1</v>
      </c>
      <c r="K263">
        <v>0</v>
      </c>
      <c r="L263">
        <v>1.7</v>
      </c>
      <c r="M263">
        <v>1.6</v>
      </c>
      <c r="N263">
        <v>1.7</v>
      </c>
      <c r="O263">
        <v>0</v>
      </c>
      <c r="P263" s="52" t="str">
        <f t="shared" si="4"/>
        <v>2020Certain other intestinal infections (A04,A07-A09)</v>
      </c>
    </row>
    <row r="264" spans="2:16" x14ac:dyDescent="0.35">
      <c r="B264">
        <v>2020</v>
      </c>
      <c r="C264">
        <v>2020</v>
      </c>
      <c r="D264" t="s">
        <v>294</v>
      </c>
      <c r="E264" t="s">
        <v>293</v>
      </c>
      <c r="F264">
        <v>600</v>
      </c>
      <c r="G264">
        <v>329484123</v>
      </c>
      <c r="H264">
        <v>0.2</v>
      </c>
      <c r="I264">
        <v>0.2</v>
      </c>
      <c r="J264">
        <v>0.2</v>
      </c>
      <c r="K264">
        <v>0</v>
      </c>
      <c r="L264">
        <v>0.2</v>
      </c>
      <c r="M264">
        <v>0.1</v>
      </c>
      <c r="N264">
        <v>0.2</v>
      </c>
      <c r="O264">
        <v>0</v>
      </c>
      <c r="P264" s="52" t="str">
        <f t="shared" si="4"/>
        <v>2020#Tuberculosis (A16-A19)</v>
      </c>
    </row>
    <row r="265" spans="2:16" x14ac:dyDescent="0.35">
      <c r="B265">
        <v>2020</v>
      </c>
      <c r="C265">
        <v>2020</v>
      </c>
      <c r="D265" t="s">
        <v>292</v>
      </c>
      <c r="E265" t="s">
        <v>291</v>
      </c>
      <c r="F265">
        <v>411</v>
      </c>
      <c r="G265">
        <v>329484123</v>
      </c>
      <c r="H265">
        <v>0.1</v>
      </c>
      <c r="I265">
        <v>0.1</v>
      </c>
      <c r="J265">
        <v>0.1</v>
      </c>
      <c r="K265">
        <v>0</v>
      </c>
      <c r="L265">
        <v>0.1</v>
      </c>
      <c r="M265">
        <v>0.1</v>
      </c>
      <c r="N265">
        <v>0.1</v>
      </c>
      <c r="O265">
        <v>0</v>
      </c>
      <c r="P265" s="52" t="str">
        <f t="shared" si="4"/>
        <v>2020Respiratory tuberculosis (A16)</v>
      </c>
    </row>
    <row r="266" spans="2:16" x14ac:dyDescent="0.35">
      <c r="B266">
        <v>2020</v>
      </c>
      <c r="C266">
        <v>2020</v>
      </c>
      <c r="D266" t="s">
        <v>290</v>
      </c>
      <c r="E266" t="s">
        <v>289</v>
      </c>
      <c r="F266">
        <v>189</v>
      </c>
      <c r="G266">
        <v>329484123</v>
      </c>
      <c r="H266">
        <v>0.1</v>
      </c>
      <c r="I266">
        <v>0</v>
      </c>
      <c r="J266">
        <v>0.1</v>
      </c>
      <c r="K266">
        <v>0</v>
      </c>
      <c r="L266">
        <v>0</v>
      </c>
      <c r="M266">
        <v>0</v>
      </c>
      <c r="N266">
        <v>0</v>
      </c>
      <c r="O266">
        <v>0</v>
      </c>
      <c r="P266" s="52" t="str">
        <f t="shared" si="4"/>
        <v>2020Other tuberculosis (A17-A19)</v>
      </c>
    </row>
    <row r="267" spans="2:16" x14ac:dyDescent="0.35">
      <c r="B267">
        <v>2020</v>
      </c>
      <c r="C267">
        <v>2020</v>
      </c>
      <c r="D267" t="s">
        <v>287</v>
      </c>
      <c r="E267" t="s">
        <v>392</v>
      </c>
      <c r="F267">
        <v>29</v>
      </c>
      <c r="G267">
        <v>329484123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 s="52" t="str">
        <f t="shared" si="4"/>
        <v>2020#Meningococcal infection (A39)</v>
      </c>
    </row>
    <row r="268" spans="2:16" x14ac:dyDescent="0.35">
      <c r="B268">
        <v>2020</v>
      </c>
      <c r="C268">
        <v>2020</v>
      </c>
      <c r="D268" t="s">
        <v>143</v>
      </c>
      <c r="E268" t="s">
        <v>142</v>
      </c>
      <c r="F268">
        <v>40050</v>
      </c>
      <c r="G268">
        <v>329484123</v>
      </c>
      <c r="H268">
        <v>12.2</v>
      </c>
      <c r="I268">
        <v>12</v>
      </c>
      <c r="J268">
        <v>12.3</v>
      </c>
      <c r="K268">
        <v>0.1</v>
      </c>
      <c r="L268">
        <v>9.6999999999999993</v>
      </c>
      <c r="M268">
        <v>9.6</v>
      </c>
      <c r="N268">
        <v>9.8000000000000007</v>
      </c>
      <c r="O268">
        <v>0</v>
      </c>
      <c r="P268" s="52" t="str">
        <f t="shared" si="4"/>
        <v>2020#Septicemia (A40-A41)</v>
      </c>
    </row>
    <row r="269" spans="2:16" x14ac:dyDescent="0.35">
      <c r="B269">
        <v>2020</v>
      </c>
      <c r="C269">
        <v>2020</v>
      </c>
      <c r="D269" t="s">
        <v>286</v>
      </c>
      <c r="E269" t="s">
        <v>285</v>
      </c>
      <c r="F269">
        <v>46</v>
      </c>
      <c r="G269">
        <v>329484123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 s="52" t="str">
        <f t="shared" si="4"/>
        <v>2020#Syphilis (A50-A53)</v>
      </c>
    </row>
    <row r="270" spans="2:16" x14ac:dyDescent="0.35">
      <c r="B270">
        <v>2020</v>
      </c>
      <c r="C270">
        <v>2020</v>
      </c>
      <c r="D270" t="s">
        <v>284</v>
      </c>
      <c r="E270" t="s">
        <v>283</v>
      </c>
      <c r="F270">
        <v>3943</v>
      </c>
      <c r="G270">
        <v>329484123</v>
      </c>
      <c r="H270">
        <v>1.2</v>
      </c>
      <c r="I270">
        <v>1.2</v>
      </c>
      <c r="J270">
        <v>1.2</v>
      </c>
      <c r="K270">
        <v>0</v>
      </c>
      <c r="L270">
        <v>0.9</v>
      </c>
      <c r="M270">
        <v>0.9</v>
      </c>
      <c r="N270">
        <v>1</v>
      </c>
      <c r="O270">
        <v>0</v>
      </c>
      <c r="P270" s="52" t="str">
        <f t="shared" si="4"/>
        <v>2020#Viral hepatitis (B15-B19)</v>
      </c>
    </row>
    <row r="271" spans="2:16" x14ac:dyDescent="0.35">
      <c r="B271">
        <v>2020</v>
      </c>
      <c r="C271">
        <v>2020</v>
      </c>
      <c r="D271" t="s">
        <v>282</v>
      </c>
      <c r="E271" t="s">
        <v>281</v>
      </c>
      <c r="F271">
        <v>5115</v>
      </c>
      <c r="G271">
        <v>329484123</v>
      </c>
      <c r="H271">
        <v>1.6</v>
      </c>
      <c r="I271">
        <v>1.5</v>
      </c>
      <c r="J271">
        <v>1.6</v>
      </c>
      <c r="K271">
        <v>0</v>
      </c>
      <c r="L271">
        <v>1.4</v>
      </c>
      <c r="M271">
        <v>1.4</v>
      </c>
      <c r="N271">
        <v>1.4</v>
      </c>
      <c r="O271">
        <v>0</v>
      </c>
      <c r="P271" s="52" t="str">
        <f t="shared" si="4"/>
        <v>2020#Human immunodeficiency virus (HIV) disease (B20-B24)</v>
      </c>
    </row>
    <row r="272" spans="2:16" x14ac:dyDescent="0.35">
      <c r="B272">
        <v>2020</v>
      </c>
      <c r="C272">
        <v>2020</v>
      </c>
      <c r="D272" t="s">
        <v>141</v>
      </c>
      <c r="E272" t="s">
        <v>140</v>
      </c>
      <c r="F272">
        <v>362435</v>
      </c>
      <c r="G272">
        <v>329484123</v>
      </c>
      <c r="H272">
        <v>110</v>
      </c>
      <c r="I272">
        <v>109.6</v>
      </c>
      <c r="J272">
        <v>110.4</v>
      </c>
      <c r="K272">
        <v>0.2</v>
      </c>
      <c r="L272">
        <v>87.8</v>
      </c>
      <c r="M272">
        <v>87.6</v>
      </c>
      <c r="N272">
        <v>88.1</v>
      </c>
      <c r="O272">
        <v>0.1</v>
      </c>
      <c r="P272" s="52" t="str">
        <f t="shared" si="4"/>
        <v>2020Other and unspecified infectious and parasitic diseases and their sequelae (A00,A05,A20-A36,A42-A44,A48-A49,A54-A79,A81-A82,A85.0-A85.1,A85.8,A86-B04,B06-B09,B25-B49,B55-B99,U07.1)</v>
      </c>
    </row>
    <row r="273" spans="2:16" x14ac:dyDescent="0.35">
      <c r="B273">
        <v>2020</v>
      </c>
      <c r="C273">
        <v>2020</v>
      </c>
      <c r="D273" t="s">
        <v>139</v>
      </c>
      <c r="E273" t="s">
        <v>138</v>
      </c>
      <c r="F273">
        <v>602350</v>
      </c>
      <c r="G273">
        <v>329484123</v>
      </c>
      <c r="H273">
        <v>182.8</v>
      </c>
      <c r="I273">
        <v>182.4</v>
      </c>
      <c r="J273">
        <v>183.3</v>
      </c>
      <c r="K273">
        <v>0.2</v>
      </c>
      <c r="L273">
        <v>144.1</v>
      </c>
      <c r="M273">
        <v>143.80000000000001</v>
      </c>
      <c r="N273">
        <v>144.5</v>
      </c>
      <c r="O273">
        <v>0.2</v>
      </c>
      <c r="P273" s="52" t="str">
        <f t="shared" si="4"/>
        <v>2020#Malignant neoplasms (C00-C97)</v>
      </c>
    </row>
    <row r="274" spans="2:16" x14ac:dyDescent="0.35">
      <c r="B274">
        <v>2020</v>
      </c>
      <c r="C274">
        <v>2020</v>
      </c>
      <c r="D274" t="s">
        <v>280</v>
      </c>
      <c r="E274" t="s">
        <v>279</v>
      </c>
      <c r="F274">
        <v>10835</v>
      </c>
      <c r="G274">
        <v>329484123</v>
      </c>
      <c r="H274">
        <v>3.3</v>
      </c>
      <c r="I274">
        <v>3.2</v>
      </c>
      <c r="J274">
        <v>3.4</v>
      </c>
      <c r="K274">
        <v>0</v>
      </c>
      <c r="L274">
        <v>2.6</v>
      </c>
      <c r="M274">
        <v>2.5</v>
      </c>
      <c r="N274">
        <v>2.6</v>
      </c>
      <c r="O274">
        <v>0</v>
      </c>
      <c r="P274" s="52" t="str">
        <f t="shared" si="4"/>
        <v>2020Malignant neoplasms of lip, oral cavity and pharynx (C00-C14)</v>
      </c>
    </row>
    <row r="275" spans="2:16" x14ac:dyDescent="0.35">
      <c r="B275">
        <v>2020</v>
      </c>
      <c r="C275">
        <v>2020</v>
      </c>
      <c r="D275" t="s">
        <v>278</v>
      </c>
      <c r="E275" t="s">
        <v>277</v>
      </c>
      <c r="F275">
        <v>15673</v>
      </c>
      <c r="G275">
        <v>329484123</v>
      </c>
      <c r="H275">
        <v>4.8</v>
      </c>
      <c r="I275">
        <v>4.7</v>
      </c>
      <c r="J275">
        <v>4.8</v>
      </c>
      <c r="K275">
        <v>0</v>
      </c>
      <c r="L275">
        <v>3.7</v>
      </c>
      <c r="M275">
        <v>3.6</v>
      </c>
      <c r="N275">
        <v>3.7</v>
      </c>
      <c r="O275">
        <v>0</v>
      </c>
      <c r="P275" s="52" t="str">
        <f t="shared" si="4"/>
        <v>2020Malignant neoplasm of esophagus (C15)</v>
      </c>
    </row>
    <row r="276" spans="2:16" x14ac:dyDescent="0.35">
      <c r="B276">
        <v>2020</v>
      </c>
      <c r="C276">
        <v>2020</v>
      </c>
      <c r="D276" t="s">
        <v>276</v>
      </c>
      <c r="E276" t="s">
        <v>275</v>
      </c>
      <c r="F276">
        <v>11233</v>
      </c>
      <c r="G276">
        <v>329484123</v>
      </c>
      <c r="H276">
        <v>3.4</v>
      </c>
      <c r="I276">
        <v>3.3</v>
      </c>
      <c r="J276">
        <v>3.5</v>
      </c>
      <c r="K276">
        <v>0</v>
      </c>
      <c r="L276">
        <v>2.8</v>
      </c>
      <c r="M276">
        <v>2.7</v>
      </c>
      <c r="N276">
        <v>2.8</v>
      </c>
      <c r="O276">
        <v>0</v>
      </c>
      <c r="P276" s="52" t="str">
        <f t="shared" si="4"/>
        <v>2020Malignant neoplasm of stomach (C16)</v>
      </c>
    </row>
    <row r="277" spans="2:16" x14ac:dyDescent="0.35">
      <c r="B277">
        <v>2020</v>
      </c>
      <c r="C277">
        <v>2020</v>
      </c>
      <c r="D277" t="s">
        <v>274</v>
      </c>
      <c r="E277" t="s">
        <v>273</v>
      </c>
      <c r="F277">
        <v>53095</v>
      </c>
      <c r="G277">
        <v>329484123</v>
      </c>
      <c r="H277">
        <v>16.100000000000001</v>
      </c>
      <c r="I277">
        <v>16</v>
      </c>
      <c r="J277">
        <v>16.3</v>
      </c>
      <c r="K277">
        <v>0.1</v>
      </c>
      <c r="L277">
        <v>12.9</v>
      </c>
      <c r="M277">
        <v>12.8</v>
      </c>
      <c r="N277">
        <v>13</v>
      </c>
      <c r="O277">
        <v>0.1</v>
      </c>
      <c r="P277" s="52" t="str">
        <f t="shared" si="4"/>
        <v>2020Malignant neoplasms of colon, rectum and anus (C18-C21)</v>
      </c>
    </row>
    <row r="278" spans="2:16" x14ac:dyDescent="0.35">
      <c r="B278">
        <v>2020</v>
      </c>
      <c r="C278">
        <v>2020</v>
      </c>
      <c r="D278" t="s">
        <v>272</v>
      </c>
      <c r="E278" t="s">
        <v>271</v>
      </c>
      <c r="F278">
        <v>28227</v>
      </c>
      <c r="G278">
        <v>329484123</v>
      </c>
      <c r="H278">
        <v>8.6</v>
      </c>
      <c r="I278">
        <v>8.5</v>
      </c>
      <c r="J278">
        <v>8.6999999999999993</v>
      </c>
      <c r="K278">
        <v>0.1</v>
      </c>
      <c r="L278">
        <v>6.6</v>
      </c>
      <c r="M278">
        <v>6.5</v>
      </c>
      <c r="N278">
        <v>6.6</v>
      </c>
      <c r="O278">
        <v>0</v>
      </c>
      <c r="P278" s="52" t="str">
        <f t="shared" si="4"/>
        <v>2020Malignant neoplasms of liver and intrahepatic bile ducts (C22)</v>
      </c>
    </row>
    <row r="279" spans="2:16" x14ac:dyDescent="0.35">
      <c r="B279">
        <v>2020</v>
      </c>
      <c r="C279">
        <v>2020</v>
      </c>
      <c r="D279" t="s">
        <v>270</v>
      </c>
      <c r="E279" t="s">
        <v>269</v>
      </c>
      <c r="F279">
        <v>46774</v>
      </c>
      <c r="G279">
        <v>329484123</v>
      </c>
      <c r="H279">
        <v>14.2</v>
      </c>
      <c r="I279">
        <v>14.1</v>
      </c>
      <c r="J279">
        <v>14.3</v>
      </c>
      <c r="K279">
        <v>0.1</v>
      </c>
      <c r="L279">
        <v>11.1</v>
      </c>
      <c r="M279">
        <v>11</v>
      </c>
      <c r="N279">
        <v>11.2</v>
      </c>
      <c r="O279">
        <v>0.1</v>
      </c>
      <c r="P279" s="52" t="str">
        <f t="shared" si="4"/>
        <v>2020Malignant neoplasm of pancreas (C25)</v>
      </c>
    </row>
    <row r="280" spans="2:16" x14ac:dyDescent="0.35">
      <c r="B280">
        <v>2020</v>
      </c>
      <c r="C280">
        <v>2020</v>
      </c>
      <c r="D280" t="s">
        <v>268</v>
      </c>
      <c r="E280" t="s">
        <v>267</v>
      </c>
      <c r="F280">
        <v>3806</v>
      </c>
      <c r="G280">
        <v>329484123</v>
      </c>
      <c r="H280">
        <v>1.2</v>
      </c>
      <c r="I280">
        <v>1.1000000000000001</v>
      </c>
      <c r="J280">
        <v>1.2</v>
      </c>
      <c r="K280">
        <v>0</v>
      </c>
      <c r="L280">
        <v>0.9</v>
      </c>
      <c r="M280">
        <v>0.9</v>
      </c>
      <c r="N280">
        <v>0.9</v>
      </c>
      <c r="O280">
        <v>0</v>
      </c>
      <c r="P280" s="52" t="str">
        <f t="shared" si="4"/>
        <v>2020Malignant neoplasm of larynx (C32)</v>
      </c>
    </row>
    <row r="281" spans="2:16" x14ac:dyDescent="0.35">
      <c r="B281">
        <v>2020</v>
      </c>
      <c r="C281">
        <v>2020</v>
      </c>
      <c r="D281" t="s">
        <v>266</v>
      </c>
      <c r="E281" t="s">
        <v>265</v>
      </c>
      <c r="F281">
        <v>136166</v>
      </c>
      <c r="G281">
        <v>329484123</v>
      </c>
      <c r="H281">
        <v>41.3</v>
      </c>
      <c r="I281">
        <v>41.1</v>
      </c>
      <c r="J281">
        <v>41.5</v>
      </c>
      <c r="K281">
        <v>0.1</v>
      </c>
      <c r="L281">
        <v>31.9</v>
      </c>
      <c r="M281">
        <v>31.7</v>
      </c>
      <c r="N281">
        <v>32</v>
      </c>
      <c r="O281">
        <v>0.1</v>
      </c>
      <c r="P281" s="52" t="str">
        <f t="shared" si="4"/>
        <v>2020Malignant neoplasms of trachea, bronchus and lung (C33-C34)</v>
      </c>
    </row>
    <row r="282" spans="2:16" x14ac:dyDescent="0.35">
      <c r="B282">
        <v>2020</v>
      </c>
      <c r="C282">
        <v>2020</v>
      </c>
      <c r="D282" t="s">
        <v>264</v>
      </c>
      <c r="E282" t="s">
        <v>263</v>
      </c>
      <c r="F282">
        <v>8214</v>
      </c>
      <c r="G282">
        <v>329484123</v>
      </c>
      <c r="H282">
        <v>2.5</v>
      </c>
      <c r="I282">
        <v>2.4</v>
      </c>
      <c r="J282">
        <v>2.5</v>
      </c>
      <c r="K282">
        <v>0</v>
      </c>
      <c r="L282">
        <v>2</v>
      </c>
      <c r="M282">
        <v>2</v>
      </c>
      <c r="N282">
        <v>2</v>
      </c>
      <c r="O282">
        <v>0</v>
      </c>
      <c r="P282" s="52" t="str">
        <f t="shared" si="4"/>
        <v>2020Malignant melanoma of skin (C43)</v>
      </c>
    </row>
    <row r="283" spans="2:16" x14ac:dyDescent="0.35">
      <c r="B283">
        <v>2020</v>
      </c>
      <c r="C283">
        <v>2020</v>
      </c>
      <c r="D283" t="s">
        <v>137</v>
      </c>
      <c r="E283" t="s">
        <v>136</v>
      </c>
      <c r="F283">
        <v>42765</v>
      </c>
      <c r="G283">
        <v>329484123</v>
      </c>
      <c r="H283">
        <v>13</v>
      </c>
      <c r="I283">
        <v>12.9</v>
      </c>
      <c r="J283">
        <v>13.1</v>
      </c>
      <c r="K283">
        <v>0.1</v>
      </c>
      <c r="L283">
        <v>10.5</v>
      </c>
      <c r="M283">
        <v>10.4</v>
      </c>
      <c r="N283">
        <v>10.6</v>
      </c>
      <c r="O283">
        <v>0.1</v>
      </c>
      <c r="P283" s="52" t="str">
        <f t="shared" si="4"/>
        <v>2020Malignant neoplasm of breast (C50)</v>
      </c>
    </row>
    <row r="284" spans="2:16" x14ac:dyDescent="0.35">
      <c r="B284">
        <v>2020</v>
      </c>
      <c r="C284">
        <v>2020</v>
      </c>
      <c r="D284" t="s">
        <v>262</v>
      </c>
      <c r="E284" t="s">
        <v>261</v>
      </c>
      <c r="F284">
        <v>4272</v>
      </c>
      <c r="G284">
        <v>329484123</v>
      </c>
      <c r="H284">
        <v>1.3</v>
      </c>
      <c r="I284">
        <v>1.3</v>
      </c>
      <c r="J284">
        <v>1.3</v>
      </c>
      <c r="K284">
        <v>0</v>
      </c>
      <c r="L284">
        <v>1.1000000000000001</v>
      </c>
      <c r="M284">
        <v>1.1000000000000001</v>
      </c>
      <c r="N284">
        <v>1.2</v>
      </c>
      <c r="O284">
        <v>0</v>
      </c>
      <c r="P284" s="52" t="str">
        <f t="shared" si="4"/>
        <v>2020Malignant neoplasm of cervix uteri (C53)</v>
      </c>
    </row>
    <row r="285" spans="2:16" x14ac:dyDescent="0.35">
      <c r="B285">
        <v>2020</v>
      </c>
      <c r="C285">
        <v>2020</v>
      </c>
      <c r="D285" t="s">
        <v>260</v>
      </c>
      <c r="E285" t="s">
        <v>259</v>
      </c>
      <c r="F285">
        <v>11995</v>
      </c>
      <c r="G285">
        <v>329484123</v>
      </c>
      <c r="H285">
        <v>3.6</v>
      </c>
      <c r="I285">
        <v>3.6</v>
      </c>
      <c r="J285">
        <v>3.7</v>
      </c>
      <c r="K285">
        <v>0</v>
      </c>
      <c r="L285">
        <v>2.8</v>
      </c>
      <c r="M285">
        <v>2.8</v>
      </c>
      <c r="N285">
        <v>2.9</v>
      </c>
      <c r="O285">
        <v>0</v>
      </c>
      <c r="P285" s="52" t="str">
        <f t="shared" si="4"/>
        <v>2020Malignant neoplasms of corpus uteri and uterus, part unspecified (C54-C55)</v>
      </c>
    </row>
    <row r="286" spans="2:16" x14ac:dyDescent="0.35">
      <c r="B286">
        <v>2020</v>
      </c>
      <c r="C286">
        <v>2020</v>
      </c>
      <c r="D286" t="s">
        <v>258</v>
      </c>
      <c r="E286" t="s">
        <v>257</v>
      </c>
      <c r="F286">
        <v>13438</v>
      </c>
      <c r="G286">
        <v>329484123</v>
      </c>
      <c r="H286">
        <v>4.0999999999999996</v>
      </c>
      <c r="I286">
        <v>4</v>
      </c>
      <c r="J286">
        <v>4.0999999999999996</v>
      </c>
      <c r="K286">
        <v>0</v>
      </c>
      <c r="L286">
        <v>3.2</v>
      </c>
      <c r="M286">
        <v>3.2</v>
      </c>
      <c r="N286">
        <v>3.3</v>
      </c>
      <c r="O286">
        <v>0</v>
      </c>
      <c r="P286" s="52" t="str">
        <f t="shared" si="4"/>
        <v>2020Malignant neoplasm of ovary (C56)</v>
      </c>
    </row>
    <row r="287" spans="2:16" x14ac:dyDescent="0.35">
      <c r="B287">
        <v>2020</v>
      </c>
      <c r="C287">
        <v>2020</v>
      </c>
      <c r="D287" t="s">
        <v>256</v>
      </c>
      <c r="E287" t="s">
        <v>255</v>
      </c>
      <c r="F287">
        <v>32707</v>
      </c>
      <c r="G287">
        <v>329484123</v>
      </c>
      <c r="H287">
        <v>9.9</v>
      </c>
      <c r="I287">
        <v>9.8000000000000007</v>
      </c>
      <c r="J287">
        <v>10</v>
      </c>
      <c r="K287">
        <v>0.1</v>
      </c>
      <c r="L287">
        <v>7.8</v>
      </c>
      <c r="M287">
        <v>7.7</v>
      </c>
      <c r="N287">
        <v>7.8</v>
      </c>
      <c r="O287">
        <v>0</v>
      </c>
      <c r="P287" s="52" t="str">
        <f t="shared" si="4"/>
        <v>2020Malignant neoplasm of prostate (C61)</v>
      </c>
    </row>
    <row r="288" spans="2:16" x14ac:dyDescent="0.35">
      <c r="B288">
        <v>2020</v>
      </c>
      <c r="C288">
        <v>2020</v>
      </c>
      <c r="D288" t="s">
        <v>254</v>
      </c>
      <c r="E288" t="s">
        <v>253</v>
      </c>
      <c r="F288">
        <v>14441</v>
      </c>
      <c r="G288">
        <v>329484123</v>
      </c>
      <c r="H288">
        <v>4.4000000000000004</v>
      </c>
      <c r="I288">
        <v>4.3</v>
      </c>
      <c r="J288">
        <v>4.5</v>
      </c>
      <c r="K288">
        <v>0</v>
      </c>
      <c r="L288">
        <v>3.4</v>
      </c>
      <c r="M288">
        <v>3.4</v>
      </c>
      <c r="N288">
        <v>3.5</v>
      </c>
      <c r="O288">
        <v>0</v>
      </c>
      <c r="P288" s="52" t="str">
        <f t="shared" si="4"/>
        <v>2020Malignant neoplasms of kidney and renal pelvis (C64-C65)</v>
      </c>
    </row>
    <row r="289" spans="2:16" x14ac:dyDescent="0.35">
      <c r="B289">
        <v>2020</v>
      </c>
      <c r="C289">
        <v>2020</v>
      </c>
      <c r="D289" t="s">
        <v>252</v>
      </c>
      <c r="E289" t="s">
        <v>251</v>
      </c>
      <c r="F289">
        <v>16682</v>
      </c>
      <c r="G289">
        <v>329484123</v>
      </c>
      <c r="H289">
        <v>5.0999999999999996</v>
      </c>
      <c r="I289">
        <v>5</v>
      </c>
      <c r="J289">
        <v>5.0999999999999996</v>
      </c>
      <c r="K289">
        <v>0</v>
      </c>
      <c r="L289">
        <v>4</v>
      </c>
      <c r="M289">
        <v>3.9</v>
      </c>
      <c r="N289">
        <v>4</v>
      </c>
      <c r="O289">
        <v>0</v>
      </c>
      <c r="P289" s="52" t="str">
        <f t="shared" si="4"/>
        <v>2020Malignant neoplasm of bladder (C67)</v>
      </c>
    </row>
    <row r="290" spans="2:16" x14ac:dyDescent="0.35">
      <c r="B290">
        <v>2020</v>
      </c>
      <c r="C290">
        <v>2020</v>
      </c>
      <c r="D290" t="s">
        <v>250</v>
      </c>
      <c r="E290" t="s">
        <v>249</v>
      </c>
      <c r="F290">
        <v>18034</v>
      </c>
      <c r="G290">
        <v>329484123</v>
      </c>
      <c r="H290">
        <v>5.5</v>
      </c>
      <c r="I290">
        <v>5.4</v>
      </c>
      <c r="J290">
        <v>5.6</v>
      </c>
      <c r="K290">
        <v>0</v>
      </c>
      <c r="L290">
        <v>4.5</v>
      </c>
      <c r="M290">
        <v>4.4000000000000004</v>
      </c>
      <c r="N290">
        <v>4.5</v>
      </c>
      <c r="O290">
        <v>0</v>
      </c>
      <c r="P290" s="52" t="str">
        <f t="shared" si="4"/>
        <v>2020Malignant neoplasms of meninges, brain and other parts of central nervous system (C70-C72)</v>
      </c>
    </row>
    <row r="291" spans="2:16" x14ac:dyDescent="0.35">
      <c r="B291">
        <v>2020</v>
      </c>
      <c r="C291">
        <v>2020</v>
      </c>
      <c r="D291" t="s">
        <v>135</v>
      </c>
      <c r="E291" t="s">
        <v>134</v>
      </c>
      <c r="F291">
        <v>57742</v>
      </c>
      <c r="G291">
        <v>329484123</v>
      </c>
      <c r="H291">
        <v>17.5</v>
      </c>
      <c r="I291">
        <v>17.399999999999999</v>
      </c>
      <c r="J291">
        <v>17.7</v>
      </c>
      <c r="K291">
        <v>0.1</v>
      </c>
      <c r="L291">
        <v>14</v>
      </c>
      <c r="M291">
        <v>13.9</v>
      </c>
      <c r="N291">
        <v>14.2</v>
      </c>
      <c r="O291">
        <v>0.1</v>
      </c>
      <c r="P291" s="52" t="str">
        <f t="shared" si="4"/>
        <v>2020Malignant neoplasms of lymphoid, hematopoietic and related tissue (C81-C96)</v>
      </c>
    </row>
    <row r="292" spans="2:16" x14ac:dyDescent="0.35">
      <c r="B292">
        <v>2020</v>
      </c>
      <c r="C292">
        <v>2020</v>
      </c>
      <c r="D292" t="s">
        <v>248</v>
      </c>
      <c r="E292" t="s">
        <v>247</v>
      </c>
      <c r="F292">
        <v>1011</v>
      </c>
      <c r="G292">
        <v>329484123</v>
      </c>
      <c r="H292">
        <v>0.3</v>
      </c>
      <c r="I292">
        <v>0.3</v>
      </c>
      <c r="J292">
        <v>0.3</v>
      </c>
      <c r="K292">
        <v>0</v>
      </c>
      <c r="L292">
        <v>0.2</v>
      </c>
      <c r="M292">
        <v>0.2</v>
      </c>
      <c r="N292">
        <v>0.3</v>
      </c>
      <c r="O292">
        <v>0</v>
      </c>
      <c r="P292" s="52" t="str">
        <f t="shared" si="4"/>
        <v>2020Hodgkin disease (C81)</v>
      </c>
    </row>
    <row r="293" spans="2:16" x14ac:dyDescent="0.35">
      <c r="B293">
        <v>2020</v>
      </c>
      <c r="C293">
        <v>2020</v>
      </c>
      <c r="D293" t="s">
        <v>133</v>
      </c>
      <c r="E293" t="s">
        <v>132</v>
      </c>
      <c r="F293">
        <v>20171</v>
      </c>
      <c r="G293">
        <v>329484123</v>
      </c>
      <c r="H293">
        <v>6.1</v>
      </c>
      <c r="I293">
        <v>6</v>
      </c>
      <c r="J293">
        <v>6.2</v>
      </c>
      <c r="K293">
        <v>0</v>
      </c>
      <c r="L293">
        <v>4.9000000000000004</v>
      </c>
      <c r="M293">
        <v>4.8</v>
      </c>
      <c r="N293">
        <v>4.9000000000000004</v>
      </c>
      <c r="O293">
        <v>0</v>
      </c>
      <c r="P293" s="52" t="str">
        <f t="shared" si="4"/>
        <v>2020Non-Hodgkin lymphoma (C82-C85)</v>
      </c>
    </row>
    <row r="294" spans="2:16" x14ac:dyDescent="0.35">
      <c r="B294">
        <v>2020</v>
      </c>
      <c r="C294">
        <v>2020</v>
      </c>
      <c r="D294" t="s">
        <v>246</v>
      </c>
      <c r="E294" t="s">
        <v>245</v>
      </c>
      <c r="F294">
        <v>23422</v>
      </c>
      <c r="G294">
        <v>329484123</v>
      </c>
      <c r="H294">
        <v>7.1</v>
      </c>
      <c r="I294">
        <v>7</v>
      </c>
      <c r="J294">
        <v>7.2</v>
      </c>
      <c r="K294">
        <v>0</v>
      </c>
      <c r="L294">
        <v>5.8</v>
      </c>
      <c r="M294">
        <v>5.7</v>
      </c>
      <c r="N294">
        <v>5.9</v>
      </c>
      <c r="O294">
        <v>0</v>
      </c>
      <c r="P294" s="52" t="str">
        <f t="shared" si="4"/>
        <v>2020Leukemia (C91-C95)</v>
      </c>
    </row>
    <row r="295" spans="2:16" x14ac:dyDescent="0.35">
      <c r="B295">
        <v>2020</v>
      </c>
      <c r="C295">
        <v>2020</v>
      </c>
      <c r="D295" t="s">
        <v>244</v>
      </c>
      <c r="E295" t="s">
        <v>243</v>
      </c>
      <c r="F295">
        <v>12999</v>
      </c>
      <c r="G295">
        <v>329484123</v>
      </c>
      <c r="H295">
        <v>3.9</v>
      </c>
      <c r="I295">
        <v>3.9</v>
      </c>
      <c r="J295">
        <v>4</v>
      </c>
      <c r="K295">
        <v>0</v>
      </c>
      <c r="L295">
        <v>3.1</v>
      </c>
      <c r="M295">
        <v>3.1</v>
      </c>
      <c r="N295">
        <v>3.2</v>
      </c>
      <c r="O295">
        <v>0</v>
      </c>
      <c r="P295" s="52" t="str">
        <f t="shared" si="4"/>
        <v>2020Multiple myeloma and immunoproliferative neoplasms (C88,C90)</v>
      </c>
    </row>
    <row r="296" spans="2:16" x14ac:dyDescent="0.35">
      <c r="B296">
        <v>2020</v>
      </c>
      <c r="C296">
        <v>2020</v>
      </c>
      <c r="D296" t="s">
        <v>242</v>
      </c>
      <c r="E296" t="s">
        <v>241</v>
      </c>
      <c r="F296">
        <v>139</v>
      </c>
      <c r="G296">
        <v>329484123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 s="52" t="str">
        <f t="shared" si="4"/>
        <v>2020Other and unspecified malignant neoplasms of lymphoid, hematopoietic and related tissue (C96)</v>
      </c>
    </row>
    <row r="297" spans="2:16" x14ac:dyDescent="0.35">
      <c r="B297">
        <v>2020</v>
      </c>
      <c r="C297">
        <v>2020</v>
      </c>
      <c r="D297" t="s">
        <v>240</v>
      </c>
      <c r="E297" t="s">
        <v>239</v>
      </c>
      <c r="F297">
        <v>76251</v>
      </c>
      <c r="G297">
        <v>329484123</v>
      </c>
      <c r="H297">
        <v>23.1</v>
      </c>
      <c r="I297">
        <v>23</v>
      </c>
      <c r="J297">
        <v>23.3</v>
      </c>
      <c r="K297">
        <v>0.1</v>
      </c>
      <c r="L297">
        <v>18.399999999999999</v>
      </c>
      <c r="M297">
        <v>18.3</v>
      </c>
      <c r="N297">
        <v>18.5</v>
      </c>
      <c r="O297">
        <v>0.1</v>
      </c>
      <c r="P297" s="52" t="str">
        <f t="shared" si="4"/>
        <v>2020All other and unspecified malignant neoplasms (C17,C23-C24,C26-C31,C37-C41,C44-C49,C51-C52,C57-C60,C62-C63,C66,C68-C69,C73-C80,C97)</v>
      </c>
    </row>
    <row r="298" spans="2:16" x14ac:dyDescent="0.35">
      <c r="B298">
        <v>2020</v>
      </c>
      <c r="C298">
        <v>2020</v>
      </c>
      <c r="D298" t="s">
        <v>238</v>
      </c>
      <c r="E298" t="s">
        <v>237</v>
      </c>
      <c r="F298">
        <v>16229</v>
      </c>
      <c r="G298">
        <v>329484123</v>
      </c>
      <c r="H298">
        <v>4.9000000000000004</v>
      </c>
      <c r="I298">
        <v>4.8</v>
      </c>
      <c r="J298">
        <v>5</v>
      </c>
      <c r="K298">
        <v>0</v>
      </c>
      <c r="L298">
        <v>4</v>
      </c>
      <c r="M298">
        <v>3.9</v>
      </c>
      <c r="N298">
        <v>4</v>
      </c>
      <c r="O298">
        <v>0</v>
      </c>
      <c r="P298" s="52" t="str">
        <f t="shared" si="4"/>
        <v>2020#In situ neoplasms, benign neoplasms and neoplasms of uncertain or unknown behavior (D00-D48)</v>
      </c>
    </row>
    <row r="299" spans="2:16" x14ac:dyDescent="0.35">
      <c r="B299">
        <v>2020</v>
      </c>
      <c r="C299">
        <v>2020</v>
      </c>
      <c r="D299" t="s">
        <v>236</v>
      </c>
      <c r="E299" t="s">
        <v>235</v>
      </c>
      <c r="F299">
        <v>5633</v>
      </c>
      <c r="G299">
        <v>329484123</v>
      </c>
      <c r="H299">
        <v>1.7</v>
      </c>
      <c r="I299">
        <v>1.7</v>
      </c>
      <c r="J299">
        <v>1.8</v>
      </c>
      <c r="K299">
        <v>0</v>
      </c>
      <c r="L299">
        <v>1.4</v>
      </c>
      <c r="M299">
        <v>1.4</v>
      </c>
      <c r="N299">
        <v>1.4</v>
      </c>
      <c r="O299">
        <v>0</v>
      </c>
      <c r="P299" s="52" t="str">
        <f t="shared" si="4"/>
        <v>2020#Anemias (D50-D64)</v>
      </c>
    </row>
    <row r="300" spans="2:16" x14ac:dyDescent="0.35">
      <c r="B300">
        <v>2020</v>
      </c>
      <c r="C300">
        <v>2020</v>
      </c>
      <c r="D300" t="s">
        <v>131</v>
      </c>
      <c r="E300" t="s">
        <v>130</v>
      </c>
      <c r="F300">
        <v>102188</v>
      </c>
      <c r="G300">
        <v>329484123</v>
      </c>
      <c r="H300">
        <v>31</v>
      </c>
      <c r="I300">
        <v>30.8</v>
      </c>
      <c r="J300">
        <v>31.2</v>
      </c>
      <c r="K300">
        <v>0.1</v>
      </c>
      <c r="L300">
        <v>24.8</v>
      </c>
      <c r="M300">
        <v>24.7</v>
      </c>
      <c r="N300">
        <v>25</v>
      </c>
      <c r="O300">
        <v>0.1</v>
      </c>
      <c r="P300" s="52" t="str">
        <f t="shared" si="4"/>
        <v>2020#Diabetes mellitus (E10-E14)</v>
      </c>
    </row>
    <row r="301" spans="2:16" x14ac:dyDescent="0.35">
      <c r="B301">
        <v>2020</v>
      </c>
      <c r="C301">
        <v>2020</v>
      </c>
      <c r="D301" t="s">
        <v>234</v>
      </c>
      <c r="E301" t="s">
        <v>233</v>
      </c>
      <c r="F301">
        <v>14682</v>
      </c>
      <c r="G301">
        <v>329484123</v>
      </c>
      <c r="H301">
        <v>4.5</v>
      </c>
      <c r="I301">
        <v>4.4000000000000004</v>
      </c>
      <c r="J301">
        <v>4.5</v>
      </c>
      <c r="K301">
        <v>0</v>
      </c>
      <c r="L301">
        <v>3.5</v>
      </c>
      <c r="M301">
        <v>3.5</v>
      </c>
      <c r="N301">
        <v>3.6</v>
      </c>
      <c r="O301">
        <v>0</v>
      </c>
      <c r="P301" s="52" t="str">
        <f t="shared" si="4"/>
        <v>2020#Nutritional deficiencies (E40-E64)</v>
      </c>
    </row>
    <row r="302" spans="2:16" x14ac:dyDescent="0.35">
      <c r="B302">
        <v>2020</v>
      </c>
      <c r="C302">
        <v>2020</v>
      </c>
      <c r="D302" t="s">
        <v>232</v>
      </c>
      <c r="E302" t="s">
        <v>231</v>
      </c>
      <c r="F302">
        <v>14337</v>
      </c>
      <c r="G302">
        <v>329484123</v>
      </c>
      <c r="H302">
        <v>4.4000000000000004</v>
      </c>
      <c r="I302">
        <v>4.3</v>
      </c>
      <c r="J302">
        <v>4.4000000000000004</v>
      </c>
      <c r="K302">
        <v>0</v>
      </c>
      <c r="L302">
        <v>3.4</v>
      </c>
      <c r="M302">
        <v>3.4</v>
      </c>
      <c r="N302">
        <v>3.5</v>
      </c>
      <c r="O302">
        <v>0</v>
      </c>
      <c r="P302" s="52" t="str">
        <f t="shared" si="4"/>
        <v>2020Malnutrition (E40-E46)</v>
      </c>
    </row>
    <row r="303" spans="2:16" x14ac:dyDescent="0.35">
      <c r="B303">
        <v>2020</v>
      </c>
      <c r="C303">
        <v>2020</v>
      </c>
      <c r="D303" t="s">
        <v>230</v>
      </c>
      <c r="E303" t="s">
        <v>229</v>
      </c>
      <c r="F303">
        <v>345</v>
      </c>
      <c r="G303">
        <v>329484123</v>
      </c>
      <c r="H303">
        <v>0.1</v>
      </c>
      <c r="I303">
        <v>0.1</v>
      </c>
      <c r="J303">
        <v>0.1</v>
      </c>
      <c r="K303">
        <v>0</v>
      </c>
      <c r="L303">
        <v>0.1</v>
      </c>
      <c r="M303">
        <v>0.1</v>
      </c>
      <c r="N303">
        <v>0.1</v>
      </c>
      <c r="O303">
        <v>0</v>
      </c>
      <c r="P303" s="52" t="str">
        <f t="shared" si="4"/>
        <v>2020Other nutritional deficiencies (E50-E64)</v>
      </c>
    </row>
    <row r="304" spans="2:16" x14ac:dyDescent="0.35">
      <c r="B304">
        <v>2020</v>
      </c>
      <c r="C304">
        <v>2020</v>
      </c>
      <c r="D304" t="s">
        <v>228</v>
      </c>
      <c r="E304" t="s">
        <v>227</v>
      </c>
      <c r="F304">
        <v>522</v>
      </c>
      <c r="G304">
        <v>329484123</v>
      </c>
      <c r="H304">
        <v>0.2</v>
      </c>
      <c r="I304">
        <v>0.1</v>
      </c>
      <c r="J304">
        <v>0.2</v>
      </c>
      <c r="K304">
        <v>0</v>
      </c>
      <c r="L304">
        <v>0.1</v>
      </c>
      <c r="M304">
        <v>0.1</v>
      </c>
      <c r="N304">
        <v>0.1</v>
      </c>
      <c r="O304">
        <v>0</v>
      </c>
      <c r="P304" s="52" t="str">
        <f t="shared" si="4"/>
        <v>2020#Meningitis (G00,G03)</v>
      </c>
    </row>
    <row r="305" spans="2:16" x14ac:dyDescent="0.35">
      <c r="B305">
        <v>2020</v>
      </c>
      <c r="C305">
        <v>2020</v>
      </c>
      <c r="D305" t="s">
        <v>226</v>
      </c>
      <c r="E305" t="s">
        <v>225</v>
      </c>
      <c r="F305">
        <v>40284</v>
      </c>
      <c r="G305">
        <v>329484123</v>
      </c>
      <c r="H305">
        <v>12.2</v>
      </c>
      <c r="I305">
        <v>12.1</v>
      </c>
      <c r="J305">
        <v>12.3</v>
      </c>
      <c r="K305">
        <v>0.1</v>
      </c>
      <c r="L305">
        <v>9.9</v>
      </c>
      <c r="M305">
        <v>9.8000000000000007</v>
      </c>
      <c r="N305">
        <v>10</v>
      </c>
      <c r="O305">
        <v>0</v>
      </c>
      <c r="P305" s="52" t="str">
        <f t="shared" si="4"/>
        <v>2020#Parkinson disease (G20-G21)</v>
      </c>
    </row>
    <row r="306" spans="2:16" x14ac:dyDescent="0.35">
      <c r="B306">
        <v>2020</v>
      </c>
      <c r="C306">
        <v>2020</v>
      </c>
      <c r="D306" t="s">
        <v>224</v>
      </c>
      <c r="E306" t="s">
        <v>223</v>
      </c>
      <c r="F306">
        <v>134242</v>
      </c>
      <c r="G306">
        <v>329484123</v>
      </c>
      <c r="H306">
        <v>40.700000000000003</v>
      </c>
      <c r="I306">
        <v>40.5</v>
      </c>
      <c r="J306">
        <v>41</v>
      </c>
      <c r="K306">
        <v>0.1</v>
      </c>
      <c r="L306">
        <v>32.4</v>
      </c>
      <c r="M306">
        <v>32.299999999999997</v>
      </c>
      <c r="N306">
        <v>32.6</v>
      </c>
      <c r="O306">
        <v>0.1</v>
      </c>
      <c r="P306" s="52" t="str">
        <f t="shared" si="4"/>
        <v>2020#Alzheimer disease (G30)</v>
      </c>
    </row>
    <row r="307" spans="2:16" x14ac:dyDescent="0.35">
      <c r="B307">
        <v>2020</v>
      </c>
      <c r="C307">
        <v>2020</v>
      </c>
      <c r="D307" t="s">
        <v>129</v>
      </c>
      <c r="E307" t="s">
        <v>128</v>
      </c>
      <c r="F307">
        <v>923237</v>
      </c>
      <c r="G307">
        <v>329484123</v>
      </c>
      <c r="H307">
        <v>280.2</v>
      </c>
      <c r="I307">
        <v>279.60000000000002</v>
      </c>
      <c r="J307">
        <v>280.8</v>
      </c>
      <c r="K307">
        <v>0.3</v>
      </c>
      <c r="L307">
        <v>223</v>
      </c>
      <c r="M307">
        <v>222.5</v>
      </c>
      <c r="N307">
        <v>223.4</v>
      </c>
      <c r="O307">
        <v>0.2</v>
      </c>
      <c r="P307" s="52" t="str">
        <f t="shared" si="4"/>
        <v>2020Major cardiovascular diseases (I00-I78)</v>
      </c>
    </row>
    <row r="308" spans="2:16" x14ac:dyDescent="0.35">
      <c r="B308">
        <v>2020</v>
      </c>
      <c r="C308">
        <v>2020</v>
      </c>
      <c r="D308" t="s">
        <v>127</v>
      </c>
      <c r="E308" t="s">
        <v>126</v>
      </c>
      <c r="F308">
        <v>696962</v>
      </c>
      <c r="G308">
        <v>329484123</v>
      </c>
      <c r="H308">
        <v>211.5</v>
      </c>
      <c r="I308">
        <v>211</v>
      </c>
      <c r="J308">
        <v>212</v>
      </c>
      <c r="K308">
        <v>0.3</v>
      </c>
      <c r="L308">
        <v>168.2</v>
      </c>
      <c r="M308">
        <v>167.8</v>
      </c>
      <c r="N308">
        <v>168.6</v>
      </c>
      <c r="O308">
        <v>0.2</v>
      </c>
      <c r="P308" s="52" t="str">
        <f t="shared" si="4"/>
        <v>2020#Diseases of heart (I00-I09,I11,I13,I20-I51)</v>
      </c>
    </row>
    <row r="309" spans="2:16" x14ac:dyDescent="0.35">
      <c r="B309">
        <v>2020</v>
      </c>
      <c r="C309">
        <v>2020</v>
      </c>
      <c r="D309" t="s">
        <v>222</v>
      </c>
      <c r="E309" t="s">
        <v>221</v>
      </c>
      <c r="F309">
        <v>3876</v>
      </c>
      <c r="G309">
        <v>329484123</v>
      </c>
      <c r="H309">
        <v>1.2</v>
      </c>
      <c r="I309">
        <v>1.1000000000000001</v>
      </c>
      <c r="J309">
        <v>1.2</v>
      </c>
      <c r="K309">
        <v>0</v>
      </c>
      <c r="L309">
        <v>0.9</v>
      </c>
      <c r="M309">
        <v>0.9</v>
      </c>
      <c r="N309">
        <v>1</v>
      </c>
      <c r="O309">
        <v>0</v>
      </c>
      <c r="P309" s="52" t="str">
        <f t="shared" si="4"/>
        <v>2020Acute rheumatic fever and chronic rheumatic heart diseases (I00-I09)</v>
      </c>
    </row>
    <row r="310" spans="2:16" x14ac:dyDescent="0.35">
      <c r="B310">
        <v>2020</v>
      </c>
      <c r="C310">
        <v>2020</v>
      </c>
      <c r="D310" t="s">
        <v>220</v>
      </c>
      <c r="E310" t="s">
        <v>219</v>
      </c>
      <c r="F310">
        <v>65701</v>
      </c>
      <c r="G310">
        <v>329484123</v>
      </c>
      <c r="H310">
        <v>19.899999999999999</v>
      </c>
      <c r="I310">
        <v>19.8</v>
      </c>
      <c r="J310">
        <v>20.100000000000001</v>
      </c>
      <c r="K310">
        <v>0.1</v>
      </c>
      <c r="L310">
        <v>16</v>
      </c>
      <c r="M310">
        <v>15.9</v>
      </c>
      <c r="N310">
        <v>16.100000000000001</v>
      </c>
      <c r="O310">
        <v>0.1</v>
      </c>
      <c r="P310" s="52" t="str">
        <f t="shared" si="4"/>
        <v>2020Hypertensive heart disease (I11)</v>
      </c>
    </row>
    <row r="311" spans="2:16" x14ac:dyDescent="0.35">
      <c r="B311">
        <v>2020</v>
      </c>
      <c r="C311">
        <v>2020</v>
      </c>
      <c r="D311" t="s">
        <v>125</v>
      </c>
      <c r="E311" t="s">
        <v>124</v>
      </c>
      <c r="F311">
        <v>12389</v>
      </c>
      <c r="G311">
        <v>329484123</v>
      </c>
      <c r="H311">
        <v>3.8</v>
      </c>
      <c r="I311">
        <v>3.7</v>
      </c>
      <c r="J311">
        <v>3.8</v>
      </c>
      <c r="K311">
        <v>0</v>
      </c>
      <c r="L311">
        <v>3</v>
      </c>
      <c r="M311">
        <v>2.9</v>
      </c>
      <c r="N311">
        <v>3</v>
      </c>
      <c r="O311">
        <v>0</v>
      </c>
      <c r="P311" s="52" t="str">
        <f t="shared" si="4"/>
        <v>2020Hypertensive heart and renal disease (I13)</v>
      </c>
    </row>
    <row r="312" spans="2:16" x14ac:dyDescent="0.35">
      <c r="B312">
        <v>2020</v>
      </c>
      <c r="C312">
        <v>2020</v>
      </c>
      <c r="D312" t="s">
        <v>123</v>
      </c>
      <c r="E312" t="s">
        <v>122</v>
      </c>
      <c r="F312">
        <v>382820</v>
      </c>
      <c r="G312">
        <v>329484123</v>
      </c>
      <c r="H312">
        <v>116.2</v>
      </c>
      <c r="I312">
        <v>115.8</v>
      </c>
      <c r="J312">
        <v>116.6</v>
      </c>
      <c r="K312">
        <v>0.2</v>
      </c>
      <c r="L312">
        <v>91.8</v>
      </c>
      <c r="M312">
        <v>91.5</v>
      </c>
      <c r="N312">
        <v>92.1</v>
      </c>
      <c r="O312">
        <v>0.2</v>
      </c>
      <c r="P312" s="52" t="str">
        <f t="shared" si="4"/>
        <v>2020Ischemic heart diseases (I20-I25)</v>
      </c>
    </row>
    <row r="313" spans="2:16" x14ac:dyDescent="0.35">
      <c r="B313">
        <v>2020</v>
      </c>
      <c r="C313">
        <v>2020</v>
      </c>
      <c r="D313" t="s">
        <v>121</v>
      </c>
      <c r="E313" t="s">
        <v>120</v>
      </c>
      <c r="F313">
        <v>109199</v>
      </c>
      <c r="G313">
        <v>329484123</v>
      </c>
      <c r="H313">
        <v>33.1</v>
      </c>
      <c r="I313">
        <v>32.9</v>
      </c>
      <c r="J313">
        <v>33.299999999999997</v>
      </c>
      <c r="K313">
        <v>0.1</v>
      </c>
      <c r="L313">
        <v>26.3</v>
      </c>
      <c r="M313">
        <v>26.1</v>
      </c>
      <c r="N313">
        <v>26.4</v>
      </c>
      <c r="O313">
        <v>0.1</v>
      </c>
      <c r="P313" s="52" t="str">
        <f t="shared" si="4"/>
        <v>2020Acute myocardial infarction (I21-I22)</v>
      </c>
    </row>
    <row r="314" spans="2:16" x14ac:dyDescent="0.35">
      <c r="B314">
        <v>2020</v>
      </c>
      <c r="C314">
        <v>2020</v>
      </c>
      <c r="D314" t="s">
        <v>218</v>
      </c>
      <c r="E314" t="s">
        <v>217</v>
      </c>
      <c r="F314">
        <v>4590</v>
      </c>
      <c r="G314">
        <v>329484123</v>
      </c>
      <c r="H314">
        <v>1.4</v>
      </c>
      <c r="I314">
        <v>1.4</v>
      </c>
      <c r="J314">
        <v>1.4</v>
      </c>
      <c r="K314">
        <v>0</v>
      </c>
      <c r="L314">
        <v>1.1000000000000001</v>
      </c>
      <c r="M314">
        <v>1.1000000000000001</v>
      </c>
      <c r="N314">
        <v>1.1000000000000001</v>
      </c>
      <c r="O314">
        <v>0</v>
      </c>
      <c r="P314" s="52" t="str">
        <f t="shared" si="4"/>
        <v>2020Other acute ischemic heart diseases (I24)</v>
      </c>
    </row>
    <row r="315" spans="2:16" x14ac:dyDescent="0.35">
      <c r="B315">
        <v>2020</v>
      </c>
      <c r="C315">
        <v>2020</v>
      </c>
      <c r="D315" t="s">
        <v>119</v>
      </c>
      <c r="E315" t="s">
        <v>118</v>
      </c>
      <c r="F315">
        <v>269031</v>
      </c>
      <c r="G315">
        <v>329484123</v>
      </c>
      <c r="H315">
        <v>81.7</v>
      </c>
      <c r="I315">
        <v>81.3</v>
      </c>
      <c r="J315">
        <v>82</v>
      </c>
      <c r="K315">
        <v>0.2</v>
      </c>
      <c r="L315">
        <v>64.400000000000006</v>
      </c>
      <c r="M315">
        <v>64.2</v>
      </c>
      <c r="N315">
        <v>64.7</v>
      </c>
      <c r="O315">
        <v>0.1</v>
      </c>
      <c r="P315" s="52" t="str">
        <f t="shared" si="4"/>
        <v>2020Other forms of chronic ischemic heart disease (I20,I25)</v>
      </c>
    </row>
    <row r="316" spans="2:16" x14ac:dyDescent="0.35">
      <c r="B316">
        <v>2020</v>
      </c>
      <c r="C316">
        <v>2020</v>
      </c>
      <c r="D316" t="s">
        <v>117</v>
      </c>
      <c r="E316" t="s">
        <v>116</v>
      </c>
      <c r="F316">
        <v>77128</v>
      </c>
      <c r="G316">
        <v>329484123</v>
      </c>
      <c r="H316">
        <v>23.4</v>
      </c>
      <c r="I316">
        <v>23.2</v>
      </c>
      <c r="J316">
        <v>23.6</v>
      </c>
      <c r="K316">
        <v>0.1</v>
      </c>
      <c r="L316">
        <v>18.399999999999999</v>
      </c>
      <c r="M316">
        <v>18.3</v>
      </c>
      <c r="N316">
        <v>18.600000000000001</v>
      </c>
      <c r="O316">
        <v>0.1</v>
      </c>
      <c r="P316" s="52" t="str">
        <f t="shared" si="4"/>
        <v>2020Atherosclerotic cardiovascular disease, so described (I25.0)</v>
      </c>
    </row>
    <row r="317" spans="2:16" x14ac:dyDescent="0.35">
      <c r="B317">
        <v>2020</v>
      </c>
      <c r="C317">
        <v>2020</v>
      </c>
      <c r="D317" t="s">
        <v>115</v>
      </c>
      <c r="E317" t="s">
        <v>114</v>
      </c>
      <c r="F317">
        <v>191903</v>
      </c>
      <c r="G317">
        <v>329484123</v>
      </c>
      <c r="H317">
        <v>58.2</v>
      </c>
      <c r="I317">
        <v>58</v>
      </c>
      <c r="J317">
        <v>58.5</v>
      </c>
      <c r="K317">
        <v>0.1</v>
      </c>
      <c r="L317">
        <v>46</v>
      </c>
      <c r="M317">
        <v>45.8</v>
      </c>
      <c r="N317">
        <v>46.2</v>
      </c>
      <c r="O317">
        <v>0.1</v>
      </c>
      <c r="P317" s="52" t="str">
        <f t="shared" si="4"/>
        <v>2020All other forms of chronic ischemic heart disease (I20,I25.1-I25.9)</v>
      </c>
    </row>
    <row r="318" spans="2:16" x14ac:dyDescent="0.35">
      <c r="B318">
        <v>2020</v>
      </c>
      <c r="C318">
        <v>2020</v>
      </c>
      <c r="D318" t="s">
        <v>113</v>
      </c>
      <c r="E318" t="s">
        <v>112</v>
      </c>
      <c r="F318">
        <v>232176</v>
      </c>
      <c r="G318">
        <v>329484123</v>
      </c>
      <c r="H318">
        <v>70.5</v>
      </c>
      <c r="I318">
        <v>70.2</v>
      </c>
      <c r="J318">
        <v>70.8</v>
      </c>
      <c r="K318">
        <v>0.1</v>
      </c>
      <c r="L318">
        <v>56.5</v>
      </c>
      <c r="M318">
        <v>56.2</v>
      </c>
      <c r="N318">
        <v>56.7</v>
      </c>
      <c r="O318">
        <v>0.1</v>
      </c>
      <c r="P318" s="52" t="str">
        <f t="shared" si="4"/>
        <v>2020Other heart diseases (I26-I51)</v>
      </c>
    </row>
    <row r="319" spans="2:16" x14ac:dyDescent="0.35">
      <c r="B319">
        <v>2020</v>
      </c>
      <c r="C319">
        <v>2020</v>
      </c>
      <c r="D319" t="s">
        <v>111</v>
      </c>
      <c r="E319" t="s">
        <v>110</v>
      </c>
      <c r="F319">
        <v>1772</v>
      </c>
      <c r="G319">
        <v>329484123</v>
      </c>
      <c r="H319">
        <v>0.5</v>
      </c>
      <c r="I319">
        <v>0.5</v>
      </c>
      <c r="J319">
        <v>0.6</v>
      </c>
      <c r="K319">
        <v>0</v>
      </c>
      <c r="L319">
        <v>0.5</v>
      </c>
      <c r="M319">
        <v>0.4</v>
      </c>
      <c r="N319">
        <v>0.5</v>
      </c>
      <c r="O319">
        <v>0</v>
      </c>
      <c r="P319" s="52" t="str">
        <f t="shared" si="4"/>
        <v>2020Acute and subacute endocarditis (I33)</v>
      </c>
    </row>
    <row r="320" spans="2:16" x14ac:dyDescent="0.35">
      <c r="B320">
        <v>2020</v>
      </c>
      <c r="C320">
        <v>2020</v>
      </c>
      <c r="D320" t="s">
        <v>216</v>
      </c>
      <c r="E320" t="s">
        <v>215</v>
      </c>
      <c r="F320">
        <v>1114</v>
      </c>
      <c r="G320">
        <v>329484123</v>
      </c>
      <c r="H320">
        <v>0.3</v>
      </c>
      <c r="I320">
        <v>0.3</v>
      </c>
      <c r="J320">
        <v>0.4</v>
      </c>
      <c r="K320">
        <v>0</v>
      </c>
      <c r="L320">
        <v>0.3</v>
      </c>
      <c r="M320">
        <v>0.3</v>
      </c>
      <c r="N320">
        <v>0.3</v>
      </c>
      <c r="O320">
        <v>0</v>
      </c>
      <c r="P320" s="52" t="str">
        <f t="shared" si="4"/>
        <v>2020Diseases of pericardium and acute myocarditis (I30-I31,I40)</v>
      </c>
    </row>
    <row r="321" spans="2:16" x14ac:dyDescent="0.35">
      <c r="B321">
        <v>2020</v>
      </c>
      <c r="C321">
        <v>2020</v>
      </c>
      <c r="D321" t="s">
        <v>214</v>
      </c>
      <c r="E321" t="s">
        <v>213</v>
      </c>
      <c r="F321">
        <v>85855</v>
      </c>
      <c r="G321">
        <v>329484123</v>
      </c>
      <c r="H321">
        <v>26.1</v>
      </c>
      <c r="I321">
        <v>25.9</v>
      </c>
      <c r="J321">
        <v>26.2</v>
      </c>
      <c r="K321">
        <v>0.1</v>
      </c>
      <c r="L321">
        <v>20.7</v>
      </c>
      <c r="M321">
        <v>20.5</v>
      </c>
      <c r="N321">
        <v>20.8</v>
      </c>
      <c r="O321">
        <v>0.1</v>
      </c>
      <c r="P321" s="52" t="str">
        <f t="shared" si="4"/>
        <v>2020Heart failure (I50)</v>
      </c>
    </row>
    <row r="322" spans="2:16" x14ac:dyDescent="0.35">
      <c r="B322">
        <v>2020</v>
      </c>
      <c r="C322">
        <v>2020</v>
      </c>
      <c r="D322" t="s">
        <v>109</v>
      </c>
      <c r="E322" t="s">
        <v>108</v>
      </c>
      <c r="F322">
        <v>143435</v>
      </c>
      <c r="G322">
        <v>329484123</v>
      </c>
      <c r="H322">
        <v>43.5</v>
      </c>
      <c r="I322">
        <v>43.3</v>
      </c>
      <c r="J322">
        <v>43.8</v>
      </c>
      <c r="K322">
        <v>0.1</v>
      </c>
      <c r="L322">
        <v>35.1</v>
      </c>
      <c r="M322">
        <v>34.9</v>
      </c>
      <c r="N322">
        <v>35.200000000000003</v>
      </c>
      <c r="O322">
        <v>0.1</v>
      </c>
      <c r="P322" s="52" t="str">
        <f t="shared" si="4"/>
        <v>2020All other forms of heart disease (I26-I28,I34-I38,I42-I49,I51)</v>
      </c>
    </row>
    <row r="323" spans="2:16" x14ac:dyDescent="0.35">
      <c r="B323">
        <v>2020</v>
      </c>
      <c r="C323">
        <v>2020</v>
      </c>
      <c r="D323" t="s">
        <v>212</v>
      </c>
      <c r="E323" t="s">
        <v>211</v>
      </c>
      <c r="F323">
        <v>41907</v>
      </c>
      <c r="G323">
        <v>329484123</v>
      </c>
      <c r="H323">
        <v>12.7</v>
      </c>
      <c r="I323">
        <v>12.6</v>
      </c>
      <c r="J323">
        <v>12.8</v>
      </c>
      <c r="K323">
        <v>0.1</v>
      </c>
      <c r="L323">
        <v>10.1</v>
      </c>
      <c r="M323">
        <v>10</v>
      </c>
      <c r="N323">
        <v>10.199999999999999</v>
      </c>
      <c r="O323">
        <v>0</v>
      </c>
      <c r="P323" s="52" t="str">
        <f t="shared" ref="P323:P386" si="5">C323&amp;D323</f>
        <v>2020#Essential hypertension and hypertensive renal disease (I10,I12,I15)</v>
      </c>
    </row>
    <row r="324" spans="2:16" x14ac:dyDescent="0.35">
      <c r="B324">
        <v>2020</v>
      </c>
      <c r="C324">
        <v>2020</v>
      </c>
      <c r="D324" t="s">
        <v>107</v>
      </c>
      <c r="E324" t="s">
        <v>106</v>
      </c>
      <c r="F324">
        <v>160264</v>
      </c>
      <c r="G324">
        <v>329484123</v>
      </c>
      <c r="H324">
        <v>48.6</v>
      </c>
      <c r="I324">
        <v>48.4</v>
      </c>
      <c r="J324">
        <v>48.9</v>
      </c>
      <c r="K324">
        <v>0.1</v>
      </c>
      <c r="L324">
        <v>38.799999999999997</v>
      </c>
      <c r="M324">
        <v>38.6</v>
      </c>
      <c r="N324">
        <v>39</v>
      </c>
      <c r="O324">
        <v>0.1</v>
      </c>
      <c r="P324" s="52" t="str">
        <f t="shared" si="5"/>
        <v>2020#Cerebrovascular diseases (I60-I69)</v>
      </c>
    </row>
    <row r="325" spans="2:16" x14ac:dyDescent="0.35">
      <c r="B325">
        <v>2020</v>
      </c>
      <c r="C325">
        <v>2020</v>
      </c>
      <c r="D325" t="s">
        <v>210</v>
      </c>
      <c r="E325" t="s">
        <v>209</v>
      </c>
      <c r="F325">
        <v>4757</v>
      </c>
      <c r="G325">
        <v>329484123</v>
      </c>
      <c r="H325">
        <v>1.4</v>
      </c>
      <c r="I325">
        <v>1.4</v>
      </c>
      <c r="J325">
        <v>1.5</v>
      </c>
      <c r="K325">
        <v>0</v>
      </c>
      <c r="L325">
        <v>1.1000000000000001</v>
      </c>
      <c r="M325">
        <v>1.1000000000000001</v>
      </c>
      <c r="N325">
        <v>1.2</v>
      </c>
      <c r="O325">
        <v>0</v>
      </c>
      <c r="P325" s="52" t="str">
        <f t="shared" si="5"/>
        <v>2020#Atherosclerosis (I70)</v>
      </c>
    </row>
    <row r="326" spans="2:16" x14ac:dyDescent="0.35">
      <c r="B326">
        <v>2020</v>
      </c>
      <c r="C326">
        <v>2020</v>
      </c>
      <c r="D326" t="s">
        <v>208</v>
      </c>
      <c r="E326" t="s">
        <v>207</v>
      </c>
      <c r="F326">
        <v>19347</v>
      </c>
      <c r="G326">
        <v>329484123</v>
      </c>
      <c r="H326">
        <v>5.9</v>
      </c>
      <c r="I326">
        <v>5.8</v>
      </c>
      <c r="J326">
        <v>6</v>
      </c>
      <c r="K326">
        <v>0</v>
      </c>
      <c r="L326">
        <v>4.7</v>
      </c>
      <c r="M326">
        <v>4.5999999999999996</v>
      </c>
      <c r="N326">
        <v>4.8</v>
      </c>
      <c r="O326">
        <v>0</v>
      </c>
      <c r="P326" s="52" t="str">
        <f t="shared" si="5"/>
        <v>2020Other diseases of circulatory system (I71-I78)</v>
      </c>
    </row>
    <row r="327" spans="2:16" x14ac:dyDescent="0.35">
      <c r="B327">
        <v>2020</v>
      </c>
      <c r="C327">
        <v>2020</v>
      </c>
      <c r="D327" t="s">
        <v>206</v>
      </c>
      <c r="E327" t="s">
        <v>205</v>
      </c>
      <c r="F327">
        <v>9317</v>
      </c>
      <c r="G327">
        <v>329484123</v>
      </c>
      <c r="H327">
        <v>2.8</v>
      </c>
      <c r="I327">
        <v>2.8</v>
      </c>
      <c r="J327">
        <v>2.9</v>
      </c>
      <c r="K327">
        <v>0</v>
      </c>
      <c r="L327">
        <v>2.2999999999999998</v>
      </c>
      <c r="M327">
        <v>2.2999999999999998</v>
      </c>
      <c r="N327">
        <v>2.4</v>
      </c>
      <c r="O327">
        <v>0</v>
      </c>
      <c r="P327" s="52" t="str">
        <f t="shared" si="5"/>
        <v>2020#Aortic aneurysm and dissection (I71)</v>
      </c>
    </row>
    <row r="328" spans="2:16" x14ac:dyDescent="0.35">
      <c r="B328">
        <v>2020</v>
      </c>
      <c r="C328">
        <v>2020</v>
      </c>
      <c r="D328" t="s">
        <v>204</v>
      </c>
      <c r="E328" t="s">
        <v>203</v>
      </c>
      <c r="F328">
        <v>10030</v>
      </c>
      <c r="G328">
        <v>329484123</v>
      </c>
      <c r="H328">
        <v>3</v>
      </c>
      <c r="I328">
        <v>3</v>
      </c>
      <c r="J328">
        <v>3.1</v>
      </c>
      <c r="K328">
        <v>0</v>
      </c>
      <c r="L328">
        <v>2.4</v>
      </c>
      <c r="M328">
        <v>2.2999999999999998</v>
      </c>
      <c r="N328">
        <v>2.4</v>
      </c>
      <c r="O328">
        <v>0</v>
      </c>
      <c r="P328" s="52" t="str">
        <f t="shared" si="5"/>
        <v>2020Other diseases of arteries, arterioles and capillaries (I72-I78)</v>
      </c>
    </row>
    <row r="329" spans="2:16" x14ac:dyDescent="0.35">
      <c r="B329">
        <v>2020</v>
      </c>
      <c r="C329">
        <v>2020</v>
      </c>
      <c r="D329" t="s">
        <v>105</v>
      </c>
      <c r="E329" t="s">
        <v>104</v>
      </c>
      <c r="F329">
        <v>5504</v>
      </c>
      <c r="G329">
        <v>329484123</v>
      </c>
      <c r="H329">
        <v>1.7</v>
      </c>
      <c r="I329">
        <v>1.6</v>
      </c>
      <c r="J329">
        <v>1.7</v>
      </c>
      <c r="K329">
        <v>0</v>
      </c>
      <c r="L329">
        <v>1.4</v>
      </c>
      <c r="M329">
        <v>1.4</v>
      </c>
      <c r="N329">
        <v>1.5</v>
      </c>
      <c r="O329">
        <v>0</v>
      </c>
      <c r="P329" s="52" t="str">
        <f t="shared" si="5"/>
        <v>2020Other disorders of circulatory system (I80-I99)</v>
      </c>
    </row>
    <row r="330" spans="2:16" x14ac:dyDescent="0.35">
      <c r="B330">
        <v>2020</v>
      </c>
      <c r="C330">
        <v>2020</v>
      </c>
      <c r="D330" t="s">
        <v>103</v>
      </c>
      <c r="E330" t="s">
        <v>102</v>
      </c>
      <c r="F330">
        <v>53544</v>
      </c>
      <c r="G330">
        <v>329484123</v>
      </c>
      <c r="H330">
        <v>16.3</v>
      </c>
      <c r="I330">
        <v>16.100000000000001</v>
      </c>
      <c r="J330">
        <v>16.399999999999999</v>
      </c>
      <c r="K330">
        <v>0.1</v>
      </c>
      <c r="L330">
        <v>13</v>
      </c>
      <c r="M330">
        <v>12.9</v>
      </c>
      <c r="N330">
        <v>13.2</v>
      </c>
      <c r="O330">
        <v>0.1</v>
      </c>
      <c r="P330" s="52" t="str">
        <f t="shared" si="5"/>
        <v>2020#Influenza and pneumonia (J09-J18)</v>
      </c>
    </row>
    <row r="331" spans="2:16" x14ac:dyDescent="0.35">
      <c r="B331">
        <v>2020</v>
      </c>
      <c r="C331">
        <v>2020</v>
      </c>
      <c r="D331" t="s">
        <v>202</v>
      </c>
      <c r="E331" t="s">
        <v>201</v>
      </c>
      <c r="F331">
        <v>5943</v>
      </c>
      <c r="G331">
        <v>329484123</v>
      </c>
      <c r="H331">
        <v>1.8</v>
      </c>
      <c r="I331">
        <v>1.8</v>
      </c>
      <c r="J331">
        <v>1.8</v>
      </c>
      <c r="K331">
        <v>0</v>
      </c>
      <c r="L331">
        <v>1.5</v>
      </c>
      <c r="M331">
        <v>1.5</v>
      </c>
      <c r="N331">
        <v>1.6</v>
      </c>
      <c r="O331">
        <v>0</v>
      </c>
      <c r="P331" s="52" t="str">
        <f t="shared" si="5"/>
        <v>2020Influenza (J09-J11)</v>
      </c>
    </row>
    <row r="332" spans="2:16" x14ac:dyDescent="0.35">
      <c r="B332">
        <v>2020</v>
      </c>
      <c r="C332">
        <v>2020</v>
      </c>
      <c r="D332" t="s">
        <v>101</v>
      </c>
      <c r="E332" t="s">
        <v>100</v>
      </c>
      <c r="F332">
        <v>47601</v>
      </c>
      <c r="G332">
        <v>329484123</v>
      </c>
      <c r="H332">
        <v>14.4</v>
      </c>
      <c r="I332">
        <v>14.3</v>
      </c>
      <c r="J332">
        <v>14.6</v>
      </c>
      <c r="K332">
        <v>0.1</v>
      </c>
      <c r="L332">
        <v>11.6</v>
      </c>
      <c r="M332">
        <v>11.5</v>
      </c>
      <c r="N332">
        <v>11.7</v>
      </c>
      <c r="O332">
        <v>0.1</v>
      </c>
      <c r="P332" s="52" t="str">
        <f t="shared" si="5"/>
        <v>2020Pneumonia (J12-J18)</v>
      </c>
    </row>
    <row r="333" spans="2:16" x14ac:dyDescent="0.35">
      <c r="B333">
        <v>2020</v>
      </c>
      <c r="C333">
        <v>2020</v>
      </c>
      <c r="D333" t="s">
        <v>200</v>
      </c>
      <c r="E333" t="s">
        <v>199</v>
      </c>
      <c r="F333">
        <v>339</v>
      </c>
      <c r="G333">
        <v>329484123</v>
      </c>
      <c r="H333">
        <v>0.1</v>
      </c>
      <c r="I333">
        <v>0.1</v>
      </c>
      <c r="J333">
        <v>0.1</v>
      </c>
      <c r="K333">
        <v>0</v>
      </c>
      <c r="L333">
        <v>0.1</v>
      </c>
      <c r="M333">
        <v>0.1</v>
      </c>
      <c r="N333">
        <v>0.1</v>
      </c>
      <c r="O333">
        <v>0</v>
      </c>
      <c r="P333" s="52" t="str">
        <f t="shared" si="5"/>
        <v>2020Other acute lower respiratory infections (J20-J22,U04)</v>
      </c>
    </row>
    <row r="334" spans="2:16" x14ac:dyDescent="0.35">
      <c r="B334">
        <v>2020</v>
      </c>
      <c r="C334">
        <v>2020</v>
      </c>
      <c r="D334" t="s">
        <v>198</v>
      </c>
      <c r="E334" t="s">
        <v>197</v>
      </c>
      <c r="F334">
        <v>179</v>
      </c>
      <c r="G334">
        <v>329484123</v>
      </c>
      <c r="H334">
        <v>0.1</v>
      </c>
      <c r="I334">
        <v>0</v>
      </c>
      <c r="J334">
        <v>0.1</v>
      </c>
      <c r="K334">
        <v>0</v>
      </c>
      <c r="L334">
        <v>0</v>
      </c>
      <c r="M334">
        <v>0</v>
      </c>
      <c r="N334">
        <v>0</v>
      </c>
      <c r="O334">
        <v>0</v>
      </c>
      <c r="P334" s="52" t="str">
        <f t="shared" si="5"/>
        <v>2020#Acute bronchitis and bronchiolitis (J20-J21)</v>
      </c>
    </row>
    <row r="335" spans="2:16" x14ac:dyDescent="0.35">
      <c r="B335">
        <v>2020</v>
      </c>
      <c r="C335">
        <v>2020</v>
      </c>
      <c r="D335" t="s">
        <v>196</v>
      </c>
      <c r="E335" t="s">
        <v>195</v>
      </c>
      <c r="F335">
        <v>160</v>
      </c>
      <c r="G335">
        <v>329484123</v>
      </c>
      <c r="H335">
        <v>0</v>
      </c>
      <c r="I335">
        <v>0</v>
      </c>
      <c r="J335">
        <v>0.1</v>
      </c>
      <c r="K335">
        <v>0</v>
      </c>
      <c r="L335">
        <v>0</v>
      </c>
      <c r="M335">
        <v>0</v>
      </c>
      <c r="N335">
        <v>0</v>
      </c>
      <c r="O335">
        <v>0</v>
      </c>
      <c r="P335" s="52" t="str">
        <f t="shared" si="5"/>
        <v>2020Other and unspecified acute lower respiratory infections (J22,U04)</v>
      </c>
    </row>
    <row r="336" spans="2:16" x14ac:dyDescent="0.35">
      <c r="B336">
        <v>2020</v>
      </c>
      <c r="C336">
        <v>2020</v>
      </c>
      <c r="D336" t="s">
        <v>99</v>
      </c>
      <c r="E336" t="s">
        <v>98</v>
      </c>
      <c r="F336">
        <v>152657</v>
      </c>
      <c r="G336">
        <v>329484123</v>
      </c>
      <c r="H336">
        <v>46.3</v>
      </c>
      <c r="I336">
        <v>46.1</v>
      </c>
      <c r="J336">
        <v>46.6</v>
      </c>
      <c r="K336">
        <v>0.1</v>
      </c>
      <c r="L336">
        <v>36.4</v>
      </c>
      <c r="M336">
        <v>36.200000000000003</v>
      </c>
      <c r="N336">
        <v>36.6</v>
      </c>
      <c r="O336">
        <v>0.1</v>
      </c>
      <c r="P336" s="52" t="str">
        <f t="shared" si="5"/>
        <v>2020#Chronic lower respiratory diseases (J40-J47)</v>
      </c>
    </row>
    <row r="337" spans="2:16" x14ac:dyDescent="0.35">
      <c r="B337">
        <v>2020</v>
      </c>
      <c r="C337">
        <v>2020</v>
      </c>
      <c r="D337" t="s">
        <v>194</v>
      </c>
      <c r="E337" t="s">
        <v>193</v>
      </c>
      <c r="F337">
        <v>457</v>
      </c>
      <c r="G337">
        <v>329484123</v>
      </c>
      <c r="H337">
        <v>0.1</v>
      </c>
      <c r="I337">
        <v>0.1</v>
      </c>
      <c r="J337">
        <v>0.2</v>
      </c>
      <c r="K337">
        <v>0</v>
      </c>
      <c r="L337">
        <v>0.1</v>
      </c>
      <c r="M337">
        <v>0.1</v>
      </c>
      <c r="N337">
        <v>0.1</v>
      </c>
      <c r="O337">
        <v>0</v>
      </c>
      <c r="P337" s="52" t="str">
        <f t="shared" si="5"/>
        <v>2020Bronchitis, chronic and unspecified (J40-J42)</v>
      </c>
    </row>
    <row r="338" spans="2:16" x14ac:dyDescent="0.35">
      <c r="B338">
        <v>2020</v>
      </c>
      <c r="C338">
        <v>2020</v>
      </c>
      <c r="D338" t="s">
        <v>192</v>
      </c>
      <c r="E338" t="s">
        <v>191</v>
      </c>
      <c r="F338">
        <v>7425</v>
      </c>
      <c r="G338">
        <v>329484123</v>
      </c>
      <c r="H338">
        <v>2.2999999999999998</v>
      </c>
      <c r="I338">
        <v>2.2000000000000002</v>
      </c>
      <c r="J338">
        <v>2.2999999999999998</v>
      </c>
      <c r="K338">
        <v>0</v>
      </c>
      <c r="L338">
        <v>1.7</v>
      </c>
      <c r="M338">
        <v>1.7</v>
      </c>
      <c r="N338">
        <v>1.8</v>
      </c>
      <c r="O338">
        <v>0</v>
      </c>
      <c r="P338" s="52" t="str">
        <f t="shared" si="5"/>
        <v>2020Emphysema (J43)</v>
      </c>
    </row>
    <row r="339" spans="2:16" x14ac:dyDescent="0.35">
      <c r="B339">
        <v>2020</v>
      </c>
      <c r="C339">
        <v>2020</v>
      </c>
      <c r="D339" t="s">
        <v>190</v>
      </c>
      <c r="E339" t="s">
        <v>189</v>
      </c>
      <c r="F339">
        <v>4145</v>
      </c>
      <c r="G339">
        <v>329484123</v>
      </c>
      <c r="H339">
        <v>1.3</v>
      </c>
      <c r="I339">
        <v>1.2</v>
      </c>
      <c r="J339">
        <v>1.3</v>
      </c>
      <c r="K339">
        <v>0</v>
      </c>
      <c r="L339">
        <v>1.1000000000000001</v>
      </c>
      <c r="M339">
        <v>1.1000000000000001</v>
      </c>
      <c r="N339">
        <v>1.2</v>
      </c>
      <c r="O339">
        <v>0</v>
      </c>
      <c r="P339" s="52" t="str">
        <f t="shared" si="5"/>
        <v>2020Asthma (J45-J46)</v>
      </c>
    </row>
    <row r="340" spans="2:16" x14ac:dyDescent="0.35">
      <c r="B340">
        <v>2020</v>
      </c>
      <c r="C340">
        <v>2020</v>
      </c>
      <c r="D340" t="s">
        <v>97</v>
      </c>
      <c r="E340" t="s">
        <v>96</v>
      </c>
      <c r="F340">
        <v>140630</v>
      </c>
      <c r="G340">
        <v>329484123</v>
      </c>
      <c r="H340">
        <v>42.7</v>
      </c>
      <c r="I340">
        <v>42.5</v>
      </c>
      <c r="J340">
        <v>42.9</v>
      </c>
      <c r="K340">
        <v>0.1</v>
      </c>
      <c r="L340">
        <v>33.4</v>
      </c>
      <c r="M340">
        <v>33.200000000000003</v>
      </c>
      <c r="N340">
        <v>33.6</v>
      </c>
      <c r="O340">
        <v>0.1</v>
      </c>
      <c r="P340" s="52" t="str">
        <f t="shared" si="5"/>
        <v>2020Other chronic lower respiratory diseases (J44,J47)</v>
      </c>
    </row>
    <row r="341" spans="2:16" x14ac:dyDescent="0.35">
      <c r="B341">
        <v>2020</v>
      </c>
      <c r="C341">
        <v>2020</v>
      </c>
      <c r="D341" t="s">
        <v>188</v>
      </c>
      <c r="E341" t="s">
        <v>187</v>
      </c>
      <c r="F341">
        <v>622</v>
      </c>
      <c r="G341">
        <v>329484123</v>
      </c>
      <c r="H341">
        <v>0.2</v>
      </c>
      <c r="I341">
        <v>0.2</v>
      </c>
      <c r="J341">
        <v>0.2</v>
      </c>
      <c r="K341">
        <v>0</v>
      </c>
      <c r="L341">
        <v>0.1</v>
      </c>
      <c r="M341">
        <v>0.1</v>
      </c>
      <c r="N341">
        <v>0.2</v>
      </c>
      <c r="O341">
        <v>0</v>
      </c>
      <c r="P341" s="52" t="str">
        <f t="shared" si="5"/>
        <v>2020#Pneumoconioses and chemical effects (J60-J66,J68,U07.0)</v>
      </c>
    </row>
    <row r="342" spans="2:16" x14ac:dyDescent="0.35">
      <c r="B342">
        <v>2020</v>
      </c>
      <c r="C342">
        <v>2020</v>
      </c>
      <c r="D342" t="s">
        <v>95</v>
      </c>
      <c r="E342" t="s">
        <v>94</v>
      </c>
      <c r="F342">
        <v>18327</v>
      </c>
      <c r="G342">
        <v>329484123</v>
      </c>
      <c r="H342">
        <v>5.6</v>
      </c>
      <c r="I342">
        <v>5.5</v>
      </c>
      <c r="J342">
        <v>5.6</v>
      </c>
      <c r="K342">
        <v>0</v>
      </c>
      <c r="L342">
        <v>4.4000000000000004</v>
      </c>
      <c r="M342">
        <v>4.4000000000000004</v>
      </c>
      <c r="N342">
        <v>4.5</v>
      </c>
      <c r="O342">
        <v>0</v>
      </c>
      <c r="P342" s="52" t="str">
        <f t="shared" si="5"/>
        <v>2020#Pneumonitis due to solids and liquids (J69)</v>
      </c>
    </row>
    <row r="343" spans="2:16" x14ac:dyDescent="0.35">
      <c r="B343">
        <v>2020</v>
      </c>
      <c r="C343">
        <v>2020</v>
      </c>
      <c r="D343" t="s">
        <v>186</v>
      </c>
      <c r="E343" t="s">
        <v>185</v>
      </c>
      <c r="F343">
        <v>45106</v>
      </c>
      <c r="G343">
        <v>329484123</v>
      </c>
      <c r="H343">
        <v>13.7</v>
      </c>
      <c r="I343">
        <v>13.6</v>
      </c>
      <c r="J343">
        <v>13.8</v>
      </c>
      <c r="K343">
        <v>0.1</v>
      </c>
      <c r="L343">
        <v>10.9</v>
      </c>
      <c r="M343">
        <v>10.8</v>
      </c>
      <c r="N343">
        <v>11</v>
      </c>
      <c r="O343">
        <v>0.1</v>
      </c>
      <c r="P343" s="52" t="str">
        <f t="shared" si="5"/>
        <v>2020Other diseases of respiratory system (J00-J06,J30- J39,J67,J70-J98)</v>
      </c>
    </row>
    <row r="344" spans="2:16" x14ac:dyDescent="0.35">
      <c r="B344">
        <v>2020</v>
      </c>
      <c r="C344">
        <v>2020</v>
      </c>
      <c r="D344" t="s">
        <v>184</v>
      </c>
      <c r="E344" t="s">
        <v>183</v>
      </c>
      <c r="F344">
        <v>3829</v>
      </c>
      <c r="G344">
        <v>329484123</v>
      </c>
      <c r="H344">
        <v>1.2</v>
      </c>
      <c r="I344">
        <v>1.1000000000000001</v>
      </c>
      <c r="J344">
        <v>1.2</v>
      </c>
      <c r="K344">
        <v>0</v>
      </c>
      <c r="L344">
        <v>0.9</v>
      </c>
      <c r="M344">
        <v>0.9</v>
      </c>
      <c r="N344">
        <v>1</v>
      </c>
      <c r="O344">
        <v>0</v>
      </c>
      <c r="P344" s="52" t="str">
        <f t="shared" si="5"/>
        <v>2020#Peptic ulcer (K25-K28)</v>
      </c>
    </row>
    <row r="345" spans="2:16" x14ac:dyDescent="0.35">
      <c r="B345">
        <v>2020</v>
      </c>
      <c r="C345">
        <v>2020</v>
      </c>
      <c r="D345" t="s">
        <v>182</v>
      </c>
      <c r="E345" t="s">
        <v>181</v>
      </c>
      <c r="F345">
        <v>449</v>
      </c>
      <c r="G345">
        <v>329484123</v>
      </c>
      <c r="H345">
        <v>0.1</v>
      </c>
      <c r="I345">
        <v>0.1</v>
      </c>
      <c r="J345">
        <v>0.1</v>
      </c>
      <c r="K345">
        <v>0</v>
      </c>
      <c r="L345">
        <v>0.1</v>
      </c>
      <c r="M345">
        <v>0.1</v>
      </c>
      <c r="N345">
        <v>0.1</v>
      </c>
      <c r="O345">
        <v>0</v>
      </c>
      <c r="P345" s="52" t="str">
        <f t="shared" si="5"/>
        <v>2020#Diseases of appendix (K35-K38)</v>
      </c>
    </row>
    <row r="346" spans="2:16" x14ac:dyDescent="0.35">
      <c r="B346">
        <v>2020</v>
      </c>
      <c r="C346">
        <v>2020</v>
      </c>
      <c r="D346" t="s">
        <v>180</v>
      </c>
      <c r="E346" t="s">
        <v>179</v>
      </c>
      <c r="F346">
        <v>2203</v>
      </c>
      <c r="G346">
        <v>329484123</v>
      </c>
      <c r="H346">
        <v>0.7</v>
      </c>
      <c r="I346">
        <v>0.6</v>
      </c>
      <c r="J346">
        <v>0.7</v>
      </c>
      <c r="K346">
        <v>0</v>
      </c>
      <c r="L346">
        <v>0.5</v>
      </c>
      <c r="M346">
        <v>0.5</v>
      </c>
      <c r="N346">
        <v>0.5</v>
      </c>
      <c r="O346">
        <v>0</v>
      </c>
      <c r="P346" s="52" t="str">
        <f t="shared" si="5"/>
        <v>2020#Hernia (K40-K46)</v>
      </c>
    </row>
    <row r="347" spans="2:16" x14ac:dyDescent="0.35">
      <c r="B347">
        <v>2020</v>
      </c>
      <c r="C347">
        <v>2020</v>
      </c>
      <c r="D347" t="s">
        <v>93</v>
      </c>
      <c r="E347" t="s">
        <v>92</v>
      </c>
      <c r="F347">
        <v>51642</v>
      </c>
      <c r="G347">
        <v>329484123</v>
      </c>
      <c r="H347">
        <v>15.7</v>
      </c>
      <c r="I347">
        <v>15.5</v>
      </c>
      <c r="J347">
        <v>15.8</v>
      </c>
      <c r="K347">
        <v>0.1</v>
      </c>
      <c r="L347">
        <v>13.3</v>
      </c>
      <c r="M347">
        <v>13.1</v>
      </c>
      <c r="N347">
        <v>13.4</v>
      </c>
      <c r="O347">
        <v>0.1</v>
      </c>
      <c r="P347" s="52" t="str">
        <f t="shared" si="5"/>
        <v>2020#Chronic liver disease and cirrhosis (K70,K73-K74)</v>
      </c>
    </row>
    <row r="348" spans="2:16" x14ac:dyDescent="0.35">
      <c r="B348">
        <v>2020</v>
      </c>
      <c r="C348">
        <v>2020</v>
      </c>
      <c r="D348" t="s">
        <v>91</v>
      </c>
      <c r="E348" t="s">
        <v>90</v>
      </c>
      <c r="F348">
        <v>29505</v>
      </c>
      <c r="G348">
        <v>329484123</v>
      </c>
      <c r="H348">
        <v>9</v>
      </c>
      <c r="I348">
        <v>8.9</v>
      </c>
      <c r="J348">
        <v>9.1</v>
      </c>
      <c r="K348">
        <v>0.1</v>
      </c>
      <c r="L348">
        <v>7.9</v>
      </c>
      <c r="M348">
        <v>7.8</v>
      </c>
      <c r="N348">
        <v>8</v>
      </c>
      <c r="O348">
        <v>0</v>
      </c>
      <c r="P348" s="52" t="str">
        <f t="shared" si="5"/>
        <v>2020Alcoholic liver disease (K70)</v>
      </c>
    </row>
    <row r="349" spans="2:16" x14ac:dyDescent="0.35">
      <c r="B349">
        <v>2020</v>
      </c>
      <c r="C349">
        <v>2020</v>
      </c>
      <c r="D349" t="s">
        <v>178</v>
      </c>
      <c r="E349" t="s">
        <v>177</v>
      </c>
      <c r="F349">
        <v>22137</v>
      </c>
      <c r="G349">
        <v>329484123</v>
      </c>
      <c r="H349">
        <v>6.7</v>
      </c>
      <c r="I349">
        <v>6.6</v>
      </c>
      <c r="J349">
        <v>6.8</v>
      </c>
      <c r="K349">
        <v>0</v>
      </c>
      <c r="L349">
        <v>5.4</v>
      </c>
      <c r="M349">
        <v>5.3</v>
      </c>
      <c r="N349">
        <v>5.5</v>
      </c>
      <c r="O349">
        <v>0</v>
      </c>
      <c r="P349" s="52" t="str">
        <f t="shared" si="5"/>
        <v>2020Other chronic liver disease and cirrhosis (K73-K74)</v>
      </c>
    </row>
    <row r="350" spans="2:16" x14ac:dyDescent="0.35">
      <c r="B350">
        <v>2020</v>
      </c>
      <c r="C350">
        <v>2020</v>
      </c>
      <c r="D350" t="s">
        <v>176</v>
      </c>
      <c r="E350" t="s">
        <v>175</v>
      </c>
      <c r="F350">
        <v>3985</v>
      </c>
      <c r="G350">
        <v>329484123</v>
      </c>
      <c r="H350">
        <v>1.2</v>
      </c>
      <c r="I350">
        <v>1.2</v>
      </c>
      <c r="J350">
        <v>1.2</v>
      </c>
      <c r="K350">
        <v>0</v>
      </c>
      <c r="L350">
        <v>1</v>
      </c>
      <c r="M350">
        <v>0.9</v>
      </c>
      <c r="N350">
        <v>1</v>
      </c>
      <c r="O350">
        <v>0</v>
      </c>
      <c r="P350" s="52" t="str">
        <f t="shared" si="5"/>
        <v>2020#Cholelithiasis and other disorders of gallbladder (K80-K82)</v>
      </c>
    </row>
    <row r="351" spans="2:16" x14ac:dyDescent="0.35">
      <c r="B351">
        <v>2020</v>
      </c>
      <c r="C351">
        <v>2020</v>
      </c>
      <c r="D351" t="s">
        <v>89</v>
      </c>
      <c r="E351" t="s">
        <v>88</v>
      </c>
      <c r="F351">
        <v>52547</v>
      </c>
      <c r="G351">
        <v>329484123</v>
      </c>
      <c r="H351">
        <v>15.9</v>
      </c>
      <c r="I351">
        <v>15.8</v>
      </c>
      <c r="J351">
        <v>16.100000000000001</v>
      </c>
      <c r="K351">
        <v>0.1</v>
      </c>
      <c r="L351">
        <v>12.7</v>
      </c>
      <c r="M351">
        <v>12.6</v>
      </c>
      <c r="N351">
        <v>12.8</v>
      </c>
      <c r="O351">
        <v>0.1</v>
      </c>
      <c r="P351" s="52" t="str">
        <f t="shared" si="5"/>
        <v>2020#Nephritis, nephrotic syndrome and nephrosis (N00-N07,N17-N19,N25-N27)</v>
      </c>
    </row>
    <row r="352" spans="2:16" x14ac:dyDescent="0.35">
      <c r="B352">
        <v>2020</v>
      </c>
      <c r="C352">
        <v>2020</v>
      </c>
      <c r="D352" t="s">
        <v>174</v>
      </c>
      <c r="E352" t="s">
        <v>173</v>
      </c>
      <c r="F352">
        <v>739</v>
      </c>
      <c r="G352">
        <v>329484123</v>
      </c>
      <c r="H352">
        <v>0.2</v>
      </c>
      <c r="I352">
        <v>0.2</v>
      </c>
      <c r="J352">
        <v>0.2</v>
      </c>
      <c r="K352">
        <v>0</v>
      </c>
      <c r="L352">
        <v>0.2</v>
      </c>
      <c r="M352">
        <v>0.2</v>
      </c>
      <c r="N352">
        <v>0.2</v>
      </c>
      <c r="O352">
        <v>0</v>
      </c>
      <c r="P352" s="52" t="str">
        <f t="shared" si="5"/>
        <v>2020Acute and rapidly progressive nephritic and nephrotic syndrome (N00-N01,N04)</v>
      </c>
    </row>
    <row r="353" spans="2:16" x14ac:dyDescent="0.35">
      <c r="B353">
        <v>2020</v>
      </c>
      <c r="C353">
        <v>2020</v>
      </c>
      <c r="D353" t="s">
        <v>172</v>
      </c>
      <c r="E353" t="s">
        <v>171</v>
      </c>
      <c r="F353">
        <v>303</v>
      </c>
      <c r="G353">
        <v>329484123</v>
      </c>
      <c r="H353">
        <v>0.1</v>
      </c>
      <c r="I353">
        <v>0.1</v>
      </c>
      <c r="J353">
        <v>0.1</v>
      </c>
      <c r="K353">
        <v>0</v>
      </c>
      <c r="L353">
        <v>0.1</v>
      </c>
      <c r="M353">
        <v>0.1</v>
      </c>
      <c r="N353">
        <v>0.1</v>
      </c>
      <c r="O353">
        <v>0</v>
      </c>
      <c r="P353" s="52" t="str">
        <f t="shared" si="5"/>
        <v>2020Chronic glomerulonephritis, nephritis and nephropathy not specified as acute or chronic, and renal sclerosis unspecified (N02-N03,N05-N07,N26)</v>
      </c>
    </row>
    <row r="354" spans="2:16" x14ac:dyDescent="0.35">
      <c r="B354">
        <v>2020</v>
      </c>
      <c r="C354">
        <v>2020</v>
      </c>
      <c r="D354" t="s">
        <v>87</v>
      </c>
      <c r="E354" t="s">
        <v>86</v>
      </c>
      <c r="F354">
        <v>51478</v>
      </c>
      <c r="G354">
        <v>329484123</v>
      </c>
      <c r="H354">
        <v>15.6</v>
      </c>
      <c r="I354">
        <v>15.5</v>
      </c>
      <c r="J354">
        <v>15.8</v>
      </c>
      <c r="K354">
        <v>0.1</v>
      </c>
      <c r="L354">
        <v>12.5</v>
      </c>
      <c r="M354">
        <v>12.3</v>
      </c>
      <c r="N354">
        <v>12.6</v>
      </c>
      <c r="O354">
        <v>0.1</v>
      </c>
      <c r="P354" s="52" t="str">
        <f t="shared" si="5"/>
        <v>2020Renal failure (N17-N19)</v>
      </c>
    </row>
    <row r="355" spans="2:16" x14ac:dyDescent="0.35">
      <c r="B355">
        <v>2020</v>
      </c>
      <c r="C355">
        <v>2020</v>
      </c>
      <c r="D355" t="s">
        <v>393</v>
      </c>
      <c r="E355" t="s">
        <v>394</v>
      </c>
      <c r="F355">
        <v>27</v>
      </c>
      <c r="G355">
        <v>329484123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 s="52" t="str">
        <f t="shared" si="5"/>
        <v>2020Other disorders of kidney (N25,N27)</v>
      </c>
    </row>
    <row r="356" spans="2:16" x14ac:dyDescent="0.35">
      <c r="B356">
        <v>2020</v>
      </c>
      <c r="C356">
        <v>2020</v>
      </c>
      <c r="D356" t="s">
        <v>170</v>
      </c>
      <c r="E356" t="s">
        <v>169</v>
      </c>
      <c r="F356">
        <v>1077</v>
      </c>
      <c r="G356">
        <v>329484123</v>
      </c>
      <c r="H356">
        <v>0.3</v>
      </c>
      <c r="I356">
        <v>0.3</v>
      </c>
      <c r="J356">
        <v>0.3</v>
      </c>
      <c r="K356">
        <v>0</v>
      </c>
      <c r="L356">
        <v>0.3</v>
      </c>
      <c r="M356">
        <v>0.2</v>
      </c>
      <c r="N356">
        <v>0.3</v>
      </c>
      <c r="O356">
        <v>0</v>
      </c>
      <c r="P356" s="52" t="str">
        <f t="shared" si="5"/>
        <v>2020#Infections of kidney (N10-N12,N13.6,N15.1)</v>
      </c>
    </row>
    <row r="357" spans="2:16" x14ac:dyDescent="0.35">
      <c r="B357">
        <v>2020</v>
      </c>
      <c r="C357">
        <v>2020</v>
      </c>
      <c r="D357" t="s">
        <v>168</v>
      </c>
      <c r="E357" t="s">
        <v>167</v>
      </c>
      <c r="F357">
        <v>707</v>
      </c>
      <c r="G357">
        <v>329484123</v>
      </c>
      <c r="H357">
        <v>0.2</v>
      </c>
      <c r="I357">
        <v>0.2</v>
      </c>
      <c r="J357">
        <v>0.2</v>
      </c>
      <c r="K357">
        <v>0</v>
      </c>
      <c r="L357">
        <v>0.2</v>
      </c>
      <c r="M357">
        <v>0.2</v>
      </c>
      <c r="N357">
        <v>0.2</v>
      </c>
      <c r="O357">
        <v>0</v>
      </c>
      <c r="P357" s="52" t="str">
        <f t="shared" si="5"/>
        <v>2020#Hyperplasia of prostate (N40)</v>
      </c>
    </row>
    <row r="358" spans="2:16" x14ac:dyDescent="0.35">
      <c r="B358">
        <v>2020</v>
      </c>
      <c r="C358">
        <v>2020</v>
      </c>
      <c r="D358" t="s">
        <v>166</v>
      </c>
      <c r="E358" t="s">
        <v>165</v>
      </c>
      <c r="F358">
        <v>174</v>
      </c>
      <c r="G358">
        <v>329484123</v>
      </c>
      <c r="H358">
        <v>0.1</v>
      </c>
      <c r="I358">
        <v>0</v>
      </c>
      <c r="J358">
        <v>0.1</v>
      </c>
      <c r="K358">
        <v>0</v>
      </c>
      <c r="L358">
        <v>0</v>
      </c>
      <c r="M358">
        <v>0</v>
      </c>
      <c r="N358">
        <v>0.1</v>
      </c>
      <c r="O358">
        <v>0</v>
      </c>
      <c r="P358" s="52" t="str">
        <f t="shared" si="5"/>
        <v>2020#Inflammatory diseases of female pelvic organs (N70-N76)</v>
      </c>
    </row>
    <row r="359" spans="2:16" x14ac:dyDescent="0.35">
      <c r="B359">
        <v>2020</v>
      </c>
      <c r="C359">
        <v>2020</v>
      </c>
      <c r="D359" t="s">
        <v>304</v>
      </c>
      <c r="E359" t="s">
        <v>303</v>
      </c>
      <c r="F359">
        <v>1288</v>
      </c>
      <c r="G359">
        <v>329484123</v>
      </c>
      <c r="H359">
        <v>0.4</v>
      </c>
      <c r="I359">
        <v>0.4</v>
      </c>
      <c r="J359">
        <v>0.4</v>
      </c>
      <c r="K359">
        <v>0</v>
      </c>
      <c r="L359">
        <v>0.4</v>
      </c>
      <c r="M359">
        <v>0.4</v>
      </c>
      <c r="N359">
        <v>0.4</v>
      </c>
      <c r="O359">
        <v>0</v>
      </c>
      <c r="P359" s="52" t="str">
        <f t="shared" si="5"/>
        <v>2020#Pregnancy, childbirth and the puerperium (O00-O99)</v>
      </c>
    </row>
    <row r="360" spans="2:16" x14ac:dyDescent="0.35">
      <c r="B360">
        <v>2020</v>
      </c>
      <c r="C360">
        <v>2020</v>
      </c>
      <c r="D360" t="s">
        <v>307</v>
      </c>
      <c r="E360" t="s">
        <v>306</v>
      </c>
      <c r="F360">
        <v>27</v>
      </c>
      <c r="G360">
        <v>329484123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 s="52" t="str">
        <f t="shared" si="5"/>
        <v>2020Pregnancy with abortive outcome (O00-O07)</v>
      </c>
    </row>
    <row r="361" spans="2:16" x14ac:dyDescent="0.35">
      <c r="B361">
        <v>2020</v>
      </c>
      <c r="C361">
        <v>2020</v>
      </c>
      <c r="D361" t="s">
        <v>302</v>
      </c>
      <c r="E361" t="s">
        <v>301</v>
      </c>
      <c r="F361">
        <v>1261</v>
      </c>
      <c r="G361">
        <v>329484123</v>
      </c>
      <c r="H361">
        <v>0.4</v>
      </c>
      <c r="I361">
        <v>0.4</v>
      </c>
      <c r="J361">
        <v>0.4</v>
      </c>
      <c r="K361">
        <v>0</v>
      </c>
      <c r="L361">
        <v>0.4</v>
      </c>
      <c r="M361">
        <v>0.4</v>
      </c>
      <c r="N361">
        <v>0.4</v>
      </c>
      <c r="O361">
        <v>0</v>
      </c>
      <c r="P361" s="52" t="str">
        <f t="shared" si="5"/>
        <v>2020Other complications of pregnancy, childbirth and the puerperium (O10-O99)</v>
      </c>
    </row>
    <row r="362" spans="2:16" x14ac:dyDescent="0.35">
      <c r="B362">
        <v>2020</v>
      </c>
      <c r="C362">
        <v>2020</v>
      </c>
      <c r="D362" t="s">
        <v>85</v>
      </c>
      <c r="E362" t="s">
        <v>84</v>
      </c>
      <c r="F362">
        <v>9672</v>
      </c>
      <c r="G362">
        <v>329484123</v>
      </c>
      <c r="H362">
        <v>2.9</v>
      </c>
      <c r="I362">
        <v>2.9</v>
      </c>
      <c r="J362">
        <v>3</v>
      </c>
      <c r="K362">
        <v>0</v>
      </c>
      <c r="L362">
        <v>3.6</v>
      </c>
      <c r="M362">
        <v>3.5</v>
      </c>
      <c r="N362">
        <v>3.6</v>
      </c>
      <c r="O362">
        <v>0</v>
      </c>
      <c r="P362" s="52" t="str">
        <f t="shared" si="5"/>
        <v>2020#Certain conditions originating in the perinatal period (P00-P96)</v>
      </c>
    </row>
    <row r="363" spans="2:16" x14ac:dyDescent="0.35">
      <c r="B363">
        <v>2020</v>
      </c>
      <c r="C363">
        <v>2020</v>
      </c>
      <c r="D363" t="s">
        <v>164</v>
      </c>
      <c r="E363" t="s">
        <v>163</v>
      </c>
      <c r="F363">
        <v>9573</v>
      </c>
      <c r="G363">
        <v>329484123</v>
      </c>
      <c r="H363">
        <v>2.9</v>
      </c>
      <c r="I363">
        <v>2.8</v>
      </c>
      <c r="J363">
        <v>3</v>
      </c>
      <c r="K363">
        <v>0</v>
      </c>
      <c r="L363">
        <v>3.1</v>
      </c>
      <c r="M363">
        <v>3</v>
      </c>
      <c r="N363">
        <v>3.1</v>
      </c>
      <c r="O363">
        <v>0</v>
      </c>
      <c r="P363" s="52" t="str">
        <f t="shared" si="5"/>
        <v>2020#Congenital malformations, deformations and chromosomal abnormalities (Q00-Q99)</v>
      </c>
    </row>
    <row r="364" spans="2:16" x14ac:dyDescent="0.35">
      <c r="B364">
        <v>2020</v>
      </c>
      <c r="C364">
        <v>2020</v>
      </c>
      <c r="D364" t="s">
        <v>83</v>
      </c>
      <c r="E364" t="s">
        <v>82</v>
      </c>
      <c r="F364">
        <v>34098</v>
      </c>
      <c r="G364">
        <v>329484123</v>
      </c>
      <c r="H364">
        <v>10.3</v>
      </c>
      <c r="I364">
        <v>10.199999999999999</v>
      </c>
      <c r="J364">
        <v>10.5</v>
      </c>
      <c r="K364">
        <v>0.1</v>
      </c>
      <c r="L364">
        <v>8.9</v>
      </c>
      <c r="M364">
        <v>8.8000000000000007</v>
      </c>
      <c r="N364">
        <v>9</v>
      </c>
      <c r="O364">
        <v>0</v>
      </c>
      <c r="P364" s="52" t="str">
        <f t="shared" si="5"/>
        <v>2020Symptoms, signs and abnormal clinical and laboratory findings, not elsewhere classified (R00-R99)</v>
      </c>
    </row>
    <row r="365" spans="2:16" x14ac:dyDescent="0.35">
      <c r="B365">
        <v>2020</v>
      </c>
      <c r="C365">
        <v>2020</v>
      </c>
      <c r="D365" t="s">
        <v>81</v>
      </c>
      <c r="E365" t="s">
        <v>80</v>
      </c>
      <c r="F365">
        <v>394166</v>
      </c>
      <c r="G365">
        <v>329484123</v>
      </c>
      <c r="H365">
        <v>119.6</v>
      </c>
      <c r="I365">
        <v>119.3</v>
      </c>
      <c r="J365">
        <v>120</v>
      </c>
      <c r="K365">
        <v>0.2</v>
      </c>
      <c r="L365">
        <v>96.7</v>
      </c>
      <c r="M365">
        <v>96.4</v>
      </c>
      <c r="N365">
        <v>97</v>
      </c>
      <c r="O365">
        <v>0.2</v>
      </c>
      <c r="P365" s="52" t="str">
        <f t="shared" si="5"/>
        <v xml:space="preserve">2020All other diseases (Residual) </v>
      </c>
    </row>
    <row r="366" spans="2:16" x14ac:dyDescent="0.35">
      <c r="B366">
        <v>2020</v>
      </c>
      <c r="C366">
        <v>2020</v>
      </c>
      <c r="D366" t="s">
        <v>79</v>
      </c>
      <c r="E366" t="s">
        <v>78</v>
      </c>
      <c r="F366">
        <v>200955</v>
      </c>
      <c r="G366">
        <v>329484123</v>
      </c>
      <c r="H366">
        <v>61</v>
      </c>
      <c r="I366">
        <v>60.7</v>
      </c>
      <c r="J366">
        <v>61.3</v>
      </c>
      <c r="K366">
        <v>0.1</v>
      </c>
      <c r="L366">
        <v>57.6</v>
      </c>
      <c r="M366">
        <v>57.3</v>
      </c>
      <c r="N366">
        <v>57.8</v>
      </c>
      <c r="O366">
        <v>0.1</v>
      </c>
      <c r="P366" s="52" t="str">
        <f t="shared" si="5"/>
        <v>2020#Accidents (unintentional injuries) (V01-X59,Y85-Y86)</v>
      </c>
    </row>
    <row r="367" spans="2:16" x14ac:dyDescent="0.35">
      <c r="B367">
        <v>2020</v>
      </c>
      <c r="C367">
        <v>2020</v>
      </c>
      <c r="D367" t="s">
        <v>77</v>
      </c>
      <c r="E367" t="s">
        <v>76</v>
      </c>
      <c r="F367">
        <v>45162</v>
      </c>
      <c r="G367">
        <v>329484123</v>
      </c>
      <c r="H367">
        <v>13.7</v>
      </c>
      <c r="I367">
        <v>13.6</v>
      </c>
      <c r="J367">
        <v>13.8</v>
      </c>
      <c r="K367">
        <v>0.1</v>
      </c>
      <c r="L367">
        <v>13.3</v>
      </c>
      <c r="M367">
        <v>13.2</v>
      </c>
      <c r="N367">
        <v>13.4</v>
      </c>
      <c r="O367">
        <v>0.1</v>
      </c>
      <c r="P367" s="52" t="str">
        <f t="shared" si="5"/>
        <v>2020Transport accidents (V01-V99,Y85)</v>
      </c>
    </row>
    <row r="368" spans="2:16" x14ac:dyDescent="0.35">
      <c r="B368">
        <v>2020</v>
      </c>
      <c r="C368">
        <v>2020</v>
      </c>
      <c r="D368" t="s">
        <v>75</v>
      </c>
      <c r="E368" t="s">
        <v>74</v>
      </c>
      <c r="F368">
        <v>42339</v>
      </c>
      <c r="G368">
        <v>329484123</v>
      </c>
      <c r="H368">
        <v>12.9</v>
      </c>
      <c r="I368">
        <v>12.7</v>
      </c>
      <c r="J368">
        <v>13</v>
      </c>
      <c r="K368">
        <v>0.1</v>
      </c>
      <c r="L368">
        <v>12.5</v>
      </c>
      <c r="M368">
        <v>12.4</v>
      </c>
      <c r="N368">
        <v>12.6</v>
      </c>
      <c r="O368">
        <v>0.1</v>
      </c>
      <c r="P368" s="52" t="str">
        <f t="shared" si="5"/>
        <v>2020Motor vehicle accidents (V02-V04,V09.0,V09.2,V12-V14,V19.0-V19.2,V19.4-V19.6,V20-V79,V80.3-V80.5,V81.0-V81.1,V82.0-V82.1,V83-V86,V87.0-V87.8,V88.0-V88.8,V89.0,V89.2)</v>
      </c>
    </row>
    <row r="369" spans="2:16" x14ac:dyDescent="0.35">
      <c r="B369">
        <v>2020</v>
      </c>
      <c r="C369">
        <v>2020</v>
      </c>
      <c r="D369" t="s">
        <v>162</v>
      </c>
      <c r="E369" t="s">
        <v>161</v>
      </c>
      <c r="F369">
        <v>1115</v>
      </c>
      <c r="G369">
        <v>329484123</v>
      </c>
      <c r="H369">
        <v>0.3</v>
      </c>
      <c r="I369">
        <v>0.3</v>
      </c>
      <c r="J369">
        <v>0.4</v>
      </c>
      <c r="K369">
        <v>0</v>
      </c>
      <c r="L369">
        <v>0.3</v>
      </c>
      <c r="M369">
        <v>0.3</v>
      </c>
      <c r="N369">
        <v>0.3</v>
      </c>
      <c r="O369">
        <v>0</v>
      </c>
      <c r="P369" s="52" t="str">
        <f t="shared" si="5"/>
        <v>2020Other land transport accidents (V01,V05-V06,V09.1,V09.3-V09.9,V10-V11,V15-V18,V19.3,V19.8-V19.9,V80.0-V80.2,V80.6-V80.9,V81.2-V81.9,V82.2-V82.9,V87.9,V88.9,V89.1,V89.3,V89.9)</v>
      </c>
    </row>
    <row r="370" spans="2:16" x14ac:dyDescent="0.35">
      <c r="B370">
        <v>2020</v>
      </c>
      <c r="C370">
        <v>2020</v>
      </c>
      <c r="D370" t="s">
        <v>160</v>
      </c>
      <c r="E370" t="s">
        <v>159</v>
      </c>
      <c r="F370">
        <v>1708</v>
      </c>
      <c r="G370">
        <v>329484123</v>
      </c>
      <c r="H370">
        <v>0.5</v>
      </c>
      <c r="I370">
        <v>0.5</v>
      </c>
      <c r="J370">
        <v>0.5</v>
      </c>
      <c r="K370">
        <v>0</v>
      </c>
      <c r="L370">
        <v>0.5</v>
      </c>
      <c r="M370">
        <v>0.4</v>
      </c>
      <c r="N370">
        <v>0.5</v>
      </c>
      <c r="O370">
        <v>0</v>
      </c>
      <c r="P370" s="52" t="str">
        <f t="shared" si="5"/>
        <v>2020Water, air and space, and other and unspecified transport accidents and their sequelae (V90-V99,Y85)</v>
      </c>
    </row>
    <row r="371" spans="2:16" x14ac:dyDescent="0.35">
      <c r="B371">
        <v>2020</v>
      </c>
      <c r="C371">
        <v>2020</v>
      </c>
      <c r="D371" t="s">
        <v>73</v>
      </c>
      <c r="E371" t="s">
        <v>72</v>
      </c>
      <c r="F371">
        <v>155793</v>
      </c>
      <c r="G371">
        <v>329484123</v>
      </c>
      <c r="H371">
        <v>47.3</v>
      </c>
      <c r="I371">
        <v>47</v>
      </c>
      <c r="J371">
        <v>47.5</v>
      </c>
      <c r="K371">
        <v>0.1</v>
      </c>
      <c r="L371">
        <v>44.3</v>
      </c>
      <c r="M371">
        <v>44.1</v>
      </c>
      <c r="N371">
        <v>44.5</v>
      </c>
      <c r="O371">
        <v>0.1</v>
      </c>
      <c r="P371" s="52" t="str">
        <f t="shared" si="5"/>
        <v>2020Nontransport accidents (W00-X59,Y86)</v>
      </c>
    </row>
    <row r="372" spans="2:16" x14ac:dyDescent="0.35">
      <c r="B372">
        <v>2020</v>
      </c>
      <c r="C372">
        <v>2020</v>
      </c>
      <c r="D372" t="s">
        <v>71</v>
      </c>
      <c r="E372" t="s">
        <v>70</v>
      </c>
      <c r="F372">
        <v>42114</v>
      </c>
      <c r="G372">
        <v>329484123</v>
      </c>
      <c r="H372">
        <v>12.8</v>
      </c>
      <c r="I372">
        <v>12.7</v>
      </c>
      <c r="J372">
        <v>12.9</v>
      </c>
      <c r="K372">
        <v>0.1</v>
      </c>
      <c r="L372">
        <v>10.3</v>
      </c>
      <c r="M372">
        <v>10.199999999999999</v>
      </c>
      <c r="N372">
        <v>10.4</v>
      </c>
      <c r="O372">
        <v>0.1</v>
      </c>
      <c r="P372" s="52" t="str">
        <f t="shared" si="5"/>
        <v>2020Falls (W00-W19)</v>
      </c>
    </row>
    <row r="373" spans="2:16" x14ac:dyDescent="0.35">
      <c r="B373">
        <v>2020</v>
      </c>
      <c r="C373">
        <v>2020</v>
      </c>
      <c r="D373" t="s">
        <v>158</v>
      </c>
      <c r="E373" t="s">
        <v>157</v>
      </c>
      <c r="F373">
        <v>535</v>
      </c>
      <c r="G373">
        <v>329484123</v>
      </c>
      <c r="H373">
        <v>0.2</v>
      </c>
      <c r="I373">
        <v>0.1</v>
      </c>
      <c r="J373">
        <v>0.2</v>
      </c>
      <c r="K373">
        <v>0</v>
      </c>
      <c r="L373">
        <v>0.2</v>
      </c>
      <c r="M373">
        <v>0.2</v>
      </c>
      <c r="N373">
        <v>0.2</v>
      </c>
      <c r="O373">
        <v>0</v>
      </c>
      <c r="P373" s="52" t="str">
        <f t="shared" si="5"/>
        <v>2020Accidental discharge of firearms (W32-W34)</v>
      </c>
    </row>
    <row r="374" spans="2:16" x14ac:dyDescent="0.35">
      <c r="B374">
        <v>2020</v>
      </c>
      <c r="C374">
        <v>2020</v>
      </c>
      <c r="D374" t="s">
        <v>69</v>
      </c>
      <c r="E374" t="s">
        <v>68</v>
      </c>
      <c r="F374">
        <v>4177</v>
      </c>
      <c r="G374">
        <v>329484123</v>
      </c>
      <c r="H374">
        <v>1.3</v>
      </c>
      <c r="I374">
        <v>1.2</v>
      </c>
      <c r="J374">
        <v>1.3</v>
      </c>
      <c r="K374">
        <v>0</v>
      </c>
      <c r="L374">
        <v>1.3</v>
      </c>
      <c r="M374">
        <v>1.2</v>
      </c>
      <c r="N374">
        <v>1.3</v>
      </c>
      <c r="O374">
        <v>0</v>
      </c>
      <c r="P374" s="52" t="str">
        <f t="shared" si="5"/>
        <v>2020Accidental drowning and submersion (W65-W74)</v>
      </c>
    </row>
    <row r="375" spans="2:16" x14ac:dyDescent="0.35">
      <c r="B375">
        <v>2020</v>
      </c>
      <c r="C375">
        <v>2020</v>
      </c>
      <c r="D375" t="s">
        <v>156</v>
      </c>
      <c r="E375" t="s">
        <v>155</v>
      </c>
      <c r="F375">
        <v>2951</v>
      </c>
      <c r="G375">
        <v>329484123</v>
      </c>
      <c r="H375">
        <v>0.9</v>
      </c>
      <c r="I375">
        <v>0.9</v>
      </c>
      <c r="J375">
        <v>0.9</v>
      </c>
      <c r="K375">
        <v>0</v>
      </c>
      <c r="L375">
        <v>0.8</v>
      </c>
      <c r="M375">
        <v>0.8</v>
      </c>
      <c r="N375">
        <v>0.8</v>
      </c>
      <c r="O375">
        <v>0</v>
      </c>
      <c r="P375" s="52" t="str">
        <f t="shared" si="5"/>
        <v>2020Accidental exposure to smoke, fire and flames (X00-X09)</v>
      </c>
    </row>
    <row r="376" spans="2:16" x14ac:dyDescent="0.35">
      <c r="B376">
        <v>2020</v>
      </c>
      <c r="C376">
        <v>2020</v>
      </c>
      <c r="D376" t="s">
        <v>67</v>
      </c>
      <c r="E376" t="s">
        <v>66</v>
      </c>
      <c r="F376">
        <v>87404</v>
      </c>
      <c r="G376">
        <v>329484123</v>
      </c>
      <c r="H376">
        <v>26.5</v>
      </c>
      <c r="I376">
        <v>26.4</v>
      </c>
      <c r="J376">
        <v>26.7</v>
      </c>
      <c r="K376">
        <v>0.1</v>
      </c>
      <c r="L376">
        <v>26.9</v>
      </c>
      <c r="M376">
        <v>26.8</v>
      </c>
      <c r="N376">
        <v>27.1</v>
      </c>
      <c r="O376">
        <v>0.1</v>
      </c>
      <c r="P376" s="52" t="str">
        <f t="shared" si="5"/>
        <v>2020Accidental poisoning and exposure to noxious substances (X40-X49)</v>
      </c>
    </row>
    <row r="377" spans="2:16" x14ac:dyDescent="0.35">
      <c r="B377">
        <v>2020</v>
      </c>
      <c r="C377">
        <v>2020</v>
      </c>
      <c r="D377" t="s">
        <v>154</v>
      </c>
      <c r="E377" t="s">
        <v>153</v>
      </c>
      <c r="F377">
        <v>18612</v>
      </c>
      <c r="G377">
        <v>329484123</v>
      </c>
      <c r="H377">
        <v>5.6</v>
      </c>
      <c r="I377">
        <v>5.6</v>
      </c>
      <c r="J377">
        <v>5.7</v>
      </c>
      <c r="K377">
        <v>0</v>
      </c>
      <c r="L377">
        <v>4.9000000000000004</v>
      </c>
      <c r="M377">
        <v>4.8</v>
      </c>
      <c r="N377">
        <v>5</v>
      </c>
      <c r="O377">
        <v>0</v>
      </c>
      <c r="P377" s="52" t="str">
        <f t="shared" si="5"/>
        <v>2020Other and unspecified nontransport accidents and their sequelae (W20-W31,W35-W64,W75-W99,X10-X39,X50-X59,Y86)</v>
      </c>
    </row>
    <row r="378" spans="2:16" x14ac:dyDescent="0.35">
      <c r="B378">
        <v>2020</v>
      </c>
      <c r="C378">
        <v>2020</v>
      </c>
      <c r="D378" t="s">
        <v>65</v>
      </c>
      <c r="E378" t="s">
        <v>64</v>
      </c>
      <c r="F378">
        <v>45979</v>
      </c>
      <c r="G378">
        <v>329484123</v>
      </c>
      <c r="H378">
        <v>14</v>
      </c>
      <c r="I378">
        <v>13.8</v>
      </c>
      <c r="J378">
        <v>14.1</v>
      </c>
      <c r="K378">
        <v>0.1</v>
      </c>
      <c r="L378">
        <v>13.5</v>
      </c>
      <c r="M378">
        <v>13.4</v>
      </c>
      <c r="N378">
        <v>13.6</v>
      </c>
      <c r="O378">
        <v>0.1</v>
      </c>
      <c r="P378" s="52" t="str">
        <f t="shared" si="5"/>
        <v>2020#Intentional self-harm (suicide) (*U03,X60-X84,Y87.0)</v>
      </c>
    </row>
    <row r="379" spans="2:16" x14ac:dyDescent="0.35">
      <c r="B379">
        <v>2020</v>
      </c>
      <c r="C379">
        <v>2020</v>
      </c>
      <c r="D379" t="s">
        <v>152</v>
      </c>
      <c r="E379" t="s">
        <v>151</v>
      </c>
      <c r="F379">
        <v>24292</v>
      </c>
      <c r="G379">
        <v>329484123</v>
      </c>
      <c r="H379">
        <v>7.4</v>
      </c>
      <c r="I379">
        <v>7.3</v>
      </c>
      <c r="J379">
        <v>7.5</v>
      </c>
      <c r="K379">
        <v>0</v>
      </c>
      <c r="L379">
        <v>7</v>
      </c>
      <c r="M379">
        <v>6.9</v>
      </c>
      <c r="N379">
        <v>7</v>
      </c>
      <c r="O379">
        <v>0</v>
      </c>
      <c r="P379" s="52" t="str">
        <f t="shared" si="5"/>
        <v>2020Intentional self-harm (suicide) by discharge of firearms (X72-X74)</v>
      </c>
    </row>
    <row r="380" spans="2:16" x14ac:dyDescent="0.35">
      <c r="B380">
        <v>2020</v>
      </c>
      <c r="C380">
        <v>2020</v>
      </c>
      <c r="D380" t="s">
        <v>63</v>
      </c>
      <c r="E380" t="s">
        <v>62</v>
      </c>
      <c r="F380">
        <v>21687</v>
      </c>
      <c r="G380">
        <v>329484123</v>
      </c>
      <c r="H380">
        <v>6.6</v>
      </c>
      <c r="I380">
        <v>6.5</v>
      </c>
      <c r="J380">
        <v>6.7</v>
      </c>
      <c r="K380">
        <v>0</v>
      </c>
      <c r="L380">
        <v>6.5</v>
      </c>
      <c r="M380">
        <v>6.5</v>
      </c>
      <c r="N380">
        <v>6.6</v>
      </c>
      <c r="O380">
        <v>0</v>
      </c>
      <c r="P380" s="52" t="str">
        <f t="shared" si="5"/>
        <v>2020Intentional self-harm (suicide) by other and unspecified means and their sequelae (*U03,X60-X71,X75-X84,Y87.0)</v>
      </c>
    </row>
    <row r="381" spans="2:16" x14ac:dyDescent="0.35">
      <c r="B381">
        <v>2020</v>
      </c>
      <c r="C381">
        <v>2020</v>
      </c>
      <c r="D381" t="s">
        <v>61</v>
      </c>
      <c r="E381" t="s">
        <v>60</v>
      </c>
      <c r="F381">
        <v>24576</v>
      </c>
      <c r="G381">
        <v>329484123</v>
      </c>
      <c r="H381">
        <v>7.5</v>
      </c>
      <c r="I381">
        <v>7.4</v>
      </c>
      <c r="J381">
        <v>7.6</v>
      </c>
      <c r="K381">
        <v>0</v>
      </c>
      <c r="L381">
        <v>7.8</v>
      </c>
      <c r="M381">
        <v>7.7</v>
      </c>
      <c r="N381">
        <v>7.9</v>
      </c>
      <c r="O381">
        <v>0.1</v>
      </c>
      <c r="P381" s="52" t="str">
        <f t="shared" si="5"/>
        <v>2020#Assault (homicide) (*U01-*U02,X85-Y09,Y87.1)</v>
      </c>
    </row>
    <row r="382" spans="2:16" x14ac:dyDescent="0.35">
      <c r="B382">
        <v>2020</v>
      </c>
      <c r="C382">
        <v>2020</v>
      </c>
      <c r="D382" t="s">
        <v>59</v>
      </c>
      <c r="E382" t="s">
        <v>58</v>
      </c>
      <c r="F382">
        <v>19384</v>
      </c>
      <c r="G382">
        <v>329484123</v>
      </c>
      <c r="H382">
        <v>5.9</v>
      </c>
      <c r="I382">
        <v>5.8</v>
      </c>
      <c r="J382">
        <v>6</v>
      </c>
      <c r="K382">
        <v>0</v>
      </c>
      <c r="L382">
        <v>6.2</v>
      </c>
      <c r="M382">
        <v>6.1</v>
      </c>
      <c r="N382">
        <v>6.3</v>
      </c>
      <c r="O382">
        <v>0</v>
      </c>
      <c r="P382" s="52" t="str">
        <f t="shared" si="5"/>
        <v>2020Assault (homicide) by discharge of firearms (*U01.4,X93-X95)</v>
      </c>
    </row>
    <row r="383" spans="2:16" x14ac:dyDescent="0.35">
      <c r="B383">
        <v>2020</v>
      </c>
      <c r="C383">
        <v>2020</v>
      </c>
      <c r="D383" t="s">
        <v>57</v>
      </c>
      <c r="E383" t="s">
        <v>56</v>
      </c>
      <c r="F383">
        <v>5192</v>
      </c>
      <c r="G383">
        <v>329484123</v>
      </c>
      <c r="H383">
        <v>1.6</v>
      </c>
      <c r="I383">
        <v>1.5</v>
      </c>
      <c r="J383">
        <v>1.6</v>
      </c>
      <c r="K383">
        <v>0</v>
      </c>
      <c r="L383">
        <v>1.6</v>
      </c>
      <c r="M383">
        <v>1.6</v>
      </c>
      <c r="N383">
        <v>1.6</v>
      </c>
      <c r="O383">
        <v>0</v>
      </c>
      <c r="P383" s="52" t="str">
        <f t="shared" si="5"/>
        <v>2020Assault (homicide) by other and unspecified means and their sequelae (*U01.0-*U01.3,*U01.5-*U01.9,*U02,X85-X92,X96-Y09,Y87.1)</v>
      </c>
    </row>
    <row r="384" spans="2:16" x14ac:dyDescent="0.35">
      <c r="B384">
        <v>2020</v>
      </c>
      <c r="C384">
        <v>2020</v>
      </c>
      <c r="D384" t="s">
        <v>300</v>
      </c>
      <c r="E384" t="s">
        <v>299</v>
      </c>
      <c r="F384">
        <v>780</v>
      </c>
      <c r="G384">
        <v>329484123</v>
      </c>
      <c r="H384">
        <v>0.2</v>
      </c>
      <c r="I384">
        <v>0.2</v>
      </c>
      <c r="J384">
        <v>0.3</v>
      </c>
      <c r="K384">
        <v>0</v>
      </c>
      <c r="L384">
        <v>0.3</v>
      </c>
      <c r="M384">
        <v>0.2</v>
      </c>
      <c r="N384">
        <v>0.3</v>
      </c>
      <c r="O384">
        <v>0</v>
      </c>
      <c r="P384" s="52" t="str">
        <f t="shared" si="5"/>
        <v>2020#Legal intervention (Y35,Y89.0)</v>
      </c>
    </row>
    <row r="385" spans="2:16" x14ac:dyDescent="0.35">
      <c r="B385">
        <v>2020</v>
      </c>
      <c r="C385">
        <v>2020</v>
      </c>
      <c r="D385" t="s">
        <v>55</v>
      </c>
      <c r="E385" t="s">
        <v>54</v>
      </c>
      <c r="F385">
        <v>6042</v>
      </c>
      <c r="G385">
        <v>329484123</v>
      </c>
      <c r="H385">
        <v>1.8</v>
      </c>
      <c r="I385">
        <v>1.8</v>
      </c>
      <c r="J385">
        <v>1.9</v>
      </c>
      <c r="K385">
        <v>0</v>
      </c>
      <c r="L385">
        <v>1.8</v>
      </c>
      <c r="M385">
        <v>1.8</v>
      </c>
      <c r="N385">
        <v>1.9</v>
      </c>
      <c r="O385">
        <v>0</v>
      </c>
      <c r="P385" s="52" t="str">
        <f t="shared" si="5"/>
        <v>2020Events of undetermined intent (Y10-Y34,Y87.2,Y89.9)</v>
      </c>
    </row>
    <row r="386" spans="2:16" x14ac:dyDescent="0.35">
      <c r="B386">
        <v>2020</v>
      </c>
      <c r="C386">
        <v>2020</v>
      </c>
      <c r="D386" t="s">
        <v>150</v>
      </c>
      <c r="E386" t="s">
        <v>149</v>
      </c>
      <c r="F386">
        <v>400</v>
      </c>
      <c r="G386">
        <v>329484123</v>
      </c>
      <c r="H386">
        <v>0.1</v>
      </c>
      <c r="I386">
        <v>0.1</v>
      </c>
      <c r="J386">
        <v>0.1</v>
      </c>
      <c r="K386">
        <v>0</v>
      </c>
      <c r="L386">
        <v>0.1</v>
      </c>
      <c r="M386">
        <v>0.1</v>
      </c>
      <c r="N386">
        <v>0.1</v>
      </c>
      <c r="O386">
        <v>0</v>
      </c>
      <c r="P386" s="52" t="str">
        <f t="shared" si="5"/>
        <v>2020Discharge of firearms, undetermined intent (Y22-Y24)</v>
      </c>
    </row>
    <row r="387" spans="2:16" x14ac:dyDescent="0.35">
      <c r="B387">
        <v>2020</v>
      </c>
      <c r="C387">
        <v>2020</v>
      </c>
      <c r="D387" t="s">
        <v>53</v>
      </c>
      <c r="E387" t="s">
        <v>52</v>
      </c>
      <c r="F387">
        <v>5642</v>
      </c>
      <c r="G387">
        <v>329484123</v>
      </c>
      <c r="H387">
        <v>1.7</v>
      </c>
      <c r="I387">
        <v>1.7</v>
      </c>
      <c r="J387">
        <v>1.8</v>
      </c>
      <c r="K387">
        <v>0</v>
      </c>
      <c r="L387">
        <v>1.7</v>
      </c>
      <c r="M387">
        <v>1.7</v>
      </c>
      <c r="N387">
        <v>1.7</v>
      </c>
      <c r="O387">
        <v>0</v>
      </c>
      <c r="P387" s="52" t="str">
        <f t="shared" ref="P387:P450" si="6">C387&amp;D387</f>
        <v>2020Other and unspecified events of undetermined intent and their sequelae (Y10-Y21,Y25-Y34,Y87.2,Y89.9)</v>
      </c>
    </row>
    <row r="388" spans="2:16" x14ac:dyDescent="0.35">
      <c r="B388">
        <v>2020</v>
      </c>
      <c r="C388">
        <v>2020</v>
      </c>
      <c r="D388" t="s">
        <v>148</v>
      </c>
      <c r="E388" t="s">
        <v>395</v>
      </c>
      <c r="F388">
        <v>13</v>
      </c>
      <c r="G388">
        <v>329484123</v>
      </c>
      <c r="H388" t="s">
        <v>10</v>
      </c>
      <c r="I388">
        <v>0</v>
      </c>
      <c r="J388">
        <v>0</v>
      </c>
      <c r="K388">
        <v>0</v>
      </c>
      <c r="L388" t="s">
        <v>10</v>
      </c>
      <c r="M388">
        <v>0</v>
      </c>
      <c r="N388">
        <v>0</v>
      </c>
      <c r="O388">
        <v>0</v>
      </c>
      <c r="P388" s="52" t="str">
        <f t="shared" si="6"/>
        <v>2020#Operations of war and their sequelae (Y36,Y89.1)</v>
      </c>
    </row>
    <row r="389" spans="2:16" x14ac:dyDescent="0.35">
      <c r="B389">
        <v>2020</v>
      </c>
      <c r="C389">
        <v>2020</v>
      </c>
      <c r="D389" t="s">
        <v>147</v>
      </c>
      <c r="E389" t="s">
        <v>146</v>
      </c>
      <c r="F389">
        <v>5361</v>
      </c>
      <c r="G389">
        <v>329484123</v>
      </c>
      <c r="H389">
        <v>1.6</v>
      </c>
      <c r="I389">
        <v>1.6</v>
      </c>
      <c r="J389">
        <v>1.7</v>
      </c>
      <c r="K389">
        <v>0</v>
      </c>
      <c r="L389">
        <v>1.3</v>
      </c>
      <c r="M389">
        <v>1.3</v>
      </c>
      <c r="N389">
        <v>1.3</v>
      </c>
      <c r="O389">
        <v>0</v>
      </c>
      <c r="P389" s="52" t="str">
        <f t="shared" si="6"/>
        <v>2020#Complications of medical and surgical care (Y40-Y84,Y88)</v>
      </c>
    </row>
    <row r="390" spans="2:16" x14ac:dyDescent="0.35">
      <c r="B390">
        <v>2020</v>
      </c>
      <c r="C390">
        <v>2020</v>
      </c>
      <c r="D390" t="s">
        <v>145</v>
      </c>
      <c r="E390" t="s">
        <v>144</v>
      </c>
      <c r="F390">
        <v>4069</v>
      </c>
      <c r="G390">
        <v>329484123</v>
      </c>
      <c r="H390">
        <v>1.2</v>
      </c>
      <c r="I390">
        <v>1.2</v>
      </c>
      <c r="J390">
        <v>1.3</v>
      </c>
      <c r="K390">
        <v>0</v>
      </c>
      <c r="L390">
        <v>1</v>
      </c>
      <c r="M390">
        <v>0.9</v>
      </c>
      <c r="N390">
        <v>1</v>
      </c>
      <c r="O390">
        <v>0</v>
      </c>
      <c r="P390" s="52" t="str">
        <f t="shared" si="6"/>
        <v>2020#Enterocolitis due to Clostridium difficile (A04.7)</v>
      </c>
    </row>
    <row r="391" spans="2:16" x14ac:dyDescent="0.35">
      <c r="B391">
        <v>2020</v>
      </c>
      <c r="C391">
        <v>2020</v>
      </c>
      <c r="D391" t="s">
        <v>51</v>
      </c>
      <c r="E391" t="s">
        <v>50</v>
      </c>
      <c r="F391">
        <v>350831</v>
      </c>
      <c r="G391">
        <v>329484123</v>
      </c>
      <c r="H391">
        <v>106.5</v>
      </c>
      <c r="I391">
        <v>106.1</v>
      </c>
      <c r="J391">
        <v>106.8</v>
      </c>
      <c r="K391">
        <v>0.2</v>
      </c>
      <c r="L391">
        <v>85</v>
      </c>
      <c r="M391">
        <v>84.7</v>
      </c>
      <c r="N391">
        <v>85.2</v>
      </c>
      <c r="O391">
        <v>0.1</v>
      </c>
      <c r="P391" s="52" t="str">
        <f t="shared" si="6"/>
        <v>2020#COVID-19 (U07.1)</v>
      </c>
    </row>
    <row r="392" spans="2:16" x14ac:dyDescent="0.35">
      <c r="B392" t="s">
        <v>352</v>
      </c>
      <c r="C392">
        <v>2021</v>
      </c>
      <c r="D392" t="s">
        <v>298</v>
      </c>
      <c r="E392" t="s">
        <v>297</v>
      </c>
      <c r="F392">
        <v>72</v>
      </c>
      <c r="G392">
        <v>329484123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 s="52" t="str">
        <f t="shared" si="6"/>
        <v>2021#Salmonella infections (A01-A02)</v>
      </c>
    </row>
    <row r="393" spans="2:16" x14ac:dyDescent="0.35">
      <c r="B393" t="s">
        <v>352</v>
      </c>
      <c r="C393">
        <v>2021</v>
      </c>
      <c r="D393" t="s">
        <v>296</v>
      </c>
      <c r="E393" t="s">
        <v>295</v>
      </c>
      <c r="F393">
        <v>6818</v>
      </c>
      <c r="G393">
        <v>329484123</v>
      </c>
      <c r="H393">
        <v>2.1</v>
      </c>
      <c r="I393">
        <v>2</v>
      </c>
      <c r="J393">
        <v>2.1</v>
      </c>
      <c r="K393">
        <v>0</v>
      </c>
      <c r="L393">
        <v>1.7</v>
      </c>
      <c r="M393">
        <v>1.6</v>
      </c>
      <c r="N393">
        <v>1.7</v>
      </c>
      <c r="O393">
        <v>0</v>
      </c>
      <c r="P393" s="52" t="str">
        <f t="shared" si="6"/>
        <v>2021Certain other intestinal infections (A04,A07-A09)</v>
      </c>
    </row>
    <row r="394" spans="2:16" x14ac:dyDescent="0.35">
      <c r="B394" t="s">
        <v>352</v>
      </c>
      <c r="C394">
        <v>2021</v>
      </c>
      <c r="D394" t="s">
        <v>294</v>
      </c>
      <c r="E394" t="s">
        <v>293</v>
      </c>
      <c r="F394">
        <v>601</v>
      </c>
      <c r="G394">
        <v>329484123</v>
      </c>
      <c r="H394">
        <v>0.2</v>
      </c>
      <c r="I394">
        <v>0.2</v>
      </c>
      <c r="J394">
        <v>0.2</v>
      </c>
      <c r="K394">
        <v>0</v>
      </c>
      <c r="L394">
        <v>0.1</v>
      </c>
      <c r="M394">
        <v>0.1</v>
      </c>
      <c r="N394">
        <v>0.2</v>
      </c>
      <c r="O394">
        <v>0</v>
      </c>
      <c r="P394" s="52" t="str">
        <f t="shared" si="6"/>
        <v>2021#Tuberculosis (A16-A19)</v>
      </c>
    </row>
    <row r="395" spans="2:16" x14ac:dyDescent="0.35">
      <c r="B395" t="s">
        <v>352</v>
      </c>
      <c r="C395">
        <v>2021</v>
      </c>
      <c r="D395" t="s">
        <v>292</v>
      </c>
      <c r="E395" t="s">
        <v>291</v>
      </c>
      <c r="F395">
        <v>436</v>
      </c>
      <c r="G395">
        <v>329484123</v>
      </c>
      <c r="H395">
        <v>0.1</v>
      </c>
      <c r="I395">
        <v>0.1</v>
      </c>
      <c r="J395">
        <v>0.1</v>
      </c>
      <c r="K395">
        <v>0</v>
      </c>
      <c r="L395">
        <v>0.1</v>
      </c>
      <c r="M395">
        <v>0.1</v>
      </c>
      <c r="N395">
        <v>0.1</v>
      </c>
      <c r="O395">
        <v>0</v>
      </c>
      <c r="P395" s="52" t="str">
        <f t="shared" si="6"/>
        <v>2021Respiratory tuberculosis (A16)</v>
      </c>
    </row>
    <row r="396" spans="2:16" x14ac:dyDescent="0.35">
      <c r="B396" t="s">
        <v>352</v>
      </c>
      <c r="C396">
        <v>2021</v>
      </c>
      <c r="D396" t="s">
        <v>290</v>
      </c>
      <c r="E396" t="s">
        <v>289</v>
      </c>
      <c r="F396">
        <v>165</v>
      </c>
      <c r="G396">
        <v>329484123</v>
      </c>
      <c r="H396">
        <v>0.1</v>
      </c>
      <c r="I396">
        <v>0</v>
      </c>
      <c r="J396">
        <v>0.1</v>
      </c>
      <c r="K396">
        <v>0</v>
      </c>
      <c r="L396">
        <v>0</v>
      </c>
      <c r="M396">
        <v>0</v>
      </c>
      <c r="N396">
        <v>0</v>
      </c>
      <c r="O396">
        <v>0</v>
      </c>
      <c r="P396" s="52" t="str">
        <f t="shared" si="6"/>
        <v>2021Other tuberculosis (A17-A19)</v>
      </c>
    </row>
    <row r="397" spans="2:16" x14ac:dyDescent="0.35">
      <c r="B397" t="s">
        <v>352</v>
      </c>
      <c r="C397">
        <v>2021</v>
      </c>
      <c r="D397" t="s">
        <v>287</v>
      </c>
      <c r="E397" t="s">
        <v>392</v>
      </c>
      <c r="F397">
        <v>22</v>
      </c>
      <c r="G397">
        <v>329484123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 s="52" t="str">
        <f t="shared" si="6"/>
        <v>2021#Meningococcal infection (A39)</v>
      </c>
    </row>
    <row r="398" spans="2:16" x14ac:dyDescent="0.35">
      <c r="B398" t="s">
        <v>352</v>
      </c>
      <c r="C398">
        <v>2021</v>
      </c>
      <c r="D398" t="s">
        <v>143</v>
      </c>
      <c r="E398" t="s">
        <v>142</v>
      </c>
      <c r="F398">
        <v>41328</v>
      </c>
      <c r="G398">
        <v>329484123</v>
      </c>
      <c r="H398">
        <v>12.5</v>
      </c>
      <c r="I398">
        <v>12.4</v>
      </c>
      <c r="J398">
        <v>12.7</v>
      </c>
      <c r="K398">
        <v>0.1</v>
      </c>
      <c r="L398">
        <v>10</v>
      </c>
      <c r="M398">
        <v>9.9</v>
      </c>
      <c r="N398">
        <v>10.1</v>
      </c>
      <c r="O398">
        <v>0.1</v>
      </c>
      <c r="P398" s="52" t="str">
        <f t="shared" si="6"/>
        <v>2021#Septicemia (A40-A41)</v>
      </c>
    </row>
    <row r="399" spans="2:16" x14ac:dyDescent="0.35">
      <c r="B399" t="s">
        <v>352</v>
      </c>
      <c r="C399">
        <v>2021</v>
      </c>
      <c r="D399" t="s">
        <v>286</v>
      </c>
      <c r="E399" t="s">
        <v>285</v>
      </c>
      <c r="F399">
        <v>41</v>
      </c>
      <c r="G399">
        <v>329484123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 s="52" t="str">
        <f t="shared" si="6"/>
        <v>2021#Syphilis (A50-A53)</v>
      </c>
    </row>
    <row r="400" spans="2:16" x14ac:dyDescent="0.35">
      <c r="B400" t="s">
        <v>352</v>
      </c>
      <c r="C400">
        <v>2021</v>
      </c>
      <c r="D400" t="s">
        <v>284</v>
      </c>
      <c r="E400" t="s">
        <v>283</v>
      </c>
      <c r="F400">
        <v>3578</v>
      </c>
      <c r="G400">
        <v>329484123</v>
      </c>
      <c r="H400">
        <v>1.1000000000000001</v>
      </c>
      <c r="I400">
        <v>1.1000000000000001</v>
      </c>
      <c r="J400">
        <v>1.1000000000000001</v>
      </c>
      <c r="K400">
        <v>0</v>
      </c>
      <c r="L400">
        <v>0.8</v>
      </c>
      <c r="M400">
        <v>0.8</v>
      </c>
      <c r="N400">
        <v>0.9</v>
      </c>
      <c r="O400">
        <v>0</v>
      </c>
      <c r="P400" s="52" t="str">
        <f t="shared" si="6"/>
        <v>2021#Viral hepatitis (B15-B19)</v>
      </c>
    </row>
    <row r="401" spans="2:16" x14ac:dyDescent="0.35">
      <c r="B401" t="s">
        <v>352</v>
      </c>
      <c r="C401">
        <v>2021</v>
      </c>
      <c r="D401" t="s">
        <v>282</v>
      </c>
      <c r="E401" t="s">
        <v>281</v>
      </c>
      <c r="F401">
        <v>4962</v>
      </c>
      <c r="G401">
        <v>329484123</v>
      </c>
      <c r="H401">
        <v>1.5</v>
      </c>
      <c r="I401">
        <v>1.5</v>
      </c>
      <c r="J401">
        <v>1.5</v>
      </c>
      <c r="K401">
        <v>0</v>
      </c>
      <c r="L401">
        <v>1.3</v>
      </c>
      <c r="M401">
        <v>1.3</v>
      </c>
      <c r="N401">
        <v>1.4</v>
      </c>
      <c r="O401">
        <v>0</v>
      </c>
      <c r="P401" s="52" t="str">
        <f t="shared" si="6"/>
        <v>2021#Human immunodeficiency virus (HIV) disease (B20-B24)</v>
      </c>
    </row>
    <row r="402" spans="2:16" x14ac:dyDescent="0.35">
      <c r="B402" t="s">
        <v>352</v>
      </c>
      <c r="C402">
        <v>2021</v>
      </c>
      <c r="D402" t="s">
        <v>141</v>
      </c>
      <c r="E402" t="s">
        <v>140</v>
      </c>
      <c r="F402">
        <v>427334</v>
      </c>
      <c r="G402">
        <v>329484123</v>
      </c>
      <c r="H402">
        <v>129.69999999999999</v>
      </c>
      <c r="I402">
        <v>129.30000000000001</v>
      </c>
      <c r="J402">
        <v>130.1</v>
      </c>
      <c r="K402">
        <v>0.2</v>
      </c>
      <c r="L402">
        <v>105.2</v>
      </c>
      <c r="M402">
        <v>104.9</v>
      </c>
      <c r="N402">
        <v>105.6</v>
      </c>
      <c r="O402">
        <v>0.2</v>
      </c>
      <c r="P402" s="52" t="str">
        <f t="shared" si="6"/>
        <v>2021Other and unspecified infectious and parasitic diseases and their sequelae (A00,A05,A20-A36,A42-A44,A48-A49,A54-A79,A81-A82,A85.0-A85.1,A85.8,A86-B04,B06-B09,B25-B49,B55-B99,U07.1)</v>
      </c>
    </row>
    <row r="403" spans="2:16" x14ac:dyDescent="0.35">
      <c r="B403" t="s">
        <v>352</v>
      </c>
      <c r="C403">
        <v>2021</v>
      </c>
      <c r="D403" t="s">
        <v>139</v>
      </c>
      <c r="E403" t="s">
        <v>138</v>
      </c>
      <c r="F403">
        <v>604965</v>
      </c>
      <c r="G403">
        <v>329484123</v>
      </c>
      <c r="H403">
        <v>183.6</v>
      </c>
      <c r="I403">
        <v>183.1</v>
      </c>
      <c r="J403">
        <v>184.1</v>
      </c>
      <c r="K403">
        <v>0.2</v>
      </c>
      <c r="L403">
        <v>144.69999999999999</v>
      </c>
      <c r="M403">
        <v>144.30000000000001</v>
      </c>
      <c r="N403">
        <v>145.1</v>
      </c>
      <c r="O403">
        <v>0.2</v>
      </c>
      <c r="P403" s="52" t="str">
        <f t="shared" si="6"/>
        <v>2021#Malignant neoplasms (C00-C97)</v>
      </c>
    </row>
    <row r="404" spans="2:16" x14ac:dyDescent="0.35">
      <c r="B404" t="s">
        <v>352</v>
      </c>
      <c r="C404">
        <v>2021</v>
      </c>
      <c r="D404" t="s">
        <v>280</v>
      </c>
      <c r="E404" t="s">
        <v>279</v>
      </c>
      <c r="F404">
        <v>11380</v>
      </c>
      <c r="G404">
        <v>329484123</v>
      </c>
      <c r="H404">
        <v>3.5</v>
      </c>
      <c r="I404">
        <v>3.4</v>
      </c>
      <c r="J404">
        <v>3.5</v>
      </c>
      <c r="K404">
        <v>0</v>
      </c>
      <c r="L404">
        <v>2.7</v>
      </c>
      <c r="M404">
        <v>2.6</v>
      </c>
      <c r="N404">
        <v>2.7</v>
      </c>
      <c r="O404">
        <v>0</v>
      </c>
      <c r="P404" s="52" t="str">
        <f t="shared" si="6"/>
        <v>2021Malignant neoplasms of lip, oral cavity and pharynx (C00-C14)</v>
      </c>
    </row>
    <row r="405" spans="2:16" x14ac:dyDescent="0.35">
      <c r="B405" t="s">
        <v>352</v>
      </c>
      <c r="C405">
        <v>2021</v>
      </c>
      <c r="D405" t="s">
        <v>278</v>
      </c>
      <c r="E405" t="s">
        <v>277</v>
      </c>
      <c r="F405">
        <v>15730</v>
      </c>
      <c r="G405">
        <v>329484123</v>
      </c>
      <c r="H405">
        <v>4.8</v>
      </c>
      <c r="I405">
        <v>4.7</v>
      </c>
      <c r="J405">
        <v>4.8</v>
      </c>
      <c r="K405">
        <v>0</v>
      </c>
      <c r="L405">
        <v>3.7</v>
      </c>
      <c r="M405">
        <v>3.6</v>
      </c>
      <c r="N405">
        <v>3.8</v>
      </c>
      <c r="O405">
        <v>0</v>
      </c>
      <c r="P405" s="52" t="str">
        <f t="shared" si="6"/>
        <v>2021Malignant neoplasm of esophagus (C15)</v>
      </c>
    </row>
    <row r="406" spans="2:16" x14ac:dyDescent="0.35">
      <c r="B406" t="s">
        <v>352</v>
      </c>
      <c r="C406">
        <v>2021</v>
      </c>
      <c r="D406" t="s">
        <v>276</v>
      </c>
      <c r="E406" t="s">
        <v>275</v>
      </c>
      <c r="F406">
        <v>10881</v>
      </c>
      <c r="G406">
        <v>329484123</v>
      </c>
      <c r="H406">
        <v>3.3</v>
      </c>
      <c r="I406">
        <v>3.2</v>
      </c>
      <c r="J406">
        <v>3.4</v>
      </c>
      <c r="K406">
        <v>0</v>
      </c>
      <c r="L406">
        <v>2.7</v>
      </c>
      <c r="M406">
        <v>2.6</v>
      </c>
      <c r="N406">
        <v>2.7</v>
      </c>
      <c r="O406">
        <v>0</v>
      </c>
      <c r="P406" s="52" t="str">
        <f t="shared" si="6"/>
        <v>2021Malignant neoplasm of stomach (C16)</v>
      </c>
    </row>
    <row r="407" spans="2:16" x14ac:dyDescent="0.35">
      <c r="B407" t="s">
        <v>352</v>
      </c>
      <c r="C407">
        <v>2021</v>
      </c>
      <c r="D407" t="s">
        <v>274</v>
      </c>
      <c r="E407" t="s">
        <v>273</v>
      </c>
      <c r="F407">
        <v>53996</v>
      </c>
      <c r="G407">
        <v>329484123</v>
      </c>
      <c r="H407">
        <v>16.399999999999999</v>
      </c>
      <c r="I407">
        <v>16.2</v>
      </c>
      <c r="J407">
        <v>16.5</v>
      </c>
      <c r="K407">
        <v>0.1</v>
      </c>
      <c r="L407">
        <v>13.2</v>
      </c>
      <c r="M407">
        <v>13</v>
      </c>
      <c r="N407">
        <v>13.3</v>
      </c>
      <c r="O407">
        <v>0.1</v>
      </c>
      <c r="P407" s="52" t="str">
        <f t="shared" si="6"/>
        <v>2021Malignant neoplasms of colon, rectum and anus (C18-C21)</v>
      </c>
    </row>
    <row r="408" spans="2:16" x14ac:dyDescent="0.35">
      <c r="B408" t="s">
        <v>352</v>
      </c>
      <c r="C408">
        <v>2021</v>
      </c>
      <c r="D408" t="s">
        <v>272</v>
      </c>
      <c r="E408" t="s">
        <v>271</v>
      </c>
      <c r="F408">
        <v>28700</v>
      </c>
      <c r="G408">
        <v>329484123</v>
      </c>
      <c r="H408">
        <v>8.6999999999999993</v>
      </c>
      <c r="I408">
        <v>8.6</v>
      </c>
      <c r="J408">
        <v>8.8000000000000007</v>
      </c>
      <c r="K408">
        <v>0.1</v>
      </c>
      <c r="L408">
        <v>6.7</v>
      </c>
      <c r="M408">
        <v>6.6</v>
      </c>
      <c r="N408">
        <v>6.7</v>
      </c>
      <c r="O408">
        <v>0</v>
      </c>
      <c r="P408" s="52" t="str">
        <f t="shared" si="6"/>
        <v>2021Malignant neoplasms of liver and intrahepatic bile ducts (C22)</v>
      </c>
    </row>
    <row r="409" spans="2:16" x14ac:dyDescent="0.35">
      <c r="B409" t="s">
        <v>352</v>
      </c>
      <c r="C409">
        <v>2021</v>
      </c>
      <c r="D409" t="s">
        <v>270</v>
      </c>
      <c r="E409" t="s">
        <v>269</v>
      </c>
      <c r="F409">
        <v>47862</v>
      </c>
      <c r="G409">
        <v>329484123</v>
      </c>
      <c r="H409">
        <v>14.5</v>
      </c>
      <c r="I409">
        <v>14.4</v>
      </c>
      <c r="J409">
        <v>14.7</v>
      </c>
      <c r="K409">
        <v>0.1</v>
      </c>
      <c r="L409">
        <v>11.3</v>
      </c>
      <c r="M409">
        <v>11.2</v>
      </c>
      <c r="N409">
        <v>11.4</v>
      </c>
      <c r="O409">
        <v>0.1</v>
      </c>
      <c r="P409" s="52" t="str">
        <f t="shared" si="6"/>
        <v>2021Malignant neoplasm of pancreas (C25)</v>
      </c>
    </row>
    <row r="410" spans="2:16" x14ac:dyDescent="0.35">
      <c r="B410" t="s">
        <v>352</v>
      </c>
      <c r="C410">
        <v>2021</v>
      </c>
      <c r="D410" t="s">
        <v>268</v>
      </c>
      <c r="E410" t="s">
        <v>267</v>
      </c>
      <c r="F410">
        <v>3881</v>
      </c>
      <c r="G410">
        <v>329484123</v>
      </c>
      <c r="H410">
        <v>1.2</v>
      </c>
      <c r="I410">
        <v>1.1000000000000001</v>
      </c>
      <c r="J410">
        <v>1.2</v>
      </c>
      <c r="K410">
        <v>0</v>
      </c>
      <c r="L410">
        <v>0.9</v>
      </c>
      <c r="M410">
        <v>0.9</v>
      </c>
      <c r="N410">
        <v>0.9</v>
      </c>
      <c r="O410">
        <v>0</v>
      </c>
      <c r="P410" s="52" t="str">
        <f t="shared" si="6"/>
        <v>2021Malignant neoplasm of larynx (C32)</v>
      </c>
    </row>
    <row r="411" spans="2:16" x14ac:dyDescent="0.35">
      <c r="B411" t="s">
        <v>352</v>
      </c>
      <c r="C411">
        <v>2021</v>
      </c>
      <c r="D411" t="s">
        <v>266</v>
      </c>
      <c r="E411" t="s">
        <v>265</v>
      </c>
      <c r="F411">
        <v>134370</v>
      </c>
      <c r="G411">
        <v>329484123</v>
      </c>
      <c r="H411">
        <v>40.799999999999997</v>
      </c>
      <c r="I411">
        <v>40.6</v>
      </c>
      <c r="J411">
        <v>41</v>
      </c>
      <c r="K411">
        <v>0.1</v>
      </c>
      <c r="L411">
        <v>31.4</v>
      </c>
      <c r="M411">
        <v>31.3</v>
      </c>
      <c r="N411">
        <v>31.6</v>
      </c>
      <c r="O411">
        <v>0.1</v>
      </c>
      <c r="P411" s="52" t="str">
        <f t="shared" si="6"/>
        <v>2021Malignant neoplasms of trachea, bronchus and lung (C33-C34)</v>
      </c>
    </row>
    <row r="412" spans="2:16" x14ac:dyDescent="0.35">
      <c r="B412" t="s">
        <v>352</v>
      </c>
      <c r="C412">
        <v>2021</v>
      </c>
      <c r="D412" t="s">
        <v>264</v>
      </c>
      <c r="E412" t="s">
        <v>263</v>
      </c>
      <c r="F412">
        <v>8224</v>
      </c>
      <c r="G412">
        <v>329484123</v>
      </c>
      <c r="H412">
        <v>2.5</v>
      </c>
      <c r="I412">
        <v>2.4</v>
      </c>
      <c r="J412">
        <v>2.5</v>
      </c>
      <c r="K412">
        <v>0</v>
      </c>
      <c r="L412">
        <v>2</v>
      </c>
      <c r="M412">
        <v>2</v>
      </c>
      <c r="N412">
        <v>2</v>
      </c>
      <c r="O412">
        <v>0</v>
      </c>
      <c r="P412" s="52" t="str">
        <f t="shared" si="6"/>
        <v>2021Malignant melanoma of skin (C43)</v>
      </c>
    </row>
    <row r="413" spans="2:16" x14ac:dyDescent="0.35">
      <c r="B413" t="s">
        <v>352</v>
      </c>
      <c r="C413">
        <v>2021</v>
      </c>
      <c r="D413" t="s">
        <v>137</v>
      </c>
      <c r="E413" t="s">
        <v>136</v>
      </c>
      <c r="F413">
        <v>42728</v>
      </c>
      <c r="G413">
        <v>329484123</v>
      </c>
      <c r="H413">
        <v>13</v>
      </c>
      <c r="I413">
        <v>12.8</v>
      </c>
      <c r="J413">
        <v>13.1</v>
      </c>
      <c r="K413">
        <v>0.1</v>
      </c>
      <c r="L413">
        <v>10.5</v>
      </c>
      <c r="M413">
        <v>10.4</v>
      </c>
      <c r="N413">
        <v>10.6</v>
      </c>
      <c r="O413">
        <v>0.1</v>
      </c>
      <c r="P413" s="52" t="str">
        <f t="shared" si="6"/>
        <v>2021Malignant neoplasm of breast (C50)</v>
      </c>
    </row>
    <row r="414" spans="2:16" x14ac:dyDescent="0.35">
      <c r="B414" t="s">
        <v>352</v>
      </c>
      <c r="C414">
        <v>2021</v>
      </c>
      <c r="D414" t="s">
        <v>262</v>
      </c>
      <c r="E414" t="s">
        <v>261</v>
      </c>
      <c r="F414">
        <v>4362</v>
      </c>
      <c r="G414">
        <v>329484123</v>
      </c>
      <c r="H414">
        <v>1.3</v>
      </c>
      <c r="I414">
        <v>1.3</v>
      </c>
      <c r="J414">
        <v>1.4</v>
      </c>
      <c r="K414">
        <v>0</v>
      </c>
      <c r="L414">
        <v>1.2</v>
      </c>
      <c r="M414">
        <v>1.1000000000000001</v>
      </c>
      <c r="N414">
        <v>1.2</v>
      </c>
      <c r="O414">
        <v>0</v>
      </c>
      <c r="P414" s="52" t="str">
        <f t="shared" si="6"/>
        <v>2021Malignant neoplasm of cervix uteri (C53)</v>
      </c>
    </row>
    <row r="415" spans="2:16" x14ac:dyDescent="0.35">
      <c r="B415" t="s">
        <v>352</v>
      </c>
      <c r="C415">
        <v>2021</v>
      </c>
      <c r="D415" t="s">
        <v>260</v>
      </c>
      <c r="E415" t="s">
        <v>259</v>
      </c>
      <c r="F415">
        <v>12187</v>
      </c>
      <c r="G415">
        <v>329484123</v>
      </c>
      <c r="H415">
        <v>3.7</v>
      </c>
      <c r="I415">
        <v>3.6</v>
      </c>
      <c r="J415">
        <v>3.8</v>
      </c>
      <c r="K415">
        <v>0</v>
      </c>
      <c r="L415">
        <v>2.9</v>
      </c>
      <c r="M415">
        <v>2.8</v>
      </c>
      <c r="N415">
        <v>2.9</v>
      </c>
      <c r="O415">
        <v>0</v>
      </c>
      <c r="P415" s="52" t="str">
        <f t="shared" si="6"/>
        <v>2021Malignant neoplasms of corpus uteri and uterus, part unspecified (C54-C55)</v>
      </c>
    </row>
    <row r="416" spans="2:16" x14ac:dyDescent="0.35">
      <c r="B416" t="s">
        <v>352</v>
      </c>
      <c r="C416">
        <v>2021</v>
      </c>
      <c r="D416" t="s">
        <v>258</v>
      </c>
      <c r="E416" t="s">
        <v>257</v>
      </c>
      <c r="F416">
        <v>13403</v>
      </c>
      <c r="G416">
        <v>329484123</v>
      </c>
      <c r="H416">
        <v>4.0999999999999996</v>
      </c>
      <c r="I416">
        <v>4</v>
      </c>
      <c r="J416">
        <v>4.0999999999999996</v>
      </c>
      <c r="K416">
        <v>0</v>
      </c>
      <c r="L416">
        <v>3.2</v>
      </c>
      <c r="M416">
        <v>3.2</v>
      </c>
      <c r="N416">
        <v>3.3</v>
      </c>
      <c r="O416">
        <v>0</v>
      </c>
      <c r="P416" s="52" t="str">
        <f t="shared" si="6"/>
        <v>2021Malignant neoplasm of ovary (C56)</v>
      </c>
    </row>
    <row r="417" spans="2:16" x14ac:dyDescent="0.35">
      <c r="B417" t="s">
        <v>352</v>
      </c>
      <c r="C417">
        <v>2021</v>
      </c>
      <c r="D417" t="s">
        <v>256</v>
      </c>
      <c r="E417" t="s">
        <v>255</v>
      </c>
      <c r="F417">
        <v>32540</v>
      </c>
      <c r="G417">
        <v>329484123</v>
      </c>
      <c r="H417">
        <v>9.9</v>
      </c>
      <c r="I417">
        <v>9.8000000000000007</v>
      </c>
      <c r="J417">
        <v>10</v>
      </c>
      <c r="K417">
        <v>0.1</v>
      </c>
      <c r="L417">
        <v>7.7</v>
      </c>
      <c r="M417">
        <v>7.6</v>
      </c>
      <c r="N417">
        <v>7.8</v>
      </c>
      <c r="O417">
        <v>0</v>
      </c>
      <c r="P417" s="52" t="str">
        <f t="shared" si="6"/>
        <v>2021Malignant neoplasm of prostate (C61)</v>
      </c>
    </row>
    <row r="418" spans="2:16" x14ac:dyDescent="0.35">
      <c r="B418" t="s">
        <v>352</v>
      </c>
      <c r="C418">
        <v>2021</v>
      </c>
      <c r="D418" t="s">
        <v>254</v>
      </c>
      <c r="E418" t="s">
        <v>253</v>
      </c>
      <c r="F418">
        <v>14145</v>
      </c>
      <c r="G418">
        <v>329484123</v>
      </c>
      <c r="H418">
        <v>4.3</v>
      </c>
      <c r="I418">
        <v>4.2</v>
      </c>
      <c r="J418">
        <v>4.4000000000000004</v>
      </c>
      <c r="K418">
        <v>0</v>
      </c>
      <c r="L418">
        <v>3.4</v>
      </c>
      <c r="M418">
        <v>3.3</v>
      </c>
      <c r="N418">
        <v>3.4</v>
      </c>
      <c r="O418">
        <v>0</v>
      </c>
      <c r="P418" s="52" t="str">
        <f t="shared" si="6"/>
        <v>2021Malignant neoplasms of kidney and renal pelvis (C64-C65)</v>
      </c>
    </row>
    <row r="419" spans="2:16" x14ac:dyDescent="0.35">
      <c r="B419" t="s">
        <v>352</v>
      </c>
      <c r="C419">
        <v>2021</v>
      </c>
      <c r="D419" t="s">
        <v>252</v>
      </c>
      <c r="E419" t="s">
        <v>251</v>
      </c>
      <c r="F419">
        <v>16826</v>
      </c>
      <c r="G419">
        <v>329484123</v>
      </c>
      <c r="H419">
        <v>5.0999999999999996</v>
      </c>
      <c r="I419">
        <v>5</v>
      </c>
      <c r="J419">
        <v>5.2</v>
      </c>
      <c r="K419">
        <v>0</v>
      </c>
      <c r="L419">
        <v>4</v>
      </c>
      <c r="M419">
        <v>4</v>
      </c>
      <c r="N419">
        <v>4.0999999999999996</v>
      </c>
      <c r="O419">
        <v>0</v>
      </c>
      <c r="P419" s="52" t="str">
        <f t="shared" si="6"/>
        <v>2021Malignant neoplasm of bladder (C67)</v>
      </c>
    </row>
    <row r="420" spans="2:16" x14ac:dyDescent="0.35">
      <c r="B420" t="s">
        <v>352</v>
      </c>
      <c r="C420">
        <v>2021</v>
      </c>
      <c r="D420" t="s">
        <v>250</v>
      </c>
      <c r="E420" t="s">
        <v>249</v>
      </c>
      <c r="F420">
        <v>17839</v>
      </c>
      <c r="G420">
        <v>329484123</v>
      </c>
      <c r="H420">
        <v>5.4</v>
      </c>
      <c r="I420">
        <v>5.3</v>
      </c>
      <c r="J420">
        <v>5.5</v>
      </c>
      <c r="K420">
        <v>0</v>
      </c>
      <c r="L420">
        <v>4.4000000000000004</v>
      </c>
      <c r="M420">
        <v>4.4000000000000004</v>
      </c>
      <c r="N420">
        <v>4.5</v>
      </c>
      <c r="O420">
        <v>0</v>
      </c>
      <c r="P420" s="52" t="str">
        <f t="shared" si="6"/>
        <v>2021Malignant neoplasms of meninges, brain and other parts of central nervous system (C70-C72)</v>
      </c>
    </row>
    <row r="421" spans="2:16" x14ac:dyDescent="0.35">
      <c r="B421" t="s">
        <v>352</v>
      </c>
      <c r="C421">
        <v>2021</v>
      </c>
      <c r="D421" t="s">
        <v>135</v>
      </c>
      <c r="E421" t="s">
        <v>134</v>
      </c>
      <c r="F421">
        <v>57336</v>
      </c>
      <c r="G421">
        <v>329484123</v>
      </c>
      <c r="H421">
        <v>17.399999999999999</v>
      </c>
      <c r="I421">
        <v>17.3</v>
      </c>
      <c r="J421">
        <v>17.5</v>
      </c>
      <c r="K421">
        <v>0.1</v>
      </c>
      <c r="L421">
        <v>13.9</v>
      </c>
      <c r="M421">
        <v>13.8</v>
      </c>
      <c r="N421">
        <v>14</v>
      </c>
      <c r="O421">
        <v>0.1</v>
      </c>
      <c r="P421" s="52" t="str">
        <f t="shared" si="6"/>
        <v>2021Malignant neoplasms of lymphoid, hematopoietic and related tissue (C81-C96)</v>
      </c>
    </row>
    <row r="422" spans="2:16" x14ac:dyDescent="0.35">
      <c r="B422" t="s">
        <v>352</v>
      </c>
      <c r="C422">
        <v>2021</v>
      </c>
      <c r="D422" t="s">
        <v>248</v>
      </c>
      <c r="E422" t="s">
        <v>247</v>
      </c>
      <c r="F422">
        <v>1003</v>
      </c>
      <c r="G422">
        <v>329484123</v>
      </c>
      <c r="H422">
        <v>0.3</v>
      </c>
      <c r="I422">
        <v>0.3</v>
      </c>
      <c r="J422">
        <v>0.3</v>
      </c>
      <c r="K422">
        <v>0</v>
      </c>
      <c r="L422">
        <v>0.2</v>
      </c>
      <c r="M422">
        <v>0.2</v>
      </c>
      <c r="N422">
        <v>0.3</v>
      </c>
      <c r="O422">
        <v>0</v>
      </c>
      <c r="P422" s="52" t="str">
        <f t="shared" si="6"/>
        <v>2021Hodgkin disease (C81)</v>
      </c>
    </row>
    <row r="423" spans="2:16" x14ac:dyDescent="0.35">
      <c r="B423" t="s">
        <v>352</v>
      </c>
      <c r="C423">
        <v>2021</v>
      </c>
      <c r="D423" t="s">
        <v>133</v>
      </c>
      <c r="E423" t="s">
        <v>132</v>
      </c>
      <c r="F423">
        <v>20003</v>
      </c>
      <c r="G423">
        <v>329484123</v>
      </c>
      <c r="H423">
        <v>6.1</v>
      </c>
      <c r="I423">
        <v>6</v>
      </c>
      <c r="J423">
        <v>6.2</v>
      </c>
      <c r="K423">
        <v>0</v>
      </c>
      <c r="L423">
        <v>4.8</v>
      </c>
      <c r="M423">
        <v>4.8</v>
      </c>
      <c r="N423">
        <v>4.9000000000000004</v>
      </c>
      <c r="O423">
        <v>0</v>
      </c>
      <c r="P423" s="52" t="str">
        <f t="shared" si="6"/>
        <v>2021Non-Hodgkin lymphoma (C82-C85)</v>
      </c>
    </row>
    <row r="424" spans="2:16" x14ac:dyDescent="0.35">
      <c r="B424" t="s">
        <v>352</v>
      </c>
      <c r="C424">
        <v>2021</v>
      </c>
      <c r="D424" t="s">
        <v>246</v>
      </c>
      <c r="E424" t="s">
        <v>245</v>
      </c>
      <c r="F424">
        <v>23261</v>
      </c>
      <c r="G424">
        <v>329484123</v>
      </c>
      <c r="H424">
        <v>7.1</v>
      </c>
      <c r="I424">
        <v>7</v>
      </c>
      <c r="J424">
        <v>7.2</v>
      </c>
      <c r="K424">
        <v>0</v>
      </c>
      <c r="L424">
        <v>5.7</v>
      </c>
      <c r="M424">
        <v>5.6</v>
      </c>
      <c r="N424">
        <v>5.8</v>
      </c>
      <c r="O424">
        <v>0</v>
      </c>
      <c r="P424" s="52" t="str">
        <f t="shared" si="6"/>
        <v>2021Leukemia (C91-C95)</v>
      </c>
    </row>
    <row r="425" spans="2:16" x14ac:dyDescent="0.35">
      <c r="B425" t="s">
        <v>352</v>
      </c>
      <c r="C425">
        <v>2021</v>
      </c>
      <c r="D425" t="s">
        <v>244</v>
      </c>
      <c r="E425" t="s">
        <v>243</v>
      </c>
      <c r="F425">
        <v>12922</v>
      </c>
      <c r="G425">
        <v>329484123</v>
      </c>
      <c r="H425">
        <v>3.9</v>
      </c>
      <c r="I425">
        <v>3.9</v>
      </c>
      <c r="J425">
        <v>4</v>
      </c>
      <c r="K425">
        <v>0</v>
      </c>
      <c r="L425">
        <v>3.1</v>
      </c>
      <c r="M425">
        <v>3</v>
      </c>
      <c r="N425">
        <v>3.1</v>
      </c>
      <c r="O425">
        <v>0</v>
      </c>
      <c r="P425" s="52" t="str">
        <f t="shared" si="6"/>
        <v>2021Multiple myeloma and immunoproliferative neoplasms (C88,C90)</v>
      </c>
    </row>
    <row r="426" spans="2:16" x14ac:dyDescent="0.35">
      <c r="B426" t="s">
        <v>352</v>
      </c>
      <c r="C426">
        <v>2021</v>
      </c>
      <c r="D426" t="s">
        <v>242</v>
      </c>
      <c r="E426" t="s">
        <v>241</v>
      </c>
      <c r="F426">
        <v>147</v>
      </c>
      <c r="G426">
        <v>329484123</v>
      </c>
      <c r="H426">
        <v>0</v>
      </c>
      <c r="I426">
        <v>0</v>
      </c>
      <c r="J426">
        <v>0.1</v>
      </c>
      <c r="K426">
        <v>0</v>
      </c>
      <c r="L426">
        <v>0</v>
      </c>
      <c r="M426">
        <v>0</v>
      </c>
      <c r="N426">
        <v>0</v>
      </c>
      <c r="O426">
        <v>0</v>
      </c>
      <c r="P426" s="52" t="str">
        <f t="shared" si="6"/>
        <v>2021Other and unspecified malignant neoplasms of lymphoid, hematopoietic and related tissue (C96)</v>
      </c>
    </row>
    <row r="427" spans="2:16" x14ac:dyDescent="0.35">
      <c r="B427" t="s">
        <v>352</v>
      </c>
      <c r="C427">
        <v>2021</v>
      </c>
      <c r="D427" t="s">
        <v>240</v>
      </c>
      <c r="E427" t="s">
        <v>239</v>
      </c>
      <c r="F427">
        <v>78575</v>
      </c>
      <c r="G427">
        <v>329484123</v>
      </c>
      <c r="H427">
        <v>23.8</v>
      </c>
      <c r="I427">
        <v>23.7</v>
      </c>
      <c r="J427">
        <v>24</v>
      </c>
      <c r="K427">
        <v>0.1</v>
      </c>
      <c r="L427">
        <v>19</v>
      </c>
      <c r="M427">
        <v>18.8</v>
      </c>
      <c r="N427">
        <v>19.100000000000001</v>
      </c>
      <c r="O427">
        <v>0.1</v>
      </c>
      <c r="P427" s="52" t="str">
        <f t="shared" si="6"/>
        <v>2021All other and unspecified malignant neoplasms (C17,C23-C24,C26-C31,C37-C41,C44-C49,C51-C52,C57-C60,C62-C63,C66,C68-C69,C73-C80,C97)</v>
      </c>
    </row>
    <row r="428" spans="2:16" x14ac:dyDescent="0.35">
      <c r="B428" t="s">
        <v>352</v>
      </c>
      <c r="C428">
        <v>2021</v>
      </c>
      <c r="D428" t="s">
        <v>238</v>
      </c>
      <c r="E428" t="s">
        <v>237</v>
      </c>
      <c r="F428">
        <v>16225</v>
      </c>
      <c r="G428">
        <v>329484123</v>
      </c>
      <c r="H428">
        <v>4.9000000000000004</v>
      </c>
      <c r="I428">
        <v>4.8</v>
      </c>
      <c r="J428">
        <v>5</v>
      </c>
      <c r="K428">
        <v>0</v>
      </c>
      <c r="L428">
        <v>4</v>
      </c>
      <c r="M428">
        <v>3.9</v>
      </c>
      <c r="N428">
        <v>4</v>
      </c>
      <c r="O428">
        <v>0</v>
      </c>
      <c r="P428" s="52" t="str">
        <f t="shared" si="6"/>
        <v>2021#In situ neoplasms, benign neoplasms and neoplasms of uncertain or unknown behavior (D00-D48)</v>
      </c>
    </row>
    <row r="429" spans="2:16" x14ac:dyDescent="0.35">
      <c r="B429" t="s">
        <v>352</v>
      </c>
      <c r="C429">
        <v>2021</v>
      </c>
      <c r="D429" t="s">
        <v>236</v>
      </c>
      <c r="E429" t="s">
        <v>235</v>
      </c>
      <c r="F429">
        <v>5983</v>
      </c>
      <c r="G429">
        <v>329484123</v>
      </c>
      <c r="H429">
        <v>1.8</v>
      </c>
      <c r="I429">
        <v>1.8</v>
      </c>
      <c r="J429">
        <v>1.9</v>
      </c>
      <c r="K429">
        <v>0</v>
      </c>
      <c r="L429">
        <v>1.5</v>
      </c>
      <c r="M429">
        <v>1.4</v>
      </c>
      <c r="N429">
        <v>1.5</v>
      </c>
      <c r="O429">
        <v>0</v>
      </c>
      <c r="P429" s="52" t="str">
        <f t="shared" si="6"/>
        <v>2021#Anemias (D50-D64)</v>
      </c>
    </row>
    <row r="430" spans="2:16" x14ac:dyDescent="0.35">
      <c r="B430" t="s">
        <v>352</v>
      </c>
      <c r="C430">
        <v>2021</v>
      </c>
      <c r="D430" t="s">
        <v>131</v>
      </c>
      <c r="E430" t="s">
        <v>130</v>
      </c>
      <c r="F430">
        <v>103123</v>
      </c>
      <c r="G430">
        <v>329484123</v>
      </c>
      <c r="H430">
        <v>31.3</v>
      </c>
      <c r="I430">
        <v>31.1</v>
      </c>
      <c r="J430">
        <v>31.5</v>
      </c>
      <c r="K430">
        <v>0.1</v>
      </c>
      <c r="L430">
        <v>25</v>
      </c>
      <c r="M430">
        <v>24.9</v>
      </c>
      <c r="N430">
        <v>25.2</v>
      </c>
      <c r="O430">
        <v>0.1</v>
      </c>
      <c r="P430" s="52" t="str">
        <f t="shared" si="6"/>
        <v>2021#Diabetes mellitus (E10-E14)</v>
      </c>
    </row>
    <row r="431" spans="2:16" x14ac:dyDescent="0.35">
      <c r="B431" t="s">
        <v>352</v>
      </c>
      <c r="C431">
        <v>2021</v>
      </c>
      <c r="D431" t="s">
        <v>234</v>
      </c>
      <c r="E431" t="s">
        <v>233</v>
      </c>
      <c r="F431">
        <v>17490</v>
      </c>
      <c r="G431">
        <v>329484123</v>
      </c>
      <c r="H431">
        <v>5.3</v>
      </c>
      <c r="I431">
        <v>5.2</v>
      </c>
      <c r="J431">
        <v>5.4</v>
      </c>
      <c r="K431">
        <v>0</v>
      </c>
      <c r="L431">
        <v>4.2</v>
      </c>
      <c r="M431">
        <v>4.0999999999999996</v>
      </c>
      <c r="N431">
        <v>4.3</v>
      </c>
      <c r="O431">
        <v>0</v>
      </c>
      <c r="P431" s="52" t="str">
        <f t="shared" si="6"/>
        <v>2021#Nutritional deficiencies (E40-E64)</v>
      </c>
    </row>
    <row r="432" spans="2:16" x14ac:dyDescent="0.35">
      <c r="B432" t="s">
        <v>352</v>
      </c>
      <c r="C432">
        <v>2021</v>
      </c>
      <c r="D432" t="s">
        <v>232</v>
      </c>
      <c r="E432" t="s">
        <v>231</v>
      </c>
      <c r="F432">
        <v>17092</v>
      </c>
      <c r="G432">
        <v>329484123</v>
      </c>
      <c r="H432">
        <v>5.2</v>
      </c>
      <c r="I432">
        <v>5.0999999999999996</v>
      </c>
      <c r="J432">
        <v>5.3</v>
      </c>
      <c r="K432">
        <v>0</v>
      </c>
      <c r="L432">
        <v>4.0999999999999996</v>
      </c>
      <c r="M432">
        <v>4</v>
      </c>
      <c r="N432">
        <v>4.2</v>
      </c>
      <c r="O432">
        <v>0</v>
      </c>
      <c r="P432" s="52" t="str">
        <f t="shared" si="6"/>
        <v>2021Malnutrition (E40-E46)</v>
      </c>
    </row>
    <row r="433" spans="2:16" x14ac:dyDescent="0.35">
      <c r="B433" t="s">
        <v>352</v>
      </c>
      <c r="C433">
        <v>2021</v>
      </c>
      <c r="D433" t="s">
        <v>230</v>
      </c>
      <c r="E433" t="s">
        <v>229</v>
      </c>
      <c r="F433">
        <v>398</v>
      </c>
      <c r="G433">
        <v>329484123</v>
      </c>
      <c r="H433">
        <v>0.1</v>
      </c>
      <c r="I433">
        <v>0.1</v>
      </c>
      <c r="J433">
        <v>0.1</v>
      </c>
      <c r="K433">
        <v>0</v>
      </c>
      <c r="L433">
        <v>0.1</v>
      </c>
      <c r="M433">
        <v>0.1</v>
      </c>
      <c r="N433">
        <v>0.1</v>
      </c>
      <c r="O433">
        <v>0</v>
      </c>
      <c r="P433" s="52" t="str">
        <f t="shared" si="6"/>
        <v>2021Other nutritional deficiencies (E50-E64)</v>
      </c>
    </row>
    <row r="434" spans="2:16" x14ac:dyDescent="0.35">
      <c r="B434" t="s">
        <v>352</v>
      </c>
      <c r="C434">
        <v>2021</v>
      </c>
      <c r="D434" t="s">
        <v>228</v>
      </c>
      <c r="E434" t="s">
        <v>227</v>
      </c>
      <c r="F434">
        <v>529</v>
      </c>
      <c r="G434">
        <v>329484123</v>
      </c>
      <c r="H434">
        <v>0.2</v>
      </c>
      <c r="I434">
        <v>0.1</v>
      </c>
      <c r="J434">
        <v>0.2</v>
      </c>
      <c r="K434">
        <v>0</v>
      </c>
      <c r="L434">
        <v>0.1</v>
      </c>
      <c r="M434">
        <v>0.1</v>
      </c>
      <c r="N434">
        <v>0.2</v>
      </c>
      <c r="O434">
        <v>0</v>
      </c>
      <c r="P434" s="52" t="str">
        <f t="shared" si="6"/>
        <v>2021#Meningitis (G00,G03)</v>
      </c>
    </row>
    <row r="435" spans="2:16" x14ac:dyDescent="0.35">
      <c r="B435" t="s">
        <v>352</v>
      </c>
      <c r="C435">
        <v>2021</v>
      </c>
      <c r="D435" t="s">
        <v>226</v>
      </c>
      <c r="E435" t="s">
        <v>225</v>
      </c>
      <c r="F435">
        <v>38519</v>
      </c>
      <c r="G435">
        <v>329484123</v>
      </c>
      <c r="H435">
        <v>11.7</v>
      </c>
      <c r="I435">
        <v>11.6</v>
      </c>
      <c r="J435">
        <v>11.8</v>
      </c>
      <c r="K435">
        <v>0.1</v>
      </c>
      <c r="L435">
        <v>9.4</v>
      </c>
      <c r="M435">
        <v>9.3000000000000007</v>
      </c>
      <c r="N435">
        <v>9.5</v>
      </c>
      <c r="O435">
        <v>0</v>
      </c>
      <c r="P435" s="52" t="str">
        <f t="shared" si="6"/>
        <v>2021#Parkinson disease (G20-G21)</v>
      </c>
    </row>
    <row r="436" spans="2:16" x14ac:dyDescent="0.35">
      <c r="B436" t="s">
        <v>352</v>
      </c>
      <c r="C436">
        <v>2021</v>
      </c>
      <c r="D436" t="s">
        <v>224</v>
      </c>
      <c r="E436" t="s">
        <v>223</v>
      </c>
      <c r="F436">
        <v>119389</v>
      </c>
      <c r="G436">
        <v>329484123</v>
      </c>
      <c r="H436">
        <v>36.200000000000003</v>
      </c>
      <c r="I436">
        <v>36</v>
      </c>
      <c r="J436">
        <v>36.4</v>
      </c>
      <c r="K436">
        <v>0.1</v>
      </c>
      <c r="L436">
        <v>28.9</v>
      </c>
      <c r="M436">
        <v>28.7</v>
      </c>
      <c r="N436">
        <v>29.1</v>
      </c>
      <c r="O436">
        <v>0.1</v>
      </c>
      <c r="P436" s="52" t="str">
        <f t="shared" si="6"/>
        <v>2021#Alzheimer disease (G30)</v>
      </c>
    </row>
    <row r="437" spans="2:16" x14ac:dyDescent="0.35">
      <c r="B437" t="s">
        <v>352</v>
      </c>
      <c r="C437">
        <v>2021</v>
      </c>
      <c r="D437" t="s">
        <v>129</v>
      </c>
      <c r="E437" t="s">
        <v>128</v>
      </c>
      <c r="F437">
        <v>924216</v>
      </c>
      <c r="G437">
        <v>329484123</v>
      </c>
      <c r="H437">
        <v>280.5</v>
      </c>
      <c r="I437">
        <v>279.89999999999998</v>
      </c>
      <c r="J437">
        <v>281.10000000000002</v>
      </c>
      <c r="K437">
        <v>0.3</v>
      </c>
      <c r="L437">
        <v>223.3</v>
      </c>
      <c r="M437">
        <v>222.8</v>
      </c>
      <c r="N437">
        <v>223.7</v>
      </c>
      <c r="O437">
        <v>0.2</v>
      </c>
      <c r="P437" s="52" t="str">
        <f t="shared" si="6"/>
        <v>2021Major cardiovascular diseases (I00-I78)</v>
      </c>
    </row>
    <row r="438" spans="2:16" x14ac:dyDescent="0.35">
      <c r="B438" t="s">
        <v>352</v>
      </c>
      <c r="C438">
        <v>2021</v>
      </c>
      <c r="D438" t="s">
        <v>127</v>
      </c>
      <c r="E438" t="s">
        <v>126</v>
      </c>
      <c r="F438">
        <v>694098</v>
      </c>
      <c r="G438">
        <v>329484123</v>
      </c>
      <c r="H438">
        <v>210.7</v>
      </c>
      <c r="I438">
        <v>210.2</v>
      </c>
      <c r="J438">
        <v>211.2</v>
      </c>
      <c r="K438">
        <v>0.3</v>
      </c>
      <c r="L438">
        <v>167.6</v>
      </c>
      <c r="M438">
        <v>167.2</v>
      </c>
      <c r="N438">
        <v>168</v>
      </c>
      <c r="O438">
        <v>0.2</v>
      </c>
      <c r="P438" s="52" t="str">
        <f t="shared" si="6"/>
        <v>2021#Diseases of heart (I00-I09,I11,I13,I20-I51)</v>
      </c>
    </row>
    <row r="439" spans="2:16" x14ac:dyDescent="0.35">
      <c r="B439" t="s">
        <v>352</v>
      </c>
      <c r="C439">
        <v>2021</v>
      </c>
      <c r="D439" t="s">
        <v>222</v>
      </c>
      <c r="E439" t="s">
        <v>221</v>
      </c>
      <c r="F439">
        <v>3905</v>
      </c>
      <c r="G439">
        <v>329484123</v>
      </c>
      <c r="H439">
        <v>1.2</v>
      </c>
      <c r="I439">
        <v>1.1000000000000001</v>
      </c>
      <c r="J439">
        <v>1.2</v>
      </c>
      <c r="K439">
        <v>0</v>
      </c>
      <c r="L439">
        <v>1</v>
      </c>
      <c r="M439">
        <v>0.9</v>
      </c>
      <c r="N439">
        <v>1</v>
      </c>
      <c r="O439">
        <v>0</v>
      </c>
      <c r="P439" s="52" t="str">
        <f t="shared" si="6"/>
        <v>2021Acute rheumatic fever and chronic rheumatic heart diseases (I00-I09)</v>
      </c>
    </row>
    <row r="440" spans="2:16" x14ac:dyDescent="0.35">
      <c r="B440" t="s">
        <v>352</v>
      </c>
      <c r="C440">
        <v>2021</v>
      </c>
      <c r="D440" t="s">
        <v>220</v>
      </c>
      <c r="E440" t="s">
        <v>219</v>
      </c>
      <c r="F440">
        <v>67433</v>
      </c>
      <c r="G440">
        <v>329484123</v>
      </c>
      <c r="H440">
        <v>20.5</v>
      </c>
      <c r="I440">
        <v>20.3</v>
      </c>
      <c r="J440">
        <v>20.6</v>
      </c>
      <c r="K440">
        <v>0.1</v>
      </c>
      <c r="L440">
        <v>16.399999999999999</v>
      </c>
      <c r="M440">
        <v>16.3</v>
      </c>
      <c r="N440">
        <v>16.600000000000001</v>
      </c>
      <c r="O440">
        <v>0.1</v>
      </c>
      <c r="P440" s="52" t="str">
        <f t="shared" si="6"/>
        <v>2021Hypertensive heart disease (I11)</v>
      </c>
    </row>
    <row r="441" spans="2:16" x14ac:dyDescent="0.35">
      <c r="B441" t="s">
        <v>352</v>
      </c>
      <c r="C441">
        <v>2021</v>
      </c>
      <c r="D441" t="s">
        <v>125</v>
      </c>
      <c r="E441" t="s">
        <v>124</v>
      </c>
      <c r="F441">
        <v>13897</v>
      </c>
      <c r="G441">
        <v>329484123</v>
      </c>
      <c r="H441">
        <v>4.2</v>
      </c>
      <c r="I441">
        <v>4.0999999999999996</v>
      </c>
      <c r="J441">
        <v>4.3</v>
      </c>
      <c r="K441">
        <v>0</v>
      </c>
      <c r="L441">
        <v>3.4</v>
      </c>
      <c r="M441">
        <v>3.3</v>
      </c>
      <c r="N441">
        <v>3.4</v>
      </c>
      <c r="O441">
        <v>0</v>
      </c>
      <c r="P441" s="52" t="str">
        <f t="shared" si="6"/>
        <v>2021Hypertensive heart and renal disease (I13)</v>
      </c>
    </row>
    <row r="442" spans="2:16" x14ac:dyDescent="0.35">
      <c r="B442" t="s">
        <v>352</v>
      </c>
      <c r="C442">
        <v>2021</v>
      </c>
      <c r="D442" t="s">
        <v>123</v>
      </c>
      <c r="E442" t="s">
        <v>122</v>
      </c>
      <c r="F442">
        <v>374653</v>
      </c>
      <c r="G442">
        <v>329484123</v>
      </c>
      <c r="H442">
        <v>113.7</v>
      </c>
      <c r="I442">
        <v>113.3</v>
      </c>
      <c r="J442">
        <v>114.1</v>
      </c>
      <c r="K442">
        <v>0.2</v>
      </c>
      <c r="L442">
        <v>89.8</v>
      </c>
      <c r="M442">
        <v>89.5</v>
      </c>
      <c r="N442">
        <v>90.1</v>
      </c>
      <c r="O442">
        <v>0.1</v>
      </c>
      <c r="P442" s="52" t="str">
        <f t="shared" si="6"/>
        <v>2021Ischemic heart diseases (I20-I25)</v>
      </c>
    </row>
    <row r="443" spans="2:16" x14ac:dyDescent="0.35">
      <c r="B443" t="s">
        <v>352</v>
      </c>
      <c r="C443">
        <v>2021</v>
      </c>
      <c r="D443" t="s">
        <v>121</v>
      </c>
      <c r="E443" t="s">
        <v>120</v>
      </c>
      <c r="F443">
        <v>109003</v>
      </c>
      <c r="G443">
        <v>329484123</v>
      </c>
      <c r="H443">
        <v>33.1</v>
      </c>
      <c r="I443">
        <v>32.9</v>
      </c>
      <c r="J443">
        <v>33.299999999999997</v>
      </c>
      <c r="K443">
        <v>0.1</v>
      </c>
      <c r="L443">
        <v>26.2</v>
      </c>
      <c r="M443">
        <v>26</v>
      </c>
      <c r="N443">
        <v>26.3</v>
      </c>
      <c r="O443">
        <v>0.1</v>
      </c>
      <c r="P443" s="52" t="str">
        <f t="shared" si="6"/>
        <v>2021Acute myocardial infarction (I21-I22)</v>
      </c>
    </row>
    <row r="444" spans="2:16" x14ac:dyDescent="0.35">
      <c r="B444" t="s">
        <v>352</v>
      </c>
      <c r="C444">
        <v>2021</v>
      </c>
      <c r="D444" t="s">
        <v>218</v>
      </c>
      <c r="E444" t="s">
        <v>217</v>
      </c>
      <c r="F444">
        <v>4762</v>
      </c>
      <c r="G444">
        <v>329484123</v>
      </c>
      <c r="H444">
        <v>1.4</v>
      </c>
      <c r="I444">
        <v>1.4</v>
      </c>
      <c r="J444">
        <v>1.5</v>
      </c>
      <c r="K444">
        <v>0</v>
      </c>
      <c r="L444">
        <v>1.1000000000000001</v>
      </c>
      <c r="M444">
        <v>1.1000000000000001</v>
      </c>
      <c r="N444">
        <v>1.2</v>
      </c>
      <c r="O444">
        <v>0</v>
      </c>
      <c r="P444" s="52" t="str">
        <f t="shared" si="6"/>
        <v>2021Other acute ischemic heart diseases (I24)</v>
      </c>
    </row>
    <row r="445" spans="2:16" x14ac:dyDescent="0.35">
      <c r="B445" t="s">
        <v>352</v>
      </c>
      <c r="C445">
        <v>2021</v>
      </c>
      <c r="D445" t="s">
        <v>119</v>
      </c>
      <c r="E445" t="s">
        <v>118</v>
      </c>
      <c r="F445">
        <v>260888</v>
      </c>
      <c r="G445">
        <v>329484123</v>
      </c>
      <c r="H445">
        <v>79.2</v>
      </c>
      <c r="I445">
        <v>78.900000000000006</v>
      </c>
      <c r="J445">
        <v>79.5</v>
      </c>
      <c r="K445">
        <v>0.2</v>
      </c>
      <c r="L445">
        <v>62.5</v>
      </c>
      <c r="M445">
        <v>62.2</v>
      </c>
      <c r="N445">
        <v>62.7</v>
      </c>
      <c r="O445">
        <v>0.1</v>
      </c>
      <c r="P445" s="52" t="str">
        <f t="shared" si="6"/>
        <v>2021Other forms of chronic ischemic heart disease (I20,I25)</v>
      </c>
    </row>
    <row r="446" spans="2:16" x14ac:dyDescent="0.35">
      <c r="B446" t="s">
        <v>352</v>
      </c>
      <c r="C446">
        <v>2021</v>
      </c>
      <c r="D446" t="s">
        <v>117</v>
      </c>
      <c r="E446" t="s">
        <v>116</v>
      </c>
      <c r="F446">
        <v>77626</v>
      </c>
      <c r="G446">
        <v>329484123</v>
      </c>
      <c r="H446">
        <v>23.6</v>
      </c>
      <c r="I446">
        <v>23.4</v>
      </c>
      <c r="J446">
        <v>23.7</v>
      </c>
      <c r="K446">
        <v>0.1</v>
      </c>
      <c r="L446">
        <v>18.5</v>
      </c>
      <c r="M446">
        <v>18.399999999999999</v>
      </c>
      <c r="N446">
        <v>18.7</v>
      </c>
      <c r="O446">
        <v>0.1</v>
      </c>
      <c r="P446" s="52" t="str">
        <f t="shared" si="6"/>
        <v>2021Atherosclerotic cardiovascular disease, so described (I25.0)</v>
      </c>
    </row>
    <row r="447" spans="2:16" x14ac:dyDescent="0.35">
      <c r="B447" t="s">
        <v>352</v>
      </c>
      <c r="C447">
        <v>2021</v>
      </c>
      <c r="D447" t="s">
        <v>115</v>
      </c>
      <c r="E447" t="s">
        <v>114</v>
      </c>
      <c r="F447">
        <v>183262</v>
      </c>
      <c r="G447">
        <v>329484123</v>
      </c>
      <c r="H447">
        <v>55.6</v>
      </c>
      <c r="I447">
        <v>55.4</v>
      </c>
      <c r="J447">
        <v>55.9</v>
      </c>
      <c r="K447">
        <v>0.1</v>
      </c>
      <c r="L447">
        <v>43.9</v>
      </c>
      <c r="M447">
        <v>43.7</v>
      </c>
      <c r="N447">
        <v>44.1</v>
      </c>
      <c r="O447">
        <v>0.1</v>
      </c>
      <c r="P447" s="52" t="str">
        <f t="shared" si="6"/>
        <v>2021All other forms of chronic ischemic heart disease (I20,I25.1-I25.9)</v>
      </c>
    </row>
    <row r="448" spans="2:16" x14ac:dyDescent="0.35">
      <c r="B448" t="s">
        <v>352</v>
      </c>
      <c r="C448">
        <v>2021</v>
      </c>
      <c r="D448" t="s">
        <v>113</v>
      </c>
      <c r="E448" t="s">
        <v>112</v>
      </c>
      <c r="F448">
        <v>234210</v>
      </c>
      <c r="G448">
        <v>329484123</v>
      </c>
      <c r="H448">
        <v>71.099999999999994</v>
      </c>
      <c r="I448">
        <v>70.8</v>
      </c>
      <c r="J448">
        <v>71.400000000000006</v>
      </c>
      <c r="K448">
        <v>0.1</v>
      </c>
      <c r="L448">
        <v>57</v>
      </c>
      <c r="M448">
        <v>56.8</v>
      </c>
      <c r="N448">
        <v>57.3</v>
      </c>
      <c r="O448">
        <v>0.1</v>
      </c>
      <c r="P448" s="52" t="str">
        <f t="shared" si="6"/>
        <v>2021Other heart diseases (I26-I51)</v>
      </c>
    </row>
    <row r="449" spans="2:16" x14ac:dyDescent="0.35">
      <c r="B449" t="s">
        <v>352</v>
      </c>
      <c r="C449">
        <v>2021</v>
      </c>
      <c r="D449" t="s">
        <v>111</v>
      </c>
      <c r="E449" t="s">
        <v>110</v>
      </c>
      <c r="F449">
        <v>1762</v>
      </c>
      <c r="G449">
        <v>329484123</v>
      </c>
      <c r="H449">
        <v>0.5</v>
      </c>
      <c r="I449">
        <v>0.5</v>
      </c>
      <c r="J449">
        <v>0.6</v>
      </c>
      <c r="K449">
        <v>0</v>
      </c>
      <c r="L449">
        <v>0.5</v>
      </c>
      <c r="M449">
        <v>0.4</v>
      </c>
      <c r="N449">
        <v>0.5</v>
      </c>
      <c r="O449">
        <v>0</v>
      </c>
      <c r="P449" s="52" t="str">
        <f t="shared" si="6"/>
        <v>2021Acute and subacute endocarditis (I33)</v>
      </c>
    </row>
    <row r="450" spans="2:16" x14ac:dyDescent="0.35">
      <c r="B450" t="s">
        <v>352</v>
      </c>
      <c r="C450">
        <v>2021</v>
      </c>
      <c r="D450" t="s">
        <v>216</v>
      </c>
      <c r="E450" t="s">
        <v>215</v>
      </c>
      <c r="F450">
        <v>1225</v>
      </c>
      <c r="G450">
        <v>329484123</v>
      </c>
      <c r="H450">
        <v>0.4</v>
      </c>
      <c r="I450">
        <v>0.4</v>
      </c>
      <c r="J450">
        <v>0.4</v>
      </c>
      <c r="K450">
        <v>0</v>
      </c>
      <c r="L450">
        <v>0.3</v>
      </c>
      <c r="M450">
        <v>0.3</v>
      </c>
      <c r="N450">
        <v>0.3</v>
      </c>
      <c r="O450">
        <v>0</v>
      </c>
      <c r="P450" s="52" t="str">
        <f t="shared" si="6"/>
        <v>2021Diseases of pericardium and acute myocarditis (I30-I31,I40)</v>
      </c>
    </row>
    <row r="451" spans="2:16" x14ac:dyDescent="0.35">
      <c r="B451" t="s">
        <v>352</v>
      </c>
      <c r="C451">
        <v>2021</v>
      </c>
      <c r="D451" t="s">
        <v>214</v>
      </c>
      <c r="E451" t="s">
        <v>213</v>
      </c>
      <c r="F451">
        <v>85010</v>
      </c>
      <c r="G451">
        <v>329484123</v>
      </c>
      <c r="H451">
        <v>25.8</v>
      </c>
      <c r="I451">
        <v>25.6</v>
      </c>
      <c r="J451">
        <v>26</v>
      </c>
      <c r="K451">
        <v>0.1</v>
      </c>
      <c r="L451">
        <v>20.5</v>
      </c>
      <c r="M451">
        <v>20.3</v>
      </c>
      <c r="N451">
        <v>20.6</v>
      </c>
      <c r="O451">
        <v>0.1</v>
      </c>
      <c r="P451" s="52" t="str">
        <f t="shared" ref="P451:P514" si="7">C451&amp;D451</f>
        <v>2021Heart failure (I50)</v>
      </c>
    </row>
    <row r="452" spans="2:16" x14ac:dyDescent="0.35">
      <c r="B452" t="s">
        <v>352</v>
      </c>
      <c r="C452">
        <v>2021</v>
      </c>
      <c r="D452" t="s">
        <v>109</v>
      </c>
      <c r="E452" t="s">
        <v>108</v>
      </c>
      <c r="F452">
        <v>146213</v>
      </c>
      <c r="G452">
        <v>329484123</v>
      </c>
      <c r="H452">
        <v>44.4</v>
      </c>
      <c r="I452">
        <v>44.1</v>
      </c>
      <c r="J452">
        <v>44.6</v>
      </c>
      <c r="K452">
        <v>0.1</v>
      </c>
      <c r="L452">
        <v>35.799999999999997</v>
      </c>
      <c r="M452">
        <v>35.6</v>
      </c>
      <c r="N452">
        <v>36</v>
      </c>
      <c r="O452">
        <v>0.1</v>
      </c>
      <c r="P452" s="52" t="str">
        <f t="shared" si="7"/>
        <v>2021All other forms of heart disease (I26-I28,I34-I38,I42-I49,I51)</v>
      </c>
    </row>
    <row r="453" spans="2:16" x14ac:dyDescent="0.35">
      <c r="B453" t="s">
        <v>352</v>
      </c>
      <c r="C453">
        <v>2021</v>
      </c>
      <c r="D453" t="s">
        <v>212</v>
      </c>
      <c r="E453" t="s">
        <v>211</v>
      </c>
      <c r="F453">
        <v>42785</v>
      </c>
      <c r="G453">
        <v>329484123</v>
      </c>
      <c r="H453">
        <v>13</v>
      </c>
      <c r="I453">
        <v>12.9</v>
      </c>
      <c r="J453">
        <v>13.1</v>
      </c>
      <c r="K453">
        <v>0.1</v>
      </c>
      <c r="L453">
        <v>10.3</v>
      </c>
      <c r="M453">
        <v>10.199999999999999</v>
      </c>
      <c r="N453">
        <v>10.4</v>
      </c>
      <c r="O453">
        <v>0.1</v>
      </c>
      <c r="P453" s="52" t="str">
        <f t="shared" si="7"/>
        <v>2021#Essential hypertension and hypertensive renal disease (I10,I12,I15)</v>
      </c>
    </row>
    <row r="454" spans="2:16" x14ac:dyDescent="0.35">
      <c r="B454" t="s">
        <v>352</v>
      </c>
      <c r="C454">
        <v>2021</v>
      </c>
      <c r="D454" t="s">
        <v>107</v>
      </c>
      <c r="E454" t="s">
        <v>106</v>
      </c>
      <c r="F454">
        <v>162710</v>
      </c>
      <c r="G454">
        <v>329484123</v>
      </c>
      <c r="H454">
        <v>49.4</v>
      </c>
      <c r="I454">
        <v>49.1</v>
      </c>
      <c r="J454">
        <v>49.6</v>
      </c>
      <c r="K454">
        <v>0.1</v>
      </c>
      <c r="L454">
        <v>39.4</v>
      </c>
      <c r="M454">
        <v>39.200000000000003</v>
      </c>
      <c r="N454">
        <v>39.6</v>
      </c>
      <c r="O454">
        <v>0.1</v>
      </c>
      <c r="P454" s="52" t="str">
        <f t="shared" si="7"/>
        <v>2021#Cerebrovascular diseases (I60-I69)</v>
      </c>
    </row>
    <row r="455" spans="2:16" x14ac:dyDescent="0.35">
      <c r="B455" t="s">
        <v>352</v>
      </c>
      <c r="C455">
        <v>2021</v>
      </c>
      <c r="D455" t="s">
        <v>210</v>
      </c>
      <c r="E455" t="s">
        <v>209</v>
      </c>
      <c r="F455">
        <v>4213</v>
      </c>
      <c r="G455">
        <v>329484123</v>
      </c>
      <c r="H455">
        <v>1.3</v>
      </c>
      <c r="I455">
        <v>1.2</v>
      </c>
      <c r="J455">
        <v>1.3</v>
      </c>
      <c r="K455">
        <v>0</v>
      </c>
      <c r="L455">
        <v>1</v>
      </c>
      <c r="M455">
        <v>1</v>
      </c>
      <c r="N455">
        <v>1</v>
      </c>
      <c r="O455">
        <v>0</v>
      </c>
      <c r="P455" s="52" t="str">
        <f t="shared" si="7"/>
        <v>2021#Atherosclerosis (I70)</v>
      </c>
    </row>
    <row r="456" spans="2:16" x14ac:dyDescent="0.35">
      <c r="B456" t="s">
        <v>352</v>
      </c>
      <c r="C456">
        <v>2021</v>
      </c>
      <c r="D456" t="s">
        <v>208</v>
      </c>
      <c r="E456" t="s">
        <v>207</v>
      </c>
      <c r="F456">
        <v>20410</v>
      </c>
      <c r="G456">
        <v>329484123</v>
      </c>
      <c r="H456">
        <v>6.2</v>
      </c>
      <c r="I456">
        <v>6.1</v>
      </c>
      <c r="J456">
        <v>6.3</v>
      </c>
      <c r="K456">
        <v>0</v>
      </c>
      <c r="L456">
        <v>5</v>
      </c>
      <c r="M456">
        <v>4.9000000000000004</v>
      </c>
      <c r="N456">
        <v>5</v>
      </c>
      <c r="O456">
        <v>0</v>
      </c>
      <c r="P456" s="52" t="str">
        <f t="shared" si="7"/>
        <v>2021Other diseases of circulatory system (I71-I78)</v>
      </c>
    </row>
    <row r="457" spans="2:16" x14ac:dyDescent="0.35">
      <c r="B457" t="s">
        <v>352</v>
      </c>
      <c r="C457">
        <v>2021</v>
      </c>
      <c r="D457" t="s">
        <v>206</v>
      </c>
      <c r="E457" t="s">
        <v>205</v>
      </c>
      <c r="F457">
        <v>10008</v>
      </c>
      <c r="G457">
        <v>329484123</v>
      </c>
      <c r="H457">
        <v>3</v>
      </c>
      <c r="I457">
        <v>3</v>
      </c>
      <c r="J457">
        <v>3.1</v>
      </c>
      <c r="K457">
        <v>0</v>
      </c>
      <c r="L457">
        <v>2.5</v>
      </c>
      <c r="M457">
        <v>2.4</v>
      </c>
      <c r="N457">
        <v>2.5</v>
      </c>
      <c r="O457">
        <v>0</v>
      </c>
      <c r="P457" s="52" t="str">
        <f t="shared" si="7"/>
        <v>2021#Aortic aneurysm and dissection (I71)</v>
      </c>
    </row>
    <row r="458" spans="2:16" x14ac:dyDescent="0.35">
      <c r="B458" t="s">
        <v>352</v>
      </c>
      <c r="C458">
        <v>2021</v>
      </c>
      <c r="D458" t="s">
        <v>204</v>
      </c>
      <c r="E458" t="s">
        <v>203</v>
      </c>
      <c r="F458">
        <v>10402</v>
      </c>
      <c r="G458">
        <v>329484123</v>
      </c>
      <c r="H458">
        <v>3.2</v>
      </c>
      <c r="I458">
        <v>3.1</v>
      </c>
      <c r="J458">
        <v>3.2</v>
      </c>
      <c r="K458">
        <v>0</v>
      </c>
      <c r="L458">
        <v>2.5</v>
      </c>
      <c r="M458">
        <v>2.5</v>
      </c>
      <c r="N458">
        <v>2.6</v>
      </c>
      <c r="O458">
        <v>0</v>
      </c>
      <c r="P458" s="52" t="str">
        <f t="shared" si="7"/>
        <v>2021Other diseases of arteries, arterioles and capillaries (I72-I78)</v>
      </c>
    </row>
    <row r="459" spans="2:16" x14ac:dyDescent="0.35">
      <c r="B459" t="s">
        <v>352</v>
      </c>
      <c r="C459">
        <v>2021</v>
      </c>
      <c r="D459" t="s">
        <v>105</v>
      </c>
      <c r="E459" t="s">
        <v>104</v>
      </c>
      <c r="F459">
        <v>5625</v>
      </c>
      <c r="G459">
        <v>329484123</v>
      </c>
      <c r="H459">
        <v>1.7</v>
      </c>
      <c r="I459">
        <v>1.7</v>
      </c>
      <c r="J459">
        <v>1.8</v>
      </c>
      <c r="K459">
        <v>0</v>
      </c>
      <c r="L459">
        <v>1.5</v>
      </c>
      <c r="M459">
        <v>1.4</v>
      </c>
      <c r="N459">
        <v>1.5</v>
      </c>
      <c r="O459">
        <v>0</v>
      </c>
      <c r="P459" s="52" t="str">
        <f t="shared" si="7"/>
        <v>2021Other disorders of circulatory system (I80-I99)</v>
      </c>
    </row>
    <row r="460" spans="2:16" x14ac:dyDescent="0.35">
      <c r="B460" t="s">
        <v>352</v>
      </c>
      <c r="C460">
        <v>2021</v>
      </c>
      <c r="D460" t="s">
        <v>103</v>
      </c>
      <c r="E460" t="s">
        <v>102</v>
      </c>
      <c r="F460">
        <v>41889</v>
      </c>
      <c r="G460">
        <v>329484123</v>
      </c>
      <c r="H460">
        <v>12.7</v>
      </c>
      <c r="I460">
        <v>12.6</v>
      </c>
      <c r="J460">
        <v>12.8</v>
      </c>
      <c r="K460">
        <v>0.1</v>
      </c>
      <c r="L460">
        <v>10.199999999999999</v>
      </c>
      <c r="M460">
        <v>10.1</v>
      </c>
      <c r="N460">
        <v>10.3</v>
      </c>
      <c r="O460">
        <v>0.1</v>
      </c>
      <c r="P460" s="52" t="str">
        <f t="shared" si="7"/>
        <v>2021#Influenza and pneumonia (J09-J18)</v>
      </c>
    </row>
    <row r="461" spans="2:16" x14ac:dyDescent="0.35">
      <c r="B461" t="s">
        <v>352</v>
      </c>
      <c r="C461">
        <v>2021</v>
      </c>
      <c r="D461" t="s">
        <v>202</v>
      </c>
      <c r="E461" t="s">
        <v>201</v>
      </c>
      <c r="F461">
        <v>611</v>
      </c>
      <c r="G461">
        <v>329484123</v>
      </c>
      <c r="H461">
        <v>0.2</v>
      </c>
      <c r="I461">
        <v>0.2</v>
      </c>
      <c r="J461">
        <v>0.2</v>
      </c>
      <c r="K461">
        <v>0</v>
      </c>
      <c r="L461">
        <v>0.1</v>
      </c>
      <c r="M461">
        <v>0.1</v>
      </c>
      <c r="N461">
        <v>0.2</v>
      </c>
      <c r="O461">
        <v>0</v>
      </c>
      <c r="P461" s="52" t="str">
        <f t="shared" si="7"/>
        <v>2021Influenza (J09-J11)</v>
      </c>
    </row>
    <row r="462" spans="2:16" x14ac:dyDescent="0.35">
      <c r="B462" t="s">
        <v>352</v>
      </c>
      <c r="C462">
        <v>2021</v>
      </c>
      <c r="D462" t="s">
        <v>101</v>
      </c>
      <c r="E462" t="s">
        <v>100</v>
      </c>
      <c r="F462">
        <v>41278</v>
      </c>
      <c r="G462">
        <v>329484123</v>
      </c>
      <c r="H462">
        <v>12.5</v>
      </c>
      <c r="I462">
        <v>12.4</v>
      </c>
      <c r="J462">
        <v>12.6</v>
      </c>
      <c r="K462">
        <v>0.1</v>
      </c>
      <c r="L462">
        <v>10</v>
      </c>
      <c r="M462">
        <v>9.9</v>
      </c>
      <c r="N462">
        <v>10.1</v>
      </c>
      <c r="O462">
        <v>0.1</v>
      </c>
      <c r="P462" s="52" t="str">
        <f t="shared" si="7"/>
        <v>2021Pneumonia (J12-J18)</v>
      </c>
    </row>
    <row r="463" spans="2:16" x14ac:dyDescent="0.35">
      <c r="B463" t="s">
        <v>352</v>
      </c>
      <c r="C463">
        <v>2021</v>
      </c>
      <c r="D463" t="s">
        <v>200</v>
      </c>
      <c r="E463" t="s">
        <v>199</v>
      </c>
      <c r="F463">
        <v>184</v>
      </c>
      <c r="G463">
        <v>329484123</v>
      </c>
      <c r="H463">
        <v>0.1</v>
      </c>
      <c r="I463">
        <v>0</v>
      </c>
      <c r="J463">
        <v>0.1</v>
      </c>
      <c r="K463">
        <v>0</v>
      </c>
      <c r="L463">
        <v>0</v>
      </c>
      <c r="M463">
        <v>0</v>
      </c>
      <c r="N463">
        <v>0</v>
      </c>
      <c r="O463">
        <v>0</v>
      </c>
      <c r="P463" s="52" t="str">
        <f t="shared" si="7"/>
        <v>2021Other acute lower respiratory infections (J20-J22,U04)</v>
      </c>
    </row>
    <row r="464" spans="2:16" x14ac:dyDescent="0.35">
      <c r="B464" t="s">
        <v>352</v>
      </c>
      <c r="C464">
        <v>2021</v>
      </c>
      <c r="D464" t="s">
        <v>198</v>
      </c>
      <c r="E464" t="s">
        <v>197</v>
      </c>
      <c r="F464">
        <v>122</v>
      </c>
      <c r="G464">
        <v>329484123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 s="52" t="str">
        <f t="shared" si="7"/>
        <v>2021#Acute bronchitis and bronchiolitis (J20-J21)</v>
      </c>
    </row>
    <row r="465" spans="2:16" x14ac:dyDescent="0.35">
      <c r="B465" t="s">
        <v>352</v>
      </c>
      <c r="C465">
        <v>2021</v>
      </c>
      <c r="D465" t="s">
        <v>196</v>
      </c>
      <c r="E465" t="s">
        <v>195</v>
      </c>
      <c r="F465">
        <v>62</v>
      </c>
      <c r="G465">
        <v>329484123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 s="52" t="str">
        <f t="shared" si="7"/>
        <v>2021Other and unspecified acute lower respiratory infections (J22,U04)</v>
      </c>
    </row>
    <row r="466" spans="2:16" x14ac:dyDescent="0.35">
      <c r="B466" t="s">
        <v>352</v>
      </c>
      <c r="C466">
        <v>2021</v>
      </c>
      <c r="D466" t="s">
        <v>99</v>
      </c>
      <c r="E466" t="s">
        <v>98</v>
      </c>
      <c r="F466">
        <v>142179</v>
      </c>
      <c r="G466">
        <v>329484123</v>
      </c>
      <c r="H466">
        <v>43.2</v>
      </c>
      <c r="I466">
        <v>42.9</v>
      </c>
      <c r="J466">
        <v>43.4</v>
      </c>
      <c r="K466">
        <v>0.1</v>
      </c>
      <c r="L466">
        <v>33.799999999999997</v>
      </c>
      <c r="M466">
        <v>33.6</v>
      </c>
      <c r="N466">
        <v>34</v>
      </c>
      <c r="O466">
        <v>0.1</v>
      </c>
      <c r="P466" s="52" t="str">
        <f t="shared" si="7"/>
        <v>2021#Chronic lower respiratory diseases (J40-J47)</v>
      </c>
    </row>
    <row r="467" spans="2:16" x14ac:dyDescent="0.35">
      <c r="B467" t="s">
        <v>352</v>
      </c>
      <c r="C467">
        <v>2021</v>
      </c>
      <c r="D467" t="s">
        <v>194</v>
      </c>
      <c r="E467" t="s">
        <v>193</v>
      </c>
      <c r="F467">
        <v>330</v>
      </c>
      <c r="G467">
        <v>329484123</v>
      </c>
      <c r="H467">
        <v>0.1</v>
      </c>
      <c r="I467">
        <v>0.1</v>
      </c>
      <c r="J467">
        <v>0.1</v>
      </c>
      <c r="K467">
        <v>0</v>
      </c>
      <c r="L467">
        <v>0.1</v>
      </c>
      <c r="M467">
        <v>0.1</v>
      </c>
      <c r="N467">
        <v>0.1</v>
      </c>
      <c r="O467">
        <v>0</v>
      </c>
      <c r="P467" s="52" t="str">
        <f t="shared" si="7"/>
        <v>2021Bronchitis, chronic and unspecified (J40-J42)</v>
      </c>
    </row>
    <row r="468" spans="2:16" x14ac:dyDescent="0.35">
      <c r="B468" t="s">
        <v>352</v>
      </c>
      <c r="C468">
        <v>2021</v>
      </c>
      <c r="D468" t="s">
        <v>192</v>
      </c>
      <c r="E468" t="s">
        <v>191</v>
      </c>
      <c r="F468">
        <v>7328</v>
      </c>
      <c r="G468">
        <v>329484123</v>
      </c>
      <c r="H468">
        <v>2.2000000000000002</v>
      </c>
      <c r="I468">
        <v>2.2000000000000002</v>
      </c>
      <c r="J468">
        <v>2.2999999999999998</v>
      </c>
      <c r="K468">
        <v>0</v>
      </c>
      <c r="L468">
        <v>1.7</v>
      </c>
      <c r="M468">
        <v>1.7</v>
      </c>
      <c r="N468">
        <v>1.8</v>
      </c>
      <c r="O468">
        <v>0</v>
      </c>
      <c r="P468" s="52" t="str">
        <f t="shared" si="7"/>
        <v>2021Emphysema (J43)</v>
      </c>
    </row>
    <row r="469" spans="2:16" x14ac:dyDescent="0.35">
      <c r="B469" t="s">
        <v>352</v>
      </c>
      <c r="C469">
        <v>2021</v>
      </c>
      <c r="D469" t="s">
        <v>190</v>
      </c>
      <c r="E469" t="s">
        <v>189</v>
      </c>
      <c r="F469">
        <v>3498</v>
      </c>
      <c r="G469">
        <v>329484123</v>
      </c>
      <c r="H469">
        <v>1.1000000000000001</v>
      </c>
      <c r="I469">
        <v>1</v>
      </c>
      <c r="J469">
        <v>1.1000000000000001</v>
      </c>
      <c r="K469">
        <v>0</v>
      </c>
      <c r="L469">
        <v>0.9</v>
      </c>
      <c r="M469">
        <v>0.9</v>
      </c>
      <c r="N469">
        <v>1</v>
      </c>
      <c r="O469">
        <v>0</v>
      </c>
      <c r="P469" s="52" t="str">
        <f t="shared" si="7"/>
        <v>2021Asthma (J45-J46)</v>
      </c>
    </row>
    <row r="470" spans="2:16" x14ac:dyDescent="0.35">
      <c r="B470" t="s">
        <v>352</v>
      </c>
      <c r="C470">
        <v>2021</v>
      </c>
      <c r="D470" t="s">
        <v>97</v>
      </c>
      <c r="E470" t="s">
        <v>96</v>
      </c>
      <c r="F470">
        <v>131023</v>
      </c>
      <c r="G470">
        <v>329484123</v>
      </c>
      <c r="H470">
        <v>39.799999999999997</v>
      </c>
      <c r="I470">
        <v>39.6</v>
      </c>
      <c r="J470">
        <v>40</v>
      </c>
      <c r="K470">
        <v>0.1</v>
      </c>
      <c r="L470">
        <v>31.1</v>
      </c>
      <c r="M470">
        <v>30.9</v>
      </c>
      <c r="N470">
        <v>31.2</v>
      </c>
      <c r="O470">
        <v>0.1</v>
      </c>
      <c r="P470" s="52" t="str">
        <f t="shared" si="7"/>
        <v>2021Other chronic lower respiratory diseases (J44,J47)</v>
      </c>
    </row>
    <row r="471" spans="2:16" x14ac:dyDescent="0.35">
      <c r="B471" t="s">
        <v>352</v>
      </c>
      <c r="C471">
        <v>2021</v>
      </c>
      <c r="D471" t="s">
        <v>188</v>
      </c>
      <c r="E471" t="s">
        <v>187</v>
      </c>
      <c r="F471">
        <v>562</v>
      </c>
      <c r="G471">
        <v>329484123</v>
      </c>
      <c r="H471">
        <v>0.2</v>
      </c>
      <c r="I471">
        <v>0.2</v>
      </c>
      <c r="J471">
        <v>0.2</v>
      </c>
      <c r="K471">
        <v>0</v>
      </c>
      <c r="L471">
        <v>0.1</v>
      </c>
      <c r="M471">
        <v>0.1</v>
      </c>
      <c r="N471">
        <v>0.1</v>
      </c>
      <c r="O471">
        <v>0</v>
      </c>
      <c r="P471" s="52" t="str">
        <f t="shared" si="7"/>
        <v>2021#Pneumoconioses and chemical effects (J60-J66,J68,U07.0)</v>
      </c>
    </row>
    <row r="472" spans="2:16" x14ac:dyDescent="0.35">
      <c r="B472" t="s">
        <v>352</v>
      </c>
      <c r="C472">
        <v>2021</v>
      </c>
      <c r="D472" t="s">
        <v>95</v>
      </c>
      <c r="E472" t="s">
        <v>94</v>
      </c>
      <c r="F472">
        <v>19962</v>
      </c>
      <c r="G472">
        <v>329484123</v>
      </c>
      <c r="H472">
        <v>6.1</v>
      </c>
      <c r="I472">
        <v>6</v>
      </c>
      <c r="J472">
        <v>6.1</v>
      </c>
      <c r="K472">
        <v>0</v>
      </c>
      <c r="L472">
        <v>4.8</v>
      </c>
      <c r="M472">
        <v>4.7</v>
      </c>
      <c r="N472">
        <v>4.9000000000000004</v>
      </c>
      <c r="O472">
        <v>0</v>
      </c>
      <c r="P472" s="52" t="str">
        <f t="shared" si="7"/>
        <v>2021#Pneumonitis due to solids and liquids (J69)</v>
      </c>
    </row>
    <row r="473" spans="2:16" x14ac:dyDescent="0.35">
      <c r="B473" t="s">
        <v>352</v>
      </c>
      <c r="C473">
        <v>2021</v>
      </c>
      <c r="D473" t="s">
        <v>186</v>
      </c>
      <c r="E473" t="s">
        <v>185</v>
      </c>
      <c r="F473">
        <v>45885</v>
      </c>
      <c r="G473">
        <v>329484123</v>
      </c>
      <c r="H473">
        <v>13.9</v>
      </c>
      <c r="I473">
        <v>13.8</v>
      </c>
      <c r="J473">
        <v>14.1</v>
      </c>
      <c r="K473">
        <v>0.1</v>
      </c>
      <c r="L473">
        <v>11.1</v>
      </c>
      <c r="M473">
        <v>11</v>
      </c>
      <c r="N473">
        <v>11.2</v>
      </c>
      <c r="O473">
        <v>0.1</v>
      </c>
      <c r="P473" s="52" t="str">
        <f t="shared" si="7"/>
        <v>2021Other diseases of respiratory system (J00-J06,J30- J39,J67,J70-J98)</v>
      </c>
    </row>
    <row r="474" spans="2:16" x14ac:dyDescent="0.35">
      <c r="B474" t="s">
        <v>352</v>
      </c>
      <c r="C474">
        <v>2021</v>
      </c>
      <c r="D474" t="s">
        <v>184</v>
      </c>
      <c r="E474" t="s">
        <v>183</v>
      </c>
      <c r="F474">
        <v>3998</v>
      </c>
      <c r="G474">
        <v>329484123</v>
      </c>
      <c r="H474">
        <v>1.2</v>
      </c>
      <c r="I474">
        <v>1.2</v>
      </c>
      <c r="J474">
        <v>1.3</v>
      </c>
      <c r="K474">
        <v>0</v>
      </c>
      <c r="L474">
        <v>1</v>
      </c>
      <c r="M474">
        <v>0.9</v>
      </c>
      <c r="N474">
        <v>1</v>
      </c>
      <c r="O474">
        <v>0</v>
      </c>
      <c r="P474" s="52" t="str">
        <f t="shared" si="7"/>
        <v>2021#Peptic ulcer (K25-K28)</v>
      </c>
    </row>
    <row r="475" spans="2:16" x14ac:dyDescent="0.35">
      <c r="B475" t="s">
        <v>352</v>
      </c>
      <c r="C475">
        <v>2021</v>
      </c>
      <c r="D475" t="s">
        <v>182</v>
      </c>
      <c r="E475" t="s">
        <v>181</v>
      </c>
      <c r="F475">
        <v>444</v>
      </c>
      <c r="G475">
        <v>329484123</v>
      </c>
      <c r="H475">
        <v>0.1</v>
      </c>
      <c r="I475">
        <v>0.1</v>
      </c>
      <c r="J475">
        <v>0.1</v>
      </c>
      <c r="K475">
        <v>0</v>
      </c>
      <c r="L475">
        <v>0.1</v>
      </c>
      <c r="M475">
        <v>0.1</v>
      </c>
      <c r="N475">
        <v>0.1</v>
      </c>
      <c r="O475">
        <v>0</v>
      </c>
      <c r="P475" s="52" t="str">
        <f t="shared" si="7"/>
        <v>2021#Diseases of appendix (K35-K38)</v>
      </c>
    </row>
    <row r="476" spans="2:16" x14ac:dyDescent="0.35">
      <c r="B476" t="s">
        <v>352</v>
      </c>
      <c r="C476">
        <v>2021</v>
      </c>
      <c r="D476" t="s">
        <v>180</v>
      </c>
      <c r="E476" t="s">
        <v>179</v>
      </c>
      <c r="F476">
        <v>2479</v>
      </c>
      <c r="G476">
        <v>329484123</v>
      </c>
      <c r="H476">
        <v>0.8</v>
      </c>
      <c r="I476">
        <v>0.7</v>
      </c>
      <c r="J476">
        <v>0.8</v>
      </c>
      <c r="K476">
        <v>0</v>
      </c>
      <c r="L476">
        <v>0.6</v>
      </c>
      <c r="M476">
        <v>0.6</v>
      </c>
      <c r="N476">
        <v>0.6</v>
      </c>
      <c r="O476">
        <v>0</v>
      </c>
      <c r="P476" s="52" t="str">
        <f t="shared" si="7"/>
        <v>2021#Hernia (K40-K46)</v>
      </c>
    </row>
    <row r="477" spans="2:16" x14ac:dyDescent="0.35">
      <c r="B477" t="s">
        <v>352</v>
      </c>
      <c r="C477">
        <v>2021</v>
      </c>
      <c r="D477" t="s">
        <v>93</v>
      </c>
      <c r="E477" t="s">
        <v>92</v>
      </c>
      <c r="F477">
        <v>56471</v>
      </c>
      <c r="G477">
        <v>329484123</v>
      </c>
      <c r="H477">
        <v>17.100000000000001</v>
      </c>
      <c r="I477">
        <v>17</v>
      </c>
      <c r="J477">
        <v>17.3</v>
      </c>
      <c r="K477">
        <v>0.1</v>
      </c>
      <c r="L477">
        <v>14.6</v>
      </c>
      <c r="M477">
        <v>14.5</v>
      </c>
      <c r="N477">
        <v>14.7</v>
      </c>
      <c r="O477">
        <v>0.1</v>
      </c>
      <c r="P477" s="52" t="str">
        <f t="shared" si="7"/>
        <v>2021#Chronic liver disease and cirrhosis (K70,K73-K74)</v>
      </c>
    </row>
    <row r="478" spans="2:16" x14ac:dyDescent="0.35">
      <c r="B478" t="s">
        <v>352</v>
      </c>
      <c r="C478">
        <v>2021</v>
      </c>
      <c r="D478" t="s">
        <v>91</v>
      </c>
      <c r="E478" t="s">
        <v>90</v>
      </c>
      <c r="F478">
        <v>33004</v>
      </c>
      <c r="G478">
        <v>329484123</v>
      </c>
      <c r="H478">
        <v>10</v>
      </c>
      <c r="I478">
        <v>9.9</v>
      </c>
      <c r="J478">
        <v>10.1</v>
      </c>
      <c r="K478">
        <v>0.1</v>
      </c>
      <c r="L478">
        <v>8.8000000000000007</v>
      </c>
      <c r="M478">
        <v>8.6999999999999993</v>
      </c>
      <c r="N478">
        <v>8.9</v>
      </c>
      <c r="O478">
        <v>0.1</v>
      </c>
      <c r="P478" s="52" t="str">
        <f t="shared" si="7"/>
        <v>2021Alcoholic liver disease (K70)</v>
      </c>
    </row>
    <row r="479" spans="2:16" x14ac:dyDescent="0.35">
      <c r="B479" t="s">
        <v>352</v>
      </c>
      <c r="C479">
        <v>2021</v>
      </c>
      <c r="D479" t="s">
        <v>178</v>
      </c>
      <c r="E479" t="s">
        <v>177</v>
      </c>
      <c r="F479">
        <v>23467</v>
      </c>
      <c r="G479">
        <v>329484123</v>
      </c>
      <c r="H479">
        <v>7.1</v>
      </c>
      <c r="I479">
        <v>7</v>
      </c>
      <c r="J479">
        <v>7.2</v>
      </c>
      <c r="K479">
        <v>0</v>
      </c>
      <c r="L479">
        <v>5.8</v>
      </c>
      <c r="M479">
        <v>5.7</v>
      </c>
      <c r="N479">
        <v>5.8</v>
      </c>
      <c r="O479">
        <v>0</v>
      </c>
      <c r="P479" s="52" t="str">
        <f t="shared" si="7"/>
        <v>2021Other chronic liver disease and cirrhosis (K73-K74)</v>
      </c>
    </row>
    <row r="480" spans="2:16" x14ac:dyDescent="0.35">
      <c r="B480" t="s">
        <v>352</v>
      </c>
      <c r="C480">
        <v>2021</v>
      </c>
      <c r="D480" t="s">
        <v>176</v>
      </c>
      <c r="E480" t="s">
        <v>175</v>
      </c>
      <c r="F480">
        <v>4484</v>
      </c>
      <c r="G480">
        <v>329484123</v>
      </c>
      <c r="H480">
        <v>1.4</v>
      </c>
      <c r="I480">
        <v>1.3</v>
      </c>
      <c r="J480">
        <v>1.4</v>
      </c>
      <c r="K480">
        <v>0</v>
      </c>
      <c r="L480">
        <v>1.1000000000000001</v>
      </c>
      <c r="M480">
        <v>1</v>
      </c>
      <c r="N480">
        <v>1.1000000000000001</v>
      </c>
      <c r="O480">
        <v>0</v>
      </c>
      <c r="P480" s="52" t="str">
        <f t="shared" si="7"/>
        <v>2021#Cholelithiasis and other disorders of gallbladder (K80-K82)</v>
      </c>
    </row>
    <row r="481" spans="2:16" x14ac:dyDescent="0.35">
      <c r="B481" t="s">
        <v>352</v>
      </c>
      <c r="C481">
        <v>2021</v>
      </c>
      <c r="D481" t="s">
        <v>89</v>
      </c>
      <c r="E481" t="s">
        <v>88</v>
      </c>
      <c r="F481">
        <v>54279</v>
      </c>
      <c r="G481">
        <v>329484123</v>
      </c>
      <c r="H481">
        <v>16.5</v>
      </c>
      <c r="I481">
        <v>16.3</v>
      </c>
      <c r="J481">
        <v>16.600000000000001</v>
      </c>
      <c r="K481">
        <v>0.1</v>
      </c>
      <c r="L481">
        <v>13.1</v>
      </c>
      <c r="M481">
        <v>13</v>
      </c>
      <c r="N481">
        <v>13.3</v>
      </c>
      <c r="O481">
        <v>0.1</v>
      </c>
      <c r="P481" s="52" t="str">
        <f t="shared" si="7"/>
        <v>2021#Nephritis, nephrotic syndrome and nephrosis (N00-N07,N17-N19,N25-N27)</v>
      </c>
    </row>
    <row r="482" spans="2:16" x14ac:dyDescent="0.35">
      <c r="B482" t="s">
        <v>352</v>
      </c>
      <c r="C482">
        <v>2021</v>
      </c>
      <c r="D482" t="s">
        <v>174</v>
      </c>
      <c r="E482" t="s">
        <v>173</v>
      </c>
      <c r="F482">
        <v>779</v>
      </c>
      <c r="G482">
        <v>329484123</v>
      </c>
      <c r="H482">
        <v>0.2</v>
      </c>
      <c r="I482">
        <v>0.2</v>
      </c>
      <c r="J482">
        <v>0.3</v>
      </c>
      <c r="K482">
        <v>0</v>
      </c>
      <c r="L482">
        <v>0.2</v>
      </c>
      <c r="M482">
        <v>0.2</v>
      </c>
      <c r="N482">
        <v>0.2</v>
      </c>
      <c r="O482">
        <v>0</v>
      </c>
      <c r="P482" s="52" t="str">
        <f t="shared" si="7"/>
        <v>2021Acute and rapidly progressive nephritic and nephrotic syndrome (N00-N01,N04)</v>
      </c>
    </row>
    <row r="483" spans="2:16" x14ac:dyDescent="0.35">
      <c r="B483" t="s">
        <v>352</v>
      </c>
      <c r="C483">
        <v>2021</v>
      </c>
      <c r="D483" t="s">
        <v>172</v>
      </c>
      <c r="E483" t="s">
        <v>171</v>
      </c>
      <c r="F483">
        <v>288</v>
      </c>
      <c r="G483">
        <v>329484123</v>
      </c>
      <c r="H483">
        <v>0.1</v>
      </c>
      <c r="I483">
        <v>0.1</v>
      </c>
      <c r="J483">
        <v>0.1</v>
      </c>
      <c r="K483">
        <v>0</v>
      </c>
      <c r="L483">
        <v>0.1</v>
      </c>
      <c r="M483">
        <v>0.1</v>
      </c>
      <c r="N483">
        <v>0.1</v>
      </c>
      <c r="O483">
        <v>0</v>
      </c>
      <c r="P483" s="52" t="str">
        <f t="shared" si="7"/>
        <v>2021Chronic glomerulonephritis, nephritis and nephropathy not specified as acute or chronic, and renal sclerosis unspecified (N02-N03,N05-N07,N26)</v>
      </c>
    </row>
    <row r="484" spans="2:16" x14ac:dyDescent="0.35">
      <c r="B484" t="s">
        <v>352</v>
      </c>
      <c r="C484">
        <v>2021</v>
      </c>
      <c r="D484" t="s">
        <v>87</v>
      </c>
      <c r="E484" t="s">
        <v>86</v>
      </c>
      <c r="F484">
        <v>53187</v>
      </c>
      <c r="G484">
        <v>329484123</v>
      </c>
      <c r="H484">
        <v>16.100000000000001</v>
      </c>
      <c r="I484">
        <v>16</v>
      </c>
      <c r="J484">
        <v>16.3</v>
      </c>
      <c r="K484">
        <v>0.1</v>
      </c>
      <c r="L484">
        <v>12.9</v>
      </c>
      <c r="M484">
        <v>12.8</v>
      </c>
      <c r="N484">
        <v>13</v>
      </c>
      <c r="O484">
        <v>0.1</v>
      </c>
      <c r="P484" s="52" t="str">
        <f t="shared" si="7"/>
        <v>2021Renal failure (N17-N19)</v>
      </c>
    </row>
    <row r="485" spans="2:16" x14ac:dyDescent="0.35">
      <c r="B485" t="s">
        <v>352</v>
      </c>
      <c r="C485">
        <v>2021</v>
      </c>
      <c r="D485" t="s">
        <v>393</v>
      </c>
      <c r="E485" t="s">
        <v>394</v>
      </c>
      <c r="F485">
        <v>25</v>
      </c>
      <c r="G485">
        <v>329484123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 s="52" t="str">
        <f t="shared" si="7"/>
        <v>2021Other disorders of kidney (N25,N27)</v>
      </c>
    </row>
    <row r="486" spans="2:16" x14ac:dyDescent="0.35">
      <c r="B486" t="s">
        <v>352</v>
      </c>
      <c r="C486">
        <v>2021</v>
      </c>
      <c r="D486" t="s">
        <v>170</v>
      </c>
      <c r="E486" t="s">
        <v>169</v>
      </c>
      <c r="F486">
        <v>1242</v>
      </c>
      <c r="G486">
        <v>329484123</v>
      </c>
      <c r="H486">
        <v>0.4</v>
      </c>
      <c r="I486">
        <v>0.4</v>
      </c>
      <c r="J486">
        <v>0.4</v>
      </c>
      <c r="K486">
        <v>0</v>
      </c>
      <c r="L486">
        <v>0.3</v>
      </c>
      <c r="M486">
        <v>0.3</v>
      </c>
      <c r="N486">
        <v>0.3</v>
      </c>
      <c r="O486">
        <v>0</v>
      </c>
      <c r="P486" s="52" t="str">
        <f t="shared" si="7"/>
        <v>2021#Infections of kidney (N10-N12,N13.6,N15.1)</v>
      </c>
    </row>
    <row r="487" spans="2:16" x14ac:dyDescent="0.35">
      <c r="B487" t="s">
        <v>352</v>
      </c>
      <c r="C487">
        <v>2021</v>
      </c>
      <c r="D487" t="s">
        <v>168</v>
      </c>
      <c r="E487" t="s">
        <v>167</v>
      </c>
      <c r="F487">
        <v>714</v>
      </c>
      <c r="G487">
        <v>329484123</v>
      </c>
      <c r="H487">
        <v>0.2</v>
      </c>
      <c r="I487">
        <v>0.2</v>
      </c>
      <c r="J487">
        <v>0.2</v>
      </c>
      <c r="K487">
        <v>0</v>
      </c>
      <c r="L487">
        <v>0.2</v>
      </c>
      <c r="M487">
        <v>0.2</v>
      </c>
      <c r="N487">
        <v>0.2</v>
      </c>
      <c r="O487">
        <v>0</v>
      </c>
      <c r="P487" s="52" t="str">
        <f t="shared" si="7"/>
        <v>2021#Hyperplasia of prostate (N40)</v>
      </c>
    </row>
    <row r="488" spans="2:16" x14ac:dyDescent="0.35">
      <c r="B488" t="s">
        <v>352</v>
      </c>
      <c r="C488">
        <v>2021</v>
      </c>
      <c r="D488" t="s">
        <v>166</v>
      </c>
      <c r="E488" t="s">
        <v>165</v>
      </c>
      <c r="F488">
        <v>215</v>
      </c>
      <c r="G488">
        <v>329484123</v>
      </c>
      <c r="H488">
        <v>0.1</v>
      </c>
      <c r="I488">
        <v>0.1</v>
      </c>
      <c r="J488">
        <v>0.1</v>
      </c>
      <c r="K488">
        <v>0</v>
      </c>
      <c r="L488">
        <v>0.1</v>
      </c>
      <c r="M488">
        <v>0.1</v>
      </c>
      <c r="N488">
        <v>0.1</v>
      </c>
      <c r="O488">
        <v>0</v>
      </c>
      <c r="P488" s="52" t="str">
        <f t="shared" si="7"/>
        <v>2021#Inflammatory diseases of female pelvic organs (N70-N76)</v>
      </c>
    </row>
    <row r="489" spans="2:16" x14ac:dyDescent="0.35">
      <c r="B489" t="s">
        <v>352</v>
      </c>
      <c r="C489">
        <v>2021</v>
      </c>
      <c r="D489" t="s">
        <v>304</v>
      </c>
      <c r="E489" t="s">
        <v>303</v>
      </c>
      <c r="F489">
        <v>1590</v>
      </c>
      <c r="G489">
        <v>329484123</v>
      </c>
      <c r="H489">
        <v>0.5</v>
      </c>
      <c r="I489">
        <v>0.5</v>
      </c>
      <c r="J489">
        <v>0.5</v>
      </c>
      <c r="K489">
        <v>0</v>
      </c>
      <c r="L489">
        <v>0.5</v>
      </c>
      <c r="M489">
        <v>0.5</v>
      </c>
      <c r="N489">
        <v>0.6</v>
      </c>
      <c r="O489">
        <v>0</v>
      </c>
      <c r="P489" s="52" t="str">
        <f t="shared" si="7"/>
        <v>2021#Pregnancy, childbirth and the puerperium (O00-O99)</v>
      </c>
    </row>
    <row r="490" spans="2:16" x14ac:dyDescent="0.35">
      <c r="B490" t="s">
        <v>352</v>
      </c>
      <c r="C490">
        <v>2021</v>
      </c>
      <c r="D490" t="s">
        <v>307</v>
      </c>
      <c r="E490" t="s">
        <v>306</v>
      </c>
      <c r="F490">
        <v>41</v>
      </c>
      <c r="G490">
        <v>329484123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 s="52" t="str">
        <f t="shared" si="7"/>
        <v>2021Pregnancy with abortive outcome (O00-O07)</v>
      </c>
    </row>
    <row r="491" spans="2:16" x14ac:dyDescent="0.35">
      <c r="B491" t="s">
        <v>352</v>
      </c>
      <c r="C491">
        <v>2021</v>
      </c>
      <c r="D491" t="s">
        <v>302</v>
      </c>
      <c r="E491" t="s">
        <v>301</v>
      </c>
      <c r="F491">
        <v>1549</v>
      </c>
      <c r="G491">
        <v>329484123</v>
      </c>
      <c r="H491">
        <v>0.5</v>
      </c>
      <c r="I491">
        <v>0.4</v>
      </c>
      <c r="J491">
        <v>0.5</v>
      </c>
      <c r="K491">
        <v>0</v>
      </c>
      <c r="L491">
        <v>0.5</v>
      </c>
      <c r="M491">
        <v>0.5</v>
      </c>
      <c r="N491">
        <v>0.5</v>
      </c>
      <c r="O491">
        <v>0</v>
      </c>
      <c r="P491" s="52" t="str">
        <f t="shared" si="7"/>
        <v>2021Other complications of pregnancy, childbirth and the puerperium (O10-O99)</v>
      </c>
    </row>
    <row r="492" spans="2:16" x14ac:dyDescent="0.35">
      <c r="B492" t="s">
        <v>352</v>
      </c>
      <c r="C492">
        <v>2021</v>
      </c>
      <c r="D492" t="s">
        <v>85</v>
      </c>
      <c r="E492" t="s">
        <v>84</v>
      </c>
      <c r="F492">
        <v>9439</v>
      </c>
      <c r="G492">
        <v>329484123</v>
      </c>
      <c r="H492">
        <v>2.9</v>
      </c>
      <c r="I492">
        <v>2.8</v>
      </c>
      <c r="J492">
        <v>2.9</v>
      </c>
      <c r="K492">
        <v>0</v>
      </c>
      <c r="L492">
        <v>3.5</v>
      </c>
      <c r="M492">
        <v>3.4</v>
      </c>
      <c r="N492">
        <v>3.5</v>
      </c>
      <c r="O492">
        <v>0</v>
      </c>
      <c r="P492" s="52" t="str">
        <f t="shared" si="7"/>
        <v>2021#Certain conditions originating in the perinatal period (P00-P96)</v>
      </c>
    </row>
    <row r="493" spans="2:16" x14ac:dyDescent="0.35">
      <c r="B493" t="s">
        <v>352</v>
      </c>
      <c r="C493">
        <v>2021</v>
      </c>
      <c r="D493" t="s">
        <v>164</v>
      </c>
      <c r="E493" t="s">
        <v>163</v>
      </c>
      <c r="F493">
        <v>9590</v>
      </c>
      <c r="G493">
        <v>329484123</v>
      </c>
      <c r="H493">
        <v>2.9</v>
      </c>
      <c r="I493">
        <v>2.9</v>
      </c>
      <c r="J493">
        <v>3</v>
      </c>
      <c r="K493">
        <v>0</v>
      </c>
      <c r="L493">
        <v>3</v>
      </c>
      <c r="M493">
        <v>3</v>
      </c>
      <c r="N493">
        <v>3.1</v>
      </c>
      <c r="O493">
        <v>0</v>
      </c>
      <c r="P493" s="52" t="str">
        <f t="shared" si="7"/>
        <v>2021#Congenital malformations, deformations and chromosomal abnormalities (Q00-Q99)</v>
      </c>
    </row>
    <row r="494" spans="2:16" x14ac:dyDescent="0.35">
      <c r="B494" t="s">
        <v>352</v>
      </c>
      <c r="C494">
        <v>2021</v>
      </c>
      <c r="D494" t="s">
        <v>83</v>
      </c>
      <c r="E494" t="s">
        <v>82</v>
      </c>
      <c r="F494">
        <v>41209</v>
      </c>
      <c r="G494">
        <v>329484123</v>
      </c>
      <c r="H494">
        <v>12.5</v>
      </c>
      <c r="I494">
        <v>12.4</v>
      </c>
      <c r="J494">
        <v>12.6</v>
      </c>
      <c r="K494">
        <v>0.1</v>
      </c>
      <c r="L494">
        <v>11</v>
      </c>
      <c r="M494">
        <v>10.9</v>
      </c>
      <c r="N494">
        <v>11.2</v>
      </c>
      <c r="O494">
        <v>0.1</v>
      </c>
      <c r="P494" s="52" t="str">
        <f t="shared" si="7"/>
        <v>2021Symptoms, signs and abnormal clinical and laboratory findings, not elsewhere classified (R00-R99)</v>
      </c>
    </row>
    <row r="495" spans="2:16" x14ac:dyDescent="0.35">
      <c r="B495" t="s">
        <v>352</v>
      </c>
      <c r="C495">
        <v>2021</v>
      </c>
      <c r="D495" t="s">
        <v>81</v>
      </c>
      <c r="E495" t="s">
        <v>80</v>
      </c>
      <c r="F495">
        <v>396897</v>
      </c>
      <c r="G495">
        <v>329484123</v>
      </c>
      <c r="H495">
        <v>120.5</v>
      </c>
      <c r="I495">
        <v>120.1</v>
      </c>
      <c r="J495">
        <v>120.8</v>
      </c>
      <c r="K495">
        <v>0.2</v>
      </c>
      <c r="L495">
        <v>97.5</v>
      </c>
      <c r="M495">
        <v>97.2</v>
      </c>
      <c r="N495">
        <v>97.8</v>
      </c>
      <c r="O495">
        <v>0.2</v>
      </c>
      <c r="P495" s="52" t="str">
        <f t="shared" si="7"/>
        <v xml:space="preserve">2021All other diseases (Residual) </v>
      </c>
    </row>
    <row r="496" spans="2:16" x14ac:dyDescent="0.35">
      <c r="B496" t="s">
        <v>352</v>
      </c>
      <c r="C496">
        <v>2021</v>
      </c>
      <c r="D496" t="s">
        <v>79</v>
      </c>
      <c r="E496" t="s">
        <v>78</v>
      </c>
      <c r="F496">
        <v>185238</v>
      </c>
      <c r="G496">
        <v>329484123</v>
      </c>
      <c r="H496">
        <v>56.2</v>
      </c>
      <c r="I496">
        <v>56</v>
      </c>
      <c r="J496">
        <v>56.5</v>
      </c>
      <c r="K496">
        <v>0.1</v>
      </c>
      <c r="L496">
        <v>53.2</v>
      </c>
      <c r="M496">
        <v>53</v>
      </c>
      <c r="N496">
        <v>53.4</v>
      </c>
      <c r="O496">
        <v>0.1</v>
      </c>
      <c r="P496" s="52" t="str">
        <f t="shared" si="7"/>
        <v>2021#Accidents (unintentional injuries) (V01-X59,Y85-Y86)</v>
      </c>
    </row>
    <row r="497" spans="2:16" x14ac:dyDescent="0.35">
      <c r="B497" t="s">
        <v>352</v>
      </c>
      <c r="C497">
        <v>2021</v>
      </c>
      <c r="D497" t="s">
        <v>77</v>
      </c>
      <c r="E497" t="s">
        <v>76</v>
      </c>
      <c r="F497">
        <v>41103</v>
      </c>
      <c r="G497">
        <v>329484123</v>
      </c>
      <c r="H497">
        <v>12.5</v>
      </c>
      <c r="I497">
        <v>12.4</v>
      </c>
      <c r="J497">
        <v>12.6</v>
      </c>
      <c r="K497">
        <v>0.1</v>
      </c>
      <c r="L497">
        <v>12.1</v>
      </c>
      <c r="M497">
        <v>12</v>
      </c>
      <c r="N497">
        <v>12.2</v>
      </c>
      <c r="O497">
        <v>0.1</v>
      </c>
      <c r="P497" s="52" t="str">
        <f t="shared" si="7"/>
        <v>2021Transport accidents (V01-V99,Y85)</v>
      </c>
    </row>
    <row r="498" spans="2:16" x14ac:dyDescent="0.35">
      <c r="B498" t="s">
        <v>352</v>
      </c>
      <c r="C498">
        <v>2021</v>
      </c>
      <c r="D498" t="s">
        <v>75</v>
      </c>
      <c r="E498" t="s">
        <v>74</v>
      </c>
      <c r="F498">
        <v>38743</v>
      </c>
      <c r="G498">
        <v>329484123</v>
      </c>
      <c r="H498">
        <v>11.8</v>
      </c>
      <c r="I498">
        <v>11.6</v>
      </c>
      <c r="J498">
        <v>11.9</v>
      </c>
      <c r="K498">
        <v>0.1</v>
      </c>
      <c r="L498">
        <v>11.5</v>
      </c>
      <c r="M498">
        <v>11.3</v>
      </c>
      <c r="N498">
        <v>11.6</v>
      </c>
      <c r="O498">
        <v>0.1</v>
      </c>
      <c r="P498" s="52" t="str">
        <f t="shared" si="7"/>
        <v>2021Motor vehicle accidents (V02-V04,V09.0,V09.2,V12-V14,V19.0-V19.2,V19.4-V19.6,V20-V79,V80.3-V80.5,V81.0-V81.1,V82.0-V82.1,V83-V86,V87.0-V87.8,V88.0-V88.8,V89.0,V89.2)</v>
      </c>
    </row>
    <row r="499" spans="2:16" x14ac:dyDescent="0.35">
      <c r="B499" t="s">
        <v>352</v>
      </c>
      <c r="C499">
        <v>2021</v>
      </c>
      <c r="D499" t="s">
        <v>162</v>
      </c>
      <c r="E499" t="s">
        <v>161</v>
      </c>
      <c r="F499">
        <v>951</v>
      </c>
      <c r="G499">
        <v>329484123</v>
      </c>
      <c r="H499">
        <v>0.3</v>
      </c>
      <c r="I499">
        <v>0.3</v>
      </c>
      <c r="J499">
        <v>0.3</v>
      </c>
      <c r="K499">
        <v>0</v>
      </c>
      <c r="L499">
        <v>0.3</v>
      </c>
      <c r="M499">
        <v>0.3</v>
      </c>
      <c r="N499">
        <v>0.3</v>
      </c>
      <c r="O499">
        <v>0</v>
      </c>
      <c r="P499" s="52" t="str">
        <f t="shared" si="7"/>
        <v>2021Other land transport accidents (V01,V05-V06,V09.1,V09.3-V09.9,V10-V11,V15-V18,V19.3,V19.8-V19.9,V80.0-V80.2,V80.6-V80.9,V81.2-V81.9,V82.2-V82.9,V87.9,V88.9,V89.1,V89.3,V89.9)</v>
      </c>
    </row>
    <row r="500" spans="2:16" x14ac:dyDescent="0.35">
      <c r="B500" t="s">
        <v>352</v>
      </c>
      <c r="C500">
        <v>2021</v>
      </c>
      <c r="D500" t="s">
        <v>160</v>
      </c>
      <c r="E500" t="s">
        <v>159</v>
      </c>
      <c r="F500">
        <v>1409</v>
      </c>
      <c r="G500">
        <v>329484123</v>
      </c>
      <c r="H500">
        <v>0.4</v>
      </c>
      <c r="I500">
        <v>0.4</v>
      </c>
      <c r="J500">
        <v>0.4</v>
      </c>
      <c r="K500">
        <v>0</v>
      </c>
      <c r="L500">
        <v>0.4</v>
      </c>
      <c r="M500">
        <v>0.4</v>
      </c>
      <c r="N500">
        <v>0.4</v>
      </c>
      <c r="O500">
        <v>0</v>
      </c>
      <c r="P500" s="52" t="str">
        <f t="shared" si="7"/>
        <v>2021Water, air and space, and other and unspecified transport accidents and their sequelae (V90-V99,Y85)</v>
      </c>
    </row>
    <row r="501" spans="2:16" x14ac:dyDescent="0.35">
      <c r="B501" t="s">
        <v>352</v>
      </c>
      <c r="C501">
        <v>2021</v>
      </c>
      <c r="D501" t="s">
        <v>73</v>
      </c>
      <c r="E501" t="s">
        <v>72</v>
      </c>
      <c r="F501">
        <v>144135</v>
      </c>
      <c r="G501">
        <v>329484123</v>
      </c>
      <c r="H501">
        <v>43.7</v>
      </c>
      <c r="I501">
        <v>43.5</v>
      </c>
      <c r="J501">
        <v>44</v>
      </c>
      <c r="K501">
        <v>0.1</v>
      </c>
      <c r="L501">
        <v>41.1</v>
      </c>
      <c r="M501">
        <v>40.9</v>
      </c>
      <c r="N501">
        <v>41.3</v>
      </c>
      <c r="O501">
        <v>0.1</v>
      </c>
      <c r="P501" s="52" t="str">
        <f t="shared" si="7"/>
        <v>2021Nontransport accidents (W00-X59,Y86)</v>
      </c>
    </row>
    <row r="502" spans="2:16" x14ac:dyDescent="0.35">
      <c r="B502" t="s">
        <v>352</v>
      </c>
      <c r="C502">
        <v>2021</v>
      </c>
      <c r="D502" t="s">
        <v>71</v>
      </c>
      <c r="E502" t="s">
        <v>70</v>
      </c>
      <c r="F502">
        <v>35978</v>
      </c>
      <c r="G502">
        <v>329484123</v>
      </c>
      <c r="H502">
        <v>10.9</v>
      </c>
      <c r="I502">
        <v>10.8</v>
      </c>
      <c r="J502">
        <v>11</v>
      </c>
      <c r="K502">
        <v>0.1</v>
      </c>
      <c r="L502">
        <v>8.8000000000000007</v>
      </c>
      <c r="M502">
        <v>8.6999999999999993</v>
      </c>
      <c r="N502">
        <v>8.9</v>
      </c>
      <c r="O502">
        <v>0</v>
      </c>
      <c r="P502" s="52" t="str">
        <f t="shared" si="7"/>
        <v>2021Falls (W00-W19)</v>
      </c>
    </row>
    <row r="503" spans="2:16" x14ac:dyDescent="0.35">
      <c r="B503" t="s">
        <v>352</v>
      </c>
      <c r="C503">
        <v>2021</v>
      </c>
      <c r="D503" t="s">
        <v>158</v>
      </c>
      <c r="E503" t="s">
        <v>157</v>
      </c>
      <c r="F503">
        <v>457</v>
      </c>
      <c r="G503">
        <v>329484123</v>
      </c>
      <c r="H503">
        <v>0.1</v>
      </c>
      <c r="I503">
        <v>0.1</v>
      </c>
      <c r="J503">
        <v>0.2</v>
      </c>
      <c r="K503">
        <v>0</v>
      </c>
      <c r="L503">
        <v>0.1</v>
      </c>
      <c r="M503">
        <v>0.1</v>
      </c>
      <c r="N503">
        <v>0.2</v>
      </c>
      <c r="O503">
        <v>0</v>
      </c>
      <c r="P503" s="52" t="str">
        <f t="shared" si="7"/>
        <v>2021Accidental discharge of firearms (W32-W34)</v>
      </c>
    </row>
    <row r="504" spans="2:16" x14ac:dyDescent="0.35">
      <c r="B504" t="s">
        <v>352</v>
      </c>
      <c r="C504">
        <v>2021</v>
      </c>
      <c r="D504" t="s">
        <v>69</v>
      </c>
      <c r="E504" t="s">
        <v>68</v>
      </c>
      <c r="F504">
        <v>3937</v>
      </c>
      <c r="G504">
        <v>329484123</v>
      </c>
      <c r="H504">
        <v>1.2</v>
      </c>
      <c r="I504">
        <v>1.2</v>
      </c>
      <c r="J504">
        <v>1.2</v>
      </c>
      <c r="K504">
        <v>0</v>
      </c>
      <c r="L504">
        <v>1.2</v>
      </c>
      <c r="M504">
        <v>1.1000000000000001</v>
      </c>
      <c r="N504">
        <v>1.2</v>
      </c>
      <c r="O504">
        <v>0</v>
      </c>
      <c r="P504" s="52" t="str">
        <f t="shared" si="7"/>
        <v>2021Accidental drowning and submersion (W65-W74)</v>
      </c>
    </row>
    <row r="505" spans="2:16" x14ac:dyDescent="0.35">
      <c r="B505" t="s">
        <v>352</v>
      </c>
      <c r="C505">
        <v>2021</v>
      </c>
      <c r="D505" t="s">
        <v>156</v>
      </c>
      <c r="E505" t="s">
        <v>155</v>
      </c>
      <c r="F505">
        <v>2680</v>
      </c>
      <c r="G505">
        <v>329484123</v>
      </c>
      <c r="H505">
        <v>0.8</v>
      </c>
      <c r="I505">
        <v>0.8</v>
      </c>
      <c r="J505">
        <v>0.8</v>
      </c>
      <c r="K505">
        <v>0</v>
      </c>
      <c r="L505">
        <v>0.7</v>
      </c>
      <c r="M505">
        <v>0.7</v>
      </c>
      <c r="N505">
        <v>0.7</v>
      </c>
      <c r="O505">
        <v>0</v>
      </c>
      <c r="P505" s="52" t="str">
        <f t="shared" si="7"/>
        <v>2021Accidental exposure to smoke, fire and flames (X00-X09)</v>
      </c>
    </row>
    <row r="506" spans="2:16" x14ac:dyDescent="0.35">
      <c r="B506" t="s">
        <v>352</v>
      </c>
      <c r="C506">
        <v>2021</v>
      </c>
      <c r="D506" t="s">
        <v>67</v>
      </c>
      <c r="E506" t="s">
        <v>66</v>
      </c>
      <c r="F506">
        <v>83990</v>
      </c>
      <c r="G506">
        <v>329484123</v>
      </c>
      <c r="H506">
        <v>25.5</v>
      </c>
      <c r="I506">
        <v>25.3</v>
      </c>
      <c r="J506">
        <v>25.7</v>
      </c>
      <c r="K506">
        <v>0.1</v>
      </c>
      <c r="L506">
        <v>25.8</v>
      </c>
      <c r="M506">
        <v>25.6</v>
      </c>
      <c r="N506">
        <v>26</v>
      </c>
      <c r="O506">
        <v>0.1</v>
      </c>
      <c r="P506" s="52" t="str">
        <f t="shared" si="7"/>
        <v>2021Accidental poisoning and exposure to noxious substances (X40-X49)</v>
      </c>
    </row>
    <row r="507" spans="2:16" x14ac:dyDescent="0.35">
      <c r="B507" t="s">
        <v>352</v>
      </c>
      <c r="C507">
        <v>2021</v>
      </c>
      <c r="D507" t="s">
        <v>154</v>
      </c>
      <c r="E507" t="s">
        <v>153</v>
      </c>
      <c r="F507">
        <v>17093</v>
      </c>
      <c r="G507">
        <v>329484123</v>
      </c>
      <c r="H507">
        <v>5.2</v>
      </c>
      <c r="I507">
        <v>5.0999999999999996</v>
      </c>
      <c r="J507">
        <v>5.3</v>
      </c>
      <c r="K507">
        <v>0</v>
      </c>
      <c r="L507">
        <v>4.5</v>
      </c>
      <c r="M507">
        <v>4.4000000000000004</v>
      </c>
      <c r="N507">
        <v>4.5</v>
      </c>
      <c r="O507">
        <v>0</v>
      </c>
      <c r="P507" s="52" t="str">
        <f t="shared" si="7"/>
        <v>2021Other and unspecified nontransport accidents and their sequelae (W20-W31,W35-W64,W75-W99,X10-X39,X50-X59,Y86)</v>
      </c>
    </row>
    <row r="508" spans="2:16" x14ac:dyDescent="0.35">
      <c r="B508" t="s">
        <v>352</v>
      </c>
      <c r="C508">
        <v>2021</v>
      </c>
      <c r="D508" t="s">
        <v>65</v>
      </c>
      <c r="E508" t="s">
        <v>64</v>
      </c>
      <c r="F508">
        <v>39836</v>
      </c>
      <c r="G508">
        <v>329484123</v>
      </c>
      <c r="H508">
        <v>12.1</v>
      </c>
      <c r="I508">
        <v>12</v>
      </c>
      <c r="J508">
        <v>12.2</v>
      </c>
      <c r="K508">
        <v>0.1</v>
      </c>
      <c r="L508">
        <v>11.7</v>
      </c>
      <c r="M508">
        <v>11.6</v>
      </c>
      <c r="N508">
        <v>11.8</v>
      </c>
      <c r="O508">
        <v>0.1</v>
      </c>
      <c r="P508" s="52" t="str">
        <f t="shared" si="7"/>
        <v>2021#Intentional self-harm (suicide) (*U03,X60-X84,Y87.0)</v>
      </c>
    </row>
    <row r="509" spans="2:16" x14ac:dyDescent="0.35">
      <c r="B509" t="s">
        <v>352</v>
      </c>
      <c r="C509">
        <v>2021</v>
      </c>
      <c r="D509" t="s">
        <v>152</v>
      </c>
      <c r="E509" t="s">
        <v>151</v>
      </c>
      <c r="F509">
        <v>21828</v>
      </c>
      <c r="G509">
        <v>329484123</v>
      </c>
      <c r="H509">
        <v>6.6</v>
      </c>
      <c r="I509">
        <v>6.5</v>
      </c>
      <c r="J509">
        <v>6.7</v>
      </c>
      <c r="K509">
        <v>0</v>
      </c>
      <c r="L509">
        <v>6.3</v>
      </c>
      <c r="M509">
        <v>6.2</v>
      </c>
      <c r="N509">
        <v>6.4</v>
      </c>
      <c r="O509">
        <v>0</v>
      </c>
      <c r="P509" s="52" t="str">
        <f t="shared" si="7"/>
        <v>2021Intentional self-harm (suicide) by discharge of firearms (X72-X74)</v>
      </c>
    </row>
    <row r="510" spans="2:16" x14ac:dyDescent="0.35">
      <c r="B510" t="s">
        <v>352</v>
      </c>
      <c r="C510">
        <v>2021</v>
      </c>
      <c r="D510" t="s">
        <v>63</v>
      </c>
      <c r="E510" t="s">
        <v>62</v>
      </c>
      <c r="F510">
        <v>18008</v>
      </c>
      <c r="G510">
        <v>329484123</v>
      </c>
      <c r="H510">
        <v>5.5</v>
      </c>
      <c r="I510">
        <v>5.4</v>
      </c>
      <c r="J510">
        <v>5.5</v>
      </c>
      <c r="K510">
        <v>0</v>
      </c>
      <c r="L510">
        <v>5.5</v>
      </c>
      <c r="M510">
        <v>5.4</v>
      </c>
      <c r="N510">
        <v>5.5</v>
      </c>
      <c r="O510">
        <v>0</v>
      </c>
      <c r="P510" s="52" t="str">
        <f t="shared" si="7"/>
        <v>2021Intentional self-harm (suicide) by other and unspecified means and their sequelae (*U03,X60-X71,X75-X84,Y87.0)</v>
      </c>
    </row>
    <row r="511" spans="2:16" x14ac:dyDescent="0.35">
      <c r="B511" t="s">
        <v>352</v>
      </c>
      <c r="C511">
        <v>2021</v>
      </c>
      <c r="D511" t="s">
        <v>61</v>
      </c>
      <c r="E511" t="s">
        <v>60</v>
      </c>
      <c r="F511">
        <v>21516</v>
      </c>
      <c r="G511">
        <v>329484123</v>
      </c>
      <c r="H511">
        <v>6.5</v>
      </c>
      <c r="I511">
        <v>6.4</v>
      </c>
      <c r="J511">
        <v>6.6</v>
      </c>
      <c r="K511">
        <v>0</v>
      </c>
      <c r="L511">
        <v>6.8</v>
      </c>
      <c r="M511">
        <v>6.7</v>
      </c>
      <c r="N511">
        <v>6.9</v>
      </c>
      <c r="O511">
        <v>0</v>
      </c>
      <c r="P511" s="52" t="str">
        <f t="shared" si="7"/>
        <v>2021#Assault (homicide) (*U01-*U02,X85-Y09,Y87.1)</v>
      </c>
    </row>
    <row r="512" spans="2:16" x14ac:dyDescent="0.35">
      <c r="B512" t="s">
        <v>352</v>
      </c>
      <c r="C512">
        <v>2021</v>
      </c>
      <c r="D512" t="s">
        <v>59</v>
      </c>
      <c r="E512" t="s">
        <v>58</v>
      </c>
      <c r="F512">
        <v>17457</v>
      </c>
      <c r="G512">
        <v>329484123</v>
      </c>
      <c r="H512">
        <v>5.3</v>
      </c>
      <c r="I512">
        <v>5.2</v>
      </c>
      <c r="J512">
        <v>5.4</v>
      </c>
      <c r="K512">
        <v>0</v>
      </c>
      <c r="L512">
        <v>5.6</v>
      </c>
      <c r="M512">
        <v>5.5</v>
      </c>
      <c r="N512">
        <v>5.6</v>
      </c>
      <c r="O512">
        <v>0</v>
      </c>
      <c r="P512" s="52" t="str">
        <f t="shared" si="7"/>
        <v>2021Assault (homicide) by discharge of firearms (*U01.4,X93-X95)</v>
      </c>
    </row>
    <row r="513" spans="2:16" x14ac:dyDescent="0.35">
      <c r="B513" t="s">
        <v>352</v>
      </c>
      <c r="C513">
        <v>2021</v>
      </c>
      <c r="D513" t="s">
        <v>57</v>
      </c>
      <c r="E513" t="s">
        <v>56</v>
      </c>
      <c r="F513">
        <v>4059</v>
      </c>
      <c r="G513">
        <v>329484123</v>
      </c>
      <c r="H513">
        <v>1.2</v>
      </c>
      <c r="I513">
        <v>1.2</v>
      </c>
      <c r="J513">
        <v>1.3</v>
      </c>
      <c r="K513">
        <v>0</v>
      </c>
      <c r="L513">
        <v>1.2</v>
      </c>
      <c r="M513">
        <v>1.2</v>
      </c>
      <c r="N513">
        <v>1.3</v>
      </c>
      <c r="O513">
        <v>0</v>
      </c>
      <c r="P513" s="52" t="str">
        <f t="shared" si="7"/>
        <v>2021Assault (homicide) by other and unspecified means and their sequelae (*U01.0-*U01.3,*U01.5-*U01.9,*U02,X85-X92,X96-Y09,Y87.1)</v>
      </c>
    </row>
    <row r="514" spans="2:16" x14ac:dyDescent="0.35">
      <c r="B514" t="s">
        <v>352</v>
      </c>
      <c r="C514">
        <v>2021</v>
      </c>
      <c r="D514" t="s">
        <v>300</v>
      </c>
      <c r="E514" t="s">
        <v>299</v>
      </c>
      <c r="F514">
        <v>535</v>
      </c>
      <c r="G514">
        <v>329484123</v>
      </c>
      <c r="H514">
        <v>0.2</v>
      </c>
      <c r="I514">
        <v>0.1</v>
      </c>
      <c r="J514">
        <v>0.2</v>
      </c>
      <c r="K514">
        <v>0</v>
      </c>
      <c r="L514">
        <v>0.2</v>
      </c>
      <c r="M514">
        <v>0.2</v>
      </c>
      <c r="N514">
        <v>0.2</v>
      </c>
      <c r="O514">
        <v>0</v>
      </c>
      <c r="P514" s="52" t="str">
        <f t="shared" si="7"/>
        <v>2021#Legal intervention (Y35,Y89.0)</v>
      </c>
    </row>
    <row r="515" spans="2:16" x14ac:dyDescent="0.35">
      <c r="B515" t="s">
        <v>352</v>
      </c>
      <c r="C515">
        <v>2021</v>
      </c>
      <c r="D515" t="s">
        <v>55</v>
      </c>
      <c r="E515" t="s">
        <v>54</v>
      </c>
      <c r="F515">
        <v>5170</v>
      </c>
      <c r="G515">
        <v>329484123</v>
      </c>
      <c r="H515">
        <v>1.6</v>
      </c>
      <c r="I515">
        <v>1.5</v>
      </c>
      <c r="J515">
        <v>1.6</v>
      </c>
      <c r="K515">
        <v>0</v>
      </c>
      <c r="L515">
        <v>1.6</v>
      </c>
      <c r="M515">
        <v>1.5</v>
      </c>
      <c r="N515">
        <v>1.6</v>
      </c>
      <c r="O515">
        <v>0</v>
      </c>
      <c r="P515" s="52" t="str">
        <f t="shared" ref="P515:P578" si="8">C515&amp;D515</f>
        <v>2021Events of undetermined intent (Y10-Y34,Y87.2,Y89.9)</v>
      </c>
    </row>
    <row r="516" spans="2:16" x14ac:dyDescent="0.35">
      <c r="B516" t="s">
        <v>352</v>
      </c>
      <c r="C516">
        <v>2021</v>
      </c>
      <c r="D516" t="s">
        <v>150</v>
      </c>
      <c r="E516" t="s">
        <v>149</v>
      </c>
      <c r="F516">
        <v>370</v>
      </c>
      <c r="G516">
        <v>329484123</v>
      </c>
      <c r="H516">
        <v>0.1</v>
      </c>
      <c r="I516">
        <v>0.1</v>
      </c>
      <c r="J516">
        <v>0.1</v>
      </c>
      <c r="K516">
        <v>0</v>
      </c>
      <c r="L516">
        <v>0.1</v>
      </c>
      <c r="M516">
        <v>0.1</v>
      </c>
      <c r="N516">
        <v>0.1</v>
      </c>
      <c r="O516">
        <v>0</v>
      </c>
      <c r="P516" s="52" t="str">
        <f t="shared" si="8"/>
        <v>2021Discharge of firearms, undetermined intent (Y22-Y24)</v>
      </c>
    </row>
    <row r="517" spans="2:16" x14ac:dyDescent="0.35">
      <c r="B517" t="s">
        <v>352</v>
      </c>
      <c r="C517">
        <v>2021</v>
      </c>
      <c r="D517" t="s">
        <v>53</v>
      </c>
      <c r="E517" t="s">
        <v>52</v>
      </c>
      <c r="F517">
        <v>4800</v>
      </c>
      <c r="G517">
        <v>329484123</v>
      </c>
      <c r="H517">
        <v>1.5</v>
      </c>
      <c r="I517">
        <v>1.4</v>
      </c>
      <c r="J517">
        <v>1.5</v>
      </c>
      <c r="K517">
        <v>0</v>
      </c>
      <c r="L517">
        <v>1.4</v>
      </c>
      <c r="M517">
        <v>1.4</v>
      </c>
      <c r="N517">
        <v>1.5</v>
      </c>
      <c r="O517">
        <v>0</v>
      </c>
      <c r="P517" s="52" t="str">
        <f t="shared" si="8"/>
        <v>2021Other and unspecified events of undetermined intent and their sequelae (Y10-Y21,Y25-Y34,Y87.2,Y89.9)</v>
      </c>
    </row>
    <row r="518" spans="2:16" x14ac:dyDescent="0.35">
      <c r="B518" t="s">
        <v>352</v>
      </c>
      <c r="C518">
        <v>2021</v>
      </c>
      <c r="D518" t="s">
        <v>147</v>
      </c>
      <c r="E518" t="s">
        <v>146</v>
      </c>
      <c r="F518">
        <v>4990</v>
      </c>
      <c r="G518">
        <v>329484123</v>
      </c>
      <c r="H518">
        <v>1.5</v>
      </c>
      <c r="I518">
        <v>1.5</v>
      </c>
      <c r="J518">
        <v>1.6</v>
      </c>
      <c r="K518">
        <v>0</v>
      </c>
      <c r="L518">
        <v>1.2</v>
      </c>
      <c r="M518">
        <v>1.2</v>
      </c>
      <c r="N518">
        <v>1.3</v>
      </c>
      <c r="O518">
        <v>0</v>
      </c>
      <c r="P518" s="52" t="str">
        <f t="shared" si="8"/>
        <v>2021#Complications of medical and surgical care (Y40-Y84,Y88)</v>
      </c>
    </row>
    <row r="519" spans="2:16" x14ac:dyDescent="0.35">
      <c r="B519" t="s">
        <v>352</v>
      </c>
      <c r="C519">
        <v>2021</v>
      </c>
      <c r="D519" t="s">
        <v>145</v>
      </c>
      <c r="E519" t="s">
        <v>144</v>
      </c>
      <c r="F519">
        <v>3892</v>
      </c>
      <c r="G519">
        <v>329484123</v>
      </c>
      <c r="H519">
        <v>1.2</v>
      </c>
      <c r="I519">
        <v>1.1000000000000001</v>
      </c>
      <c r="J519">
        <v>1.2</v>
      </c>
      <c r="K519">
        <v>0</v>
      </c>
      <c r="L519">
        <v>0.9</v>
      </c>
      <c r="M519">
        <v>0.9</v>
      </c>
      <c r="N519">
        <v>1</v>
      </c>
      <c r="O519">
        <v>0</v>
      </c>
      <c r="P519" s="52" t="str">
        <f t="shared" si="8"/>
        <v>2021#Enterocolitis due to Clostridium difficile (A04.7)</v>
      </c>
    </row>
    <row r="520" spans="2:16" x14ac:dyDescent="0.35">
      <c r="B520" t="s">
        <v>352</v>
      </c>
      <c r="C520">
        <v>2021</v>
      </c>
      <c r="D520" t="s">
        <v>51</v>
      </c>
      <c r="E520" t="s">
        <v>50</v>
      </c>
      <c r="F520">
        <v>415720</v>
      </c>
      <c r="G520">
        <v>329484123</v>
      </c>
      <c r="H520">
        <v>126.2</v>
      </c>
      <c r="I520">
        <v>125.8</v>
      </c>
      <c r="J520">
        <v>126.6</v>
      </c>
      <c r="K520">
        <v>0.2</v>
      </c>
      <c r="L520">
        <v>102.4</v>
      </c>
      <c r="M520">
        <v>102</v>
      </c>
      <c r="N520">
        <v>102.7</v>
      </c>
      <c r="O520">
        <v>0.2</v>
      </c>
      <c r="P520" s="52" t="str">
        <f t="shared" si="8"/>
        <v>2021#COVID-19 (U07.1)</v>
      </c>
    </row>
    <row r="521" spans="2:16" x14ac:dyDescent="0.35">
      <c r="B521" t="s">
        <v>352</v>
      </c>
      <c r="C521">
        <v>2021</v>
      </c>
      <c r="D521" t="s">
        <v>350</v>
      </c>
      <c r="E521" t="s">
        <v>351</v>
      </c>
      <c r="F521">
        <v>49472</v>
      </c>
      <c r="G521">
        <v>329484123</v>
      </c>
      <c r="H521">
        <v>15</v>
      </c>
      <c r="I521">
        <v>14.9</v>
      </c>
      <c r="J521">
        <v>15.1</v>
      </c>
      <c r="K521">
        <v>0.1</v>
      </c>
      <c r="L521">
        <v>14.2</v>
      </c>
      <c r="M521">
        <v>14.1</v>
      </c>
      <c r="N521">
        <v>14.4</v>
      </c>
      <c r="O521">
        <v>0.1</v>
      </c>
      <c r="P521" s="52" t="str">
        <f t="shared" si="8"/>
        <v>2021Data not shown due to 6 month lag to account for delays in death certificate completion for certain causes of death (999)</v>
      </c>
    </row>
    <row r="522" spans="2:16" x14ac:dyDescent="0.35">
      <c r="B522" t="s">
        <v>377</v>
      </c>
      <c r="C522">
        <v>2022</v>
      </c>
      <c r="D522" t="s">
        <v>298</v>
      </c>
      <c r="E522" t="s">
        <v>297</v>
      </c>
      <c r="F522">
        <v>16</v>
      </c>
      <c r="G522">
        <v>329484123</v>
      </c>
      <c r="H522" t="s">
        <v>10</v>
      </c>
      <c r="I522">
        <v>0</v>
      </c>
      <c r="J522">
        <v>0</v>
      </c>
      <c r="K522">
        <v>0</v>
      </c>
      <c r="L522" t="s">
        <v>10</v>
      </c>
      <c r="M522">
        <v>0</v>
      </c>
      <c r="N522">
        <v>0</v>
      </c>
      <c r="O522">
        <v>0</v>
      </c>
      <c r="P522" s="52" t="str">
        <f t="shared" si="8"/>
        <v>2022#Salmonella infections (A01-A02)</v>
      </c>
    </row>
    <row r="523" spans="2:16" x14ac:dyDescent="0.35">
      <c r="B523" t="s">
        <v>377</v>
      </c>
      <c r="C523">
        <v>2022</v>
      </c>
      <c r="D523" t="s">
        <v>296</v>
      </c>
      <c r="E523" t="s">
        <v>295</v>
      </c>
      <c r="F523">
        <v>1849</v>
      </c>
      <c r="G523">
        <v>329484123</v>
      </c>
      <c r="H523">
        <v>0.6</v>
      </c>
      <c r="I523">
        <v>0.5</v>
      </c>
      <c r="J523">
        <v>0.6</v>
      </c>
      <c r="K523">
        <v>0</v>
      </c>
      <c r="L523">
        <v>0.4</v>
      </c>
      <c r="M523">
        <v>0.4</v>
      </c>
      <c r="N523">
        <v>0.5</v>
      </c>
      <c r="O523">
        <v>0</v>
      </c>
      <c r="P523" s="52" t="str">
        <f t="shared" si="8"/>
        <v>2022Certain other intestinal infections (A04,A07-A09)</v>
      </c>
    </row>
    <row r="524" spans="2:16" x14ac:dyDescent="0.35">
      <c r="B524" t="s">
        <v>377</v>
      </c>
      <c r="C524">
        <v>2022</v>
      </c>
      <c r="D524" t="s">
        <v>294</v>
      </c>
      <c r="E524" t="s">
        <v>293</v>
      </c>
      <c r="F524">
        <v>172</v>
      </c>
      <c r="G524">
        <v>329484123</v>
      </c>
      <c r="H524">
        <v>0.1</v>
      </c>
      <c r="I524">
        <v>0</v>
      </c>
      <c r="J524">
        <v>0.1</v>
      </c>
      <c r="K524">
        <v>0</v>
      </c>
      <c r="L524">
        <v>0</v>
      </c>
      <c r="M524">
        <v>0</v>
      </c>
      <c r="N524">
        <v>0</v>
      </c>
      <c r="O524">
        <v>0</v>
      </c>
      <c r="P524" s="52" t="str">
        <f t="shared" si="8"/>
        <v>2022#Tuberculosis (A16-A19)</v>
      </c>
    </row>
    <row r="525" spans="2:16" x14ac:dyDescent="0.35">
      <c r="B525" t="s">
        <v>377</v>
      </c>
      <c r="C525">
        <v>2022</v>
      </c>
      <c r="D525" t="s">
        <v>292</v>
      </c>
      <c r="E525" t="s">
        <v>291</v>
      </c>
      <c r="F525">
        <v>120</v>
      </c>
      <c r="G525">
        <v>329484123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 s="52" t="str">
        <f t="shared" si="8"/>
        <v>2022Respiratory tuberculosis (A16)</v>
      </c>
    </row>
    <row r="526" spans="2:16" x14ac:dyDescent="0.35">
      <c r="B526" t="s">
        <v>377</v>
      </c>
      <c r="C526">
        <v>2022</v>
      </c>
      <c r="D526" t="s">
        <v>290</v>
      </c>
      <c r="E526" t="s">
        <v>289</v>
      </c>
      <c r="F526">
        <v>52</v>
      </c>
      <c r="G526">
        <v>329484123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 s="52" t="str">
        <f t="shared" si="8"/>
        <v>2022Other tuberculosis (A17-A19)</v>
      </c>
    </row>
    <row r="527" spans="2:16" x14ac:dyDescent="0.35">
      <c r="B527" t="s">
        <v>377</v>
      </c>
      <c r="C527">
        <v>2022</v>
      </c>
      <c r="D527" t="s">
        <v>143</v>
      </c>
      <c r="E527" t="s">
        <v>142</v>
      </c>
      <c r="F527">
        <v>11442</v>
      </c>
      <c r="G527">
        <v>329484123</v>
      </c>
      <c r="H527">
        <v>3.5</v>
      </c>
      <c r="I527">
        <v>3.4</v>
      </c>
      <c r="J527">
        <v>3.5</v>
      </c>
      <c r="K527">
        <v>0</v>
      </c>
      <c r="L527">
        <v>2.8</v>
      </c>
      <c r="M527">
        <v>2.7</v>
      </c>
      <c r="N527">
        <v>2.8</v>
      </c>
      <c r="O527">
        <v>0</v>
      </c>
      <c r="P527" s="52" t="str">
        <f t="shared" si="8"/>
        <v>2022#Septicemia (A40-A41)</v>
      </c>
    </row>
    <row r="528" spans="2:16" x14ac:dyDescent="0.35">
      <c r="B528" t="s">
        <v>377</v>
      </c>
      <c r="C528">
        <v>2022</v>
      </c>
      <c r="D528" t="s">
        <v>286</v>
      </c>
      <c r="E528" t="s">
        <v>285</v>
      </c>
      <c r="F528">
        <v>18</v>
      </c>
      <c r="G528">
        <v>329484123</v>
      </c>
      <c r="H528" t="s">
        <v>10</v>
      </c>
      <c r="I528">
        <v>0</v>
      </c>
      <c r="J528">
        <v>0</v>
      </c>
      <c r="K528">
        <v>0</v>
      </c>
      <c r="L528" t="s">
        <v>10</v>
      </c>
      <c r="M528">
        <v>0</v>
      </c>
      <c r="N528">
        <v>0</v>
      </c>
      <c r="O528">
        <v>0</v>
      </c>
      <c r="P528" s="52" t="str">
        <f t="shared" si="8"/>
        <v>2022#Syphilis (A50-A53)</v>
      </c>
    </row>
    <row r="529" spans="2:16" x14ac:dyDescent="0.35">
      <c r="B529" t="s">
        <v>377</v>
      </c>
      <c r="C529">
        <v>2022</v>
      </c>
      <c r="D529" t="s">
        <v>284</v>
      </c>
      <c r="E529" t="s">
        <v>283</v>
      </c>
      <c r="F529">
        <v>755</v>
      </c>
      <c r="G529">
        <v>329484123</v>
      </c>
      <c r="H529">
        <v>0.2</v>
      </c>
      <c r="I529">
        <v>0.2</v>
      </c>
      <c r="J529">
        <v>0.2</v>
      </c>
      <c r="K529">
        <v>0</v>
      </c>
      <c r="L529">
        <v>0.2</v>
      </c>
      <c r="M529">
        <v>0.2</v>
      </c>
      <c r="N529">
        <v>0.2</v>
      </c>
      <c r="O529">
        <v>0</v>
      </c>
      <c r="P529" s="52" t="str">
        <f t="shared" si="8"/>
        <v>2022#Viral hepatitis (B15-B19)</v>
      </c>
    </row>
    <row r="530" spans="2:16" x14ac:dyDescent="0.35">
      <c r="B530" t="s">
        <v>377</v>
      </c>
      <c r="C530">
        <v>2022</v>
      </c>
      <c r="D530" t="s">
        <v>282</v>
      </c>
      <c r="E530" t="s">
        <v>281</v>
      </c>
      <c r="F530">
        <v>1232</v>
      </c>
      <c r="G530">
        <v>329484123</v>
      </c>
      <c r="H530">
        <v>0.4</v>
      </c>
      <c r="I530">
        <v>0.4</v>
      </c>
      <c r="J530">
        <v>0.4</v>
      </c>
      <c r="K530">
        <v>0</v>
      </c>
      <c r="L530">
        <v>0.3</v>
      </c>
      <c r="M530">
        <v>0.3</v>
      </c>
      <c r="N530">
        <v>0.3</v>
      </c>
      <c r="O530">
        <v>0</v>
      </c>
      <c r="P530" s="52" t="str">
        <f t="shared" si="8"/>
        <v>2022#Human immunodeficiency virus (HIV) disease (B20-B24)</v>
      </c>
    </row>
    <row r="531" spans="2:16" x14ac:dyDescent="0.35">
      <c r="B531" t="s">
        <v>377</v>
      </c>
      <c r="C531">
        <v>2022</v>
      </c>
      <c r="D531" t="s">
        <v>141</v>
      </c>
      <c r="E531" t="s">
        <v>140</v>
      </c>
      <c r="F531">
        <v>126552</v>
      </c>
      <c r="G531">
        <v>329484123</v>
      </c>
      <c r="H531">
        <v>38.4</v>
      </c>
      <c r="I531">
        <v>38.200000000000003</v>
      </c>
      <c r="J531">
        <v>38.6</v>
      </c>
      <c r="K531">
        <v>0.1</v>
      </c>
      <c r="L531">
        <v>30.7</v>
      </c>
      <c r="M531">
        <v>30.6</v>
      </c>
      <c r="N531">
        <v>30.9</v>
      </c>
      <c r="O531">
        <v>0.1</v>
      </c>
      <c r="P531" s="52" t="str">
        <f t="shared" si="8"/>
        <v>2022Other and unspecified infectious and parasitic diseases and their sequelae (A00,A05,A20-A36,A42-A44,A48-A49,A54-A79,A81-A82,A85.0-A85.1,A85.8,A86-B04,B06-B09,B25-B49,B55-B99,U07.1)</v>
      </c>
    </row>
    <row r="532" spans="2:16" x14ac:dyDescent="0.35">
      <c r="B532" t="s">
        <v>377</v>
      </c>
      <c r="C532">
        <v>2022</v>
      </c>
      <c r="D532" t="s">
        <v>139</v>
      </c>
      <c r="E532" t="s">
        <v>138</v>
      </c>
      <c r="F532">
        <v>162672</v>
      </c>
      <c r="G532">
        <v>329484123</v>
      </c>
      <c r="H532">
        <v>49.4</v>
      </c>
      <c r="I532">
        <v>49.1</v>
      </c>
      <c r="J532">
        <v>49.6</v>
      </c>
      <c r="K532">
        <v>0.1</v>
      </c>
      <c r="L532">
        <v>39</v>
      </c>
      <c r="M532">
        <v>38.799999999999997</v>
      </c>
      <c r="N532">
        <v>39.200000000000003</v>
      </c>
      <c r="O532">
        <v>0.1</v>
      </c>
      <c r="P532" s="52" t="str">
        <f t="shared" si="8"/>
        <v>2022#Malignant neoplasms (C00-C97)</v>
      </c>
    </row>
    <row r="533" spans="2:16" x14ac:dyDescent="0.35">
      <c r="B533" t="s">
        <v>377</v>
      </c>
      <c r="C533">
        <v>2022</v>
      </c>
      <c r="D533" t="s">
        <v>280</v>
      </c>
      <c r="E533" t="s">
        <v>279</v>
      </c>
      <c r="F533">
        <v>3151</v>
      </c>
      <c r="G533">
        <v>329484123</v>
      </c>
      <c r="H533">
        <v>1</v>
      </c>
      <c r="I533">
        <v>0.9</v>
      </c>
      <c r="J533">
        <v>1</v>
      </c>
      <c r="K533">
        <v>0</v>
      </c>
      <c r="L533">
        <v>0.7</v>
      </c>
      <c r="M533">
        <v>0.7</v>
      </c>
      <c r="N533">
        <v>0.8</v>
      </c>
      <c r="O533">
        <v>0</v>
      </c>
      <c r="P533" s="52" t="str">
        <f t="shared" si="8"/>
        <v>2022Malignant neoplasms of lip, oral cavity and pharynx (C00-C14)</v>
      </c>
    </row>
    <row r="534" spans="2:16" x14ac:dyDescent="0.35">
      <c r="B534" t="s">
        <v>377</v>
      </c>
      <c r="C534">
        <v>2022</v>
      </c>
      <c r="D534" t="s">
        <v>278</v>
      </c>
      <c r="E534" t="s">
        <v>277</v>
      </c>
      <c r="F534">
        <v>4270</v>
      </c>
      <c r="G534">
        <v>329484123</v>
      </c>
      <c r="H534">
        <v>1.3</v>
      </c>
      <c r="I534">
        <v>1.3</v>
      </c>
      <c r="J534">
        <v>1.3</v>
      </c>
      <c r="K534">
        <v>0</v>
      </c>
      <c r="L534">
        <v>1</v>
      </c>
      <c r="M534">
        <v>1</v>
      </c>
      <c r="N534">
        <v>1</v>
      </c>
      <c r="O534">
        <v>0</v>
      </c>
      <c r="P534" s="52" t="str">
        <f t="shared" si="8"/>
        <v>2022Malignant neoplasm of esophagus (C15)</v>
      </c>
    </row>
    <row r="535" spans="2:16" x14ac:dyDescent="0.35">
      <c r="B535" t="s">
        <v>377</v>
      </c>
      <c r="C535">
        <v>2022</v>
      </c>
      <c r="D535" t="s">
        <v>276</v>
      </c>
      <c r="E535" t="s">
        <v>275</v>
      </c>
      <c r="F535">
        <v>2918</v>
      </c>
      <c r="G535">
        <v>329484123</v>
      </c>
      <c r="H535">
        <v>0.9</v>
      </c>
      <c r="I535">
        <v>0.9</v>
      </c>
      <c r="J535">
        <v>0.9</v>
      </c>
      <c r="K535">
        <v>0</v>
      </c>
      <c r="L535">
        <v>0.7</v>
      </c>
      <c r="M535">
        <v>0.7</v>
      </c>
      <c r="N535">
        <v>0.7</v>
      </c>
      <c r="O535">
        <v>0</v>
      </c>
      <c r="P535" s="52" t="str">
        <f t="shared" si="8"/>
        <v>2022Malignant neoplasm of stomach (C16)</v>
      </c>
    </row>
    <row r="536" spans="2:16" x14ac:dyDescent="0.35">
      <c r="B536" t="s">
        <v>377</v>
      </c>
      <c r="C536">
        <v>2022</v>
      </c>
      <c r="D536" t="s">
        <v>274</v>
      </c>
      <c r="E536" t="s">
        <v>273</v>
      </c>
      <c r="F536">
        <v>14530</v>
      </c>
      <c r="G536">
        <v>329484123</v>
      </c>
      <c r="H536">
        <v>4.4000000000000004</v>
      </c>
      <c r="I536">
        <v>4.3</v>
      </c>
      <c r="J536">
        <v>4.5</v>
      </c>
      <c r="K536">
        <v>0</v>
      </c>
      <c r="L536">
        <v>3.5</v>
      </c>
      <c r="M536">
        <v>3.5</v>
      </c>
      <c r="N536">
        <v>3.6</v>
      </c>
      <c r="O536">
        <v>0</v>
      </c>
      <c r="P536" s="52" t="str">
        <f t="shared" si="8"/>
        <v>2022Malignant neoplasms of colon, rectum and anus (C18-C21)</v>
      </c>
    </row>
    <row r="537" spans="2:16" x14ac:dyDescent="0.35">
      <c r="B537" t="s">
        <v>377</v>
      </c>
      <c r="C537">
        <v>2022</v>
      </c>
      <c r="D537" t="s">
        <v>272</v>
      </c>
      <c r="E537" t="s">
        <v>271</v>
      </c>
      <c r="F537">
        <v>7747</v>
      </c>
      <c r="G537">
        <v>329484123</v>
      </c>
      <c r="H537">
        <v>2.4</v>
      </c>
      <c r="I537">
        <v>2.2999999999999998</v>
      </c>
      <c r="J537">
        <v>2.4</v>
      </c>
      <c r="K537">
        <v>0</v>
      </c>
      <c r="L537">
        <v>1.8</v>
      </c>
      <c r="M537">
        <v>1.8</v>
      </c>
      <c r="N537">
        <v>1.8</v>
      </c>
      <c r="O537">
        <v>0</v>
      </c>
      <c r="P537" s="52" t="str">
        <f t="shared" si="8"/>
        <v>2022Malignant neoplasms of liver and intrahepatic bile ducts (C22)</v>
      </c>
    </row>
    <row r="538" spans="2:16" x14ac:dyDescent="0.35">
      <c r="B538" t="s">
        <v>377</v>
      </c>
      <c r="C538">
        <v>2022</v>
      </c>
      <c r="D538" t="s">
        <v>270</v>
      </c>
      <c r="E538" t="s">
        <v>269</v>
      </c>
      <c r="F538">
        <v>13062</v>
      </c>
      <c r="G538">
        <v>329484123</v>
      </c>
      <c r="H538">
        <v>4</v>
      </c>
      <c r="I538">
        <v>3.9</v>
      </c>
      <c r="J538">
        <v>4</v>
      </c>
      <c r="K538">
        <v>0</v>
      </c>
      <c r="L538">
        <v>3.1</v>
      </c>
      <c r="M538">
        <v>3</v>
      </c>
      <c r="N538">
        <v>3.1</v>
      </c>
      <c r="O538">
        <v>0</v>
      </c>
      <c r="P538" s="52" t="str">
        <f t="shared" si="8"/>
        <v>2022Malignant neoplasm of pancreas (C25)</v>
      </c>
    </row>
    <row r="539" spans="2:16" x14ac:dyDescent="0.35">
      <c r="B539" t="s">
        <v>377</v>
      </c>
      <c r="C539">
        <v>2022</v>
      </c>
      <c r="D539" t="s">
        <v>268</v>
      </c>
      <c r="E539" t="s">
        <v>267</v>
      </c>
      <c r="F539">
        <v>1037</v>
      </c>
      <c r="G539">
        <v>329484123</v>
      </c>
      <c r="H539">
        <v>0.3</v>
      </c>
      <c r="I539">
        <v>0.3</v>
      </c>
      <c r="J539">
        <v>0.3</v>
      </c>
      <c r="K539">
        <v>0</v>
      </c>
      <c r="L539">
        <v>0.2</v>
      </c>
      <c r="M539">
        <v>0.2</v>
      </c>
      <c r="N539">
        <v>0.2</v>
      </c>
      <c r="O539">
        <v>0</v>
      </c>
      <c r="P539" s="52" t="str">
        <f t="shared" si="8"/>
        <v>2022Malignant neoplasm of larynx (C32)</v>
      </c>
    </row>
    <row r="540" spans="2:16" x14ac:dyDescent="0.35">
      <c r="B540" t="s">
        <v>377</v>
      </c>
      <c r="C540">
        <v>2022</v>
      </c>
      <c r="D540" t="s">
        <v>266</v>
      </c>
      <c r="E540" t="s">
        <v>265</v>
      </c>
      <c r="F540">
        <v>35811</v>
      </c>
      <c r="G540">
        <v>329484123</v>
      </c>
      <c r="H540">
        <v>10.9</v>
      </c>
      <c r="I540">
        <v>10.8</v>
      </c>
      <c r="J540">
        <v>11</v>
      </c>
      <c r="K540">
        <v>0.1</v>
      </c>
      <c r="L540">
        <v>8.4</v>
      </c>
      <c r="M540">
        <v>8.3000000000000007</v>
      </c>
      <c r="N540">
        <v>8.5</v>
      </c>
      <c r="O540">
        <v>0</v>
      </c>
      <c r="P540" s="52" t="str">
        <f t="shared" si="8"/>
        <v>2022Malignant neoplasms of trachea, bronchus and lung (C33-C34)</v>
      </c>
    </row>
    <row r="541" spans="2:16" x14ac:dyDescent="0.35">
      <c r="B541" t="s">
        <v>377</v>
      </c>
      <c r="C541">
        <v>2022</v>
      </c>
      <c r="D541" t="s">
        <v>264</v>
      </c>
      <c r="E541" t="s">
        <v>263</v>
      </c>
      <c r="F541">
        <v>2156</v>
      </c>
      <c r="G541">
        <v>329484123</v>
      </c>
      <c r="H541">
        <v>0.7</v>
      </c>
      <c r="I541">
        <v>0.6</v>
      </c>
      <c r="J541">
        <v>0.7</v>
      </c>
      <c r="K541">
        <v>0</v>
      </c>
      <c r="L541">
        <v>0.5</v>
      </c>
      <c r="M541">
        <v>0.5</v>
      </c>
      <c r="N541">
        <v>0.5</v>
      </c>
      <c r="O541">
        <v>0</v>
      </c>
      <c r="P541" s="52" t="str">
        <f t="shared" si="8"/>
        <v>2022Malignant melanoma of skin (C43)</v>
      </c>
    </row>
    <row r="542" spans="2:16" x14ac:dyDescent="0.35">
      <c r="B542" t="s">
        <v>377</v>
      </c>
      <c r="C542">
        <v>2022</v>
      </c>
      <c r="D542" t="s">
        <v>137</v>
      </c>
      <c r="E542" t="s">
        <v>136</v>
      </c>
      <c r="F542">
        <v>11491</v>
      </c>
      <c r="G542">
        <v>329484123</v>
      </c>
      <c r="H542">
        <v>3.5</v>
      </c>
      <c r="I542">
        <v>3.4</v>
      </c>
      <c r="J542">
        <v>3.6</v>
      </c>
      <c r="K542">
        <v>0</v>
      </c>
      <c r="L542">
        <v>2.8</v>
      </c>
      <c r="M542">
        <v>2.8</v>
      </c>
      <c r="N542">
        <v>2.9</v>
      </c>
      <c r="O542">
        <v>0</v>
      </c>
      <c r="P542" s="52" t="str">
        <f t="shared" si="8"/>
        <v>2022Malignant neoplasm of breast (C50)</v>
      </c>
    </row>
    <row r="543" spans="2:16" x14ac:dyDescent="0.35">
      <c r="B543" t="s">
        <v>377</v>
      </c>
      <c r="C543">
        <v>2022</v>
      </c>
      <c r="D543" t="s">
        <v>262</v>
      </c>
      <c r="E543" t="s">
        <v>261</v>
      </c>
      <c r="F543">
        <v>1034</v>
      </c>
      <c r="G543">
        <v>329484123</v>
      </c>
      <c r="H543">
        <v>0.3</v>
      </c>
      <c r="I543">
        <v>0.3</v>
      </c>
      <c r="J543">
        <v>0.3</v>
      </c>
      <c r="K543">
        <v>0</v>
      </c>
      <c r="L543">
        <v>0.3</v>
      </c>
      <c r="M543">
        <v>0.3</v>
      </c>
      <c r="N543">
        <v>0.3</v>
      </c>
      <c r="O543">
        <v>0</v>
      </c>
      <c r="P543" s="52" t="str">
        <f t="shared" si="8"/>
        <v>2022Malignant neoplasm of cervix uteri (C53)</v>
      </c>
    </row>
    <row r="544" spans="2:16" x14ac:dyDescent="0.35">
      <c r="B544" t="s">
        <v>377</v>
      </c>
      <c r="C544">
        <v>2022</v>
      </c>
      <c r="D544" t="s">
        <v>260</v>
      </c>
      <c r="E544" t="s">
        <v>259</v>
      </c>
      <c r="F544">
        <v>3286</v>
      </c>
      <c r="G544">
        <v>329484123</v>
      </c>
      <c r="H544">
        <v>1</v>
      </c>
      <c r="I544">
        <v>1</v>
      </c>
      <c r="J544">
        <v>1</v>
      </c>
      <c r="K544">
        <v>0</v>
      </c>
      <c r="L544">
        <v>0.8</v>
      </c>
      <c r="M544">
        <v>0.7</v>
      </c>
      <c r="N544">
        <v>0.8</v>
      </c>
      <c r="O544">
        <v>0</v>
      </c>
      <c r="P544" s="52" t="str">
        <f t="shared" si="8"/>
        <v>2022Malignant neoplasms of corpus uteri and uterus, part unspecified (C54-C55)</v>
      </c>
    </row>
    <row r="545" spans="2:16" x14ac:dyDescent="0.35">
      <c r="B545" t="s">
        <v>377</v>
      </c>
      <c r="C545">
        <v>2022</v>
      </c>
      <c r="D545" t="s">
        <v>258</v>
      </c>
      <c r="E545" t="s">
        <v>257</v>
      </c>
      <c r="F545">
        <v>3611</v>
      </c>
      <c r="G545">
        <v>329484123</v>
      </c>
      <c r="H545">
        <v>1.1000000000000001</v>
      </c>
      <c r="I545">
        <v>1.1000000000000001</v>
      </c>
      <c r="J545">
        <v>1.1000000000000001</v>
      </c>
      <c r="K545">
        <v>0</v>
      </c>
      <c r="L545">
        <v>0.9</v>
      </c>
      <c r="M545">
        <v>0.8</v>
      </c>
      <c r="N545">
        <v>0.9</v>
      </c>
      <c r="O545">
        <v>0</v>
      </c>
      <c r="P545" s="52" t="str">
        <f t="shared" si="8"/>
        <v>2022Malignant neoplasm of ovary (C56)</v>
      </c>
    </row>
    <row r="546" spans="2:16" x14ac:dyDescent="0.35">
      <c r="B546" t="s">
        <v>377</v>
      </c>
      <c r="C546">
        <v>2022</v>
      </c>
      <c r="D546" t="s">
        <v>256</v>
      </c>
      <c r="E546" t="s">
        <v>255</v>
      </c>
      <c r="F546">
        <v>9199</v>
      </c>
      <c r="G546">
        <v>329484123</v>
      </c>
      <c r="H546">
        <v>2.8</v>
      </c>
      <c r="I546">
        <v>2.7</v>
      </c>
      <c r="J546">
        <v>2.8</v>
      </c>
      <c r="K546">
        <v>0</v>
      </c>
      <c r="L546">
        <v>2.2000000000000002</v>
      </c>
      <c r="M546">
        <v>2.1</v>
      </c>
      <c r="N546">
        <v>2.2000000000000002</v>
      </c>
      <c r="O546">
        <v>0</v>
      </c>
      <c r="P546" s="52" t="str">
        <f t="shared" si="8"/>
        <v>2022Malignant neoplasm of prostate (C61)</v>
      </c>
    </row>
    <row r="547" spans="2:16" x14ac:dyDescent="0.35">
      <c r="B547" t="s">
        <v>377</v>
      </c>
      <c r="C547">
        <v>2022</v>
      </c>
      <c r="D547" t="s">
        <v>254</v>
      </c>
      <c r="E547" t="s">
        <v>253</v>
      </c>
      <c r="F547">
        <v>3800</v>
      </c>
      <c r="G547">
        <v>329484123</v>
      </c>
      <c r="H547">
        <v>1.2</v>
      </c>
      <c r="I547">
        <v>1.1000000000000001</v>
      </c>
      <c r="J547">
        <v>1.2</v>
      </c>
      <c r="K547">
        <v>0</v>
      </c>
      <c r="L547">
        <v>0.9</v>
      </c>
      <c r="M547">
        <v>0.9</v>
      </c>
      <c r="N547">
        <v>0.9</v>
      </c>
      <c r="O547">
        <v>0</v>
      </c>
      <c r="P547" s="52" t="str">
        <f t="shared" si="8"/>
        <v>2022Malignant neoplasms of kidney and renal pelvis (C64-C65)</v>
      </c>
    </row>
    <row r="548" spans="2:16" x14ac:dyDescent="0.35">
      <c r="B548" t="s">
        <v>377</v>
      </c>
      <c r="C548">
        <v>2022</v>
      </c>
      <c r="D548" t="s">
        <v>252</v>
      </c>
      <c r="E548" t="s">
        <v>251</v>
      </c>
      <c r="F548">
        <v>4671</v>
      </c>
      <c r="G548">
        <v>329484123</v>
      </c>
      <c r="H548">
        <v>1.4</v>
      </c>
      <c r="I548">
        <v>1.4</v>
      </c>
      <c r="J548">
        <v>1.5</v>
      </c>
      <c r="K548">
        <v>0</v>
      </c>
      <c r="L548">
        <v>1.1000000000000001</v>
      </c>
      <c r="M548">
        <v>1.1000000000000001</v>
      </c>
      <c r="N548">
        <v>1.1000000000000001</v>
      </c>
      <c r="O548">
        <v>0</v>
      </c>
      <c r="P548" s="52" t="str">
        <f t="shared" si="8"/>
        <v>2022Malignant neoplasm of bladder (C67)</v>
      </c>
    </row>
    <row r="549" spans="2:16" x14ac:dyDescent="0.35">
      <c r="B549" t="s">
        <v>377</v>
      </c>
      <c r="C549">
        <v>2022</v>
      </c>
      <c r="D549" t="s">
        <v>250</v>
      </c>
      <c r="E549" t="s">
        <v>249</v>
      </c>
      <c r="F549">
        <v>4983</v>
      </c>
      <c r="G549">
        <v>329484123</v>
      </c>
      <c r="H549">
        <v>1.5</v>
      </c>
      <c r="I549">
        <v>1.5</v>
      </c>
      <c r="J549">
        <v>1.6</v>
      </c>
      <c r="K549">
        <v>0</v>
      </c>
      <c r="L549">
        <v>1.2</v>
      </c>
      <c r="M549">
        <v>1.2</v>
      </c>
      <c r="N549">
        <v>1.3</v>
      </c>
      <c r="O549">
        <v>0</v>
      </c>
      <c r="P549" s="52" t="str">
        <f t="shared" si="8"/>
        <v>2022Malignant neoplasms of meninges, brain and other parts of central nervous system (C70-C72)</v>
      </c>
    </row>
    <row r="550" spans="2:16" x14ac:dyDescent="0.35">
      <c r="B550" t="s">
        <v>377</v>
      </c>
      <c r="C550">
        <v>2022</v>
      </c>
      <c r="D550" t="s">
        <v>135</v>
      </c>
      <c r="E550" t="s">
        <v>134</v>
      </c>
      <c r="F550">
        <v>15133</v>
      </c>
      <c r="G550">
        <v>329484123</v>
      </c>
      <c r="H550">
        <v>4.5999999999999996</v>
      </c>
      <c r="I550">
        <v>4.5</v>
      </c>
      <c r="J550">
        <v>4.7</v>
      </c>
      <c r="K550">
        <v>0</v>
      </c>
      <c r="L550">
        <v>3.7</v>
      </c>
      <c r="M550">
        <v>3.6</v>
      </c>
      <c r="N550">
        <v>3.7</v>
      </c>
      <c r="O550">
        <v>0</v>
      </c>
      <c r="P550" s="52" t="str">
        <f t="shared" si="8"/>
        <v>2022Malignant neoplasms of lymphoid, hematopoietic and related tissue (C81-C96)</v>
      </c>
    </row>
    <row r="551" spans="2:16" x14ac:dyDescent="0.35">
      <c r="B551" t="s">
        <v>377</v>
      </c>
      <c r="C551">
        <v>2022</v>
      </c>
      <c r="D551" t="s">
        <v>248</v>
      </c>
      <c r="E551" t="s">
        <v>247</v>
      </c>
      <c r="F551">
        <v>246</v>
      </c>
      <c r="G551">
        <v>329484123</v>
      </c>
      <c r="H551">
        <v>0.1</v>
      </c>
      <c r="I551">
        <v>0.1</v>
      </c>
      <c r="J551">
        <v>0.1</v>
      </c>
      <c r="K551">
        <v>0</v>
      </c>
      <c r="L551">
        <v>0.1</v>
      </c>
      <c r="M551">
        <v>0.1</v>
      </c>
      <c r="N551">
        <v>0.1</v>
      </c>
      <c r="O551">
        <v>0</v>
      </c>
      <c r="P551" s="52" t="str">
        <f t="shared" si="8"/>
        <v>2022Hodgkin disease (C81)</v>
      </c>
    </row>
    <row r="552" spans="2:16" x14ac:dyDescent="0.35">
      <c r="B552" t="s">
        <v>377</v>
      </c>
      <c r="C552">
        <v>2022</v>
      </c>
      <c r="D552" t="s">
        <v>133</v>
      </c>
      <c r="E552" t="s">
        <v>132</v>
      </c>
      <c r="F552">
        <v>5309</v>
      </c>
      <c r="G552">
        <v>329484123</v>
      </c>
      <c r="H552">
        <v>1.6</v>
      </c>
      <c r="I552">
        <v>1.6</v>
      </c>
      <c r="J552">
        <v>1.7</v>
      </c>
      <c r="K552">
        <v>0</v>
      </c>
      <c r="L552">
        <v>1.3</v>
      </c>
      <c r="M552">
        <v>1.2</v>
      </c>
      <c r="N552">
        <v>1.3</v>
      </c>
      <c r="O552">
        <v>0</v>
      </c>
      <c r="P552" s="52" t="str">
        <f t="shared" si="8"/>
        <v>2022Non-Hodgkin lymphoma (C82-C85)</v>
      </c>
    </row>
    <row r="553" spans="2:16" x14ac:dyDescent="0.35">
      <c r="B553" t="s">
        <v>377</v>
      </c>
      <c r="C553">
        <v>2022</v>
      </c>
      <c r="D553" t="s">
        <v>246</v>
      </c>
      <c r="E553" t="s">
        <v>245</v>
      </c>
      <c r="F553">
        <v>6153</v>
      </c>
      <c r="G553">
        <v>329484123</v>
      </c>
      <c r="H553">
        <v>1.9</v>
      </c>
      <c r="I553">
        <v>1.8</v>
      </c>
      <c r="J553">
        <v>1.9</v>
      </c>
      <c r="K553">
        <v>0</v>
      </c>
      <c r="L553">
        <v>1.5</v>
      </c>
      <c r="M553">
        <v>1.5</v>
      </c>
      <c r="N553">
        <v>1.5</v>
      </c>
      <c r="O553">
        <v>0</v>
      </c>
      <c r="P553" s="52" t="str">
        <f t="shared" si="8"/>
        <v>2022Leukemia (C91-C95)</v>
      </c>
    </row>
    <row r="554" spans="2:16" x14ac:dyDescent="0.35">
      <c r="B554" t="s">
        <v>377</v>
      </c>
      <c r="C554">
        <v>2022</v>
      </c>
      <c r="D554" t="s">
        <v>244</v>
      </c>
      <c r="E554" t="s">
        <v>243</v>
      </c>
      <c r="F554">
        <v>3385</v>
      </c>
      <c r="G554">
        <v>329484123</v>
      </c>
      <c r="H554">
        <v>1</v>
      </c>
      <c r="I554">
        <v>1</v>
      </c>
      <c r="J554">
        <v>1.1000000000000001</v>
      </c>
      <c r="K554">
        <v>0</v>
      </c>
      <c r="L554">
        <v>0.8</v>
      </c>
      <c r="M554">
        <v>0.8</v>
      </c>
      <c r="N554">
        <v>0.8</v>
      </c>
      <c r="O554">
        <v>0</v>
      </c>
      <c r="P554" s="52" t="str">
        <f t="shared" si="8"/>
        <v>2022Multiple myeloma and immunoproliferative neoplasms (C88,C90)</v>
      </c>
    </row>
    <row r="555" spans="2:16" x14ac:dyDescent="0.35">
      <c r="B555" t="s">
        <v>377</v>
      </c>
      <c r="C555">
        <v>2022</v>
      </c>
      <c r="D555" t="s">
        <v>242</v>
      </c>
      <c r="E555" t="s">
        <v>241</v>
      </c>
      <c r="F555">
        <v>40</v>
      </c>
      <c r="G555">
        <v>329484123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 s="52" t="str">
        <f t="shared" si="8"/>
        <v>2022Other and unspecified malignant neoplasms of lymphoid, hematopoietic and related tissue (C96)</v>
      </c>
    </row>
    <row r="556" spans="2:16" x14ac:dyDescent="0.35">
      <c r="B556" t="s">
        <v>377</v>
      </c>
      <c r="C556">
        <v>2022</v>
      </c>
      <c r="D556" t="s">
        <v>240</v>
      </c>
      <c r="E556" t="s">
        <v>239</v>
      </c>
      <c r="F556">
        <v>20782</v>
      </c>
      <c r="G556">
        <v>329484123</v>
      </c>
      <c r="H556">
        <v>6.3</v>
      </c>
      <c r="I556">
        <v>6.2</v>
      </c>
      <c r="J556">
        <v>6.4</v>
      </c>
      <c r="K556">
        <v>0</v>
      </c>
      <c r="L556">
        <v>5</v>
      </c>
      <c r="M556">
        <v>5</v>
      </c>
      <c r="N556">
        <v>5.0999999999999996</v>
      </c>
      <c r="O556">
        <v>0</v>
      </c>
      <c r="P556" s="52" t="str">
        <f t="shared" si="8"/>
        <v>2022All other and unspecified malignant neoplasms (C17,C23-C24,C26-C31,C37-C41,C44-C49,C51-C52,C57-C60,C62-C63,C66,C68-C69,C73-C80,C97)</v>
      </c>
    </row>
    <row r="557" spans="2:16" x14ac:dyDescent="0.35">
      <c r="B557" t="s">
        <v>377</v>
      </c>
      <c r="C557">
        <v>2022</v>
      </c>
      <c r="D557" t="s">
        <v>238</v>
      </c>
      <c r="E557" t="s">
        <v>237</v>
      </c>
      <c r="F557">
        <v>4230</v>
      </c>
      <c r="G557">
        <v>329484123</v>
      </c>
      <c r="H557">
        <v>1.3</v>
      </c>
      <c r="I557">
        <v>1.2</v>
      </c>
      <c r="J557">
        <v>1.3</v>
      </c>
      <c r="K557">
        <v>0</v>
      </c>
      <c r="L557">
        <v>1</v>
      </c>
      <c r="M557">
        <v>1</v>
      </c>
      <c r="N557">
        <v>1</v>
      </c>
      <c r="O557">
        <v>0</v>
      </c>
      <c r="P557" s="52" t="str">
        <f t="shared" si="8"/>
        <v>2022#In situ neoplasms, benign neoplasms and neoplasms of uncertain or unknown behavior (D00-D48)</v>
      </c>
    </row>
    <row r="558" spans="2:16" x14ac:dyDescent="0.35">
      <c r="B558" t="s">
        <v>377</v>
      </c>
      <c r="C558">
        <v>2022</v>
      </c>
      <c r="D558" t="s">
        <v>236</v>
      </c>
      <c r="E558" t="s">
        <v>235</v>
      </c>
      <c r="F558">
        <v>1671</v>
      </c>
      <c r="G558">
        <v>329484123</v>
      </c>
      <c r="H558">
        <v>0.5</v>
      </c>
      <c r="I558">
        <v>0.5</v>
      </c>
      <c r="J558">
        <v>0.5</v>
      </c>
      <c r="K558">
        <v>0</v>
      </c>
      <c r="L558">
        <v>0.4</v>
      </c>
      <c r="M558">
        <v>0.4</v>
      </c>
      <c r="N558">
        <v>0.4</v>
      </c>
      <c r="O558">
        <v>0</v>
      </c>
      <c r="P558" s="52" t="str">
        <f t="shared" si="8"/>
        <v>2022#Anemias (D50-D64)</v>
      </c>
    </row>
    <row r="559" spans="2:16" x14ac:dyDescent="0.35">
      <c r="B559" t="s">
        <v>377</v>
      </c>
      <c r="C559">
        <v>2022</v>
      </c>
      <c r="D559" t="s">
        <v>131</v>
      </c>
      <c r="E559" t="s">
        <v>130</v>
      </c>
      <c r="F559">
        <v>28866</v>
      </c>
      <c r="G559">
        <v>329484123</v>
      </c>
      <c r="H559">
        <v>8.8000000000000007</v>
      </c>
      <c r="I559">
        <v>8.6999999999999993</v>
      </c>
      <c r="J559">
        <v>8.9</v>
      </c>
      <c r="K559">
        <v>0.1</v>
      </c>
      <c r="L559">
        <v>7</v>
      </c>
      <c r="M559">
        <v>6.9</v>
      </c>
      <c r="N559">
        <v>7.1</v>
      </c>
      <c r="O559">
        <v>0</v>
      </c>
      <c r="P559" s="52" t="str">
        <f t="shared" si="8"/>
        <v>2022#Diabetes mellitus (E10-E14)</v>
      </c>
    </row>
    <row r="560" spans="2:16" x14ac:dyDescent="0.35">
      <c r="B560" t="s">
        <v>377</v>
      </c>
      <c r="C560">
        <v>2022</v>
      </c>
      <c r="D560" t="s">
        <v>234</v>
      </c>
      <c r="E560" t="s">
        <v>233</v>
      </c>
      <c r="F560">
        <v>5720</v>
      </c>
      <c r="G560">
        <v>329484123</v>
      </c>
      <c r="H560">
        <v>1.7</v>
      </c>
      <c r="I560">
        <v>1.7</v>
      </c>
      <c r="J560">
        <v>1.8</v>
      </c>
      <c r="K560">
        <v>0</v>
      </c>
      <c r="L560">
        <v>1.4</v>
      </c>
      <c r="M560">
        <v>1.3</v>
      </c>
      <c r="N560">
        <v>1.4</v>
      </c>
      <c r="O560">
        <v>0</v>
      </c>
      <c r="P560" s="52" t="str">
        <f t="shared" si="8"/>
        <v>2022#Nutritional deficiencies (E40-E64)</v>
      </c>
    </row>
    <row r="561" spans="2:16" x14ac:dyDescent="0.35">
      <c r="B561" t="s">
        <v>377</v>
      </c>
      <c r="C561">
        <v>2022</v>
      </c>
      <c r="D561" t="s">
        <v>232</v>
      </c>
      <c r="E561" t="s">
        <v>231</v>
      </c>
      <c r="F561">
        <v>5601</v>
      </c>
      <c r="G561">
        <v>329484123</v>
      </c>
      <c r="H561">
        <v>1.7</v>
      </c>
      <c r="I561">
        <v>1.7</v>
      </c>
      <c r="J561">
        <v>1.7</v>
      </c>
      <c r="K561">
        <v>0</v>
      </c>
      <c r="L561">
        <v>1.3</v>
      </c>
      <c r="M561">
        <v>1.3</v>
      </c>
      <c r="N561">
        <v>1.4</v>
      </c>
      <c r="O561">
        <v>0</v>
      </c>
      <c r="P561" s="52" t="str">
        <f t="shared" si="8"/>
        <v>2022Malnutrition (E40-E46)</v>
      </c>
    </row>
    <row r="562" spans="2:16" x14ac:dyDescent="0.35">
      <c r="B562" t="s">
        <v>377</v>
      </c>
      <c r="C562">
        <v>2022</v>
      </c>
      <c r="D562" t="s">
        <v>230</v>
      </c>
      <c r="E562" t="s">
        <v>229</v>
      </c>
      <c r="F562">
        <v>119</v>
      </c>
      <c r="G562">
        <v>329484123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 s="52" t="str">
        <f t="shared" si="8"/>
        <v>2022Other nutritional deficiencies (E50-E64)</v>
      </c>
    </row>
    <row r="563" spans="2:16" x14ac:dyDescent="0.35">
      <c r="B563" t="s">
        <v>377</v>
      </c>
      <c r="C563">
        <v>2022</v>
      </c>
      <c r="D563" t="s">
        <v>228</v>
      </c>
      <c r="E563" t="s">
        <v>227</v>
      </c>
      <c r="F563">
        <v>142</v>
      </c>
      <c r="G563">
        <v>329484123</v>
      </c>
      <c r="H563">
        <v>0</v>
      </c>
      <c r="I563">
        <v>0</v>
      </c>
      <c r="J563">
        <v>0.1</v>
      </c>
      <c r="K563">
        <v>0</v>
      </c>
      <c r="L563">
        <v>0</v>
      </c>
      <c r="M563">
        <v>0</v>
      </c>
      <c r="N563">
        <v>0</v>
      </c>
      <c r="O563">
        <v>0</v>
      </c>
      <c r="P563" s="52" t="str">
        <f t="shared" si="8"/>
        <v>2022#Meningitis (G00,G03)</v>
      </c>
    </row>
    <row r="564" spans="2:16" x14ac:dyDescent="0.35">
      <c r="B564" t="s">
        <v>377</v>
      </c>
      <c r="C564">
        <v>2022</v>
      </c>
      <c r="D564" t="s">
        <v>226</v>
      </c>
      <c r="E564" t="s">
        <v>225</v>
      </c>
      <c r="F564">
        <v>11699</v>
      </c>
      <c r="G564">
        <v>329484123</v>
      </c>
      <c r="H564">
        <v>3.6</v>
      </c>
      <c r="I564">
        <v>3.5</v>
      </c>
      <c r="J564">
        <v>3.6</v>
      </c>
      <c r="K564">
        <v>0</v>
      </c>
      <c r="L564">
        <v>2.9</v>
      </c>
      <c r="M564">
        <v>2.8</v>
      </c>
      <c r="N564">
        <v>2.9</v>
      </c>
      <c r="O564">
        <v>0</v>
      </c>
      <c r="P564" s="52" t="str">
        <f t="shared" si="8"/>
        <v>2022#Parkinson disease (G20-G21)</v>
      </c>
    </row>
    <row r="565" spans="2:16" x14ac:dyDescent="0.35">
      <c r="B565" t="s">
        <v>377</v>
      </c>
      <c r="C565">
        <v>2022</v>
      </c>
      <c r="D565" t="s">
        <v>224</v>
      </c>
      <c r="E565" t="s">
        <v>223</v>
      </c>
      <c r="F565">
        <v>35557</v>
      </c>
      <c r="G565">
        <v>329484123</v>
      </c>
      <c r="H565">
        <v>10.8</v>
      </c>
      <c r="I565">
        <v>10.7</v>
      </c>
      <c r="J565">
        <v>10.9</v>
      </c>
      <c r="K565">
        <v>0.1</v>
      </c>
      <c r="L565">
        <v>8.6</v>
      </c>
      <c r="M565">
        <v>8.5</v>
      </c>
      <c r="N565">
        <v>8.6999999999999993</v>
      </c>
      <c r="O565">
        <v>0</v>
      </c>
      <c r="P565" s="52" t="str">
        <f t="shared" si="8"/>
        <v>2022#Alzheimer disease (G30)</v>
      </c>
    </row>
    <row r="566" spans="2:16" x14ac:dyDescent="0.35">
      <c r="B566" t="s">
        <v>377</v>
      </c>
      <c r="C566">
        <v>2022</v>
      </c>
      <c r="D566" t="s">
        <v>129</v>
      </c>
      <c r="E566" t="s">
        <v>128</v>
      </c>
      <c r="F566">
        <v>262085</v>
      </c>
      <c r="G566">
        <v>329484123</v>
      </c>
      <c r="H566">
        <v>79.5</v>
      </c>
      <c r="I566">
        <v>79.2</v>
      </c>
      <c r="J566">
        <v>79.8</v>
      </c>
      <c r="K566">
        <v>0.2</v>
      </c>
      <c r="L566">
        <v>63.1</v>
      </c>
      <c r="M566">
        <v>62.9</v>
      </c>
      <c r="N566">
        <v>63.4</v>
      </c>
      <c r="O566">
        <v>0.1</v>
      </c>
      <c r="P566" s="52" t="str">
        <f t="shared" si="8"/>
        <v>2022Major cardiovascular diseases (I00-I78)</v>
      </c>
    </row>
    <row r="567" spans="2:16" x14ac:dyDescent="0.35">
      <c r="B567" t="s">
        <v>377</v>
      </c>
      <c r="C567">
        <v>2022</v>
      </c>
      <c r="D567" t="s">
        <v>127</v>
      </c>
      <c r="E567" t="s">
        <v>126</v>
      </c>
      <c r="F567">
        <v>195779</v>
      </c>
      <c r="G567">
        <v>329484123</v>
      </c>
      <c r="H567">
        <v>59.4</v>
      </c>
      <c r="I567">
        <v>59.2</v>
      </c>
      <c r="J567">
        <v>59.7</v>
      </c>
      <c r="K567">
        <v>0.1</v>
      </c>
      <c r="L567">
        <v>47.1</v>
      </c>
      <c r="M567">
        <v>46.9</v>
      </c>
      <c r="N567">
        <v>47.3</v>
      </c>
      <c r="O567">
        <v>0.1</v>
      </c>
      <c r="P567" s="52" t="str">
        <f t="shared" si="8"/>
        <v>2022#Diseases of heart (I00-I09,I11,I13,I20-I51)</v>
      </c>
    </row>
    <row r="568" spans="2:16" x14ac:dyDescent="0.35">
      <c r="B568" t="s">
        <v>377</v>
      </c>
      <c r="C568">
        <v>2022</v>
      </c>
      <c r="D568" t="s">
        <v>222</v>
      </c>
      <c r="E568" t="s">
        <v>221</v>
      </c>
      <c r="F568">
        <v>1105</v>
      </c>
      <c r="G568">
        <v>329484123</v>
      </c>
      <c r="H568">
        <v>0.3</v>
      </c>
      <c r="I568">
        <v>0.3</v>
      </c>
      <c r="J568">
        <v>0.4</v>
      </c>
      <c r="K568">
        <v>0</v>
      </c>
      <c r="L568">
        <v>0.3</v>
      </c>
      <c r="M568">
        <v>0.3</v>
      </c>
      <c r="N568">
        <v>0.3</v>
      </c>
      <c r="O568">
        <v>0</v>
      </c>
      <c r="P568" s="52" t="str">
        <f t="shared" si="8"/>
        <v>2022Acute rheumatic fever and chronic rheumatic heart diseases (I00-I09)</v>
      </c>
    </row>
    <row r="569" spans="2:16" x14ac:dyDescent="0.35">
      <c r="B569" t="s">
        <v>377</v>
      </c>
      <c r="C569">
        <v>2022</v>
      </c>
      <c r="D569" t="s">
        <v>220</v>
      </c>
      <c r="E569" t="s">
        <v>219</v>
      </c>
      <c r="F569">
        <v>18997</v>
      </c>
      <c r="G569">
        <v>329484123</v>
      </c>
      <c r="H569">
        <v>5.8</v>
      </c>
      <c r="I569">
        <v>5.7</v>
      </c>
      <c r="J569">
        <v>5.8</v>
      </c>
      <c r="K569">
        <v>0</v>
      </c>
      <c r="L569">
        <v>4.5999999999999996</v>
      </c>
      <c r="M569">
        <v>4.5</v>
      </c>
      <c r="N569">
        <v>4.5999999999999996</v>
      </c>
      <c r="O569">
        <v>0</v>
      </c>
      <c r="P569" s="52" t="str">
        <f t="shared" si="8"/>
        <v>2022Hypertensive heart disease (I11)</v>
      </c>
    </row>
    <row r="570" spans="2:16" x14ac:dyDescent="0.35">
      <c r="B570" t="s">
        <v>377</v>
      </c>
      <c r="C570">
        <v>2022</v>
      </c>
      <c r="D570" t="s">
        <v>125</v>
      </c>
      <c r="E570" t="s">
        <v>124</v>
      </c>
      <c r="F570">
        <v>4316</v>
      </c>
      <c r="G570">
        <v>329484123</v>
      </c>
      <c r="H570">
        <v>1.3</v>
      </c>
      <c r="I570">
        <v>1.3</v>
      </c>
      <c r="J570">
        <v>1.3</v>
      </c>
      <c r="K570">
        <v>0</v>
      </c>
      <c r="L570">
        <v>1.1000000000000001</v>
      </c>
      <c r="M570">
        <v>1</v>
      </c>
      <c r="N570">
        <v>1.1000000000000001</v>
      </c>
      <c r="O570">
        <v>0</v>
      </c>
      <c r="P570" s="52" t="str">
        <f t="shared" si="8"/>
        <v>2022Hypertensive heart and renal disease (I13)</v>
      </c>
    </row>
    <row r="571" spans="2:16" x14ac:dyDescent="0.35">
      <c r="B571" t="s">
        <v>377</v>
      </c>
      <c r="C571">
        <v>2022</v>
      </c>
      <c r="D571" t="s">
        <v>123</v>
      </c>
      <c r="E571" t="s">
        <v>122</v>
      </c>
      <c r="F571">
        <v>104167</v>
      </c>
      <c r="G571">
        <v>329484123</v>
      </c>
      <c r="H571">
        <v>31.6</v>
      </c>
      <c r="I571">
        <v>31.4</v>
      </c>
      <c r="J571">
        <v>31.8</v>
      </c>
      <c r="K571">
        <v>0.1</v>
      </c>
      <c r="L571">
        <v>24.9</v>
      </c>
      <c r="M571">
        <v>24.8</v>
      </c>
      <c r="N571">
        <v>25.1</v>
      </c>
      <c r="O571">
        <v>0.1</v>
      </c>
      <c r="P571" s="52" t="str">
        <f t="shared" si="8"/>
        <v>2022Ischemic heart diseases (I20-I25)</v>
      </c>
    </row>
    <row r="572" spans="2:16" x14ac:dyDescent="0.35">
      <c r="B572" t="s">
        <v>377</v>
      </c>
      <c r="C572">
        <v>2022</v>
      </c>
      <c r="D572" t="s">
        <v>121</v>
      </c>
      <c r="E572" t="s">
        <v>120</v>
      </c>
      <c r="F572">
        <v>29942</v>
      </c>
      <c r="G572">
        <v>329484123</v>
      </c>
      <c r="H572">
        <v>9.1</v>
      </c>
      <c r="I572">
        <v>9</v>
      </c>
      <c r="J572">
        <v>9.1999999999999993</v>
      </c>
      <c r="K572">
        <v>0.1</v>
      </c>
      <c r="L572">
        <v>7.2</v>
      </c>
      <c r="M572">
        <v>7.1</v>
      </c>
      <c r="N572">
        <v>7.3</v>
      </c>
      <c r="O572">
        <v>0</v>
      </c>
      <c r="P572" s="52" t="str">
        <f t="shared" si="8"/>
        <v>2022Acute myocardial infarction (I21-I22)</v>
      </c>
    </row>
    <row r="573" spans="2:16" x14ac:dyDescent="0.35">
      <c r="B573" t="s">
        <v>377</v>
      </c>
      <c r="C573">
        <v>2022</v>
      </c>
      <c r="D573" t="s">
        <v>218</v>
      </c>
      <c r="E573" t="s">
        <v>217</v>
      </c>
      <c r="F573">
        <v>1438</v>
      </c>
      <c r="G573">
        <v>329484123</v>
      </c>
      <c r="H573">
        <v>0.4</v>
      </c>
      <c r="I573">
        <v>0.4</v>
      </c>
      <c r="J573">
        <v>0.5</v>
      </c>
      <c r="K573">
        <v>0</v>
      </c>
      <c r="L573">
        <v>0.3</v>
      </c>
      <c r="M573">
        <v>0.3</v>
      </c>
      <c r="N573">
        <v>0.4</v>
      </c>
      <c r="O573">
        <v>0</v>
      </c>
      <c r="P573" s="52" t="str">
        <f t="shared" si="8"/>
        <v>2022Other acute ischemic heart diseases (I24)</v>
      </c>
    </row>
    <row r="574" spans="2:16" x14ac:dyDescent="0.35">
      <c r="B574" t="s">
        <v>377</v>
      </c>
      <c r="C574">
        <v>2022</v>
      </c>
      <c r="D574" t="s">
        <v>119</v>
      </c>
      <c r="E574" t="s">
        <v>118</v>
      </c>
      <c r="F574">
        <v>72787</v>
      </c>
      <c r="G574">
        <v>329484123</v>
      </c>
      <c r="H574">
        <v>22.1</v>
      </c>
      <c r="I574">
        <v>21.9</v>
      </c>
      <c r="J574">
        <v>22.3</v>
      </c>
      <c r="K574">
        <v>0.1</v>
      </c>
      <c r="L574">
        <v>17.399999999999999</v>
      </c>
      <c r="M574">
        <v>17.3</v>
      </c>
      <c r="N574">
        <v>17.5</v>
      </c>
      <c r="O574">
        <v>0.1</v>
      </c>
      <c r="P574" s="52" t="str">
        <f t="shared" si="8"/>
        <v>2022Other forms of chronic ischemic heart disease (I20,I25)</v>
      </c>
    </row>
    <row r="575" spans="2:16" x14ac:dyDescent="0.35">
      <c r="B575" t="s">
        <v>377</v>
      </c>
      <c r="C575">
        <v>2022</v>
      </c>
      <c r="D575" t="s">
        <v>117</v>
      </c>
      <c r="E575" t="s">
        <v>116</v>
      </c>
      <c r="F575">
        <v>21111</v>
      </c>
      <c r="G575">
        <v>329484123</v>
      </c>
      <c r="H575">
        <v>6.4</v>
      </c>
      <c r="I575">
        <v>6.3</v>
      </c>
      <c r="J575">
        <v>6.5</v>
      </c>
      <c r="K575">
        <v>0</v>
      </c>
      <c r="L575">
        <v>5</v>
      </c>
      <c r="M575">
        <v>4.9000000000000004</v>
      </c>
      <c r="N575">
        <v>5.0999999999999996</v>
      </c>
      <c r="O575">
        <v>0</v>
      </c>
      <c r="P575" s="52" t="str">
        <f t="shared" si="8"/>
        <v>2022Atherosclerotic cardiovascular disease, so described (I25.0)</v>
      </c>
    </row>
    <row r="576" spans="2:16" x14ac:dyDescent="0.35">
      <c r="B576" t="s">
        <v>377</v>
      </c>
      <c r="C576">
        <v>2022</v>
      </c>
      <c r="D576" t="s">
        <v>115</v>
      </c>
      <c r="E576" t="s">
        <v>114</v>
      </c>
      <c r="F576">
        <v>51676</v>
      </c>
      <c r="G576">
        <v>329484123</v>
      </c>
      <c r="H576">
        <v>15.7</v>
      </c>
      <c r="I576">
        <v>15.5</v>
      </c>
      <c r="J576">
        <v>15.8</v>
      </c>
      <c r="K576">
        <v>0.1</v>
      </c>
      <c r="L576">
        <v>12.4</v>
      </c>
      <c r="M576">
        <v>12.3</v>
      </c>
      <c r="N576">
        <v>12.5</v>
      </c>
      <c r="O576">
        <v>0.1</v>
      </c>
      <c r="P576" s="52" t="str">
        <f t="shared" si="8"/>
        <v>2022All other forms of chronic ischemic heart disease (I20,I25.1-I25.9)</v>
      </c>
    </row>
    <row r="577" spans="2:16" x14ac:dyDescent="0.35">
      <c r="B577" t="s">
        <v>377</v>
      </c>
      <c r="C577">
        <v>2022</v>
      </c>
      <c r="D577" t="s">
        <v>113</v>
      </c>
      <c r="E577" t="s">
        <v>112</v>
      </c>
      <c r="F577">
        <v>67194</v>
      </c>
      <c r="G577">
        <v>329484123</v>
      </c>
      <c r="H577">
        <v>20.399999999999999</v>
      </c>
      <c r="I577">
        <v>20.2</v>
      </c>
      <c r="J577">
        <v>20.5</v>
      </c>
      <c r="K577">
        <v>0.1</v>
      </c>
      <c r="L577">
        <v>16.3</v>
      </c>
      <c r="M577">
        <v>16.2</v>
      </c>
      <c r="N577">
        <v>16.399999999999999</v>
      </c>
      <c r="O577">
        <v>0.1</v>
      </c>
      <c r="P577" s="52" t="str">
        <f t="shared" si="8"/>
        <v>2022Other heart diseases (I26-I51)</v>
      </c>
    </row>
    <row r="578" spans="2:16" x14ac:dyDescent="0.35">
      <c r="B578" t="s">
        <v>377</v>
      </c>
      <c r="C578">
        <v>2022</v>
      </c>
      <c r="D578" t="s">
        <v>111</v>
      </c>
      <c r="E578" t="s">
        <v>110</v>
      </c>
      <c r="F578">
        <v>490</v>
      </c>
      <c r="G578">
        <v>329484123</v>
      </c>
      <c r="H578">
        <v>0.1</v>
      </c>
      <c r="I578">
        <v>0.1</v>
      </c>
      <c r="J578">
        <v>0.2</v>
      </c>
      <c r="K578">
        <v>0</v>
      </c>
      <c r="L578">
        <v>0.1</v>
      </c>
      <c r="M578">
        <v>0.1</v>
      </c>
      <c r="N578">
        <v>0.1</v>
      </c>
      <c r="O578">
        <v>0</v>
      </c>
      <c r="P578" s="52" t="str">
        <f t="shared" si="8"/>
        <v>2022Acute and subacute endocarditis (I33)</v>
      </c>
    </row>
    <row r="579" spans="2:16" x14ac:dyDescent="0.35">
      <c r="B579" t="s">
        <v>377</v>
      </c>
      <c r="C579">
        <v>2022</v>
      </c>
      <c r="D579" t="s">
        <v>216</v>
      </c>
      <c r="E579" t="s">
        <v>215</v>
      </c>
      <c r="F579">
        <v>301</v>
      </c>
      <c r="G579">
        <v>329484123</v>
      </c>
      <c r="H579">
        <v>0.1</v>
      </c>
      <c r="I579">
        <v>0.1</v>
      </c>
      <c r="J579">
        <v>0.1</v>
      </c>
      <c r="K579">
        <v>0</v>
      </c>
      <c r="L579">
        <v>0.1</v>
      </c>
      <c r="M579">
        <v>0.1</v>
      </c>
      <c r="N579">
        <v>0.1</v>
      </c>
      <c r="O579">
        <v>0</v>
      </c>
      <c r="P579" s="52" t="str">
        <f t="shared" ref="P579:P642" si="9">C579&amp;D579</f>
        <v>2022Diseases of pericardium and acute myocarditis (I30-I31,I40)</v>
      </c>
    </row>
    <row r="580" spans="2:16" x14ac:dyDescent="0.35">
      <c r="B580" t="s">
        <v>377</v>
      </c>
      <c r="C580">
        <v>2022</v>
      </c>
      <c r="D580" t="s">
        <v>214</v>
      </c>
      <c r="E580" t="s">
        <v>213</v>
      </c>
      <c r="F580">
        <v>25215</v>
      </c>
      <c r="G580">
        <v>329484123</v>
      </c>
      <c r="H580">
        <v>7.7</v>
      </c>
      <c r="I580">
        <v>7.6</v>
      </c>
      <c r="J580">
        <v>7.7</v>
      </c>
      <c r="K580">
        <v>0</v>
      </c>
      <c r="L580">
        <v>6.1</v>
      </c>
      <c r="M580">
        <v>6</v>
      </c>
      <c r="N580">
        <v>6.2</v>
      </c>
      <c r="O580">
        <v>0</v>
      </c>
      <c r="P580" s="52" t="str">
        <f t="shared" si="9"/>
        <v>2022Heart failure (I50)</v>
      </c>
    </row>
    <row r="581" spans="2:16" x14ac:dyDescent="0.35">
      <c r="B581" t="s">
        <v>377</v>
      </c>
      <c r="C581">
        <v>2022</v>
      </c>
      <c r="D581" t="s">
        <v>109</v>
      </c>
      <c r="E581" t="s">
        <v>108</v>
      </c>
      <c r="F581">
        <v>41188</v>
      </c>
      <c r="G581">
        <v>329484123</v>
      </c>
      <c r="H581">
        <v>12.5</v>
      </c>
      <c r="I581">
        <v>12.4</v>
      </c>
      <c r="J581">
        <v>12.6</v>
      </c>
      <c r="K581">
        <v>0.1</v>
      </c>
      <c r="L581">
        <v>10</v>
      </c>
      <c r="M581">
        <v>9.9</v>
      </c>
      <c r="N581">
        <v>10.1</v>
      </c>
      <c r="O581">
        <v>0</v>
      </c>
      <c r="P581" s="52" t="str">
        <f t="shared" si="9"/>
        <v>2022All other forms of heart disease (I26-I28,I34-I38,I42-I49,I51)</v>
      </c>
    </row>
    <row r="582" spans="2:16" x14ac:dyDescent="0.35">
      <c r="B582" t="s">
        <v>377</v>
      </c>
      <c r="C582">
        <v>2022</v>
      </c>
      <c r="D582" t="s">
        <v>212</v>
      </c>
      <c r="E582" t="s">
        <v>211</v>
      </c>
      <c r="F582">
        <v>12282</v>
      </c>
      <c r="G582">
        <v>329484123</v>
      </c>
      <c r="H582">
        <v>3.7</v>
      </c>
      <c r="I582">
        <v>3.7</v>
      </c>
      <c r="J582">
        <v>3.8</v>
      </c>
      <c r="K582">
        <v>0</v>
      </c>
      <c r="L582">
        <v>2.9</v>
      </c>
      <c r="M582">
        <v>2.9</v>
      </c>
      <c r="N582">
        <v>3</v>
      </c>
      <c r="O582">
        <v>0</v>
      </c>
      <c r="P582" s="52" t="str">
        <f t="shared" si="9"/>
        <v>2022#Essential hypertension and hypertensive renal disease (I10,I12,I15)</v>
      </c>
    </row>
    <row r="583" spans="2:16" x14ac:dyDescent="0.35">
      <c r="B583" t="s">
        <v>377</v>
      </c>
      <c r="C583">
        <v>2022</v>
      </c>
      <c r="D583" t="s">
        <v>107</v>
      </c>
      <c r="E583" t="s">
        <v>106</v>
      </c>
      <c r="F583">
        <v>47368</v>
      </c>
      <c r="G583">
        <v>329484123</v>
      </c>
      <c r="H583">
        <v>14.4</v>
      </c>
      <c r="I583">
        <v>14.2</v>
      </c>
      <c r="J583">
        <v>14.5</v>
      </c>
      <c r="K583">
        <v>0.1</v>
      </c>
      <c r="L583">
        <v>11.5</v>
      </c>
      <c r="M583">
        <v>11.4</v>
      </c>
      <c r="N583">
        <v>11.6</v>
      </c>
      <c r="O583">
        <v>0.1</v>
      </c>
      <c r="P583" s="52" t="str">
        <f t="shared" si="9"/>
        <v>2022#Cerebrovascular diseases (I60-I69)</v>
      </c>
    </row>
    <row r="584" spans="2:16" x14ac:dyDescent="0.35">
      <c r="B584" t="s">
        <v>377</v>
      </c>
      <c r="C584">
        <v>2022</v>
      </c>
      <c r="D584" t="s">
        <v>210</v>
      </c>
      <c r="E584" t="s">
        <v>209</v>
      </c>
      <c r="F584">
        <v>1249</v>
      </c>
      <c r="G584">
        <v>329484123</v>
      </c>
      <c r="H584">
        <v>0.4</v>
      </c>
      <c r="I584">
        <v>0.4</v>
      </c>
      <c r="J584">
        <v>0.4</v>
      </c>
      <c r="K584">
        <v>0</v>
      </c>
      <c r="L584">
        <v>0.3</v>
      </c>
      <c r="M584">
        <v>0.3</v>
      </c>
      <c r="N584">
        <v>0.3</v>
      </c>
      <c r="O584">
        <v>0</v>
      </c>
      <c r="P584" s="52" t="str">
        <f t="shared" si="9"/>
        <v>2022#Atherosclerosis (I70)</v>
      </c>
    </row>
    <row r="585" spans="2:16" x14ac:dyDescent="0.35">
      <c r="B585" t="s">
        <v>377</v>
      </c>
      <c r="C585">
        <v>2022</v>
      </c>
      <c r="D585" t="s">
        <v>208</v>
      </c>
      <c r="E585" t="s">
        <v>207</v>
      </c>
      <c r="F585">
        <v>5407</v>
      </c>
      <c r="G585">
        <v>329484123</v>
      </c>
      <c r="H585">
        <v>1.6</v>
      </c>
      <c r="I585">
        <v>1.6</v>
      </c>
      <c r="J585">
        <v>1.7</v>
      </c>
      <c r="K585">
        <v>0</v>
      </c>
      <c r="L585">
        <v>1.3</v>
      </c>
      <c r="M585">
        <v>1.3</v>
      </c>
      <c r="N585">
        <v>1.3</v>
      </c>
      <c r="O585">
        <v>0</v>
      </c>
      <c r="P585" s="52" t="str">
        <f t="shared" si="9"/>
        <v>2022Other diseases of circulatory system (I71-I78)</v>
      </c>
    </row>
    <row r="586" spans="2:16" x14ac:dyDescent="0.35">
      <c r="B586" t="s">
        <v>377</v>
      </c>
      <c r="C586">
        <v>2022</v>
      </c>
      <c r="D586" t="s">
        <v>206</v>
      </c>
      <c r="E586" t="s">
        <v>205</v>
      </c>
      <c r="F586">
        <v>2673</v>
      </c>
      <c r="G586">
        <v>329484123</v>
      </c>
      <c r="H586">
        <v>0.8</v>
      </c>
      <c r="I586">
        <v>0.8</v>
      </c>
      <c r="J586">
        <v>0.8</v>
      </c>
      <c r="K586">
        <v>0</v>
      </c>
      <c r="L586">
        <v>0.6</v>
      </c>
      <c r="M586">
        <v>0.6</v>
      </c>
      <c r="N586">
        <v>0.7</v>
      </c>
      <c r="O586">
        <v>0</v>
      </c>
      <c r="P586" s="52" t="str">
        <f t="shared" si="9"/>
        <v>2022#Aortic aneurysm and dissection (I71)</v>
      </c>
    </row>
    <row r="587" spans="2:16" x14ac:dyDescent="0.35">
      <c r="B587" t="s">
        <v>377</v>
      </c>
      <c r="C587">
        <v>2022</v>
      </c>
      <c r="D587" t="s">
        <v>204</v>
      </c>
      <c r="E587" t="s">
        <v>203</v>
      </c>
      <c r="F587">
        <v>2734</v>
      </c>
      <c r="G587">
        <v>329484123</v>
      </c>
      <c r="H587">
        <v>0.8</v>
      </c>
      <c r="I587">
        <v>0.8</v>
      </c>
      <c r="J587">
        <v>0.9</v>
      </c>
      <c r="K587">
        <v>0</v>
      </c>
      <c r="L587">
        <v>0.6</v>
      </c>
      <c r="M587">
        <v>0.6</v>
      </c>
      <c r="N587">
        <v>0.7</v>
      </c>
      <c r="O587">
        <v>0</v>
      </c>
      <c r="P587" s="52" t="str">
        <f t="shared" si="9"/>
        <v>2022Other diseases of arteries, arterioles and capillaries (I72-I78)</v>
      </c>
    </row>
    <row r="588" spans="2:16" x14ac:dyDescent="0.35">
      <c r="B588" t="s">
        <v>377</v>
      </c>
      <c r="C588">
        <v>2022</v>
      </c>
      <c r="D588" t="s">
        <v>105</v>
      </c>
      <c r="E588" t="s">
        <v>104</v>
      </c>
      <c r="F588">
        <v>1353</v>
      </c>
      <c r="G588">
        <v>329484123</v>
      </c>
      <c r="H588">
        <v>0.4</v>
      </c>
      <c r="I588">
        <v>0.4</v>
      </c>
      <c r="J588">
        <v>0.4</v>
      </c>
      <c r="K588">
        <v>0</v>
      </c>
      <c r="L588">
        <v>0.3</v>
      </c>
      <c r="M588">
        <v>0.3</v>
      </c>
      <c r="N588">
        <v>0.3</v>
      </c>
      <c r="O588">
        <v>0</v>
      </c>
      <c r="P588" s="52" t="str">
        <f t="shared" si="9"/>
        <v>2022Other disorders of circulatory system (I80-I99)</v>
      </c>
    </row>
    <row r="589" spans="2:16" x14ac:dyDescent="0.35">
      <c r="B589" t="s">
        <v>377</v>
      </c>
      <c r="C589">
        <v>2022</v>
      </c>
      <c r="D589" t="s">
        <v>103</v>
      </c>
      <c r="E589" t="s">
        <v>102</v>
      </c>
      <c r="F589">
        <v>12633</v>
      </c>
      <c r="G589">
        <v>329484123</v>
      </c>
      <c r="H589">
        <v>3.8</v>
      </c>
      <c r="I589">
        <v>3.8</v>
      </c>
      <c r="J589">
        <v>3.9</v>
      </c>
      <c r="K589">
        <v>0</v>
      </c>
      <c r="L589">
        <v>3.1</v>
      </c>
      <c r="M589">
        <v>3</v>
      </c>
      <c r="N589">
        <v>3.1</v>
      </c>
      <c r="O589">
        <v>0</v>
      </c>
      <c r="P589" s="52" t="str">
        <f t="shared" si="9"/>
        <v>2022#Influenza and pneumonia (J09-J18)</v>
      </c>
    </row>
    <row r="590" spans="2:16" x14ac:dyDescent="0.35">
      <c r="B590" t="s">
        <v>377</v>
      </c>
      <c r="C590">
        <v>2022</v>
      </c>
      <c r="D590" t="s">
        <v>202</v>
      </c>
      <c r="E590" t="s">
        <v>201</v>
      </c>
      <c r="F590">
        <v>705</v>
      </c>
      <c r="G590">
        <v>329484123</v>
      </c>
      <c r="H590">
        <v>0.2</v>
      </c>
      <c r="I590">
        <v>0.2</v>
      </c>
      <c r="J590">
        <v>0.2</v>
      </c>
      <c r="K590">
        <v>0</v>
      </c>
      <c r="L590">
        <v>0.2</v>
      </c>
      <c r="M590">
        <v>0.2</v>
      </c>
      <c r="N590">
        <v>0.2</v>
      </c>
      <c r="O590">
        <v>0</v>
      </c>
      <c r="P590" s="52" t="str">
        <f t="shared" si="9"/>
        <v>2022Influenza (J09-J11)</v>
      </c>
    </row>
    <row r="591" spans="2:16" x14ac:dyDescent="0.35">
      <c r="B591" t="s">
        <v>377</v>
      </c>
      <c r="C591">
        <v>2022</v>
      </c>
      <c r="D591" t="s">
        <v>101</v>
      </c>
      <c r="E591" t="s">
        <v>100</v>
      </c>
      <c r="F591">
        <v>11928</v>
      </c>
      <c r="G591">
        <v>329484123</v>
      </c>
      <c r="H591">
        <v>3.6</v>
      </c>
      <c r="I591">
        <v>3.6</v>
      </c>
      <c r="J591">
        <v>3.7</v>
      </c>
      <c r="K591">
        <v>0</v>
      </c>
      <c r="L591">
        <v>2.9</v>
      </c>
      <c r="M591">
        <v>2.8</v>
      </c>
      <c r="N591">
        <v>3</v>
      </c>
      <c r="O591">
        <v>0</v>
      </c>
      <c r="P591" s="52" t="str">
        <f t="shared" si="9"/>
        <v>2022Pneumonia (J12-J18)</v>
      </c>
    </row>
    <row r="592" spans="2:16" x14ac:dyDescent="0.35">
      <c r="B592" t="s">
        <v>377</v>
      </c>
      <c r="C592">
        <v>2022</v>
      </c>
      <c r="D592" t="s">
        <v>200</v>
      </c>
      <c r="E592" t="s">
        <v>199</v>
      </c>
      <c r="F592">
        <v>57</v>
      </c>
      <c r="G592">
        <v>329484123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 s="52" t="str">
        <f t="shared" si="9"/>
        <v>2022Other acute lower respiratory infections (J20-J22,U04)</v>
      </c>
    </row>
    <row r="593" spans="2:16" x14ac:dyDescent="0.35">
      <c r="B593" t="s">
        <v>377</v>
      </c>
      <c r="C593">
        <v>2022</v>
      </c>
      <c r="D593" t="s">
        <v>198</v>
      </c>
      <c r="E593" t="s">
        <v>197</v>
      </c>
      <c r="F593">
        <v>36</v>
      </c>
      <c r="G593">
        <v>329484123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 s="52" t="str">
        <f t="shared" si="9"/>
        <v>2022#Acute bronchitis and bronchiolitis (J20-J21)</v>
      </c>
    </row>
    <row r="594" spans="2:16" x14ac:dyDescent="0.35">
      <c r="B594" t="s">
        <v>377</v>
      </c>
      <c r="C594">
        <v>2022</v>
      </c>
      <c r="D594" t="s">
        <v>196</v>
      </c>
      <c r="E594" t="s">
        <v>195</v>
      </c>
      <c r="F594">
        <v>21</v>
      </c>
      <c r="G594">
        <v>329484123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 s="52" t="str">
        <f t="shared" si="9"/>
        <v>2022Other and unspecified acute lower respiratory infections (J22,U04)</v>
      </c>
    </row>
    <row r="595" spans="2:16" x14ac:dyDescent="0.35">
      <c r="B595" t="s">
        <v>377</v>
      </c>
      <c r="C595">
        <v>2022</v>
      </c>
      <c r="D595" t="s">
        <v>99</v>
      </c>
      <c r="E595" t="s">
        <v>98</v>
      </c>
      <c r="F595">
        <v>41143</v>
      </c>
      <c r="G595">
        <v>329484123</v>
      </c>
      <c r="H595">
        <v>12.5</v>
      </c>
      <c r="I595">
        <v>12.4</v>
      </c>
      <c r="J595">
        <v>12.6</v>
      </c>
      <c r="K595">
        <v>0.1</v>
      </c>
      <c r="L595">
        <v>9.8000000000000007</v>
      </c>
      <c r="M595">
        <v>9.6999999999999993</v>
      </c>
      <c r="N595">
        <v>9.9</v>
      </c>
      <c r="O595">
        <v>0</v>
      </c>
      <c r="P595" s="52" t="str">
        <f t="shared" si="9"/>
        <v>2022#Chronic lower respiratory diseases (J40-J47)</v>
      </c>
    </row>
    <row r="596" spans="2:16" x14ac:dyDescent="0.35">
      <c r="B596" t="s">
        <v>377</v>
      </c>
      <c r="C596">
        <v>2022</v>
      </c>
      <c r="D596" t="s">
        <v>194</v>
      </c>
      <c r="E596" t="s">
        <v>193</v>
      </c>
      <c r="F596">
        <v>119</v>
      </c>
      <c r="G596">
        <v>329484123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 s="52" t="str">
        <f t="shared" si="9"/>
        <v>2022Bronchitis, chronic and unspecified (J40-J42)</v>
      </c>
    </row>
    <row r="597" spans="2:16" x14ac:dyDescent="0.35">
      <c r="B597" t="s">
        <v>377</v>
      </c>
      <c r="C597">
        <v>2022</v>
      </c>
      <c r="D597" t="s">
        <v>192</v>
      </c>
      <c r="E597" t="s">
        <v>191</v>
      </c>
      <c r="F597">
        <v>2083</v>
      </c>
      <c r="G597">
        <v>329484123</v>
      </c>
      <c r="H597">
        <v>0.6</v>
      </c>
      <c r="I597">
        <v>0.6</v>
      </c>
      <c r="J597">
        <v>0.7</v>
      </c>
      <c r="K597">
        <v>0</v>
      </c>
      <c r="L597">
        <v>0.5</v>
      </c>
      <c r="M597">
        <v>0.5</v>
      </c>
      <c r="N597">
        <v>0.5</v>
      </c>
      <c r="O597">
        <v>0</v>
      </c>
      <c r="P597" s="52" t="str">
        <f t="shared" si="9"/>
        <v>2022Emphysema (J43)</v>
      </c>
    </row>
    <row r="598" spans="2:16" x14ac:dyDescent="0.35">
      <c r="B598" t="s">
        <v>377</v>
      </c>
      <c r="C598">
        <v>2022</v>
      </c>
      <c r="D598" t="s">
        <v>190</v>
      </c>
      <c r="E598" t="s">
        <v>189</v>
      </c>
      <c r="F598">
        <v>910</v>
      </c>
      <c r="G598">
        <v>329484123</v>
      </c>
      <c r="H598">
        <v>0.3</v>
      </c>
      <c r="I598">
        <v>0.3</v>
      </c>
      <c r="J598">
        <v>0.3</v>
      </c>
      <c r="K598">
        <v>0</v>
      </c>
      <c r="L598">
        <v>0.2</v>
      </c>
      <c r="M598">
        <v>0.2</v>
      </c>
      <c r="N598">
        <v>0.3</v>
      </c>
      <c r="O598">
        <v>0</v>
      </c>
      <c r="P598" s="52" t="str">
        <f t="shared" si="9"/>
        <v>2022Asthma (J45-J46)</v>
      </c>
    </row>
    <row r="599" spans="2:16" x14ac:dyDescent="0.35">
      <c r="B599" t="s">
        <v>377</v>
      </c>
      <c r="C599">
        <v>2022</v>
      </c>
      <c r="D599" t="s">
        <v>97</v>
      </c>
      <c r="E599" t="s">
        <v>96</v>
      </c>
      <c r="F599">
        <v>38031</v>
      </c>
      <c r="G599">
        <v>329484123</v>
      </c>
      <c r="H599">
        <v>11.5</v>
      </c>
      <c r="I599">
        <v>11.4</v>
      </c>
      <c r="J599">
        <v>11.7</v>
      </c>
      <c r="K599">
        <v>0.1</v>
      </c>
      <c r="L599">
        <v>9</v>
      </c>
      <c r="M599">
        <v>9</v>
      </c>
      <c r="N599">
        <v>9.1</v>
      </c>
      <c r="O599">
        <v>0</v>
      </c>
      <c r="P599" s="52" t="str">
        <f t="shared" si="9"/>
        <v>2022Other chronic lower respiratory diseases (J44,J47)</v>
      </c>
    </row>
    <row r="600" spans="2:16" x14ac:dyDescent="0.35">
      <c r="B600" t="s">
        <v>377</v>
      </c>
      <c r="C600">
        <v>2022</v>
      </c>
      <c r="D600" t="s">
        <v>188</v>
      </c>
      <c r="E600" t="s">
        <v>187</v>
      </c>
      <c r="F600">
        <v>159</v>
      </c>
      <c r="G600">
        <v>329484123</v>
      </c>
      <c r="H600">
        <v>0</v>
      </c>
      <c r="I600">
        <v>0</v>
      </c>
      <c r="J600">
        <v>0.1</v>
      </c>
      <c r="K600">
        <v>0</v>
      </c>
      <c r="L600">
        <v>0</v>
      </c>
      <c r="M600">
        <v>0</v>
      </c>
      <c r="N600">
        <v>0</v>
      </c>
      <c r="O600">
        <v>0</v>
      </c>
      <c r="P600" s="52" t="str">
        <f t="shared" si="9"/>
        <v>2022#Pneumoconioses and chemical effects (J60-J66,J68,U07.0)</v>
      </c>
    </row>
    <row r="601" spans="2:16" x14ac:dyDescent="0.35">
      <c r="B601" t="s">
        <v>377</v>
      </c>
      <c r="C601">
        <v>2022</v>
      </c>
      <c r="D601" t="s">
        <v>95</v>
      </c>
      <c r="E601" t="s">
        <v>94</v>
      </c>
      <c r="F601">
        <v>5731</v>
      </c>
      <c r="G601">
        <v>329484123</v>
      </c>
      <c r="H601">
        <v>1.7</v>
      </c>
      <c r="I601">
        <v>1.7</v>
      </c>
      <c r="J601">
        <v>1.8</v>
      </c>
      <c r="K601">
        <v>0</v>
      </c>
      <c r="L601">
        <v>1.4</v>
      </c>
      <c r="M601">
        <v>1.4</v>
      </c>
      <c r="N601">
        <v>1.4</v>
      </c>
      <c r="O601">
        <v>0</v>
      </c>
      <c r="P601" s="52" t="str">
        <f t="shared" si="9"/>
        <v>2022#Pneumonitis due to solids and liquids (J69)</v>
      </c>
    </row>
    <row r="602" spans="2:16" x14ac:dyDescent="0.35">
      <c r="B602" t="s">
        <v>377</v>
      </c>
      <c r="C602">
        <v>2022</v>
      </c>
      <c r="D602" t="s">
        <v>186</v>
      </c>
      <c r="E602" t="s">
        <v>185</v>
      </c>
      <c r="F602">
        <v>13250</v>
      </c>
      <c r="G602">
        <v>329484123</v>
      </c>
      <c r="H602">
        <v>4</v>
      </c>
      <c r="I602">
        <v>4</v>
      </c>
      <c r="J602">
        <v>4.0999999999999996</v>
      </c>
      <c r="K602">
        <v>0</v>
      </c>
      <c r="L602">
        <v>3.2</v>
      </c>
      <c r="M602">
        <v>3.2</v>
      </c>
      <c r="N602">
        <v>3.3</v>
      </c>
      <c r="O602">
        <v>0</v>
      </c>
      <c r="P602" s="52" t="str">
        <f t="shared" si="9"/>
        <v>2022Other diseases of respiratory system (J00-J06,J30- J39,J67,J70-J98)</v>
      </c>
    </row>
    <row r="603" spans="2:16" x14ac:dyDescent="0.35">
      <c r="B603" t="s">
        <v>377</v>
      </c>
      <c r="C603">
        <v>2022</v>
      </c>
      <c r="D603" t="s">
        <v>184</v>
      </c>
      <c r="E603" t="s">
        <v>183</v>
      </c>
      <c r="F603">
        <v>1125</v>
      </c>
      <c r="G603">
        <v>329484123</v>
      </c>
      <c r="H603">
        <v>0.3</v>
      </c>
      <c r="I603">
        <v>0.3</v>
      </c>
      <c r="J603">
        <v>0.4</v>
      </c>
      <c r="K603">
        <v>0</v>
      </c>
      <c r="L603">
        <v>0.3</v>
      </c>
      <c r="M603">
        <v>0.3</v>
      </c>
      <c r="N603">
        <v>0.3</v>
      </c>
      <c r="O603">
        <v>0</v>
      </c>
      <c r="P603" s="52" t="str">
        <f t="shared" si="9"/>
        <v>2022#Peptic ulcer (K25-K28)</v>
      </c>
    </row>
    <row r="604" spans="2:16" x14ac:dyDescent="0.35">
      <c r="B604" t="s">
        <v>377</v>
      </c>
      <c r="C604">
        <v>2022</v>
      </c>
      <c r="D604" t="s">
        <v>182</v>
      </c>
      <c r="E604" t="s">
        <v>181</v>
      </c>
      <c r="F604">
        <v>132</v>
      </c>
      <c r="G604">
        <v>329484123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 s="52" t="str">
        <f t="shared" si="9"/>
        <v>2022#Diseases of appendix (K35-K38)</v>
      </c>
    </row>
    <row r="605" spans="2:16" x14ac:dyDescent="0.35">
      <c r="B605" t="s">
        <v>377</v>
      </c>
      <c r="C605">
        <v>2022</v>
      </c>
      <c r="D605" t="s">
        <v>180</v>
      </c>
      <c r="E605" t="s">
        <v>179</v>
      </c>
      <c r="F605">
        <v>633</v>
      </c>
      <c r="G605">
        <v>329484123</v>
      </c>
      <c r="H605">
        <v>0.2</v>
      </c>
      <c r="I605">
        <v>0.2</v>
      </c>
      <c r="J605">
        <v>0.2</v>
      </c>
      <c r="K605">
        <v>0</v>
      </c>
      <c r="L605">
        <v>0.2</v>
      </c>
      <c r="M605">
        <v>0.1</v>
      </c>
      <c r="N605">
        <v>0.2</v>
      </c>
      <c r="O605">
        <v>0</v>
      </c>
      <c r="P605" s="52" t="str">
        <f t="shared" si="9"/>
        <v>2022#Hernia (K40-K46)</v>
      </c>
    </row>
    <row r="606" spans="2:16" x14ac:dyDescent="0.35">
      <c r="B606" t="s">
        <v>377</v>
      </c>
      <c r="C606">
        <v>2022</v>
      </c>
      <c r="D606" t="s">
        <v>93</v>
      </c>
      <c r="E606" t="s">
        <v>92</v>
      </c>
      <c r="F606">
        <v>14570</v>
      </c>
      <c r="G606">
        <v>329484123</v>
      </c>
      <c r="H606">
        <v>4.4000000000000004</v>
      </c>
      <c r="I606">
        <v>4.4000000000000004</v>
      </c>
      <c r="J606">
        <v>4.5</v>
      </c>
      <c r="K606">
        <v>0</v>
      </c>
      <c r="L606">
        <v>3.7</v>
      </c>
      <c r="M606">
        <v>3.7</v>
      </c>
      <c r="N606">
        <v>3.8</v>
      </c>
      <c r="O606">
        <v>0</v>
      </c>
      <c r="P606" s="52" t="str">
        <f t="shared" si="9"/>
        <v>2022#Chronic liver disease and cirrhosis (K70,K73-K74)</v>
      </c>
    </row>
    <row r="607" spans="2:16" x14ac:dyDescent="0.35">
      <c r="B607" t="s">
        <v>377</v>
      </c>
      <c r="C607">
        <v>2022</v>
      </c>
      <c r="D607" t="s">
        <v>91</v>
      </c>
      <c r="E607" t="s">
        <v>90</v>
      </c>
      <c r="F607">
        <v>7963</v>
      </c>
      <c r="G607">
        <v>329484123</v>
      </c>
      <c r="H607">
        <v>2.4</v>
      </c>
      <c r="I607">
        <v>2.4</v>
      </c>
      <c r="J607">
        <v>2.5</v>
      </c>
      <c r="K607">
        <v>0</v>
      </c>
      <c r="L607">
        <v>2.1</v>
      </c>
      <c r="M607">
        <v>2.1</v>
      </c>
      <c r="N607">
        <v>2.1</v>
      </c>
      <c r="O607">
        <v>0</v>
      </c>
      <c r="P607" s="52" t="str">
        <f t="shared" si="9"/>
        <v>2022Alcoholic liver disease (K70)</v>
      </c>
    </row>
    <row r="608" spans="2:16" x14ac:dyDescent="0.35">
      <c r="B608" t="s">
        <v>377</v>
      </c>
      <c r="C608">
        <v>2022</v>
      </c>
      <c r="D608" t="s">
        <v>178</v>
      </c>
      <c r="E608" t="s">
        <v>177</v>
      </c>
      <c r="F608">
        <v>6607</v>
      </c>
      <c r="G608">
        <v>329484123</v>
      </c>
      <c r="H608">
        <v>2</v>
      </c>
      <c r="I608">
        <v>2</v>
      </c>
      <c r="J608">
        <v>2.1</v>
      </c>
      <c r="K608">
        <v>0</v>
      </c>
      <c r="L608">
        <v>1.6</v>
      </c>
      <c r="M608">
        <v>1.6</v>
      </c>
      <c r="N608">
        <v>1.7</v>
      </c>
      <c r="O608">
        <v>0</v>
      </c>
      <c r="P608" s="52" t="str">
        <f t="shared" si="9"/>
        <v>2022Other chronic liver disease and cirrhosis (K73-K74)</v>
      </c>
    </row>
    <row r="609" spans="2:16" x14ac:dyDescent="0.35">
      <c r="B609" t="s">
        <v>377</v>
      </c>
      <c r="C609">
        <v>2022</v>
      </c>
      <c r="D609" t="s">
        <v>176</v>
      </c>
      <c r="E609" t="s">
        <v>175</v>
      </c>
      <c r="F609">
        <v>1193</v>
      </c>
      <c r="G609">
        <v>329484123</v>
      </c>
      <c r="H609">
        <v>0.4</v>
      </c>
      <c r="I609">
        <v>0.3</v>
      </c>
      <c r="J609">
        <v>0.4</v>
      </c>
      <c r="K609">
        <v>0</v>
      </c>
      <c r="L609">
        <v>0.3</v>
      </c>
      <c r="M609">
        <v>0.3</v>
      </c>
      <c r="N609">
        <v>0.3</v>
      </c>
      <c r="O609">
        <v>0</v>
      </c>
      <c r="P609" s="52" t="str">
        <f t="shared" si="9"/>
        <v>2022#Cholelithiasis and other disorders of gallbladder (K80-K82)</v>
      </c>
    </row>
    <row r="610" spans="2:16" x14ac:dyDescent="0.35">
      <c r="B610" t="s">
        <v>377</v>
      </c>
      <c r="C610">
        <v>2022</v>
      </c>
      <c r="D610" t="s">
        <v>89</v>
      </c>
      <c r="E610" t="s">
        <v>88</v>
      </c>
      <c r="F610">
        <v>16129</v>
      </c>
      <c r="G610">
        <v>329484123</v>
      </c>
      <c r="H610">
        <v>4.9000000000000004</v>
      </c>
      <c r="I610">
        <v>4.8</v>
      </c>
      <c r="J610">
        <v>5</v>
      </c>
      <c r="K610">
        <v>0</v>
      </c>
      <c r="L610">
        <v>3.9</v>
      </c>
      <c r="M610">
        <v>3.8</v>
      </c>
      <c r="N610">
        <v>4</v>
      </c>
      <c r="O610">
        <v>0</v>
      </c>
      <c r="P610" s="52" t="str">
        <f t="shared" si="9"/>
        <v>2022#Nephritis, nephrotic syndrome and nephrosis (N00-N07,N17-N19,N25-N27)</v>
      </c>
    </row>
    <row r="611" spans="2:16" x14ac:dyDescent="0.35">
      <c r="B611" t="s">
        <v>377</v>
      </c>
      <c r="C611">
        <v>2022</v>
      </c>
      <c r="D611" t="s">
        <v>174</v>
      </c>
      <c r="E611" t="s">
        <v>173</v>
      </c>
      <c r="F611">
        <v>225</v>
      </c>
      <c r="G611">
        <v>329484123</v>
      </c>
      <c r="H611">
        <v>0.1</v>
      </c>
      <c r="I611">
        <v>0.1</v>
      </c>
      <c r="J611">
        <v>0.1</v>
      </c>
      <c r="K611">
        <v>0</v>
      </c>
      <c r="L611">
        <v>0</v>
      </c>
      <c r="M611">
        <v>0</v>
      </c>
      <c r="N611">
        <v>0.1</v>
      </c>
      <c r="O611">
        <v>0</v>
      </c>
      <c r="P611" s="52" t="str">
        <f t="shared" si="9"/>
        <v>2022Acute and rapidly progressive nephritic and nephrotic syndrome (N00-N01,N04)</v>
      </c>
    </row>
    <row r="612" spans="2:16" x14ac:dyDescent="0.35">
      <c r="B612" t="s">
        <v>377</v>
      </c>
      <c r="C612">
        <v>2022</v>
      </c>
      <c r="D612" t="s">
        <v>172</v>
      </c>
      <c r="E612" t="s">
        <v>171</v>
      </c>
      <c r="F612">
        <v>89</v>
      </c>
      <c r="G612">
        <v>329484123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 s="52" t="str">
        <f t="shared" si="9"/>
        <v>2022Chronic glomerulonephritis, nephritis and nephropathy not specified as acute or chronic, and renal sclerosis unspecified (N02-N03,N05-N07,N26)</v>
      </c>
    </row>
    <row r="613" spans="2:16" x14ac:dyDescent="0.35">
      <c r="B613" t="s">
        <v>377</v>
      </c>
      <c r="C613">
        <v>2022</v>
      </c>
      <c r="D613" t="s">
        <v>87</v>
      </c>
      <c r="E613" t="s">
        <v>86</v>
      </c>
      <c r="F613">
        <v>15807</v>
      </c>
      <c r="G613">
        <v>329484123</v>
      </c>
      <c r="H613">
        <v>4.8</v>
      </c>
      <c r="I613">
        <v>4.7</v>
      </c>
      <c r="J613">
        <v>4.9000000000000004</v>
      </c>
      <c r="K613">
        <v>0</v>
      </c>
      <c r="L613">
        <v>3.8</v>
      </c>
      <c r="M613">
        <v>3.8</v>
      </c>
      <c r="N613">
        <v>3.9</v>
      </c>
      <c r="O613">
        <v>0</v>
      </c>
      <c r="P613" s="52" t="str">
        <f t="shared" si="9"/>
        <v>2022Renal failure (N17-N19)</v>
      </c>
    </row>
    <row r="614" spans="2:16" x14ac:dyDescent="0.35">
      <c r="B614" t="s">
        <v>377</v>
      </c>
      <c r="C614">
        <v>2022</v>
      </c>
      <c r="D614" t="s">
        <v>170</v>
      </c>
      <c r="E614" t="s">
        <v>169</v>
      </c>
      <c r="F614">
        <v>297</v>
      </c>
      <c r="G614">
        <v>329484123</v>
      </c>
      <c r="H614">
        <v>0.1</v>
      </c>
      <c r="I614">
        <v>0.1</v>
      </c>
      <c r="J614">
        <v>0.1</v>
      </c>
      <c r="K614">
        <v>0</v>
      </c>
      <c r="L614">
        <v>0.1</v>
      </c>
      <c r="M614">
        <v>0.1</v>
      </c>
      <c r="N614">
        <v>0.1</v>
      </c>
      <c r="O614">
        <v>0</v>
      </c>
      <c r="P614" s="52" t="str">
        <f t="shared" si="9"/>
        <v>2022#Infections of kidney (N10-N12,N13.6,N15.1)</v>
      </c>
    </row>
    <row r="615" spans="2:16" x14ac:dyDescent="0.35">
      <c r="B615" t="s">
        <v>377</v>
      </c>
      <c r="C615">
        <v>2022</v>
      </c>
      <c r="D615" t="s">
        <v>168</v>
      </c>
      <c r="E615" t="s">
        <v>167</v>
      </c>
      <c r="F615">
        <v>224</v>
      </c>
      <c r="G615">
        <v>329484123</v>
      </c>
      <c r="H615">
        <v>0.1</v>
      </c>
      <c r="I615">
        <v>0.1</v>
      </c>
      <c r="J615">
        <v>0.1</v>
      </c>
      <c r="K615">
        <v>0</v>
      </c>
      <c r="L615">
        <v>0.1</v>
      </c>
      <c r="M615">
        <v>0</v>
      </c>
      <c r="N615">
        <v>0.1</v>
      </c>
      <c r="O615">
        <v>0</v>
      </c>
      <c r="P615" s="52" t="str">
        <f t="shared" si="9"/>
        <v>2022#Hyperplasia of prostate (N40)</v>
      </c>
    </row>
    <row r="616" spans="2:16" x14ac:dyDescent="0.35">
      <c r="B616" t="s">
        <v>377</v>
      </c>
      <c r="C616">
        <v>2022</v>
      </c>
      <c r="D616" t="s">
        <v>166</v>
      </c>
      <c r="E616" t="s">
        <v>165</v>
      </c>
      <c r="F616">
        <v>70</v>
      </c>
      <c r="G616">
        <v>329484123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 s="52" t="str">
        <f t="shared" si="9"/>
        <v>2022#Inflammatory diseases of female pelvic organs (N70-N76)</v>
      </c>
    </row>
    <row r="617" spans="2:16" x14ac:dyDescent="0.35">
      <c r="B617" t="s">
        <v>377</v>
      </c>
      <c r="C617">
        <v>2022</v>
      </c>
      <c r="D617" t="s">
        <v>304</v>
      </c>
      <c r="E617" t="s">
        <v>303</v>
      </c>
      <c r="F617">
        <v>433</v>
      </c>
      <c r="G617">
        <v>329484123</v>
      </c>
      <c r="H617">
        <v>0.1</v>
      </c>
      <c r="I617">
        <v>0.1</v>
      </c>
      <c r="J617">
        <v>0.1</v>
      </c>
      <c r="K617">
        <v>0</v>
      </c>
      <c r="L617">
        <v>0.1</v>
      </c>
      <c r="M617">
        <v>0.1</v>
      </c>
      <c r="N617">
        <v>0.2</v>
      </c>
      <c r="O617">
        <v>0</v>
      </c>
      <c r="P617" s="52" t="str">
        <f t="shared" si="9"/>
        <v>2022#Pregnancy, childbirth and the puerperium (O00-O99)</v>
      </c>
    </row>
    <row r="618" spans="2:16" x14ac:dyDescent="0.35">
      <c r="B618" t="s">
        <v>377</v>
      </c>
      <c r="C618">
        <v>2022</v>
      </c>
      <c r="D618" t="s">
        <v>302</v>
      </c>
      <c r="E618" t="s">
        <v>301</v>
      </c>
      <c r="F618">
        <v>426</v>
      </c>
      <c r="G618">
        <v>329484123</v>
      </c>
      <c r="H618">
        <v>0.1</v>
      </c>
      <c r="I618">
        <v>0.1</v>
      </c>
      <c r="J618">
        <v>0.1</v>
      </c>
      <c r="K618">
        <v>0</v>
      </c>
      <c r="L618">
        <v>0.1</v>
      </c>
      <c r="M618">
        <v>0.1</v>
      </c>
      <c r="N618">
        <v>0.2</v>
      </c>
      <c r="O618">
        <v>0</v>
      </c>
      <c r="P618" s="52" t="str">
        <f t="shared" si="9"/>
        <v>2022Other complications of pregnancy, childbirth and the puerperium (O10-O99)</v>
      </c>
    </row>
    <row r="619" spans="2:16" x14ac:dyDescent="0.35">
      <c r="B619" t="s">
        <v>377</v>
      </c>
      <c r="C619">
        <v>2022</v>
      </c>
      <c r="D619" t="s">
        <v>85</v>
      </c>
      <c r="E619" t="s">
        <v>84</v>
      </c>
      <c r="F619">
        <v>2052</v>
      </c>
      <c r="G619">
        <v>329484123</v>
      </c>
      <c r="H619">
        <v>0.6</v>
      </c>
      <c r="I619">
        <v>0.6</v>
      </c>
      <c r="J619">
        <v>0.6</v>
      </c>
      <c r="K619">
        <v>0</v>
      </c>
      <c r="L619">
        <v>0.8</v>
      </c>
      <c r="M619">
        <v>0.7</v>
      </c>
      <c r="N619">
        <v>0.8</v>
      </c>
      <c r="O619">
        <v>0</v>
      </c>
      <c r="P619" s="52" t="str">
        <f t="shared" si="9"/>
        <v>2022#Certain conditions originating in the perinatal period (P00-P96)</v>
      </c>
    </row>
    <row r="620" spans="2:16" x14ac:dyDescent="0.35">
      <c r="B620" t="s">
        <v>377</v>
      </c>
      <c r="C620">
        <v>2022</v>
      </c>
      <c r="D620" t="s">
        <v>164</v>
      </c>
      <c r="E620" t="s">
        <v>163</v>
      </c>
      <c r="F620">
        <v>2294</v>
      </c>
      <c r="G620">
        <v>329484123</v>
      </c>
      <c r="H620">
        <v>0.7</v>
      </c>
      <c r="I620">
        <v>0.7</v>
      </c>
      <c r="J620">
        <v>0.7</v>
      </c>
      <c r="K620">
        <v>0</v>
      </c>
      <c r="L620">
        <v>0.7</v>
      </c>
      <c r="M620">
        <v>0.7</v>
      </c>
      <c r="N620">
        <v>0.8</v>
      </c>
      <c r="O620">
        <v>0</v>
      </c>
      <c r="P620" s="52" t="str">
        <f t="shared" si="9"/>
        <v>2022#Congenital malformations, deformations and chromosomal abnormalities (Q00-Q99)</v>
      </c>
    </row>
    <row r="621" spans="2:16" x14ac:dyDescent="0.35">
      <c r="B621" t="s">
        <v>377</v>
      </c>
      <c r="C621">
        <v>2022</v>
      </c>
      <c r="D621" t="s">
        <v>83</v>
      </c>
      <c r="E621" t="s">
        <v>82</v>
      </c>
      <c r="F621">
        <v>40662</v>
      </c>
      <c r="G621">
        <v>329484123</v>
      </c>
      <c r="H621">
        <v>12.3</v>
      </c>
      <c r="I621">
        <v>12.2</v>
      </c>
      <c r="J621">
        <v>12.5</v>
      </c>
      <c r="K621">
        <v>0.1</v>
      </c>
      <c r="L621">
        <v>11.6</v>
      </c>
      <c r="M621">
        <v>11.5</v>
      </c>
      <c r="N621">
        <v>11.8</v>
      </c>
      <c r="O621">
        <v>0.1</v>
      </c>
      <c r="P621" s="52" t="str">
        <f t="shared" si="9"/>
        <v>2022Symptoms, signs and abnormal clinical and laboratory findings, not elsewhere classified (R00-R99)</v>
      </c>
    </row>
    <row r="622" spans="2:16" x14ac:dyDescent="0.35">
      <c r="B622" t="s">
        <v>377</v>
      </c>
      <c r="C622">
        <v>2022</v>
      </c>
      <c r="D622" t="s">
        <v>81</v>
      </c>
      <c r="E622" t="s">
        <v>80</v>
      </c>
      <c r="F622">
        <v>114733</v>
      </c>
      <c r="G622">
        <v>329484123</v>
      </c>
      <c r="H622">
        <v>34.799999999999997</v>
      </c>
      <c r="I622">
        <v>34.6</v>
      </c>
      <c r="J622">
        <v>35</v>
      </c>
      <c r="K622">
        <v>0.1</v>
      </c>
      <c r="L622">
        <v>28.1</v>
      </c>
      <c r="M622">
        <v>27.9</v>
      </c>
      <c r="N622">
        <v>28.2</v>
      </c>
      <c r="O622">
        <v>0.1</v>
      </c>
      <c r="P622" s="52" t="str">
        <f t="shared" si="9"/>
        <v xml:space="preserve">2022All other diseases (Residual) </v>
      </c>
    </row>
    <row r="623" spans="2:16" x14ac:dyDescent="0.35">
      <c r="B623" t="s">
        <v>377</v>
      </c>
      <c r="C623">
        <v>2022</v>
      </c>
      <c r="D623" t="s">
        <v>145</v>
      </c>
      <c r="E623" t="s">
        <v>144</v>
      </c>
      <c r="F623">
        <v>1037</v>
      </c>
      <c r="G623">
        <v>329484123</v>
      </c>
      <c r="H623">
        <v>0.3</v>
      </c>
      <c r="I623">
        <v>0.3</v>
      </c>
      <c r="J623">
        <v>0.3</v>
      </c>
      <c r="K623">
        <v>0</v>
      </c>
      <c r="L623">
        <v>0.2</v>
      </c>
      <c r="M623">
        <v>0.2</v>
      </c>
      <c r="N623">
        <v>0.3</v>
      </c>
      <c r="O623">
        <v>0</v>
      </c>
      <c r="P623" s="52" t="str">
        <f t="shared" si="9"/>
        <v>2022#Enterocolitis due to Clostridium difficile (A04.7)</v>
      </c>
    </row>
    <row r="624" spans="2:16" x14ac:dyDescent="0.35">
      <c r="B624" t="s">
        <v>377</v>
      </c>
      <c r="C624">
        <v>2022</v>
      </c>
      <c r="D624" t="s">
        <v>51</v>
      </c>
      <c r="E624" t="s">
        <v>50</v>
      </c>
      <c r="F624">
        <v>123421</v>
      </c>
      <c r="G624">
        <v>329484123</v>
      </c>
      <c r="H624">
        <v>37.5</v>
      </c>
      <c r="I624">
        <v>37.200000000000003</v>
      </c>
      <c r="J624">
        <v>37.700000000000003</v>
      </c>
      <c r="K624">
        <v>0.1</v>
      </c>
      <c r="L624">
        <v>30</v>
      </c>
      <c r="M624">
        <v>29.8</v>
      </c>
      <c r="N624">
        <v>30.1</v>
      </c>
      <c r="O624">
        <v>0.1</v>
      </c>
      <c r="P624" s="52" t="str">
        <f t="shared" si="9"/>
        <v>2022#COVID-19 (U07.1)</v>
      </c>
    </row>
    <row r="625" spans="1:16" x14ac:dyDescent="0.35">
      <c r="B625" t="s">
        <v>377</v>
      </c>
      <c r="C625">
        <v>2022</v>
      </c>
      <c r="D625" t="s">
        <v>350</v>
      </c>
      <c r="E625" t="s">
        <v>351</v>
      </c>
      <c r="F625">
        <v>55203</v>
      </c>
      <c r="G625">
        <v>329484123</v>
      </c>
      <c r="H625">
        <v>16.8</v>
      </c>
      <c r="I625">
        <v>16.600000000000001</v>
      </c>
      <c r="J625">
        <v>16.899999999999999</v>
      </c>
      <c r="K625">
        <v>0.1</v>
      </c>
      <c r="L625">
        <v>15.6</v>
      </c>
      <c r="M625">
        <v>15.5</v>
      </c>
      <c r="N625">
        <v>15.8</v>
      </c>
      <c r="O625">
        <v>0.1</v>
      </c>
      <c r="P625" s="52" t="str">
        <f t="shared" si="9"/>
        <v>2022Data not shown due to 6 month lag to account for delays in death certificate completion for certain causes of death (999)</v>
      </c>
    </row>
    <row r="626" spans="1:16" x14ac:dyDescent="0.35">
      <c r="A626" t="s">
        <v>34</v>
      </c>
      <c r="P626" s="52" t="str">
        <f t="shared" si="9"/>
        <v/>
      </c>
    </row>
    <row r="627" spans="1:16" x14ac:dyDescent="0.35">
      <c r="A627" t="s">
        <v>353</v>
      </c>
      <c r="P627" s="52" t="str">
        <f t="shared" si="9"/>
        <v/>
      </c>
    </row>
    <row r="628" spans="1:16" x14ac:dyDescent="0.35">
      <c r="A628" t="s">
        <v>35</v>
      </c>
      <c r="P628" s="52" t="str">
        <f t="shared" si="9"/>
        <v/>
      </c>
    </row>
    <row r="629" spans="1:16" x14ac:dyDescent="0.35">
      <c r="A629" t="s">
        <v>398</v>
      </c>
      <c r="P629" s="52" t="str">
        <f t="shared" si="9"/>
        <v/>
      </c>
    </row>
    <row r="630" spans="1:16" x14ac:dyDescent="0.35">
      <c r="A630" t="s">
        <v>49</v>
      </c>
      <c r="P630" s="52" t="str">
        <f t="shared" si="9"/>
        <v/>
      </c>
    </row>
    <row r="631" spans="1:16" x14ac:dyDescent="0.35">
      <c r="A631" t="s">
        <v>41</v>
      </c>
      <c r="P631" s="52" t="str">
        <f t="shared" si="9"/>
        <v/>
      </c>
    </row>
    <row r="632" spans="1:16" x14ac:dyDescent="0.35">
      <c r="A632" t="s">
        <v>36</v>
      </c>
      <c r="P632" s="52" t="str">
        <f t="shared" si="9"/>
        <v/>
      </c>
    </row>
    <row r="633" spans="1:16" x14ac:dyDescent="0.35">
      <c r="A633" t="s">
        <v>399</v>
      </c>
      <c r="P633" s="52" t="str">
        <f t="shared" si="9"/>
        <v/>
      </c>
    </row>
    <row r="634" spans="1:16" x14ac:dyDescent="0.35">
      <c r="A634" t="s">
        <v>37</v>
      </c>
      <c r="P634" s="52" t="str">
        <f t="shared" si="9"/>
        <v/>
      </c>
    </row>
    <row r="635" spans="1:16" x14ac:dyDescent="0.35">
      <c r="A635" t="s">
        <v>38</v>
      </c>
      <c r="P635" s="52" t="str">
        <f t="shared" si="9"/>
        <v/>
      </c>
    </row>
    <row r="636" spans="1:16" x14ac:dyDescent="0.35">
      <c r="A636" t="s">
        <v>34</v>
      </c>
      <c r="P636" s="52" t="str">
        <f t="shared" si="9"/>
        <v/>
      </c>
    </row>
    <row r="637" spans="1:16" x14ac:dyDescent="0.35">
      <c r="A637" t="s">
        <v>354</v>
      </c>
      <c r="P637" s="52" t="str">
        <f t="shared" si="9"/>
        <v/>
      </c>
    </row>
    <row r="638" spans="1:16" x14ac:dyDescent="0.35">
      <c r="A638" t="s">
        <v>34</v>
      </c>
      <c r="P638" s="52" t="str">
        <f t="shared" si="9"/>
        <v/>
      </c>
    </row>
    <row r="639" spans="1:16" x14ac:dyDescent="0.35">
      <c r="A639" t="s">
        <v>400</v>
      </c>
      <c r="P639" s="52" t="str">
        <f t="shared" si="9"/>
        <v/>
      </c>
    </row>
    <row r="640" spans="1:16" x14ac:dyDescent="0.35">
      <c r="A640" t="s">
        <v>34</v>
      </c>
      <c r="P640" s="52" t="str">
        <f t="shared" si="9"/>
        <v/>
      </c>
    </row>
    <row r="641" spans="1:16" x14ac:dyDescent="0.35">
      <c r="A641" t="s">
        <v>355</v>
      </c>
      <c r="P641" s="52" t="str">
        <f t="shared" si="9"/>
        <v/>
      </c>
    </row>
    <row r="642" spans="1:16" x14ac:dyDescent="0.35">
      <c r="A642" t="s">
        <v>356</v>
      </c>
      <c r="P642" s="52" t="str">
        <f t="shared" si="9"/>
        <v/>
      </c>
    </row>
    <row r="643" spans="1:16" x14ac:dyDescent="0.35">
      <c r="A643" t="s">
        <v>357</v>
      </c>
      <c r="P643" s="52" t="str">
        <f t="shared" ref="P643:P688" si="10">C643&amp;D643</f>
        <v/>
      </c>
    </row>
    <row r="644" spans="1:16" x14ac:dyDescent="0.35">
      <c r="A644" t="s">
        <v>401</v>
      </c>
      <c r="P644" s="52" t="str">
        <f t="shared" si="10"/>
        <v/>
      </c>
    </row>
    <row r="645" spans="1:16" x14ac:dyDescent="0.35">
      <c r="A645" t="s">
        <v>402</v>
      </c>
      <c r="P645" s="52" t="str">
        <f t="shared" si="10"/>
        <v/>
      </c>
    </row>
    <row r="646" spans="1:16" x14ac:dyDescent="0.35">
      <c r="A646" t="s">
        <v>34</v>
      </c>
      <c r="P646" s="52" t="str">
        <f t="shared" si="10"/>
        <v/>
      </c>
    </row>
    <row r="647" spans="1:16" x14ac:dyDescent="0.35">
      <c r="A647" t="s">
        <v>48</v>
      </c>
      <c r="P647" s="52" t="str">
        <f t="shared" si="10"/>
        <v/>
      </c>
    </row>
    <row r="648" spans="1:16" x14ac:dyDescent="0.35">
      <c r="A648" t="s">
        <v>47</v>
      </c>
      <c r="P648" s="52" t="str">
        <f t="shared" si="10"/>
        <v/>
      </c>
    </row>
    <row r="649" spans="1:16" x14ac:dyDescent="0.35">
      <c r="A649" t="s">
        <v>46</v>
      </c>
      <c r="P649" s="52" t="str">
        <f t="shared" si="10"/>
        <v/>
      </c>
    </row>
    <row r="650" spans="1:16" x14ac:dyDescent="0.35">
      <c r="A650" t="s">
        <v>358</v>
      </c>
      <c r="P650" s="52" t="str">
        <f t="shared" si="10"/>
        <v/>
      </c>
    </row>
    <row r="651" spans="1:16" x14ac:dyDescent="0.35">
      <c r="A651" t="s">
        <v>34</v>
      </c>
      <c r="P651" s="52" t="str">
        <f t="shared" si="10"/>
        <v/>
      </c>
    </row>
    <row r="652" spans="1:16" x14ac:dyDescent="0.35">
      <c r="A652" t="s">
        <v>39</v>
      </c>
      <c r="P652" s="52" t="str">
        <f t="shared" si="10"/>
        <v/>
      </c>
    </row>
    <row r="653" spans="1:16" x14ac:dyDescent="0.35">
      <c r="A653" t="s">
        <v>45</v>
      </c>
      <c r="P653" s="52" t="str">
        <f t="shared" si="10"/>
        <v/>
      </c>
    </row>
    <row r="654" spans="1:16" x14ac:dyDescent="0.35">
      <c r="A654" t="s">
        <v>44</v>
      </c>
      <c r="P654" s="52" t="str">
        <f t="shared" si="10"/>
        <v/>
      </c>
    </row>
    <row r="655" spans="1:16" x14ac:dyDescent="0.35">
      <c r="A655" t="s">
        <v>43</v>
      </c>
      <c r="P655" s="52" t="str">
        <f t="shared" si="10"/>
        <v/>
      </c>
    </row>
    <row r="656" spans="1:16" x14ac:dyDescent="0.35">
      <c r="A656" t="s">
        <v>359</v>
      </c>
      <c r="P656" s="52" t="str">
        <f t="shared" si="10"/>
        <v/>
      </c>
    </row>
    <row r="657" spans="1:16" x14ac:dyDescent="0.35">
      <c r="A657" t="s">
        <v>360</v>
      </c>
      <c r="P657" s="52" t="str">
        <f t="shared" si="10"/>
        <v/>
      </c>
    </row>
    <row r="658" spans="1:16" x14ac:dyDescent="0.35">
      <c r="A658" t="s">
        <v>361</v>
      </c>
      <c r="P658" s="52" t="str">
        <f t="shared" si="10"/>
        <v/>
      </c>
    </row>
    <row r="659" spans="1:16" x14ac:dyDescent="0.35">
      <c r="A659" t="s">
        <v>362</v>
      </c>
      <c r="P659" s="52" t="str">
        <f t="shared" si="10"/>
        <v/>
      </c>
    </row>
    <row r="660" spans="1:16" x14ac:dyDescent="0.35">
      <c r="A660" t="s">
        <v>403</v>
      </c>
      <c r="P660" s="52" t="str">
        <f t="shared" si="10"/>
        <v/>
      </c>
    </row>
    <row r="661" spans="1:16" x14ac:dyDescent="0.35">
      <c r="A661" t="s">
        <v>404</v>
      </c>
      <c r="P661" s="52" t="str">
        <f t="shared" si="10"/>
        <v/>
      </c>
    </row>
    <row r="662" spans="1:16" x14ac:dyDescent="0.35">
      <c r="A662" t="s">
        <v>405</v>
      </c>
      <c r="P662" s="52" t="str">
        <f t="shared" si="10"/>
        <v/>
      </c>
    </row>
    <row r="663" spans="1:16" x14ac:dyDescent="0.35">
      <c r="A663" t="s">
        <v>406</v>
      </c>
      <c r="P663" s="52" t="str">
        <f t="shared" si="10"/>
        <v/>
      </c>
    </row>
    <row r="664" spans="1:16" x14ac:dyDescent="0.35">
      <c r="A664" t="s">
        <v>407</v>
      </c>
      <c r="P664" s="52" t="str">
        <f t="shared" si="10"/>
        <v/>
      </c>
    </row>
    <row r="665" spans="1:16" x14ac:dyDescent="0.35">
      <c r="A665" t="s">
        <v>408</v>
      </c>
      <c r="P665" s="52" t="str">
        <f t="shared" si="10"/>
        <v/>
      </c>
    </row>
    <row r="666" spans="1:16" x14ac:dyDescent="0.35">
      <c r="A666" t="s">
        <v>409</v>
      </c>
      <c r="P666" s="52" t="str">
        <f t="shared" si="10"/>
        <v/>
      </c>
    </row>
    <row r="667" spans="1:16" x14ac:dyDescent="0.35">
      <c r="A667" t="s">
        <v>410</v>
      </c>
      <c r="P667" s="52" t="str">
        <f t="shared" si="10"/>
        <v/>
      </c>
    </row>
    <row r="668" spans="1:16" x14ac:dyDescent="0.35">
      <c r="A668" t="s">
        <v>411</v>
      </c>
      <c r="P668" s="52" t="str">
        <f t="shared" si="10"/>
        <v/>
      </c>
    </row>
    <row r="669" spans="1:16" x14ac:dyDescent="0.35">
      <c r="A669" t="s">
        <v>412</v>
      </c>
      <c r="P669" s="52" t="str">
        <f t="shared" si="10"/>
        <v/>
      </c>
    </row>
    <row r="670" spans="1:16" x14ac:dyDescent="0.35">
      <c r="A670" t="s">
        <v>364</v>
      </c>
      <c r="P670" s="52" t="str">
        <f t="shared" si="10"/>
        <v/>
      </c>
    </row>
    <row r="671" spans="1:16" x14ac:dyDescent="0.35">
      <c r="A671" t="s">
        <v>365</v>
      </c>
      <c r="P671" s="52" t="str">
        <f t="shared" si="10"/>
        <v/>
      </c>
    </row>
    <row r="672" spans="1:16" x14ac:dyDescent="0.35">
      <c r="A672" t="s">
        <v>366</v>
      </c>
      <c r="P672" s="52" t="str">
        <f t="shared" si="10"/>
        <v/>
      </c>
    </row>
    <row r="673" spans="1:16" x14ac:dyDescent="0.35">
      <c r="A673" t="s">
        <v>367</v>
      </c>
      <c r="P673" s="52" t="str">
        <f t="shared" si="10"/>
        <v/>
      </c>
    </row>
    <row r="674" spans="1:16" x14ac:dyDescent="0.35">
      <c r="A674" t="s">
        <v>413</v>
      </c>
      <c r="P674" s="52" t="str">
        <f t="shared" si="10"/>
        <v/>
      </c>
    </row>
    <row r="675" spans="1:16" x14ac:dyDescent="0.35">
      <c r="A675" t="s">
        <v>369</v>
      </c>
      <c r="P675" s="52" t="str">
        <f t="shared" si="10"/>
        <v/>
      </c>
    </row>
    <row r="676" spans="1:16" x14ac:dyDescent="0.35">
      <c r="A676" t="s">
        <v>370</v>
      </c>
      <c r="P676" s="52" t="str">
        <f t="shared" si="10"/>
        <v/>
      </c>
    </row>
    <row r="677" spans="1:16" x14ac:dyDescent="0.35">
      <c r="A677" t="s">
        <v>414</v>
      </c>
      <c r="P677" s="52" t="str">
        <f t="shared" si="10"/>
        <v/>
      </c>
    </row>
    <row r="678" spans="1:16" x14ac:dyDescent="0.35">
      <c r="A678" t="s">
        <v>42</v>
      </c>
      <c r="P678" s="52" t="str">
        <f t="shared" si="10"/>
        <v/>
      </c>
    </row>
    <row r="679" spans="1:16" x14ac:dyDescent="0.35">
      <c r="A679" t="s">
        <v>372</v>
      </c>
      <c r="P679" s="52" t="str">
        <f t="shared" si="10"/>
        <v/>
      </c>
    </row>
    <row r="680" spans="1:16" x14ac:dyDescent="0.35">
      <c r="A680" t="s">
        <v>373</v>
      </c>
      <c r="P680" s="52" t="str">
        <f t="shared" si="10"/>
        <v/>
      </c>
    </row>
    <row r="681" spans="1:16" x14ac:dyDescent="0.35">
      <c r="A681" t="s">
        <v>374</v>
      </c>
      <c r="P681" s="52" t="str">
        <f t="shared" si="10"/>
        <v/>
      </c>
    </row>
    <row r="682" spans="1:16" x14ac:dyDescent="0.35">
      <c r="A682" t="s">
        <v>375</v>
      </c>
      <c r="P682" s="52" t="str">
        <f t="shared" si="10"/>
        <v/>
      </c>
    </row>
    <row r="683" spans="1:16" x14ac:dyDescent="0.35">
      <c r="A683" t="s">
        <v>415</v>
      </c>
      <c r="P683" s="52" t="str">
        <f t="shared" si="10"/>
        <v/>
      </c>
    </row>
    <row r="684" spans="1:16" x14ac:dyDescent="0.35">
      <c r="A684" t="s">
        <v>416</v>
      </c>
      <c r="P684" s="52" t="str">
        <f t="shared" si="10"/>
        <v/>
      </c>
    </row>
    <row r="685" spans="1:16" x14ac:dyDescent="0.35">
      <c r="A685" t="s">
        <v>417</v>
      </c>
      <c r="P685" s="52" t="str">
        <f t="shared" si="10"/>
        <v/>
      </c>
    </row>
    <row r="686" spans="1:16" x14ac:dyDescent="0.35">
      <c r="A686" t="s">
        <v>418</v>
      </c>
      <c r="P686" s="52" t="str">
        <f t="shared" si="10"/>
        <v/>
      </c>
    </row>
    <row r="687" spans="1:16" x14ac:dyDescent="0.35">
      <c r="A687" t="s">
        <v>419</v>
      </c>
      <c r="P687" s="52" t="str">
        <f t="shared" si="10"/>
        <v/>
      </c>
    </row>
    <row r="688" spans="1:16" x14ac:dyDescent="0.35">
      <c r="A688" t="s">
        <v>420</v>
      </c>
      <c r="P688" s="52" t="str">
        <f t="shared" si="10"/>
        <v/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9"/>
  <dimension ref="A1:BH49"/>
  <sheetViews>
    <sheetView topLeftCell="E1" zoomScale="148" zoomScaleNormal="148" workbookViewId="0">
      <selection activeCell="G5" sqref="G5"/>
    </sheetView>
  </sheetViews>
  <sheetFormatPr defaultRowHeight="14.5" x14ac:dyDescent="0.35"/>
  <cols>
    <col min="2" max="2" width="14" customWidth="1"/>
    <col min="4" max="4" width="10.453125" customWidth="1"/>
    <col min="7" max="7" width="20.453125" bestFit="1" customWidth="1"/>
    <col min="8" max="8" width="81" customWidth="1"/>
  </cols>
  <sheetData>
    <row r="1" spans="1:60" x14ac:dyDescent="0.35">
      <c r="B1" t="s">
        <v>723</v>
      </c>
      <c r="C1" t="s">
        <v>724</v>
      </c>
      <c r="D1" s="6">
        <f>SUM(D6:D45)</f>
        <v>1601852</v>
      </c>
      <c r="I1" s="6">
        <f>'Top COD Table 2021 Male'!C3</f>
        <v>10909</v>
      </c>
      <c r="J1" s="7">
        <f>I5/I1</f>
        <v>0.7804565038041984</v>
      </c>
      <c r="N1" s="6">
        <f>'Top COD Table 2021 Male'!D3</f>
        <v>2105</v>
      </c>
      <c r="O1" s="7">
        <f>N5/N1</f>
        <v>0.70926365795724466</v>
      </c>
      <c r="S1" s="6">
        <f>'Top COD Table 2021 Male'!E3</f>
        <v>3494</v>
      </c>
      <c r="T1" s="7">
        <f>S5/S1</f>
        <v>0.78277046365197478</v>
      </c>
      <c r="X1" s="6">
        <f>'Top COD Table 2021 Male'!F3</f>
        <v>27911</v>
      </c>
      <c r="Y1" s="7">
        <f>X5/X1</f>
        <v>0.90315646161011787</v>
      </c>
      <c r="AC1" s="6">
        <f>'Top COD Table 2021 Male'!G3</f>
        <v>57910</v>
      </c>
      <c r="AD1" s="7">
        <f>AC5/AC1</f>
        <v>0.86567086858919007</v>
      </c>
      <c r="AH1" s="6">
        <f>'Top COD Table 2021 Male'!H3</f>
        <v>81589</v>
      </c>
      <c r="AI1" s="7">
        <f>AH5/AH1</f>
        <v>0.82742771697165063</v>
      </c>
      <c r="AM1" s="6">
        <f>'Top COD Table 2021 Male'!I3</f>
        <v>135774</v>
      </c>
      <c r="AN1" s="7">
        <f>AM5/AM1</f>
        <v>0.81393344823014713</v>
      </c>
      <c r="AR1" s="6">
        <f>'Top COD Table 2021 Male'!J3</f>
        <v>292961</v>
      </c>
      <c r="AS1" s="7">
        <f>AR5/AR1</f>
        <v>0.81532012793511766</v>
      </c>
      <c r="AW1" s="6">
        <f>'Top COD Table 2021 Male'!K3</f>
        <v>418941</v>
      </c>
      <c r="AX1" s="7">
        <f>AW5/AW1</f>
        <v>0.80156633034245872</v>
      </c>
      <c r="BB1" s="6">
        <f>'Top COD Table 2021 Male'!L3</f>
        <v>432389</v>
      </c>
      <c r="BC1" s="7">
        <f>BB5/BB1</f>
        <v>0.7819787274884421</v>
      </c>
      <c r="BG1" s="6">
        <f>'Top COD Table 2021 Male'!M3</f>
        <v>374055</v>
      </c>
      <c r="BH1" s="7">
        <f>BG5/BG1</f>
        <v>0.74918661694135891</v>
      </c>
    </row>
    <row r="2" spans="1:60" x14ac:dyDescent="0.35">
      <c r="C2" t="s">
        <v>376</v>
      </c>
      <c r="D2" s="6">
        <f>'Death Totals 2018-2021'!H106</f>
        <v>1838108</v>
      </c>
      <c r="J2" s="7"/>
      <c r="O2" s="7"/>
      <c r="T2" s="7"/>
      <c r="Y2" s="7"/>
      <c r="AD2" s="7"/>
      <c r="AI2" s="7"/>
      <c r="AN2" s="7"/>
      <c r="AS2" s="7"/>
      <c r="AX2" s="7"/>
      <c r="BC2" s="7"/>
      <c r="BH2" s="7"/>
    </row>
    <row r="3" spans="1:60" x14ac:dyDescent="0.35">
      <c r="D3" s="7">
        <f>D1/D2</f>
        <v>0.8714678354046661</v>
      </c>
      <c r="H3" t="s">
        <v>311</v>
      </c>
      <c r="J3" s="7"/>
      <c r="O3" s="7"/>
      <c r="T3" s="7"/>
      <c r="Y3" s="7"/>
      <c r="AD3" s="7"/>
      <c r="AI3" s="7"/>
      <c r="AN3" s="7"/>
      <c r="AS3" s="7"/>
      <c r="AX3" s="7"/>
      <c r="BC3" s="7"/>
      <c r="BH3" s="7"/>
    </row>
    <row r="4" spans="1:60" x14ac:dyDescent="0.35">
      <c r="H4" t="s">
        <v>309</v>
      </c>
      <c r="I4">
        <v>2021</v>
      </c>
      <c r="J4">
        <v>2021</v>
      </c>
      <c r="N4">
        <f>I4</f>
        <v>2021</v>
      </c>
      <c r="O4">
        <f>J4</f>
        <v>2021</v>
      </c>
      <c r="S4">
        <f>I4</f>
        <v>2021</v>
      </c>
      <c r="T4">
        <f>J4</f>
        <v>2021</v>
      </c>
      <c r="X4">
        <f>I4</f>
        <v>2021</v>
      </c>
      <c r="Y4">
        <f>J4</f>
        <v>2021</v>
      </c>
      <c r="AC4">
        <f>$I$4</f>
        <v>2021</v>
      </c>
      <c r="AD4">
        <f>$I$4</f>
        <v>2021</v>
      </c>
      <c r="AH4">
        <f>$I$4</f>
        <v>2021</v>
      </c>
      <c r="AI4">
        <f>$I$4</f>
        <v>2021</v>
      </c>
      <c r="AM4">
        <f>$I$4</f>
        <v>2021</v>
      </c>
      <c r="AN4">
        <f>$I$4</f>
        <v>2021</v>
      </c>
      <c r="AR4">
        <f>$I$4</f>
        <v>2021</v>
      </c>
      <c r="AS4">
        <f>$I$4</f>
        <v>2021</v>
      </c>
      <c r="AW4">
        <f>$I$4</f>
        <v>2021</v>
      </c>
      <c r="AX4">
        <f>$I$4</f>
        <v>2021</v>
      </c>
      <c r="BB4">
        <f>$I$4</f>
        <v>2021</v>
      </c>
      <c r="BC4">
        <f>$I$4</f>
        <v>2021</v>
      </c>
      <c r="BG4">
        <f>$I$4</f>
        <v>2021</v>
      </c>
      <c r="BH4">
        <f>$I$4</f>
        <v>2021</v>
      </c>
    </row>
    <row r="5" spans="1:60" s="11" customFormat="1" x14ac:dyDescent="0.35">
      <c r="C5" s="5" t="s">
        <v>309</v>
      </c>
      <c r="D5" s="5" t="s">
        <v>311</v>
      </c>
      <c r="H5" s="9" t="s">
        <v>8</v>
      </c>
      <c r="I5" s="10">
        <f>SUM(I6:I15)</f>
        <v>8514</v>
      </c>
      <c r="J5" s="10"/>
      <c r="M5" s="9" t="s">
        <v>14</v>
      </c>
      <c r="N5" s="10">
        <f>SUM(N6:N15)</f>
        <v>1493</v>
      </c>
      <c r="O5" s="10"/>
      <c r="P5" s="10"/>
      <c r="Q5" s="10"/>
      <c r="R5" s="9" t="s">
        <v>16</v>
      </c>
      <c r="S5" s="10">
        <f>SUM(S6:S15)</f>
        <v>2735</v>
      </c>
      <c r="T5" s="10"/>
      <c r="W5" s="9" t="s">
        <v>18</v>
      </c>
      <c r="X5" s="10">
        <f>SUM(X6:X15)</f>
        <v>25208</v>
      </c>
      <c r="Y5" s="10"/>
      <c r="Z5" s="10"/>
      <c r="AB5" s="9" t="s">
        <v>20</v>
      </c>
      <c r="AC5" s="10">
        <f>SUM(AC6:AC15)</f>
        <v>50131</v>
      </c>
      <c r="AD5" s="10"/>
      <c r="AG5" s="9" t="s">
        <v>22</v>
      </c>
      <c r="AH5" s="10">
        <f>SUM(AH6:AH15)</f>
        <v>67509</v>
      </c>
      <c r="AI5" s="10"/>
      <c r="AL5" s="9" t="s">
        <v>24</v>
      </c>
      <c r="AM5" s="10">
        <f>SUM(AM6:AM15)</f>
        <v>110511</v>
      </c>
      <c r="AN5" s="10"/>
      <c r="AQ5" s="9" t="s">
        <v>26</v>
      </c>
      <c r="AR5" s="10">
        <f>SUM(AR6:AR15)</f>
        <v>238857</v>
      </c>
      <c r="AS5" s="10"/>
      <c r="AV5" s="9" t="s">
        <v>28</v>
      </c>
      <c r="AW5" s="10">
        <f>SUM(AW6:AW15)</f>
        <v>335809</v>
      </c>
      <c r="AX5" s="10"/>
      <c r="BA5" s="9" t="s">
        <v>30</v>
      </c>
      <c r="BB5" s="10">
        <f>SUM(BB6:BB15)</f>
        <v>338119</v>
      </c>
      <c r="BC5" s="10"/>
      <c r="BF5" s="9" t="s">
        <v>32</v>
      </c>
      <c r="BG5" s="10">
        <f>SUM(BG6:BG15)</f>
        <v>280237</v>
      </c>
      <c r="BH5" s="10"/>
    </row>
    <row r="6" spans="1:60" x14ac:dyDescent="0.35">
      <c r="B6" t="str">
        <f>_xlfn.XLOOKUP(C6,'Cause of Death lookup'!$C$2:$C$44,'Cause of Death lookup'!$A$2:$A$44,0)</f>
        <v>Heart disease</v>
      </c>
      <c r="C6" s="4" t="s">
        <v>127</v>
      </c>
      <c r="D6" s="6">
        <v>384886</v>
      </c>
      <c r="G6" t="str">
        <f>_xlfn.XLOOKUP(H6,'Cause of Death lookup'!$C$2:$C$44,'Cause of Death lookup'!$A$2:$A$44,0)</f>
        <v>Perinatal period</v>
      </c>
      <c r="H6" s="8" t="s">
        <v>85</v>
      </c>
      <c r="I6" s="6">
        <v>5192</v>
      </c>
      <c r="J6" s="6">
        <f t="shared" ref="J6:J15" si="0">RANK(I6,I$6:I$74)</f>
        <v>1</v>
      </c>
      <c r="L6" t="str">
        <f>_xlfn.XLOOKUP(M6,'Cause of Death lookup'!$C$2:$C$44,'Cause of Death lookup'!$A$2:$A$44,0)</f>
        <v>Accidents</v>
      </c>
      <c r="M6" s="8" t="s">
        <v>79</v>
      </c>
      <c r="N6" s="6">
        <v>766</v>
      </c>
      <c r="O6" s="6">
        <f>RANK(N6,N$6:N$74)</f>
        <v>1</v>
      </c>
      <c r="P6" s="6"/>
      <c r="Q6" t="str">
        <f>_xlfn.XLOOKUP(R6,'Cause of Death lookup'!$C$2:$C$44,'Cause of Death lookup'!$A$2:$A$44,0)</f>
        <v>Accidents</v>
      </c>
      <c r="R6" s="8" t="s">
        <v>79</v>
      </c>
      <c r="S6" s="6">
        <v>1092</v>
      </c>
      <c r="T6" s="6">
        <f t="shared" ref="T6:T15" si="1">RANK(S6,S$6:S$74)</f>
        <v>1</v>
      </c>
      <c r="V6" t="str">
        <f>_xlfn.XLOOKUP(W6,'Cause of Death lookup'!$C$2:$C$44,'Cause of Death lookup'!$A$2:$A$44,0)</f>
        <v>Accidents</v>
      </c>
      <c r="W6" s="8" t="s">
        <v>79</v>
      </c>
      <c r="X6" s="6">
        <v>11313</v>
      </c>
      <c r="Y6" s="6">
        <f t="shared" ref="Y6:Y15" si="2">RANK(X6,X$6:X$74)</f>
        <v>1</v>
      </c>
      <c r="Z6" s="6"/>
      <c r="AA6" t="str">
        <f>_xlfn.XLOOKUP(AB6,'Cause of Death lookup'!$C$2:$C$44,'Cause of Death lookup'!$A$2:$A$44,0)</f>
        <v>Accidents</v>
      </c>
      <c r="AB6" s="8" t="s">
        <v>79</v>
      </c>
      <c r="AC6" s="6">
        <v>25474</v>
      </c>
      <c r="AD6" s="6">
        <f t="shared" ref="AD6:AD15" si="3">RANK(AC6,AC$6:AC$74)</f>
        <v>1</v>
      </c>
      <c r="AF6" t="str">
        <f>_xlfn.XLOOKUP(AG6,'Cause of Death lookup'!$C$2:$C$44,'Cause of Death lookup'!$A$2:$A$44,0)</f>
        <v>Accidents</v>
      </c>
      <c r="AG6" s="8" t="s">
        <v>79</v>
      </c>
      <c r="AH6" s="6">
        <v>26339</v>
      </c>
      <c r="AI6" s="6">
        <f t="shared" ref="AI6:AI20" si="4">RANK(AH6,AH$6:AH$74)</f>
        <v>1</v>
      </c>
      <c r="AK6" t="str">
        <f>_xlfn.XLOOKUP(AL6,'Cause of Death lookup'!$C$2:$C$44,'Cause of Death lookup'!$A$2:$A$44,0)</f>
        <v>Heart disease</v>
      </c>
      <c r="AL6" s="8" t="s">
        <v>127</v>
      </c>
      <c r="AM6" s="6">
        <v>24383</v>
      </c>
      <c r="AN6" s="6">
        <f t="shared" ref="AN6:AN19" si="5">RANK(AM6,AM$6:AM$74)</f>
        <v>1</v>
      </c>
      <c r="AP6" t="str">
        <f>_xlfn.XLOOKUP(AQ6,'Cause of Death lookup'!$C$2:$C$44,'Cause of Death lookup'!$A$2:$A$44,0)</f>
        <v>Heart disease</v>
      </c>
      <c r="AQ6" s="8" t="s">
        <v>127</v>
      </c>
      <c r="AR6" s="6">
        <v>62139</v>
      </c>
      <c r="AS6" s="6">
        <f t="shared" ref="AS6:AS23" si="6">RANK(AR6,AR$6:AR$74)</f>
        <v>1</v>
      </c>
      <c r="AU6" t="str">
        <f>_xlfn.XLOOKUP(AV6,'Cause of Death lookup'!$C$2:$C$44,'Cause of Death lookup'!$A$2:$A$44,0)</f>
        <v>Cancer</v>
      </c>
      <c r="AV6" s="8" t="s">
        <v>139</v>
      </c>
      <c r="AW6" s="6">
        <v>98912</v>
      </c>
      <c r="AX6" s="6">
        <f t="shared" ref="AX6:AX23" si="7">RANK(AW6,AW$6:AW$74)</f>
        <v>1</v>
      </c>
      <c r="AZ6" t="str">
        <f>_xlfn.XLOOKUP(BA6,'Cause of Death lookup'!$C$2:$C$44,'Cause of Death lookup'!$A$2:$A$44,0)</f>
        <v>Heart disease</v>
      </c>
      <c r="BA6" s="8" t="s">
        <v>127</v>
      </c>
      <c r="BB6" s="6">
        <v>94637</v>
      </c>
      <c r="BC6" s="6">
        <f t="shared" ref="BC6:BC22" si="8">RANK(BB6,BB$6:BB$74)</f>
        <v>1</v>
      </c>
      <c r="BE6" t="str">
        <f>_xlfn.XLOOKUP(BF6,'Cause of Death lookup'!$C$2:$C$44,'Cause of Death lookup'!$A$2:$A$44,0)</f>
        <v>Heart disease</v>
      </c>
      <c r="BF6" s="8" t="s">
        <v>127</v>
      </c>
      <c r="BG6" s="6">
        <v>100971</v>
      </c>
      <c r="BH6" s="6">
        <f t="shared" ref="BH6:BH19" si="9">RANK(BG6,BG$6:BG$74)</f>
        <v>1</v>
      </c>
    </row>
    <row r="7" spans="1:60" x14ac:dyDescent="0.35">
      <c r="B7" t="str">
        <f>_xlfn.XLOOKUP(C7,'Cause of Death lookup'!$C$2:$C$44,'Cause of Death lookup'!$A$2:$A$44,0)</f>
        <v>Cancer</v>
      </c>
      <c r="C7" s="4" t="s">
        <v>139</v>
      </c>
      <c r="D7" s="6">
        <v>318666</v>
      </c>
      <c r="G7" t="str">
        <f>_xlfn.XLOOKUP(H7,'Cause of Death lookup'!$C$2:$C$44,'Cause of Death lookup'!$A$2:$A$44,0)</f>
        <v>Congenital anomalies</v>
      </c>
      <c r="H7" s="8" t="s">
        <v>164</v>
      </c>
      <c r="I7" s="6">
        <v>2007</v>
      </c>
      <c r="J7" s="6">
        <f t="shared" si="0"/>
        <v>2</v>
      </c>
      <c r="L7" t="str">
        <f>_xlfn.XLOOKUP(M7,'Cause of Death lookup'!$C$2:$C$44,'Cause of Death lookup'!$A$2:$A$44,0)</f>
        <v>Congenital anomalies</v>
      </c>
      <c r="M7" s="8" t="s">
        <v>164</v>
      </c>
      <c r="N7" s="6">
        <v>195</v>
      </c>
      <c r="O7" s="6">
        <f t="shared" ref="O7:O15" si="10">RANK(N7,N$6:N$74)</f>
        <v>2</v>
      </c>
      <c r="P7" s="6"/>
      <c r="Q7" t="str">
        <f>_xlfn.XLOOKUP(R7,'Cause of Death lookup'!$C$2:$C$44,'Cause of Death lookup'!$A$2:$A$44,0)</f>
        <v>Cancer</v>
      </c>
      <c r="R7" s="8" t="s">
        <v>139</v>
      </c>
      <c r="S7" s="6">
        <v>445</v>
      </c>
      <c r="T7" s="6">
        <f t="shared" si="1"/>
        <v>2</v>
      </c>
      <c r="V7" t="str">
        <f>_xlfn.XLOOKUP(W7,'Cause of Death lookup'!$C$2:$C$44,'Cause of Death lookup'!$A$2:$A$44,0)</f>
        <v>Homicide</v>
      </c>
      <c r="W7" s="8" t="s">
        <v>61</v>
      </c>
      <c r="X7" s="6">
        <v>5705</v>
      </c>
      <c r="Y7" s="6">
        <f t="shared" si="2"/>
        <v>2</v>
      </c>
      <c r="Z7" s="6"/>
      <c r="AA7" t="str">
        <f>_xlfn.XLOOKUP(AB7,'Cause of Death lookup'!$C$2:$C$44,'Cause of Death lookup'!$A$2:$A$44,0)</f>
        <v>Suicide</v>
      </c>
      <c r="AB7" s="8" t="s">
        <v>65</v>
      </c>
      <c r="AC7" s="6">
        <v>7223</v>
      </c>
      <c r="AD7" s="6">
        <f t="shared" si="3"/>
        <v>2</v>
      </c>
      <c r="AF7" t="str">
        <f>_xlfn.XLOOKUP(AG7,'Cause of Death lookup'!$C$2:$C$44,'Cause of Death lookup'!$A$2:$A$44,0)</f>
        <v>COVID</v>
      </c>
      <c r="AG7" s="8" t="s">
        <v>51</v>
      </c>
      <c r="AH7" s="6">
        <v>9943</v>
      </c>
      <c r="AI7" s="6">
        <f t="shared" si="4"/>
        <v>2</v>
      </c>
      <c r="AK7" t="str">
        <f>_xlfn.XLOOKUP(AL7,'Cause of Death lookup'!$C$2:$C$44,'Cause of Death lookup'!$A$2:$A$44,0)</f>
        <v>COVID</v>
      </c>
      <c r="AL7" s="8" t="s">
        <v>51</v>
      </c>
      <c r="AM7" s="6">
        <v>23420</v>
      </c>
      <c r="AN7" s="6">
        <f t="shared" si="5"/>
        <v>2</v>
      </c>
      <c r="AP7" t="str">
        <f>_xlfn.XLOOKUP(AQ7,'Cause of Death lookup'!$C$2:$C$44,'Cause of Death lookup'!$A$2:$A$44,0)</f>
        <v>Cancer</v>
      </c>
      <c r="AQ7" s="8" t="s">
        <v>139</v>
      </c>
      <c r="AR7" s="6">
        <v>57901</v>
      </c>
      <c r="AS7" s="6">
        <f t="shared" si="6"/>
        <v>2</v>
      </c>
      <c r="AU7" t="str">
        <f>_xlfn.XLOOKUP(AV7,'Cause of Death lookup'!$C$2:$C$44,'Cause of Death lookup'!$A$2:$A$44,0)</f>
        <v>Heart disease</v>
      </c>
      <c r="AV7" s="8" t="s">
        <v>127</v>
      </c>
      <c r="AW7" s="6">
        <v>90266</v>
      </c>
      <c r="AX7" s="6">
        <f t="shared" si="7"/>
        <v>2</v>
      </c>
      <c r="AZ7" t="str">
        <f>_xlfn.XLOOKUP(BA7,'Cause of Death lookup'!$C$2:$C$44,'Cause of Death lookup'!$A$2:$A$44,0)</f>
        <v>Cancer</v>
      </c>
      <c r="BA7" s="8" t="s">
        <v>139</v>
      </c>
      <c r="BB7" s="6">
        <v>87999</v>
      </c>
      <c r="BC7" s="6">
        <f t="shared" si="8"/>
        <v>2</v>
      </c>
      <c r="BE7" t="str">
        <f>_xlfn.XLOOKUP(BF7,'Cause of Death lookup'!$C$2:$C$44,'Cause of Death lookup'!$A$2:$A$44,0)</f>
        <v>Cancer</v>
      </c>
      <c r="BF7" s="8" t="s">
        <v>139</v>
      </c>
      <c r="BG7" s="6">
        <v>49949</v>
      </c>
      <c r="BH7" s="6">
        <f t="shared" si="9"/>
        <v>2</v>
      </c>
    </row>
    <row r="8" spans="1:60" x14ac:dyDescent="0.35">
      <c r="B8" t="str">
        <f>_xlfn.XLOOKUP(C8,'Cause of Death lookup'!$C$2:$C$44,'Cause of Death lookup'!$A$2:$A$44,0)</f>
        <v>COVID</v>
      </c>
      <c r="C8" s="4" t="s">
        <v>51</v>
      </c>
      <c r="D8" s="6">
        <v>236607</v>
      </c>
      <c r="G8" t="str">
        <f>_xlfn.XLOOKUP(H8,'Cause of Death lookup'!$C$2:$C$44,'Cause of Death lookup'!$A$2:$A$44,0)</f>
        <v>Accidents</v>
      </c>
      <c r="H8" s="8" t="s">
        <v>79</v>
      </c>
      <c r="I8" s="6">
        <v>749</v>
      </c>
      <c r="J8" s="6">
        <f t="shared" si="0"/>
        <v>3</v>
      </c>
      <c r="L8" t="str">
        <f>_xlfn.XLOOKUP(M8,'Cause of Death lookup'!$C$2:$C$44,'Cause of Death lookup'!$A$2:$A$44,0)</f>
        <v>Homicide</v>
      </c>
      <c r="M8" s="8" t="s">
        <v>61</v>
      </c>
      <c r="N8" s="6">
        <v>185</v>
      </c>
      <c r="O8" s="6">
        <f t="shared" si="10"/>
        <v>3</v>
      </c>
      <c r="P8" s="6"/>
      <c r="Q8" t="str">
        <f>_xlfn.XLOOKUP(R8,'Cause of Death lookup'!$C$2:$C$44,'Cause of Death lookup'!$A$2:$A$44,0)</f>
        <v>Suicide</v>
      </c>
      <c r="R8" s="8" t="s">
        <v>65</v>
      </c>
      <c r="S8" s="6">
        <v>364</v>
      </c>
      <c r="T8" s="6">
        <f t="shared" si="1"/>
        <v>3</v>
      </c>
      <c r="V8" t="str">
        <f>_xlfn.XLOOKUP(W8,'Cause of Death lookup'!$C$2:$C$44,'Cause of Death lookup'!$A$2:$A$44,0)</f>
        <v>Suicide</v>
      </c>
      <c r="W8" s="8" t="s">
        <v>65</v>
      </c>
      <c r="X8" s="6">
        <v>5243</v>
      </c>
      <c r="Y8" s="6">
        <f t="shared" si="2"/>
        <v>3</v>
      </c>
      <c r="Z8" s="6"/>
      <c r="AA8" t="str">
        <f>_xlfn.XLOOKUP(AB8,'Cause of Death lookup'!$C$2:$C$44,'Cause of Death lookup'!$A$2:$A$44,0)</f>
        <v>Homicide</v>
      </c>
      <c r="AB8" s="8" t="s">
        <v>61</v>
      </c>
      <c r="AC8" s="6">
        <v>6366</v>
      </c>
      <c r="AD8" s="6">
        <f t="shared" si="3"/>
        <v>3</v>
      </c>
      <c r="AF8" t="str">
        <f>_xlfn.XLOOKUP(AG8,'Cause of Death lookup'!$C$2:$C$44,'Cause of Death lookup'!$A$2:$A$44,0)</f>
        <v>Heart disease</v>
      </c>
      <c r="AG8" s="8" t="s">
        <v>127</v>
      </c>
      <c r="AH8" s="6">
        <v>8802</v>
      </c>
      <c r="AI8" s="6">
        <f t="shared" si="4"/>
        <v>3</v>
      </c>
      <c r="AK8" t="str">
        <f>_xlfn.XLOOKUP(AL8,'Cause of Death lookup'!$C$2:$C$44,'Cause of Death lookup'!$A$2:$A$44,0)</f>
        <v>Accidents</v>
      </c>
      <c r="AL8" s="8" t="s">
        <v>79</v>
      </c>
      <c r="AM8" s="6">
        <v>22438</v>
      </c>
      <c r="AN8" s="6">
        <f t="shared" si="5"/>
        <v>3</v>
      </c>
      <c r="AP8" t="str">
        <f>_xlfn.XLOOKUP(AQ8,'Cause of Death lookup'!$C$2:$C$44,'Cause of Death lookup'!$A$2:$A$44,0)</f>
        <v>COVID</v>
      </c>
      <c r="AQ8" s="8" t="s">
        <v>51</v>
      </c>
      <c r="AR8" s="6">
        <v>44822</v>
      </c>
      <c r="AS8" s="6">
        <f t="shared" si="6"/>
        <v>3</v>
      </c>
      <c r="AU8" t="str">
        <f>_xlfn.XLOOKUP(AV8,'Cause of Death lookup'!$C$2:$C$44,'Cause of Death lookup'!$A$2:$A$44,0)</f>
        <v>COVID</v>
      </c>
      <c r="AV8" s="8" t="s">
        <v>51</v>
      </c>
      <c r="AW8" s="6">
        <v>59930</v>
      </c>
      <c r="AX8" s="6">
        <f t="shared" si="7"/>
        <v>3</v>
      </c>
      <c r="AZ8" t="str">
        <f>_xlfn.XLOOKUP(BA8,'Cause of Death lookup'!$C$2:$C$44,'Cause of Death lookup'!$A$2:$A$44,0)</f>
        <v>COVID</v>
      </c>
      <c r="BA8" s="8" t="s">
        <v>51</v>
      </c>
      <c r="BB8" s="6">
        <v>55943</v>
      </c>
      <c r="BC8" s="6">
        <f t="shared" si="8"/>
        <v>3</v>
      </c>
      <c r="BE8" t="str">
        <f>_xlfn.XLOOKUP(BF8,'Cause of Death lookup'!$C$2:$C$44,'Cause of Death lookup'!$A$2:$A$44,0)</f>
        <v>COVID</v>
      </c>
      <c r="BF8" s="8" t="s">
        <v>51</v>
      </c>
      <c r="BG8" s="6">
        <v>37685</v>
      </c>
      <c r="BH8" s="6">
        <f t="shared" si="9"/>
        <v>3</v>
      </c>
    </row>
    <row r="9" spans="1:60" x14ac:dyDescent="0.35">
      <c r="B9" t="str">
        <f>_xlfn.XLOOKUP(C9,'Cause of Death lookup'!$C$2:$C$44,'Cause of Death lookup'!$A$2:$A$44,0)</f>
        <v>Accidents</v>
      </c>
      <c r="C9" s="4" t="s">
        <v>79</v>
      </c>
      <c r="D9" s="6">
        <v>149602</v>
      </c>
      <c r="G9" t="str">
        <f>_xlfn.XLOOKUP(H9,'Cause of Death lookup'!$C$2:$C$44,'Cause of Death lookup'!$A$2:$A$44,0)</f>
        <v>Homicide</v>
      </c>
      <c r="H9" s="8" t="s">
        <v>61</v>
      </c>
      <c r="I9" s="6">
        <v>158</v>
      </c>
      <c r="J9" s="6">
        <f t="shared" si="0"/>
        <v>4</v>
      </c>
      <c r="L9" t="str">
        <f>_xlfn.XLOOKUP(M9,'Cause of Death lookup'!$C$2:$C$44,'Cause of Death lookup'!$A$2:$A$44,0)</f>
        <v>Cancer</v>
      </c>
      <c r="M9" s="8" t="s">
        <v>139</v>
      </c>
      <c r="N9" s="6">
        <v>155</v>
      </c>
      <c r="O9" s="6">
        <f t="shared" si="10"/>
        <v>4</v>
      </c>
      <c r="P9" s="6"/>
      <c r="Q9" t="str">
        <f>_xlfn.XLOOKUP(R9,'Cause of Death lookup'!$C$2:$C$44,'Cause of Death lookup'!$A$2:$A$44,0)</f>
        <v>Homicide</v>
      </c>
      <c r="R9" s="8" t="s">
        <v>61</v>
      </c>
      <c r="S9" s="6">
        <v>316</v>
      </c>
      <c r="T9" s="6">
        <f t="shared" si="1"/>
        <v>4</v>
      </c>
      <c r="V9" t="str">
        <f>_xlfn.XLOOKUP(W9,'Cause of Death lookup'!$C$2:$C$44,'Cause of Death lookup'!$A$2:$A$44,0)</f>
        <v>COVID</v>
      </c>
      <c r="W9" s="8" t="s">
        <v>51</v>
      </c>
      <c r="X9" s="6">
        <v>839</v>
      </c>
      <c r="Y9" s="6">
        <f t="shared" si="2"/>
        <v>4</v>
      </c>
      <c r="Z9" s="6"/>
      <c r="AA9" t="str">
        <f>_xlfn.XLOOKUP(AB9,'Cause of Death lookup'!$C$2:$C$44,'Cause of Death lookup'!$A$2:$A$44,0)</f>
        <v>COVID</v>
      </c>
      <c r="AB9" s="8" t="s">
        <v>51</v>
      </c>
      <c r="AC9" s="6">
        <v>3873</v>
      </c>
      <c r="AD9" s="6">
        <f t="shared" si="3"/>
        <v>4</v>
      </c>
      <c r="AF9" t="str">
        <f>_xlfn.XLOOKUP(AG9,'Cause of Death lookup'!$C$2:$C$44,'Cause of Death lookup'!$A$2:$A$44,0)</f>
        <v>Suicide</v>
      </c>
      <c r="AG9" s="8" t="s">
        <v>65</v>
      </c>
      <c r="AH9" s="6">
        <v>6237</v>
      </c>
      <c r="AI9" s="6">
        <f t="shared" si="4"/>
        <v>4</v>
      </c>
      <c r="AK9" t="str">
        <f>_xlfn.XLOOKUP(AL9,'Cause of Death lookup'!$C$2:$C$44,'Cause of Death lookup'!$A$2:$A$44,0)</f>
        <v>Cancer</v>
      </c>
      <c r="AL9" s="8" t="s">
        <v>139</v>
      </c>
      <c r="AM9" s="6">
        <v>15883</v>
      </c>
      <c r="AN9" s="6">
        <f t="shared" si="5"/>
        <v>4</v>
      </c>
      <c r="AP9" t="str">
        <f>_xlfn.XLOOKUP(AQ9,'Cause of Death lookup'!$C$2:$C$44,'Cause of Death lookup'!$A$2:$A$44,0)</f>
        <v>Accidents</v>
      </c>
      <c r="AQ9" s="8" t="s">
        <v>79</v>
      </c>
      <c r="AR9" s="6">
        <v>23951</v>
      </c>
      <c r="AS9" s="6">
        <f t="shared" si="6"/>
        <v>4</v>
      </c>
      <c r="AU9" t="str">
        <f>_xlfn.XLOOKUP(AV9,'Cause of Death lookup'!$C$2:$C$44,'Cause of Death lookup'!$A$2:$A$44,0)</f>
        <v>Chronic lower respiratory disease</v>
      </c>
      <c r="AV9" s="8" t="s">
        <v>99</v>
      </c>
      <c r="AW9" s="6">
        <v>19789</v>
      </c>
      <c r="AX9" s="6">
        <f t="shared" si="7"/>
        <v>4</v>
      </c>
      <c r="AZ9" t="str">
        <f>_xlfn.XLOOKUP(BA9,'Cause of Death lookup'!$C$2:$C$44,'Cause of Death lookup'!$A$2:$A$44,0)</f>
        <v>Chronic lower respiratory disease</v>
      </c>
      <c r="BA9" s="8" t="s">
        <v>99</v>
      </c>
      <c r="BB9" s="6">
        <v>22157</v>
      </c>
      <c r="BC9" s="6">
        <f t="shared" si="8"/>
        <v>4</v>
      </c>
      <c r="BE9" t="str">
        <f>_xlfn.XLOOKUP(BF9,'Cause of Death lookup'!$C$2:$C$44,'Cause of Death lookup'!$A$2:$A$44,0)</f>
        <v>Stroke</v>
      </c>
      <c r="BF9" s="8" t="s">
        <v>107</v>
      </c>
      <c r="BG9" s="6">
        <v>21541</v>
      </c>
      <c r="BH9" s="6">
        <f t="shared" si="9"/>
        <v>4</v>
      </c>
    </row>
    <row r="10" spans="1:60" x14ac:dyDescent="0.35">
      <c r="B10" t="str">
        <f>_xlfn.XLOOKUP(C10,'Cause of Death lookup'!$C$2:$C$44,'Cause of Death lookup'!$A$2:$A$44,0)</f>
        <v>Stroke</v>
      </c>
      <c r="C10" s="4" t="s">
        <v>107</v>
      </c>
      <c r="D10" s="6">
        <v>70851</v>
      </c>
      <c r="G10" t="str">
        <f>_xlfn.XLOOKUP(H10,'Cause of Death lookup'!$C$2:$C$44,'Cause of Death lookup'!$A$2:$A$44,0)</f>
        <v>Heart disease</v>
      </c>
      <c r="H10" s="8" t="s">
        <v>127</v>
      </c>
      <c r="I10" s="6">
        <v>146</v>
      </c>
      <c r="J10" s="6">
        <f t="shared" si="0"/>
        <v>5</v>
      </c>
      <c r="L10" t="str">
        <f>_xlfn.XLOOKUP(M10,'Cause of Death lookup'!$C$2:$C$44,'Cause of Death lookup'!$A$2:$A$44,0)</f>
        <v>Heart disease</v>
      </c>
      <c r="M10" s="8" t="s">
        <v>127</v>
      </c>
      <c r="N10" s="6">
        <v>54</v>
      </c>
      <c r="O10" s="6">
        <f t="shared" si="10"/>
        <v>5</v>
      </c>
      <c r="P10" s="6"/>
      <c r="Q10" t="str">
        <f>_xlfn.XLOOKUP(R10,'Cause of Death lookup'!$C$2:$C$44,'Cause of Death lookup'!$A$2:$A$44,0)</f>
        <v>Congenital anomalies</v>
      </c>
      <c r="R10" s="8" t="s">
        <v>164</v>
      </c>
      <c r="S10" s="6">
        <v>184</v>
      </c>
      <c r="T10" s="6">
        <f t="shared" si="1"/>
        <v>5</v>
      </c>
      <c r="V10" t="str">
        <f>_xlfn.XLOOKUP(W10,'Cause of Death lookup'!$C$2:$C$44,'Cause of Death lookup'!$A$2:$A$44,0)</f>
        <v>Cancer</v>
      </c>
      <c r="W10" s="8" t="s">
        <v>139</v>
      </c>
      <c r="X10" s="6">
        <v>831</v>
      </c>
      <c r="Y10" s="6">
        <f t="shared" si="2"/>
        <v>5</v>
      </c>
      <c r="Z10" s="6"/>
      <c r="AA10" t="str">
        <f>_xlfn.XLOOKUP(AB10,'Cause of Death lookup'!$C$2:$C$44,'Cause of Death lookup'!$A$2:$A$44,0)</f>
        <v>Heart disease</v>
      </c>
      <c r="AB10" s="8" t="s">
        <v>127</v>
      </c>
      <c r="AC10" s="6">
        <v>2739</v>
      </c>
      <c r="AD10" s="6">
        <f t="shared" si="3"/>
        <v>5</v>
      </c>
      <c r="AF10" t="str">
        <f>_xlfn.XLOOKUP(AG10,'Cause of Death lookup'!$C$2:$C$44,'Cause of Death lookup'!$A$2:$A$44,0)</f>
        <v>Cancer</v>
      </c>
      <c r="AG10" s="8" t="s">
        <v>139</v>
      </c>
      <c r="AH10" s="6">
        <v>4798</v>
      </c>
      <c r="AI10" s="6">
        <f t="shared" si="4"/>
        <v>5</v>
      </c>
      <c r="AK10" t="str">
        <f>_xlfn.XLOOKUP(AL10,'Cause of Death lookup'!$C$2:$C$44,'Cause of Death lookup'!$A$2:$A$44,0)</f>
        <v>Liver disease</v>
      </c>
      <c r="AL10" s="8" t="s">
        <v>93</v>
      </c>
      <c r="AM10" s="6">
        <v>6860</v>
      </c>
      <c r="AN10" s="6">
        <f t="shared" si="5"/>
        <v>5</v>
      </c>
      <c r="AP10" t="str">
        <f>_xlfn.XLOOKUP(AQ10,'Cause of Death lookup'!$C$2:$C$44,'Cause of Death lookup'!$A$2:$A$44,0)</f>
        <v>Diabetes</v>
      </c>
      <c r="AQ10" s="8" t="s">
        <v>131</v>
      </c>
      <c r="AR10" s="6">
        <v>11820</v>
      </c>
      <c r="AS10" s="6">
        <f t="shared" si="6"/>
        <v>5</v>
      </c>
      <c r="AU10" t="str">
        <f>_xlfn.XLOOKUP(AV10,'Cause of Death lookup'!$C$2:$C$44,'Cause of Death lookup'!$A$2:$A$44,0)</f>
        <v>Diabetes</v>
      </c>
      <c r="AV10" s="8" t="s">
        <v>131</v>
      </c>
      <c r="AW10" s="6">
        <v>16656</v>
      </c>
      <c r="AX10" s="6">
        <f t="shared" si="7"/>
        <v>5</v>
      </c>
      <c r="AZ10" t="str">
        <f>_xlfn.XLOOKUP(BA10,'Cause of Death lookup'!$C$2:$C$44,'Cause of Death lookup'!$A$2:$A$44,0)</f>
        <v>Stroke</v>
      </c>
      <c r="BA10" s="8" t="s">
        <v>107</v>
      </c>
      <c r="BB10" s="6">
        <v>20346</v>
      </c>
      <c r="BC10" s="6">
        <f t="shared" si="8"/>
        <v>5</v>
      </c>
      <c r="BE10" t="str">
        <f>_xlfn.XLOOKUP(BF10,'Cause of Death lookup'!$C$2:$C$44,'Cause of Death lookup'!$A$2:$A$44,0)</f>
        <v>Alzheimers</v>
      </c>
      <c r="BF10" s="8" t="s">
        <v>224</v>
      </c>
      <c r="BG10" s="6">
        <v>20329</v>
      </c>
      <c r="BH10" s="6">
        <f t="shared" si="9"/>
        <v>5</v>
      </c>
    </row>
    <row r="11" spans="1:60" x14ac:dyDescent="0.35">
      <c r="B11" t="str">
        <f>_xlfn.XLOOKUP(C11,'Cause of Death lookup'!$C$2:$C$44,'Cause of Death lookup'!$A$2:$A$44,0)</f>
        <v>Chronic lower respiratory disease</v>
      </c>
      <c r="C11" s="4" t="s">
        <v>99</v>
      </c>
      <c r="D11" s="6">
        <v>67518</v>
      </c>
      <c r="G11" t="str">
        <f>_xlfn.XLOOKUP(H11,'Cause of Death lookup'!$C$2:$C$44,'Cause of Death lookup'!$A$2:$A$44,0)</f>
        <v>Flu/pneumonia</v>
      </c>
      <c r="H11" s="8" t="s">
        <v>103</v>
      </c>
      <c r="I11" s="6">
        <v>69</v>
      </c>
      <c r="J11" s="6">
        <f t="shared" si="0"/>
        <v>6</v>
      </c>
      <c r="L11" t="str">
        <f>_xlfn.XLOOKUP(M11,'Cause of Death lookup'!$C$2:$C$44,'Cause of Death lookup'!$A$2:$A$44,0)</f>
        <v>Perinatal period</v>
      </c>
      <c r="M11" s="8" t="s">
        <v>85</v>
      </c>
      <c r="N11" s="6">
        <v>39</v>
      </c>
      <c r="O11" s="6">
        <f t="shared" si="10"/>
        <v>6</v>
      </c>
      <c r="P11" s="6"/>
      <c r="Q11" t="str">
        <f>_xlfn.XLOOKUP(R11,'Cause of Death lookup'!$C$2:$C$44,'Cause of Death lookup'!$A$2:$A$44,0)</f>
        <v>Heart disease</v>
      </c>
      <c r="R11" s="8" t="s">
        <v>127</v>
      </c>
      <c r="S11" s="6">
        <v>112</v>
      </c>
      <c r="T11" s="6">
        <f t="shared" si="1"/>
        <v>6</v>
      </c>
      <c r="V11" t="str">
        <f>_xlfn.XLOOKUP(W11,'Cause of Death lookup'!$C$2:$C$44,'Cause of Death lookup'!$A$2:$A$44,0)</f>
        <v>Heart disease</v>
      </c>
      <c r="W11" s="8" t="s">
        <v>127</v>
      </c>
      <c r="X11" s="6">
        <v>618</v>
      </c>
      <c r="Y11" s="6">
        <f t="shared" si="2"/>
        <v>6</v>
      </c>
      <c r="Z11" s="6"/>
      <c r="AA11" t="str">
        <f>_xlfn.XLOOKUP(AB11,'Cause of Death lookup'!$C$2:$C$44,'Cause of Death lookup'!$A$2:$A$44,0)</f>
        <v>Cancer</v>
      </c>
      <c r="AB11" s="8" t="s">
        <v>139</v>
      </c>
      <c r="AC11" s="6">
        <v>1763</v>
      </c>
      <c r="AD11" s="6">
        <f t="shared" si="3"/>
        <v>6</v>
      </c>
      <c r="AF11" t="str">
        <f>_xlfn.XLOOKUP(AG11,'Cause of Death lookup'!$C$2:$C$44,'Cause of Death lookup'!$A$2:$A$44,0)</f>
        <v>Homicide</v>
      </c>
      <c r="AG11" s="8" t="s">
        <v>61</v>
      </c>
      <c r="AH11" s="6">
        <v>3966</v>
      </c>
      <c r="AI11" s="6">
        <f t="shared" si="4"/>
        <v>6</v>
      </c>
      <c r="AK11" t="str">
        <f>_xlfn.XLOOKUP(AL11,'Cause of Death lookup'!$C$2:$C$44,'Cause of Death lookup'!$A$2:$A$44,0)</f>
        <v>Suicide</v>
      </c>
      <c r="AL11" s="8" t="s">
        <v>65</v>
      </c>
      <c r="AM11" s="6">
        <v>5632</v>
      </c>
      <c r="AN11" s="6">
        <f t="shared" si="5"/>
        <v>6</v>
      </c>
      <c r="AP11" t="str">
        <f>_xlfn.XLOOKUP(AQ11,'Cause of Death lookup'!$C$2:$C$44,'Cause of Death lookup'!$A$2:$A$44,0)</f>
        <v>Liver disease</v>
      </c>
      <c r="AQ11" s="8" t="s">
        <v>93</v>
      </c>
      <c r="AR11" s="6">
        <v>11582</v>
      </c>
      <c r="AS11" s="6">
        <f t="shared" si="6"/>
        <v>6</v>
      </c>
      <c r="AU11" t="str">
        <f>_xlfn.XLOOKUP(AV11,'Cause of Death lookup'!$C$2:$C$44,'Cause of Death lookup'!$A$2:$A$44,0)</f>
        <v>Stroke</v>
      </c>
      <c r="AV11" s="8" t="s">
        <v>107</v>
      </c>
      <c r="AW11" s="6">
        <v>15216</v>
      </c>
      <c r="AX11" s="6">
        <f t="shared" si="7"/>
        <v>6</v>
      </c>
      <c r="AZ11" t="str">
        <f>_xlfn.XLOOKUP(BA11,'Cause of Death lookup'!$C$2:$C$44,'Cause of Death lookup'!$A$2:$A$44,0)</f>
        <v>Diabetes</v>
      </c>
      <c r="BA11" s="8" t="s">
        <v>131</v>
      </c>
      <c r="BB11" s="6">
        <v>14205</v>
      </c>
      <c r="BC11" s="6">
        <f t="shared" si="8"/>
        <v>6</v>
      </c>
      <c r="BE11" t="str">
        <f>_xlfn.XLOOKUP(BF11,'Cause of Death lookup'!$C$2:$C$44,'Cause of Death lookup'!$A$2:$A$44,0)</f>
        <v>Chronic lower respiratory disease</v>
      </c>
      <c r="BF11" s="8" t="s">
        <v>99</v>
      </c>
      <c r="BG11" s="6">
        <v>14572</v>
      </c>
      <c r="BH11" s="6">
        <f t="shared" si="9"/>
        <v>6</v>
      </c>
    </row>
    <row r="12" spans="1:60" x14ac:dyDescent="0.35">
      <c r="B12" t="str">
        <f>_xlfn.XLOOKUP(C12,'Cause of Death lookup'!$C$2:$C$44,'Cause of Death lookup'!$A$2:$A$44,0)</f>
        <v>Diabetes</v>
      </c>
      <c r="C12" s="4" t="s">
        <v>131</v>
      </c>
      <c r="D12" s="6">
        <v>58625</v>
      </c>
      <c r="G12" t="str">
        <f>_xlfn.XLOOKUP(H12,'Cause of Death lookup'!$C$2:$C$44,'Cause of Death lookup'!$A$2:$A$44,0)</f>
        <v>Septicemia</v>
      </c>
      <c r="H12" s="8" t="s">
        <v>143</v>
      </c>
      <c r="I12" s="6">
        <v>64</v>
      </c>
      <c r="J12" s="6">
        <f t="shared" si="0"/>
        <v>7</v>
      </c>
      <c r="L12" t="str">
        <f>_xlfn.XLOOKUP(M12,'Cause of Death lookup'!$C$2:$C$44,'Cause of Death lookup'!$A$2:$A$44,0)</f>
        <v>COVID</v>
      </c>
      <c r="M12" s="8" t="s">
        <v>51</v>
      </c>
      <c r="N12" s="6">
        <v>28</v>
      </c>
      <c r="O12" s="6">
        <f t="shared" si="10"/>
        <v>7</v>
      </c>
      <c r="P12" s="6"/>
      <c r="Q12" t="str">
        <f>_xlfn.XLOOKUP(R12,'Cause of Death lookup'!$C$2:$C$44,'Cause of Death lookup'!$A$2:$A$44,0)</f>
        <v>COVID</v>
      </c>
      <c r="R12" s="8" t="s">
        <v>51</v>
      </c>
      <c r="S12" s="6">
        <v>80</v>
      </c>
      <c r="T12" s="6">
        <f t="shared" si="1"/>
        <v>7</v>
      </c>
      <c r="V12" t="str">
        <f>_xlfn.XLOOKUP(W12,'Cause of Death lookup'!$C$2:$C$44,'Cause of Death lookup'!$A$2:$A$44,0)</f>
        <v>Congenital anomalies</v>
      </c>
      <c r="W12" s="8" t="s">
        <v>164</v>
      </c>
      <c r="X12" s="6">
        <v>242</v>
      </c>
      <c r="Y12" s="6">
        <f t="shared" si="2"/>
        <v>7</v>
      </c>
      <c r="Z12" s="6"/>
      <c r="AA12" t="str">
        <f>_xlfn.XLOOKUP(AB12,'Cause of Death lookup'!$C$2:$C$44,'Cause of Death lookup'!$A$2:$A$44,0)</f>
        <v>Liver disease</v>
      </c>
      <c r="AB12" s="8" t="s">
        <v>93</v>
      </c>
      <c r="AC12" s="6">
        <v>1129</v>
      </c>
      <c r="AD12" s="6">
        <f t="shared" si="3"/>
        <v>7</v>
      </c>
      <c r="AF12" t="str">
        <f>_xlfn.XLOOKUP(AG12,'Cause of Death lookup'!$C$2:$C$44,'Cause of Death lookup'!$A$2:$A$44,0)</f>
        <v>Liver disease</v>
      </c>
      <c r="AG12" s="8" t="s">
        <v>93</v>
      </c>
      <c r="AH12" s="6">
        <v>3704</v>
      </c>
      <c r="AI12" s="6">
        <f t="shared" si="4"/>
        <v>7</v>
      </c>
      <c r="AK12" t="str">
        <f>_xlfn.XLOOKUP(AL12,'Cause of Death lookup'!$C$2:$C$44,'Cause of Death lookup'!$A$2:$A$44,0)</f>
        <v>Diabetes</v>
      </c>
      <c r="AL12" s="8" t="s">
        <v>131</v>
      </c>
      <c r="AM12" s="6">
        <v>4870</v>
      </c>
      <c r="AN12" s="6">
        <f t="shared" si="5"/>
        <v>7</v>
      </c>
      <c r="AP12" t="str">
        <f>_xlfn.XLOOKUP(AQ12,'Cause of Death lookup'!$C$2:$C$44,'Cause of Death lookup'!$A$2:$A$44,0)</f>
        <v>Chronic lower respiratory disease</v>
      </c>
      <c r="AQ12" s="8" t="s">
        <v>99</v>
      </c>
      <c r="AR12" s="6">
        <v>8761</v>
      </c>
      <c r="AS12" s="6">
        <f t="shared" si="6"/>
        <v>7</v>
      </c>
      <c r="AU12" t="str">
        <f>_xlfn.XLOOKUP(AV12,'Cause of Death lookup'!$C$2:$C$44,'Cause of Death lookup'!$A$2:$A$44,0)</f>
        <v>Accidents</v>
      </c>
      <c r="AV12" s="8" t="s">
        <v>79</v>
      </c>
      <c r="AW12" s="6">
        <v>14704</v>
      </c>
      <c r="AX12" s="6">
        <f t="shared" si="7"/>
        <v>7</v>
      </c>
      <c r="AZ12" t="str">
        <f>_xlfn.XLOOKUP(BA12,'Cause of Death lookup'!$C$2:$C$44,'Cause of Death lookup'!$A$2:$A$44,0)</f>
        <v>Alzheimers</v>
      </c>
      <c r="BA12" s="8" t="s">
        <v>224</v>
      </c>
      <c r="BB12" s="6">
        <v>12518</v>
      </c>
      <c r="BC12" s="6">
        <f t="shared" si="8"/>
        <v>7</v>
      </c>
      <c r="BE12" t="str">
        <f>_xlfn.XLOOKUP(BF12,'Cause of Death lookup'!$C$2:$C$44,'Cause of Death lookup'!$A$2:$A$44,0)</f>
        <v>Accidents</v>
      </c>
      <c r="BF12" s="8" t="s">
        <v>79</v>
      </c>
      <c r="BG12" s="6">
        <v>11223</v>
      </c>
      <c r="BH12" s="6">
        <f t="shared" si="9"/>
        <v>7</v>
      </c>
    </row>
    <row r="13" spans="1:60" x14ac:dyDescent="0.35">
      <c r="B13" t="str">
        <f>_xlfn.XLOOKUP(C13,'Cause of Death lookup'!$C$2:$C$44,'Cause of Death lookup'!$A$2:$A$44,0)</f>
        <v>Suicide</v>
      </c>
      <c r="C13" s="4" t="s">
        <v>65</v>
      </c>
      <c r="D13" s="6">
        <v>38354</v>
      </c>
      <c r="G13" t="str">
        <f>_xlfn.XLOOKUP(H13,'Cause of Death lookup'!$C$2:$C$44,'Cause of Death lookup'!$A$2:$A$44,0)</f>
        <v>Stroke</v>
      </c>
      <c r="H13" s="8" t="s">
        <v>107</v>
      </c>
      <c r="I13" s="6">
        <v>53</v>
      </c>
      <c r="J13" s="6">
        <f t="shared" si="0"/>
        <v>8</v>
      </c>
      <c r="L13" t="str">
        <f>_xlfn.XLOOKUP(M13,'Cause of Death lookup'!$C$2:$C$44,'Cause of Death lookup'!$A$2:$A$44,0)</f>
        <v>Stroke</v>
      </c>
      <c r="M13" s="8" t="s">
        <v>107</v>
      </c>
      <c r="N13" s="6">
        <v>27</v>
      </c>
      <c r="O13" s="6">
        <f t="shared" si="10"/>
        <v>8</v>
      </c>
      <c r="P13" s="6"/>
      <c r="Q13" t="str">
        <f>_xlfn.XLOOKUP(R13,'Cause of Death lookup'!$C$2:$C$44,'Cause of Death lookup'!$A$2:$A$44,0)</f>
        <v>Chronic lower respiratory disease</v>
      </c>
      <c r="R13" s="8" t="s">
        <v>99</v>
      </c>
      <c r="S13" s="6">
        <v>64</v>
      </c>
      <c r="T13" s="6">
        <f t="shared" si="1"/>
        <v>8</v>
      </c>
      <c r="V13" t="str">
        <f>_xlfn.XLOOKUP(W13,'Cause of Death lookup'!$C$2:$C$44,'Cause of Death lookup'!$A$2:$A$44,0)</f>
        <v>Diabetes</v>
      </c>
      <c r="W13" s="8" t="s">
        <v>131</v>
      </c>
      <c r="X13" s="6">
        <v>215</v>
      </c>
      <c r="Y13" s="6">
        <f t="shared" si="2"/>
        <v>8</v>
      </c>
      <c r="Z13" s="6"/>
      <c r="AA13" t="str">
        <f>_xlfn.XLOOKUP(AB13,'Cause of Death lookup'!$C$2:$C$44,'Cause of Death lookup'!$A$2:$A$44,0)</f>
        <v>Diabetes</v>
      </c>
      <c r="AB13" s="8" t="s">
        <v>131</v>
      </c>
      <c r="AC13" s="6">
        <v>779</v>
      </c>
      <c r="AD13" s="6">
        <f t="shared" si="3"/>
        <v>8</v>
      </c>
      <c r="AF13" t="str">
        <f>_xlfn.XLOOKUP(AG13,'Cause of Death lookup'!$C$2:$C$44,'Cause of Death lookup'!$A$2:$A$44,0)</f>
        <v>Diabetes</v>
      </c>
      <c r="AG13" s="8" t="s">
        <v>131</v>
      </c>
      <c r="AH13" s="6">
        <v>1850</v>
      </c>
      <c r="AI13" s="6">
        <f t="shared" si="4"/>
        <v>8</v>
      </c>
      <c r="AK13" t="str">
        <f>_xlfn.XLOOKUP(AL13,'Cause of Death lookup'!$C$2:$C$44,'Cause of Death lookup'!$A$2:$A$44,0)</f>
        <v>Stroke</v>
      </c>
      <c r="AL13" s="8" t="s">
        <v>107</v>
      </c>
      <c r="AM13" s="6">
        <v>3338</v>
      </c>
      <c r="AN13" s="6">
        <f t="shared" si="5"/>
        <v>8</v>
      </c>
      <c r="AP13" t="str">
        <f>_xlfn.XLOOKUP(AQ13,'Cause of Death lookup'!$C$2:$C$44,'Cause of Death lookup'!$A$2:$A$44,0)</f>
        <v>Stroke</v>
      </c>
      <c r="AQ13" s="8" t="s">
        <v>107</v>
      </c>
      <c r="AR13" s="6">
        <v>8536</v>
      </c>
      <c r="AS13" s="6">
        <f t="shared" si="6"/>
        <v>8</v>
      </c>
      <c r="AU13" t="str">
        <f>_xlfn.XLOOKUP(AV13,'Cause of Death lookup'!$C$2:$C$44,'Cause of Death lookup'!$A$2:$A$44,0)</f>
        <v>Liver disease</v>
      </c>
      <c r="AV13" s="8" t="s">
        <v>93</v>
      </c>
      <c r="AW13" s="6">
        <v>8204</v>
      </c>
      <c r="AX13" s="6">
        <f t="shared" si="7"/>
        <v>8</v>
      </c>
      <c r="AZ13" t="str">
        <f>_xlfn.XLOOKUP(BA13,'Cause of Death lookup'!$C$2:$C$44,'Cause of Death lookup'!$A$2:$A$44,0)</f>
        <v>Accidents</v>
      </c>
      <c r="BA13" s="8" t="s">
        <v>79</v>
      </c>
      <c r="BB13" s="6">
        <v>11540</v>
      </c>
      <c r="BC13" s="6">
        <f t="shared" si="8"/>
        <v>8</v>
      </c>
      <c r="BE13" t="str">
        <f>_xlfn.XLOOKUP(BF13,'Cause of Death lookup'!$C$2:$C$44,'Cause of Death lookup'!$A$2:$A$44,0)</f>
        <v>Diabetes</v>
      </c>
      <c r="BF13" s="8" t="s">
        <v>131</v>
      </c>
      <c r="BG13" s="6">
        <v>8208</v>
      </c>
      <c r="BH13" s="6">
        <f t="shared" si="9"/>
        <v>8</v>
      </c>
    </row>
    <row r="14" spans="1:60" x14ac:dyDescent="0.35">
      <c r="B14" t="str">
        <f>_xlfn.XLOOKUP(C14,'Cause of Death lookup'!$C$2:$C$44,'Cause of Death lookup'!$A$2:$A$44,0)</f>
        <v>Alzheimers</v>
      </c>
      <c r="C14" s="4" t="s">
        <v>224</v>
      </c>
      <c r="D14" s="6">
        <v>36967</v>
      </c>
      <c r="G14" t="str">
        <f>_xlfn.XLOOKUP(H14,'Cause of Death lookup'!$C$2:$C$44,'Cause of Death lookup'!$A$2:$A$44,0)</f>
        <v>COVID</v>
      </c>
      <c r="H14" s="8" t="s">
        <v>51</v>
      </c>
      <c r="I14" s="6">
        <v>44</v>
      </c>
      <c r="J14" s="6">
        <f t="shared" si="0"/>
        <v>9</v>
      </c>
      <c r="L14" t="str">
        <f>_xlfn.XLOOKUP(M14,'Cause of Death lookup'!$C$2:$C$44,'Cause of Death lookup'!$A$2:$A$44,0)</f>
        <v>Septicemia</v>
      </c>
      <c r="M14" s="8" t="s">
        <v>143</v>
      </c>
      <c r="N14" s="6">
        <v>23</v>
      </c>
      <c r="O14" s="6">
        <f t="shared" si="10"/>
        <v>9</v>
      </c>
      <c r="P14" s="6"/>
      <c r="Q14" t="str">
        <f>_xlfn.XLOOKUP(R14,'Cause of Death lookup'!$C$2:$C$44,'Cause of Death lookup'!$A$2:$A$44,0)</f>
        <v>Stroke</v>
      </c>
      <c r="R14" s="8" t="s">
        <v>107</v>
      </c>
      <c r="S14" s="6">
        <v>45</v>
      </c>
      <c r="T14" s="6">
        <f t="shared" si="1"/>
        <v>9</v>
      </c>
      <c r="V14" t="str">
        <f>_xlfn.XLOOKUP(W14,'Cause of Death lookup'!$C$2:$C$44,'Cause of Death lookup'!$A$2:$A$44,0)</f>
        <v>Stroke</v>
      </c>
      <c r="W14" s="8" t="s">
        <v>107</v>
      </c>
      <c r="X14" s="6">
        <v>108</v>
      </c>
      <c r="Y14" s="6">
        <f t="shared" si="2"/>
        <v>9</v>
      </c>
      <c r="Z14" s="6"/>
      <c r="AA14" t="str">
        <f>_xlfn.XLOOKUP(AB14,'Cause of Death lookup'!$C$2:$C$44,'Cause of Death lookup'!$A$2:$A$44,0)</f>
        <v>HIV/AIDS</v>
      </c>
      <c r="AB14" s="8" t="s">
        <v>282</v>
      </c>
      <c r="AC14" s="6">
        <v>411</v>
      </c>
      <c r="AD14" s="6">
        <f t="shared" si="3"/>
        <v>9</v>
      </c>
      <c r="AF14" t="str">
        <f>_xlfn.XLOOKUP(AG14,'Cause of Death lookup'!$C$2:$C$44,'Cause of Death lookup'!$A$2:$A$44,0)</f>
        <v>Stroke</v>
      </c>
      <c r="AG14" s="8" t="s">
        <v>107</v>
      </c>
      <c r="AH14" s="6">
        <v>1267</v>
      </c>
      <c r="AI14" s="6">
        <f t="shared" si="4"/>
        <v>9</v>
      </c>
      <c r="AK14" t="str">
        <f>_xlfn.XLOOKUP(AL14,'Cause of Death lookup'!$C$2:$C$44,'Cause of Death lookup'!$A$2:$A$44,0)</f>
        <v>Homicide</v>
      </c>
      <c r="AL14" s="8" t="s">
        <v>61</v>
      </c>
      <c r="AM14" s="6">
        <v>2184</v>
      </c>
      <c r="AN14" s="6">
        <f t="shared" si="5"/>
        <v>9</v>
      </c>
      <c r="AP14" t="str">
        <f>_xlfn.XLOOKUP(AQ14,'Cause of Death lookup'!$C$2:$C$44,'Cause of Death lookup'!$A$2:$A$44,0)</f>
        <v>Suicide</v>
      </c>
      <c r="AQ14" s="8" t="s">
        <v>65</v>
      </c>
      <c r="AR14" s="6">
        <v>5568</v>
      </c>
      <c r="AS14" s="6">
        <f t="shared" si="6"/>
        <v>9</v>
      </c>
      <c r="AU14" t="str">
        <f>_xlfn.XLOOKUP(AV14,'Cause of Death lookup'!$C$2:$C$44,'Cause of Death lookup'!$A$2:$A$44,0)</f>
        <v>Kidney disease</v>
      </c>
      <c r="AV14" s="8" t="s">
        <v>89</v>
      </c>
      <c r="AW14" s="6">
        <v>6697</v>
      </c>
      <c r="AX14" s="6">
        <f t="shared" si="7"/>
        <v>9</v>
      </c>
      <c r="AZ14" t="str">
        <f>_xlfn.XLOOKUP(BA14,'Cause of Death lookup'!$C$2:$C$44,'Cause of Death lookup'!$A$2:$A$44,0)</f>
        <v>Parkinsons</v>
      </c>
      <c r="BA14" s="8" t="s">
        <v>226</v>
      </c>
      <c r="BB14" s="6">
        <v>10570</v>
      </c>
      <c r="BC14" s="6">
        <f t="shared" si="8"/>
        <v>9</v>
      </c>
      <c r="BE14" t="str">
        <f>_xlfn.XLOOKUP(BF14,'Cause of Death lookup'!$C$2:$C$44,'Cause of Death lookup'!$A$2:$A$44,0)</f>
        <v>Parkinsons</v>
      </c>
      <c r="BF14" s="8" t="s">
        <v>226</v>
      </c>
      <c r="BG14" s="6">
        <v>8188</v>
      </c>
      <c r="BH14" s="6">
        <f t="shared" si="9"/>
        <v>9</v>
      </c>
    </row>
    <row r="15" spans="1:60" s="12" customFormat="1" x14ac:dyDescent="0.35">
      <c r="A15"/>
      <c r="B15" t="str">
        <f>_xlfn.XLOOKUP(C15,'Cause of Death lookup'!$C$2:$C$44,'Cause of Death lookup'!$A$2:$A$44,0)</f>
        <v>Liver disease</v>
      </c>
      <c r="C15" s="4" t="s">
        <v>93</v>
      </c>
      <c r="D15" s="6">
        <v>35700</v>
      </c>
      <c r="E15"/>
      <c r="F15"/>
      <c r="G15" t="str">
        <f>_xlfn.XLOOKUP(H15,'Cause of Death lookup'!$C$2:$C$44,'Cause of Death lookup'!$A$2:$A$44,0)</f>
        <v>Meningitis</v>
      </c>
      <c r="H15" s="13" t="s">
        <v>228</v>
      </c>
      <c r="I15" s="14">
        <v>32</v>
      </c>
      <c r="J15" s="14">
        <f t="shared" si="0"/>
        <v>10</v>
      </c>
      <c r="L15" t="str">
        <f>_xlfn.XLOOKUP(M15,'Cause of Death lookup'!$C$2:$C$44,'Cause of Death lookup'!$A$2:$A$44,0)</f>
        <v>Benign neoplasms</v>
      </c>
      <c r="M15" s="13" t="s">
        <v>238</v>
      </c>
      <c r="N15" s="14">
        <v>21</v>
      </c>
      <c r="O15" s="14">
        <f t="shared" si="10"/>
        <v>10</v>
      </c>
      <c r="P15" s="14"/>
      <c r="Q15" t="str">
        <f>_xlfn.XLOOKUP(R15,'Cause of Death lookup'!$C$2:$C$44,'Cause of Death lookup'!$A$2:$A$44,0)</f>
        <v>Benign neoplasms</v>
      </c>
      <c r="R15" s="13" t="s">
        <v>238</v>
      </c>
      <c r="S15" s="14">
        <v>33</v>
      </c>
      <c r="T15" s="14">
        <f t="shared" si="1"/>
        <v>10</v>
      </c>
      <c r="V15" t="str">
        <f>_xlfn.XLOOKUP(W15,'Cause of Death lookup'!$C$2:$C$44,'Cause of Death lookup'!$A$2:$A$44,0)</f>
        <v>Legal intervention</v>
      </c>
      <c r="W15" s="13" t="s">
        <v>300</v>
      </c>
      <c r="X15" s="14">
        <v>94</v>
      </c>
      <c r="Y15" s="14">
        <f t="shared" si="2"/>
        <v>10</v>
      </c>
      <c r="Z15" s="14"/>
      <c r="AA15" t="str">
        <f>_xlfn.XLOOKUP(AB15,'Cause of Death lookup'!$C$2:$C$44,'Cause of Death lookup'!$A$2:$A$44,0)</f>
        <v>Stroke</v>
      </c>
      <c r="AB15" s="13" t="s">
        <v>107</v>
      </c>
      <c r="AC15" s="14">
        <v>374</v>
      </c>
      <c r="AD15" s="14">
        <f t="shared" si="3"/>
        <v>10</v>
      </c>
      <c r="AF15" t="str">
        <f>_xlfn.XLOOKUP(AG15,'Cause of Death lookup'!$C$2:$C$44,'Cause of Death lookup'!$A$2:$A$44,0)</f>
        <v>Septicemia</v>
      </c>
      <c r="AG15" s="13" t="s">
        <v>143</v>
      </c>
      <c r="AH15" s="14">
        <v>603</v>
      </c>
      <c r="AI15" s="14">
        <f t="shared" si="4"/>
        <v>10</v>
      </c>
      <c r="AK15" t="str">
        <f>_xlfn.XLOOKUP(AL15,'Cause of Death lookup'!$C$2:$C$44,'Cause of Death lookup'!$A$2:$A$44,0)</f>
        <v>Kidney disease</v>
      </c>
      <c r="AL15" s="13" t="s">
        <v>89</v>
      </c>
      <c r="AM15" s="14">
        <v>1503</v>
      </c>
      <c r="AN15" s="14">
        <f t="shared" si="5"/>
        <v>10</v>
      </c>
      <c r="AP15" t="str">
        <f>_xlfn.XLOOKUP(AQ15,'Cause of Death lookup'!$C$2:$C$44,'Cause of Death lookup'!$A$2:$A$44,0)</f>
        <v>Kidney disease</v>
      </c>
      <c r="AQ15" s="13" t="s">
        <v>89</v>
      </c>
      <c r="AR15" s="14">
        <v>3777</v>
      </c>
      <c r="AS15" s="14">
        <f t="shared" si="6"/>
        <v>10</v>
      </c>
      <c r="AU15" t="str">
        <f>_xlfn.XLOOKUP(AV15,'Cause of Death lookup'!$C$2:$C$44,'Cause of Death lookup'!$A$2:$A$44,0)</f>
        <v>Septicemia</v>
      </c>
      <c r="AV15" s="13" t="s">
        <v>143</v>
      </c>
      <c r="AW15" s="14">
        <v>5435</v>
      </c>
      <c r="AX15" s="14">
        <f t="shared" si="7"/>
        <v>10</v>
      </c>
      <c r="AZ15" t="str">
        <f>_xlfn.XLOOKUP(BA15,'Cause of Death lookup'!$C$2:$C$44,'Cause of Death lookup'!$A$2:$A$44,0)</f>
        <v>Kidney disease</v>
      </c>
      <c r="BA15" s="13" t="s">
        <v>89</v>
      </c>
      <c r="BB15" s="14">
        <v>8204</v>
      </c>
      <c r="BC15" s="14">
        <f t="shared" si="8"/>
        <v>10</v>
      </c>
      <c r="BE15" t="str">
        <f>_xlfn.XLOOKUP(BF15,'Cause of Death lookup'!$C$2:$C$44,'Cause of Death lookup'!$A$2:$A$44,0)</f>
        <v>Kidney disease</v>
      </c>
      <c r="BF15" s="13" t="s">
        <v>89</v>
      </c>
      <c r="BG15" s="14">
        <v>7571</v>
      </c>
      <c r="BH15" s="14">
        <f t="shared" si="9"/>
        <v>10</v>
      </c>
    </row>
    <row r="16" spans="1:60" x14ac:dyDescent="0.35">
      <c r="C16" s="4" t="s">
        <v>89</v>
      </c>
      <c r="D16" s="6">
        <v>28582</v>
      </c>
      <c r="H16" s="8" t="s">
        <v>89</v>
      </c>
      <c r="I16" s="6">
        <v>30</v>
      </c>
      <c r="J16" s="6"/>
      <c r="M16" s="8" t="s">
        <v>103</v>
      </c>
      <c r="N16" s="6">
        <v>21</v>
      </c>
      <c r="O16" s="6"/>
      <c r="P16" s="6"/>
      <c r="Q16" s="6"/>
      <c r="R16" s="8" t="s">
        <v>103</v>
      </c>
      <c r="S16" s="6">
        <v>29</v>
      </c>
      <c r="T16" s="6"/>
      <c r="W16" s="8" t="s">
        <v>99</v>
      </c>
      <c r="X16" s="6">
        <v>86</v>
      </c>
      <c r="Y16" s="14"/>
      <c r="Z16" s="6"/>
      <c r="AB16" s="8" t="s">
        <v>164</v>
      </c>
      <c r="AC16" s="6">
        <v>268</v>
      </c>
      <c r="AD16" s="6"/>
      <c r="AG16" s="8" t="s">
        <v>89</v>
      </c>
      <c r="AH16" s="6">
        <v>554</v>
      </c>
      <c r="AI16" s="14">
        <f t="shared" si="4"/>
        <v>11</v>
      </c>
      <c r="AL16" s="8" t="s">
        <v>99</v>
      </c>
      <c r="AM16" s="6">
        <v>1500</v>
      </c>
      <c r="AN16" s="14">
        <f t="shared" si="5"/>
        <v>11</v>
      </c>
      <c r="AQ16" s="8" t="s">
        <v>143</v>
      </c>
      <c r="AR16" s="6">
        <v>3494</v>
      </c>
      <c r="AS16" s="14">
        <f t="shared" si="6"/>
        <v>11</v>
      </c>
      <c r="AV16" s="8" t="s">
        <v>103</v>
      </c>
      <c r="AW16" s="6">
        <v>4929</v>
      </c>
      <c r="AX16" s="14">
        <f t="shared" si="7"/>
        <v>11</v>
      </c>
      <c r="AZ16" s="12"/>
      <c r="BA16" s="8" t="s">
        <v>103</v>
      </c>
      <c r="BB16" s="6">
        <v>6134</v>
      </c>
      <c r="BC16" s="14">
        <f t="shared" si="8"/>
        <v>11</v>
      </c>
      <c r="BF16" s="8" t="s">
        <v>103</v>
      </c>
      <c r="BG16" s="6">
        <v>6418</v>
      </c>
      <c r="BH16" s="14">
        <f t="shared" si="9"/>
        <v>11</v>
      </c>
    </row>
    <row r="17" spans="3:60" x14ac:dyDescent="0.35">
      <c r="C17" s="4" t="s">
        <v>226</v>
      </c>
      <c r="D17" s="6">
        <v>23561</v>
      </c>
      <c r="H17" s="8" t="s">
        <v>139</v>
      </c>
      <c r="I17" s="6">
        <v>30</v>
      </c>
      <c r="J17" s="6"/>
      <c r="M17" s="8" t="s">
        <v>99</v>
      </c>
      <c r="N17" s="6">
        <v>16</v>
      </c>
      <c r="O17" s="6"/>
      <c r="P17" s="6"/>
      <c r="Q17" s="6"/>
      <c r="R17" s="8" t="s">
        <v>143</v>
      </c>
      <c r="S17" s="6">
        <v>24</v>
      </c>
      <c r="T17" s="6"/>
      <c r="V17" s="6"/>
      <c r="W17" s="8" t="s">
        <v>103</v>
      </c>
      <c r="X17" s="6">
        <v>77</v>
      </c>
      <c r="Y17" s="14"/>
      <c r="Z17" s="6"/>
      <c r="AB17" s="8" t="s">
        <v>103</v>
      </c>
      <c r="AC17" s="6">
        <v>251</v>
      </c>
      <c r="AD17" s="6"/>
      <c r="AG17" s="8" t="s">
        <v>282</v>
      </c>
      <c r="AH17" s="6">
        <v>543</v>
      </c>
      <c r="AI17" s="14">
        <f t="shared" si="4"/>
        <v>12</v>
      </c>
      <c r="AL17" s="8" t="s">
        <v>212</v>
      </c>
      <c r="AM17" s="6">
        <v>1292</v>
      </c>
      <c r="AN17" s="14">
        <f t="shared" si="5"/>
        <v>12</v>
      </c>
      <c r="AQ17" s="8" t="s">
        <v>212</v>
      </c>
      <c r="AR17" s="6">
        <v>3359</v>
      </c>
      <c r="AS17" s="14">
        <f t="shared" si="6"/>
        <v>12</v>
      </c>
      <c r="AV17" s="8" t="s">
        <v>212</v>
      </c>
      <c r="AW17" s="6">
        <v>4720</v>
      </c>
      <c r="AX17" s="14">
        <f t="shared" si="7"/>
        <v>12</v>
      </c>
      <c r="BA17" s="8" t="s">
        <v>143</v>
      </c>
      <c r="BB17" s="6">
        <v>5444</v>
      </c>
      <c r="BC17" s="14">
        <f t="shared" si="8"/>
        <v>12</v>
      </c>
      <c r="BF17" s="8" t="s">
        <v>212</v>
      </c>
      <c r="BG17" s="6">
        <v>5411</v>
      </c>
      <c r="BH17" s="14">
        <f t="shared" si="9"/>
        <v>12</v>
      </c>
    </row>
    <row r="18" spans="3:60" x14ac:dyDescent="0.35">
      <c r="C18" s="4" t="s">
        <v>103</v>
      </c>
      <c r="D18" s="6">
        <v>22372</v>
      </c>
      <c r="H18" s="8" t="s">
        <v>238</v>
      </c>
      <c r="I18" s="6">
        <v>11</v>
      </c>
      <c r="J18" s="6"/>
      <c r="M18" s="8"/>
      <c r="N18" s="6"/>
      <c r="O18" s="6"/>
      <c r="P18" s="6"/>
      <c r="Q18" s="6"/>
      <c r="R18" s="8" t="s">
        <v>131</v>
      </c>
      <c r="S18" s="6">
        <v>22</v>
      </c>
      <c r="T18" s="6"/>
      <c r="W18" s="8" t="s">
        <v>238</v>
      </c>
      <c r="X18" s="6">
        <v>54</v>
      </c>
      <c r="Y18" s="14"/>
      <c r="Z18" s="6"/>
      <c r="AB18" s="8" t="s">
        <v>300</v>
      </c>
      <c r="AC18" s="6">
        <v>233</v>
      </c>
      <c r="AD18" s="6"/>
      <c r="AG18" s="8" t="s">
        <v>103</v>
      </c>
      <c r="AH18" s="6">
        <v>501</v>
      </c>
      <c r="AI18" s="14">
        <f t="shared" si="4"/>
        <v>13</v>
      </c>
      <c r="AL18" s="8" t="s">
        <v>143</v>
      </c>
      <c r="AM18" s="6">
        <v>1255</v>
      </c>
      <c r="AN18" s="14">
        <f t="shared" si="5"/>
        <v>13</v>
      </c>
      <c r="AQ18" s="8" t="s">
        <v>103</v>
      </c>
      <c r="AR18" s="6">
        <v>2869</v>
      </c>
      <c r="AS18" s="14">
        <f t="shared" si="6"/>
        <v>13</v>
      </c>
      <c r="AV18" s="8" t="s">
        <v>226</v>
      </c>
      <c r="AW18" s="6">
        <v>4194</v>
      </c>
      <c r="AX18" s="14">
        <f t="shared" si="7"/>
        <v>13</v>
      </c>
      <c r="BA18" s="8" t="s">
        <v>212</v>
      </c>
      <c r="BB18" s="6">
        <v>4731</v>
      </c>
      <c r="BC18" s="14">
        <f t="shared" si="8"/>
        <v>13</v>
      </c>
      <c r="BF18" s="8" t="s">
        <v>95</v>
      </c>
      <c r="BG18" s="6">
        <v>4167</v>
      </c>
      <c r="BH18" s="14">
        <f t="shared" si="9"/>
        <v>13</v>
      </c>
    </row>
    <row r="19" spans="3:60" x14ac:dyDescent="0.35">
      <c r="C19" s="4" t="s">
        <v>61</v>
      </c>
      <c r="D19" s="6">
        <v>21083</v>
      </c>
      <c r="H19" s="8" t="s">
        <v>198</v>
      </c>
      <c r="I19" s="6">
        <v>11</v>
      </c>
      <c r="J19" s="6"/>
      <c r="M19" s="8"/>
      <c r="N19" s="6"/>
      <c r="O19" s="6"/>
      <c r="P19" s="6"/>
      <c r="Q19" s="6"/>
      <c r="R19" s="8" t="s">
        <v>85</v>
      </c>
      <c r="S19" s="6">
        <v>17</v>
      </c>
      <c r="T19" s="6"/>
      <c r="W19" s="8" t="s">
        <v>143</v>
      </c>
      <c r="X19" s="6">
        <v>53</v>
      </c>
      <c r="Y19" s="6"/>
      <c r="Z19" s="6"/>
      <c r="AB19" s="8" t="s">
        <v>89</v>
      </c>
      <c r="AC19" s="6">
        <v>215</v>
      </c>
      <c r="AD19" s="6"/>
      <c r="AG19" s="8" t="s">
        <v>212</v>
      </c>
      <c r="AH19" s="6">
        <v>436</v>
      </c>
      <c r="AI19" s="14">
        <f t="shared" si="4"/>
        <v>14</v>
      </c>
      <c r="AL19" s="8" t="s">
        <v>103</v>
      </c>
      <c r="AM19" s="6">
        <v>1074</v>
      </c>
      <c r="AN19" s="14">
        <f t="shared" si="5"/>
        <v>14</v>
      </c>
      <c r="AQ19" s="8" t="s">
        <v>61</v>
      </c>
      <c r="AR19" s="6">
        <v>1397</v>
      </c>
      <c r="AS19" s="14">
        <f t="shared" si="6"/>
        <v>14</v>
      </c>
      <c r="AV19" s="8" t="s">
        <v>65</v>
      </c>
      <c r="AW19" s="6">
        <v>4140</v>
      </c>
      <c r="AX19" s="14">
        <f t="shared" si="7"/>
        <v>14</v>
      </c>
      <c r="BA19" s="8" t="s">
        <v>95</v>
      </c>
      <c r="BB19" s="6">
        <v>3285</v>
      </c>
      <c r="BC19" s="14">
        <f t="shared" si="8"/>
        <v>14</v>
      </c>
      <c r="BF19" s="8" t="s">
        <v>143</v>
      </c>
      <c r="BG19" s="6">
        <v>3923</v>
      </c>
      <c r="BH19" s="14">
        <f t="shared" si="9"/>
        <v>14</v>
      </c>
    </row>
    <row r="20" spans="3:60" x14ac:dyDescent="0.35">
      <c r="C20" s="4" t="s">
        <v>143</v>
      </c>
      <c r="D20" s="6">
        <v>20529</v>
      </c>
      <c r="H20" s="8"/>
      <c r="I20" s="6"/>
      <c r="J20" s="6"/>
      <c r="M20" s="8"/>
      <c r="N20" s="6"/>
      <c r="O20" s="6"/>
      <c r="P20" s="6"/>
      <c r="Q20" s="6"/>
      <c r="R20" s="8" t="s">
        <v>236</v>
      </c>
      <c r="S20" s="6">
        <v>11</v>
      </c>
      <c r="T20" s="6"/>
      <c r="W20" s="8" t="s">
        <v>147</v>
      </c>
      <c r="X20" s="6">
        <v>42</v>
      </c>
      <c r="Y20" s="6"/>
      <c r="Z20" s="6"/>
      <c r="AB20" s="8" t="s">
        <v>99</v>
      </c>
      <c r="AC20" s="6">
        <v>213</v>
      </c>
      <c r="AD20" s="6"/>
      <c r="AG20" s="8" t="s">
        <v>99</v>
      </c>
      <c r="AH20" s="6">
        <v>360</v>
      </c>
      <c r="AI20" s="14">
        <f t="shared" si="4"/>
        <v>15</v>
      </c>
      <c r="AL20" s="8" t="s">
        <v>282</v>
      </c>
      <c r="AM20" s="6">
        <v>745</v>
      </c>
      <c r="AN20" s="6"/>
      <c r="AQ20" s="8" t="s">
        <v>95</v>
      </c>
      <c r="AR20" s="6">
        <v>1233</v>
      </c>
      <c r="AS20" s="14">
        <f t="shared" si="6"/>
        <v>15</v>
      </c>
      <c r="AV20" s="8" t="s">
        <v>224</v>
      </c>
      <c r="AW20" s="6">
        <v>3539</v>
      </c>
      <c r="AX20" s="14">
        <f t="shared" si="7"/>
        <v>15</v>
      </c>
      <c r="BA20" s="8" t="s">
        <v>93</v>
      </c>
      <c r="BB20" s="6">
        <v>3285</v>
      </c>
      <c r="BC20" s="14">
        <f t="shared" si="8"/>
        <v>14</v>
      </c>
      <c r="BF20" s="8" t="s">
        <v>234</v>
      </c>
      <c r="BG20" s="6">
        <v>2984</v>
      </c>
      <c r="BH20" s="6"/>
    </row>
    <row r="21" spans="3:60" x14ac:dyDescent="0.35">
      <c r="C21" s="4" t="s">
        <v>212</v>
      </c>
      <c r="D21" s="6">
        <v>20083</v>
      </c>
      <c r="H21" s="8"/>
      <c r="I21" s="6"/>
      <c r="J21" s="6"/>
      <c r="M21" s="8"/>
      <c r="N21" s="6"/>
      <c r="O21" s="6"/>
      <c r="P21" s="6"/>
      <c r="Q21" s="6"/>
      <c r="R21" s="8"/>
      <c r="S21" s="6"/>
      <c r="T21" s="6"/>
      <c r="W21" s="8" t="s">
        <v>93</v>
      </c>
      <c r="X21" s="6">
        <v>34</v>
      </c>
      <c r="Y21" s="6"/>
      <c r="Z21" s="6"/>
      <c r="AB21" s="8" t="s">
        <v>143</v>
      </c>
      <c r="AC21" s="6">
        <v>211</v>
      </c>
      <c r="AD21" s="6"/>
      <c r="AG21" s="8" t="s">
        <v>206</v>
      </c>
      <c r="AH21" s="6">
        <v>323</v>
      </c>
      <c r="AI21" s="6"/>
      <c r="AL21" s="8" t="s">
        <v>206</v>
      </c>
      <c r="AM21" s="6">
        <v>535</v>
      </c>
      <c r="AN21" s="6"/>
      <c r="AQ21" s="8" t="s">
        <v>282</v>
      </c>
      <c r="AR21" s="6">
        <v>1227</v>
      </c>
      <c r="AS21" s="14">
        <f t="shared" si="6"/>
        <v>16</v>
      </c>
      <c r="AV21" s="8" t="s">
        <v>95</v>
      </c>
      <c r="AW21" s="6">
        <v>2344</v>
      </c>
      <c r="AX21" s="14">
        <f t="shared" si="7"/>
        <v>16</v>
      </c>
      <c r="BA21" s="8" t="s">
        <v>238</v>
      </c>
      <c r="BB21" s="6">
        <v>2912</v>
      </c>
      <c r="BC21" s="14">
        <f t="shared" si="8"/>
        <v>16</v>
      </c>
      <c r="BF21" s="8" t="s">
        <v>238</v>
      </c>
      <c r="BG21" s="6">
        <v>2369</v>
      </c>
      <c r="BH21" s="6"/>
    </row>
    <row r="22" spans="3:60" x14ac:dyDescent="0.35">
      <c r="C22" s="4" t="s">
        <v>95</v>
      </c>
      <c r="D22" s="6">
        <v>11655</v>
      </c>
      <c r="H22" s="8"/>
      <c r="I22" s="6"/>
      <c r="J22" s="6"/>
      <c r="M22" s="8"/>
      <c r="N22" s="6"/>
      <c r="O22" s="6"/>
      <c r="P22" s="6"/>
      <c r="Q22" s="6"/>
      <c r="R22" s="8"/>
      <c r="S22" s="6"/>
      <c r="T22" s="6"/>
      <c r="W22" s="8" t="s">
        <v>236</v>
      </c>
      <c r="X22" s="6">
        <v>33</v>
      </c>
      <c r="Y22" s="6"/>
      <c r="Z22" s="6"/>
      <c r="AB22" s="8" t="s">
        <v>212</v>
      </c>
      <c r="AC22" s="6">
        <v>116</v>
      </c>
      <c r="AD22" s="6"/>
      <c r="AG22" s="8" t="s">
        <v>164</v>
      </c>
      <c r="AH22" s="6">
        <v>282</v>
      </c>
      <c r="AI22" s="6"/>
      <c r="AL22" s="8" t="s">
        <v>164</v>
      </c>
      <c r="AM22" s="6">
        <v>419</v>
      </c>
      <c r="AN22" s="6"/>
      <c r="AQ22" s="8" t="s">
        <v>206</v>
      </c>
      <c r="AR22" s="6">
        <v>1012</v>
      </c>
      <c r="AS22" s="14">
        <f t="shared" si="6"/>
        <v>17</v>
      </c>
      <c r="AV22" s="8" t="s">
        <v>238</v>
      </c>
      <c r="AW22" s="6">
        <v>2033</v>
      </c>
      <c r="AX22" s="14">
        <f t="shared" si="7"/>
        <v>17</v>
      </c>
      <c r="BA22" s="8" t="s">
        <v>65</v>
      </c>
      <c r="BB22" s="6">
        <v>2736</v>
      </c>
      <c r="BC22" s="14">
        <f t="shared" si="8"/>
        <v>17</v>
      </c>
      <c r="BF22" s="8" t="s">
        <v>65</v>
      </c>
      <c r="BG22" s="6">
        <v>1211</v>
      </c>
      <c r="BH22" s="6"/>
    </row>
    <row r="23" spans="3:60" x14ac:dyDescent="0.35">
      <c r="C23" s="4" t="s">
        <v>238</v>
      </c>
      <c r="D23" s="6">
        <v>8720</v>
      </c>
      <c r="H23" s="8"/>
      <c r="I23" s="6"/>
      <c r="J23" s="6"/>
      <c r="M23" s="8"/>
      <c r="N23" s="6"/>
      <c r="O23" s="6"/>
      <c r="P23" s="6"/>
      <c r="Q23" s="6"/>
      <c r="R23" s="8"/>
      <c r="S23" s="6"/>
      <c r="T23" s="6"/>
      <c r="W23" s="8" t="s">
        <v>89</v>
      </c>
      <c r="X23" s="6">
        <v>31</v>
      </c>
      <c r="Y23" s="6"/>
      <c r="Z23" s="6"/>
      <c r="AB23" s="8" t="s">
        <v>206</v>
      </c>
      <c r="AC23" s="6">
        <v>96</v>
      </c>
      <c r="AD23" s="6"/>
      <c r="AG23" s="8" t="s">
        <v>95</v>
      </c>
      <c r="AH23" s="6">
        <v>165</v>
      </c>
      <c r="AI23" s="6"/>
      <c r="AL23" s="8" t="s">
        <v>95</v>
      </c>
      <c r="AM23" s="6">
        <v>348</v>
      </c>
      <c r="AN23" s="6"/>
      <c r="AQ23" s="8" t="s">
        <v>284</v>
      </c>
      <c r="AR23" s="6">
        <v>869</v>
      </c>
      <c r="AS23" s="14">
        <f t="shared" si="6"/>
        <v>18</v>
      </c>
      <c r="AV23" s="8" t="s">
        <v>206</v>
      </c>
      <c r="AW23" s="6">
        <v>1595</v>
      </c>
      <c r="AX23" s="14">
        <f t="shared" si="7"/>
        <v>18</v>
      </c>
      <c r="BA23" s="8" t="s">
        <v>234</v>
      </c>
      <c r="BB23" s="6">
        <v>1837</v>
      </c>
      <c r="BC23" s="6"/>
      <c r="BF23" s="8" t="s">
        <v>206</v>
      </c>
      <c r="BG23" s="6">
        <v>998</v>
      </c>
      <c r="BH23" s="6"/>
    </row>
    <row r="24" spans="3:60" x14ac:dyDescent="0.35">
      <c r="C24" s="4" t="s">
        <v>234</v>
      </c>
      <c r="D24" s="6">
        <v>6594</v>
      </c>
      <c r="W24" t="s">
        <v>95</v>
      </c>
      <c r="X24">
        <v>29</v>
      </c>
      <c r="AB24" t="s">
        <v>95</v>
      </c>
      <c r="AC24">
        <v>84</v>
      </c>
      <c r="AG24" s="8" t="s">
        <v>300</v>
      </c>
      <c r="AH24" s="6">
        <v>164</v>
      </c>
      <c r="AL24" s="8" t="s">
        <v>284</v>
      </c>
      <c r="AM24" s="6">
        <v>298</v>
      </c>
      <c r="AQ24" s="8" t="s">
        <v>238</v>
      </c>
      <c r="AR24" s="6">
        <v>810</v>
      </c>
      <c r="AV24" s="8" t="s">
        <v>234</v>
      </c>
      <c r="AW24" s="6">
        <v>1095</v>
      </c>
      <c r="BA24" s="8" t="s">
        <v>206</v>
      </c>
      <c r="BB24" s="6">
        <v>1455</v>
      </c>
      <c r="BF24" s="8" t="s">
        <v>93</v>
      </c>
      <c r="BG24" s="6">
        <v>902</v>
      </c>
    </row>
    <row r="25" spans="3:60" x14ac:dyDescent="0.35">
      <c r="C25" s="4" t="s">
        <v>206</v>
      </c>
      <c r="D25" s="6">
        <v>6032</v>
      </c>
      <c r="W25" t="s">
        <v>282</v>
      </c>
      <c r="X25">
        <v>20</v>
      </c>
      <c r="AB25" t="s">
        <v>236</v>
      </c>
      <c r="AC25">
        <v>77</v>
      </c>
      <c r="AG25" s="8" t="s">
        <v>147</v>
      </c>
      <c r="AH25" s="6">
        <v>123</v>
      </c>
      <c r="AL25" s="8" t="s">
        <v>238</v>
      </c>
      <c r="AM25" s="6">
        <v>285</v>
      </c>
      <c r="AQ25" s="8" t="s">
        <v>164</v>
      </c>
      <c r="AR25" s="6">
        <v>673</v>
      </c>
      <c r="AV25" s="8" t="s">
        <v>147</v>
      </c>
      <c r="AW25" s="6">
        <v>926</v>
      </c>
      <c r="BA25" s="8" t="s">
        <v>147</v>
      </c>
      <c r="BB25" s="6">
        <v>788</v>
      </c>
      <c r="BF25" s="8" t="s">
        <v>236</v>
      </c>
      <c r="BG25" s="6">
        <v>821</v>
      </c>
    </row>
    <row r="26" spans="3:60" x14ac:dyDescent="0.35">
      <c r="C26" s="4" t="s">
        <v>85</v>
      </c>
      <c r="D26" s="6">
        <v>5262</v>
      </c>
      <c r="W26" t="s">
        <v>212</v>
      </c>
      <c r="X26">
        <v>18</v>
      </c>
      <c r="AB26" t="s">
        <v>238</v>
      </c>
      <c r="AC26">
        <v>73</v>
      </c>
      <c r="AG26" s="8" t="s">
        <v>238</v>
      </c>
      <c r="AH26" s="6">
        <v>119</v>
      </c>
      <c r="AL26" s="8" t="s">
        <v>147</v>
      </c>
      <c r="AM26" s="6">
        <v>241</v>
      </c>
      <c r="AQ26" s="8" t="s">
        <v>147</v>
      </c>
      <c r="AR26" s="6">
        <v>611</v>
      </c>
      <c r="AV26" s="8" t="s">
        <v>284</v>
      </c>
      <c r="AW26" s="6">
        <v>776</v>
      </c>
      <c r="BA26" s="8" t="s">
        <v>176</v>
      </c>
      <c r="BB26" s="6">
        <v>707</v>
      </c>
      <c r="BF26" s="8" t="s">
        <v>210</v>
      </c>
      <c r="BG26" s="6">
        <v>761</v>
      </c>
    </row>
    <row r="27" spans="3:60" x14ac:dyDescent="0.35">
      <c r="C27" s="4" t="s">
        <v>164</v>
      </c>
      <c r="D27" s="6">
        <v>5013</v>
      </c>
      <c r="W27" t="s">
        <v>206</v>
      </c>
      <c r="X27">
        <v>18</v>
      </c>
      <c r="AB27" t="s">
        <v>147</v>
      </c>
      <c r="AC27">
        <v>66</v>
      </c>
      <c r="AG27" t="s">
        <v>284</v>
      </c>
      <c r="AH27">
        <v>107</v>
      </c>
      <c r="AL27" t="s">
        <v>184</v>
      </c>
      <c r="AM27">
        <v>183</v>
      </c>
      <c r="AQ27" s="8" t="s">
        <v>226</v>
      </c>
      <c r="AR27" s="6">
        <v>542</v>
      </c>
      <c r="AV27" t="s">
        <v>282</v>
      </c>
      <c r="AW27">
        <v>661</v>
      </c>
      <c r="BA27" t="s">
        <v>236</v>
      </c>
      <c r="BB27">
        <v>676</v>
      </c>
      <c r="BF27" s="8" t="s">
        <v>176</v>
      </c>
      <c r="BG27" s="6">
        <v>743</v>
      </c>
    </row>
    <row r="28" spans="3:60" x14ac:dyDescent="0.35">
      <c r="C28" s="4" t="s">
        <v>282</v>
      </c>
      <c r="D28" s="6">
        <v>3800</v>
      </c>
      <c r="W28" t="s">
        <v>85</v>
      </c>
      <c r="X28">
        <v>14</v>
      </c>
      <c r="AB28" t="s">
        <v>184</v>
      </c>
      <c r="AC28">
        <v>40</v>
      </c>
      <c r="AG28" t="s">
        <v>236</v>
      </c>
      <c r="AH28">
        <v>104</v>
      </c>
      <c r="AL28" t="s">
        <v>236</v>
      </c>
      <c r="AM28">
        <v>155</v>
      </c>
      <c r="AQ28" s="8" t="s">
        <v>224</v>
      </c>
      <c r="AR28" s="6">
        <v>542</v>
      </c>
      <c r="AV28" t="s">
        <v>61</v>
      </c>
      <c r="AW28">
        <v>590</v>
      </c>
      <c r="BA28" t="s">
        <v>145</v>
      </c>
      <c r="BB28">
        <v>584</v>
      </c>
      <c r="BF28" s="8" t="s">
        <v>145</v>
      </c>
      <c r="BG28" s="6">
        <v>433</v>
      </c>
    </row>
    <row r="29" spans="3:60" x14ac:dyDescent="0.35">
      <c r="C29" s="4" t="s">
        <v>147</v>
      </c>
      <c r="D29" s="6">
        <v>3225</v>
      </c>
      <c r="W29" t="s">
        <v>234</v>
      </c>
      <c r="X29">
        <v>10</v>
      </c>
      <c r="AB29" t="s">
        <v>234</v>
      </c>
      <c r="AC29">
        <v>23</v>
      </c>
      <c r="AG29" t="s">
        <v>184</v>
      </c>
      <c r="AH29">
        <v>81</v>
      </c>
      <c r="AL29" t="s">
        <v>234</v>
      </c>
      <c r="AM29">
        <v>135</v>
      </c>
      <c r="AQ29" t="s">
        <v>234</v>
      </c>
      <c r="AR29">
        <v>467</v>
      </c>
      <c r="AV29" t="s">
        <v>176</v>
      </c>
      <c r="AW29">
        <v>575</v>
      </c>
      <c r="BA29" t="s">
        <v>210</v>
      </c>
      <c r="BB29">
        <v>539</v>
      </c>
      <c r="BF29" s="4" t="s">
        <v>147</v>
      </c>
      <c r="BG29" s="6">
        <v>428</v>
      </c>
    </row>
    <row r="30" spans="3:60" x14ac:dyDescent="0.35">
      <c r="C30" s="4" t="s">
        <v>236</v>
      </c>
      <c r="D30" s="6">
        <v>2707</v>
      </c>
      <c r="AB30" t="s">
        <v>284</v>
      </c>
      <c r="AC30">
        <v>20</v>
      </c>
      <c r="AG30" t="s">
        <v>234</v>
      </c>
      <c r="AH30">
        <v>43</v>
      </c>
      <c r="AL30" t="s">
        <v>300</v>
      </c>
      <c r="AM30">
        <v>75</v>
      </c>
      <c r="AQ30" t="s">
        <v>184</v>
      </c>
      <c r="AR30">
        <v>413</v>
      </c>
      <c r="AV30" t="s">
        <v>236</v>
      </c>
      <c r="AW30">
        <v>536</v>
      </c>
      <c r="BA30" t="s">
        <v>184</v>
      </c>
      <c r="BB30">
        <v>476</v>
      </c>
      <c r="BF30" s="8" t="s">
        <v>168</v>
      </c>
      <c r="BG30" s="6">
        <v>362</v>
      </c>
    </row>
    <row r="31" spans="3:60" x14ac:dyDescent="0.35">
      <c r="C31" s="4" t="s">
        <v>176</v>
      </c>
      <c r="D31" s="6">
        <v>2359</v>
      </c>
      <c r="AB31" t="s">
        <v>228</v>
      </c>
      <c r="AC31">
        <v>15</v>
      </c>
      <c r="AG31" t="s">
        <v>180</v>
      </c>
      <c r="AH31">
        <v>33</v>
      </c>
      <c r="AL31" t="s">
        <v>176</v>
      </c>
      <c r="AM31">
        <v>71</v>
      </c>
      <c r="AQ31" t="s">
        <v>236</v>
      </c>
      <c r="AR31">
        <v>294</v>
      </c>
      <c r="AV31" t="s">
        <v>184</v>
      </c>
      <c r="AW31">
        <v>533</v>
      </c>
      <c r="BA31" t="s">
        <v>180</v>
      </c>
      <c r="BB31">
        <v>272</v>
      </c>
      <c r="BF31" s="8" t="s">
        <v>184</v>
      </c>
      <c r="BG31" s="6">
        <v>358</v>
      </c>
    </row>
    <row r="32" spans="3:60" x14ac:dyDescent="0.35">
      <c r="C32" s="4" t="s">
        <v>284</v>
      </c>
      <c r="D32" s="6">
        <v>2313</v>
      </c>
      <c r="AB32" t="s">
        <v>182</v>
      </c>
      <c r="AC32">
        <v>10</v>
      </c>
      <c r="AG32" t="s">
        <v>176</v>
      </c>
      <c r="AH32">
        <v>32</v>
      </c>
      <c r="AL32" t="s">
        <v>145</v>
      </c>
      <c r="AM32">
        <v>69</v>
      </c>
      <c r="AQ32" t="s">
        <v>210</v>
      </c>
      <c r="AR32">
        <v>223</v>
      </c>
      <c r="AV32" t="s">
        <v>145</v>
      </c>
      <c r="AW32">
        <v>467</v>
      </c>
      <c r="BA32" t="s">
        <v>168</v>
      </c>
      <c r="BB32">
        <v>218</v>
      </c>
      <c r="BF32" s="8" t="s">
        <v>180</v>
      </c>
      <c r="BG32" s="6">
        <v>330</v>
      </c>
    </row>
    <row r="33" spans="3:59" x14ac:dyDescent="0.35">
      <c r="C33" s="4" t="s">
        <v>184</v>
      </c>
      <c r="D33" s="6">
        <v>2084</v>
      </c>
      <c r="AB33" t="s">
        <v>176</v>
      </c>
      <c r="AC33">
        <v>10</v>
      </c>
      <c r="AG33" t="s">
        <v>294</v>
      </c>
      <c r="AH33">
        <v>28</v>
      </c>
      <c r="AL33" t="s">
        <v>180</v>
      </c>
      <c r="AM33">
        <v>64</v>
      </c>
      <c r="AQ33" t="s">
        <v>145</v>
      </c>
      <c r="AR33">
        <v>222</v>
      </c>
      <c r="AV33" t="s">
        <v>210</v>
      </c>
      <c r="AW33">
        <v>415</v>
      </c>
      <c r="BA33" t="s">
        <v>164</v>
      </c>
      <c r="BB33">
        <v>211</v>
      </c>
      <c r="BF33" s="8" t="s">
        <v>188</v>
      </c>
      <c r="BG33" s="6">
        <v>179</v>
      </c>
    </row>
    <row r="34" spans="3:59" x14ac:dyDescent="0.35">
      <c r="C34" s="4" t="s">
        <v>210</v>
      </c>
      <c r="D34" s="6">
        <v>1994</v>
      </c>
      <c r="AG34" t="s">
        <v>145</v>
      </c>
      <c r="AH34">
        <v>27</v>
      </c>
      <c r="AL34" t="s">
        <v>226</v>
      </c>
      <c r="AM34">
        <v>56</v>
      </c>
      <c r="AQ34" t="s">
        <v>176</v>
      </c>
      <c r="AR34">
        <v>221</v>
      </c>
      <c r="AV34" t="s">
        <v>164</v>
      </c>
      <c r="AW34">
        <v>397</v>
      </c>
      <c r="BA34" t="s">
        <v>284</v>
      </c>
      <c r="BB34">
        <v>189</v>
      </c>
      <c r="BF34" s="8" t="s">
        <v>164</v>
      </c>
      <c r="BG34" s="6">
        <v>135</v>
      </c>
    </row>
    <row r="35" spans="3:59" x14ac:dyDescent="0.35">
      <c r="C35" s="4" t="s">
        <v>145</v>
      </c>
      <c r="D35" s="6">
        <v>1802</v>
      </c>
      <c r="AG35" t="s">
        <v>228</v>
      </c>
      <c r="AH35">
        <v>25</v>
      </c>
      <c r="AL35" t="s">
        <v>210</v>
      </c>
      <c r="AM35">
        <v>56</v>
      </c>
      <c r="AQ35" t="s">
        <v>180</v>
      </c>
      <c r="AR35">
        <v>156</v>
      </c>
      <c r="AV35" t="s">
        <v>180</v>
      </c>
      <c r="AW35">
        <v>257</v>
      </c>
      <c r="BA35" t="s">
        <v>188</v>
      </c>
      <c r="BB35">
        <v>186</v>
      </c>
      <c r="BF35" s="8" t="s">
        <v>170</v>
      </c>
      <c r="BG35" s="6">
        <v>77</v>
      </c>
    </row>
    <row r="36" spans="3:59" x14ac:dyDescent="0.35">
      <c r="C36" s="4" t="s">
        <v>180</v>
      </c>
      <c r="D36" s="6">
        <v>1112</v>
      </c>
      <c r="AG36" t="s">
        <v>170</v>
      </c>
      <c r="AH36">
        <v>16</v>
      </c>
      <c r="AL36" t="s">
        <v>224</v>
      </c>
      <c r="AM36">
        <v>39</v>
      </c>
      <c r="AQ36" t="s">
        <v>294</v>
      </c>
      <c r="AR36">
        <v>86</v>
      </c>
      <c r="AV36" t="s">
        <v>188</v>
      </c>
      <c r="AW36">
        <v>115</v>
      </c>
      <c r="BA36" t="s">
        <v>61</v>
      </c>
      <c r="BB36">
        <v>179</v>
      </c>
      <c r="BF36" s="8" t="s">
        <v>284</v>
      </c>
      <c r="BG36" s="6">
        <v>54</v>
      </c>
    </row>
    <row r="37" spans="3:59" x14ac:dyDescent="0.35">
      <c r="C37" s="4" t="s">
        <v>168</v>
      </c>
      <c r="D37" s="6">
        <v>711</v>
      </c>
      <c r="AG37" t="s">
        <v>182</v>
      </c>
      <c r="AH37">
        <v>11</v>
      </c>
      <c r="AL37" t="s">
        <v>294</v>
      </c>
      <c r="AM37">
        <v>38</v>
      </c>
      <c r="AQ37" t="s">
        <v>170</v>
      </c>
      <c r="AR37">
        <v>81</v>
      </c>
      <c r="AV37" t="s">
        <v>294</v>
      </c>
      <c r="AW37">
        <v>105</v>
      </c>
      <c r="BA37" t="s">
        <v>282</v>
      </c>
      <c r="BB37">
        <v>168</v>
      </c>
      <c r="BF37" s="8" t="s">
        <v>294</v>
      </c>
      <c r="BG37" s="6">
        <v>51</v>
      </c>
    </row>
    <row r="38" spans="3:59" x14ac:dyDescent="0.35">
      <c r="C38" s="4" t="s">
        <v>300</v>
      </c>
      <c r="D38" s="6">
        <v>621</v>
      </c>
      <c r="AG38" t="s">
        <v>226</v>
      </c>
      <c r="AH38">
        <v>11</v>
      </c>
      <c r="AL38" t="s">
        <v>228</v>
      </c>
      <c r="AM38">
        <v>34</v>
      </c>
      <c r="AQ38" t="s">
        <v>228</v>
      </c>
      <c r="AR38">
        <v>62</v>
      </c>
      <c r="AV38" t="s">
        <v>170</v>
      </c>
      <c r="AW38">
        <v>104</v>
      </c>
      <c r="BA38" t="s">
        <v>170</v>
      </c>
      <c r="BB38">
        <v>113</v>
      </c>
      <c r="BF38" s="8" t="s">
        <v>182</v>
      </c>
      <c r="BG38" s="6">
        <v>42</v>
      </c>
    </row>
    <row r="39" spans="3:59" x14ac:dyDescent="0.35">
      <c r="C39" s="4" t="s">
        <v>188</v>
      </c>
      <c r="D39" s="6">
        <v>510</v>
      </c>
      <c r="AL39" t="s">
        <v>182</v>
      </c>
      <c r="AM39">
        <v>22</v>
      </c>
      <c r="AQ39" t="s">
        <v>182</v>
      </c>
      <c r="AR39">
        <v>47</v>
      </c>
      <c r="AV39" t="s">
        <v>168</v>
      </c>
      <c r="AW39">
        <v>96</v>
      </c>
      <c r="BA39" t="s">
        <v>294</v>
      </c>
      <c r="BB39">
        <v>73</v>
      </c>
      <c r="BF39" s="8" t="s">
        <v>61</v>
      </c>
      <c r="BG39" s="6">
        <v>37</v>
      </c>
    </row>
    <row r="40" spans="3:59" x14ac:dyDescent="0.35">
      <c r="C40" s="4" t="s">
        <v>170</v>
      </c>
      <c r="D40" s="6">
        <v>407</v>
      </c>
      <c r="AL40" t="s">
        <v>170</v>
      </c>
      <c r="AM40">
        <v>16</v>
      </c>
      <c r="AQ40" t="s">
        <v>300</v>
      </c>
      <c r="AR40">
        <v>45</v>
      </c>
      <c r="AV40" t="s">
        <v>182</v>
      </c>
      <c r="AW40">
        <v>59</v>
      </c>
      <c r="BA40" t="s">
        <v>228</v>
      </c>
      <c r="BB40">
        <v>56</v>
      </c>
      <c r="BF40" s="8" t="s">
        <v>282</v>
      </c>
      <c r="BG40" s="6">
        <v>25</v>
      </c>
    </row>
    <row r="41" spans="3:59" x14ac:dyDescent="0.35">
      <c r="C41" s="4" t="s">
        <v>294</v>
      </c>
      <c r="D41" s="6">
        <v>381</v>
      </c>
      <c r="AQ41" t="s">
        <v>168</v>
      </c>
      <c r="AR41">
        <v>35</v>
      </c>
      <c r="AV41" t="s">
        <v>228</v>
      </c>
      <c r="AW41">
        <v>48</v>
      </c>
      <c r="BA41" t="s">
        <v>182</v>
      </c>
      <c r="BB41">
        <v>55</v>
      </c>
      <c r="BF41" s="8" t="s">
        <v>228</v>
      </c>
      <c r="BG41" s="6">
        <v>24</v>
      </c>
    </row>
    <row r="42" spans="3:59" x14ac:dyDescent="0.35">
      <c r="C42" s="4" t="s">
        <v>228</v>
      </c>
      <c r="D42" s="6">
        <v>296</v>
      </c>
      <c r="AQ42" t="s">
        <v>188</v>
      </c>
      <c r="AR42">
        <v>30</v>
      </c>
      <c r="AV42" t="s">
        <v>286</v>
      </c>
      <c r="AW42">
        <v>11</v>
      </c>
      <c r="BF42" s="8"/>
      <c r="BG42" s="6"/>
    </row>
    <row r="43" spans="3:59" x14ac:dyDescent="0.35">
      <c r="C43" s="4" t="s">
        <v>182</v>
      </c>
      <c r="D43" s="6">
        <v>246</v>
      </c>
      <c r="AV43" t="s">
        <v>300</v>
      </c>
      <c r="AW43">
        <v>10</v>
      </c>
      <c r="BF43" s="8"/>
      <c r="BG43" s="6"/>
    </row>
    <row r="44" spans="3:59" x14ac:dyDescent="0.35">
      <c r="C44" s="4" t="s">
        <v>286</v>
      </c>
      <c r="D44" s="6">
        <v>11</v>
      </c>
      <c r="BF44" s="8"/>
      <c r="BG44" s="6"/>
    </row>
    <row r="45" spans="3:59" x14ac:dyDescent="0.35">
      <c r="C45" s="4" t="s">
        <v>198</v>
      </c>
      <c r="D45" s="6">
        <v>11</v>
      </c>
      <c r="BF45" s="8"/>
      <c r="BG45" s="6"/>
    </row>
    <row r="46" spans="3:59" x14ac:dyDescent="0.35">
      <c r="C46" s="4"/>
      <c r="D46" s="6"/>
      <c r="BF46" s="8"/>
      <c r="BG46" s="6"/>
    </row>
    <row r="47" spans="3:59" x14ac:dyDescent="0.35">
      <c r="C47" s="4"/>
      <c r="D47" s="6"/>
      <c r="BF47" s="8"/>
      <c r="BG47" s="6"/>
    </row>
    <row r="48" spans="3:59" x14ac:dyDescent="0.35">
      <c r="C48" s="4"/>
      <c r="D48" s="6"/>
      <c r="BF48" s="8"/>
      <c r="BG48" s="6"/>
    </row>
    <row r="49" spans="58:59" x14ac:dyDescent="0.35">
      <c r="BF49" s="4"/>
      <c r="BG49" s="6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0E227-737B-4D07-98DC-87636F0D2F06}">
  <sheetPr codeName="Sheet10"/>
  <dimension ref="A1:C44"/>
  <sheetViews>
    <sheetView topLeftCell="A9" workbookViewId="0">
      <selection activeCell="A36" sqref="A36"/>
    </sheetView>
  </sheetViews>
  <sheetFormatPr defaultRowHeight="14.5" x14ac:dyDescent="0.35"/>
  <cols>
    <col min="1" max="1" width="29" bestFit="1" customWidth="1"/>
    <col min="2" max="2" width="9.81640625" bestFit="1" customWidth="1"/>
    <col min="3" max="3" width="84.81640625" bestFit="1" customWidth="1"/>
  </cols>
  <sheetData>
    <row r="1" spans="1:3" x14ac:dyDescent="0.35">
      <c r="A1" s="5" t="s">
        <v>382</v>
      </c>
      <c r="B1" s="5" t="s">
        <v>421</v>
      </c>
      <c r="C1" s="5" t="s">
        <v>722</v>
      </c>
    </row>
    <row r="2" spans="1:3" x14ac:dyDescent="0.35">
      <c r="A2" s="70" t="s">
        <v>319</v>
      </c>
      <c r="B2" s="70" t="s">
        <v>126</v>
      </c>
      <c r="C2" s="71" t="s">
        <v>127</v>
      </c>
    </row>
    <row r="3" spans="1:3" x14ac:dyDescent="0.35">
      <c r="A3" s="70" t="s">
        <v>322</v>
      </c>
      <c r="B3" s="70" t="s">
        <v>138</v>
      </c>
      <c r="C3" s="71" t="s">
        <v>139</v>
      </c>
    </row>
    <row r="4" spans="1:3" x14ac:dyDescent="0.35">
      <c r="A4" s="70" t="s">
        <v>327</v>
      </c>
      <c r="B4" s="70" t="s">
        <v>50</v>
      </c>
      <c r="C4" s="71" t="s">
        <v>51</v>
      </c>
    </row>
    <row r="5" spans="1:3" x14ac:dyDescent="0.35">
      <c r="A5" s="70" t="s">
        <v>315</v>
      </c>
      <c r="B5" s="70" t="s">
        <v>78</v>
      </c>
      <c r="C5" s="71" t="s">
        <v>79</v>
      </c>
    </row>
    <row r="6" spans="1:3" x14ac:dyDescent="0.35">
      <c r="A6" s="70" t="s">
        <v>321</v>
      </c>
      <c r="B6" s="70" t="s">
        <v>106</v>
      </c>
      <c r="C6" s="71" t="s">
        <v>107</v>
      </c>
    </row>
    <row r="7" spans="1:3" x14ac:dyDescent="0.35">
      <c r="A7" s="71" t="s">
        <v>383</v>
      </c>
      <c r="B7" s="70" t="s">
        <v>98</v>
      </c>
      <c r="C7" s="71" t="s">
        <v>99</v>
      </c>
    </row>
    <row r="8" spans="1:3" x14ac:dyDescent="0.35">
      <c r="A8" s="70" t="s">
        <v>331</v>
      </c>
      <c r="B8" s="70" t="s">
        <v>223</v>
      </c>
      <c r="C8" s="71" t="s">
        <v>224</v>
      </c>
    </row>
    <row r="9" spans="1:3" x14ac:dyDescent="0.35">
      <c r="A9" s="70" t="s">
        <v>326</v>
      </c>
      <c r="B9" s="70" t="s">
        <v>130</v>
      </c>
      <c r="C9" s="71" t="s">
        <v>131</v>
      </c>
    </row>
    <row r="10" spans="1:3" x14ac:dyDescent="0.35">
      <c r="A10" s="70" t="s">
        <v>320</v>
      </c>
      <c r="B10" s="70" t="s">
        <v>102</v>
      </c>
      <c r="C10" s="71" t="s">
        <v>103</v>
      </c>
    </row>
    <row r="11" spans="1:3" x14ac:dyDescent="0.35">
      <c r="A11" s="70" t="s">
        <v>330</v>
      </c>
      <c r="B11" s="70" t="s">
        <v>88</v>
      </c>
      <c r="C11" s="71" t="s">
        <v>89</v>
      </c>
    </row>
    <row r="12" spans="1:3" x14ac:dyDescent="0.35">
      <c r="A12" s="70" t="s">
        <v>329</v>
      </c>
      <c r="B12" s="70" t="s">
        <v>92</v>
      </c>
      <c r="C12" s="71" t="s">
        <v>93</v>
      </c>
    </row>
    <row r="13" spans="1:3" x14ac:dyDescent="0.35">
      <c r="A13" s="70" t="s">
        <v>325</v>
      </c>
      <c r="B13" s="70" t="s">
        <v>64</v>
      </c>
      <c r="C13" s="71" t="s">
        <v>65</v>
      </c>
    </row>
    <row r="14" spans="1:3" x14ac:dyDescent="0.35">
      <c r="A14" s="70" t="s">
        <v>333</v>
      </c>
      <c r="B14" s="70" t="s">
        <v>211</v>
      </c>
      <c r="C14" s="71" t="s">
        <v>212</v>
      </c>
    </row>
    <row r="15" spans="1:3" x14ac:dyDescent="0.35">
      <c r="A15" s="70" t="s">
        <v>332</v>
      </c>
      <c r="B15" s="70" t="s">
        <v>225</v>
      </c>
      <c r="C15" s="71" t="s">
        <v>226</v>
      </c>
    </row>
    <row r="16" spans="1:3" x14ac:dyDescent="0.35">
      <c r="A16" s="70" t="s">
        <v>316</v>
      </c>
      <c r="B16" s="70" t="s">
        <v>142</v>
      </c>
      <c r="C16" s="71" t="s">
        <v>143</v>
      </c>
    </row>
    <row r="17" spans="1:3" x14ac:dyDescent="0.35">
      <c r="A17" s="70" t="s">
        <v>318</v>
      </c>
      <c r="B17" s="70" t="s">
        <v>60</v>
      </c>
      <c r="C17" s="71" t="s">
        <v>61</v>
      </c>
    </row>
    <row r="18" spans="1:3" x14ac:dyDescent="0.35">
      <c r="A18" s="70" t="s">
        <v>381</v>
      </c>
      <c r="B18" s="70" t="s">
        <v>94</v>
      </c>
      <c r="C18" s="71" t="s">
        <v>95</v>
      </c>
    </row>
    <row r="19" spans="1:3" x14ac:dyDescent="0.35">
      <c r="A19" s="70" t="s">
        <v>323</v>
      </c>
      <c r="B19" s="70" t="s">
        <v>237</v>
      </c>
      <c r="C19" s="71" t="s">
        <v>238</v>
      </c>
    </row>
    <row r="20" spans="1:3" x14ac:dyDescent="0.35">
      <c r="A20" s="70" t="s">
        <v>384</v>
      </c>
      <c r="B20" s="70" t="s">
        <v>233</v>
      </c>
      <c r="C20" s="71" t="s">
        <v>234</v>
      </c>
    </row>
    <row r="21" spans="1:3" x14ac:dyDescent="0.35">
      <c r="A21" s="70" t="s">
        <v>324</v>
      </c>
      <c r="B21" s="70" t="s">
        <v>84</v>
      </c>
      <c r="C21" s="71" t="s">
        <v>85</v>
      </c>
    </row>
    <row r="22" spans="1:3" x14ac:dyDescent="0.35">
      <c r="A22" s="70" t="s">
        <v>314</v>
      </c>
      <c r="B22" s="70" t="s">
        <v>163</v>
      </c>
      <c r="C22" s="71" t="s">
        <v>164</v>
      </c>
    </row>
    <row r="23" spans="1:3" x14ac:dyDescent="0.35">
      <c r="A23" s="70"/>
      <c r="B23" s="70" t="s">
        <v>205</v>
      </c>
      <c r="C23" s="71" t="s">
        <v>206</v>
      </c>
    </row>
    <row r="24" spans="1:3" x14ac:dyDescent="0.35">
      <c r="A24" s="70"/>
      <c r="B24" s="70" t="s">
        <v>235</v>
      </c>
      <c r="C24" s="71" t="s">
        <v>236</v>
      </c>
    </row>
    <row r="25" spans="1:3" x14ac:dyDescent="0.35">
      <c r="A25" s="70"/>
      <c r="B25" s="70" t="s">
        <v>146</v>
      </c>
      <c r="C25" s="71" t="s">
        <v>147</v>
      </c>
    </row>
    <row r="26" spans="1:3" x14ac:dyDescent="0.35">
      <c r="A26" s="70" t="s">
        <v>448</v>
      </c>
      <c r="B26" s="70" t="s">
        <v>281</v>
      </c>
      <c r="C26" s="71" t="s">
        <v>282</v>
      </c>
    </row>
    <row r="27" spans="1:3" x14ac:dyDescent="0.35">
      <c r="A27" s="70"/>
      <c r="B27" s="70" t="s">
        <v>209</v>
      </c>
      <c r="C27" s="71" t="s">
        <v>210</v>
      </c>
    </row>
    <row r="28" spans="1:3" x14ac:dyDescent="0.35">
      <c r="A28" s="70"/>
      <c r="B28" s="70" t="s">
        <v>144</v>
      </c>
      <c r="C28" s="71" t="s">
        <v>145</v>
      </c>
    </row>
    <row r="29" spans="1:3" x14ac:dyDescent="0.35">
      <c r="A29" s="70"/>
      <c r="B29" s="70" t="s">
        <v>175</v>
      </c>
      <c r="C29" s="71" t="s">
        <v>176</v>
      </c>
    </row>
    <row r="30" spans="1:3" x14ac:dyDescent="0.35">
      <c r="A30" s="70"/>
      <c r="B30" s="70" t="s">
        <v>283</v>
      </c>
      <c r="C30" s="71" t="s">
        <v>284</v>
      </c>
    </row>
    <row r="31" spans="1:3" x14ac:dyDescent="0.35">
      <c r="A31" s="70"/>
      <c r="B31" s="70" t="s">
        <v>183</v>
      </c>
      <c r="C31" s="71" t="s">
        <v>184</v>
      </c>
    </row>
    <row r="32" spans="1:3" x14ac:dyDescent="0.35">
      <c r="A32" s="70"/>
      <c r="B32" s="70" t="s">
        <v>179</v>
      </c>
      <c r="C32" s="71" t="s">
        <v>180</v>
      </c>
    </row>
    <row r="33" spans="1:3" x14ac:dyDescent="0.35">
      <c r="A33" s="70" t="s">
        <v>328</v>
      </c>
      <c r="B33" s="70" t="s">
        <v>303</v>
      </c>
      <c r="C33" s="71" t="s">
        <v>304</v>
      </c>
    </row>
    <row r="34" spans="1:3" x14ac:dyDescent="0.35">
      <c r="A34" s="70"/>
      <c r="B34" s="70" t="s">
        <v>169</v>
      </c>
      <c r="C34" s="71" t="s">
        <v>170</v>
      </c>
    </row>
    <row r="35" spans="1:3" x14ac:dyDescent="0.35">
      <c r="A35" s="70" t="s">
        <v>725</v>
      </c>
      <c r="B35" s="70" t="s">
        <v>299</v>
      </c>
      <c r="C35" s="71" t="s">
        <v>300</v>
      </c>
    </row>
    <row r="36" spans="1:3" x14ac:dyDescent="0.35">
      <c r="A36" s="70"/>
      <c r="B36" s="70" t="s">
        <v>167</v>
      </c>
      <c r="C36" s="71" t="s">
        <v>168</v>
      </c>
    </row>
    <row r="37" spans="1:3" x14ac:dyDescent="0.35">
      <c r="A37" s="70"/>
      <c r="B37" s="70" t="s">
        <v>187</v>
      </c>
      <c r="C37" s="71" t="s">
        <v>188</v>
      </c>
    </row>
    <row r="38" spans="1:3" x14ac:dyDescent="0.35">
      <c r="A38" s="70"/>
      <c r="B38" s="70" t="s">
        <v>293</v>
      </c>
      <c r="C38" s="71" t="s">
        <v>294</v>
      </c>
    </row>
    <row r="39" spans="1:3" x14ac:dyDescent="0.35">
      <c r="A39" s="70" t="s">
        <v>317</v>
      </c>
      <c r="B39" s="70" t="s">
        <v>227</v>
      </c>
      <c r="C39" s="71" t="s">
        <v>228</v>
      </c>
    </row>
    <row r="40" spans="1:3" x14ac:dyDescent="0.35">
      <c r="A40" s="70"/>
      <c r="B40" s="70" t="s">
        <v>181</v>
      </c>
      <c r="C40" s="71" t="s">
        <v>182</v>
      </c>
    </row>
    <row r="41" spans="1:3" x14ac:dyDescent="0.35">
      <c r="A41" s="70"/>
      <c r="B41" s="70" t="s">
        <v>197</v>
      </c>
      <c r="C41" s="71" t="s">
        <v>198</v>
      </c>
    </row>
    <row r="42" spans="1:3" x14ac:dyDescent="0.35">
      <c r="A42" s="70"/>
      <c r="B42" s="70" t="s">
        <v>165</v>
      </c>
      <c r="C42" s="71" t="s">
        <v>166</v>
      </c>
    </row>
    <row r="43" spans="1:3" x14ac:dyDescent="0.35">
      <c r="A43" s="70"/>
      <c r="B43" s="70" t="s">
        <v>297</v>
      </c>
      <c r="C43" s="71" t="s">
        <v>298</v>
      </c>
    </row>
    <row r="44" spans="1:3" x14ac:dyDescent="0.35">
      <c r="A44" s="70"/>
      <c r="B44" s="70" t="s">
        <v>285</v>
      </c>
      <c r="C44" s="71" t="s">
        <v>286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5D3477-99CD-41DD-9D07-0FC7CBE2DED8}">
  <sheetPr codeName="Sheet11">
    <tabColor rgb="FF92D050"/>
  </sheetPr>
  <dimension ref="A1:N7675"/>
  <sheetViews>
    <sheetView topLeftCell="A7587" workbookViewId="0">
      <selection activeCell="N7627" sqref="B1:N7627"/>
    </sheetView>
  </sheetViews>
  <sheetFormatPr defaultRowHeight="14.5" x14ac:dyDescent="0.35"/>
  <sheetData>
    <row r="1" spans="1:14" x14ac:dyDescent="0.35">
      <c r="A1" t="s">
        <v>0</v>
      </c>
      <c r="B1" t="s">
        <v>708</v>
      </c>
      <c r="C1" t="s">
        <v>709</v>
      </c>
      <c r="D1" t="s">
        <v>1</v>
      </c>
      <c r="E1" t="s">
        <v>2</v>
      </c>
      <c r="F1" s="1" t="s">
        <v>3</v>
      </c>
      <c r="G1" s="1" t="s">
        <v>4</v>
      </c>
      <c r="H1" s="1" t="s">
        <v>438</v>
      </c>
      <c r="I1" s="1" t="s">
        <v>439</v>
      </c>
      <c r="J1" t="s">
        <v>5</v>
      </c>
      <c r="K1" t="s">
        <v>6</v>
      </c>
      <c r="L1" t="s">
        <v>7</v>
      </c>
      <c r="M1" s="2" t="s">
        <v>308</v>
      </c>
      <c r="N1" t="s">
        <v>313</v>
      </c>
    </row>
    <row r="2" spans="1:14" x14ac:dyDescent="0.35">
      <c r="B2" t="s">
        <v>710</v>
      </c>
      <c r="C2" t="s">
        <v>711</v>
      </c>
      <c r="D2">
        <v>2018</v>
      </c>
      <c r="E2">
        <v>2018</v>
      </c>
      <c r="F2" s="1" t="s">
        <v>8</v>
      </c>
      <c r="G2" s="1" t="s">
        <v>9</v>
      </c>
      <c r="H2" s="1" t="s">
        <v>296</v>
      </c>
      <c r="I2" s="1" t="s">
        <v>295</v>
      </c>
      <c r="J2">
        <v>67</v>
      </c>
      <c r="K2">
        <v>1879703</v>
      </c>
      <c r="L2">
        <v>3.6</v>
      </c>
      <c r="M2" s="2" t="b">
        <f>LEFT(H2,1)="#"</f>
        <v>0</v>
      </c>
      <c r="N2" s="2" t="str">
        <f>B2&amp;E2&amp;F2&amp;I2</f>
        <v>Female2018&lt; 1 yearGR113-003</v>
      </c>
    </row>
    <row r="3" spans="1:14" x14ac:dyDescent="0.35">
      <c r="B3" t="s">
        <v>710</v>
      </c>
      <c r="C3" t="s">
        <v>711</v>
      </c>
      <c r="D3">
        <v>2018</v>
      </c>
      <c r="E3">
        <v>2018</v>
      </c>
      <c r="F3" s="1" t="s">
        <v>8</v>
      </c>
      <c r="G3" s="1" t="s">
        <v>9</v>
      </c>
      <c r="H3" s="1" t="s">
        <v>143</v>
      </c>
      <c r="I3" s="1" t="s">
        <v>142</v>
      </c>
      <c r="J3">
        <v>66</v>
      </c>
      <c r="K3">
        <v>1879703</v>
      </c>
      <c r="L3">
        <v>3.5</v>
      </c>
      <c r="M3" s="2" t="b">
        <f t="shared" ref="M3:M66" si="0">LEFT(H3,1)="#"</f>
        <v>1</v>
      </c>
      <c r="N3" s="2" t="str">
        <f t="shared" ref="N3:N66" si="1">B3&amp;E3&amp;F3&amp;I3</f>
        <v>Female2018&lt; 1 yearGR113-010</v>
      </c>
    </row>
    <row r="4" spans="1:14" x14ac:dyDescent="0.35">
      <c r="B4" t="s">
        <v>710</v>
      </c>
      <c r="C4" t="s">
        <v>711</v>
      </c>
      <c r="D4">
        <v>2018</v>
      </c>
      <c r="E4">
        <v>2018</v>
      </c>
      <c r="F4" s="1" t="s">
        <v>8</v>
      </c>
      <c r="G4" s="1" t="s">
        <v>9</v>
      </c>
      <c r="H4" s="1" t="s">
        <v>141</v>
      </c>
      <c r="I4" s="1" t="s">
        <v>140</v>
      </c>
      <c r="J4">
        <v>78</v>
      </c>
      <c r="K4">
        <v>1879703</v>
      </c>
      <c r="L4">
        <v>4.0999999999999996</v>
      </c>
      <c r="M4" s="2" t="b">
        <f t="shared" si="0"/>
        <v>0</v>
      </c>
      <c r="N4" s="2" t="str">
        <f t="shared" si="1"/>
        <v>Female2018&lt; 1 yearGR113-018</v>
      </c>
    </row>
    <row r="5" spans="1:14" x14ac:dyDescent="0.35">
      <c r="B5" t="s">
        <v>710</v>
      </c>
      <c r="C5" t="s">
        <v>711</v>
      </c>
      <c r="D5">
        <v>2018</v>
      </c>
      <c r="E5">
        <v>2018</v>
      </c>
      <c r="F5" s="1" t="s">
        <v>8</v>
      </c>
      <c r="G5" s="1" t="s">
        <v>9</v>
      </c>
      <c r="H5" s="1" t="s">
        <v>139</v>
      </c>
      <c r="I5" s="1" t="s">
        <v>138</v>
      </c>
      <c r="J5">
        <v>24</v>
      </c>
      <c r="K5">
        <v>1879703</v>
      </c>
      <c r="L5">
        <v>1.3</v>
      </c>
      <c r="M5" s="2" t="b">
        <f t="shared" si="0"/>
        <v>1</v>
      </c>
      <c r="N5" s="2" t="str">
        <f t="shared" si="1"/>
        <v>Female2018&lt; 1 yearGR113-019</v>
      </c>
    </row>
    <row r="6" spans="1:14" x14ac:dyDescent="0.35">
      <c r="B6" t="s">
        <v>710</v>
      </c>
      <c r="C6" t="s">
        <v>711</v>
      </c>
      <c r="D6">
        <v>2018</v>
      </c>
      <c r="E6">
        <v>2018</v>
      </c>
      <c r="F6" s="1" t="s">
        <v>8</v>
      </c>
      <c r="G6" s="1" t="s">
        <v>9</v>
      </c>
      <c r="H6" s="1" t="s">
        <v>238</v>
      </c>
      <c r="I6" s="1" t="s">
        <v>237</v>
      </c>
      <c r="J6">
        <v>25</v>
      </c>
      <c r="K6">
        <v>1879703</v>
      </c>
      <c r="L6">
        <v>1.3</v>
      </c>
      <c r="M6" s="2" t="b">
        <f t="shared" si="0"/>
        <v>1</v>
      </c>
      <c r="N6" s="2" t="str">
        <f t="shared" si="1"/>
        <v>Female2018&lt; 1 yearGR113-044</v>
      </c>
    </row>
    <row r="7" spans="1:14" x14ac:dyDescent="0.35">
      <c r="B7" t="s">
        <v>710</v>
      </c>
      <c r="C7" t="s">
        <v>711</v>
      </c>
      <c r="D7">
        <v>2018</v>
      </c>
      <c r="E7">
        <v>2018</v>
      </c>
      <c r="F7" s="1" t="s">
        <v>8</v>
      </c>
      <c r="G7" s="1" t="s">
        <v>9</v>
      </c>
      <c r="H7" s="1" t="s">
        <v>228</v>
      </c>
      <c r="I7" s="1" t="s">
        <v>227</v>
      </c>
      <c r="J7">
        <v>28</v>
      </c>
      <c r="K7">
        <v>1879703</v>
      </c>
      <c r="L7">
        <v>1.5</v>
      </c>
      <c r="M7" s="2" t="b">
        <f t="shared" si="0"/>
        <v>1</v>
      </c>
      <c r="N7" s="2" t="str">
        <f t="shared" si="1"/>
        <v>Female2018&lt; 1 yearGR113-050</v>
      </c>
    </row>
    <row r="8" spans="1:14" x14ac:dyDescent="0.35">
      <c r="B8" t="s">
        <v>710</v>
      </c>
      <c r="C8" t="s">
        <v>711</v>
      </c>
      <c r="D8">
        <v>2018</v>
      </c>
      <c r="E8">
        <v>2018</v>
      </c>
      <c r="F8" s="1" t="s">
        <v>8</v>
      </c>
      <c r="G8" s="1" t="s">
        <v>9</v>
      </c>
      <c r="H8" s="1" t="s">
        <v>129</v>
      </c>
      <c r="I8" s="1" t="s">
        <v>128</v>
      </c>
      <c r="J8">
        <v>191</v>
      </c>
      <c r="K8">
        <v>1879703</v>
      </c>
      <c r="L8">
        <v>10.199999999999999</v>
      </c>
      <c r="M8" s="2" t="b">
        <f t="shared" si="0"/>
        <v>0</v>
      </c>
      <c r="N8" s="2" t="str">
        <f t="shared" si="1"/>
        <v>Female2018&lt; 1 yearGR113-053</v>
      </c>
    </row>
    <row r="9" spans="1:14" x14ac:dyDescent="0.35">
      <c r="B9" t="s">
        <v>710</v>
      </c>
      <c r="C9" t="s">
        <v>711</v>
      </c>
      <c r="D9">
        <v>2018</v>
      </c>
      <c r="E9">
        <v>2018</v>
      </c>
      <c r="F9" s="1" t="s">
        <v>8</v>
      </c>
      <c r="G9" s="1" t="s">
        <v>9</v>
      </c>
      <c r="H9" s="1" t="s">
        <v>127</v>
      </c>
      <c r="I9" s="1" t="s">
        <v>126</v>
      </c>
      <c r="J9">
        <v>139</v>
      </c>
      <c r="K9">
        <v>1879703</v>
      </c>
      <c r="L9">
        <v>7.4</v>
      </c>
      <c r="M9" s="2" t="b">
        <f t="shared" si="0"/>
        <v>1</v>
      </c>
      <c r="N9" s="2" t="str">
        <f t="shared" si="1"/>
        <v>Female2018&lt; 1 yearGR113-054</v>
      </c>
    </row>
    <row r="10" spans="1:14" x14ac:dyDescent="0.35">
      <c r="B10" t="s">
        <v>710</v>
      </c>
      <c r="C10" t="s">
        <v>711</v>
      </c>
      <c r="D10">
        <v>2018</v>
      </c>
      <c r="E10">
        <v>2018</v>
      </c>
      <c r="F10" s="1" t="s">
        <v>8</v>
      </c>
      <c r="G10" s="1" t="s">
        <v>9</v>
      </c>
      <c r="H10" s="1" t="s">
        <v>113</v>
      </c>
      <c r="I10" s="1" t="s">
        <v>112</v>
      </c>
      <c r="J10">
        <v>130</v>
      </c>
      <c r="K10">
        <v>1879703</v>
      </c>
      <c r="L10">
        <v>6.9</v>
      </c>
      <c r="M10" s="2" t="b">
        <f t="shared" si="0"/>
        <v>0</v>
      </c>
      <c r="N10" s="2" t="str">
        <f t="shared" si="1"/>
        <v>Female2018&lt; 1 yearGR113-064</v>
      </c>
    </row>
    <row r="11" spans="1:14" x14ac:dyDescent="0.35">
      <c r="B11" t="s">
        <v>710</v>
      </c>
      <c r="C11" t="s">
        <v>711</v>
      </c>
      <c r="D11">
        <v>2018</v>
      </c>
      <c r="E11">
        <v>2018</v>
      </c>
      <c r="F11" s="1" t="s">
        <v>8</v>
      </c>
      <c r="G11" s="1" t="s">
        <v>9</v>
      </c>
      <c r="H11" s="1" t="s">
        <v>109</v>
      </c>
      <c r="I11" s="1" t="s">
        <v>108</v>
      </c>
      <c r="J11">
        <v>113</v>
      </c>
      <c r="K11">
        <v>1879703</v>
      </c>
      <c r="L11">
        <v>6</v>
      </c>
      <c r="M11" s="2" t="b">
        <f t="shared" si="0"/>
        <v>0</v>
      </c>
      <c r="N11" s="2" t="str">
        <f t="shared" si="1"/>
        <v>Female2018&lt; 1 yearGR113-068</v>
      </c>
    </row>
    <row r="12" spans="1:14" x14ac:dyDescent="0.35">
      <c r="B12" t="s">
        <v>710</v>
      </c>
      <c r="C12" t="s">
        <v>711</v>
      </c>
      <c r="D12">
        <v>2018</v>
      </c>
      <c r="E12">
        <v>2018</v>
      </c>
      <c r="F12" s="1" t="s">
        <v>8</v>
      </c>
      <c r="G12" s="1" t="s">
        <v>9</v>
      </c>
      <c r="H12" s="1" t="s">
        <v>107</v>
      </c>
      <c r="I12" s="1" t="s">
        <v>106</v>
      </c>
      <c r="J12">
        <v>43</v>
      </c>
      <c r="K12">
        <v>1879703</v>
      </c>
      <c r="L12">
        <v>2.2999999999999998</v>
      </c>
      <c r="M12" s="2" t="b">
        <f t="shared" si="0"/>
        <v>1</v>
      </c>
      <c r="N12" s="2" t="str">
        <f t="shared" si="1"/>
        <v>Female2018&lt; 1 yearGR113-070</v>
      </c>
    </row>
    <row r="13" spans="1:14" x14ac:dyDescent="0.35">
      <c r="B13" t="s">
        <v>710</v>
      </c>
      <c r="C13" t="s">
        <v>711</v>
      </c>
      <c r="D13">
        <v>2018</v>
      </c>
      <c r="E13">
        <v>2018</v>
      </c>
      <c r="F13" s="1" t="s">
        <v>8</v>
      </c>
      <c r="G13" s="1" t="s">
        <v>9</v>
      </c>
      <c r="H13" s="1" t="s">
        <v>105</v>
      </c>
      <c r="I13" s="1" t="s">
        <v>104</v>
      </c>
      <c r="J13">
        <v>13</v>
      </c>
      <c r="K13">
        <v>1879703</v>
      </c>
      <c r="L13" t="s">
        <v>10</v>
      </c>
      <c r="M13" s="2" t="b">
        <f t="shared" si="0"/>
        <v>0</v>
      </c>
      <c r="N13" s="2" t="str">
        <f t="shared" si="1"/>
        <v>Female2018&lt; 1 yearGR113-075</v>
      </c>
    </row>
    <row r="14" spans="1:14" x14ac:dyDescent="0.35">
      <c r="B14" t="s">
        <v>710</v>
      </c>
      <c r="C14" t="s">
        <v>711</v>
      </c>
      <c r="D14">
        <v>2018</v>
      </c>
      <c r="E14">
        <v>2018</v>
      </c>
      <c r="F14" s="1" t="s">
        <v>8</v>
      </c>
      <c r="G14" s="1" t="s">
        <v>9</v>
      </c>
      <c r="H14" s="1" t="s">
        <v>103</v>
      </c>
      <c r="I14" s="1" t="s">
        <v>102</v>
      </c>
      <c r="J14">
        <v>74</v>
      </c>
      <c r="K14">
        <v>1879703</v>
      </c>
      <c r="L14">
        <v>3.9</v>
      </c>
      <c r="M14" s="2" t="b">
        <f t="shared" si="0"/>
        <v>1</v>
      </c>
      <c r="N14" s="2" t="str">
        <f t="shared" si="1"/>
        <v>Female2018&lt; 1 yearGR113-076</v>
      </c>
    </row>
    <row r="15" spans="1:14" x14ac:dyDescent="0.35">
      <c r="B15" t="s">
        <v>710</v>
      </c>
      <c r="C15" t="s">
        <v>711</v>
      </c>
      <c r="D15">
        <v>2018</v>
      </c>
      <c r="E15">
        <v>2018</v>
      </c>
      <c r="F15" s="1" t="s">
        <v>8</v>
      </c>
      <c r="G15" s="1" t="s">
        <v>9</v>
      </c>
      <c r="H15" s="1" t="s">
        <v>202</v>
      </c>
      <c r="I15" s="1" t="s">
        <v>201</v>
      </c>
      <c r="J15">
        <v>10</v>
      </c>
      <c r="K15">
        <v>1879703</v>
      </c>
      <c r="L15" t="s">
        <v>10</v>
      </c>
      <c r="M15" s="2" t="b">
        <f t="shared" si="0"/>
        <v>0</v>
      </c>
      <c r="N15" s="2" t="str">
        <f t="shared" si="1"/>
        <v>Female2018&lt; 1 yearGR113-077</v>
      </c>
    </row>
    <row r="16" spans="1:14" x14ac:dyDescent="0.35">
      <c r="B16" t="s">
        <v>710</v>
      </c>
      <c r="C16" t="s">
        <v>711</v>
      </c>
      <c r="D16">
        <v>2018</v>
      </c>
      <c r="E16">
        <v>2018</v>
      </c>
      <c r="F16" s="1" t="s">
        <v>8</v>
      </c>
      <c r="G16" s="1" t="s">
        <v>9</v>
      </c>
      <c r="H16" s="1" t="s">
        <v>101</v>
      </c>
      <c r="I16" s="1" t="s">
        <v>100</v>
      </c>
      <c r="J16">
        <v>64</v>
      </c>
      <c r="K16">
        <v>1879703</v>
      </c>
      <c r="L16">
        <v>3.4</v>
      </c>
      <c r="M16" s="2" t="b">
        <f t="shared" si="0"/>
        <v>0</v>
      </c>
      <c r="N16" s="2" t="str">
        <f t="shared" si="1"/>
        <v>Female2018&lt; 1 yearGR113-078</v>
      </c>
    </row>
    <row r="17" spans="2:14" x14ac:dyDescent="0.35">
      <c r="B17" t="s">
        <v>710</v>
      </c>
      <c r="C17" t="s">
        <v>711</v>
      </c>
      <c r="D17">
        <v>2018</v>
      </c>
      <c r="E17">
        <v>2018</v>
      </c>
      <c r="F17" s="1" t="s">
        <v>8</v>
      </c>
      <c r="G17" s="1" t="s">
        <v>9</v>
      </c>
      <c r="H17" s="1" t="s">
        <v>200</v>
      </c>
      <c r="I17" s="1" t="s">
        <v>199</v>
      </c>
      <c r="J17">
        <v>16</v>
      </c>
      <c r="K17">
        <v>1879703</v>
      </c>
      <c r="L17" t="s">
        <v>10</v>
      </c>
      <c r="M17" s="2" t="b">
        <f t="shared" si="0"/>
        <v>0</v>
      </c>
      <c r="N17" s="2" t="str">
        <f t="shared" si="1"/>
        <v>Female2018&lt; 1 yearGR113-079</v>
      </c>
    </row>
    <row r="18" spans="2:14" x14ac:dyDescent="0.35">
      <c r="B18" t="s">
        <v>710</v>
      </c>
      <c r="C18" t="s">
        <v>711</v>
      </c>
      <c r="D18">
        <v>2018</v>
      </c>
      <c r="E18">
        <v>2018</v>
      </c>
      <c r="F18" s="1" t="s">
        <v>8</v>
      </c>
      <c r="G18" s="1" t="s">
        <v>9</v>
      </c>
      <c r="H18" s="1" t="s">
        <v>198</v>
      </c>
      <c r="I18" s="1" t="s">
        <v>197</v>
      </c>
      <c r="J18">
        <v>14</v>
      </c>
      <c r="K18">
        <v>1879703</v>
      </c>
      <c r="L18" t="s">
        <v>10</v>
      </c>
      <c r="M18" s="2" t="b">
        <f t="shared" si="0"/>
        <v>1</v>
      </c>
      <c r="N18" s="2" t="str">
        <f t="shared" si="1"/>
        <v>Female2018&lt; 1 yearGR113-080</v>
      </c>
    </row>
    <row r="19" spans="2:14" x14ac:dyDescent="0.35">
      <c r="B19" t="s">
        <v>710</v>
      </c>
      <c r="C19" t="s">
        <v>711</v>
      </c>
      <c r="D19">
        <v>2018</v>
      </c>
      <c r="E19">
        <v>2018</v>
      </c>
      <c r="F19" s="1" t="s">
        <v>8</v>
      </c>
      <c r="G19" s="1" t="s">
        <v>9</v>
      </c>
      <c r="H19" s="1" t="s">
        <v>186</v>
      </c>
      <c r="I19" s="1" t="s">
        <v>185</v>
      </c>
      <c r="J19">
        <v>74</v>
      </c>
      <c r="K19">
        <v>1879703</v>
      </c>
      <c r="L19">
        <v>3.9</v>
      </c>
      <c r="M19" s="2" t="b">
        <f t="shared" si="0"/>
        <v>0</v>
      </c>
      <c r="N19" s="2" t="str">
        <f t="shared" si="1"/>
        <v>Female2018&lt; 1 yearGR113-089</v>
      </c>
    </row>
    <row r="20" spans="2:14" x14ac:dyDescent="0.35">
      <c r="B20" t="s">
        <v>710</v>
      </c>
      <c r="C20" t="s">
        <v>711</v>
      </c>
      <c r="D20">
        <v>2018</v>
      </c>
      <c r="E20">
        <v>2018</v>
      </c>
      <c r="F20" s="1" t="s">
        <v>8</v>
      </c>
      <c r="G20" s="1" t="s">
        <v>9</v>
      </c>
      <c r="H20" s="1" t="s">
        <v>89</v>
      </c>
      <c r="I20" s="1" t="s">
        <v>88</v>
      </c>
      <c r="J20">
        <v>31</v>
      </c>
      <c r="K20">
        <v>1879703</v>
      </c>
      <c r="L20">
        <v>1.6</v>
      </c>
      <c r="M20" s="2" t="b">
        <f t="shared" si="0"/>
        <v>1</v>
      </c>
      <c r="N20" s="2" t="str">
        <f t="shared" si="1"/>
        <v>Female2018&lt; 1 yearGR113-097</v>
      </c>
    </row>
    <row r="21" spans="2:14" x14ac:dyDescent="0.35">
      <c r="B21" t="s">
        <v>710</v>
      </c>
      <c r="C21" t="s">
        <v>711</v>
      </c>
      <c r="D21">
        <v>2018</v>
      </c>
      <c r="E21">
        <v>2018</v>
      </c>
      <c r="F21" s="1" t="s">
        <v>8</v>
      </c>
      <c r="G21" s="1" t="s">
        <v>9</v>
      </c>
      <c r="H21" s="1" t="s">
        <v>87</v>
      </c>
      <c r="I21" s="1" t="s">
        <v>86</v>
      </c>
      <c r="J21">
        <v>26</v>
      </c>
      <c r="K21">
        <v>1879703</v>
      </c>
      <c r="L21">
        <v>1.4</v>
      </c>
      <c r="M21" s="2" t="b">
        <f t="shared" si="0"/>
        <v>0</v>
      </c>
      <c r="N21" s="2" t="str">
        <f t="shared" si="1"/>
        <v>Female2018&lt; 1 yearGR113-100</v>
      </c>
    </row>
    <row r="22" spans="2:14" x14ac:dyDescent="0.35">
      <c r="B22" t="s">
        <v>710</v>
      </c>
      <c r="C22" t="s">
        <v>711</v>
      </c>
      <c r="D22">
        <v>2018</v>
      </c>
      <c r="E22">
        <v>2018</v>
      </c>
      <c r="F22" s="1" t="s">
        <v>8</v>
      </c>
      <c r="G22" s="1" t="s">
        <v>9</v>
      </c>
      <c r="H22" s="1" t="s">
        <v>85</v>
      </c>
      <c r="I22" s="1" t="s">
        <v>84</v>
      </c>
      <c r="J22">
        <v>4569</v>
      </c>
      <c r="K22">
        <v>1879703</v>
      </c>
      <c r="L22">
        <v>243.1</v>
      </c>
      <c r="M22" s="2" t="b">
        <f t="shared" si="0"/>
        <v>1</v>
      </c>
      <c r="N22" s="2" t="str">
        <f t="shared" si="1"/>
        <v>Female2018&lt; 1 yearGR113-108</v>
      </c>
    </row>
    <row r="23" spans="2:14" x14ac:dyDescent="0.35">
      <c r="B23" t="s">
        <v>710</v>
      </c>
      <c r="C23" t="s">
        <v>711</v>
      </c>
      <c r="D23">
        <v>2018</v>
      </c>
      <c r="E23">
        <v>2018</v>
      </c>
      <c r="F23" s="1" t="s">
        <v>8</v>
      </c>
      <c r="G23" s="1" t="s">
        <v>9</v>
      </c>
      <c r="H23" s="1" t="s">
        <v>164</v>
      </c>
      <c r="I23" s="1" t="s">
        <v>163</v>
      </c>
      <c r="J23">
        <v>2117</v>
      </c>
      <c r="K23">
        <v>1879703</v>
      </c>
      <c r="L23">
        <v>112.6</v>
      </c>
      <c r="M23" s="2" t="b">
        <f t="shared" si="0"/>
        <v>1</v>
      </c>
      <c r="N23" s="2" t="str">
        <f t="shared" si="1"/>
        <v>Female2018&lt; 1 yearGR113-109</v>
      </c>
    </row>
    <row r="24" spans="2:14" x14ac:dyDescent="0.35">
      <c r="B24" t="s">
        <v>710</v>
      </c>
      <c r="C24" t="s">
        <v>711</v>
      </c>
      <c r="D24">
        <v>2018</v>
      </c>
      <c r="E24">
        <v>2018</v>
      </c>
      <c r="F24" s="1" t="s">
        <v>8</v>
      </c>
      <c r="G24" s="1" t="s">
        <v>9</v>
      </c>
      <c r="H24" s="1" t="s">
        <v>83</v>
      </c>
      <c r="I24" s="1" t="s">
        <v>82</v>
      </c>
      <c r="J24">
        <v>1114</v>
      </c>
      <c r="K24">
        <v>1879703</v>
      </c>
      <c r="L24">
        <v>59.3</v>
      </c>
      <c r="M24" s="2" t="b">
        <f t="shared" si="0"/>
        <v>0</v>
      </c>
      <c r="N24" s="2" t="str">
        <f t="shared" si="1"/>
        <v>Female2018&lt; 1 yearGR113-110</v>
      </c>
    </row>
    <row r="25" spans="2:14" x14ac:dyDescent="0.35">
      <c r="B25" t="s">
        <v>710</v>
      </c>
      <c r="C25" t="s">
        <v>711</v>
      </c>
      <c r="D25">
        <v>2018</v>
      </c>
      <c r="E25">
        <v>2018</v>
      </c>
      <c r="F25" s="1" t="s">
        <v>8</v>
      </c>
      <c r="G25" s="1" t="s">
        <v>9</v>
      </c>
      <c r="H25" s="1" t="s">
        <v>81</v>
      </c>
      <c r="I25" s="1" t="s">
        <v>80</v>
      </c>
      <c r="J25">
        <v>238</v>
      </c>
      <c r="K25">
        <v>1879703</v>
      </c>
      <c r="L25">
        <v>12.7</v>
      </c>
      <c r="M25" s="2" t="b">
        <f t="shared" si="0"/>
        <v>0</v>
      </c>
      <c r="N25" s="2" t="str">
        <f t="shared" si="1"/>
        <v>Female2018&lt; 1 yearGR113-111</v>
      </c>
    </row>
    <row r="26" spans="2:14" x14ac:dyDescent="0.35">
      <c r="B26" t="s">
        <v>710</v>
      </c>
      <c r="C26" t="s">
        <v>711</v>
      </c>
      <c r="D26">
        <v>2018</v>
      </c>
      <c r="E26">
        <v>2018</v>
      </c>
      <c r="F26" s="1" t="s">
        <v>8</v>
      </c>
      <c r="G26" s="1" t="s">
        <v>9</v>
      </c>
      <c r="H26" s="1" t="s">
        <v>79</v>
      </c>
      <c r="I26" s="1" t="s">
        <v>78</v>
      </c>
      <c r="J26">
        <v>479</v>
      </c>
      <c r="K26">
        <v>1879703</v>
      </c>
      <c r="L26">
        <v>25.5</v>
      </c>
      <c r="M26" s="2" t="b">
        <f t="shared" si="0"/>
        <v>1</v>
      </c>
      <c r="N26" s="2" t="str">
        <f t="shared" si="1"/>
        <v>Female2018&lt; 1 yearGR113-112</v>
      </c>
    </row>
    <row r="27" spans="2:14" x14ac:dyDescent="0.35">
      <c r="B27" t="s">
        <v>710</v>
      </c>
      <c r="C27" t="s">
        <v>711</v>
      </c>
      <c r="D27">
        <v>2018</v>
      </c>
      <c r="E27">
        <v>2018</v>
      </c>
      <c r="F27" s="1" t="s">
        <v>8</v>
      </c>
      <c r="G27" s="1" t="s">
        <v>9</v>
      </c>
      <c r="H27" s="1" t="s">
        <v>77</v>
      </c>
      <c r="I27" s="1" t="s">
        <v>76</v>
      </c>
      <c r="J27">
        <v>43</v>
      </c>
      <c r="K27">
        <v>1879703</v>
      </c>
      <c r="L27">
        <v>2.2999999999999998</v>
      </c>
      <c r="M27" s="2" t="b">
        <f t="shared" si="0"/>
        <v>0</v>
      </c>
      <c r="N27" s="2" t="str">
        <f t="shared" si="1"/>
        <v>Female2018&lt; 1 yearGR113-113</v>
      </c>
    </row>
    <row r="28" spans="2:14" x14ac:dyDescent="0.35">
      <c r="B28" t="s">
        <v>710</v>
      </c>
      <c r="C28" t="s">
        <v>711</v>
      </c>
      <c r="D28">
        <v>2018</v>
      </c>
      <c r="E28">
        <v>2018</v>
      </c>
      <c r="F28" s="1" t="s">
        <v>8</v>
      </c>
      <c r="G28" s="1" t="s">
        <v>9</v>
      </c>
      <c r="H28" s="1" t="s">
        <v>75</v>
      </c>
      <c r="I28" s="1" t="s">
        <v>74</v>
      </c>
      <c r="J28">
        <v>43</v>
      </c>
      <c r="K28">
        <v>1879703</v>
      </c>
      <c r="L28">
        <v>2.2999999999999998</v>
      </c>
      <c r="M28" s="2" t="b">
        <f t="shared" si="0"/>
        <v>0</v>
      </c>
      <c r="N28" s="2" t="str">
        <f t="shared" si="1"/>
        <v>Female2018&lt; 1 yearGR113-114</v>
      </c>
    </row>
    <row r="29" spans="2:14" x14ac:dyDescent="0.35">
      <c r="B29" t="s">
        <v>710</v>
      </c>
      <c r="C29" t="s">
        <v>711</v>
      </c>
      <c r="D29">
        <v>2018</v>
      </c>
      <c r="E29">
        <v>2018</v>
      </c>
      <c r="F29" s="1" t="s">
        <v>8</v>
      </c>
      <c r="G29" s="1" t="s">
        <v>9</v>
      </c>
      <c r="H29" s="1" t="s">
        <v>73</v>
      </c>
      <c r="I29" s="1" t="s">
        <v>72</v>
      </c>
      <c r="J29">
        <v>436</v>
      </c>
      <c r="K29">
        <v>1879703</v>
      </c>
      <c r="L29">
        <v>23.2</v>
      </c>
      <c r="M29" s="2" t="b">
        <f t="shared" si="0"/>
        <v>0</v>
      </c>
      <c r="N29" s="2" t="str">
        <f t="shared" si="1"/>
        <v>Female2018&lt; 1 yearGR113-117</v>
      </c>
    </row>
    <row r="30" spans="2:14" x14ac:dyDescent="0.35">
      <c r="B30" t="s">
        <v>710</v>
      </c>
      <c r="C30" t="s">
        <v>711</v>
      </c>
      <c r="D30">
        <v>2018</v>
      </c>
      <c r="E30">
        <v>2018</v>
      </c>
      <c r="F30" s="1" t="s">
        <v>8</v>
      </c>
      <c r="G30" s="1" t="s">
        <v>9</v>
      </c>
      <c r="H30" s="1" t="s">
        <v>69</v>
      </c>
      <c r="I30" s="1" t="s">
        <v>68</v>
      </c>
      <c r="J30">
        <v>22</v>
      </c>
      <c r="K30">
        <v>1879703</v>
      </c>
      <c r="L30">
        <v>1.2</v>
      </c>
      <c r="M30" s="2" t="b">
        <f t="shared" si="0"/>
        <v>0</v>
      </c>
      <c r="N30" s="2" t="str">
        <f t="shared" si="1"/>
        <v>Female2018&lt; 1 yearGR113-120</v>
      </c>
    </row>
    <row r="31" spans="2:14" x14ac:dyDescent="0.35">
      <c r="B31" t="s">
        <v>710</v>
      </c>
      <c r="C31" t="s">
        <v>711</v>
      </c>
      <c r="D31">
        <v>2018</v>
      </c>
      <c r="E31">
        <v>2018</v>
      </c>
      <c r="F31" s="1" t="s">
        <v>8</v>
      </c>
      <c r="G31" s="1" t="s">
        <v>9</v>
      </c>
      <c r="H31" s="1" t="s">
        <v>154</v>
      </c>
      <c r="I31" s="1" t="s">
        <v>153</v>
      </c>
      <c r="J31">
        <v>400</v>
      </c>
      <c r="K31">
        <v>1879703</v>
      </c>
      <c r="L31">
        <v>21.3</v>
      </c>
      <c r="M31" s="2" t="b">
        <f t="shared" si="0"/>
        <v>0</v>
      </c>
      <c r="N31" s="2" t="str">
        <f t="shared" si="1"/>
        <v>Female2018&lt; 1 yearGR113-123</v>
      </c>
    </row>
    <row r="32" spans="2:14" x14ac:dyDescent="0.35">
      <c r="B32" t="s">
        <v>710</v>
      </c>
      <c r="C32" t="s">
        <v>711</v>
      </c>
      <c r="D32">
        <v>2018</v>
      </c>
      <c r="E32">
        <v>2018</v>
      </c>
      <c r="F32" s="1" t="s">
        <v>8</v>
      </c>
      <c r="G32" s="1" t="s">
        <v>9</v>
      </c>
      <c r="H32" s="1" t="s">
        <v>61</v>
      </c>
      <c r="I32" s="1" t="s">
        <v>60</v>
      </c>
      <c r="J32">
        <v>115</v>
      </c>
      <c r="K32">
        <v>1879703</v>
      </c>
      <c r="L32">
        <v>6.1</v>
      </c>
      <c r="M32" s="2" t="b">
        <f t="shared" si="0"/>
        <v>1</v>
      </c>
      <c r="N32" s="2" t="str">
        <f t="shared" si="1"/>
        <v>Female2018&lt; 1 yearGR113-127</v>
      </c>
    </row>
    <row r="33" spans="2:14" x14ac:dyDescent="0.35">
      <c r="B33" t="s">
        <v>710</v>
      </c>
      <c r="C33" t="s">
        <v>711</v>
      </c>
      <c r="D33">
        <v>2018</v>
      </c>
      <c r="E33">
        <v>2018</v>
      </c>
      <c r="F33" s="1" t="s">
        <v>8</v>
      </c>
      <c r="G33" s="1" t="s">
        <v>9</v>
      </c>
      <c r="H33" s="1" t="s">
        <v>57</v>
      </c>
      <c r="I33" s="1" t="s">
        <v>56</v>
      </c>
      <c r="J33">
        <v>113</v>
      </c>
      <c r="K33">
        <v>1879703</v>
      </c>
      <c r="L33">
        <v>6</v>
      </c>
      <c r="M33" s="2" t="b">
        <f t="shared" si="0"/>
        <v>0</v>
      </c>
      <c r="N33" s="2" t="str">
        <f t="shared" si="1"/>
        <v>Female2018&lt; 1 yearGR113-129</v>
      </c>
    </row>
    <row r="34" spans="2:14" x14ac:dyDescent="0.35">
      <c r="B34" t="s">
        <v>710</v>
      </c>
      <c r="C34" t="s">
        <v>711</v>
      </c>
      <c r="D34">
        <v>2018</v>
      </c>
      <c r="E34">
        <v>2018</v>
      </c>
      <c r="F34" s="1" t="s">
        <v>8</v>
      </c>
      <c r="G34" s="1" t="s">
        <v>9</v>
      </c>
      <c r="H34" s="1" t="s">
        <v>55</v>
      </c>
      <c r="I34" s="1" t="s">
        <v>54</v>
      </c>
      <c r="J34">
        <v>39</v>
      </c>
      <c r="K34">
        <v>1879703</v>
      </c>
      <c r="L34">
        <v>2.1</v>
      </c>
      <c r="M34" s="2" t="b">
        <f t="shared" si="0"/>
        <v>0</v>
      </c>
      <c r="N34" s="2" t="str">
        <f t="shared" si="1"/>
        <v>Female2018&lt; 1 yearGR113-131</v>
      </c>
    </row>
    <row r="35" spans="2:14" x14ac:dyDescent="0.35">
      <c r="B35" t="s">
        <v>710</v>
      </c>
      <c r="C35" t="s">
        <v>711</v>
      </c>
      <c r="D35">
        <v>2018</v>
      </c>
      <c r="E35">
        <v>2018</v>
      </c>
      <c r="F35" s="1" t="s">
        <v>8</v>
      </c>
      <c r="G35" s="1" t="s">
        <v>9</v>
      </c>
      <c r="H35" s="1" t="s">
        <v>53</v>
      </c>
      <c r="I35" s="1" t="s">
        <v>52</v>
      </c>
      <c r="J35">
        <v>39</v>
      </c>
      <c r="K35">
        <v>1879703</v>
      </c>
      <c r="L35">
        <v>2.1</v>
      </c>
      <c r="M35" s="2" t="b">
        <f t="shared" si="0"/>
        <v>0</v>
      </c>
      <c r="N35" s="2" t="str">
        <f t="shared" si="1"/>
        <v>Female2018&lt; 1 yearGR113-133</v>
      </c>
    </row>
    <row r="36" spans="2:14" x14ac:dyDescent="0.35">
      <c r="B36" t="s">
        <v>710</v>
      </c>
      <c r="C36" t="s">
        <v>711</v>
      </c>
      <c r="D36">
        <v>2018</v>
      </c>
      <c r="E36">
        <v>2018</v>
      </c>
      <c r="F36" s="1" t="s">
        <v>14</v>
      </c>
      <c r="G36" s="1" t="s">
        <v>15</v>
      </c>
      <c r="H36" s="1" t="s">
        <v>143</v>
      </c>
      <c r="I36" s="1" t="s">
        <v>142</v>
      </c>
      <c r="J36">
        <v>33</v>
      </c>
      <c r="K36">
        <v>7798370</v>
      </c>
      <c r="L36">
        <v>0.4</v>
      </c>
      <c r="M36" s="2" t="b">
        <f t="shared" si="0"/>
        <v>1</v>
      </c>
      <c r="N36" s="2" t="str">
        <f t="shared" si="1"/>
        <v>Female20181-4 yearsGR113-010</v>
      </c>
    </row>
    <row r="37" spans="2:14" x14ac:dyDescent="0.35">
      <c r="B37" t="s">
        <v>710</v>
      </c>
      <c r="C37" t="s">
        <v>711</v>
      </c>
      <c r="D37">
        <v>2018</v>
      </c>
      <c r="E37">
        <v>2018</v>
      </c>
      <c r="F37" s="1" t="s">
        <v>14</v>
      </c>
      <c r="G37" s="1" t="s">
        <v>15</v>
      </c>
      <c r="H37" s="1" t="s">
        <v>141</v>
      </c>
      <c r="I37" s="1" t="s">
        <v>140</v>
      </c>
      <c r="J37">
        <v>41</v>
      </c>
      <c r="K37">
        <v>7798370</v>
      </c>
      <c r="L37">
        <v>0.5</v>
      </c>
      <c r="M37" s="2" t="b">
        <f t="shared" si="0"/>
        <v>0</v>
      </c>
      <c r="N37" s="2" t="str">
        <f t="shared" si="1"/>
        <v>Female20181-4 yearsGR113-018</v>
      </c>
    </row>
    <row r="38" spans="2:14" x14ac:dyDescent="0.35">
      <c r="B38" t="s">
        <v>710</v>
      </c>
      <c r="C38" t="s">
        <v>711</v>
      </c>
      <c r="D38">
        <v>2018</v>
      </c>
      <c r="E38">
        <v>2018</v>
      </c>
      <c r="F38" s="1" t="s">
        <v>14</v>
      </c>
      <c r="G38" s="1" t="s">
        <v>15</v>
      </c>
      <c r="H38" s="1" t="s">
        <v>139</v>
      </c>
      <c r="I38" s="1" t="s">
        <v>138</v>
      </c>
      <c r="J38">
        <v>143</v>
      </c>
      <c r="K38">
        <v>7798370</v>
      </c>
      <c r="L38">
        <v>1.8</v>
      </c>
      <c r="M38" s="2" t="b">
        <f t="shared" si="0"/>
        <v>1</v>
      </c>
      <c r="N38" s="2" t="str">
        <f t="shared" si="1"/>
        <v>Female20181-4 yearsGR113-019</v>
      </c>
    </row>
    <row r="39" spans="2:14" x14ac:dyDescent="0.35">
      <c r="B39" t="s">
        <v>710</v>
      </c>
      <c r="C39" t="s">
        <v>711</v>
      </c>
      <c r="D39">
        <v>2018</v>
      </c>
      <c r="E39">
        <v>2018</v>
      </c>
      <c r="F39" s="1" t="s">
        <v>14</v>
      </c>
      <c r="G39" s="1" t="s">
        <v>15</v>
      </c>
      <c r="H39" s="1" t="s">
        <v>250</v>
      </c>
      <c r="I39" s="1" t="s">
        <v>249</v>
      </c>
      <c r="J39">
        <v>30</v>
      </c>
      <c r="K39">
        <v>7798370</v>
      </c>
      <c r="L39">
        <v>0.4</v>
      </c>
      <c r="M39" s="2" t="b">
        <f t="shared" si="0"/>
        <v>0</v>
      </c>
      <c r="N39" s="2" t="str">
        <f t="shared" si="1"/>
        <v>Female20181-4 yearsGR113-036</v>
      </c>
    </row>
    <row r="40" spans="2:14" x14ac:dyDescent="0.35">
      <c r="B40" t="s">
        <v>710</v>
      </c>
      <c r="C40" t="s">
        <v>711</v>
      </c>
      <c r="D40">
        <v>2018</v>
      </c>
      <c r="E40">
        <v>2018</v>
      </c>
      <c r="F40" s="1" t="s">
        <v>14</v>
      </c>
      <c r="G40" s="1" t="s">
        <v>15</v>
      </c>
      <c r="H40" s="1" t="s">
        <v>135</v>
      </c>
      <c r="I40" s="1" t="s">
        <v>134</v>
      </c>
      <c r="J40">
        <v>49</v>
      </c>
      <c r="K40">
        <v>7798370</v>
      </c>
      <c r="L40">
        <v>0.6</v>
      </c>
      <c r="M40" s="2" t="b">
        <f t="shared" si="0"/>
        <v>0</v>
      </c>
      <c r="N40" s="2" t="str">
        <f t="shared" si="1"/>
        <v>Female20181-4 yearsGR113-037</v>
      </c>
    </row>
    <row r="41" spans="2:14" x14ac:dyDescent="0.35">
      <c r="B41" t="s">
        <v>710</v>
      </c>
      <c r="C41" t="s">
        <v>711</v>
      </c>
      <c r="D41">
        <v>2018</v>
      </c>
      <c r="E41">
        <v>2018</v>
      </c>
      <c r="F41" s="1" t="s">
        <v>14</v>
      </c>
      <c r="G41" s="1" t="s">
        <v>15</v>
      </c>
      <c r="H41" s="1" t="s">
        <v>246</v>
      </c>
      <c r="I41" s="1" t="s">
        <v>245</v>
      </c>
      <c r="J41">
        <v>49</v>
      </c>
      <c r="K41">
        <v>7798370</v>
      </c>
      <c r="L41">
        <v>0.6</v>
      </c>
      <c r="M41" s="2" t="b">
        <f t="shared" si="0"/>
        <v>0</v>
      </c>
      <c r="N41" s="2" t="str">
        <f t="shared" si="1"/>
        <v>Female20181-4 yearsGR113-040</v>
      </c>
    </row>
    <row r="42" spans="2:14" x14ac:dyDescent="0.35">
      <c r="B42" t="s">
        <v>710</v>
      </c>
      <c r="C42" t="s">
        <v>711</v>
      </c>
      <c r="D42">
        <v>2018</v>
      </c>
      <c r="E42">
        <v>2018</v>
      </c>
      <c r="F42" s="1" t="s">
        <v>14</v>
      </c>
      <c r="G42" s="1" t="s">
        <v>15</v>
      </c>
      <c r="H42" s="1" t="s">
        <v>240</v>
      </c>
      <c r="I42" s="1" t="s">
        <v>239</v>
      </c>
      <c r="J42">
        <v>53</v>
      </c>
      <c r="K42">
        <v>7798370</v>
      </c>
      <c r="L42">
        <v>0.7</v>
      </c>
      <c r="M42" s="2" t="b">
        <f t="shared" si="0"/>
        <v>0</v>
      </c>
      <c r="N42" s="2" t="str">
        <f t="shared" si="1"/>
        <v>Female20181-4 yearsGR113-043</v>
      </c>
    </row>
    <row r="43" spans="2:14" x14ac:dyDescent="0.35">
      <c r="B43" t="s">
        <v>710</v>
      </c>
      <c r="C43" t="s">
        <v>711</v>
      </c>
      <c r="D43">
        <v>2018</v>
      </c>
      <c r="E43">
        <v>2018</v>
      </c>
      <c r="F43" s="1" t="s">
        <v>14</v>
      </c>
      <c r="G43" s="1" t="s">
        <v>15</v>
      </c>
      <c r="H43" s="1" t="s">
        <v>238</v>
      </c>
      <c r="I43" s="1" t="s">
        <v>237</v>
      </c>
      <c r="J43">
        <v>18</v>
      </c>
      <c r="K43">
        <v>7798370</v>
      </c>
      <c r="L43" t="s">
        <v>10</v>
      </c>
      <c r="M43" s="2" t="b">
        <f t="shared" si="0"/>
        <v>1</v>
      </c>
      <c r="N43" s="2" t="str">
        <f t="shared" si="1"/>
        <v>Female20181-4 yearsGR113-044</v>
      </c>
    </row>
    <row r="44" spans="2:14" x14ac:dyDescent="0.35">
      <c r="B44" t="s">
        <v>710</v>
      </c>
      <c r="C44" t="s">
        <v>711</v>
      </c>
      <c r="D44">
        <v>2018</v>
      </c>
      <c r="E44">
        <v>2018</v>
      </c>
      <c r="F44" s="1" t="s">
        <v>14</v>
      </c>
      <c r="G44" s="1" t="s">
        <v>15</v>
      </c>
      <c r="H44" s="1" t="s">
        <v>129</v>
      </c>
      <c r="I44" s="1" t="s">
        <v>128</v>
      </c>
      <c r="J44">
        <v>82</v>
      </c>
      <c r="K44">
        <v>7798370</v>
      </c>
      <c r="L44">
        <v>1.1000000000000001</v>
      </c>
      <c r="M44" s="2" t="b">
        <f t="shared" si="0"/>
        <v>0</v>
      </c>
      <c r="N44" s="2" t="str">
        <f t="shared" si="1"/>
        <v>Female20181-4 yearsGR113-053</v>
      </c>
    </row>
    <row r="45" spans="2:14" x14ac:dyDescent="0.35">
      <c r="B45" t="s">
        <v>710</v>
      </c>
      <c r="C45" t="s">
        <v>711</v>
      </c>
      <c r="D45">
        <v>2018</v>
      </c>
      <c r="E45">
        <v>2018</v>
      </c>
      <c r="F45" s="1" t="s">
        <v>14</v>
      </c>
      <c r="G45" s="1" t="s">
        <v>15</v>
      </c>
      <c r="H45" s="1" t="s">
        <v>127</v>
      </c>
      <c r="I45" s="1" t="s">
        <v>126</v>
      </c>
      <c r="J45">
        <v>57</v>
      </c>
      <c r="K45">
        <v>7798370</v>
      </c>
      <c r="L45">
        <v>0.7</v>
      </c>
      <c r="M45" s="2" t="b">
        <f t="shared" si="0"/>
        <v>1</v>
      </c>
      <c r="N45" s="2" t="str">
        <f t="shared" si="1"/>
        <v>Female20181-4 yearsGR113-054</v>
      </c>
    </row>
    <row r="46" spans="2:14" x14ac:dyDescent="0.35">
      <c r="B46" t="s">
        <v>710</v>
      </c>
      <c r="C46" t="s">
        <v>711</v>
      </c>
      <c r="D46">
        <v>2018</v>
      </c>
      <c r="E46">
        <v>2018</v>
      </c>
      <c r="F46" s="1" t="s">
        <v>14</v>
      </c>
      <c r="G46" s="1" t="s">
        <v>15</v>
      </c>
      <c r="H46" s="1" t="s">
        <v>113</v>
      </c>
      <c r="I46" s="1" t="s">
        <v>112</v>
      </c>
      <c r="J46">
        <v>56</v>
      </c>
      <c r="K46">
        <v>7798370</v>
      </c>
      <c r="L46">
        <v>0.7</v>
      </c>
      <c r="M46" s="2" t="b">
        <f t="shared" si="0"/>
        <v>0</v>
      </c>
      <c r="N46" s="2" t="str">
        <f t="shared" si="1"/>
        <v>Female20181-4 yearsGR113-064</v>
      </c>
    </row>
    <row r="47" spans="2:14" x14ac:dyDescent="0.35">
      <c r="B47" t="s">
        <v>710</v>
      </c>
      <c r="C47" t="s">
        <v>711</v>
      </c>
      <c r="D47">
        <v>2018</v>
      </c>
      <c r="E47">
        <v>2018</v>
      </c>
      <c r="F47" s="1" t="s">
        <v>14</v>
      </c>
      <c r="G47" s="1" t="s">
        <v>15</v>
      </c>
      <c r="H47" s="1" t="s">
        <v>109</v>
      </c>
      <c r="I47" s="1" t="s">
        <v>108</v>
      </c>
      <c r="J47">
        <v>42</v>
      </c>
      <c r="K47">
        <v>7798370</v>
      </c>
      <c r="L47">
        <v>0.5</v>
      </c>
      <c r="M47" s="2" t="b">
        <f t="shared" si="0"/>
        <v>0</v>
      </c>
      <c r="N47" s="2" t="str">
        <f t="shared" si="1"/>
        <v>Female20181-4 yearsGR113-068</v>
      </c>
    </row>
    <row r="48" spans="2:14" x14ac:dyDescent="0.35">
      <c r="B48" t="s">
        <v>710</v>
      </c>
      <c r="C48" t="s">
        <v>711</v>
      </c>
      <c r="D48">
        <v>2018</v>
      </c>
      <c r="E48">
        <v>2018</v>
      </c>
      <c r="F48" s="1" t="s">
        <v>14</v>
      </c>
      <c r="G48" s="1" t="s">
        <v>15</v>
      </c>
      <c r="H48" s="1" t="s">
        <v>107</v>
      </c>
      <c r="I48" s="1" t="s">
        <v>106</v>
      </c>
      <c r="J48">
        <v>22</v>
      </c>
      <c r="K48">
        <v>7798370</v>
      </c>
      <c r="L48">
        <v>0.3</v>
      </c>
      <c r="M48" s="2" t="b">
        <f t="shared" si="0"/>
        <v>1</v>
      </c>
      <c r="N48" s="2" t="str">
        <f t="shared" si="1"/>
        <v>Female20181-4 yearsGR113-070</v>
      </c>
    </row>
    <row r="49" spans="2:14" x14ac:dyDescent="0.35">
      <c r="B49" t="s">
        <v>710</v>
      </c>
      <c r="C49" t="s">
        <v>711</v>
      </c>
      <c r="D49">
        <v>2018</v>
      </c>
      <c r="E49">
        <v>2018</v>
      </c>
      <c r="F49" s="1" t="s">
        <v>14</v>
      </c>
      <c r="G49" s="1" t="s">
        <v>15</v>
      </c>
      <c r="H49" s="1" t="s">
        <v>103</v>
      </c>
      <c r="I49" s="1" t="s">
        <v>102</v>
      </c>
      <c r="J49">
        <v>53</v>
      </c>
      <c r="K49">
        <v>7798370</v>
      </c>
      <c r="L49">
        <v>0.7</v>
      </c>
      <c r="M49" s="2" t="b">
        <f t="shared" si="0"/>
        <v>1</v>
      </c>
      <c r="N49" s="2" t="str">
        <f t="shared" si="1"/>
        <v>Female20181-4 yearsGR113-076</v>
      </c>
    </row>
    <row r="50" spans="2:14" x14ac:dyDescent="0.35">
      <c r="B50" t="s">
        <v>710</v>
      </c>
      <c r="C50" t="s">
        <v>711</v>
      </c>
      <c r="D50">
        <v>2018</v>
      </c>
      <c r="E50">
        <v>2018</v>
      </c>
      <c r="F50" s="1" t="s">
        <v>14</v>
      </c>
      <c r="G50" s="1" t="s">
        <v>15</v>
      </c>
      <c r="H50" s="1" t="s">
        <v>202</v>
      </c>
      <c r="I50" s="1" t="s">
        <v>201</v>
      </c>
      <c r="J50">
        <v>27</v>
      </c>
      <c r="K50">
        <v>7798370</v>
      </c>
      <c r="L50">
        <v>0.3</v>
      </c>
      <c r="M50" s="2" t="b">
        <f t="shared" si="0"/>
        <v>0</v>
      </c>
      <c r="N50" s="2" t="str">
        <f t="shared" si="1"/>
        <v>Female20181-4 yearsGR113-077</v>
      </c>
    </row>
    <row r="51" spans="2:14" x14ac:dyDescent="0.35">
      <c r="B51" t="s">
        <v>710</v>
      </c>
      <c r="C51" t="s">
        <v>711</v>
      </c>
      <c r="D51">
        <v>2018</v>
      </c>
      <c r="E51">
        <v>2018</v>
      </c>
      <c r="F51" s="1" t="s">
        <v>14</v>
      </c>
      <c r="G51" s="1" t="s">
        <v>15</v>
      </c>
      <c r="H51" s="1" t="s">
        <v>101</v>
      </c>
      <c r="I51" s="1" t="s">
        <v>100</v>
      </c>
      <c r="J51">
        <v>26</v>
      </c>
      <c r="K51">
        <v>7798370</v>
      </c>
      <c r="L51">
        <v>0.3</v>
      </c>
      <c r="M51" s="2" t="b">
        <f t="shared" si="0"/>
        <v>0</v>
      </c>
      <c r="N51" s="2" t="str">
        <f t="shared" si="1"/>
        <v>Female20181-4 yearsGR113-078</v>
      </c>
    </row>
    <row r="52" spans="2:14" x14ac:dyDescent="0.35">
      <c r="B52" t="s">
        <v>710</v>
      </c>
      <c r="C52" t="s">
        <v>711</v>
      </c>
      <c r="D52">
        <v>2018</v>
      </c>
      <c r="E52">
        <v>2018</v>
      </c>
      <c r="F52" s="1" t="s">
        <v>14</v>
      </c>
      <c r="G52" s="1" t="s">
        <v>15</v>
      </c>
      <c r="H52" s="1" t="s">
        <v>99</v>
      </c>
      <c r="I52" s="1" t="s">
        <v>98</v>
      </c>
      <c r="J52">
        <v>18</v>
      </c>
      <c r="K52">
        <v>7798370</v>
      </c>
      <c r="L52" t="s">
        <v>10</v>
      </c>
      <c r="M52" s="2" t="b">
        <f t="shared" si="0"/>
        <v>1</v>
      </c>
      <c r="N52" s="2" t="str">
        <f t="shared" si="1"/>
        <v>Female20181-4 yearsGR113-082</v>
      </c>
    </row>
    <row r="53" spans="2:14" x14ac:dyDescent="0.35">
      <c r="B53" t="s">
        <v>710</v>
      </c>
      <c r="C53" t="s">
        <v>711</v>
      </c>
      <c r="D53">
        <v>2018</v>
      </c>
      <c r="E53">
        <v>2018</v>
      </c>
      <c r="F53" s="1" t="s">
        <v>14</v>
      </c>
      <c r="G53" s="1" t="s">
        <v>15</v>
      </c>
      <c r="H53" s="1" t="s">
        <v>190</v>
      </c>
      <c r="I53" s="1" t="s">
        <v>189</v>
      </c>
      <c r="J53">
        <v>14</v>
      </c>
      <c r="K53">
        <v>7798370</v>
      </c>
      <c r="L53" t="s">
        <v>10</v>
      </c>
      <c r="M53" s="2" t="b">
        <f t="shared" si="0"/>
        <v>0</v>
      </c>
      <c r="N53" s="2" t="str">
        <f t="shared" si="1"/>
        <v>Female20181-4 yearsGR113-085</v>
      </c>
    </row>
    <row r="54" spans="2:14" x14ac:dyDescent="0.35">
      <c r="B54" t="s">
        <v>710</v>
      </c>
      <c r="C54" t="s">
        <v>711</v>
      </c>
      <c r="D54">
        <v>2018</v>
      </c>
      <c r="E54">
        <v>2018</v>
      </c>
      <c r="F54" s="1" t="s">
        <v>14</v>
      </c>
      <c r="G54" s="1" t="s">
        <v>15</v>
      </c>
      <c r="H54" s="1" t="s">
        <v>186</v>
      </c>
      <c r="I54" s="1" t="s">
        <v>185</v>
      </c>
      <c r="J54">
        <v>35</v>
      </c>
      <c r="K54">
        <v>7798370</v>
      </c>
      <c r="L54">
        <v>0.4</v>
      </c>
      <c r="M54" s="2" t="b">
        <f t="shared" si="0"/>
        <v>0</v>
      </c>
      <c r="N54" s="2" t="str">
        <f t="shared" si="1"/>
        <v>Female20181-4 yearsGR113-089</v>
      </c>
    </row>
    <row r="55" spans="2:14" x14ac:dyDescent="0.35">
      <c r="B55" t="s">
        <v>710</v>
      </c>
      <c r="C55" t="s">
        <v>711</v>
      </c>
      <c r="D55">
        <v>2018</v>
      </c>
      <c r="E55">
        <v>2018</v>
      </c>
      <c r="F55" s="1" t="s">
        <v>14</v>
      </c>
      <c r="G55" s="1" t="s">
        <v>15</v>
      </c>
      <c r="H55" s="1" t="s">
        <v>85</v>
      </c>
      <c r="I55" s="1" t="s">
        <v>84</v>
      </c>
      <c r="J55">
        <v>22</v>
      </c>
      <c r="K55">
        <v>7798370</v>
      </c>
      <c r="L55">
        <v>0.3</v>
      </c>
      <c r="M55" s="2" t="b">
        <f t="shared" si="0"/>
        <v>1</v>
      </c>
      <c r="N55" s="2" t="str">
        <f t="shared" si="1"/>
        <v>Female20181-4 yearsGR113-108</v>
      </c>
    </row>
    <row r="56" spans="2:14" x14ac:dyDescent="0.35">
      <c r="B56" t="s">
        <v>710</v>
      </c>
      <c r="C56" t="s">
        <v>711</v>
      </c>
      <c r="D56">
        <v>2018</v>
      </c>
      <c r="E56">
        <v>2018</v>
      </c>
      <c r="F56" s="1" t="s">
        <v>14</v>
      </c>
      <c r="G56" s="1" t="s">
        <v>15</v>
      </c>
      <c r="H56" s="1" t="s">
        <v>164</v>
      </c>
      <c r="I56" s="1" t="s">
        <v>163</v>
      </c>
      <c r="J56">
        <v>174</v>
      </c>
      <c r="K56">
        <v>7798370</v>
      </c>
      <c r="L56">
        <v>2.2000000000000002</v>
      </c>
      <c r="M56" s="2" t="b">
        <f t="shared" si="0"/>
        <v>1</v>
      </c>
      <c r="N56" s="2" t="str">
        <f t="shared" si="1"/>
        <v>Female20181-4 yearsGR113-109</v>
      </c>
    </row>
    <row r="57" spans="2:14" x14ac:dyDescent="0.35">
      <c r="B57" t="s">
        <v>710</v>
      </c>
      <c r="C57" t="s">
        <v>711</v>
      </c>
      <c r="D57">
        <v>2018</v>
      </c>
      <c r="E57">
        <v>2018</v>
      </c>
      <c r="F57" s="1" t="s">
        <v>14</v>
      </c>
      <c r="G57" s="1" t="s">
        <v>15</v>
      </c>
      <c r="H57" s="1" t="s">
        <v>83</v>
      </c>
      <c r="I57" s="1" t="s">
        <v>82</v>
      </c>
      <c r="J57">
        <v>102</v>
      </c>
      <c r="K57">
        <v>7798370</v>
      </c>
      <c r="L57">
        <v>1.3</v>
      </c>
      <c r="M57" s="2" t="b">
        <f t="shared" si="0"/>
        <v>0</v>
      </c>
      <c r="N57" s="2" t="str">
        <f t="shared" si="1"/>
        <v>Female20181-4 yearsGR113-110</v>
      </c>
    </row>
    <row r="58" spans="2:14" x14ac:dyDescent="0.35">
      <c r="B58" t="s">
        <v>710</v>
      </c>
      <c r="C58" t="s">
        <v>711</v>
      </c>
      <c r="D58">
        <v>2018</v>
      </c>
      <c r="E58">
        <v>2018</v>
      </c>
      <c r="F58" s="1" t="s">
        <v>14</v>
      </c>
      <c r="G58" s="1" t="s">
        <v>15</v>
      </c>
      <c r="H58" s="1" t="s">
        <v>81</v>
      </c>
      <c r="I58" s="1" t="s">
        <v>80</v>
      </c>
      <c r="J58">
        <v>182</v>
      </c>
      <c r="K58">
        <v>7798370</v>
      </c>
      <c r="L58">
        <v>2.2999999999999998</v>
      </c>
      <c r="M58" s="2" t="b">
        <f t="shared" si="0"/>
        <v>0</v>
      </c>
      <c r="N58" s="2" t="str">
        <f t="shared" si="1"/>
        <v>Female20181-4 yearsGR113-111</v>
      </c>
    </row>
    <row r="59" spans="2:14" x14ac:dyDescent="0.35">
      <c r="B59" t="s">
        <v>710</v>
      </c>
      <c r="C59" t="s">
        <v>711</v>
      </c>
      <c r="D59">
        <v>2018</v>
      </c>
      <c r="E59">
        <v>2018</v>
      </c>
      <c r="F59" s="1" t="s">
        <v>14</v>
      </c>
      <c r="G59" s="1" t="s">
        <v>15</v>
      </c>
      <c r="H59" s="1" t="s">
        <v>79</v>
      </c>
      <c r="I59" s="1" t="s">
        <v>78</v>
      </c>
      <c r="J59">
        <v>466</v>
      </c>
      <c r="K59">
        <v>7798370</v>
      </c>
      <c r="L59">
        <v>6</v>
      </c>
      <c r="M59" s="2" t="b">
        <f t="shared" si="0"/>
        <v>1</v>
      </c>
      <c r="N59" s="2" t="str">
        <f t="shared" si="1"/>
        <v>Female20181-4 yearsGR113-112</v>
      </c>
    </row>
    <row r="60" spans="2:14" x14ac:dyDescent="0.35">
      <c r="B60" t="s">
        <v>710</v>
      </c>
      <c r="C60" t="s">
        <v>711</v>
      </c>
      <c r="D60">
        <v>2018</v>
      </c>
      <c r="E60">
        <v>2018</v>
      </c>
      <c r="F60" s="1" t="s">
        <v>14</v>
      </c>
      <c r="G60" s="1" t="s">
        <v>15</v>
      </c>
      <c r="H60" s="1" t="s">
        <v>77</v>
      </c>
      <c r="I60" s="1" t="s">
        <v>76</v>
      </c>
      <c r="J60">
        <v>163</v>
      </c>
      <c r="K60">
        <v>7798370</v>
      </c>
      <c r="L60">
        <v>2.1</v>
      </c>
      <c r="M60" s="2" t="b">
        <f t="shared" si="0"/>
        <v>0</v>
      </c>
      <c r="N60" s="2" t="str">
        <f t="shared" si="1"/>
        <v>Female20181-4 yearsGR113-113</v>
      </c>
    </row>
    <row r="61" spans="2:14" x14ac:dyDescent="0.35">
      <c r="B61" t="s">
        <v>710</v>
      </c>
      <c r="C61" t="s">
        <v>711</v>
      </c>
      <c r="D61">
        <v>2018</v>
      </c>
      <c r="E61">
        <v>2018</v>
      </c>
      <c r="F61" s="1" t="s">
        <v>14</v>
      </c>
      <c r="G61" s="1" t="s">
        <v>15</v>
      </c>
      <c r="H61" s="1" t="s">
        <v>75</v>
      </c>
      <c r="I61" s="1" t="s">
        <v>74</v>
      </c>
      <c r="J61">
        <v>159</v>
      </c>
      <c r="K61">
        <v>7798370</v>
      </c>
      <c r="L61">
        <v>2</v>
      </c>
      <c r="M61" s="2" t="b">
        <f t="shared" si="0"/>
        <v>0</v>
      </c>
      <c r="N61" s="2" t="str">
        <f t="shared" si="1"/>
        <v>Female20181-4 yearsGR113-114</v>
      </c>
    </row>
    <row r="62" spans="2:14" x14ac:dyDescent="0.35">
      <c r="B62" t="s">
        <v>710</v>
      </c>
      <c r="C62" t="s">
        <v>711</v>
      </c>
      <c r="D62">
        <v>2018</v>
      </c>
      <c r="E62">
        <v>2018</v>
      </c>
      <c r="F62" s="1" t="s">
        <v>14</v>
      </c>
      <c r="G62" s="1" t="s">
        <v>15</v>
      </c>
      <c r="H62" s="1" t="s">
        <v>73</v>
      </c>
      <c r="I62" s="1" t="s">
        <v>72</v>
      </c>
      <c r="J62">
        <v>303</v>
      </c>
      <c r="K62">
        <v>7798370</v>
      </c>
      <c r="L62">
        <v>3.9</v>
      </c>
      <c r="M62" s="2" t="b">
        <f t="shared" si="0"/>
        <v>0</v>
      </c>
      <c r="N62" s="2" t="str">
        <f t="shared" si="1"/>
        <v>Female20181-4 yearsGR113-117</v>
      </c>
    </row>
    <row r="63" spans="2:14" x14ac:dyDescent="0.35">
      <c r="B63" t="s">
        <v>710</v>
      </c>
      <c r="C63" t="s">
        <v>711</v>
      </c>
      <c r="D63">
        <v>2018</v>
      </c>
      <c r="E63">
        <v>2018</v>
      </c>
      <c r="F63" s="1" t="s">
        <v>14</v>
      </c>
      <c r="G63" s="1" t="s">
        <v>15</v>
      </c>
      <c r="H63" s="1" t="s">
        <v>69</v>
      </c>
      <c r="I63" s="1" t="s">
        <v>68</v>
      </c>
      <c r="J63">
        <v>143</v>
      </c>
      <c r="K63">
        <v>7798370</v>
      </c>
      <c r="L63">
        <v>1.8</v>
      </c>
      <c r="M63" s="2" t="b">
        <f t="shared" si="0"/>
        <v>0</v>
      </c>
      <c r="N63" s="2" t="str">
        <f t="shared" si="1"/>
        <v>Female20181-4 yearsGR113-120</v>
      </c>
    </row>
    <row r="64" spans="2:14" x14ac:dyDescent="0.35">
      <c r="B64" t="s">
        <v>710</v>
      </c>
      <c r="C64" t="s">
        <v>711</v>
      </c>
      <c r="D64">
        <v>2018</v>
      </c>
      <c r="E64">
        <v>2018</v>
      </c>
      <c r="F64" s="1" t="s">
        <v>14</v>
      </c>
      <c r="G64" s="1" t="s">
        <v>15</v>
      </c>
      <c r="H64" s="1" t="s">
        <v>156</v>
      </c>
      <c r="I64" s="1" t="s">
        <v>155</v>
      </c>
      <c r="J64">
        <v>53</v>
      </c>
      <c r="K64">
        <v>7798370</v>
      </c>
      <c r="L64">
        <v>0.7</v>
      </c>
      <c r="M64" s="2" t="b">
        <f t="shared" si="0"/>
        <v>0</v>
      </c>
      <c r="N64" s="2" t="str">
        <f t="shared" si="1"/>
        <v>Female20181-4 yearsGR113-121</v>
      </c>
    </row>
    <row r="65" spans="2:14" x14ac:dyDescent="0.35">
      <c r="B65" t="s">
        <v>710</v>
      </c>
      <c r="C65" t="s">
        <v>711</v>
      </c>
      <c r="D65">
        <v>2018</v>
      </c>
      <c r="E65">
        <v>2018</v>
      </c>
      <c r="F65" s="1" t="s">
        <v>14</v>
      </c>
      <c r="G65" s="1" t="s">
        <v>15</v>
      </c>
      <c r="H65" s="1" t="s">
        <v>154</v>
      </c>
      <c r="I65" s="1" t="s">
        <v>153</v>
      </c>
      <c r="J65">
        <v>88</v>
      </c>
      <c r="K65">
        <v>7798370</v>
      </c>
      <c r="L65">
        <v>1.1000000000000001</v>
      </c>
      <c r="M65" s="2" t="b">
        <f t="shared" si="0"/>
        <v>0</v>
      </c>
      <c r="N65" s="2" t="str">
        <f t="shared" si="1"/>
        <v>Female20181-4 yearsGR113-123</v>
      </c>
    </row>
    <row r="66" spans="2:14" x14ac:dyDescent="0.35">
      <c r="B66" t="s">
        <v>710</v>
      </c>
      <c r="C66" t="s">
        <v>711</v>
      </c>
      <c r="D66">
        <v>2018</v>
      </c>
      <c r="E66">
        <v>2018</v>
      </c>
      <c r="F66" s="1" t="s">
        <v>14</v>
      </c>
      <c r="G66" s="1" t="s">
        <v>15</v>
      </c>
      <c r="H66" s="1" t="s">
        <v>61</v>
      </c>
      <c r="I66" s="1" t="s">
        <v>60</v>
      </c>
      <c r="J66">
        <v>142</v>
      </c>
      <c r="K66">
        <v>7798370</v>
      </c>
      <c r="L66">
        <v>1.8</v>
      </c>
      <c r="M66" s="2" t="b">
        <f t="shared" si="0"/>
        <v>1</v>
      </c>
      <c r="N66" s="2" t="str">
        <f t="shared" si="1"/>
        <v>Female20181-4 yearsGR113-127</v>
      </c>
    </row>
    <row r="67" spans="2:14" x14ac:dyDescent="0.35">
      <c r="B67" t="s">
        <v>710</v>
      </c>
      <c r="C67" t="s">
        <v>711</v>
      </c>
      <c r="D67">
        <v>2018</v>
      </c>
      <c r="E67">
        <v>2018</v>
      </c>
      <c r="F67" s="1" t="s">
        <v>14</v>
      </c>
      <c r="G67" s="1" t="s">
        <v>15</v>
      </c>
      <c r="H67" s="1" t="s">
        <v>59</v>
      </c>
      <c r="I67" s="1" t="s">
        <v>58</v>
      </c>
      <c r="J67">
        <v>24</v>
      </c>
      <c r="K67">
        <v>7798370</v>
      </c>
      <c r="L67">
        <v>0.3</v>
      </c>
      <c r="M67" s="2" t="b">
        <f t="shared" ref="M67:M130" si="2">LEFT(H67,1)="#"</f>
        <v>0</v>
      </c>
      <c r="N67" s="2" t="str">
        <f t="shared" ref="N67:N130" si="3">B67&amp;E67&amp;F67&amp;I67</f>
        <v>Female20181-4 yearsGR113-128</v>
      </c>
    </row>
    <row r="68" spans="2:14" x14ac:dyDescent="0.35">
      <c r="B68" t="s">
        <v>710</v>
      </c>
      <c r="C68" t="s">
        <v>711</v>
      </c>
      <c r="D68">
        <v>2018</v>
      </c>
      <c r="E68">
        <v>2018</v>
      </c>
      <c r="F68" s="1" t="s">
        <v>14</v>
      </c>
      <c r="G68" s="1" t="s">
        <v>15</v>
      </c>
      <c r="H68" s="1" t="s">
        <v>57</v>
      </c>
      <c r="I68" s="1" t="s">
        <v>56</v>
      </c>
      <c r="J68">
        <v>118</v>
      </c>
      <c r="K68">
        <v>7798370</v>
      </c>
      <c r="L68">
        <v>1.5</v>
      </c>
      <c r="M68" s="2" t="b">
        <f t="shared" si="2"/>
        <v>0</v>
      </c>
      <c r="N68" s="2" t="str">
        <f t="shared" si="3"/>
        <v>Female20181-4 yearsGR113-129</v>
      </c>
    </row>
    <row r="69" spans="2:14" x14ac:dyDescent="0.35">
      <c r="B69" t="s">
        <v>710</v>
      </c>
      <c r="C69" t="s">
        <v>711</v>
      </c>
      <c r="D69">
        <v>2018</v>
      </c>
      <c r="E69">
        <v>2018</v>
      </c>
      <c r="F69" s="1" t="s">
        <v>14</v>
      </c>
      <c r="G69" s="1" t="s">
        <v>15</v>
      </c>
      <c r="H69" s="1" t="s">
        <v>55</v>
      </c>
      <c r="I69" s="1" t="s">
        <v>54</v>
      </c>
      <c r="J69">
        <v>21</v>
      </c>
      <c r="K69">
        <v>7798370</v>
      </c>
      <c r="L69">
        <v>0.3</v>
      </c>
      <c r="M69" s="2" t="b">
        <f t="shared" si="2"/>
        <v>0</v>
      </c>
      <c r="N69" s="2" t="str">
        <f t="shared" si="3"/>
        <v>Female20181-4 yearsGR113-131</v>
      </c>
    </row>
    <row r="70" spans="2:14" x14ac:dyDescent="0.35">
      <c r="B70" t="s">
        <v>710</v>
      </c>
      <c r="C70" t="s">
        <v>711</v>
      </c>
      <c r="D70">
        <v>2018</v>
      </c>
      <c r="E70">
        <v>2018</v>
      </c>
      <c r="F70" s="1" t="s">
        <v>14</v>
      </c>
      <c r="G70" s="1" t="s">
        <v>15</v>
      </c>
      <c r="H70" s="1" t="s">
        <v>53</v>
      </c>
      <c r="I70" s="1" t="s">
        <v>52</v>
      </c>
      <c r="J70">
        <v>20</v>
      </c>
      <c r="K70">
        <v>7798370</v>
      </c>
      <c r="L70">
        <v>0.3</v>
      </c>
      <c r="M70" s="2" t="b">
        <f t="shared" si="2"/>
        <v>0</v>
      </c>
      <c r="N70" s="2" t="str">
        <f t="shared" si="3"/>
        <v>Female20181-4 yearsGR113-133</v>
      </c>
    </row>
    <row r="71" spans="2:14" x14ac:dyDescent="0.35">
      <c r="B71" t="s">
        <v>710</v>
      </c>
      <c r="C71" t="s">
        <v>711</v>
      </c>
      <c r="D71">
        <v>2018</v>
      </c>
      <c r="E71">
        <v>2018</v>
      </c>
      <c r="F71" s="1" t="s">
        <v>14</v>
      </c>
      <c r="G71" s="1" t="s">
        <v>15</v>
      </c>
      <c r="H71" s="1" t="s">
        <v>147</v>
      </c>
      <c r="I71" s="1" t="s">
        <v>146</v>
      </c>
      <c r="J71">
        <v>11</v>
      </c>
      <c r="K71">
        <v>7798370</v>
      </c>
      <c r="L71" t="s">
        <v>10</v>
      </c>
      <c r="M71" s="2" t="b">
        <f t="shared" si="2"/>
        <v>1</v>
      </c>
      <c r="N71" s="2" t="str">
        <f t="shared" si="3"/>
        <v>Female20181-4 yearsGR113-135</v>
      </c>
    </row>
    <row r="72" spans="2:14" x14ac:dyDescent="0.35">
      <c r="B72" t="s">
        <v>710</v>
      </c>
      <c r="C72" t="s">
        <v>711</v>
      </c>
      <c r="D72">
        <v>2018</v>
      </c>
      <c r="E72">
        <v>2018</v>
      </c>
      <c r="F72" s="1" t="s">
        <v>16</v>
      </c>
      <c r="G72" s="1" t="s">
        <v>17</v>
      </c>
      <c r="H72" s="1" t="s">
        <v>143</v>
      </c>
      <c r="I72" s="1" t="s">
        <v>142</v>
      </c>
      <c r="J72">
        <v>24</v>
      </c>
      <c r="K72">
        <v>20100339</v>
      </c>
      <c r="L72">
        <v>0.1</v>
      </c>
      <c r="M72" s="2" t="b">
        <f t="shared" si="2"/>
        <v>1</v>
      </c>
      <c r="N72" s="2" t="str">
        <f t="shared" si="3"/>
        <v>Female20185-14 yearsGR113-010</v>
      </c>
    </row>
    <row r="73" spans="2:14" x14ac:dyDescent="0.35">
      <c r="B73" t="s">
        <v>710</v>
      </c>
      <c r="C73" t="s">
        <v>711</v>
      </c>
      <c r="D73">
        <v>2018</v>
      </c>
      <c r="E73">
        <v>2018</v>
      </c>
      <c r="F73" s="1" t="s">
        <v>16</v>
      </c>
      <c r="G73" s="1" t="s">
        <v>17</v>
      </c>
      <c r="H73" s="1" t="s">
        <v>141</v>
      </c>
      <c r="I73" s="1" t="s">
        <v>140</v>
      </c>
      <c r="J73">
        <v>30</v>
      </c>
      <c r="K73">
        <v>20100339</v>
      </c>
      <c r="L73">
        <v>0.1</v>
      </c>
      <c r="M73" s="2" t="b">
        <f t="shared" si="2"/>
        <v>0</v>
      </c>
      <c r="N73" s="2" t="str">
        <f t="shared" si="3"/>
        <v>Female20185-14 yearsGR113-018</v>
      </c>
    </row>
    <row r="74" spans="2:14" x14ac:dyDescent="0.35">
      <c r="B74" t="s">
        <v>710</v>
      </c>
      <c r="C74" t="s">
        <v>711</v>
      </c>
      <c r="D74">
        <v>2018</v>
      </c>
      <c r="E74">
        <v>2018</v>
      </c>
      <c r="F74" s="1" t="s">
        <v>16</v>
      </c>
      <c r="G74" s="1" t="s">
        <v>17</v>
      </c>
      <c r="H74" s="1" t="s">
        <v>139</v>
      </c>
      <c r="I74" s="1" t="s">
        <v>138</v>
      </c>
      <c r="J74">
        <v>395</v>
      </c>
      <c r="K74">
        <v>20100339</v>
      </c>
      <c r="L74">
        <v>2</v>
      </c>
      <c r="M74" s="2" t="b">
        <f t="shared" si="2"/>
        <v>1</v>
      </c>
      <c r="N74" s="2" t="str">
        <f t="shared" si="3"/>
        <v>Female20185-14 yearsGR113-019</v>
      </c>
    </row>
    <row r="75" spans="2:14" x14ac:dyDescent="0.35">
      <c r="B75" t="s">
        <v>710</v>
      </c>
      <c r="C75" t="s">
        <v>711</v>
      </c>
      <c r="D75">
        <v>2018</v>
      </c>
      <c r="E75">
        <v>2018</v>
      </c>
      <c r="F75" s="1" t="s">
        <v>16</v>
      </c>
      <c r="G75" s="1" t="s">
        <v>17</v>
      </c>
      <c r="H75" s="1" t="s">
        <v>254</v>
      </c>
      <c r="I75" s="1" t="s">
        <v>253</v>
      </c>
      <c r="J75">
        <v>17</v>
      </c>
      <c r="K75">
        <v>20100339</v>
      </c>
      <c r="L75" t="s">
        <v>10</v>
      </c>
      <c r="M75" s="2" t="b">
        <f t="shared" si="2"/>
        <v>0</v>
      </c>
      <c r="N75" s="2" t="str">
        <f t="shared" si="3"/>
        <v>Female20185-14 yearsGR113-034</v>
      </c>
    </row>
    <row r="76" spans="2:14" x14ac:dyDescent="0.35">
      <c r="B76" t="s">
        <v>710</v>
      </c>
      <c r="C76" t="s">
        <v>711</v>
      </c>
      <c r="D76">
        <v>2018</v>
      </c>
      <c r="E76">
        <v>2018</v>
      </c>
      <c r="F76" s="1" t="s">
        <v>16</v>
      </c>
      <c r="G76" s="1" t="s">
        <v>17</v>
      </c>
      <c r="H76" s="1" t="s">
        <v>250</v>
      </c>
      <c r="I76" s="1" t="s">
        <v>249</v>
      </c>
      <c r="J76">
        <v>156</v>
      </c>
      <c r="K76">
        <v>20100339</v>
      </c>
      <c r="L76">
        <v>0.8</v>
      </c>
      <c r="M76" s="2" t="b">
        <f t="shared" si="2"/>
        <v>0</v>
      </c>
      <c r="N76" s="2" t="str">
        <f t="shared" si="3"/>
        <v>Female20185-14 yearsGR113-036</v>
      </c>
    </row>
    <row r="77" spans="2:14" x14ac:dyDescent="0.35">
      <c r="B77" t="s">
        <v>710</v>
      </c>
      <c r="C77" t="s">
        <v>711</v>
      </c>
      <c r="D77">
        <v>2018</v>
      </c>
      <c r="E77">
        <v>2018</v>
      </c>
      <c r="F77" s="1" t="s">
        <v>16</v>
      </c>
      <c r="G77" s="1" t="s">
        <v>17</v>
      </c>
      <c r="H77" s="1" t="s">
        <v>135</v>
      </c>
      <c r="I77" s="1" t="s">
        <v>134</v>
      </c>
      <c r="J77">
        <v>96</v>
      </c>
      <c r="K77">
        <v>20100339</v>
      </c>
      <c r="L77">
        <v>0.5</v>
      </c>
      <c r="M77" s="2" t="b">
        <f t="shared" si="2"/>
        <v>0</v>
      </c>
      <c r="N77" s="2" t="str">
        <f t="shared" si="3"/>
        <v>Female20185-14 yearsGR113-037</v>
      </c>
    </row>
    <row r="78" spans="2:14" x14ac:dyDescent="0.35">
      <c r="B78" t="s">
        <v>710</v>
      </c>
      <c r="C78" t="s">
        <v>711</v>
      </c>
      <c r="D78">
        <v>2018</v>
      </c>
      <c r="E78">
        <v>2018</v>
      </c>
      <c r="F78" s="1" t="s">
        <v>16</v>
      </c>
      <c r="G78" s="1" t="s">
        <v>17</v>
      </c>
      <c r="H78" s="1" t="s">
        <v>246</v>
      </c>
      <c r="I78" s="1" t="s">
        <v>245</v>
      </c>
      <c r="J78">
        <v>87</v>
      </c>
      <c r="K78">
        <v>20100339</v>
      </c>
      <c r="L78">
        <v>0.4</v>
      </c>
      <c r="M78" s="2" t="b">
        <f t="shared" si="2"/>
        <v>0</v>
      </c>
      <c r="N78" s="2" t="str">
        <f t="shared" si="3"/>
        <v>Female20185-14 yearsGR113-040</v>
      </c>
    </row>
    <row r="79" spans="2:14" x14ac:dyDescent="0.35">
      <c r="B79" t="s">
        <v>710</v>
      </c>
      <c r="C79" t="s">
        <v>711</v>
      </c>
      <c r="D79">
        <v>2018</v>
      </c>
      <c r="E79">
        <v>2018</v>
      </c>
      <c r="F79" s="1" t="s">
        <v>16</v>
      </c>
      <c r="G79" s="1" t="s">
        <v>17</v>
      </c>
      <c r="H79" s="1" t="s">
        <v>240</v>
      </c>
      <c r="I79" s="1" t="s">
        <v>239</v>
      </c>
      <c r="J79">
        <v>117</v>
      </c>
      <c r="K79">
        <v>20100339</v>
      </c>
      <c r="L79">
        <v>0.6</v>
      </c>
      <c r="M79" s="2" t="b">
        <f t="shared" si="2"/>
        <v>0</v>
      </c>
      <c r="N79" s="2" t="str">
        <f t="shared" si="3"/>
        <v>Female20185-14 yearsGR113-043</v>
      </c>
    </row>
    <row r="80" spans="2:14" x14ac:dyDescent="0.35">
      <c r="B80" t="s">
        <v>710</v>
      </c>
      <c r="C80" t="s">
        <v>711</v>
      </c>
      <c r="D80">
        <v>2018</v>
      </c>
      <c r="E80">
        <v>2018</v>
      </c>
      <c r="F80" s="1" t="s">
        <v>16</v>
      </c>
      <c r="G80" s="1" t="s">
        <v>17</v>
      </c>
      <c r="H80" s="1" t="s">
        <v>238</v>
      </c>
      <c r="I80" s="1" t="s">
        <v>237</v>
      </c>
      <c r="J80">
        <v>22</v>
      </c>
      <c r="K80">
        <v>20100339</v>
      </c>
      <c r="L80">
        <v>0.1</v>
      </c>
      <c r="M80" s="2" t="b">
        <f t="shared" si="2"/>
        <v>1</v>
      </c>
      <c r="N80" s="2" t="str">
        <f t="shared" si="3"/>
        <v>Female20185-14 yearsGR113-044</v>
      </c>
    </row>
    <row r="81" spans="2:14" x14ac:dyDescent="0.35">
      <c r="B81" t="s">
        <v>710</v>
      </c>
      <c r="C81" t="s">
        <v>711</v>
      </c>
      <c r="D81">
        <v>2018</v>
      </c>
      <c r="E81">
        <v>2018</v>
      </c>
      <c r="F81" s="1" t="s">
        <v>16</v>
      </c>
      <c r="G81" s="1" t="s">
        <v>17</v>
      </c>
      <c r="H81" s="1" t="s">
        <v>236</v>
      </c>
      <c r="I81" s="1" t="s">
        <v>235</v>
      </c>
      <c r="J81">
        <v>10</v>
      </c>
      <c r="K81">
        <v>20100339</v>
      </c>
      <c r="L81" t="s">
        <v>10</v>
      </c>
      <c r="M81" s="2" t="b">
        <f t="shared" si="2"/>
        <v>1</v>
      </c>
      <c r="N81" s="2" t="str">
        <f t="shared" si="3"/>
        <v>Female20185-14 yearsGR113-045</v>
      </c>
    </row>
    <row r="82" spans="2:14" x14ac:dyDescent="0.35">
      <c r="B82" t="s">
        <v>710</v>
      </c>
      <c r="C82" t="s">
        <v>711</v>
      </c>
      <c r="D82">
        <v>2018</v>
      </c>
      <c r="E82">
        <v>2018</v>
      </c>
      <c r="F82" s="1" t="s">
        <v>16</v>
      </c>
      <c r="G82" s="1" t="s">
        <v>17</v>
      </c>
      <c r="H82" s="1" t="s">
        <v>131</v>
      </c>
      <c r="I82" s="1" t="s">
        <v>130</v>
      </c>
      <c r="J82">
        <v>20</v>
      </c>
      <c r="K82">
        <v>20100339</v>
      </c>
      <c r="L82">
        <v>0.1</v>
      </c>
      <c r="M82" s="2" t="b">
        <f t="shared" si="2"/>
        <v>1</v>
      </c>
      <c r="N82" s="2" t="str">
        <f t="shared" si="3"/>
        <v>Female20185-14 yearsGR113-046</v>
      </c>
    </row>
    <row r="83" spans="2:14" x14ac:dyDescent="0.35">
      <c r="B83" t="s">
        <v>710</v>
      </c>
      <c r="C83" t="s">
        <v>711</v>
      </c>
      <c r="D83">
        <v>2018</v>
      </c>
      <c r="E83">
        <v>2018</v>
      </c>
      <c r="F83" s="1" t="s">
        <v>16</v>
      </c>
      <c r="G83" s="1" t="s">
        <v>17</v>
      </c>
      <c r="H83" s="1" t="s">
        <v>129</v>
      </c>
      <c r="I83" s="1" t="s">
        <v>128</v>
      </c>
      <c r="J83">
        <v>117</v>
      </c>
      <c r="K83">
        <v>20100339</v>
      </c>
      <c r="L83">
        <v>0.6</v>
      </c>
      <c r="M83" s="2" t="b">
        <f t="shared" si="2"/>
        <v>0</v>
      </c>
      <c r="N83" s="2" t="str">
        <f t="shared" si="3"/>
        <v>Female20185-14 yearsGR113-053</v>
      </c>
    </row>
    <row r="84" spans="2:14" x14ac:dyDescent="0.35">
      <c r="B84" t="s">
        <v>710</v>
      </c>
      <c r="C84" t="s">
        <v>711</v>
      </c>
      <c r="D84">
        <v>2018</v>
      </c>
      <c r="E84">
        <v>2018</v>
      </c>
      <c r="F84" s="1" t="s">
        <v>16</v>
      </c>
      <c r="G84" s="1" t="s">
        <v>17</v>
      </c>
      <c r="H84" s="1" t="s">
        <v>127</v>
      </c>
      <c r="I84" s="1" t="s">
        <v>126</v>
      </c>
      <c r="J84">
        <v>78</v>
      </c>
      <c r="K84">
        <v>20100339</v>
      </c>
      <c r="L84">
        <v>0.4</v>
      </c>
      <c r="M84" s="2" t="b">
        <f t="shared" si="2"/>
        <v>1</v>
      </c>
      <c r="N84" s="2" t="str">
        <f t="shared" si="3"/>
        <v>Female20185-14 yearsGR113-054</v>
      </c>
    </row>
    <row r="85" spans="2:14" x14ac:dyDescent="0.35">
      <c r="B85" t="s">
        <v>710</v>
      </c>
      <c r="C85" t="s">
        <v>711</v>
      </c>
      <c r="D85">
        <v>2018</v>
      </c>
      <c r="E85">
        <v>2018</v>
      </c>
      <c r="F85" s="1" t="s">
        <v>16</v>
      </c>
      <c r="G85" s="1" t="s">
        <v>17</v>
      </c>
      <c r="H85" s="1" t="s">
        <v>113</v>
      </c>
      <c r="I85" s="1" t="s">
        <v>112</v>
      </c>
      <c r="J85">
        <v>72</v>
      </c>
      <c r="K85">
        <v>20100339</v>
      </c>
      <c r="L85">
        <v>0.4</v>
      </c>
      <c r="M85" s="2" t="b">
        <f t="shared" si="2"/>
        <v>0</v>
      </c>
      <c r="N85" s="2" t="str">
        <f t="shared" si="3"/>
        <v>Female20185-14 yearsGR113-064</v>
      </c>
    </row>
    <row r="86" spans="2:14" x14ac:dyDescent="0.35">
      <c r="B86" t="s">
        <v>710</v>
      </c>
      <c r="C86" t="s">
        <v>711</v>
      </c>
      <c r="D86">
        <v>2018</v>
      </c>
      <c r="E86">
        <v>2018</v>
      </c>
      <c r="F86" s="1" t="s">
        <v>16</v>
      </c>
      <c r="G86" s="1" t="s">
        <v>17</v>
      </c>
      <c r="H86" s="1" t="s">
        <v>109</v>
      </c>
      <c r="I86" s="1" t="s">
        <v>108</v>
      </c>
      <c r="J86">
        <v>64</v>
      </c>
      <c r="K86">
        <v>20100339</v>
      </c>
      <c r="L86">
        <v>0.3</v>
      </c>
      <c r="M86" s="2" t="b">
        <f t="shared" si="2"/>
        <v>0</v>
      </c>
      <c r="N86" s="2" t="str">
        <f t="shared" si="3"/>
        <v>Female20185-14 yearsGR113-068</v>
      </c>
    </row>
    <row r="87" spans="2:14" x14ac:dyDescent="0.35">
      <c r="B87" t="s">
        <v>710</v>
      </c>
      <c r="C87" t="s">
        <v>711</v>
      </c>
      <c r="D87">
        <v>2018</v>
      </c>
      <c r="E87">
        <v>2018</v>
      </c>
      <c r="F87" s="1" t="s">
        <v>16</v>
      </c>
      <c r="G87" s="1" t="s">
        <v>17</v>
      </c>
      <c r="H87" s="1" t="s">
        <v>107</v>
      </c>
      <c r="I87" s="1" t="s">
        <v>106</v>
      </c>
      <c r="J87">
        <v>37</v>
      </c>
      <c r="K87">
        <v>20100339</v>
      </c>
      <c r="L87">
        <v>0.2</v>
      </c>
      <c r="M87" s="2" t="b">
        <f t="shared" si="2"/>
        <v>1</v>
      </c>
      <c r="N87" s="2" t="str">
        <f t="shared" si="3"/>
        <v>Female20185-14 yearsGR113-070</v>
      </c>
    </row>
    <row r="88" spans="2:14" x14ac:dyDescent="0.35">
      <c r="B88" t="s">
        <v>710</v>
      </c>
      <c r="C88" t="s">
        <v>711</v>
      </c>
      <c r="D88">
        <v>2018</v>
      </c>
      <c r="E88">
        <v>2018</v>
      </c>
      <c r="F88" s="1" t="s">
        <v>16</v>
      </c>
      <c r="G88" s="1" t="s">
        <v>17</v>
      </c>
      <c r="H88" s="1" t="s">
        <v>103</v>
      </c>
      <c r="I88" s="1" t="s">
        <v>102</v>
      </c>
      <c r="J88">
        <v>67</v>
      </c>
      <c r="K88">
        <v>20100339</v>
      </c>
      <c r="L88">
        <v>0.3</v>
      </c>
      <c r="M88" s="2" t="b">
        <f t="shared" si="2"/>
        <v>1</v>
      </c>
      <c r="N88" s="2" t="str">
        <f t="shared" si="3"/>
        <v>Female20185-14 yearsGR113-076</v>
      </c>
    </row>
    <row r="89" spans="2:14" x14ac:dyDescent="0.35">
      <c r="B89" t="s">
        <v>710</v>
      </c>
      <c r="C89" t="s">
        <v>711</v>
      </c>
      <c r="D89">
        <v>2018</v>
      </c>
      <c r="E89">
        <v>2018</v>
      </c>
      <c r="F89" s="1" t="s">
        <v>16</v>
      </c>
      <c r="G89" s="1" t="s">
        <v>17</v>
      </c>
      <c r="H89" s="1" t="s">
        <v>202</v>
      </c>
      <c r="I89" s="1" t="s">
        <v>201</v>
      </c>
      <c r="J89">
        <v>43</v>
      </c>
      <c r="K89">
        <v>20100339</v>
      </c>
      <c r="L89">
        <v>0.2</v>
      </c>
      <c r="M89" s="2" t="b">
        <f t="shared" si="2"/>
        <v>0</v>
      </c>
      <c r="N89" s="2" t="str">
        <f t="shared" si="3"/>
        <v>Female20185-14 yearsGR113-077</v>
      </c>
    </row>
    <row r="90" spans="2:14" x14ac:dyDescent="0.35">
      <c r="B90" t="s">
        <v>710</v>
      </c>
      <c r="C90" t="s">
        <v>711</v>
      </c>
      <c r="D90">
        <v>2018</v>
      </c>
      <c r="E90">
        <v>2018</v>
      </c>
      <c r="F90" s="1" t="s">
        <v>16</v>
      </c>
      <c r="G90" s="1" t="s">
        <v>17</v>
      </c>
      <c r="H90" s="1" t="s">
        <v>101</v>
      </c>
      <c r="I90" s="1" t="s">
        <v>100</v>
      </c>
      <c r="J90">
        <v>24</v>
      </c>
      <c r="K90">
        <v>20100339</v>
      </c>
      <c r="L90">
        <v>0.1</v>
      </c>
      <c r="M90" s="2" t="b">
        <f t="shared" si="2"/>
        <v>0</v>
      </c>
      <c r="N90" s="2" t="str">
        <f t="shared" si="3"/>
        <v>Female20185-14 yearsGR113-078</v>
      </c>
    </row>
    <row r="91" spans="2:14" x14ac:dyDescent="0.35">
      <c r="B91" t="s">
        <v>710</v>
      </c>
      <c r="C91" t="s">
        <v>711</v>
      </c>
      <c r="D91">
        <v>2018</v>
      </c>
      <c r="E91">
        <v>2018</v>
      </c>
      <c r="F91" s="1" t="s">
        <v>16</v>
      </c>
      <c r="G91" s="1" t="s">
        <v>17</v>
      </c>
      <c r="H91" s="1" t="s">
        <v>99</v>
      </c>
      <c r="I91" s="1" t="s">
        <v>98</v>
      </c>
      <c r="J91">
        <v>62</v>
      </c>
      <c r="K91">
        <v>20100339</v>
      </c>
      <c r="L91">
        <v>0.3</v>
      </c>
      <c r="M91" s="2" t="b">
        <f t="shared" si="2"/>
        <v>1</v>
      </c>
      <c r="N91" s="2" t="str">
        <f t="shared" si="3"/>
        <v>Female20185-14 yearsGR113-082</v>
      </c>
    </row>
    <row r="92" spans="2:14" x14ac:dyDescent="0.35">
      <c r="B92" t="s">
        <v>710</v>
      </c>
      <c r="C92" t="s">
        <v>711</v>
      </c>
      <c r="D92">
        <v>2018</v>
      </c>
      <c r="E92">
        <v>2018</v>
      </c>
      <c r="F92" s="1" t="s">
        <v>16</v>
      </c>
      <c r="G92" s="1" t="s">
        <v>17</v>
      </c>
      <c r="H92" s="1" t="s">
        <v>190</v>
      </c>
      <c r="I92" s="1" t="s">
        <v>189</v>
      </c>
      <c r="J92">
        <v>59</v>
      </c>
      <c r="K92">
        <v>20100339</v>
      </c>
      <c r="L92">
        <v>0.3</v>
      </c>
      <c r="M92" s="2" t="b">
        <f t="shared" si="2"/>
        <v>0</v>
      </c>
      <c r="N92" s="2" t="str">
        <f t="shared" si="3"/>
        <v>Female20185-14 yearsGR113-085</v>
      </c>
    </row>
    <row r="93" spans="2:14" x14ac:dyDescent="0.35">
      <c r="B93" t="s">
        <v>710</v>
      </c>
      <c r="C93" t="s">
        <v>711</v>
      </c>
      <c r="D93">
        <v>2018</v>
      </c>
      <c r="E93">
        <v>2018</v>
      </c>
      <c r="F93" s="1" t="s">
        <v>16</v>
      </c>
      <c r="G93" s="1" t="s">
        <v>17</v>
      </c>
      <c r="H93" s="1" t="s">
        <v>186</v>
      </c>
      <c r="I93" s="1" t="s">
        <v>185</v>
      </c>
      <c r="J93">
        <v>52</v>
      </c>
      <c r="K93">
        <v>20100339</v>
      </c>
      <c r="L93">
        <v>0.3</v>
      </c>
      <c r="M93" s="2" t="b">
        <f t="shared" si="2"/>
        <v>0</v>
      </c>
      <c r="N93" s="2" t="str">
        <f t="shared" si="3"/>
        <v>Female20185-14 yearsGR113-089</v>
      </c>
    </row>
    <row r="94" spans="2:14" x14ac:dyDescent="0.35">
      <c r="B94" t="s">
        <v>710</v>
      </c>
      <c r="C94" t="s">
        <v>711</v>
      </c>
      <c r="D94">
        <v>2018</v>
      </c>
      <c r="E94">
        <v>2018</v>
      </c>
      <c r="F94" s="1" t="s">
        <v>16</v>
      </c>
      <c r="G94" s="1" t="s">
        <v>17</v>
      </c>
      <c r="H94" s="1" t="s">
        <v>85</v>
      </c>
      <c r="I94" s="1" t="s">
        <v>84</v>
      </c>
      <c r="J94">
        <v>13</v>
      </c>
      <c r="K94">
        <v>20100339</v>
      </c>
      <c r="L94" t="s">
        <v>10</v>
      </c>
      <c r="M94" s="2" t="b">
        <f t="shared" si="2"/>
        <v>1</v>
      </c>
      <c r="N94" s="2" t="str">
        <f t="shared" si="3"/>
        <v>Female20185-14 yearsGR113-108</v>
      </c>
    </row>
    <row r="95" spans="2:14" x14ac:dyDescent="0.35">
      <c r="B95" t="s">
        <v>710</v>
      </c>
      <c r="C95" t="s">
        <v>711</v>
      </c>
      <c r="D95">
        <v>2018</v>
      </c>
      <c r="E95">
        <v>2018</v>
      </c>
      <c r="F95" s="1" t="s">
        <v>16</v>
      </c>
      <c r="G95" s="1" t="s">
        <v>17</v>
      </c>
      <c r="H95" s="1" t="s">
        <v>164</v>
      </c>
      <c r="I95" s="1" t="s">
        <v>163</v>
      </c>
      <c r="J95">
        <v>190</v>
      </c>
      <c r="K95">
        <v>20100339</v>
      </c>
      <c r="L95">
        <v>0.9</v>
      </c>
      <c r="M95" s="2" t="b">
        <f t="shared" si="2"/>
        <v>1</v>
      </c>
      <c r="N95" s="2" t="str">
        <f t="shared" si="3"/>
        <v>Female20185-14 yearsGR113-109</v>
      </c>
    </row>
    <row r="96" spans="2:14" x14ac:dyDescent="0.35">
      <c r="B96" t="s">
        <v>710</v>
      </c>
      <c r="C96" t="s">
        <v>711</v>
      </c>
      <c r="D96">
        <v>2018</v>
      </c>
      <c r="E96">
        <v>2018</v>
      </c>
      <c r="F96" s="1" t="s">
        <v>16</v>
      </c>
      <c r="G96" s="1" t="s">
        <v>17</v>
      </c>
      <c r="H96" s="1" t="s">
        <v>83</v>
      </c>
      <c r="I96" s="1" t="s">
        <v>82</v>
      </c>
      <c r="J96">
        <v>67</v>
      </c>
      <c r="K96">
        <v>20100339</v>
      </c>
      <c r="L96">
        <v>0.3</v>
      </c>
      <c r="M96" s="2" t="b">
        <f t="shared" si="2"/>
        <v>0</v>
      </c>
      <c r="N96" s="2" t="str">
        <f t="shared" si="3"/>
        <v>Female20185-14 yearsGR113-110</v>
      </c>
    </row>
    <row r="97" spans="2:14" x14ac:dyDescent="0.35">
      <c r="B97" t="s">
        <v>710</v>
      </c>
      <c r="C97" t="s">
        <v>711</v>
      </c>
      <c r="D97">
        <v>2018</v>
      </c>
      <c r="E97">
        <v>2018</v>
      </c>
      <c r="F97" s="1" t="s">
        <v>16</v>
      </c>
      <c r="G97" s="1" t="s">
        <v>17</v>
      </c>
      <c r="H97" s="1" t="s">
        <v>81</v>
      </c>
      <c r="I97" s="1" t="s">
        <v>80</v>
      </c>
      <c r="J97">
        <v>334</v>
      </c>
      <c r="K97">
        <v>20100339</v>
      </c>
      <c r="L97">
        <v>1.7</v>
      </c>
      <c r="M97" s="2" t="b">
        <f t="shared" si="2"/>
        <v>0</v>
      </c>
      <c r="N97" s="2" t="str">
        <f t="shared" si="3"/>
        <v>Female20185-14 yearsGR113-111</v>
      </c>
    </row>
    <row r="98" spans="2:14" x14ac:dyDescent="0.35">
      <c r="B98" t="s">
        <v>710</v>
      </c>
      <c r="C98" t="s">
        <v>711</v>
      </c>
      <c r="D98">
        <v>2018</v>
      </c>
      <c r="E98">
        <v>2018</v>
      </c>
      <c r="F98" s="1" t="s">
        <v>16</v>
      </c>
      <c r="G98" s="1" t="s">
        <v>17</v>
      </c>
      <c r="H98" s="1" t="s">
        <v>79</v>
      </c>
      <c r="I98" s="1" t="s">
        <v>78</v>
      </c>
      <c r="J98">
        <v>563</v>
      </c>
      <c r="K98">
        <v>20100339</v>
      </c>
      <c r="L98">
        <v>2.8</v>
      </c>
      <c r="M98" s="2" t="b">
        <f t="shared" si="2"/>
        <v>1</v>
      </c>
      <c r="N98" s="2" t="str">
        <f t="shared" si="3"/>
        <v>Female20185-14 yearsGR113-112</v>
      </c>
    </row>
    <row r="99" spans="2:14" x14ac:dyDescent="0.35">
      <c r="B99" t="s">
        <v>710</v>
      </c>
      <c r="C99" t="s">
        <v>711</v>
      </c>
      <c r="D99">
        <v>2018</v>
      </c>
      <c r="E99">
        <v>2018</v>
      </c>
      <c r="F99" s="1" t="s">
        <v>16</v>
      </c>
      <c r="G99" s="1" t="s">
        <v>17</v>
      </c>
      <c r="H99" s="1" t="s">
        <v>77</v>
      </c>
      <c r="I99" s="1" t="s">
        <v>76</v>
      </c>
      <c r="J99">
        <v>358</v>
      </c>
      <c r="K99">
        <v>20100339</v>
      </c>
      <c r="L99">
        <v>1.8</v>
      </c>
      <c r="M99" s="2" t="b">
        <f t="shared" si="2"/>
        <v>0</v>
      </c>
      <c r="N99" s="2" t="str">
        <f t="shared" si="3"/>
        <v>Female20185-14 yearsGR113-113</v>
      </c>
    </row>
    <row r="100" spans="2:14" x14ac:dyDescent="0.35">
      <c r="B100" t="s">
        <v>710</v>
      </c>
      <c r="C100" t="s">
        <v>711</v>
      </c>
      <c r="D100">
        <v>2018</v>
      </c>
      <c r="E100">
        <v>2018</v>
      </c>
      <c r="F100" s="1" t="s">
        <v>16</v>
      </c>
      <c r="G100" s="1" t="s">
        <v>17</v>
      </c>
      <c r="H100" s="1" t="s">
        <v>75</v>
      </c>
      <c r="I100" s="1" t="s">
        <v>74</v>
      </c>
      <c r="J100">
        <v>336</v>
      </c>
      <c r="K100">
        <v>20100339</v>
      </c>
      <c r="L100">
        <v>1.7</v>
      </c>
      <c r="M100" s="2" t="b">
        <f t="shared" si="2"/>
        <v>0</v>
      </c>
      <c r="N100" s="2" t="str">
        <f t="shared" si="3"/>
        <v>Female20185-14 yearsGR113-114</v>
      </c>
    </row>
    <row r="101" spans="2:14" x14ac:dyDescent="0.35">
      <c r="B101" t="s">
        <v>710</v>
      </c>
      <c r="C101" t="s">
        <v>711</v>
      </c>
      <c r="D101">
        <v>2018</v>
      </c>
      <c r="E101">
        <v>2018</v>
      </c>
      <c r="F101" s="1" t="s">
        <v>16</v>
      </c>
      <c r="G101" s="1" t="s">
        <v>17</v>
      </c>
      <c r="H101" s="1" t="s">
        <v>162</v>
      </c>
      <c r="I101" s="1" t="s">
        <v>161</v>
      </c>
      <c r="J101">
        <v>13</v>
      </c>
      <c r="K101">
        <v>20100339</v>
      </c>
      <c r="L101" t="s">
        <v>10</v>
      </c>
      <c r="M101" s="2" t="b">
        <f t="shared" si="2"/>
        <v>0</v>
      </c>
      <c r="N101" s="2" t="str">
        <f t="shared" si="3"/>
        <v>Female20185-14 yearsGR113-115</v>
      </c>
    </row>
    <row r="102" spans="2:14" x14ac:dyDescent="0.35">
      <c r="B102" t="s">
        <v>710</v>
      </c>
      <c r="C102" t="s">
        <v>711</v>
      </c>
      <c r="D102">
        <v>2018</v>
      </c>
      <c r="E102">
        <v>2018</v>
      </c>
      <c r="F102" s="1" t="s">
        <v>16</v>
      </c>
      <c r="G102" s="1" t="s">
        <v>17</v>
      </c>
      <c r="H102" s="1" t="s">
        <v>73</v>
      </c>
      <c r="I102" s="1" t="s">
        <v>72</v>
      </c>
      <c r="J102">
        <v>205</v>
      </c>
      <c r="K102">
        <v>20100339</v>
      </c>
      <c r="L102">
        <v>1</v>
      </c>
      <c r="M102" s="2" t="b">
        <f t="shared" si="2"/>
        <v>0</v>
      </c>
      <c r="N102" s="2" t="str">
        <f t="shared" si="3"/>
        <v>Female20185-14 yearsGR113-117</v>
      </c>
    </row>
    <row r="103" spans="2:14" x14ac:dyDescent="0.35">
      <c r="B103" t="s">
        <v>710</v>
      </c>
      <c r="C103" t="s">
        <v>711</v>
      </c>
      <c r="D103">
        <v>2018</v>
      </c>
      <c r="E103">
        <v>2018</v>
      </c>
      <c r="F103" s="1" t="s">
        <v>16</v>
      </c>
      <c r="G103" s="1" t="s">
        <v>17</v>
      </c>
      <c r="H103" s="1" t="s">
        <v>69</v>
      </c>
      <c r="I103" s="1" t="s">
        <v>68</v>
      </c>
      <c r="J103">
        <v>59</v>
      </c>
      <c r="K103">
        <v>20100339</v>
      </c>
      <c r="L103">
        <v>0.3</v>
      </c>
      <c r="M103" s="2" t="b">
        <f t="shared" si="2"/>
        <v>0</v>
      </c>
      <c r="N103" s="2" t="str">
        <f t="shared" si="3"/>
        <v>Female20185-14 yearsGR113-120</v>
      </c>
    </row>
    <row r="104" spans="2:14" x14ac:dyDescent="0.35">
      <c r="B104" t="s">
        <v>710</v>
      </c>
      <c r="C104" t="s">
        <v>711</v>
      </c>
      <c r="D104">
        <v>2018</v>
      </c>
      <c r="E104">
        <v>2018</v>
      </c>
      <c r="F104" s="1" t="s">
        <v>16</v>
      </c>
      <c r="G104" s="1" t="s">
        <v>17</v>
      </c>
      <c r="H104" s="1" t="s">
        <v>156</v>
      </c>
      <c r="I104" s="1" t="s">
        <v>155</v>
      </c>
      <c r="J104">
        <v>60</v>
      </c>
      <c r="K104">
        <v>20100339</v>
      </c>
      <c r="L104">
        <v>0.3</v>
      </c>
      <c r="M104" s="2" t="b">
        <f t="shared" si="2"/>
        <v>0</v>
      </c>
      <c r="N104" s="2" t="str">
        <f t="shared" si="3"/>
        <v>Female20185-14 yearsGR113-121</v>
      </c>
    </row>
    <row r="105" spans="2:14" x14ac:dyDescent="0.35">
      <c r="B105" t="s">
        <v>710</v>
      </c>
      <c r="C105" t="s">
        <v>711</v>
      </c>
      <c r="D105">
        <v>2018</v>
      </c>
      <c r="E105">
        <v>2018</v>
      </c>
      <c r="F105" s="1" t="s">
        <v>16</v>
      </c>
      <c r="G105" s="1" t="s">
        <v>17</v>
      </c>
      <c r="H105" s="1" t="s">
        <v>67</v>
      </c>
      <c r="I105" s="1" t="s">
        <v>66</v>
      </c>
      <c r="J105">
        <v>15</v>
      </c>
      <c r="K105">
        <v>20100339</v>
      </c>
      <c r="L105" t="s">
        <v>10</v>
      </c>
      <c r="M105" s="2" t="b">
        <f t="shared" si="2"/>
        <v>0</v>
      </c>
      <c r="N105" s="2" t="str">
        <f t="shared" si="3"/>
        <v>Female20185-14 yearsGR113-122</v>
      </c>
    </row>
    <row r="106" spans="2:14" x14ac:dyDescent="0.35">
      <c r="B106" t="s">
        <v>710</v>
      </c>
      <c r="C106" t="s">
        <v>711</v>
      </c>
      <c r="D106">
        <v>2018</v>
      </c>
      <c r="E106">
        <v>2018</v>
      </c>
      <c r="F106" s="1" t="s">
        <v>16</v>
      </c>
      <c r="G106" s="1" t="s">
        <v>17</v>
      </c>
      <c r="H106" s="1" t="s">
        <v>154</v>
      </c>
      <c r="I106" s="1" t="s">
        <v>153</v>
      </c>
      <c r="J106">
        <v>60</v>
      </c>
      <c r="K106">
        <v>20100339</v>
      </c>
      <c r="L106">
        <v>0.3</v>
      </c>
      <c r="M106" s="2" t="b">
        <f t="shared" si="2"/>
        <v>0</v>
      </c>
      <c r="N106" s="2" t="str">
        <f t="shared" si="3"/>
        <v>Female20185-14 yearsGR113-123</v>
      </c>
    </row>
    <row r="107" spans="2:14" x14ac:dyDescent="0.35">
      <c r="B107" t="s">
        <v>710</v>
      </c>
      <c r="C107" t="s">
        <v>711</v>
      </c>
      <c r="D107">
        <v>2018</v>
      </c>
      <c r="E107">
        <v>2018</v>
      </c>
      <c r="F107" s="1" t="s">
        <v>16</v>
      </c>
      <c r="G107" s="1" t="s">
        <v>17</v>
      </c>
      <c r="H107" s="1" t="s">
        <v>65</v>
      </c>
      <c r="I107" s="1" t="s">
        <v>64</v>
      </c>
      <c r="J107">
        <v>211</v>
      </c>
      <c r="K107">
        <v>20100339</v>
      </c>
      <c r="L107">
        <v>1</v>
      </c>
      <c r="M107" s="2" t="b">
        <f t="shared" si="2"/>
        <v>1</v>
      </c>
      <c r="N107" s="2" t="str">
        <f t="shared" si="3"/>
        <v>Female20185-14 yearsGR113-124</v>
      </c>
    </row>
    <row r="108" spans="2:14" x14ac:dyDescent="0.35">
      <c r="B108" t="s">
        <v>710</v>
      </c>
      <c r="C108" t="s">
        <v>711</v>
      </c>
      <c r="D108">
        <v>2018</v>
      </c>
      <c r="E108">
        <v>2018</v>
      </c>
      <c r="F108" s="1" t="s">
        <v>16</v>
      </c>
      <c r="G108" s="1" t="s">
        <v>17</v>
      </c>
      <c r="H108" s="1" t="s">
        <v>152</v>
      </c>
      <c r="I108" s="1" t="s">
        <v>151</v>
      </c>
      <c r="J108">
        <v>44</v>
      </c>
      <c r="K108">
        <v>20100339</v>
      </c>
      <c r="L108">
        <v>0.2</v>
      </c>
      <c r="M108" s="2" t="b">
        <f t="shared" si="2"/>
        <v>0</v>
      </c>
      <c r="N108" s="2" t="str">
        <f t="shared" si="3"/>
        <v>Female20185-14 yearsGR113-125</v>
      </c>
    </row>
    <row r="109" spans="2:14" x14ac:dyDescent="0.35">
      <c r="B109" t="s">
        <v>710</v>
      </c>
      <c r="C109" t="s">
        <v>711</v>
      </c>
      <c r="D109">
        <v>2018</v>
      </c>
      <c r="E109">
        <v>2018</v>
      </c>
      <c r="F109" s="1" t="s">
        <v>16</v>
      </c>
      <c r="G109" s="1" t="s">
        <v>17</v>
      </c>
      <c r="H109" s="1" t="s">
        <v>63</v>
      </c>
      <c r="I109" s="1" t="s">
        <v>62</v>
      </c>
      <c r="J109">
        <v>167</v>
      </c>
      <c r="K109">
        <v>20100339</v>
      </c>
      <c r="L109">
        <v>0.8</v>
      </c>
      <c r="M109" s="2" t="b">
        <f t="shared" si="2"/>
        <v>0</v>
      </c>
      <c r="N109" s="2" t="str">
        <f t="shared" si="3"/>
        <v>Female20185-14 yearsGR113-126</v>
      </c>
    </row>
    <row r="110" spans="2:14" x14ac:dyDescent="0.35">
      <c r="B110" t="s">
        <v>710</v>
      </c>
      <c r="C110" t="s">
        <v>711</v>
      </c>
      <c r="D110">
        <v>2018</v>
      </c>
      <c r="E110">
        <v>2018</v>
      </c>
      <c r="F110" s="1" t="s">
        <v>16</v>
      </c>
      <c r="G110" s="1" t="s">
        <v>17</v>
      </c>
      <c r="H110" s="1" t="s">
        <v>61</v>
      </c>
      <c r="I110" s="1" t="s">
        <v>60</v>
      </c>
      <c r="J110">
        <v>126</v>
      </c>
      <c r="K110">
        <v>20100339</v>
      </c>
      <c r="L110">
        <v>0.6</v>
      </c>
      <c r="M110" s="2" t="b">
        <f t="shared" si="2"/>
        <v>1</v>
      </c>
      <c r="N110" s="2" t="str">
        <f t="shared" si="3"/>
        <v>Female20185-14 yearsGR113-127</v>
      </c>
    </row>
    <row r="111" spans="2:14" x14ac:dyDescent="0.35">
      <c r="B111" t="s">
        <v>710</v>
      </c>
      <c r="C111" t="s">
        <v>711</v>
      </c>
      <c r="D111">
        <v>2018</v>
      </c>
      <c r="E111">
        <v>2018</v>
      </c>
      <c r="F111" s="1" t="s">
        <v>16</v>
      </c>
      <c r="G111" s="1" t="s">
        <v>17</v>
      </c>
      <c r="H111" s="1" t="s">
        <v>59</v>
      </c>
      <c r="I111" s="1" t="s">
        <v>58</v>
      </c>
      <c r="J111">
        <v>78</v>
      </c>
      <c r="K111">
        <v>20100339</v>
      </c>
      <c r="L111">
        <v>0.4</v>
      </c>
      <c r="M111" s="2" t="b">
        <f t="shared" si="2"/>
        <v>0</v>
      </c>
      <c r="N111" s="2" t="str">
        <f t="shared" si="3"/>
        <v>Female20185-14 yearsGR113-128</v>
      </c>
    </row>
    <row r="112" spans="2:14" x14ac:dyDescent="0.35">
      <c r="B112" t="s">
        <v>710</v>
      </c>
      <c r="C112" t="s">
        <v>711</v>
      </c>
      <c r="D112">
        <v>2018</v>
      </c>
      <c r="E112">
        <v>2018</v>
      </c>
      <c r="F112" s="1" t="s">
        <v>16</v>
      </c>
      <c r="G112" s="1" t="s">
        <v>17</v>
      </c>
      <c r="H112" s="1" t="s">
        <v>57</v>
      </c>
      <c r="I112" s="1" t="s">
        <v>56</v>
      </c>
      <c r="J112">
        <v>48</v>
      </c>
      <c r="K112">
        <v>20100339</v>
      </c>
      <c r="L112">
        <v>0.2</v>
      </c>
      <c r="M112" s="2" t="b">
        <f t="shared" si="2"/>
        <v>0</v>
      </c>
      <c r="N112" s="2" t="str">
        <f t="shared" si="3"/>
        <v>Female20185-14 yearsGR113-129</v>
      </c>
    </row>
    <row r="113" spans="2:14" x14ac:dyDescent="0.35">
      <c r="B113" t="s">
        <v>710</v>
      </c>
      <c r="C113" t="s">
        <v>711</v>
      </c>
      <c r="D113">
        <v>2018</v>
      </c>
      <c r="E113">
        <v>2018</v>
      </c>
      <c r="F113" s="1" t="s">
        <v>16</v>
      </c>
      <c r="G113" s="1" t="s">
        <v>17</v>
      </c>
      <c r="H113" s="1" t="s">
        <v>55</v>
      </c>
      <c r="I113" s="1" t="s">
        <v>54</v>
      </c>
      <c r="J113">
        <v>15</v>
      </c>
      <c r="K113">
        <v>20100339</v>
      </c>
      <c r="L113" t="s">
        <v>10</v>
      </c>
      <c r="M113" s="2" t="b">
        <f t="shared" si="2"/>
        <v>0</v>
      </c>
      <c r="N113" s="2" t="str">
        <f t="shared" si="3"/>
        <v>Female20185-14 yearsGR113-131</v>
      </c>
    </row>
    <row r="114" spans="2:14" x14ac:dyDescent="0.35">
      <c r="B114" t="s">
        <v>710</v>
      </c>
      <c r="C114" t="s">
        <v>711</v>
      </c>
      <c r="D114">
        <v>2018</v>
      </c>
      <c r="E114">
        <v>2018</v>
      </c>
      <c r="F114" s="1" t="s">
        <v>16</v>
      </c>
      <c r="G114" s="1" t="s">
        <v>17</v>
      </c>
      <c r="H114" s="1" t="s">
        <v>53</v>
      </c>
      <c r="I114" s="1" t="s">
        <v>52</v>
      </c>
      <c r="J114">
        <v>13</v>
      </c>
      <c r="K114">
        <v>20100339</v>
      </c>
      <c r="L114" t="s">
        <v>10</v>
      </c>
      <c r="M114" s="2" t="b">
        <f t="shared" si="2"/>
        <v>0</v>
      </c>
      <c r="N114" s="2" t="str">
        <f t="shared" si="3"/>
        <v>Female20185-14 yearsGR113-133</v>
      </c>
    </row>
    <row r="115" spans="2:14" x14ac:dyDescent="0.35">
      <c r="B115" t="s">
        <v>710</v>
      </c>
      <c r="C115" t="s">
        <v>711</v>
      </c>
      <c r="D115">
        <v>2018</v>
      </c>
      <c r="E115">
        <v>2018</v>
      </c>
      <c r="F115" s="1" t="s">
        <v>16</v>
      </c>
      <c r="G115" s="1" t="s">
        <v>17</v>
      </c>
      <c r="H115" s="1" t="s">
        <v>147</v>
      </c>
      <c r="I115" s="1" t="s">
        <v>146</v>
      </c>
      <c r="J115">
        <v>16</v>
      </c>
      <c r="K115">
        <v>20100339</v>
      </c>
      <c r="L115" t="s">
        <v>10</v>
      </c>
      <c r="M115" s="2" t="b">
        <f t="shared" si="2"/>
        <v>1</v>
      </c>
      <c r="N115" s="2" t="str">
        <f t="shared" si="3"/>
        <v>Female20185-14 yearsGR113-135</v>
      </c>
    </row>
    <row r="116" spans="2:14" x14ac:dyDescent="0.35">
      <c r="B116" t="s">
        <v>710</v>
      </c>
      <c r="C116" t="s">
        <v>711</v>
      </c>
      <c r="D116">
        <v>2018</v>
      </c>
      <c r="E116">
        <v>2018</v>
      </c>
      <c r="F116" s="1" t="s">
        <v>18</v>
      </c>
      <c r="G116" s="1" t="s">
        <v>19</v>
      </c>
      <c r="H116" s="1" t="s">
        <v>143</v>
      </c>
      <c r="I116" s="1" t="s">
        <v>142</v>
      </c>
      <c r="J116">
        <v>52</v>
      </c>
      <c r="K116">
        <v>20994345</v>
      </c>
      <c r="L116">
        <v>0.2</v>
      </c>
      <c r="M116" s="2" t="b">
        <f t="shared" si="2"/>
        <v>1</v>
      </c>
      <c r="N116" s="2" t="str">
        <f t="shared" si="3"/>
        <v>Female201815-24 yearsGR113-010</v>
      </c>
    </row>
    <row r="117" spans="2:14" x14ac:dyDescent="0.35">
      <c r="B117" t="s">
        <v>710</v>
      </c>
      <c r="C117" t="s">
        <v>711</v>
      </c>
      <c r="D117">
        <v>2018</v>
      </c>
      <c r="E117">
        <v>2018</v>
      </c>
      <c r="F117" s="1" t="s">
        <v>18</v>
      </c>
      <c r="G117" s="1" t="s">
        <v>19</v>
      </c>
      <c r="H117" s="1" t="s">
        <v>282</v>
      </c>
      <c r="I117" s="1" t="s">
        <v>281</v>
      </c>
      <c r="J117">
        <v>11</v>
      </c>
      <c r="K117">
        <v>20994345</v>
      </c>
      <c r="L117" t="s">
        <v>10</v>
      </c>
      <c r="M117" s="2" t="b">
        <f t="shared" si="2"/>
        <v>1</v>
      </c>
      <c r="N117" s="2" t="str">
        <f t="shared" si="3"/>
        <v>Female201815-24 yearsGR113-016</v>
      </c>
    </row>
    <row r="118" spans="2:14" x14ac:dyDescent="0.35">
      <c r="B118" t="s">
        <v>710</v>
      </c>
      <c r="C118" t="s">
        <v>711</v>
      </c>
      <c r="D118">
        <v>2018</v>
      </c>
      <c r="E118">
        <v>2018</v>
      </c>
      <c r="F118" s="1" t="s">
        <v>18</v>
      </c>
      <c r="G118" s="1" t="s">
        <v>19</v>
      </c>
      <c r="H118" s="1" t="s">
        <v>141</v>
      </c>
      <c r="I118" s="1" t="s">
        <v>140</v>
      </c>
      <c r="J118">
        <v>44</v>
      </c>
      <c r="K118">
        <v>20994345</v>
      </c>
      <c r="L118">
        <v>0.2</v>
      </c>
      <c r="M118" s="2" t="b">
        <f t="shared" si="2"/>
        <v>0</v>
      </c>
      <c r="N118" s="2" t="str">
        <f t="shared" si="3"/>
        <v>Female201815-24 yearsGR113-018</v>
      </c>
    </row>
    <row r="119" spans="2:14" x14ac:dyDescent="0.35">
      <c r="B119" t="s">
        <v>710</v>
      </c>
      <c r="C119" t="s">
        <v>711</v>
      </c>
      <c r="D119">
        <v>2018</v>
      </c>
      <c r="E119">
        <v>2018</v>
      </c>
      <c r="F119" s="1" t="s">
        <v>18</v>
      </c>
      <c r="G119" s="1" t="s">
        <v>19</v>
      </c>
      <c r="H119" s="1" t="s">
        <v>139</v>
      </c>
      <c r="I119" s="1" t="s">
        <v>138</v>
      </c>
      <c r="J119">
        <v>516</v>
      </c>
      <c r="K119">
        <v>20994345</v>
      </c>
      <c r="L119">
        <v>2.5</v>
      </c>
      <c r="M119" s="2" t="b">
        <f t="shared" si="2"/>
        <v>1</v>
      </c>
      <c r="N119" s="2" t="str">
        <f t="shared" si="3"/>
        <v>Female201815-24 yearsGR113-019</v>
      </c>
    </row>
    <row r="120" spans="2:14" x14ac:dyDescent="0.35">
      <c r="B120" t="s">
        <v>710</v>
      </c>
      <c r="C120" t="s">
        <v>711</v>
      </c>
      <c r="D120">
        <v>2018</v>
      </c>
      <c r="E120">
        <v>2018</v>
      </c>
      <c r="F120" s="1" t="s">
        <v>18</v>
      </c>
      <c r="G120" s="1" t="s">
        <v>19</v>
      </c>
      <c r="H120" s="1" t="s">
        <v>274</v>
      </c>
      <c r="I120" s="1" t="s">
        <v>273</v>
      </c>
      <c r="J120">
        <v>12</v>
      </c>
      <c r="K120">
        <v>20994345</v>
      </c>
      <c r="L120" t="s">
        <v>10</v>
      </c>
      <c r="M120" s="2" t="b">
        <f t="shared" si="2"/>
        <v>0</v>
      </c>
      <c r="N120" s="2" t="str">
        <f t="shared" si="3"/>
        <v>Female201815-24 yearsGR113-023</v>
      </c>
    </row>
    <row r="121" spans="2:14" x14ac:dyDescent="0.35">
      <c r="B121" t="s">
        <v>710</v>
      </c>
      <c r="C121" t="s">
        <v>711</v>
      </c>
      <c r="D121">
        <v>2018</v>
      </c>
      <c r="E121">
        <v>2018</v>
      </c>
      <c r="F121" s="1" t="s">
        <v>18</v>
      </c>
      <c r="G121" s="1" t="s">
        <v>19</v>
      </c>
      <c r="H121" s="1" t="s">
        <v>272</v>
      </c>
      <c r="I121" s="1" t="s">
        <v>271</v>
      </c>
      <c r="J121">
        <v>14</v>
      </c>
      <c r="K121">
        <v>20994345</v>
      </c>
      <c r="L121" t="s">
        <v>10</v>
      </c>
      <c r="M121" s="2" t="b">
        <f t="shared" si="2"/>
        <v>0</v>
      </c>
      <c r="N121" s="2" t="str">
        <f t="shared" si="3"/>
        <v>Female201815-24 yearsGR113-024</v>
      </c>
    </row>
    <row r="122" spans="2:14" x14ac:dyDescent="0.35">
      <c r="B122" t="s">
        <v>710</v>
      </c>
      <c r="C122" t="s">
        <v>711</v>
      </c>
      <c r="D122">
        <v>2018</v>
      </c>
      <c r="E122">
        <v>2018</v>
      </c>
      <c r="F122" s="1" t="s">
        <v>18</v>
      </c>
      <c r="G122" s="1" t="s">
        <v>19</v>
      </c>
      <c r="H122" s="1" t="s">
        <v>137</v>
      </c>
      <c r="I122" s="1" t="s">
        <v>136</v>
      </c>
      <c r="J122">
        <v>13</v>
      </c>
      <c r="K122">
        <v>20994345</v>
      </c>
      <c r="L122" t="s">
        <v>10</v>
      </c>
      <c r="M122" s="2" t="b">
        <f t="shared" si="2"/>
        <v>0</v>
      </c>
      <c r="N122" s="2" t="str">
        <f t="shared" si="3"/>
        <v>Female201815-24 yearsGR113-029</v>
      </c>
    </row>
    <row r="123" spans="2:14" x14ac:dyDescent="0.35">
      <c r="B123" t="s">
        <v>710</v>
      </c>
      <c r="C123" t="s">
        <v>711</v>
      </c>
      <c r="D123">
        <v>2018</v>
      </c>
      <c r="E123">
        <v>2018</v>
      </c>
      <c r="F123" s="1" t="s">
        <v>18</v>
      </c>
      <c r="G123" s="1" t="s">
        <v>19</v>
      </c>
      <c r="H123" s="1" t="s">
        <v>258</v>
      </c>
      <c r="I123" s="1" t="s">
        <v>257</v>
      </c>
      <c r="J123">
        <v>24</v>
      </c>
      <c r="K123">
        <v>20994345</v>
      </c>
      <c r="L123">
        <v>0.1</v>
      </c>
      <c r="M123" s="2" t="b">
        <f t="shared" si="2"/>
        <v>0</v>
      </c>
      <c r="N123" s="2" t="str">
        <f t="shared" si="3"/>
        <v>Female201815-24 yearsGR113-032</v>
      </c>
    </row>
    <row r="124" spans="2:14" x14ac:dyDescent="0.35">
      <c r="B124" t="s">
        <v>710</v>
      </c>
      <c r="C124" t="s">
        <v>711</v>
      </c>
      <c r="D124">
        <v>2018</v>
      </c>
      <c r="E124">
        <v>2018</v>
      </c>
      <c r="F124" s="1" t="s">
        <v>18</v>
      </c>
      <c r="G124" s="1" t="s">
        <v>19</v>
      </c>
      <c r="H124" s="1" t="s">
        <v>254</v>
      </c>
      <c r="I124" s="1" t="s">
        <v>253</v>
      </c>
      <c r="J124">
        <v>13</v>
      </c>
      <c r="K124">
        <v>20994345</v>
      </c>
      <c r="L124" t="s">
        <v>10</v>
      </c>
      <c r="M124" s="2" t="b">
        <f t="shared" si="2"/>
        <v>0</v>
      </c>
      <c r="N124" s="2" t="str">
        <f t="shared" si="3"/>
        <v>Female201815-24 yearsGR113-034</v>
      </c>
    </row>
    <row r="125" spans="2:14" x14ac:dyDescent="0.35">
      <c r="B125" t="s">
        <v>710</v>
      </c>
      <c r="C125" t="s">
        <v>711</v>
      </c>
      <c r="D125">
        <v>2018</v>
      </c>
      <c r="E125">
        <v>2018</v>
      </c>
      <c r="F125" s="1" t="s">
        <v>18</v>
      </c>
      <c r="G125" s="1" t="s">
        <v>19</v>
      </c>
      <c r="H125" s="1" t="s">
        <v>250</v>
      </c>
      <c r="I125" s="1" t="s">
        <v>249</v>
      </c>
      <c r="J125">
        <v>89</v>
      </c>
      <c r="K125">
        <v>20994345</v>
      </c>
      <c r="L125">
        <v>0.4</v>
      </c>
      <c r="M125" s="2" t="b">
        <f t="shared" si="2"/>
        <v>0</v>
      </c>
      <c r="N125" s="2" t="str">
        <f t="shared" si="3"/>
        <v>Female201815-24 yearsGR113-036</v>
      </c>
    </row>
    <row r="126" spans="2:14" x14ac:dyDescent="0.35">
      <c r="B126" t="s">
        <v>710</v>
      </c>
      <c r="C126" t="s">
        <v>711</v>
      </c>
      <c r="D126">
        <v>2018</v>
      </c>
      <c r="E126">
        <v>2018</v>
      </c>
      <c r="F126" s="1" t="s">
        <v>18</v>
      </c>
      <c r="G126" s="1" t="s">
        <v>19</v>
      </c>
      <c r="H126" s="1" t="s">
        <v>135</v>
      </c>
      <c r="I126" s="1" t="s">
        <v>134</v>
      </c>
      <c r="J126">
        <v>142</v>
      </c>
      <c r="K126">
        <v>20994345</v>
      </c>
      <c r="L126">
        <v>0.7</v>
      </c>
      <c r="M126" s="2" t="b">
        <f t="shared" si="2"/>
        <v>0</v>
      </c>
      <c r="N126" s="2" t="str">
        <f t="shared" si="3"/>
        <v>Female201815-24 yearsGR113-037</v>
      </c>
    </row>
    <row r="127" spans="2:14" x14ac:dyDescent="0.35">
      <c r="B127" t="s">
        <v>710</v>
      </c>
      <c r="C127" t="s">
        <v>711</v>
      </c>
      <c r="D127">
        <v>2018</v>
      </c>
      <c r="E127">
        <v>2018</v>
      </c>
      <c r="F127" s="1" t="s">
        <v>18</v>
      </c>
      <c r="G127" s="1" t="s">
        <v>19</v>
      </c>
      <c r="H127" s="1" t="s">
        <v>133</v>
      </c>
      <c r="I127" s="1" t="s">
        <v>132</v>
      </c>
      <c r="J127">
        <v>21</v>
      </c>
      <c r="K127">
        <v>20994345</v>
      </c>
      <c r="L127">
        <v>0.1</v>
      </c>
      <c r="M127" s="2" t="b">
        <f t="shared" si="2"/>
        <v>0</v>
      </c>
      <c r="N127" s="2" t="str">
        <f t="shared" si="3"/>
        <v>Female201815-24 yearsGR113-039</v>
      </c>
    </row>
    <row r="128" spans="2:14" x14ac:dyDescent="0.35">
      <c r="B128" t="s">
        <v>710</v>
      </c>
      <c r="C128" t="s">
        <v>711</v>
      </c>
      <c r="D128">
        <v>2018</v>
      </c>
      <c r="E128">
        <v>2018</v>
      </c>
      <c r="F128" s="1" t="s">
        <v>18</v>
      </c>
      <c r="G128" s="1" t="s">
        <v>19</v>
      </c>
      <c r="H128" s="1" t="s">
        <v>246</v>
      </c>
      <c r="I128" s="1" t="s">
        <v>245</v>
      </c>
      <c r="J128">
        <v>114</v>
      </c>
      <c r="K128">
        <v>20994345</v>
      </c>
      <c r="L128">
        <v>0.5</v>
      </c>
      <c r="M128" s="2" t="b">
        <f t="shared" si="2"/>
        <v>0</v>
      </c>
      <c r="N128" s="2" t="str">
        <f t="shared" si="3"/>
        <v>Female201815-24 yearsGR113-040</v>
      </c>
    </row>
    <row r="129" spans="2:14" x14ac:dyDescent="0.35">
      <c r="B129" t="s">
        <v>710</v>
      </c>
      <c r="C129" t="s">
        <v>711</v>
      </c>
      <c r="D129">
        <v>2018</v>
      </c>
      <c r="E129">
        <v>2018</v>
      </c>
      <c r="F129" s="1" t="s">
        <v>18</v>
      </c>
      <c r="G129" s="1" t="s">
        <v>19</v>
      </c>
      <c r="H129" s="1" t="s">
        <v>240</v>
      </c>
      <c r="I129" s="1" t="s">
        <v>239</v>
      </c>
      <c r="J129">
        <v>180</v>
      </c>
      <c r="K129">
        <v>20994345</v>
      </c>
      <c r="L129">
        <v>0.9</v>
      </c>
      <c r="M129" s="2" t="b">
        <f t="shared" si="2"/>
        <v>0</v>
      </c>
      <c r="N129" s="2" t="str">
        <f t="shared" si="3"/>
        <v>Female201815-24 yearsGR113-043</v>
      </c>
    </row>
    <row r="130" spans="2:14" x14ac:dyDescent="0.35">
      <c r="B130" t="s">
        <v>710</v>
      </c>
      <c r="C130" t="s">
        <v>711</v>
      </c>
      <c r="D130">
        <v>2018</v>
      </c>
      <c r="E130">
        <v>2018</v>
      </c>
      <c r="F130" s="1" t="s">
        <v>18</v>
      </c>
      <c r="G130" s="1" t="s">
        <v>19</v>
      </c>
      <c r="H130" s="1" t="s">
        <v>238</v>
      </c>
      <c r="I130" s="1" t="s">
        <v>237</v>
      </c>
      <c r="J130">
        <v>30</v>
      </c>
      <c r="K130">
        <v>20994345</v>
      </c>
      <c r="L130">
        <v>0.1</v>
      </c>
      <c r="M130" s="2" t="b">
        <f t="shared" si="2"/>
        <v>1</v>
      </c>
      <c r="N130" s="2" t="str">
        <f t="shared" si="3"/>
        <v>Female201815-24 yearsGR113-044</v>
      </c>
    </row>
    <row r="131" spans="2:14" x14ac:dyDescent="0.35">
      <c r="B131" t="s">
        <v>710</v>
      </c>
      <c r="C131" t="s">
        <v>711</v>
      </c>
      <c r="D131">
        <v>2018</v>
      </c>
      <c r="E131">
        <v>2018</v>
      </c>
      <c r="F131" s="1" t="s">
        <v>18</v>
      </c>
      <c r="G131" s="1" t="s">
        <v>19</v>
      </c>
      <c r="H131" s="1" t="s">
        <v>236</v>
      </c>
      <c r="I131" s="1" t="s">
        <v>235</v>
      </c>
      <c r="J131">
        <v>29</v>
      </c>
      <c r="K131">
        <v>20994345</v>
      </c>
      <c r="L131">
        <v>0.1</v>
      </c>
      <c r="M131" s="2" t="b">
        <f t="shared" ref="M131:M194" si="4">LEFT(H131,1)="#"</f>
        <v>1</v>
      </c>
      <c r="N131" s="2" t="str">
        <f t="shared" ref="N131:N194" si="5">B131&amp;E131&amp;F131&amp;I131</f>
        <v>Female201815-24 yearsGR113-045</v>
      </c>
    </row>
    <row r="132" spans="2:14" x14ac:dyDescent="0.35">
      <c r="B132" t="s">
        <v>710</v>
      </c>
      <c r="C132" t="s">
        <v>711</v>
      </c>
      <c r="D132">
        <v>2018</v>
      </c>
      <c r="E132">
        <v>2018</v>
      </c>
      <c r="F132" s="1" t="s">
        <v>18</v>
      </c>
      <c r="G132" s="1" t="s">
        <v>19</v>
      </c>
      <c r="H132" s="1" t="s">
        <v>131</v>
      </c>
      <c r="I132" s="1" t="s">
        <v>130</v>
      </c>
      <c r="J132">
        <v>116</v>
      </c>
      <c r="K132">
        <v>20994345</v>
      </c>
      <c r="L132">
        <v>0.6</v>
      </c>
      <c r="M132" s="2" t="b">
        <f t="shared" si="4"/>
        <v>1</v>
      </c>
      <c r="N132" s="2" t="str">
        <f t="shared" si="5"/>
        <v>Female201815-24 yearsGR113-046</v>
      </c>
    </row>
    <row r="133" spans="2:14" x14ac:dyDescent="0.35">
      <c r="B133" t="s">
        <v>710</v>
      </c>
      <c r="C133" t="s">
        <v>711</v>
      </c>
      <c r="D133">
        <v>2018</v>
      </c>
      <c r="E133">
        <v>2018</v>
      </c>
      <c r="F133" s="1" t="s">
        <v>18</v>
      </c>
      <c r="G133" s="1" t="s">
        <v>19</v>
      </c>
      <c r="H133" s="1" t="s">
        <v>129</v>
      </c>
      <c r="I133" s="1" t="s">
        <v>128</v>
      </c>
      <c r="J133">
        <v>380</v>
      </c>
      <c r="K133">
        <v>20994345</v>
      </c>
      <c r="L133">
        <v>1.8</v>
      </c>
      <c r="M133" s="2" t="b">
        <f t="shared" si="4"/>
        <v>0</v>
      </c>
      <c r="N133" s="2" t="str">
        <f t="shared" si="5"/>
        <v>Female201815-24 yearsGR113-053</v>
      </c>
    </row>
    <row r="134" spans="2:14" x14ac:dyDescent="0.35">
      <c r="B134" t="s">
        <v>710</v>
      </c>
      <c r="C134" t="s">
        <v>711</v>
      </c>
      <c r="D134">
        <v>2018</v>
      </c>
      <c r="E134">
        <v>2018</v>
      </c>
      <c r="F134" s="1" t="s">
        <v>18</v>
      </c>
      <c r="G134" s="1" t="s">
        <v>19</v>
      </c>
      <c r="H134" s="1" t="s">
        <v>127</v>
      </c>
      <c r="I134" s="1" t="s">
        <v>126</v>
      </c>
      <c r="J134">
        <v>291</v>
      </c>
      <c r="K134">
        <v>20994345</v>
      </c>
      <c r="L134">
        <v>1.4</v>
      </c>
      <c r="M134" s="2" t="b">
        <f t="shared" si="4"/>
        <v>1</v>
      </c>
      <c r="N134" s="2" t="str">
        <f t="shared" si="5"/>
        <v>Female201815-24 yearsGR113-054</v>
      </c>
    </row>
    <row r="135" spans="2:14" x14ac:dyDescent="0.35">
      <c r="B135" t="s">
        <v>710</v>
      </c>
      <c r="C135" t="s">
        <v>711</v>
      </c>
      <c r="D135">
        <v>2018</v>
      </c>
      <c r="E135">
        <v>2018</v>
      </c>
      <c r="F135" s="1" t="s">
        <v>18</v>
      </c>
      <c r="G135" s="1" t="s">
        <v>19</v>
      </c>
      <c r="H135" s="1" t="s">
        <v>220</v>
      </c>
      <c r="I135" s="1" t="s">
        <v>219</v>
      </c>
      <c r="J135">
        <v>14</v>
      </c>
      <c r="K135">
        <v>20994345</v>
      </c>
      <c r="L135" t="s">
        <v>10</v>
      </c>
      <c r="M135" s="2" t="b">
        <f t="shared" si="4"/>
        <v>0</v>
      </c>
      <c r="N135" s="2" t="str">
        <f t="shared" si="5"/>
        <v>Female201815-24 yearsGR113-056</v>
      </c>
    </row>
    <row r="136" spans="2:14" x14ac:dyDescent="0.35">
      <c r="B136" t="s">
        <v>710</v>
      </c>
      <c r="C136" t="s">
        <v>711</v>
      </c>
      <c r="D136">
        <v>2018</v>
      </c>
      <c r="E136">
        <v>2018</v>
      </c>
      <c r="F136" s="1" t="s">
        <v>18</v>
      </c>
      <c r="G136" s="1" t="s">
        <v>19</v>
      </c>
      <c r="H136" s="1" t="s">
        <v>123</v>
      </c>
      <c r="I136" s="1" t="s">
        <v>122</v>
      </c>
      <c r="J136">
        <v>30</v>
      </c>
      <c r="K136">
        <v>20994345</v>
      </c>
      <c r="L136">
        <v>0.1</v>
      </c>
      <c r="M136" s="2" t="b">
        <f t="shared" si="4"/>
        <v>0</v>
      </c>
      <c r="N136" s="2" t="str">
        <f t="shared" si="5"/>
        <v>Female201815-24 yearsGR113-058</v>
      </c>
    </row>
    <row r="137" spans="2:14" x14ac:dyDescent="0.35">
      <c r="B137" t="s">
        <v>710</v>
      </c>
      <c r="C137" t="s">
        <v>711</v>
      </c>
      <c r="D137">
        <v>2018</v>
      </c>
      <c r="E137">
        <v>2018</v>
      </c>
      <c r="F137" s="1" t="s">
        <v>18</v>
      </c>
      <c r="G137" s="1" t="s">
        <v>19</v>
      </c>
      <c r="H137" s="1" t="s">
        <v>121</v>
      </c>
      <c r="I137" s="1" t="s">
        <v>120</v>
      </c>
      <c r="J137">
        <v>15</v>
      </c>
      <c r="K137">
        <v>20994345</v>
      </c>
      <c r="L137" t="s">
        <v>10</v>
      </c>
      <c r="M137" s="2" t="b">
        <f t="shared" si="4"/>
        <v>0</v>
      </c>
      <c r="N137" s="2" t="str">
        <f t="shared" si="5"/>
        <v>Female201815-24 yearsGR113-059</v>
      </c>
    </row>
    <row r="138" spans="2:14" x14ac:dyDescent="0.35">
      <c r="B138" t="s">
        <v>710</v>
      </c>
      <c r="C138" t="s">
        <v>711</v>
      </c>
      <c r="D138">
        <v>2018</v>
      </c>
      <c r="E138">
        <v>2018</v>
      </c>
      <c r="F138" s="1" t="s">
        <v>18</v>
      </c>
      <c r="G138" s="1" t="s">
        <v>19</v>
      </c>
      <c r="H138" s="1" t="s">
        <v>119</v>
      </c>
      <c r="I138" s="1" t="s">
        <v>118</v>
      </c>
      <c r="J138">
        <v>14</v>
      </c>
      <c r="K138">
        <v>20994345</v>
      </c>
      <c r="L138" t="s">
        <v>10</v>
      </c>
      <c r="M138" s="2" t="b">
        <f t="shared" si="4"/>
        <v>0</v>
      </c>
      <c r="N138" s="2" t="str">
        <f t="shared" si="5"/>
        <v>Female201815-24 yearsGR113-061</v>
      </c>
    </row>
    <row r="139" spans="2:14" x14ac:dyDescent="0.35">
      <c r="B139" t="s">
        <v>710</v>
      </c>
      <c r="C139" t="s">
        <v>711</v>
      </c>
      <c r="D139">
        <v>2018</v>
      </c>
      <c r="E139">
        <v>2018</v>
      </c>
      <c r="F139" s="1" t="s">
        <v>18</v>
      </c>
      <c r="G139" s="1" t="s">
        <v>19</v>
      </c>
      <c r="H139" s="1" t="s">
        <v>113</v>
      </c>
      <c r="I139" s="1" t="s">
        <v>112</v>
      </c>
      <c r="J139">
        <v>239</v>
      </c>
      <c r="K139">
        <v>20994345</v>
      </c>
      <c r="L139">
        <v>1.1000000000000001</v>
      </c>
      <c r="M139" s="2" t="b">
        <f t="shared" si="4"/>
        <v>0</v>
      </c>
      <c r="N139" s="2" t="str">
        <f t="shared" si="5"/>
        <v>Female201815-24 yearsGR113-064</v>
      </c>
    </row>
    <row r="140" spans="2:14" x14ac:dyDescent="0.35">
      <c r="B140" t="s">
        <v>710</v>
      </c>
      <c r="C140" t="s">
        <v>711</v>
      </c>
      <c r="D140">
        <v>2018</v>
      </c>
      <c r="E140">
        <v>2018</v>
      </c>
      <c r="F140" s="1" t="s">
        <v>18</v>
      </c>
      <c r="G140" s="1" t="s">
        <v>19</v>
      </c>
      <c r="H140" s="1" t="s">
        <v>111</v>
      </c>
      <c r="I140" s="1" t="s">
        <v>110</v>
      </c>
      <c r="J140">
        <v>12</v>
      </c>
      <c r="K140">
        <v>20994345</v>
      </c>
      <c r="L140" t="s">
        <v>10</v>
      </c>
      <c r="M140" s="2" t="b">
        <f t="shared" si="4"/>
        <v>0</v>
      </c>
      <c r="N140" s="2" t="str">
        <f t="shared" si="5"/>
        <v>Female201815-24 yearsGR113-065</v>
      </c>
    </row>
    <row r="141" spans="2:14" x14ac:dyDescent="0.35">
      <c r="B141" t="s">
        <v>710</v>
      </c>
      <c r="C141" t="s">
        <v>711</v>
      </c>
      <c r="D141">
        <v>2018</v>
      </c>
      <c r="E141">
        <v>2018</v>
      </c>
      <c r="F141" s="1" t="s">
        <v>18</v>
      </c>
      <c r="G141" s="1" t="s">
        <v>19</v>
      </c>
      <c r="H141" s="1" t="s">
        <v>214</v>
      </c>
      <c r="I141" s="1" t="s">
        <v>213</v>
      </c>
      <c r="J141">
        <v>12</v>
      </c>
      <c r="K141">
        <v>20994345</v>
      </c>
      <c r="L141" t="s">
        <v>10</v>
      </c>
      <c r="M141" s="2" t="b">
        <f t="shared" si="4"/>
        <v>0</v>
      </c>
      <c r="N141" s="2" t="str">
        <f t="shared" si="5"/>
        <v>Female201815-24 yearsGR113-067</v>
      </c>
    </row>
    <row r="142" spans="2:14" x14ac:dyDescent="0.35">
      <c r="B142" t="s">
        <v>710</v>
      </c>
      <c r="C142" t="s">
        <v>711</v>
      </c>
      <c r="D142">
        <v>2018</v>
      </c>
      <c r="E142">
        <v>2018</v>
      </c>
      <c r="F142" s="1" t="s">
        <v>18</v>
      </c>
      <c r="G142" s="1" t="s">
        <v>19</v>
      </c>
      <c r="H142" s="1" t="s">
        <v>109</v>
      </c>
      <c r="I142" s="1" t="s">
        <v>108</v>
      </c>
      <c r="J142">
        <v>207</v>
      </c>
      <c r="K142">
        <v>20994345</v>
      </c>
      <c r="L142">
        <v>1</v>
      </c>
      <c r="M142" s="2" t="b">
        <f t="shared" si="4"/>
        <v>0</v>
      </c>
      <c r="N142" s="2" t="str">
        <f t="shared" si="5"/>
        <v>Female201815-24 yearsGR113-068</v>
      </c>
    </row>
    <row r="143" spans="2:14" x14ac:dyDescent="0.35">
      <c r="B143" t="s">
        <v>710</v>
      </c>
      <c r="C143" t="s">
        <v>711</v>
      </c>
      <c r="D143">
        <v>2018</v>
      </c>
      <c r="E143">
        <v>2018</v>
      </c>
      <c r="F143" s="1" t="s">
        <v>18</v>
      </c>
      <c r="G143" s="1" t="s">
        <v>19</v>
      </c>
      <c r="H143" s="1" t="s">
        <v>107</v>
      </c>
      <c r="I143" s="1" t="s">
        <v>106</v>
      </c>
      <c r="J143">
        <v>69</v>
      </c>
      <c r="K143">
        <v>20994345</v>
      </c>
      <c r="L143">
        <v>0.3</v>
      </c>
      <c r="M143" s="2" t="b">
        <f t="shared" si="4"/>
        <v>1</v>
      </c>
      <c r="N143" s="2" t="str">
        <f t="shared" si="5"/>
        <v>Female201815-24 yearsGR113-070</v>
      </c>
    </row>
    <row r="144" spans="2:14" x14ac:dyDescent="0.35">
      <c r="B144" t="s">
        <v>710</v>
      </c>
      <c r="C144" t="s">
        <v>711</v>
      </c>
      <c r="D144">
        <v>2018</v>
      </c>
      <c r="E144">
        <v>2018</v>
      </c>
      <c r="F144" s="1" t="s">
        <v>18</v>
      </c>
      <c r="G144" s="1" t="s">
        <v>19</v>
      </c>
      <c r="H144" s="1" t="s">
        <v>208</v>
      </c>
      <c r="I144" s="1" t="s">
        <v>207</v>
      </c>
      <c r="J144">
        <v>15</v>
      </c>
      <c r="K144">
        <v>20994345</v>
      </c>
      <c r="L144" t="s">
        <v>10</v>
      </c>
      <c r="M144" s="2" t="b">
        <f t="shared" si="4"/>
        <v>0</v>
      </c>
      <c r="N144" s="2" t="str">
        <f t="shared" si="5"/>
        <v>Female201815-24 yearsGR113-072</v>
      </c>
    </row>
    <row r="145" spans="2:14" x14ac:dyDescent="0.35">
      <c r="B145" t="s">
        <v>710</v>
      </c>
      <c r="C145" t="s">
        <v>711</v>
      </c>
      <c r="D145">
        <v>2018</v>
      </c>
      <c r="E145">
        <v>2018</v>
      </c>
      <c r="F145" s="1" t="s">
        <v>18</v>
      </c>
      <c r="G145" s="1" t="s">
        <v>19</v>
      </c>
      <c r="H145" s="1" t="s">
        <v>105</v>
      </c>
      <c r="I145" s="1" t="s">
        <v>104</v>
      </c>
      <c r="J145">
        <v>25</v>
      </c>
      <c r="K145">
        <v>20994345</v>
      </c>
      <c r="L145">
        <v>0.1</v>
      </c>
      <c r="M145" s="2" t="b">
        <f t="shared" si="4"/>
        <v>0</v>
      </c>
      <c r="N145" s="2" t="str">
        <f t="shared" si="5"/>
        <v>Female201815-24 yearsGR113-075</v>
      </c>
    </row>
    <row r="146" spans="2:14" x14ac:dyDescent="0.35">
      <c r="B146" t="s">
        <v>710</v>
      </c>
      <c r="C146" t="s">
        <v>711</v>
      </c>
      <c r="D146">
        <v>2018</v>
      </c>
      <c r="E146">
        <v>2018</v>
      </c>
      <c r="F146" s="1" t="s">
        <v>18</v>
      </c>
      <c r="G146" s="1" t="s">
        <v>19</v>
      </c>
      <c r="H146" s="1" t="s">
        <v>103</v>
      </c>
      <c r="I146" s="1" t="s">
        <v>102</v>
      </c>
      <c r="J146">
        <v>71</v>
      </c>
      <c r="K146">
        <v>20994345</v>
      </c>
      <c r="L146">
        <v>0.3</v>
      </c>
      <c r="M146" s="2" t="b">
        <f t="shared" si="4"/>
        <v>1</v>
      </c>
      <c r="N146" s="2" t="str">
        <f t="shared" si="5"/>
        <v>Female201815-24 yearsGR113-076</v>
      </c>
    </row>
    <row r="147" spans="2:14" x14ac:dyDescent="0.35">
      <c r="B147" t="s">
        <v>710</v>
      </c>
      <c r="C147" t="s">
        <v>711</v>
      </c>
      <c r="D147">
        <v>2018</v>
      </c>
      <c r="E147">
        <v>2018</v>
      </c>
      <c r="F147" s="1" t="s">
        <v>18</v>
      </c>
      <c r="G147" s="1" t="s">
        <v>19</v>
      </c>
      <c r="H147" s="1" t="s">
        <v>202</v>
      </c>
      <c r="I147" s="1" t="s">
        <v>201</v>
      </c>
      <c r="J147">
        <v>22</v>
      </c>
      <c r="K147">
        <v>20994345</v>
      </c>
      <c r="L147">
        <v>0.1</v>
      </c>
      <c r="M147" s="2" t="b">
        <f t="shared" si="4"/>
        <v>0</v>
      </c>
      <c r="N147" s="2" t="str">
        <f t="shared" si="5"/>
        <v>Female201815-24 yearsGR113-077</v>
      </c>
    </row>
    <row r="148" spans="2:14" x14ac:dyDescent="0.35">
      <c r="B148" t="s">
        <v>710</v>
      </c>
      <c r="C148" t="s">
        <v>711</v>
      </c>
      <c r="D148">
        <v>2018</v>
      </c>
      <c r="E148">
        <v>2018</v>
      </c>
      <c r="F148" s="1" t="s">
        <v>18</v>
      </c>
      <c r="G148" s="1" t="s">
        <v>19</v>
      </c>
      <c r="H148" s="1" t="s">
        <v>101</v>
      </c>
      <c r="I148" s="1" t="s">
        <v>100</v>
      </c>
      <c r="J148">
        <v>49</v>
      </c>
      <c r="K148">
        <v>20994345</v>
      </c>
      <c r="L148">
        <v>0.2</v>
      </c>
      <c r="M148" s="2" t="b">
        <f t="shared" si="4"/>
        <v>0</v>
      </c>
      <c r="N148" s="2" t="str">
        <f t="shared" si="5"/>
        <v>Female201815-24 yearsGR113-078</v>
      </c>
    </row>
    <row r="149" spans="2:14" x14ac:dyDescent="0.35">
      <c r="B149" t="s">
        <v>710</v>
      </c>
      <c r="C149" t="s">
        <v>711</v>
      </c>
      <c r="D149">
        <v>2018</v>
      </c>
      <c r="E149">
        <v>2018</v>
      </c>
      <c r="F149" s="1" t="s">
        <v>18</v>
      </c>
      <c r="G149" s="1" t="s">
        <v>19</v>
      </c>
      <c r="H149" s="1" t="s">
        <v>99</v>
      </c>
      <c r="I149" s="1" t="s">
        <v>98</v>
      </c>
      <c r="J149">
        <v>75</v>
      </c>
      <c r="K149">
        <v>20994345</v>
      </c>
      <c r="L149">
        <v>0.4</v>
      </c>
      <c r="M149" s="2" t="b">
        <f t="shared" si="4"/>
        <v>1</v>
      </c>
      <c r="N149" s="2" t="str">
        <f t="shared" si="5"/>
        <v>Female201815-24 yearsGR113-082</v>
      </c>
    </row>
    <row r="150" spans="2:14" x14ac:dyDescent="0.35">
      <c r="B150" t="s">
        <v>710</v>
      </c>
      <c r="C150" t="s">
        <v>711</v>
      </c>
      <c r="D150">
        <v>2018</v>
      </c>
      <c r="E150">
        <v>2018</v>
      </c>
      <c r="F150" s="1" t="s">
        <v>18</v>
      </c>
      <c r="G150" s="1" t="s">
        <v>19</v>
      </c>
      <c r="H150" s="1" t="s">
        <v>190</v>
      </c>
      <c r="I150" s="1" t="s">
        <v>189</v>
      </c>
      <c r="J150">
        <v>67</v>
      </c>
      <c r="K150">
        <v>20994345</v>
      </c>
      <c r="L150">
        <v>0.3</v>
      </c>
      <c r="M150" s="2" t="b">
        <f t="shared" si="4"/>
        <v>0</v>
      </c>
      <c r="N150" s="2" t="str">
        <f t="shared" si="5"/>
        <v>Female201815-24 yearsGR113-085</v>
      </c>
    </row>
    <row r="151" spans="2:14" x14ac:dyDescent="0.35">
      <c r="B151" t="s">
        <v>710</v>
      </c>
      <c r="C151" t="s">
        <v>711</v>
      </c>
      <c r="D151">
        <v>2018</v>
      </c>
      <c r="E151">
        <v>2018</v>
      </c>
      <c r="F151" s="1" t="s">
        <v>18</v>
      </c>
      <c r="G151" s="1" t="s">
        <v>19</v>
      </c>
      <c r="H151" s="1" t="s">
        <v>95</v>
      </c>
      <c r="I151" s="1" t="s">
        <v>94</v>
      </c>
      <c r="J151">
        <v>13</v>
      </c>
      <c r="K151">
        <v>20994345</v>
      </c>
      <c r="L151" t="s">
        <v>10</v>
      </c>
      <c r="M151" s="2" t="b">
        <f t="shared" si="4"/>
        <v>1</v>
      </c>
      <c r="N151" s="2" t="str">
        <f t="shared" si="5"/>
        <v>Female201815-24 yearsGR113-088</v>
      </c>
    </row>
    <row r="152" spans="2:14" x14ac:dyDescent="0.35">
      <c r="B152" t="s">
        <v>710</v>
      </c>
      <c r="C152" t="s">
        <v>711</v>
      </c>
      <c r="D152">
        <v>2018</v>
      </c>
      <c r="E152">
        <v>2018</v>
      </c>
      <c r="F152" s="1" t="s">
        <v>18</v>
      </c>
      <c r="G152" s="1" t="s">
        <v>19</v>
      </c>
      <c r="H152" s="1" t="s">
        <v>186</v>
      </c>
      <c r="I152" s="1" t="s">
        <v>185</v>
      </c>
      <c r="J152">
        <v>59</v>
      </c>
      <c r="K152">
        <v>20994345</v>
      </c>
      <c r="L152">
        <v>0.3</v>
      </c>
      <c r="M152" s="2" t="b">
        <f t="shared" si="4"/>
        <v>0</v>
      </c>
      <c r="N152" s="2" t="str">
        <f t="shared" si="5"/>
        <v>Female201815-24 yearsGR113-089</v>
      </c>
    </row>
    <row r="153" spans="2:14" x14ac:dyDescent="0.35">
      <c r="B153" t="s">
        <v>710</v>
      </c>
      <c r="C153" t="s">
        <v>711</v>
      </c>
      <c r="D153">
        <v>2018</v>
      </c>
      <c r="E153">
        <v>2018</v>
      </c>
      <c r="F153" s="1" t="s">
        <v>18</v>
      </c>
      <c r="G153" s="1" t="s">
        <v>19</v>
      </c>
      <c r="H153" s="1" t="s">
        <v>89</v>
      </c>
      <c r="I153" s="1" t="s">
        <v>88</v>
      </c>
      <c r="J153">
        <v>22</v>
      </c>
      <c r="K153">
        <v>20994345</v>
      </c>
      <c r="L153">
        <v>0.1</v>
      </c>
      <c r="M153" s="2" t="b">
        <f t="shared" si="4"/>
        <v>1</v>
      </c>
      <c r="N153" s="2" t="str">
        <f t="shared" si="5"/>
        <v>Female201815-24 yearsGR113-097</v>
      </c>
    </row>
    <row r="154" spans="2:14" x14ac:dyDescent="0.35">
      <c r="B154" t="s">
        <v>710</v>
      </c>
      <c r="C154" t="s">
        <v>711</v>
      </c>
      <c r="D154">
        <v>2018</v>
      </c>
      <c r="E154">
        <v>2018</v>
      </c>
      <c r="F154" s="1" t="s">
        <v>18</v>
      </c>
      <c r="G154" s="1" t="s">
        <v>19</v>
      </c>
      <c r="H154" s="1" t="s">
        <v>87</v>
      </c>
      <c r="I154" s="1" t="s">
        <v>86</v>
      </c>
      <c r="J154">
        <v>22</v>
      </c>
      <c r="K154">
        <v>20994345</v>
      </c>
      <c r="L154">
        <v>0.1</v>
      </c>
      <c r="M154" s="2" t="b">
        <f t="shared" si="4"/>
        <v>0</v>
      </c>
      <c r="N154" s="2" t="str">
        <f t="shared" si="5"/>
        <v>Female201815-24 yearsGR113-100</v>
      </c>
    </row>
    <row r="155" spans="2:14" x14ac:dyDescent="0.35">
      <c r="B155" t="s">
        <v>710</v>
      </c>
      <c r="C155" t="s">
        <v>711</v>
      </c>
      <c r="D155">
        <v>2018</v>
      </c>
      <c r="E155">
        <v>2018</v>
      </c>
      <c r="F155" s="1" t="s">
        <v>18</v>
      </c>
      <c r="G155" s="1" t="s">
        <v>19</v>
      </c>
      <c r="H155" s="1" t="s">
        <v>304</v>
      </c>
      <c r="I155" s="1" t="s">
        <v>303</v>
      </c>
      <c r="J155">
        <v>151</v>
      </c>
      <c r="K155">
        <v>20994345</v>
      </c>
      <c r="L155">
        <v>0.7</v>
      </c>
      <c r="M155" s="2" t="b">
        <f t="shared" si="4"/>
        <v>1</v>
      </c>
      <c r="N155" s="2" t="str">
        <f t="shared" si="5"/>
        <v>Female201815-24 yearsGR113-105</v>
      </c>
    </row>
    <row r="156" spans="2:14" x14ac:dyDescent="0.35">
      <c r="B156" t="s">
        <v>710</v>
      </c>
      <c r="C156" t="s">
        <v>711</v>
      </c>
      <c r="D156">
        <v>2018</v>
      </c>
      <c r="E156">
        <v>2018</v>
      </c>
      <c r="F156" s="1" t="s">
        <v>18</v>
      </c>
      <c r="G156" s="1" t="s">
        <v>19</v>
      </c>
      <c r="H156" s="1" t="s">
        <v>302</v>
      </c>
      <c r="I156" s="1" t="s">
        <v>301</v>
      </c>
      <c r="J156">
        <v>148</v>
      </c>
      <c r="K156">
        <v>20994345</v>
      </c>
      <c r="L156">
        <v>0.7</v>
      </c>
      <c r="M156" s="2" t="b">
        <f t="shared" si="4"/>
        <v>0</v>
      </c>
      <c r="N156" s="2" t="str">
        <f t="shared" si="5"/>
        <v>Female201815-24 yearsGR113-107</v>
      </c>
    </row>
    <row r="157" spans="2:14" x14ac:dyDescent="0.35">
      <c r="B157" t="s">
        <v>710</v>
      </c>
      <c r="C157" t="s">
        <v>711</v>
      </c>
      <c r="D157">
        <v>2018</v>
      </c>
      <c r="E157">
        <v>2018</v>
      </c>
      <c r="F157" s="1" t="s">
        <v>18</v>
      </c>
      <c r="G157" s="1" t="s">
        <v>19</v>
      </c>
      <c r="H157" s="1" t="s">
        <v>164</v>
      </c>
      <c r="I157" s="1" t="s">
        <v>163</v>
      </c>
      <c r="J157">
        <v>133</v>
      </c>
      <c r="K157">
        <v>20994345</v>
      </c>
      <c r="L157">
        <v>0.6</v>
      </c>
      <c r="M157" s="2" t="b">
        <f t="shared" si="4"/>
        <v>1</v>
      </c>
      <c r="N157" s="2" t="str">
        <f t="shared" si="5"/>
        <v>Female201815-24 yearsGR113-109</v>
      </c>
    </row>
    <row r="158" spans="2:14" x14ac:dyDescent="0.35">
      <c r="B158" t="s">
        <v>710</v>
      </c>
      <c r="C158" t="s">
        <v>711</v>
      </c>
      <c r="D158">
        <v>2018</v>
      </c>
      <c r="E158">
        <v>2018</v>
      </c>
      <c r="F158" s="1" t="s">
        <v>18</v>
      </c>
      <c r="G158" s="1" t="s">
        <v>19</v>
      </c>
      <c r="H158" s="1" t="s">
        <v>83</v>
      </c>
      <c r="I158" s="1" t="s">
        <v>82</v>
      </c>
      <c r="J158">
        <v>169</v>
      </c>
      <c r="K158">
        <v>20994345</v>
      </c>
      <c r="L158">
        <v>0.8</v>
      </c>
      <c r="M158" s="2" t="b">
        <f t="shared" si="4"/>
        <v>0</v>
      </c>
      <c r="N158" s="2" t="str">
        <f t="shared" si="5"/>
        <v>Female201815-24 yearsGR113-110</v>
      </c>
    </row>
    <row r="159" spans="2:14" x14ac:dyDescent="0.35">
      <c r="B159" t="s">
        <v>710</v>
      </c>
      <c r="C159" t="s">
        <v>711</v>
      </c>
      <c r="D159">
        <v>2018</v>
      </c>
      <c r="E159">
        <v>2018</v>
      </c>
      <c r="F159" s="1" t="s">
        <v>18</v>
      </c>
      <c r="G159" s="1" t="s">
        <v>19</v>
      </c>
      <c r="H159" s="1" t="s">
        <v>81</v>
      </c>
      <c r="I159" s="1" t="s">
        <v>80</v>
      </c>
      <c r="J159">
        <v>702</v>
      </c>
      <c r="K159">
        <v>20994345</v>
      </c>
      <c r="L159">
        <v>3.3</v>
      </c>
      <c r="M159" s="2" t="b">
        <f t="shared" si="4"/>
        <v>0</v>
      </c>
      <c r="N159" s="2" t="str">
        <f t="shared" si="5"/>
        <v>Female201815-24 yearsGR113-111</v>
      </c>
    </row>
    <row r="160" spans="2:14" x14ac:dyDescent="0.35">
      <c r="B160" t="s">
        <v>710</v>
      </c>
      <c r="C160" t="s">
        <v>711</v>
      </c>
      <c r="D160">
        <v>2018</v>
      </c>
      <c r="E160">
        <v>2018</v>
      </c>
      <c r="F160" s="1" t="s">
        <v>18</v>
      </c>
      <c r="G160" s="1" t="s">
        <v>19</v>
      </c>
      <c r="H160" s="1" t="s">
        <v>79</v>
      </c>
      <c r="I160" s="1" t="s">
        <v>78</v>
      </c>
      <c r="J160">
        <v>3419</v>
      </c>
      <c r="K160">
        <v>20994345</v>
      </c>
      <c r="L160">
        <v>16.3</v>
      </c>
      <c r="M160" s="2" t="b">
        <f t="shared" si="4"/>
        <v>1</v>
      </c>
      <c r="N160" s="2" t="str">
        <f t="shared" si="5"/>
        <v>Female201815-24 yearsGR113-112</v>
      </c>
    </row>
    <row r="161" spans="2:14" x14ac:dyDescent="0.35">
      <c r="B161" t="s">
        <v>710</v>
      </c>
      <c r="C161" t="s">
        <v>711</v>
      </c>
      <c r="D161">
        <v>2018</v>
      </c>
      <c r="E161">
        <v>2018</v>
      </c>
      <c r="F161" s="1" t="s">
        <v>18</v>
      </c>
      <c r="G161" s="1" t="s">
        <v>19</v>
      </c>
      <c r="H161" s="1" t="s">
        <v>77</v>
      </c>
      <c r="I161" s="1" t="s">
        <v>76</v>
      </c>
      <c r="J161">
        <v>1944</v>
      </c>
      <c r="K161">
        <v>20994345</v>
      </c>
      <c r="L161">
        <v>9.3000000000000007</v>
      </c>
      <c r="M161" s="2" t="b">
        <f t="shared" si="4"/>
        <v>0</v>
      </c>
      <c r="N161" s="2" t="str">
        <f t="shared" si="5"/>
        <v>Female201815-24 yearsGR113-113</v>
      </c>
    </row>
    <row r="162" spans="2:14" x14ac:dyDescent="0.35">
      <c r="B162" t="s">
        <v>710</v>
      </c>
      <c r="C162" t="s">
        <v>711</v>
      </c>
      <c r="D162">
        <v>2018</v>
      </c>
      <c r="E162">
        <v>2018</v>
      </c>
      <c r="F162" s="1" t="s">
        <v>18</v>
      </c>
      <c r="G162" s="1" t="s">
        <v>19</v>
      </c>
      <c r="H162" s="1" t="s">
        <v>75</v>
      </c>
      <c r="I162" s="1" t="s">
        <v>74</v>
      </c>
      <c r="J162">
        <v>1900</v>
      </c>
      <c r="K162">
        <v>20994345</v>
      </c>
      <c r="L162">
        <v>9.1</v>
      </c>
      <c r="M162" s="2" t="b">
        <f t="shared" si="4"/>
        <v>0</v>
      </c>
      <c r="N162" s="2" t="str">
        <f t="shared" si="5"/>
        <v>Female201815-24 yearsGR113-114</v>
      </c>
    </row>
    <row r="163" spans="2:14" x14ac:dyDescent="0.35">
      <c r="B163" t="s">
        <v>710</v>
      </c>
      <c r="C163" t="s">
        <v>711</v>
      </c>
      <c r="D163">
        <v>2018</v>
      </c>
      <c r="E163">
        <v>2018</v>
      </c>
      <c r="F163" s="1" t="s">
        <v>18</v>
      </c>
      <c r="G163" s="1" t="s">
        <v>19</v>
      </c>
      <c r="H163" s="1" t="s">
        <v>162</v>
      </c>
      <c r="I163" s="1" t="s">
        <v>161</v>
      </c>
      <c r="J163">
        <v>26</v>
      </c>
      <c r="K163">
        <v>20994345</v>
      </c>
      <c r="L163">
        <v>0.1</v>
      </c>
      <c r="M163" s="2" t="b">
        <f t="shared" si="4"/>
        <v>0</v>
      </c>
      <c r="N163" s="2" t="str">
        <f t="shared" si="5"/>
        <v>Female201815-24 yearsGR113-115</v>
      </c>
    </row>
    <row r="164" spans="2:14" x14ac:dyDescent="0.35">
      <c r="B164" t="s">
        <v>710</v>
      </c>
      <c r="C164" t="s">
        <v>711</v>
      </c>
      <c r="D164">
        <v>2018</v>
      </c>
      <c r="E164">
        <v>2018</v>
      </c>
      <c r="F164" s="1" t="s">
        <v>18</v>
      </c>
      <c r="G164" s="1" t="s">
        <v>19</v>
      </c>
      <c r="H164" s="1" t="s">
        <v>160</v>
      </c>
      <c r="I164" s="1" t="s">
        <v>159</v>
      </c>
      <c r="J164">
        <v>18</v>
      </c>
      <c r="K164">
        <v>20994345</v>
      </c>
      <c r="L164" t="s">
        <v>10</v>
      </c>
      <c r="M164" s="2" t="b">
        <f t="shared" si="4"/>
        <v>0</v>
      </c>
      <c r="N164" s="2" t="str">
        <f t="shared" si="5"/>
        <v>Female201815-24 yearsGR113-116</v>
      </c>
    </row>
    <row r="165" spans="2:14" x14ac:dyDescent="0.35">
      <c r="B165" t="s">
        <v>710</v>
      </c>
      <c r="C165" t="s">
        <v>711</v>
      </c>
      <c r="D165">
        <v>2018</v>
      </c>
      <c r="E165">
        <v>2018</v>
      </c>
      <c r="F165" s="1" t="s">
        <v>18</v>
      </c>
      <c r="G165" s="1" t="s">
        <v>19</v>
      </c>
      <c r="H165" s="1" t="s">
        <v>73</v>
      </c>
      <c r="I165" s="1" t="s">
        <v>72</v>
      </c>
      <c r="J165">
        <v>1475</v>
      </c>
      <c r="K165">
        <v>20994345</v>
      </c>
      <c r="L165">
        <v>7</v>
      </c>
      <c r="M165" s="2" t="b">
        <f t="shared" si="4"/>
        <v>0</v>
      </c>
      <c r="N165" s="2" t="str">
        <f t="shared" si="5"/>
        <v>Female201815-24 yearsGR113-117</v>
      </c>
    </row>
    <row r="166" spans="2:14" x14ac:dyDescent="0.35">
      <c r="B166" t="s">
        <v>710</v>
      </c>
      <c r="C166" t="s">
        <v>711</v>
      </c>
      <c r="D166">
        <v>2018</v>
      </c>
      <c r="E166">
        <v>2018</v>
      </c>
      <c r="F166" s="1" t="s">
        <v>18</v>
      </c>
      <c r="G166" s="1" t="s">
        <v>19</v>
      </c>
      <c r="H166" s="1" t="s">
        <v>71</v>
      </c>
      <c r="I166" s="1" t="s">
        <v>70</v>
      </c>
      <c r="J166">
        <v>22</v>
      </c>
      <c r="K166">
        <v>20994345</v>
      </c>
      <c r="L166">
        <v>0.1</v>
      </c>
      <c r="M166" s="2" t="b">
        <f t="shared" si="4"/>
        <v>0</v>
      </c>
      <c r="N166" s="2" t="str">
        <f t="shared" si="5"/>
        <v>Female201815-24 yearsGR113-118</v>
      </c>
    </row>
    <row r="167" spans="2:14" x14ac:dyDescent="0.35">
      <c r="B167" t="s">
        <v>710</v>
      </c>
      <c r="C167" t="s">
        <v>711</v>
      </c>
      <c r="D167">
        <v>2018</v>
      </c>
      <c r="E167">
        <v>2018</v>
      </c>
      <c r="F167" s="1" t="s">
        <v>18</v>
      </c>
      <c r="G167" s="1" t="s">
        <v>19</v>
      </c>
      <c r="H167" s="1" t="s">
        <v>69</v>
      </c>
      <c r="I167" s="1" t="s">
        <v>68</v>
      </c>
      <c r="J167">
        <v>59</v>
      </c>
      <c r="K167">
        <v>20994345</v>
      </c>
      <c r="L167">
        <v>0.3</v>
      </c>
      <c r="M167" s="2" t="b">
        <f t="shared" si="4"/>
        <v>0</v>
      </c>
      <c r="N167" s="2" t="str">
        <f t="shared" si="5"/>
        <v>Female201815-24 yearsGR113-120</v>
      </c>
    </row>
    <row r="168" spans="2:14" x14ac:dyDescent="0.35">
      <c r="B168" t="s">
        <v>710</v>
      </c>
      <c r="C168" t="s">
        <v>711</v>
      </c>
      <c r="D168">
        <v>2018</v>
      </c>
      <c r="E168">
        <v>2018</v>
      </c>
      <c r="F168" s="1" t="s">
        <v>18</v>
      </c>
      <c r="G168" s="1" t="s">
        <v>19</v>
      </c>
      <c r="H168" s="1" t="s">
        <v>156</v>
      </c>
      <c r="I168" s="1" t="s">
        <v>155</v>
      </c>
      <c r="J168">
        <v>38</v>
      </c>
      <c r="K168">
        <v>20994345</v>
      </c>
      <c r="L168">
        <v>0.2</v>
      </c>
      <c r="M168" s="2" t="b">
        <f t="shared" si="4"/>
        <v>0</v>
      </c>
      <c r="N168" s="2" t="str">
        <f t="shared" si="5"/>
        <v>Female201815-24 yearsGR113-121</v>
      </c>
    </row>
    <row r="169" spans="2:14" x14ac:dyDescent="0.35">
      <c r="B169" t="s">
        <v>710</v>
      </c>
      <c r="C169" t="s">
        <v>711</v>
      </c>
      <c r="D169">
        <v>2018</v>
      </c>
      <c r="E169">
        <v>2018</v>
      </c>
      <c r="F169" s="1" t="s">
        <v>18</v>
      </c>
      <c r="G169" s="1" t="s">
        <v>19</v>
      </c>
      <c r="H169" s="1" t="s">
        <v>67</v>
      </c>
      <c r="I169" s="1" t="s">
        <v>66</v>
      </c>
      <c r="J169">
        <v>1273</v>
      </c>
      <c r="K169">
        <v>20994345</v>
      </c>
      <c r="L169">
        <v>6.1</v>
      </c>
      <c r="M169" s="2" t="b">
        <f t="shared" si="4"/>
        <v>0</v>
      </c>
      <c r="N169" s="2" t="str">
        <f t="shared" si="5"/>
        <v>Female201815-24 yearsGR113-122</v>
      </c>
    </row>
    <row r="170" spans="2:14" x14ac:dyDescent="0.35">
      <c r="B170" t="s">
        <v>710</v>
      </c>
      <c r="C170" t="s">
        <v>711</v>
      </c>
      <c r="D170">
        <v>2018</v>
      </c>
      <c r="E170">
        <v>2018</v>
      </c>
      <c r="F170" s="1" t="s">
        <v>18</v>
      </c>
      <c r="G170" s="1" t="s">
        <v>19</v>
      </c>
      <c r="H170" s="1" t="s">
        <v>154</v>
      </c>
      <c r="I170" s="1" t="s">
        <v>153</v>
      </c>
      <c r="J170">
        <v>74</v>
      </c>
      <c r="K170">
        <v>20994345</v>
      </c>
      <c r="L170">
        <v>0.4</v>
      </c>
      <c r="M170" s="2" t="b">
        <f t="shared" si="4"/>
        <v>0</v>
      </c>
      <c r="N170" s="2" t="str">
        <f t="shared" si="5"/>
        <v>Female201815-24 yearsGR113-123</v>
      </c>
    </row>
    <row r="171" spans="2:14" x14ac:dyDescent="0.35">
      <c r="B171" t="s">
        <v>710</v>
      </c>
      <c r="C171" t="s">
        <v>711</v>
      </c>
      <c r="D171">
        <v>2018</v>
      </c>
      <c r="E171">
        <v>2018</v>
      </c>
      <c r="F171" s="1" t="s">
        <v>18</v>
      </c>
      <c r="G171" s="1" t="s">
        <v>19</v>
      </c>
      <c r="H171" s="1" t="s">
        <v>65</v>
      </c>
      <c r="I171" s="1" t="s">
        <v>64</v>
      </c>
      <c r="J171">
        <v>1222</v>
      </c>
      <c r="K171">
        <v>20994345</v>
      </c>
      <c r="L171">
        <v>5.8</v>
      </c>
      <c r="M171" s="2" t="b">
        <f t="shared" si="4"/>
        <v>1</v>
      </c>
      <c r="N171" s="2" t="str">
        <f t="shared" si="5"/>
        <v>Female201815-24 yearsGR113-124</v>
      </c>
    </row>
    <row r="172" spans="2:14" x14ac:dyDescent="0.35">
      <c r="B172" t="s">
        <v>710</v>
      </c>
      <c r="C172" t="s">
        <v>711</v>
      </c>
      <c r="D172">
        <v>2018</v>
      </c>
      <c r="E172">
        <v>2018</v>
      </c>
      <c r="F172" s="1" t="s">
        <v>18</v>
      </c>
      <c r="G172" s="1" t="s">
        <v>19</v>
      </c>
      <c r="H172" s="1" t="s">
        <v>152</v>
      </c>
      <c r="I172" s="1" t="s">
        <v>151</v>
      </c>
      <c r="J172">
        <v>345</v>
      </c>
      <c r="K172">
        <v>20994345</v>
      </c>
      <c r="L172">
        <v>1.6</v>
      </c>
      <c r="M172" s="2" t="b">
        <f t="shared" si="4"/>
        <v>0</v>
      </c>
      <c r="N172" s="2" t="str">
        <f t="shared" si="5"/>
        <v>Female201815-24 yearsGR113-125</v>
      </c>
    </row>
    <row r="173" spans="2:14" x14ac:dyDescent="0.35">
      <c r="B173" t="s">
        <v>710</v>
      </c>
      <c r="C173" t="s">
        <v>711</v>
      </c>
      <c r="D173">
        <v>2018</v>
      </c>
      <c r="E173">
        <v>2018</v>
      </c>
      <c r="F173" s="1" t="s">
        <v>18</v>
      </c>
      <c r="G173" s="1" t="s">
        <v>19</v>
      </c>
      <c r="H173" s="1" t="s">
        <v>63</v>
      </c>
      <c r="I173" s="1" t="s">
        <v>62</v>
      </c>
      <c r="J173">
        <v>877</v>
      </c>
      <c r="K173">
        <v>20994345</v>
      </c>
      <c r="L173">
        <v>4.2</v>
      </c>
      <c r="M173" s="2" t="b">
        <f t="shared" si="4"/>
        <v>0</v>
      </c>
      <c r="N173" s="2" t="str">
        <f t="shared" si="5"/>
        <v>Female201815-24 yearsGR113-126</v>
      </c>
    </row>
    <row r="174" spans="2:14" x14ac:dyDescent="0.35">
      <c r="B174" t="s">
        <v>710</v>
      </c>
      <c r="C174" t="s">
        <v>711</v>
      </c>
      <c r="D174">
        <v>2018</v>
      </c>
      <c r="E174">
        <v>2018</v>
      </c>
      <c r="F174" s="1" t="s">
        <v>18</v>
      </c>
      <c r="G174" s="1" t="s">
        <v>19</v>
      </c>
      <c r="H174" s="1" t="s">
        <v>61</v>
      </c>
      <c r="I174" s="1" t="s">
        <v>60</v>
      </c>
      <c r="J174">
        <v>686</v>
      </c>
      <c r="K174">
        <v>20994345</v>
      </c>
      <c r="L174">
        <v>3.3</v>
      </c>
      <c r="M174" s="2" t="b">
        <f t="shared" si="4"/>
        <v>1</v>
      </c>
      <c r="N174" s="2" t="str">
        <f t="shared" si="5"/>
        <v>Female201815-24 yearsGR113-127</v>
      </c>
    </row>
    <row r="175" spans="2:14" x14ac:dyDescent="0.35">
      <c r="B175" t="s">
        <v>710</v>
      </c>
      <c r="C175" t="s">
        <v>711</v>
      </c>
      <c r="D175">
        <v>2018</v>
      </c>
      <c r="E175">
        <v>2018</v>
      </c>
      <c r="F175" s="1" t="s">
        <v>18</v>
      </c>
      <c r="G175" s="1" t="s">
        <v>19</v>
      </c>
      <c r="H175" s="1" t="s">
        <v>59</v>
      </c>
      <c r="I175" s="1" t="s">
        <v>58</v>
      </c>
      <c r="J175">
        <v>513</v>
      </c>
      <c r="K175">
        <v>20994345</v>
      </c>
      <c r="L175">
        <v>2.4</v>
      </c>
      <c r="M175" s="2" t="b">
        <f t="shared" si="4"/>
        <v>0</v>
      </c>
      <c r="N175" s="2" t="str">
        <f t="shared" si="5"/>
        <v>Female201815-24 yearsGR113-128</v>
      </c>
    </row>
    <row r="176" spans="2:14" x14ac:dyDescent="0.35">
      <c r="B176" t="s">
        <v>710</v>
      </c>
      <c r="C176" t="s">
        <v>711</v>
      </c>
      <c r="D176">
        <v>2018</v>
      </c>
      <c r="E176">
        <v>2018</v>
      </c>
      <c r="F176" s="1" t="s">
        <v>18</v>
      </c>
      <c r="G176" s="1" t="s">
        <v>19</v>
      </c>
      <c r="H176" s="1" t="s">
        <v>57</v>
      </c>
      <c r="I176" s="1" t="s">
        <v>56</v>
      </c>
      <c r="J176">
        <v>173</v>
      </c>
      <c r="K176">
        <v>20994345</v>
      </c>
      <c r="L176">
        <v>0.8</v>
      </c>
      <c r="M176" s="2" t="b">
        <f t="shared" si="4"/>
        <v>0</v>
      </c>
      <c r="N176" s="2" t="str">
        <f t="shared" si="5"/>
        <v>Female201815-24 yearsGR113-129</v>
      </c>
    </row>
    <row r="177" spans="2:14" x14ac:dyDescent="0.35">
      <c r="B177" t="s">
        <v>710</v>
      </c>
      <c r="C177" t="s">
        <v>711</v>
      </c>
      <c r="D177">
        <v>2018</v>
      </c>
      <c r="E177">
        <v>2018</v>
      </c>
      <c r="F177" s="1" t="s">
        <v>18</v>
      </c>
      <c r="G177" s="1" t="s">
        <v>19</v>
      </c>
      <c r="H177" s="1" t="s">
        <v>55</v>
      </c>
      <c r="I177" s="1" t="s">
        <v>54</v>
      </c>
      <c r="J177">
        <v>129</v>
      </c>
      <c r="K177">
        <v>20994345</v>
      </c>
      <c r="L177">
        <v>0.6</v>
      </c>
      <c r="M177" s="2" t="b">
        <f t="shared" si="4"/>
        <v>0</v>
      </c>
      <c r="N177" s="2" t="str">
        <f t="shared" si="5"/>
        <v>Female201815-24 yearsGR113-131</v>
      </c>
    </row>
    <row r="178" spans="2:14" x14ac:dyDescent="0.35">
      <c r="B178" t="s">
        <v>710</v>
      </c>
      <c r="C178" t="s">
        <v>711</v>
      </c>
      <c r="D178">
        <v>2018</v>
      </c>
      <c r="E178">
        <v>2018</v>
      </c>
      <c r="F178" s="1" t="s">
        <v>18</v>
      </c>
      <c r="G178" s="1" t="s">
        <v>19</v>
      </c>
      <c r="H178" s="1" t="s">
        <v>150</v>
      </c>
      <c r="I178" s="1" t="s">
        <v>149</v>
      </c>
      <c r="J178">
        <v>16</v>
      </c>
      <c r="K178">
        <v>20994345</v>
      </c>
      <c r="L178" t="s">
        <v>10</v>
      </c>
      <c r="M178" s="2" t="b">
        <f t="shared" si="4"/>
        <v>0</v>
      </c>
      <c r="N178" s="2" t="str">
        <f t="shared" si="5"/>
        <v>Female201815-24 yearsGR113-132</v>
      </c>
    </row>
    <row r="179" spans="2:14" x14ac:dyDescent="0.35">
      <c r="B179" t="s">
        <v>710</v>
      </c>
      <c r="C179" t="s">
        <v>711</v>
      </c>
      <c r="D179">
        <v>2018</v>
      </c>
      <c r="E179">
        <v>2018</v>
      </c>
      <c r="F179" s="1" t="s">
        <v>18</v>
      </c>
      <c r="G179" s="1" t="s">
        <v>19</v>
      </c>
      <c r="H179" s="1" t="s">
        <v>53</v>
      </c>
      <c r="I179" s="1" t="s">
        <v>52</v>
      </c>
      <c r="J179">
        <v>113</v>
      </c>
      <c r="K179">
        <v>20994345</v>
      </c>
      <c r="L179">
        <v>0.5</v>
      </c>
      <c r="M179" s="2" t="b">
        <f t="shared" si="4"/>
        <v>0</v>
      </c>
      <c r="N179" s="2" t="str">
        <f t="shared" si="5"/>
        <v>Female201815-24 yearsGR113-133</v>
      </c>
    </row>
    <row r="180" spans="2:14" x14ac:dyDescent="0.35">
      <c r="B180" t="s">
        <v>710</v>
      </c>
      <c r="C180" t="s">
        <v>711</v>
      </c>
      <c r="D180">
        <v>2018</v>
      </c>
      <c r="E180">
        <v>2018</v>
      </c>
      <c r="F180" s="1" t="s">
        <v>18</v>
      </c>
      <c r="G180" s="1" t="s">
        <v>19</v>
      </c>
      <c r="H180" s="1" t="s">
        <v>147</v>
      </c>
      <c r="I180" s="1" t="s">
        <v>146</v>
      </c>
      <c r="J180">
        <v>23</v>
      </c>
      <c r="K180">
        <v>20994345</v>
      </c>
      <c r="L180">
        <v>0.1</v>
      </c>
      <c r="M180" s="2" t="b">
        <f t="shared" si="4"/>
        <v>1</v>
      </c>
      <c r="N180" s="2" t="str">
        <f t="shared" si="5"/>
        <v>Female201815-24 yearsGR113-135</v>
      </c>
    </row>
    <row r="181" spans="2:14" x14ac:dyDescent="0.35">
      <c r="B181" t="s">
        <v>710</v>
      </c>
      <c r="C181" t="s">
        <v>711</v>
      </c>
      <c r="D181">
        <v>2018</v>
      </c>
      <c r="E181">
        <v>2018</v>
      </c>
      <c r="F181" s="1" t="s">
        <v>20</v>
      </c>
      <c r="G181" s="1" t="s">
        <v>21</v>
      </c>
      <c r="H181" s="1" t="s">
        <v>296</v>
      </c>
      <c r="I181" s="1" t="s">
        <v>295</v>
      </c>
      <c r="J181">
        <v>24</v>
      </c>
      <c r="K181">
        <v>22487065</v>
      </c>
      <c r="L181">
        <v>0.1</v>
      </c>
      <c r="M181" s="2" t="b">
        <f t="shared" si="4"/>
        <v>0</v>
      </c>
      <c r="N181" s="2" t="str">
        <f t="shared" si="5"/>
        <v>Female201825-34 yearsGR113-003</v>
      </c>
    </row>
    <row r="182" spans="2:14" x14ac:dyDescent="0.35">
      <c r="B182" t="s">
        <v>710</v>
      </c>
      <c r="C182" t="s">
        <v>711</v>
      </c>
      <c r="D182">
        <v>2018</v>
      </c>
      <c r="E182">
        <v>2018</v>
      </c>
      <c r="F182" s="1" t="s">
        <v>20</v>
      </c>
      <c r="G182" s="1" t="s">
        <v>21</v>
      </c>
      <c r="H182" s="1" t="s">
        <v>143</v>
      </c>
      <c r="I182" s="1" t="s">
        <v>142</v>
      </c>
      <c r="J182">
        <v>199</v>
      </c>
      <c r="K182">
        <v>22487065</v>
      </c>
      <c r="L182">
        <v>0.9</v>
      </c>
      <c r="M182" s="2" t="b">
        <f t="shared" si="4"/>
        <v>1</v>
      </c>
      <c r="N182" s="2" t="str">
        <f t="shared" si="5"/>
        <v>Female201825-34 yearsGR113-010</v>
      </c>
    </row>
    <row r="183" spans="2:14" x14ac:dyDescent="0.35">
      <c r="B183" t="s">
        <v>710</v>
      </c>
      <c r="C183" t="s">
        <v>711</v>
      </c>
      <c r="D183">
        <v>2018</v>
      </c>
      <c r="E183">
        <v>2018</v>
      </c>
      <c r="F183" s="1" t="s">
        <v>20</v>
      </c>
      <c r="G183" s="1" t="s">
        <v>21</v>
      </c>
      <c r="H183" s="1" t="s">
        <v>284</v>
      </c>
      <c r="I183" s="1" t="s">
        <v>283</v>
      </c>
      <c r="J183">
        <v>21</v>
      </c>
      <c r="K183">
        <v>22487065</v>
      </c>
      <c r="L183">
        <v>0.1</v>
      </c>
      <c r="M183" s="2" t="b">
        <f t="shared" si="4"/>
        <v>1</v>
      </c>
      <c r="N183" s="2" t="str">
        <f t="shared" si="5"/>
        <v>Female201825-34 yearsGR113-015</v>
      </c>
    </row>
    <row r="184" spans="2:14" x14ac:dyDescent="0.35">
      <c r="B184" t="s">
        <v>710</v>
      </c>
      <c r="C184" t="s">
        <v>711</v>
      </c>
      <c r="D184">
        <v>2018</v>
      </c>
      <c r="E184">
        <v>2018</v>
      </c>
      <c r="F184" s="1" t="s">
        <v>20</v>
      </c>
      <c r="G184" s="1" t="s">
        <v>21</v>
      </c>
      <c r="H184" s="1" t="s">
        <v>282</v>
      </c>
      <c r="I184" s="1" t="s">
        <v>281</v>
      </c>
      <c r="J184">
        <v>91</v>
      </c>
      <c r="K184">
        <v>22487065</v>
      </c>
      <c r="L184">
        <v>0.4</v>
      </c>
      <c r="M184" s="2" t="b">
        <f t="shared" si="4"/>
        <v>1</v>
      </c>
      <c r="N184" s="2" t="str">
        <f t="shared" si="5"/>
        <v>Female201825-34 yearsGR113-016</v>
      </c>
    </row>
    <row r="185" spans="2:14" x14ac:dyDescent="0.35">
      <c r="B185" t="s">
        <v>710</v>
      </c>
      <c r="C185" t="s">
        <v>711</v>
      </c>
      <c r="D185">
        <v>2018</v>
      </c>
      <c r="E185">
        <v>2018</v>
      </c>
      <c r="F185" s="1" t="s">
        <v>20</v>
      </c>
      <c r="G185" s="1" t="s">
        <v>21</v>
      </c>
      <c r="H185" s="1" t="s">
        <v>141</v>
      </c>
      <c r="I185" s="1" t="s">
        <v>140</v>
      </c>
      <c r="J185">
        <v>77</v>
      </c>
      <c r="K185">
        <v>22487065</v>
      </c>
      <c r="L185">
        <v>0.3</v>
      </c>
      <c r="M185" s="2" t="b">
        <f t="shared" si="4"/>
        <v>0</v>
      </c>
      <c r="N185" s="2" t="str">
        <f t="shared" si="5"/>
        <v>Female201825-34 yearsGR113-018</v>
      </c>
    </row>
    <row r="186" spans="2:14" x14ac:dyDescent="0.35">
      <c r="B186" t="s">
        <v>710</v>
      </c>
      <c r="C186" t="s">
        <v>711</v>
      </c>
      <c r="D186">
        <v>2018</v>
      </c>
      <c r="E186">
        <v>2018</v>
      </c>
      <c r="F186" s="1" t="s">
        <v>20</v>
      </c>
      <c r="G186" s="1" t="s">
        <v>21</v>
      </c>
      <c r="H186" s="1" t="s">
        <v>139</v>
      </c>
      <c r="I186" s="1" t="s">
        <v>138</v>
      </c>
      <c r="J186">
        <v>1946</v>
      </c>
      <c r="K186">
        <v>22487065</v>
      </c>
      <c r="L186">
        <v>8.6999999999999993</v>
      </c>
      <c r="M186" s="2" t="b">
        <f t="shared" si="4"/>
        <v>1</v>
      </c>
      <c r="N186" s="2" t="str">
        <f t="shared" si="5"/>
        <v>Female201825-34 yearsGR113-019</v>
      </c>
    </row>
    <row r="187" spans="2:14" x14ac:dyDescent="0.35">
      <c r="B187" t="s">
        <v>710</v>
      </c>
      <c r="C187" t="s">
        <v>711</v>
      </c>
      <c r="D187">
        <v>2018</v>
      </c>
      <c r="E187">
        <v>2018</v>
      </c>
      <c r="F187" s="1" t="s">
        <v>20</v>
      </c>
      <c r="G187" s="1" t="s">
        <v>21</v>
      </c>
      <c r="H187" s="1" t="s">
        <v>280</v>
      </c>
      <c r="I187" s="1" t="s">
        <v>279</v>
      </c>
      <c r="J187">
        <v>19</v>
      </c>
      <c r="K187">
        <v>22487065</v>
      </c>
      <c r="L187" t="s">
        <v>10</v>
      </c>
      <c r="M187" s="2" t="b">
        <f t="shared" si="4"/>
        <v>0</v>
      </c>
      <c r="N187" s="2" t="str">
        <f t="shared" si="5"/>
        <v>Female201825-34 yearsGR113-020</v>
      </c>
    </row>
    <row r="188" spans="2:14" x14ac:dyDescent="0.35">
      <c r="B188" t="s">
        <v>710</v>
      </c>
      <c r="C188" t="s">
        <v>711</v>
      </c>
      <c r="D188">
        <v>2018</v>
      </c>
      <c r="E188">
        <v>2018</v>
      </c>
      <c r="F188" s="1" t="s">
        <v>20</v>
      </c>
      <c r="G188" s="1" t="s">
        <v>21</v>
      </c>
      <c r="H188" s="1" t="s">
        <v>278</v>
      </c>
      <c r="I188" s="1" t="s">
        <v>277</v>
      </c>
      <c r="J188">
        <v>10</v>
      </c>
      <c r="K188">
        <v>22487065</v>
      </c>
      <c r="L188" t="s">
        <v>10</v>
      </c>
      <c r="M188" s="2" t="b">
        <f t="shared" si="4"/>
        <v>0</v>
      </c>
      <c r="N188" s="2" t="str">
        <f t="shared" si="5"/>
        <v>Female201825-34 yearsGR113-021</v>
      </c>
    </row>
    <row r="189" spans="2:14" x14ac:dyDescent="0.35">
      <c r="B189" t="s">
        <v>710</v>
      </c>
      <c r="C189" t="s">
        <v>711</v>
      </c>
      <c r="D189">
        <v>2018</v>
      </c>
      <c r="E189">
        <v>2018</v>
      </c>
      <c r="F189" s="1" t="s">
        <v>20</v>
      </c>
      <c r="G189" s="1" t="s">
        <v>21</v>
      </c>
      <c r="H189" s="1" t="s">
        <v>276</v>
      </c>
      <c r="I189" s="1" t="s">
        <v>275</v>
      </c>
      <c r="J189">
        <v>62</v>
      </c>
      <c r="K189">
        <v>22487065</v>
      </c>
      <c r="L189">
        <v>0.3</v>
      </c>
      <c r="M189" s="2" t="b">
        <f t="shared" si="4"/>
        <v>0</v>
      </c>
      <c r="N189" s="2" t="str">
        <f t="shared" si="5"/>
        <v>Female201825-34 yearsGR113-022</v>
      </c>
    </row>
    <row r="190" spans="2:14" x14ac:dyDescent="0.35">
      <c r="B190" t="s">
        <v>710</v>
      </c>
      <c r="C190" t="s">
        <v>711</v>
      </c>
      <c r="D190">
        <v>2018</v>
      </c>
      <c r="E190">
        <v>2018</v>
      </c>
      <c r="F190" s="1" t="s">
        <v>20</v>
      </c>
      <c r="G190" s="1" t="s">
        <v>21</v>
      </c>
      <c r="H190" s="1" t="s">
        <v>274</v>
      </c>
      <c r="I190" s="1" t="s">
        <v>273</v>
      </c>
      <c r="J190">
        <v>162</v>
      </c>
      <c r="K190">
        <v>22487065</v>
      </c>
      <c r="L190">
        <v>0.7</v>
      </c>
      <c r="M190" s="2" t="b">
        <f t="shared" si="4"/>
        <v>0</v>
      </c>
      <c r="N190" s="2" t="str">
        <f t="shared" si="5"/>
        <v>Female201825-34 yearsGR113-023</v>
      </c>
    </row>
    <row r="191" spans="2:14" x14ac:dyDescent="0.35">
      <c r="B191" t="s">
        <v>710</v>
      </c>
      <c r="C191" t="s">
        <v>711</v>
      </c>
      <c r="D191">
        <v>2018</v>
      </c>
      <c r="E191">
        <v>2018</v>
      </c>
      <c r="F191" s="1" t="s">
        <v>20</v>
      </c>
      <c r="G191" s="1" t="s">
        <v>21</v>
      </c>
      <c r="H191" s="1" t="s">
        <v>272</v>
      </c>
      <c r="I191" s="1" t="s">
        <v>271</v>
      </c>
      <c r="J191">
        <v>42</v>
      </c>
      <c r="K191">
        <v>22487065</v>
      </c>
      <c r="L191">
        <v>0.2</v>
      </c>
      <c r="M191" s="2" t="b">
        <f t="shared" si="4"/>
        <v>0</v>
      </c>
      <c r="N191" s="2" t="str">
        <f t="shared" si="5"/>
        <v>Female201825-34 yearsGR113-024</v>
      </c>
    </row>
    <row r="192" spans="2:14" x14ac:dyDescent="0.35">
      <c r="B192" t="s">
        <v>710</v>
      </c>
      <c r="C192" t="s">
        <v>711</v>
      </c>
      <c r="D192">
        <v>2018</v>
      </c>
      <c r="E192">
        <v>2018</v>
      </c>
      <c r="F192" s="1" t="s">
        <v>20</v>
      </c>
      <c r="G192" s="1" t="s">
        <v>21</v>
      </c>
      <c r="H192" s="1" t="s">
        <v>270</v>
      </c>
      <c r="I192" s="1" t="s">
        <v>269</v>
      </c>
      <c r="J192">
        <v>23</v>
      </c>
      <c r="K192">
        <v>22487065</v>
      </c>
      <c r="L192">
        <v>0.1</v>
      </c>
      <c r="M192" s="2" t="b">
        <f t="shared" si="4"/>
        <v>0</v>
      </c>
      <c r="N192" s="2" t="str">
        <f t="shared" si="5"/>
        <v>Female201825-34 yearsGR113-025</v>
      </c>
    </row>
    <row r="193" spans="2:14" x14ac:dyDescent="0.35">
      <c r="B193" t="s">
        <v>710</v>
      </c>
      <c r="C193" t="s">
        <v>711</v>
      </c>
      <c r="D193">
        <v>2018</v>
      </c>
      <c r="E193">
        <v>2018</v>
      </c>
      <c r="F193" s="1" t="s">
        <v>20</v>
      </c>
      <c r="G193" s="1" t="s">
        <v>21</v>
      </c>
      <c r="H193" s="1" t="s">
        <v>266</v>
      </c>
      <c r="I193" s="1" t="s">
        <v>265</v>
      </c>
      <c r="J193">
        <v>55</v>
      </c>
      <c r="K193">
        <v>22487065</v>
      </c>
      <c r="L193">
        <v>0.2</v>
      </c>
      <c r="M193" s="2" t="b">
        <f t="shared" si="4"/>
        <v>0</v>
      </c>
      <c r="N193" s="2" t="str">
        <f t="shared" si="5"/>
        <v>Female201825-34 yearsGR113-027</v>
      </c>
    </row>
    <row r="194" spans="2:14" x14ac:dyDescent="0.35">
      <c r="B194" t="s">
        <v>710</v>
      </c>
      <c r="C194" t="s">
        <v>711</v>
      </c>
      <c r="D194">
        <v>2018</v>
      </c>
      <c r="E194">
        <v>2018</v>
      </c>
      <c r="F194" s="1" t="s">
        <v>20</v>
      </c>
      <c r="G194" s="1" t="s">
        <v>21</v>
      </c>
      <c r="H194" s="1" t="s">
        <v>264</v>
      </c>
      <c r="I194" s="1" t="s">
        <v>263</v>
      </c>
      <c r="J194">
        <v>49</v>
      </c>
      <c r="K194">
        <v>22487065</v>
      </c>
      <c r="L194">
        <v>0.2</v>
      </c>
      <c r="M194" s="2" t="b">
        <f t="shared" si="4"/>
        <v>0</v>
      </c>
      <c r="N194" s="2" t="str">
        <f t="shared" si="5"/>
        <v>Female201825-34 yearsGR113-028</v>
      </c>
    </row>
    <row r="195" spans="2:14" x14ac:dyDescent="0.35">
      <c r="B195" t="s">
        <v>710</v>
      </c>
      <c r="C195" t="s">
        <v>711</v>
      </c>
      <c r="D195">
        <v>2018</v>
      </c>
      <c r="E195">
        <v>2018</v>
      </c>
      <c r="F195" s="1" t="s">
        <v>20</v>
      </c>
      <c r="G195" s="1" t="s">
        <v>21</v>
      </c>
      <c r="H195" s="1" t="s">
        <v>137</v>
      </c>
      <c r="I195" s="1" t="s">
        <v>136</v>
      </c>
      <c r="J195">
        <v>397</v>
      </c>
      <c r="K195">
        <v>22487065</v>
      </c>
      <c r="L195">
        <v>1.8</v>
      </c>
      <c r="M195" s="2" t="b">
        <f t="shared" ref="M195:M258" si="6">LEFT(H195,1)="#"</f>
        <v>0</v>
      </c>
      <c r="N195" s="2" t="str">
        <f t="shared" ref="N195:N258" si="7">B195&amp;E195&amp;F195&amp;I195</f>
        <v>Female201825-34 yearsGR113-029</v>
      </c>
    </row>
    <row r="196" spans="2:14" x14ac:dyDescent="0.35">
      <c r="B196" t="s">
        <v>710</v>
      </c>
      <c r="C196" t="s">
        <v>711</v>
      </c>
      <c r="D196">
        <v>2018</v>
      </c>
      <c r="E196">
        <v>2018</v>
      </c>
      <c r="F196" s="1" t="s">
        <v>20</v>
      </c>
      <c r="G196" s="1" t="s">
        <v>21</v>
      </c>
      <c r="H196" s="1" t="s">
        <v>262</v>
      </c>
      <c r="I196" s="1" t="s">
        <v>261</v>
      </c>
      <c r="J196">
        <v>225</v>
      </c>
      <c r="K196">
        <v>22487065</v>
      </c>
      <c r="L196">
        <v>1</v>
      </c>
      <c r="M196" s="2" t="b">
        <f t="shared" si="6"/>
        <v>0</v>
      </c>
      <c r="N196" s="2" t="str">
        <f t="shared" si="7"/>
        <v>Female201825-34 yearsGR113-030</v>
      </c>
    </row>
    <row r="197" spans="2:14" x14ac:dyDescent="0.35">
      <c r="B197" t="s">
        <v>710</v>
      </c>
      <c r="C197" t="s">
        <v>711</v>
      </c>
      <c r="D197">
        <v>2018</v>
      </c>
      <c r="E197">
        <v>2018</v>
      </c>
      <c r="F197" s="1" t="s">
        <v>20</v>
      </c>
      <c r="G197" s="1" t="s">
        <v>21</v>
      </c>
      <c r="H197" s="1" t="s">
        <v>260</v>
      </c>
      <c r="I197" s="1" t="s">
        <v>259</v>
      </c>
      <c r="J197">
        <v>38</v>
      </c>
      <c r="K197">
        <v>22487065</v>
      </c>
      <c r="L197">
        <v>0.2</v>
      </c>
      <c r="M197" s="2" t="b">
        <f t="shared" si="6"/>
        <v>0</v>
      </c>
      <c r="N197" s="2" t="str">
        <f t="shared" si="7"/>
        <v>Female201825-34 yearsGR113-031</v>
      </c>
    </row>
    <row r="198" spans="2:14" x14ac:dyDescent="0.35">
      <c r="B198" t="s">
        <v>710</v>
      </c>
      <c r="C198" t="s">
        <v>711</v>
      </c>
      <c r="D198">
        <v>2018</v>
      </c>
      <c r="E198">
        <v>2018</v>
      </c>
      <c r="F198" s="1" t="s">
        <v>20</v>
      </c>
      <c r="G198" s="1" t="s">
        <v>21</v>
      </c>
      <c r="H198" s="1" t="s">
        <v>258</v>
      </c>
      <c r="I198" s="1" t="s">
        <v>257</v>
      </c>
      <c r="J198">
        <v>84</v>
      </c>
      <c r="K198">
        <v>22487065</v>
      </c>
      <c r="L198">
        <v>0.4</v>
      </c>
      <c r="M198" s="2" t="b">
        <f t="shared" si="6"/>
        <v>0</v>
      </c>
      <c r="N198" s="2" t="str">
        <f t="shared" si="7"/>
        <v>Female201825-34 yearsGR113-032</v>
      </c>
    </row>
    <row r="199" spans="2:14" x14ac:dyDescent="0.35">
      <c r="B199" t="s">
        <v>710</v>
      </c>
      <c r="C199" t="s">
        <v>711</v>
      </c>
      <c r="D199">
        <v>2018</v>
      </c>
      <c r="E199">
        <v>2018</v>
      </c>
      <c r="F199" s="1" t="s">
        <v>20</v>
      </c>
      <c r="G199" s="1" t="s">
        <v>21</v>
      </c>
      <c r="H199" s="1" t="s">
        <v>254</v>
      </c>
      <c r="I199" s="1" t="s">
        <v>253</v>
      </c>
      <c r="J199">
        <v>32</v>
      </c>
      <c r="K199">
        <v>22487065</v>
      </c>
      <c r="L199">
        <v>0.1</v>
      </c>
      <c r="M199" s="2" t="b">
        <f t="shared" si="6"/>
        <v>0</v>
      </c>
      <c r="N199" s="2" t="str">
        <f t="shared" si="7"/>
        <v>Female201825-34 yearsGR113-034</v>
      </c>
    </row>
    <row r="200" spans="2:14" x14ac:dyDescent="0.35">
      <c r="B200" t="s">
        <v>710</v>
      </c>
      <c r="C200" t="s">
        <v>711</v>
      </c>
      <c r="D200">
        <v>2018</v>
      </c>
      <c r="E200">
        <v>2018</v>
      </c>
      <c r="F200" s="1" t="s">
        <v>20</v>
      </c>
      <c r="G200" s="1" t="s">
        <v>21</v>
      </c>
      <c r="H200" s="1" t="s">
        <v>250</v>
      </c>
      <c r="I200" s="1" t="s">
        <v>249</v>
      </c>
      <c r="J200">
        <v>176</v>
      </c>
      <c r="K200">
        <v>22487065</v>
      </c>
      <c r="L200">
        <v>0.8</v>
      </c>
      <c r="M200" s="2" t="b">
        <f t="shared" si="6"/>
        <v>0</v>
      </c>
      <c r="N200" s="2" t="str">
        <f t="shared" si="7"/>
        <v>Female201825-34 yearsGR113-036</v>
      </c>
    </row>
    <row r="201" spans="2:14" x14ac:dyDescent="0.35">
      <c r="B201" t="s">
        <v>710</v>
      </c>
      <c r="C201" t="s">
        <v>711</v>
      </c>
      <c r="D201">
        <v>2018</v>
      </c>
      <c r="E201">
        <v>2018</v>
      </c>
      <c r="F201" s="1" t="s">
        <v>20</v>
      </c>
      <c r="G201" s="1" t="s">
        <v>21</v>
      </c>
      <c r="H201" s="1" t="s">
        <v>135</v>
      </c>
      <c r="I201" s="1" t="s">
        <v>134</v>
      </c>
      <c r="J201">
        <v>236</v>
      </c>
      <c r="K201">
        <v>22487065</v>
      </c>
      <c r="L201">
        <v>1</v>
      </c>
      <c r="M201" s="2" t="b">
        <f t="shared" si="6"/>
        <v>0</v>
      </c>
      <c r="N201" s="2" t="str">
        <f t="shared" si="7"/>
        <v>Female201825-34 yearsGR113-037</v>
      </c>
    </row>
    <row r="202" spans="2:14" x14ac:dyDescent="0.35">
      <c r="B202" t="s">
        <v>710</v>
      </c>
      <c r="C202" t="s">
        <v>711</v>
      </c>
      <c r="D202">
        <v>2018</v>
      </c>
      <c r="E202">
        <v>2018</v>
      </c>
      <c r="F202" s="1" t="s">
        <v>20</v>
      </c>
      <c r="G202" s="1" t="s">
        <v>21</v>
      </c>
      <c r="H202" s="1" t="s">
        <v>248</v>
      </c>
      <c r="I202" s="1" t="s">
        <v>247</v>
      </c>
      <c r="J202">
        <v>21</v>
      </c>
      <c r="K202">
        <v>22487065</v>
      </c>
      <c r="L202">
        <v>0.1</v>
      </c>
      <c r="M202" s="2" t="b">
        <f t="shared" si="6"/>
        <v>0</v>
      </c>
      <c r="N202" s="2" t="str">
        <f t="shared" si="7"/>
        <v>Female201825-34 yearsGR113-038</v>
      </c>
    </row>
    <row r="203" spans="2:14" x14ac:dyDescent="0.35">
      <c r="B203" t="s">
        <v>710</v>
      </c>
      <c r="C203" t="s">
        <v>711</v>
      </c>
      <c r="D203">
        <v>2018</v>
      </c>
      <c r="E203">
        <v>2018</v>
      </c>
      <c r="F203" s="1" t="s">
        <v>20</v>
      </c>
      <c r="G203" s="1" t="s">
        <v>21</v>
      </c>
      <c r="H203" s="1" t="s">
        <v>133</v>
      </c>
      <c r="I203" s="1" t="s">
        <v>132</v>
      </c>
      <c r="J203">
        <v>55</v>
      </c>
      <c r="K203">
        <v>22487065</v>
      </c>
      <c r="L203">
        <v>0.2</v>
      </c>
      <c r="M203" s="2" t="b">
        <f t="shared" si="6"/>
        <v>0</v>
      </c>
      <c r="N203" s="2" t="str">
        <f t="shared" si="7"/>
        <v>Female201825-34 yearsGR113-039</v>
      </c>
    </row>
    <row r="204" spans="2:14" x14ac:dyDescent="0.35">
      <c r="B204" t="s">
        <v>710</v>
      </c>
      <c r="C204" t="s">
        <v>711</v>
      </c>
      <c r="D204">
        <v>2018</v>
      </c>
      <c r="E204">
        <v>2018</v>
      </c>
      <c r="F204" s="1" t="s">
        <v>20</v>
      </c>
      <c r="G204" s="1" t="s">
        <v>21</v>
      </c>
      <c r="H204" s="1" t="s">
        <v>246</v>
      </c>
      <c r="I204" s="1" t="s">
        <v>245</v>
      </c>
      <c r="J204">
        <v>157</v>
      </c>
      <c r="K204">
        <v>22487065</v>
      </c>
      <c r="L204">
        <v>0.7</v>
      </c>
      <c r="M204" s="2" t="b">
        <f t="shared" si="6"/>
        <v>0</v>
      </c>
      <c r="N204" s="2" t="str">
        <f t="shared" si="7"/>
        <v>Female201825-34 yearsGR113-040</v>
      </c>
    </row>
    <row r="205" spans="2:14" x14ac:dyDescent="0.35">
      <c r="B205" t="s">
        <v>710</v>
      </c>
      <c r="C205" t="s">
        <v>711</v>
      </c>
      <c r="D205">
        <v>2018</v>
      </c>
      <c r="E205">
        <v>2018</v>
      </c>
      <c r="F205" s="1" t="s">
        <v>20</v>
      </c>
      <c r="G205" s="1" t="s">
        <v>21</v>
      </c>
      <c r="H205" s="1" t="s">
        <v>240</v>
      </c>
      <c r="I205" s="1" t="s">
        <v>239</v>
      </c>
      <c r="J205">
        <v>325</v>
      </c>
      <c r="K205">
        <v>22487065</v>
      </c>
      <c r="L205">
        <v>1.4</v>
      </c>
      <c r="M205" s="2" t="b">
        <f t="shared" si="6"/>
        <v>0</v>
      </c>
      <c r="N205" s="2" t="str">
        <f t="shared" si="7"/>
        <v>Female201825-34 yearsGR113-043</v>
      </c>
    </row>
    <row r="206" spans="2:14" x14ac:dyDescent="0.35">
      <c r="B206" t="s">
        <v>710</v>
      </c>
      <c r="C206" t="s">
        <v>711</v>
      </c>
      <c r="D206">
        <v>2018</v>
      </c>
      <c r="E206">
        <v>2018</v>
      </c>
      <c r="F206" s="1" t="s">
        <v>20</v>
      </c>
      <c r="G206" s="1" t="s">
        <v>21</v>
      </c>
      <c r="H206" s="1" t="s">
        <v>238</v>
      </c>
      <c r="I206" s="1" t="s">
        <v>237</v>
      </c>
      <c r="J206">
        <v>53</v>
      </c>
      <c r="K206">
        <v>22487065</v>
      </c>
      <c r="L206">
        <v>0.2</v>
      </c>
      <c r="M206" s="2" t="b">
        <f t="shared" si="6"/>
        <v>1</v>
      </c>
      <c r="N206" s="2" t="str">
        <f t="shared" si="7"/>
        <v>Female201825-34 yearsGR113-044</v>
      </c>
    </row>
    <row r="207" spans="2:14" x14ac:dyDescent="0.35">
      <c r="B207" t="s">
        <v>710</v>
      </c>
      <c r="C207" t="s">
        <v>711</v>
      </c>
      <c r="D207">
        <v>2018</v>
      </c>
      <c r="E207">
        <v>2018</v>
      </c>
      <c r="F207" s="1" t="s">
        <v>20</v>
      </c>
      <c r="G207" s="1" t="s">
        <v>21</v>
      </c>
      <c r="H207" s="1" t="s">
        <v>236</v>
      </c>
      <c r="I207" s="1" t="s">
        <v>235</v>
      </c>
      <c r="J207">
        <v>75</v>
      </c>
      <c r="K207">
        <v>22487065</v>
      </c>
      <c r="L207">
        <v>0.3</v>
      </c>
      <c r="M207" s="2" t="b">
        <f t="shared" si="6"/>
        <v>1</v>
      </c>
      <c r="N207" s="2" t="str">
        <f t="shared" si="7"/>
        <v>Female201825-34 yearsGR113-045</v>
      </c>
    </row>
    <row r="208" spans="2:14" x14ac:dyDescent="0.35">
      <c r="B208" t="s">
        <v>710</v>
      </c>
      <c r="C208" t="s">
        <v>711</v>
      </c>
      <c r="D208">
        <v>2018</v>
      </c>
      <c r="E208">
        <v>2018</v>
      </c>
      <c r="F208" s="1" t="s">
        <v>20</v>
      </c>
      <c r="G208" s="1" t="s">
        <v>21</v>
      </c>
      <c r="H208" s="1" t="s">
        <v>131</v>
      </c>
      <c r="I208" s="1" t="s">
        <v>130</v>
      </c>
      <c r="J208">
        <v>346</v>
      </c>
      <c r="K208">
        <v>22487065</v>
      </c>
      <c r="L208">
        <v>1.5</v>
      </c>
      <c r="M208" s="2" t="b">
        <f t="shared" si="6"/>
        <v>1</v>
      </c>
      <c r="N208" s="2" t="str">
        <f t="shared" si="7"/>
        <v>Female201825-34 yearsGR113-046</v>
      </c>
    </row>
    <row r="209" spans="2:14" x14ac:dyDescent="0.35">
      <c r="B209" t="s">
        <v>710</v>
      </c>
      <c r="C209" t="s">
        <v>711</v>
      </c>
      <c r="D209">
        <v>2018</v>
      </c>
      <c r="E209">
        <v>2018</v>
      </c>
      <c r="F209" s="1" t="s">
        <v>20</v>
      </c>
      <c r="G209" s="1" t="s">
        <v>21</v>
      </c>
      <c r="H209" s="1" t="s">
        <v>234</v>
      </c>
      <c r="I209" s="1" t="s">
        <v>233</v>
      </c>
      <c r="J209">
        <v>16</v>
      </c>
      <c r="K209">
        <v>22487065</v>
      </c>
      <c r="L209" t="s">
        <v>10</v>
      </c>
      <c r="M209" s="2" t="b">
        <f t="shared" si="6"/>
        <v>1</v>
      </c>
      <c r="N209" s="2" t="str">
        <f t="shared" si="7"/>
        <v>Female201825-34 yearsGR113-047</v>
      </c>
    </row>
    <row r="210" spans="2:14" x14ac:dyDescent="0.35">
      <c r="B210" t="s">
        <v>710</v>
      </c>
      <c r="C210" t="s">
        <v>711</v>
      </c>
      <c r="D210">
        <v>2018</v>
      </c>
      <c r="E210">
        <v>2018</v>
      </c>
      <c r="F210" s="1" t="s">
        <v>20</v>
      </c>
      <c r="G210" s="1" t="s">
        <v>21</v>
      </c>
      <c r="H210" s="1" t="s">
        <v>232</v>
      </c>
      <c r="I210" s="1" t="s">
        <v>231</v>
      </c>
      <c r="J210">
        <v>16</v>
      </c>
      <c r="K210">
        <v>22487065</v>
      </c>
      <c r="L210" t="s">
        <v>10</v>
      </c>
      <c r="M210" s="2" t="b">
        <f t="shared" si="6"/>
        <v>0</v>
      </c>
      <c r="N210" s="2" t="str">
        <f t="shared" si="7"/>
        <v>Female201825-34 yearsGR113-048</v>
      </c>
    </row>
    <row r="211" spans="2:14" x14ac:dyDescent="0.35">
      <c r="B211" t="s">
        <v>710</v>
      </c>
      <c r="C211" t="s">
        <v>711</v>
      </c>
      <c r="D211">
        <v>2018</v>
      </c>
      <c r="E211">
        <v>2018</v>
      </c>
      <c r="F211" s="1" t="s">
        <v>20</v>
      </c>
      <c r="G211" s="1" t="s">
        <v>21</v>
      </c>
      <c r="H211" s="1" t="s">
        <v>228</v>
      </c>
      <c r="I211" s="1" t="s">
        <v>227</v>
      </c>
      <c r="J211">
        <v>14</v>
      </c>
      <c r="K211">
        <v>22487065</v>
      </c>
      <c r="L211" t="s">
        <v>10</v>
      </c>
      <c r="M211" s="2" t="b">
        <f t="shared" si="6"/>
        <v>1</v>
      </c>
      <c r="N211" s="2" t="str">
        <f t="shared" si="7"/>
        <v>Female201825-34 yearsGR113-050</v>
      </c>
    </row>
    <row r="212" spans="2:14" x14ac:dyDescent="0.35">
      <c r="B212" t="s">
        <v>710</v>
      </c>
      <c r="C212" t="s">
        <v>711</v>
      </c>
      <c r="D212">
        <v>2018</v>
      </c>
      <c r="E212">
        <v>2018</v>
      </c>
      <c r="F212" s="1" t="s">
        <v>20</v>
      </c>
      <c r="G212" s="1" t="s">
        <v>21</v>
      </c>
      <c r="H212" s="1" t="s">
        <v>129</v>
      </c>
      <c r="I212" s="1" t="s">
        <v>128</v>
      </c>
      <c r="J212">
        <v>1584</v>
      </c>
      <c r="K212">
        <v>22487065</v>
      </c>
      <c r="L212">
        <v>7</v>
      </c>
      <c r="M212" s="2" t="b">
        <f t="shared" si="6"/>
        <v>0</v>
      </c>
      <c r="N212" s="2" t="str">
        <f t="shared" si="7"/>
        <v>Female201825-34 yearsGR113-053</v>
      </c>
    </row>
    <row r="213" spans="2:14" x14ac:dyDescent="0.35">
      <c r="B213" t="s">
        <v>710</v>
      </c>
      <c r="C213" t="s">
        <v>711</v>
      </c>
      <c r="D213">
        <v>2018</v>
      </c>
      <c r="E213">
        <v>2018</v>
      </c>
      <c r="F213" s="1" t="s">
        <v>20</v>
      </c>
      <c r="G213" s="1" t="s">
        <v>21</v>
      </c>
      <c r="H213" s="1" t="s">
        <v>127</v>
      </c>
      <c r="I213" s="1" t="s">
        <v>126</v>
      </c>
      <c r="J213">
        <v>1220</v>
      </c>
      <c r="K213">
        <v>22487065</v>
      </c>
      <c r="L213">
        <v>5.4</v>
      </c>
      <c r="M213" s="2" t="b">
        <f t="shared" si="6"/>
        <v>1</v>
      </c>
      <c r="N213" s="2" t="str">
        <f t="shared" si="7"/>
        <v>Female201825-34 yearsGR113-054</v>
      </c>
    </row>
    <row r="214" spans="2:14" x14ac:dyDescent="0.35">
      <c r="B214" t="s">
        <v>710</v>
      </c>
      <c r="C214" t="s">
        <v>711</v>
      </c>
      <c r="D214">
        <v>2018</v>
      </c>
      <c r="E214">
        <v>2018</v>
      </c>
      <c r="F214" s="1" t="s">
        <v>20</v>
      </c>
      <c r="G214" s="1" t="s">
        <v>21</v>
      </c>
      <c r="H214" s="1" t="s">
        <v>222</v>
      </c>
      <c r="I214" s="1" t="s">
        <v>221</v>
      </c>
      <c r="J214">
        <v>46</v>
      </c>
      <c r="K214">
        <v>22487065</v>
      </c>
      <c r="L214">
        <v>0.2</v>
      </c>
      <c r="M214" s="2" t="b">
        <f t="shared" si="6"/>
        <v>0</v>
      </c>
      <c r="N214" s="2" t="str">
        <f t="shared" si="7"/>
        <v>Female201825-34 yearsGR113-055</v>
      </c>
    </row>
    <row r="215" spans="2:14" x14ac:dyDescent="0.35">
      <c r="B215" t="s">
        <v>710</v>
      </c>
      <c r="C215" t="s">
        <v>711</v>
      </c>
      <c r="D215">
        <v>2018</v>
      </c>
      <c r="E215">
        <v>2018</v>
      </c>
      <c r="F215" s="1" t="s">
        <v>20</v>
      </c>
      <c r="G215" s="1" t="s">
        <v>21</v>
      </c>
      <c r="H215" s="1" t="s">
        <v>220</v>
      </c>
      <c r="I215" s="1" t="s">
        <v>219</v>
      </c>
      <c r="J215">
        <v>152</v>
      </c>
      <c r="K215">
        <v>22487065</v>
      </c>
      <c r="L215">
        <v>0.7</v>
      </c>
      <c r="M215" s="2" t="b">
        <f t="shared" si="6"/>
        <v>0</v>
      </c>
      <c r="N215" s="2" t="str">
        <f t="shared" si="7"/>
        <v>Female201825-34 yearsGR113-056</v>
      </c>
    </row>
    <row r="216" spans="2:14" x14ac:dyDescent="0.35">
      <c r="B216" t="s">
        <v>710</v>
      </c>
      <c r="C216" t="s">
        <v>711</v>
      </c>
      <c r="D216">
        <v>2018</v>
      </c>
      <c r="E216">
        <v>2018</v>
      </c>
      <c r="F216" s="1" t="s">
        <v>20</v>
      </c>
      <c r="G216" s="1" t="s">
        <v>21</v>
      </c>
      <c r="H216" s="1" t="s">
        <v>125</v>
      </c>
      <c r="I216" s="1" t="s">
        <v>124</v>
      </c>
      <c r="J216">
        <v>15</v>
      </c>
      <c r="K216">
        <v>22487065</v>
      </c>
      <c r="L216" t="s">
        <v>10</v>
      </c>
      <c r="M216" s="2" t="b">
        <f t="shared" si="6"/>
        <v>0</v>
      </c>
      <c r="N216" s="2" t="str">
        <f t="shared" si="7"/>
        <v>Female201825-34 yearsGR113-057</v>
      </c>
    </row>
    <row r="217" spans="2:14" x14ac:dyDescent="0.35">
      <c r="B217" t="s">
        <v>710</v>
      </c>
      <c r="C217" t="s">
        <v>711</v>
      </c>
      <c r="D217">
        <v>2018</v>
      </c>
      <c r="E217">
        <v>2018</v>
      </c>
      <c r="F217" s="1" t="s">
        <v>20</v>
      </c>
      <c r="G217" s="1" t="s">
        <v>21</v>
      </c>
      <c r="H217" s="1" t="s">
        <v>123</v>
      </c>
      <c r="I217" s="1" t="s">
        <v>122</v>
      </c>
      <c r="J217">
        <v>227</v>
      </c>
      <c r="K217">
        <v>22487065</v>
      </c>
      <c r="L217">
        <v>1</v>
      </c>
      <c r="M217" s="2" t="b">
        <f t="shared" si="6"/>
        <v>0</v>
      </c>
      <c r="N217" s="2" t="str">
        <f t="shared" si="7"/>
        <v>Female201825-34 yearsGR113-058</v>
      </c>
    </row>
    <row r="218" spans="2:14" x14ac:dyDescent="0.35">
      <c r="B218" t="s">
        <v>710</v>
      </c>
      <c r="C218" t="s">
        <v>711</v>
      </c>
      <c r="D218">
        <v>2018</v>
      </c>
      <c r="E218">
        <v>2018</v>
      </c>
      <c r="F218" s="1" t="s">
        <v>20</v>
      </c>
      <c r="G218" s="1" t="s">
        <v>21</v>
      </c>
      <c r="H218" s="1" t="s">
        <v>121</v>
      </c>
      <c r="I218" s="1" t="s">
        <v>120</v>
      </c>
      <c r="J218">
        <v>103</v>
      </c>
      <c r="K218">
        <v>22487065</v>
      </c>
      <c r="L218">
        <v>0.5</v>
      </c>
      <c r="M218" s="2" t="b">
        <f t="shared" si="6"/>
        <v>0</v>
      </c>
      <c r="N218" s="2" t="str">
        <f t="shared" si="7"/>
        <v>Female201825-34 yearsGR113-059</v>
      </c>
    </row>
    <row r="219" spans="2:14" x14ac:dyDescent="0.35">
      <c r="B219" t="s">
        <v>710</v>
      </c>
      <c r="C219" t="s">
        <v>711</v>
      </c>
      <c r="D219">
        <v>2018</v>
      </c>
      <c r="E219">
        <v>2018</v>
      </c>
      <c r="F219" s="1" t="s">
        <v>20</v>
      </c>
      <c r="G219" s="1" t="s">
        <v>21</v>
      </c>
      <c r="H219" s="1" t="s">
        <v>119</v>
      </c>
      <c r="I219" s="1" t="s">
        <v>118</v>
      </c>
      <c r="J219">
        <v>120</v>
      </c>
      <c r="K219">
        <v>22487065</v>
      </c>
      <c r="L219">
        <v>0.5</v>
      </c>
      <c r="M219" s="2" t="b">
        <f t="shared" si="6"/>
        <v>0</v>
      </c>
      <c r="N219" s="2" t="str">
        <f t="shared" si="7"/>
        <v>Female201825-34 yearsGR113-061</v>
      </c>
    </row>
    <row r="220" spans="2:14" x14ac:dyDescent="0.35">
      <c r="B220" t="s">
        <v>710</v>
      </c>
      <c r="C220" t="s">
        <v>711</v>
      </c>
      <c r="D220">
        <v>2018</v>
      </c>
      <c r="E220">
        <v>2018</v>
      </c>
      <c r="F220" s="1" t="s">
        <v>20</v>
      </c>
      <c r="G220" s="1" t="s">
        <v>21</v>
      </c>
      <c r="H220" s="1" t="s">
        <v>117</v>
      </c>
      <c r="I220" s="1" t="s">
        <v>116</v>
      </c>
      <c r="J220">
        <v>52</v>
      </c>
      <c r="K220">
        <v>22487065</v>
      </c>
      <c r="L220">
        <v>0.2</v>
      </c>
      <c r="M220" s="2" t="b">
        <f t="shared" si="6"/>
        <v>0</v>
      </c>
      <c r="N220" s="2" t="str">
        <f t="shared" si="7"/>
        <v>Female201825-34 yearsGR113-062</v>
      </c>
    </row>
    <row r="221" spans="2:14" x14ac:dyDescent="0.35">
      <c r="B221" t="s">
        <v>710</v>
      </c>
      <c r="C221" t="s">
        <v>711</v>
      </c>
      <c r="D221">
        <v>2018</v>
      </c>
      <c r="E221">
        <v>2018</v>
      </c>
      <c r="F221" s="1" t="s">
        <v>20</v>
      </c>
      <c r="G221" s="1" t="s">
        <v>21</v>
      </c>
      <c r="H221" s="1" t="s">
        <v>115</v>
      </c>
      <c r="I221" s="1" t="s">
        <v>114</v>
      </c>
      <c r="J221">
        <v>68</v>
      </c>
      <c r="K221">
        <v>22487065</v>
      </c>
      <c r="L221">
        <v>0.3</v>
      </c>
      <c r="M221" s="2" t="b">
        <f t="shared" si="6"/>
        <v>0</v>
      </c>
      <c r="N221" s="2" t="str">
        <f t="shared" si="7"/>
        <v>Female201825-34 yearsGR113-063</v>
      </c>
    </row>
    <row r="222" spans="2:14" x14ac:dyDescent="0.35">
      <c r="B222" t="s">
        <v>710</v>
      </c>
      <c r="C222" t="s">
        <v>711</v>
      </c>
      <c r="D222">
        <v>2018</v>
      </c>
      <c r="E222">
        <v>2018</v>
      </c>
      <c r="F222" s="1" t="s">
        <v>20</v>
      </c>
      <c r="G222" s="1" t="s">
        <v>21</v>
      </c>
      <c r="H222" s="1" t="s">
        <v>113</v>
      </c>
      <c r="I222" s="1" t="s">
        <v>112</v>
      </c>
      <c r="J222">
        <v>780</v>
      </c>
      <c r="K222">
        <v>22487065</v>
      </c>
      <c r="L222">
        <v>3.5</v>
      </c>
      <c r="M222" s="2" t="b">
        <f t="shared" si="6"/>
        <v>0</v>
      </c>
      <c r="N222" s="2" t="str">
        <f t="shared" si="7"/>
        <v>Female201825-34 yearsGR113-064</v>
      </c>
    </row>
    <row r="223" spans="2:14" x14ac:dyDescent="0.35">
      <c r="B223" t="s">
        <v>710</v>
      </c>
      <c r="C223" t="s">
        <v>711</v>
      </c>
      <c r="D223">
        <v>2018</v>
      </c>
      <c r="E223">
        <v>2018</v>
      </c>
      <c r="F223" s="1" t="s">
        <v>20</v>
      </c>
      <c r="G223" s="1" t="s">
        <v>21</v>
      </c>
      <c r="H223" s="1" t="s">
        <v>111</v>
      </c>
      <c r="I223" s="1" t="s">
        <v>110</v>
      </c>
      <c r="J223">
        <v>83</v>
      </c>
      <c r="K223">
        <v>22487065</v>
      </c>
      <c r="L223">
        <v>0.4</v>
      </c>
      <c r="M223" s="2" t="b">
        <f t="shared" si="6"/>
        <v>0</v>
      </c>
      <c r="N223" s="2" t="str">
        <f t="shared" si="7"/>
        <v>Female201825-34 yearsGR113-065</v>
      </c>
    </row>
    <row r="224" spans="2:14" x14ac:dyDescent="0.35">
      <c r="B224" t="s">
        <v>710</v>
      </c>
      <c r="C224" t="s">
        <v>711</v>
      </c>
      <c r="D224">
        <v>2018</v>
      </c>
      <c r="E224">
        <v>2018</v>
      </c>
      <c r="F224" s="1" t="s">
        <v>20</v>
      </c>
      <c r="G224" s="1" t="s">
        <v>21</v>
      </c>
      <c r="H224" s="1" t="s">
        <v>216</v>
      </c>
      <c r="I224" s="1" t="s">
        <v>215</v>
      </c>
      <c r="J224">
        <v>21</v>
      </c>
      <c r="K224">
        <v>22487065</v>
      </c>
      <c r="L224">
        <v>0.1</v>
      </c>
      <c r="M224" s="2" t="b">
        <f t="shared" si="6"/>
        <v>0</v>
      </c>
      <c r="N224" s="2" t="str">
        <f t="shared" si="7"/>
        <v>Female201825-34 yearsGR113-066</v>
      </c>
    </row>
    <row r="225" spans="2:14" x14ac:dyDescent="0.35">
      <c r="B225" t="s">
        <v>710</v>
      </c>
      <c r="C225" t="s">
        <v>711</v>
      </c>
      <c r="D225">
        <v>2018</v>
      </c>
      <c r="E225">
        <v>2018</v>
      </c>
      <c r="F225" s="1" t="s">
        <v>20</v>
      </c>
      <c r="G225" s="1" t="s">
        <v>21</v>
      </c>
      <c r="H225" s="1" t="s">
        <v>214</v>
      </c>
      <c r="I225" s="1" t="s">
        <v>213</v>
      </c>
      <c r="J225">
        <v>66</v>
      </c>
      <c r="K225">
        <v>22487065</v>
      </c>
      <c r="L225">
        <v>0.3</v>
      </c>
      <c r="M225" s="2" t="b">
        <f t="shared" si="6"/>
        <v>0</v>
      </c>
      <c r="N225" s="2" t="str">
        <f t="shared" si="7"/>
        <v>Female201825-34 yearsGR113-067</v>
      </c>
    </row>
    <row r="226" spans="2:14" x14ac:dyDescent="0.35">
      <c r="B226" t="s">
        <v>710</v>
      </c>
      <c r="C226" t="s">
        <v>711</v>
      </c>
      <c r="D226">
        <v>2018</v>
      </c>
      <c r="E226">
        <v>2018</v>
      </c>
      <c r="F226" s="1" t="s">
        <v>20</v>
      </c>
      <c r="G226" s="1" t="s">
        <v>21</v>
      </c>
      <c r="H226" s="1" t="s">
        <v>109</v>
      </c>
      <c r="I226" s="1" t="s">
        <v>108</v>
      </c>
      <c r="J226">
        <v>610</v>
      </c>
      <c r="K226">
        <v>22487065</v>
      </c>
      <c r="L226">
        <v>2.7</v>
      </c>
      <c r="M226" s="2" t="b">
        <f t="shared" si="6"/>
        <v>0</v>
      </c>
      <c r="N226" s="2" t="str">
        <f t="shared" si="7"/>
        <v>Female201825-34 yearsGR113-068</v>
      </c>
    </row>
    <row r="227" spans="2:14" x14ac:dyDescent="0.35">
      <c r="B227" t="s">
        <v>710</v>
      </c>
      <c r="C227" t="s">
        <v>711</v>
      </c>
      <c r="D227">
        <v>2018</v>
      </c>
      <c r="E227">
        <v>2018</v>
      </c>
      <c r="F227" s="1" t="s">
        <v>20</v>
      </c>
      <c r="G227" s="1" t="s">
        <v>21</v>
      </c>
      <c r="H227" s="1" t="s">
        <v>212</v>
      </c>
      <c r="I227" s="1" t="s">
        <v>211</v>
      </c>
      <c r="J227">
        <v>48</v>
      </c>
      <c r="K227">
        <v>22487065</v>
      </c>
      <c r="L227">
        <v>0.2</v>
      </c>
      <c r="M227" s="2" t="b">
        <f t="shared" si="6"/>
        <v>1</v>
      </c>
      <c r="N227" s="2" t="str">
        <f t="shared" si="7"/>
        <v>Female201825-34 yearsGR113-069</v>
      </c>
    </row>
    <row r="228" spans="2:14" x14ac:dyDescent="0.35">
      <c r="B228" t="s">
        <v>710</v>
      </c>
      <c r="C228" t="s">
        <v>711</v>
      </c>
      <c r="D228">
        <v>2018</v>
      </c>
      <c r="E228">
        <v>2018</v>
      </c>
      <c r="F228" s="1" t="s">
        <v>20</v>
      </c>
      <c r="G228" s="1" t="s">
        <v>21</v>
      </c>
      <c r="H228" s="1" t="s">
        <v>107</v>
      </c>
      <c r="I228" s="1" t="s">
        <v>106</v>
      </c>
      <c r="J228">
        <v>239</v>
      </c>
      <c r="K228">
        <v>22487065</v>
      </c>
      <c r="L228">
        <v>1.1000000000000001</v>
      </c>
      <c r="M228" s="2" t="b">
        <f t="shared" si="6"/>
        <v>1</v>
      </c>
      <c r="N228" s="2" t="str">
        <f t="shared" si="7"/>
        <v>Female201825-34 yearsGR113-070</v>
      </c>
    </row>
    <row r="229" spans="2:14" x14ac:dyDescent="0.35">
      <c r="B229" t="s">
        <v>710</v>
      </c>
      <c r="C229" t="s">
        <v>711</v>
      </c>
      <c r="D229">
        <v>2018</v>
      </c>
      <c r="E229">
        <v>2018</v>
      </c>
      <c r="F229" s="1" t="s">
        <v>20</v>
      </c>
      <c r="G229" s="1" t="s">
        <v>21</v>
      </c>
      <c r="H229" s="1" t="s">
        <v>208</v>
      </c>
      <c r="I229" s="1" t="s">
        <v>207</v>
      </c>
      <c r="J229">
        <v>77</v>
      </c>
      <c r="K229">
        <v>22487065</v>
      </c>
      <c r="L229">
        <v>0.3</v>
      </c>
      <c r="M229" s="2" t="b">
        <f t="shared" si="6"/>
        <v>0</v>
      </c>
      <c r="N229" s="2" t="str">
        <f t="shared" si="7"/>
        <v>Female201825-34 yearsGR113-072</v>
      </c>
    </row>
    <row r="230" spans="2:14" x14ac:dyDescent="0.35">
      <c r="B230" t="s">
        <v>710</v>
      </c>
      <c r="C230" t="s">
        <v>711</v>
      </c>
      <c r="D230">
        <v>2018</v>
      </c>
      <c r="E230">
        <v>2018</v>
      </c>
      <c r="F230" s="1" t="s">
        <v>20</v>
      </c>
      <c r="G230" s="1" t="s">
        <v>21</v>
      </c>
      <c r="H230" s="1" t="s">
        <v>206</v>
      </c>
      <c r="I230" s="1" t="s">
        <v>205</v>
      </c>
      <c r="J230">
        <v>38</v>
      </c>
      <c r="K230">
        <v>22487065</v>
      </c>
      <c r="L230">
        <v>0.2</v>
      </c>
      <c r="M230" s="2" t="b">
        <f t="shared" si="6"/>
        <v>1</v>
      </c>
      <c r="N230" s="2" t="str">
        <f t="shared" si="7"/>
        <v>Female201825-34 yearsGR113-073</v>
      </c>
    </row>
    <row r="231" spans="2:14" x14ac:dyDescent="0.35">
      <c r="B231" t="s">
        <v>710</v>
      </c>
      <c r="C231" t="s">
        <v>711</v>
      </c>
      <c r="D231">
        <v>2018</v>
      </c>
      <c r="E231">
        <v>2018</v>
      </c>
      <c r="F231" s="1" t="s">
        <v>20</v>
      </c>
      <c r="G231" s="1" t="s">
        <v>21</v>
      </c>
      <c r="H231" s="1" t="s">
        <v>204</v>
      </c>
      <c r="I231" s="1" t="s">
        <v>203</v>
      </c>
      <c r="J231">
        <v>39</v>
      </c>
      <c r="K231">
        <v>22487065</v>
      </c>
      <c r="L231">
        <v>0.2</v>
      </c>
      <c r="M231" s="2" t="b">
        <f t="shared" si="6"/>
        <v>0</v>
      </c>
      <c r="N231" s="2" t="str">
        <f t="shared" si="7"/>
        <v>Female201825-34 yearsGR113-074</v>
      </c>
    </row>
    <row r="232" spans="2:14" x14ac:dyDescent="0.35">
      <c r="B232" t="s">
        <v>710</v>
      </c>
      <c r="C232" t="s">
        <v>711</v>
      </c>
      <c r="D232">
        <v>2018</v>
      </c>
      <c r="E232">
        <v>2018</v>
      </c>
      <c r="F232" s="1" t="s">
        <v>20</v>
      </c>
      <c r="G232" s="1" t="s">
        <v>21</v>
      </c>
      <c r="H232" s="1" t="s">
        <v>105</v>
      </c>
      <c r="I232" s="1" t="s">
        <v>104</v>
      </c>
      <c r="J232">
        <v>75</v>
      </c>
      <c r="K232">
        <v>22487065</v>
      </c>
      <c r="L232">
        <v>0.3</v>
      </c>
      <c r="M232" s="2" t="b">
        <f t="shared" si="6"/>
        <v>0</v>
      </c>
      <c r="N232" s="2" t="str">
        <f t="shared" si="7"/>
        <v>Female201825-34 yearsGR113-075</v>
      </c>
    </row>
    <row r="233" spans="2:14" x14ac:dyDescent="0.35">
      <c r="B233" t="s">
        <v>710</v>
      </c>
      <c r="C233" t="s">
        <v>711</v>
      </c>
      <c r="D233">
        <v>2018</v>
      </c>
      <c r="E233">
        <v>2018</v>
      </c>
      <c r="F233" s="1" t="s">
        <v>20</v>
      </c>
      <c r="G233" s="1" t="s">
        <v>21</v>
      </c>
      <c r="H233" s="1" t="s">
        <v>103</v>
      </c>
      <c r="I233" s="1" t="s">
        <v>102</v>
      </c>
      <c r="J233">
        <v>187</v>
      </c>
      <c r="K233">
        <v>22487065</v>
      </c>
      <c r="L233">
        <v>0.8</v>
      </c>
      <c r="M233" s="2" t="b">
        <f t="shared" si="6"/>
        <v>1</v>
      </c>
      <c r="N233" s="2" t="str">
        <f t="shared" si="7"/>
        <v>Female201825-34 yearsGR113-076</v>
      </c>
    </row>
    <row r="234" spans="2:14" x14ac:dyDescent="0.35">
      <c r="B234" t="s">
        <v>710</v>
      </c>
      <c r="C234" t="s">
        <v>711</v>
      </c>
      <c r="D234">
        <v>2018</v>
      </c>
      <c r="E234">
        <v>2018</v>
      </c>
      <c r="F234" s="1" t="s">
        <v>20</v>
      </c>
      <c r="G234" s="1" t="s">
        <v>21</v>
      </c>
      <c r="H234" s="1" t="s">
        <v>202</v>
      </c>
      <c r="I234" s="1" t="s">
        <v>201</v>
      </c>
      <c r="J234">
        <v>48</v>
      </c>
      <c r="K234">
        <v>22487065</v>
      </c>
      <c r="L234">
        <v>0.2</v>
      </c>
      <c r="M234" s="2" t="b">
        <f t="shared" si="6"/>
        <v>0</v>
      </c>
      <c r="N234" s="2" t="str">
        <f t="shared" si="7"/>
        <v>Female201825-34 yearsGR113-077</v>
      </c>
    </row>
    <row r="235" spans="2:14" x14ac:dyDescent="0.35">
      <c r="B235" t="s">
        <v>710</v>
      </c>
      <c r="C235" t="s">
        <v>711</v>
      </c>
      <c r="D235">
        <v>2018</v>
      </c>
      <c r="E235">
        <v>2018</v>
      </c>
      <c r="F235" s="1" t="s">
        <v>20</v>
      </c>
      <c r="G235" s="1" t="s">
        <v>21</v>
      </c>
      <c r="H235" s="1" t="s">
        <v>101</v>
      </c>
      <c r="I235" s="1" t="s">
        <v>100</v>
      </c>
      <c r="J235">
        <v>139</v>
      </c>
      <c r="K235">
        <v>22487065</v>
      </c>
      <c r="L235">
        <v>0.6</v>
      </c>
      <c r="M235" s="2" t="b">
        <f t="shared" si="6"/>
        <v>0</v>
      </c>
      <c r="N235" s="2" t="str">
        <f t="shared" si="7"/>
        <v>Female201825-34 yearsGR113-078</v>
      </c>
    </row>
    <row r="236" spans="2:14" x14ac:dyDescent="0.35">
      <c r="B236" t="s">
        <v>710</v>
      </c>
      <c r="C236" t="s">
        <v>711</v>
      </c>
      <c r="D236">
        <v>2018</v>
      </c>
      <c r="E236">
        <v>2018</v>
      </c>
      <c r="F236" s="1" t="s">
        <v>20</v>
      </c>
      <c r="G236" s="1" t="s">
        <v>21</v>
      </c>
      <c r="H236" s="1" t="s">
        <v>99</v>
      </c>
      <c r="I236" s="1" t="s">
        <v>98</v>
      </c>
      <c r="J236">
        <v>134</v>
      </c>
      <c r="K236">
        <v>22487065</v>
      </c>
      <c r="L236">
        <v>0.6</v>
      </c>
      <c r="M236" s="2" t="b">
        <f t="shared" si="6"/>
        <v>1</v>
      </c>
      <c r="N236" s="2" t="str">
        <f t="shared" si="7"/>
        <v>Female201825-34 yearsGR113-082</v>
      </c>
    </row>
    <row r="237" spans="2:14" x14ac:dyDescent="0.35">
      <c r="B237" t="s">
        <v>710</v>
      </c>
      <c r="C237" t="s">
        <v>711</v>
      </c>
      <c r="D237">
        <v>2018</v>
      </c>
      <c r="E237">
        <v>2018</v>
      </c>
      <c r="F237" s="1" t="s">
        <v>20</v>
      </c>
      <c r="G237" s="1" t="s">
        <v>21</v>
      </c>
      <c r="H237" s="1" t="s">
        <v>190</v>
      </c>
      <c r="I237" s="1" t="s">
        <v>189</v>
      </c>
      <c r="J237">
        <v>105</v>
      </c>
      <c r="K237">
        <v>22487065</v>
      </c>
      <c r="L237">
        <v>0.5</v>
      </c>
      <c r="M237" s="2" t="b">
        <f t="shared" si="6"/>
        <v>0</v>
      </c>
      <c r="N237" s="2" t="str">
        <f t="shared" si="7"/>
        <v>Female201825-34 yearsGR113-085</v>
      </c>
    </row>
    <row r="238" spans="2:14" x14ac:dyDescent="0.35">
      <c r="B238" t="s">
        <v>710</v>
      </c>
      <c r="C238" t="s">
        <v>711</v>
      </c>
      <c r="D238">
        <v>2018</v>
      </c>
      <c r="E238">
        <v>2018</v>
      </c>
      <c r="F238" s="1" t="s">
        <v>20</v>
      </c>
      <c r="G238" s="1" t="s">
        <v>21</v>
      </c>
      <c r="H238" s="1" t="s">
        <v>97</v>
      </c>
      <c r="I238" s="1" t="s">
        <v>96</v>
      </c>
      <c r="J238">
        <v>27</v>
      </c>
      <c r="K238">
        <v>22487065</v>
      </c>
      <c r="L238">
        <v>0.1</v>
      </c>
      <c r="M238" s="2" t="b">
        <f t="shared" si="6"/>
        <v>0</v>
      </c>
      <c r="N238" s="2" t="str">
        <f t="shared" si="7"/>
        <v>Female201825-34 yearsGR113-086</v>
      </c>
    </row>
    <row r="239" spans="2:14" x14ac:dyDescent="0.35">
      <c r="B239" t="s">
        <v>710</v>
      </c>
      <c r="C239" t="s">
        <v>711</v>
      </c>
      <c r="D239">
        <v>2018</v>
      </c>
      <c r="E239">
        <v>2018</v>
      </c>
      <c r="F239" s="1" t="s">
        <v>20</v>
      </c>
      <c r="G239" s="1" t="s">
        <v>21</v>
      </c>
      <c r="H239" s="1" t="s">
        <v>95</v>
      </c>
      <c r="I239" s="1" t="s">
        <v>94</v>
      </c>
      <c r="J239">
        <v>38</v>
      </c>
      <c r="K239">
        <v>22487065</v>
      </c>
      <c r="L239">
        <v>0.2</v>
      </c>
      <c r="M239" s="2" t="b">
        <f t="shared" si="6"/>
        <v>1</v>
      </c>
      <c r="N239" s="2" t="str">
        <f t="shared" si="7"/>
        <v>Female201825-34 yearsGR113-088</v>
      </c>
    </row>
    <row r="240" spans="2:14" x14ac:dyDescent="0.35">
      <c r="B240" t="s">
        <v>710</v>
      </c>
      <c r="C240" t="s">
        <v>711</v>
      </c>
      <c r="D240">
        <v>2018</v>
      </c>
      <c r="E240">
        <v>2018</v>
      </c>
      <c r="F240" s="1" t="s">
        <v>20</v>
      </c>
      <c r="G240" s="1" t="s">
        <v>21</v>
      </c>
      <c r="H240" s="1" t="s">
        <v>186</v>
      </c>
      <c r="I240" s="1" t="s">
        <v>185</v>
      </c>
      <c r="J240">
        <v>110</v>
      </c>
      <c r="K240">
        <v>22487065</v>
      </c>
      <c r="L240">
        <v>0.5</v>
      </c>
      <c r="M240" s="2" t="b">
        <f t="shared" si="6"/>
        <v>0</v>
      </c>
      <c r="N240" s="2" t="str">
        <f t="shared" si="7"/>
        <v>Female201825-34 yearsGR113-089</v>
      </c>
    </row>
    <row r="241" spans="2:14" x14ac:dyDescent="0.35">
      <c r="B241" t="s">
        <v>710</v>
      </c>
      <c r="C241" t="s">
        <v>711</v>
      </c>
      <c r="D241">
        <v>2018</v>
      </c>
      <c r="E241">
        <v>2018</v>
      </c>
      <c r="F241" s="1" t="s">
        <v>20</v>
      </c>
      <c r="G241" s="1" t="s">
        <v>21</v>
      </c>
      <c r="H241" s="1" t="s">
        <v>184</v>
      </c>
      <c r="I241" s="1" t="s">
        <v>183</v>
      </c>
      <c r="J241">
        <v>14</v>
      </c>
      <c r="K241">
        <v>22487065</v>
      </c>
      <c r="L241" t="s">
        <v>10</v>
      </c>
      <c r="M241" s="2" t="b">
        <f t="shared" si="6"/>
        <v>1</v>
      </c>
      <c r="N241" s="2" t="str">
        <f t="shared" si="7"/>
        <v>Female201825-34 yearsGR113-090</v>
      </c>
    </row>
    <row r="242" spans="2:14" x14ac:dyDescent="0.35">
      <c r="B242" t="s">
        <v>710</v>
      </c>
      <c r="C242" t="s">
        <v>711</v>
      </c>
      <c r="D242">
        <v>2018</v>
      </c>
      <c r="E242">
        <v>2018</v>
      </c>
      <c r="F242" s="1" t="s">
        <v>20</v>
      </c>
      <c r="G242" s="1" t="s">
        <v>21</v>
      </c>
      <c r="H242" s="1" t="s">
        <v>93</v>
      </c>
      <c r="I242" s="1" t="s">
        <v>92</v>
      </c>
      <c r="J242">
        <v>424</v>
      </c>
      <c r="K242">
        <v>22487065</v>
      </c>
      <c r="L242">
        <v>1.9</v>
      </c>
      <c r="M242" s="2" t="b">
        <f t="shared" si="6"/>
        <v>1</v>
      </c>
      <c r="N242" s="2" t="str">
        <f t="shared" si="7"/>
        <v>Female201825-34 yearsGR113-093</v>
      </c>
    </row>
    <row r="243" spans="2:14" x14ac:dyDescent="0.35">
      <c r="B243" t="s">
        <v>710</v>
      </c>
      <c r="C243" t="s">
        <v>711</v>
      </c>
      <c r="D243">
        <v>2018</v>
      </c>
      <c r="E243">
        <v>2018</v>
      </c>
      <c r="F243" s="1" t="s">
        <v>20</v>
      </c>
      <c r="G243" s="1" t="s">
        <v>21</v>
      </c>
      <c r="H243" s="1" t="s">
        <v>91</v>
      </c>
      <c r="I243" s="1" t="s">
        <v>90</v>
      </c>
      <c r="J243">
        <v>333</v>
      </c>
      <c r="K243">
        <v>22487065</v>
      </c>
      <c r="L243">
        <v>1.5</v>
      </c>
      <c r="M243" s="2" t="b">
        <f t="shared" si="6"/>
        <v>0</v>
      </c>
      <c r="N243" s="2" t="str">
        <f t="shared" si="7"/>
        <v>Female201825-34 yearsGR113-094</v>
      </c>
    </row>
    <row r="244" spans="2:14" x14ac:dyDescent="0.35">
      <c r="B244" t="s">
        <v>710</v>
      </c>
      <c r="C244" t="s">
        <v>711</v>
      </c>
      <c r="D244">
        <v>2018</v>
      </c>
      <c r="E244">
        <v>2018</v>
      </c>
      <c r="F244" s="1" t="s">
        <v>20</v>
      </c>
      <c r="G244" s="1" t="s">
        <v>21</v>
      </c>
      <c r="H244" s="1" t="s">
        <v>178</v>
      </c>
      <c r="I244" s="1" t="s">
        <v>177</v>
      </c>
      <c r="J244">
        <v>91</v>
      </c>
      <c r="K244">
        <v>22487065</v>
      </c>
      <c r="L244">
        <v>0.4</v>
      </c>
      <c r="M244" s="2" t="b">
        <f t="shared" si="6"/>
        <v>0</v>
      </c>
      <c r="N244" s="2" t="str">
        <f t="shared" si="7"/>
        <v>Female201825-34 yearsGR113-095</v>
      </c>
    </row>
    <row r="245" spans="2:14" x14ac:dyDescent="0.35">
      <c r="B245" t="s">
        <v>710</v>
      </c>
      <c r="C245" t="s">
        <v>711</v>
      </c>
      <c r="D245">
        <v>2018</v>
      </c>
      <c r="E245">
        <v>2018</v>
      </c>
      <c r="F245" s="1" t="s">
        <v>20</v>
      </c>
      <c r="G245" s="1" t="s">
        <v>21</v>
      </c>
      <c r="H245" s="1" t="s">
        <v>89</v>
      </c>
      <c r="I245" s="1" t="s">
        <v>88</v>
      </c>
      <c r="J245">
        <v>112</v>
      </c>
      <c r="K245">
        <v>22487065</v>
      </c>
      <c r="L245">
        <v>0.5</v>
      </c>
      <c r="M245" s="2" t="b">
        <f t="shared" si="6"/>
        <v>1</v>
      </c>
      <c r="N245" s="2" t="str">
        <f t="shared" si="7"/>
        <v>Female201825-34 yearsGR113-097</v>
      </c>
    </row>
    <row r="246" spans="2:14" x14ac:dyDescent="0.35">
      <c r="B246" t="s">
        <v>710</v>
      </c>
      <c r="C246" t="s">
        <v>711</v>
      </c>
      <c r="D246">
        <v>2018</v>
      </c>
      <c r="E246">
        <v>2018</v>
      </c>
      <c r="F246" s="1" t="s">
        <v>20</v>
      </c>
      <c r="G246" s="1" t="s">
        <v>21</v>
      </c>
      <c r="H246" s="1" t="s">
        <v>87</v>
      </c>
      <c r="I246" s="1" t="s">
        <v>86</v>
      </c>
      <c r="J246">
        <v>105</v>
      </c>
      <c r="K246">
        <v>22487065</v>
      </c>
      <c r="L246">
        <v>0.5</v>
      </c>
      <c r="M246" s="2" t="b">
        <f t="shared" si="6"/>
        <v>0</v>
      </c>
      <c r="N246" s="2" t="str">
        <f t="shared" si="7"/>
        <v>Female201825-34 yearsGR113-100</v>
      </c>
    </row>
    <row r="247" spans="2:14" x14ac:dyDescent="0.35">
      <c r="B247" t="s">
        <v>710</v>
      </c>
      <c r="C247" t="s">
        <v>711</v>
      </c>
      <c r="D247">
        <v>2018</v>
      </c>
      <c r="E247">
        <v>2018</v>
      </c>
      <c r="F247" s="1" t="s">
        <v>20</v>
      </c>
      <c r="G247" s="1" t="s">
        <v>21</v>
      </c>
      <c r="H247" s="1" t="s">
        <v>170</v>
      </c>
      <c r="I247" s="1" t="s">
        <v>169</v>
      </c>
      <c r="J247">
        <v>12</v>
      </c>
      <c r="K247">
        <v>22487065</v>
      </c>
      <c r="L247" t="s">
        <v>10</v>
      </c>
      <c r="M247" s="2" t="b">
        <f t="shared" si="6"/>
        <v>1</v>
      </c>
      <c r="N247" s="2" t="str">
        <f t="shared" si="7"/>
        <v>Female201825-34 yearsGR113-102</v>
      </c>
    </row>
    <row r="248" spans="2:14" x14ac:dyDescent="0.35">
      <c r="B248" t="s">
        <v>710</v>
      </c>
      <c r="C248" t="s">
        <v>711</v>
      </c>
      <c r="D248">
        <v>2018</v>
      </c>
      <c r="E248">
        <v>2018</v>
      </c>
      <c r="F248" s="1" t="s">
        <v>20</v>
      </c>
      <c r="G248" s="1" t="s">
        <v>21</v>
      </c>
      <c r="H248" s="1" t="s">
        <v>304</v>
      </c>
      <c r="I248" s="1" t="s">
        <v>303</v>
      </c>
      <c r="J248">
        <v>421</v>
      </c>
      <c r="K248">
        <v>22487065</v>
      </c>
      <c r="L248">
        <v>1.9</v>
      </c>
      <c r="M248" s="2" t="b">
        <f t="shared" si="6"/>
        <v>1</v>
      </c>
      <c r="N248" s="2" t="str">
        <f t="shared" si="7"/>
        <v>Female201825-34 yearsGR113-105</v>
      </c>
    </row>
    <row r="249" spans="2:14" x14ac:dyDescent="0.35">
      <c r="B249" t="s">
        <v>710</v>
      </c>
      <c r="C249" t="s">
        <v>711</v>
      </c>
      <c r="D249">
        <v>2018</v>
      </c>
      <c r="E249">
        <v>2018</v>
      </c>
      <c r="F249" s="1" t="s">
        <v>20</v>
      </c>
      <c r="G249" s="1" t="s">
        <v>21</v>
      </c>
      <c r="H249" s="1" t="s">
        <v>307</v>
      </c>
      <c r="I249" s="1" t="s">
        <v>306</v>
      </c>
      <c r="J249">
        <v>10</v>
      </c>
      <c r="K249">
        <v>22487065</v>
      </c>
      <c r="L249" t="s">
        <v>10</v>
      </c>
      <c r="M249" s="2" t="b">
        <f t="shared" si="6"/>
        <v>0</v>
      </c>
      <c r="N249" s="2" t="str">
        <f t="shared" si="7"/>
        <v>Female201825-34 yearsGR113-106</v>
      </c>
    </row>
    <row r="250" spans="2:14" x14ac:dyDescent="0.35">
      <c r="B250" t="s">
        <v>710</v>
      </c>
      <c r="C250" t="s">
        <v>711</v>
      </c>
      <c r="D250">
        <v>2018</v>
      </c>
      <c r="E250">
        <v>2018</v>
      </c>
      <c r="F250" s="1" t="s">
        <v>20</v>
      </c>
      <c r="G250" s="1" t="s">
        <v>21</v>
      </c>
      <c r="H250" s="1" t="s">
        <v>302</v>
      </c>
      <c r="I250" s="1" t="s">
        <v>301</v>
      </c>
      <c r="J250">
        <v>411</v>
      </c>
      <c r="K250">
        <v>22487065</v>
      </c>
      <c r="L250">
        <v>1.8</v>
      </c>
      <c r="M250" s="2" t="b">
        <f t="shared" si="6"/>
        <v>0</v>
      </c>
      <c r="N250" s="2" t="str">
        <f t="shared" si="7"/>
        <v>Female201825-34 yearsGR113-107</v>
      </c>
    </row>
    <row r="251" spans="2:14" x14ac:dyDescent="0.35">
      <c r="B251" t="s">
        <v>710</v>
      </c>
      <c r="C251" t="s">
        <v>711</v>
      </c>
      <c r="D251">
        <v>2018</v>
      </c>
      <c r="E251">
        <v>2018</v>
      </c>
      <c r="F251" s="1" t="s">
        <v>20</v>
      </c>
      <c r="G251" s="1" t="s">
        <v>21</v>
      </c>
      <c r="H251" s="1" t="s">
        <v>85</v>
      </c>
      <c r="I251" s="1" t="s">
        <v>84</v>
      </c>
      <c r="J251">
        <v>10</v>
      </c>
      <c r="K251">
        <v>22487065</v>
      </c>
      <c r="L251" t="s">
        <v>10</v>
      </c>
      <c r="M251" s="2" t="b">
        <f t="shared" si="6"/>
        <v>1</v>
      </c>
      <c r="N251" s="2" t="str">
        <f t="shared" si="7"/>
        <v>Female201825-34 yearsGR113-108</v>
      </c>
    </row>
    <row r="252" spans="2:14" x14ac:dyDescent="0.35">
      <c r="B252" t="s">
        <v>710</v>
      </c>
      <c r="C252" t="s">
        <v>711</v>
      </c>
      <c r="D252">
        <v>2018</v>
      </c>
      <c r="E252">
        <v>2018</v>
      </c>
      <c r="F252" s="1" t="s">
        <v>20</v>
      </c>
      <c r="G252" s="1" t="s">
        <v>21</v>
      </c>
      <c r="H252" s="1" t="s">
        <v>164</v>
      </c>
      <c r="I252" s="1" t="s">
        <v>163</v>
      </c>
      <c r="J252">
        <v>206</v>
      </c>
      <c r="K252">
        <v>22487065</v>
      </c>
      <c r="L252">
        <v>0.9</v>
      </c>
      <c r="M252" s="2" t="b">
        <f t="shared" si="6"/>
        <v>1</v>
      </c>
      <c r="N252" s="2" t="str">
        <f t="shared" si="7"/>
        <v>Female201825-34 yearsGR113-109</v>
      </c>
    </row>
    <row r="253" spans="2:14" x14ac:dyDescent="0.35">
      <c r="B253" t="s">
        <v>710</v>
      </c>
      <c r="C253" t="s">
        <v>711</v>
      </c>
      <c r="D253">
        <v>2018</v>
      </c>
      <c r="E253">
        <v>2018</v>
      </c>
      <c r="F253" s="1" t="s">
        <v>20</v>
      </c>
      <c r="G253" s="1" t="s">
        <v>21</v>
      </c>
      <c r="H253" s="1" t="s">
        <v>83</v>
      </c>
      <c r="I253" s="1" t="s">
        <v>82</v>
      </c>
      <c r="J253">
        <v>395</v>
      </c>
      <c r="K253">
        <v>22487065</v>
      </c>
      <c r="L253">
        <v>1.8</v>
      </c>
      <c r="M253" s="2" t="b">
        <f t="shared" si="6"/>
        <v>0</v>
      </c>
      <c r="N253" s="2" t="str">
        <f t="shared" si="7"/>
        <v>Female201825-34 yearsGR113-110</v>
      </c>
    </row>
    <row r="254" spans="2:14" x14ac:dyDescent="0.35">
      <c r="B254" t="s">
        <v>710</v>
      </c>
      <c r="C254" t="s">
        <v>711</v>
      </c>
      <c r="D254">
        <v>2018</v>
      </c>
      <c r="E254">
        <v>2018</v>
      </c>
      <c r="F254" s="1" t="s">
        <v>20</v>
      </c>
      <c r="G254" s="1" t="s">
        <v>21</v>
      </c>
      <c r="H254" s="1" t="s">
        <v>81</v>
      </c>
      <c r="I254" s="1" t="s">
        <v>80</v>
      </c>
      <c r="J254">
        <v>1917</v>
      </c>
      <c r="K254">
        <v>22487065</v>
      </c>
      <c r="L254">
        <v>8.5</v>
      </c>
      <c r="M254" s="2" t="b">
        <f t="shared" si="6"/>
        <v>0</v>
      </c>
      <c r="N254" s="2" t="str">
        <f t="shared" si="7"/>
        <v>Female201825-34 yearsGR113-111</v>
      </c>
    </row>
    <row r="255" spans="2:14" x14ac:dyDescent="0.35">
      <c r="B255" t="s">
        <v>710</v>
      </c>
      <c r="C255" t="s">
        <v>711</v>
      </c>
      <c r="D255">
        <v>2018</v>
      </c>
      <c r="E255">
        <v>2018</v>
      </c>
      <c r="F255" s="1" t="s">
        <v>20</v>
      </c>
      <c r="G255" s="1" t="s">
        <v>21</v>
      </c>
      <c r="H255" s="1" t="s">
        <v>79</v>
      </c>
      <c r="I255" s="1" t="s">
        <v>78</v>
      </c>
      <c r="J255">
        <v>6500</v>
      </c>
      <c r="K255">
        <v>22487065</v>
      </c>
      <c r="L255">
        <v>28.9</v>
      </c>
      <c r="M255" s="2" t="b">
        <f t="shared" si="6"/>
        <v>1</v>
      </c>
      <c r="N255" s="2" t="str">
        <f t="shared" si="7"/>
        <v>Female201825-34 yearsGR113-112</v>
      </c>
    </row>
    <row r="256" spans="2:14" x14ac:dyDescent="0.35">
      <c r="B256" t="s">
        <v>710</v>
      </c>
      <c r="C256" t="s">
        <v>711</v>
      </c>
      <c r="D256">
        <v>2018</v>
      </c>
      <c r="E256">
        <v>2018</v>
      </c>
      <c r="F256" s="1" t="s">
        <v>20</v>
      </c>
      <c r="G256" s="1" t="s">
        <v>21</v>
      </c>
      <c r="H256" s="1" t="s">
        <v>77</v>
      </c>
      <c r="I256" s="1" t="s">
        <v>76</v>
      </c>
      <c r="J256">
        <v>1845</v>
      </c>
      <c r="K256">
        <v>22487065</v>
      </c>
      <c r="L256">
        <v>8.1999999999999993</v>
      </c>
      <c r="M256" s="2" t="b">
        <f t="shared" si="6"/>
        <v>0</v>
      </c>
      <c r="N256" s="2" t="str">
        <f t="shared" si="7"/>
        <v>Female201825-34 yearsGR113-113</v>
      </c>
    </row>
    <row r="257" spans="2:14" x14ac:dyDescent="0.35">
      <c r="B257" t="s">
        <v>710</v>
      </c>
      <c r="C257" t="s">
        <v>711</v>
      </c>
      <c r="D257">
        <v>2018</v>
      </c>
      <c r="E257">
        <v>2018</v>
      </c>
      <c r="F257" s="1" t="s">
        <v>20</v>
      </c>
      <c r="G257" s="1" t="s">
        <v>21</v>
      </c>
      <c r="H257" s="1" t="s">
        <v>75</v>
      </c>
      <c r="I257" s="1" t="s">
        <v>74</v>
      </c>
      <c r="J257">
        <v>1785</v>
      </c>
      <c r="K257">
        <v>22487065</v>
      </c>
      <c r="L257">
        <v>7.9</v>
      </c>
      <c r="M257" s="2" t="b">
        <f t="shared" si="6"/>
        <v>0</v>
      </c>
      <c r="N257" s="2" t="str">
        <f t="shared" si="7"/>
        <v>Female201825-34 yearsGR113-114</v>
      </c>
    </row>
    <row r="258" spans="2:14" x14ac:dyDescent="0.35">
      <c r="B258" t="s">
        <v>710</v>
      </c>
      <c r="C258" t="s">
        <v>711</v>
      </c>
      <c r="D258">
        <v>2018</v>
      </c>
      <c r="E258">
        <v>2018</v>
      </c>
      <c r="F258" s="1" t="s">
        <v>20</v>
      </c>
      <c r="G258" s="1" t="s">
        <v>21</v>
      </c>
      <c r="H258" s="1" t="s">
        <v>162</v>
      </c>
      <c r="I258" s="1" t="s">
        <v>161</v>
      </c>
      <c r="J258">
        <v>30</v>
      </c>
      <c r="K258">
        <v>22487065</v>
      </c>
      <c r="L258">
        <v>0.1</v>
      </c>
      <c r="M258" s="2" t="b">
        <f t="shared" si="6"/>
        <v>0</v>
      </c>
      <c r="N258" s="2" t="str">
        <f t="shared" si="7"/>
        <v>Female201825-34 yearsGR113-115</v>
      </c>
    </row>
    <row r="259" spans="2:14" x14ac:dyDescent="0.35">
      <c r="B259" t="s">
        <v>710</v>
      </c>
      <c r="C259" t="s">
        <v>711</v>
      </c>
      <c r="D259">
        <v>2018</v>
      </c>
      <c r="E259">
        <v>2018</v>
      </c>
      <c r="F259" s="1" t="s">
        <v>20</v>
      </c>
      <c r="G259" s="1" t="s">
        <v>21</v>
      </c>
      <c r="H259" s="1" t="s">
        <v>160</v>
      </c>
      <c r="I259" s="1" t="s">
        <v>159</v>
      </c>
      <c r="J259">
        <v>30</v>
      </c>
      <c r="K259">
        <v>22487065</v>
      </c>
      <c r="L259">
        <v>0.1</v>
      </c>
      <c r="M259" s="2" t="b">
        <f t="shared" ref="M259:M322" si="8">LEFT(H259,1)="#"</f>
        <v>0</v>
      </c>
      <c r="N259" s="2" t="str">
        <f t="shared" ref="N259:N322" si="9">B259&amp;E259&amp;F259&amp;I259</f>
        <v>Female201825-34 yearsGR113-116</v>
      </c>
    </row>
    <row r="260" spans="2:14" x14ac:dyDescent="0.35">
      <c r="B260" t="s">
        <v>710</v>
      </c>
      <c r="C260" t="s">
        <v>711</v>
      </c>
      <c r="D260">
        <v>2018</v>
      </c>
      <c r="E260">
        <v>2018</v>
      </c>
      <c r="F260" s="1" t="s">
        <v>20</v>
      </c>
      <c r="G260" s="1" t="s">
        <v>21</v>
      </c>
      <c r="H260" s="1" t="s">
        <v>73</v>
      </c>
      <c r="I260" s="1" t="s">
        <v>72</v>
      </c>
      <c r="J260">
        <v>4655</v>
      </c>
      <c r="K260">
        <v>22487065</v>
      </c>
      <c r="L260">
        <v>20.7</v>
      </c>
      <c r="M260" s="2" t="b">
        <f t="shared" si="8"/>
        <v>0</v>
      </c>
      <c r="N260" s="2" t="str">
        <f t="shared" si="9"/>
        <v>Female201825-34 yearsGR113-117</v>
      </c>
    </row>
    <row r="261" spans="2:14" x14ac:dyDescent="0.35">
      <c r="B261" t="s">
        <v>710</v>
      </c>
      <c r="C261" t="s">
        <v>711</v>
      </c>
      <c r="D261">
        <v>2018</v>
      </c>
      <c r="E261">
        <v>2018</v>
      </c>
      <c r="F261" s="1" t="s">
        <v>20</v>
      </c>
      <c r="G261" s="1" t="s">
        <v>21</v>
      </c>
      <c r="H261" s="1" t="s">
        <v>71</v>
      </c>
      <c r="I261" s="1" t="s">
        <v>70</v>
      </c>
      <c r="J261">
        <v>53</v>
      </c>
      <c r="K261">
        <v>22487065</v>
      </c>
      <c r="L261">
        <v>0.2</v>
      </c>
      <c r="M261" s="2" t="b">
        <f t="shared" si="8"/>
        <v>0</v>
      </c>
      <c r="N261" s="2" t="str">
        <f t="shared" si="9"/>
        <v>Female201825-34 yearsGR113-118</v>
      </c>
    </row>
    <row r="262" spans="2:14" x14ac:dyDescent="0.35">
      <c r="B262" t="s">
        <v>710</v>
      </c>
      <c r="C262" t="s">
        <v>711</v>
      </c>
      <c r="D262">
        <v>2018</v>
      </c>
      <c r="E262">
        <v>2018</v>
      </c>
      <c r="F262" s="1" t="s">
        <v>20</v>
      </c>
      <c r="G262" s="1" t="s">
        <v>21</v>
      </c>
      <c r="H262" s="1" t="s">
        <v>69</v>
      </c>
      <c r="I262" s="1" t="s">
        <v>68</v>
      </c>
      <c r="J262">
        <v>95</v>
      </c>
      <c r="K262">
        <v>22487065</v>
      </c>
      <c r="L262">
        <v>0.4</v>
      </c>
      <c r="M262" s="2" t="b">
        <f t="shared" si="8"/>
        <v>0</v>
      </c>
      <c r="N262" s="2" t="str">
        <f t="shared" si="9"/>
        <v>Female201825-34 yearsGR113-120</v>
      </c>
    </row>
    <row r="263" spans="2:14" x14ac:dyDescent="0.35">
      <c r="B263" t="s">
        <v>710</v>
      </c>
      <c r="C263" t="s">
        <v>711</v>
      </c>
      <c r="D263">
        <v>2018</v>
      </c>
      <c r="E263">
        <v>2018</v>
      </c>
      <c r="F263" s="1" t="s">
        <v>20</v>
      </c>
      <c r="G263" s="1" t="s">
        <v>21</v>
      </c>
      <c r="H263" s="1" t="s">
        <v>156</v>
      </c>
      <c r="I263" s="1" t="s">
        <v>155</v>
      </c>
      <c r="J263">
        <v>54</v>
      </c>
      <c r="K263">
        <v>22487065</v>
      </c>
      <c r="L263">
        <v>0.2</v>
      </c>
      <c r="M263" s="2" t="b">
        <f t="shared" si="8"/>
        <v>0</v>
      </c>
      <c r="N263" s="2" t="str">
        <f t="shared" si="9"/>
        <v>Female201825-34 yearsGR113-121</v>
      </c>
    </row>
    <row r="264" spans="2:14" x14ac:dyDescent="0.35">
      <c r="B264" t="s">
        <v>710</v>
      </c>
      <c r="C264" t="s">
        <v>711</v>
      </c>
      <c r="D264">
        <v>2018</v>
      </c>
      <c r="E264">
        <v>2018</v>
      </c>
      <c r="F264" s="1" t="s">
        <v>20</v>
      </c>
      <c r="G264" s="1" t="s">
        <v>21</v>
      </c>
      <c r="H264" s="1" t="s">
        <v>67</v>
      </c>
      <c r="I264" s="1" t="s">
        <v>66</v>
      </c>
      <c r="J264">
        <v>4296</v>
      </c>
      <c r="K264">
        <v>22487065</v>
      </c>
      <c r="L264">
        <v>19.100000000000001</v>
      </c>
      <c r="M264" s="2" t="b">
        <f t="shared" si="8"/>
        <v>0</v>
      </c>
      <c r="N264" s="2" t="str">
        <f t="shared" si="9"/>
        <v>Female201825-34 yearsGR113-122</v>
      </c>
    </row>
    <row r="265" spans="2:14" x14ac:dyDescent="0.35">
      <c r="B265" t="s">
        <v>710</v>
      </c>
      <c r="C265" t="s">
        <v>711</v>
      </c>
      <c r="D265">
        <v>2018</v>
      </c>
      <c r="E265">
        <v>2018</v>
      </c>
      <c r="F265" s="1" t="s">
        <v>20</v>
      </c>
      <c r="G265" s="1" t="s">
        <v>21</v>
      </c>
      <c r="H265" s="1" t="s">
        <v>154</v>
      </c>
      <c r="I265" s="1" t="s">
        <v>153</v>
      </c>
      <c r="J265">
        <v>150</v>
      </c>
      <c r="K265">
        <v>22487065</v>
      </c>
      <c r="L265">
        <v>0.7</v>
      </c>
      <c r="M265" s="2" t="b">
        <f t="shared" si="8"/>
        <v>0</v>
      </c>
      <c r="N265" s="2" t="str">
        <f t="shared" si="9"/>
        <v>Female201825-34 yearsGR113-123</v>
      </c>
    </row>
    <row r="266" spans="2:14" x14ac:dyDescent="0.35">
      <c r="B266" t="s">
        <v>710</v>
      </c>
      <c r="C266" t="s">
        <v>711</v>
      </c>
      <c r="D266">
        <v>2018</v>
      </c>
      <c r="E266">
        <v>2018</v>
      </c>
      <c r="F266" s="1" t="s">
        <v>20</v>
      </c>
      <c r="G266" s="1" t="s">
        <v>21</v>
      </c>
      <c r="H266" s="1" t="s">
        <v>65</v>
      </c>
      <c r="I266" s="1" t="s">
        <v>64</v>
      </c>
      <c r="J266">
        <v>1670</v>
      </c>
      <c r="K266">
        <v>22487065</v>
      </c>
      <c r="L266">
        <v>7.4</v>
      </c>
      <c r="M266" s="2" t="b">
        <f t="shared" si="8"/>
        <v>1</v>
      </c>
      <c r="N266" s="2" t="str">
        <f t="shared" si="9"/>
        <v>Female201825-34 yearsGR113-124</v>
      </c>
    </row>
    <row r="267" spans="2:14" x14ac:dyDescent="0.35">
      <c r="B267" t="s">
        <v>710</v>
      </c>
      <c r="C267" t="s">
        <v>711</v>
      </c>
      <c r="D267">
        <v>2018</v>
      </c>
      <c r="E267">
        <v>2018</v>
      </c>
      <c r="F267" s="1" t="s">
        <v>20</v>
      </c>
      <c r="G267" s="1" t="s">
        <v>21</v>
      </c>
      <c r="H267" s="1" t="s">
        <v>152</v>
      </c>
      <c r="I267" s="1" t="s">
        <v>151</v>
      </c>
      <c r="J267">
        <v>499</v>
      </c>
      <c r="K267">
        <v>22487065</v>
      </c>
      <c r="L267">
        <v>2.2000000000000002</v>
      </c>
      <c r="M267" s="2" t="b">
        <f t="shared" si="8"/>
        <v>0</v>
      </c>
      <c r="N267" s="2" t="str">
        <f t="shared" si="9"/>
        <v>Female201825-34 yearsGR113-125</v>
      </c>
    </row>
    <row r="268" spans="2:14" x14ac:dyDescent="0.35">
      <c r="B268" t="s">
        <v>710</v>
      </c>
      <c r="C268" t="s">
        <v>711</v>
      </c>
      <c r="D268">
        <v>2018</v>
      </c>
      <c r="E268">
        <v>2018</v>
      </c>
      <c r="F268" s="1" t="s">
        <v>20</v>
      </c>
      <c r="G268" s="1" t="s">
        <v>21</v>
      </c>
      <c r="H268" s="1" t="s">
        <v>63</v>
      </c>
      <c r="I268" s="1" t="s">
        <v>62</v>
      </c>
      <c r="J268">
        <v>1171</v>
      </c>
      <c r="K268">
        <v>22487065</v>
      </c>
      <c r="L268">
        <v>5.2</v>
      </c>
      <c r="M268" s="2" t="b">
        <f t="shared" si="8"/>
        <v>0</v>
      </c>
      <c r="N268" s="2" t="str">
        <f t="shared" si="9"/>
        <v>Female201825-34 yearsGR113-126</v>
      </c>
    </row>
    <row r="269" spans="2:14" x14ac:dyDescent="0.35">
      <c r="B269" t="s">
        <v>710</v>
      </c>
      <c r="C269" t="s">
        <v>711</v>
      </c>
      <c r="D269">
        <v>2018</v>
      </c>
      <c r="E269">
        <v>2018</v>
      </c>
      <c r="F269" s="1" t="s">
        <v>20</v>
      </c>
      <c r="G269" s="1" t="s">
        <v>21</v>
      </c>
      <c r="H269" s="1" t="s">
        <v>61</v>
      </c>
      <c r="I269" s="1" t="s">
        <v>60</v>
      </c>
      <c r="J269">
        <v>872</v>
      </c>
      <c r="K269">
        <v>22487065</v>
      </c>
      <c r="L269">
        <v>3.9</v>
      </c>
      <c r="M269" s="2" t="b">
        <f t="shared" si="8"/>
        <v>1</v>
      </c>
      <c r="N269" s="2" t="str">
        <f t="shared" si="9"/>
        <v>Female201825-34 yearsGR113-127</v>
      </c>
    </row>
    <row r="270" spans="2:14" x14ac:dyDescent="0.35">
      <c r="B270" t="s">
        <v>710</v>
      </c>
      <c r="C270" t="s">
        <v>711</v>
      </c>
      <c r="D270">
        <v>2018</v>
      </c>
      <c r="E270">
        <v>2018</v>
      </c>
      <c r="F270" s="1" t="s">
        <v>20</v>
      </c>
      <c r="G270" s="1" t="s">
        <v>21</v>
      </c>
      <c r="H270" s="1" t="s">
        <v>59</v>
      </c>
      <c r="I270" s="1" t="s">
        <v>58</v>
      </c>
      <c r="J270">
        <v>596</v>
      </c>
      <c r="K270">
        <v>22487065</v>
      </c>
      <c r="L270">
        <v>2.7</v>
      </c>
      <c r="M270" s="2" t="b">
        <f t="shared" si="8"/>
        <v>0</v>
      </c>
      <c r="N270" s="2" t="str">
        <f t="shared" si="9"/>
        <v>Female201825-34 yearsGR113-128</v>
      </c>
    </row>
    <row r="271" spans="2:14" x14ac:dyDescent="0.35">
      <c r="B271" t="s">
        <v>710</v>
      </c>
      <c r="C271" t="s">
        <v>711</v>
      </c>
      <c r="D271">
        <v>2018</v>
      </c>
      <c r="E271">
        <v>2018</v>
      </c>
      <c r="F271" s="1" t="s">
        <v>20</v>
      </c>
      <c r="G271" s="1" t="s">
        <v>21</v>
      </c>
      <c r="H271" s="1" t="s">
        <v>57</v>
      </c>
      <c r="I271" s="1" t="s">
        <v>56</v>
      </c>
      <c r="J271">
        <v>276</v>
      </c>
      <c r="K271">
        <v>22487065</v>
      </c>
      <c r="L271">
        <v>1.2</v>
      </c>
      <c r="M271" s="2" t="b">
        <f t="shared" si="8"/>
        <v>0</v>
      </c>
      <c r="N271" s="2" t="str">
        <f t="shared" si="9"/>
        <v>Female201825-34 yearsGR113-129</v>
      </c>
    </row>
    <row r="272" spans="2:14" x14ac:dyDescent="0.35">
      <c r="B272" t="s">
        <v>710</v>
      </c>
      <c r="C272" t="s">
        <v>711</v>
      </c>
      <c r="D272">
        <v>2018</v>
      </c>
      <c r="E272">
        <v>2018</v>
      </c>
      <c r="F272" s="1" t="s">
        <v>20</v>
      </c>
      <c r="G272" s="1" t="s">
        <v>21</v>
      </c>
      <c r="H272" s="1" t="s">
        <v>55</v>
      </c>
      <c r="I272" s="1" t="s">
        <v>54</v>
      </c>
      <c r="J272">
        <v>359</v>
      </c>
      <c r="K272">
        <v>22487065</v>
      </c>
      <c r="L272">
        <v>1.6</v>
      </c>
      <c r="M272" s="2" t="b">
        <f t="shared" si="8"/>
        <v>0</v>
      </c>
      <c r="N272" s="2" t="str">
        <f t="shared" si="9"/>
        <v>Female201825-34 yearsGR113-131</v>
      </c>
    </row>
    <row r="273" spans="2:14" x14ac:dyDescent="0.35">
      <c r="B273" t="s">
        <v>710</v>
      </c>
      <c r="C273" t="s">
        <v>711</v>
      </c>
      <c r="D273">
        <v>2018</v>
      </c>
      <c r="E273">
        <v>2018</v>
      </c>
      <c r="F273" s="1" t="s">
        <v>20</v>
      </c>
      <c r="G273" s="1" t="s">
        <v>21</v>
      </c>
      <c r="H273" s="1" t="s">
        <v>150</v>
      </c>
      <c r="I273" s="1" t="s">
        <v>149</v>
      </c>
      <c r="J273">
        <v>21</v>
      </c>
      <c r="K273">
        <v>22487065</v>
      </c>
      <c r="L273">
        <v>0.1</v>
      </c>
      <c r="M273" s="2" t="b">
        <f t="shared" si="8"/>
        <v>0</v>
      </c>
      <c r="N273" s="2" t="str">
        <f t="shared" si="9"/>
        <v>Female201825-34 yearsGR113-132</v>
      </c>
    </row>
    <row r="274" spans="2:14" x14ac:dyDescent="0.35">
      <c r="B274" t="s">
        <v>710</v>
      </c>
      <c r="C274" t="s">
        <v>711</v>
      </c>
      <c r="D274">
        <v>2018</v>
      </c>
      <c r="E274">
        <v>2018</v>
      </c>
      <c r="F274" s="1" t="s">
        <v>20</v>
      </c>
      <c r="G274" s="1" t="s">
        <v>21</v>
      </c>
      <c r="H274" s="1" t="s">
        <v>53</v>
      </c>
      <c r="I274" s="1" t="s">
        <v>52</v>
      </c>
      <c r="J274">
        <v>338</v>
      </c>
      <c r="K274">
        <v>22487065</v>
      </c>
      <c r="L274">
        <v>1.5</v>
      </c>
      <c r="M274" s="2" t="b">
        <f t="shared" si="8"/>
        <v>0</v>
      </c>
      <c r="N274" s="2" t="str">
        <f t="shared" si="9"/>
        <v>Female201825-34 yearsGR113-133</v>
      </c>
    </row>
    <row r="275" spans="2:14" x14ac:dyDescent="0.35">
      <c r="B275" t="s">
        <v>710</v>
      </c>
      <c r="C275" t="s">
        <v>711</v>
      </c>
      <c r="D275">
        <v>2018</v>
      </c>
      <c r="E275">
        <v>2018</v>
      </c>
      <c r="F275" s="1" t="s">
        <v>20</v>
      </c>
      <c r="G275" s="1" t="s">
        <v>21</v>
      </c>
      <c r="H275" s="1" t="s">
        <v>147</v>
      </c>
      <c r="I275" s="1" t="s">
        <v>146</v>
      </c>
      <c r="J275">
        <v>44</v>
      </c>
      <c r="K275">
        <v>22487065</v>
      </c>
      <c r="L275">
        <v>0.2</v>
      </c>
      <c r="M275" s="2" t="b">
        <f t="shared" si="8"/>
        <v>1</v>
      </c>
      <c r="N275" s="2" t="str">
        <f t="shared" si="9"/>
        <v>Female201825-34 yearsGR113-135</v>
      </c>
    </row>
    <row r="276" spans="2:14" x14ac:dyDescent="0.35">
      <c r="B276" t="s">
        <v>710</v>
      </c>
      <c r="C276" t="s">
        <v>711</v>
      </c>
      <c r="D276">
        <v>2018</v>
      </c>
      <c r="E276">
        <v>2018</v>
      </c>
      <c r="F276" s="1" t="s">
        <v>22</v>
      </c>
      <c r="G276" s="1" t="s">
        <v>23</v>
      </c>
      <c r="H276" s="1" t="s">
        <v>296</v>
      </c>
      <c r="I276" s="1" t="s">
        <v>295</v>
      </c>
      <c r="J276">
        <v>49</v>
      </c>
      <c r="K276">
        <v>20690288</v>
      </c>
      <c r="L276">
        <v>0.2</v>
      </c>
      <c r="M276" s="2" t="b">
        <f t="shared" si="8"/>
        <v>0</v>
      </c>
      <c r="N276" s="2" t="str">
        <f t="shared" si="9"/>
        <v>Female201835-44 yearsGR113-003</v>
      </c>
    </row>
    <row r="277" spans="2:14" x14ac:dyDescent="0.35">
      <c r="B277" t="s">
        <v>710</v>
      </c>
      <c r="C277" t="s">
        <v>711</v>
      </c>
      <c r="D277">
        <v>2018</v>
      </c>
      <c r="E277">
        <v>2018</v>
      </c>
      <c r="F277" s="1" t="s">
        <v>22</v>
      </c>
      <c r="G277" s="1" t="s">
        <v>23</v>
      </c>
      <c r="H277" s="1" t="s">
        <v>143</v>
      </c>
      <c r="I277" s="1" t="s">
        <v>142</v>
      </c>
      <c r="J277">
        <v>409</v>
      </c>
      <c r="K277">
        <v>20690288</v>
      </c>
      <c r="L277">
        <v>2</v>
      </c>
      <c r="M277" s="2" t="b">
        <f t="shared" si="8"/>
        <v>1</v>
      </c>
      <c r="N277" s="2" t="str">
        <f t="shared" si="9"/>
        <v>Female201835-44 yearsGR113-010</v>
      </c>
    </row>
    <row r="278" spans="2:14" x14ac:dyDescent="0.35">
      <c r="B278" t="s">
        <v>710</v>
      </c>
      <c r="C278" t="s">
        <v>711</v>
      </c>
      <c r="D278">
        <v>2018</v>
      </c>
      <c r="E278">
        <v>2018</v>
      </c>
      <c r="F278" s="1" t="s">
        <v>22</v>
      </c>
      <c r="G278" s="1" t="s">
        <v>23</v>
      </c>
      <c r="H278" s="1" t="s">
        <v>284</v>
      </c>
      <c r="I278" s="1" t="s">
        <v>283</v>
      </c>
      <c r="J278">
        <v>75</v>
      </c>
      <c r="K278">
        <v>20690288</v>
      </c>
      <c r="L278">
        <v>0.4</v>
      </c>
      <c r="M278" s="2" t="b">
        <f t="shared" si="8"/>
        <v>1</v>
      </c>
      <c r="N278" s="2" t="str">
        <f t="shared" si="9"/>
        <v>Female201835-44 yearsGR113-015</v>
      </c>
    </row>
    <row r="279" spans="2:14" x14ac:dyDescent="0.35">
      <c r="B279" t="s">
        <v>710</v>
      </c>
      <c r="C279" t="s">
        <v>711</v>
      </c>
      <c r="D279">
        <v>2018</v>
      </c>
      <c r="E279">
        <v>2018</v>
      </c>
      <c r="F279" s="1" t="s">
        <v>22</v>
      </c>
      <c r="G279" s="1" t="s">
        <v>23</v>
      </c>
      <c r="H279" s="1" t="s">
        <v>282</v>
      </c>
      <c r="I279" s="1" t="s">
        <v>281</v>
      </c>
      <c r="J279">
        <v>247</v>
      </c>
      <c r="K279">
        <v>20690288</v>
      </c>
      <c r="L279">
        <v>1.2</v>
      </c>
      <c r="M279" s="2" t="b">
        <f t="shared" si="8"/>
        <v>1</v>
      </c>
      <c r="N279" s="2" t="str">
        <f t="shared" si="9"/>
        <v>Female201835-44 yearsGR113-016</v>
      </c>
    </row>
    <row r="280" spans="2:14" x14ac:dyDescent="0.35">
      <c r="B280" t="s">
        <v>710</v>
      </c>
      <c r="C280" t="s">
        <v>711</v>
      </c>
      <c r="D280">
        <v>2018</v>
      </c>
      <c r="E280">
        <v>2018</v>
      </c>
      <c r="F280" s="1" t="s">
        <v>22</v>
      </c>
      <c r="G280" s="1" t="s">
        <v>23</v>
      </c>
      <c r="H280" s="1" t="s">
        <v>141</v>
      </c>
      <c r="I280" s="1" t="s">
        <v>140</v>
      </c>
      <c r="J280">
        <v>103</v>
      </c>
      <c r="K280">
        <v>20690288</v>
      </c>
      <c r="L280">
        <v>0.5</v>
      </c>
      <c r="M280" s="2" t="b">
        <f t="shared" si="8"/>
        <v>0</v>
      </c>
      <c r="N280" s="2" t="str">
        <f t="shared" si="9"/>
        <v>Female201835-44 yearsGR113-018</v>
      </c>
    </row>
    <row r="281" spans="2:14" x14ac:dyDescent="0.35">
      <c r="B281" t="s">
        <v>710</v>
      </c>
      <c r="C281" t="s">
        <v>711</v>
      </c>
      <c r="D281">
        <v>2018</v>
      </c>
      <c r="E281">
        <v>2018</v>
      </c>
      <c r="F281" s="1" t="s">
        <v>22</v>
      </c>
      <c r="G281" s="1" t="s">
        <v>23</v>
      </c>
      <c r="H281" s="1" t="s">
        <v>139</v>
      </c>
      <c r="I281" s="1" t="s">
        <v>138</v>
      </c>
      <c r="J281">
        <v>6084</v>
      </c>
      <c r="K281">
        <v>20690288</v>
      </c>
      <c r="L281">
        <v>29.4</v>
      </c>
      <c r="M281" s="2" t="b">
        <f t="shared" si="8"/>
        <v>1</v>
      </c>
      <c r="N281" s="2" t="str">
        <f t="shared" si="9"/>
        <v>Female201835-44 yearsGR113-019</v>
      </c>
    </row>
    <row r="282" spans="2:14" x14ac:dyDescent="0.35">
      <c r="B282" t="s">
        <v>710</v>
      </c>
      <c r="C282" t="s">
        <v>711</v>
      </c>
      <c r="D282">
        <v>2018</v>
      </c>
      <c r="E282">
        <v>2018</v>
      </c>
      <c r="F282" s="1" t="s">
        <v>22</v>
      </c>
      <c r="G282" s="1" t="s">
        <v>23</v>
      </c>
      <c r="H282" s="1" t="s">
        <v>280</v>
      </c>
      <c r="I282" s="1" t="s">
        <v>279</v>
      </c>
      <c r="J282">
        <v>55</v>
      </c>
      <c r="K282">
        <v>20690288</v>
      </c>
      <c r="L282">
        <v>0.3</v>
      </c>
      <c r="M282" s="2" t="b">
        <f t="shared" si="8"/>
        <v>0</v>
      </c>
      <c r="N282" s="2" t="str">
        <f t="shared" si="9"/>
        <v>Female201835-44 yearsGR113-020</v>
      </c>
    </row>
    <row r="283" spans="2:14" x14ac:dyDescent="0.35">
      <c r="B283" t="s">
        <v>710</v>
      </c>
      <c r="C283" t="s">
        <v>711</v>
      </c>
      <c r="D283">
        <v>2018</v>
      </c>
      <c r="E283">
        <v>2018</v>
      </c>
      <c r="F283" s="1" t="s">
        <v>22</v>
      </c>
      <c r="G283" s="1" t="s">
        <v>23</v>
      </c>
      <c r="H283" s="1" t="s">
        <v>278</v>
      </c>
      <c r="I283" s="1" t="s">
        <v>277</v>
      </c>
      <c r="J283">
        <v>34</v>
      </c>
      <c r="K283">
        <v>20690288</v>
      </c>
      <c r="L283">
        <v>0.2</v>
      </c>
      <c r="M283" s="2" t="b">
        <f t="shared" si="8"/>
        <v>0</v>
      </c>
      <c r="N283" s="2" t="str">
        <f t="shared" si="9"/>
        <v>Female201835-44 yearsGR113-021</v>
      </c>
    </row>
    <row r="284" spans="2:14" x14ac:dyDescent="0.35">
      <c r="B284" t="s">
        <v>710</v>
      </c>
      <c r="C284" t="s">
        <v>711</v>
      </c>
      <c r="D284">
        <v>2018</v>
      </c>
      <c r="E284">
        <v>2018</v>
      </c>
      <c r="F284" s="1" t="s">
        <v>22</v>
      </c>
      <c r="G284" s="1" t="s">
        <v>23</v>
      </c>
      <c r="H284" s="1" t="s">
        <v>276</v>
      </c>
      <c r="I284" s="1" t="s">
        <v>275</v>
      </c>
      <c r="J284">
        <v>196</v>
      </c>
      <c r="K284">
        <v>20690288</v>
      </c>
      <c r="L284">
        <v>0.9</v>
      </c>
      <c r="M284" s="2" t="b">
        <f t="shared" si="8"/>
        <v>0</v>
      </c>
      <c r="N284" s="2" t="str">
        <f t="shared" si="9"/>
        <v>Female201835-44 yearsGR113-022</v>
      </c>
    </row>
    <row r="285" spans="2:14" x14ac:dyDescent="0.35">
      <c r="B285" t="s">
        <v>710</v>
      </c>
      <c r="C285" t="s">
        <v>711</v>
      </c>
      <c r="D285">
        <v>2018</v>
      </c>
      <c r="E285">
        <v>2018</v>
      </c>
      <c r="F285" s="1" t="s">
        <v>22</v>
      </c>
      <c r="G285" s="1" t="s">
        <v>23</v>
      </c>
      <c r="H285" s="1" t="s">
        <v>274</v>
      </c>
      <c r="I285" s="1" t="s">
        <v>273</v>
      </c>
      <c r="J285">
        <v>638</v>
      </c>
      <c r="K285">
        <v>20690288</v>
      </c>
      <c r="L285">
        <v>3.1</v>
      </c>
      <c r="M285" s="2" t="b">
        <f t="shared" si="8"/>
        <v>0</v>
      </c>
      <c r="N285" s="2" t="str">
        <f t="shared" si="9"/>
        <v>Female201835-44 yearsGR113-023</v>
      </c>
    </row>
    <row r="286" spans="2:14" x14ac:dyDescent="0.35">
      <c r="B286" t="s">
        <v>710</v>
      </c>
      <c r="C286" t="s">
        <v>711</v>
      </c>
      <c r="D286">
        <v>2018</v>
      </c>
      <c r="E286">
        <v>2018</v>
      </c>
      <c r="F286" s="1" t="s">
        <v>22</v>
      </c>
      <c r="G286" s="1" t="s">
        <v>23</v>
      </c>
      <c r="H286" s="1" t="s">
        <v>272</v>
      </c>
      <c r="I286" s="1" t="s">
        <v>271</v>
      </c>
      <c r="J286">
        <v>143</v>
      </c>
      <c r="K286">
        <v>20690288</v>
      </c>
      <c r="L286">
        <v>0.7</v>
      </c>
      <c r="M286" s="2" t="b">
        <f t="shared" si="8"/>
        <v>0</v>
      </c>
      <c r="N286" s="2" t="str">
        <f t="shared" si="9"/>
        <v>Female201835-44 yearsGR113-024</v>
      </c>
    </row>
    <row r="287" spans="2:14" x14ac:dyDescent="0.35">
      <c r="B287" t="s">
        <v>710</v>
      </c>
      <c r="C287" t="s">
        <v>711</v>
      </c>
      <c r="D287">
        <v>2018</v>
      </c>
      <c r="E287">
        <v>2018</v>
      </c>
      <c r="F287" s="1" t="s">
        <v>22</v>
      </c>
      <c r="G287" s="1" t="s">
        <v>23</v>
      </c>
      <c r="H287" s="1" t="s">
        <v>270</v>
      </c>
      <c r="I287" s="1" t="s">
        <v>269</v>
      </c>
      <c r="J287">
        <v>175</v>
      </c>
      <c r="K287">
        <v>20690288</v>
      </c>
      <c r="L287">
        <v>0.8</v>
      </c>
      <c r="M287" s="2" t="b">
        <f t="shared" si="8"/>
        <v>0</v>
      </c>
      <c r="N287" s="2" t="str">
        <f t="shared" si="9"/>
        <v>Female201835-44 yearsGR113-025</v>
      </c>
    </row>
    <row r="288" spans="2:14" x14ac:dyDescent="0.35">
      <c r="B288" t="s">
        <v>710</v>
      </c>
      <c r="C288" t="s">
        <v>711</v>
      </c>
      <c r="D288">
        <v>2018</v>
      </c>
      <c r="E288">
        <v>2018</v>
      </c>
      <c r="F288" s="1" t="s">
        <v>22</v>
      </c>
      <c r="G288" s="1" t="s">
        <v>23</v>
      </c>
      <c r="H288" s="1" t="s">
        <v>266</v>
      </c>
      <c r="I288" s="1" t="s">
        <v>265</v>
      </c>
      <c r="J288">
        <v>382</v>
      </c>
      <c r="K288">
        <v>20690288</v>
      </c>
      <c r="L288">
        <v>1.8</v>
      </c>
      <c r="M288" s="2" t="b">
        <f t="shared" si="8"/>
        <v>0</v>
      </c>
      <c r="N288" s="2" t="str">
        <f t="shared" si="9"/>
        <v>Female201835-44 yearsGR113-027</v>
      </c>
    </row>
    <row r="289" spans="2:14" x14ac:dyDescent="0.35">
      <c r="B289" t="s">
        <v>710</v>
      </c>
      <c r="C289" t="s">
        <v>711</v>
      </c>
      <c r="D289">
        <v>2018</v>
      </c>
      <c r="E289">
        <v>2018</v>
      </c>
      <c r="F289" s="1" t="s">
        <v>22</v>
      </c>
      <c r="G289" s="1" t="s">
        <v>23</v>
      </c>
      <c r="H289" s="1" t="s">
        <v>264</v>
      </c>
      <c r="I289" s="1" t="s">
        <v>263</v>
      </c>
      <c r="J289">
        <v>147</v>
      </c>
      <c r="K289">
        <v>20690288</v>
      </c>
      <c r="L289">
        <v>0.7</v>
      </c>
      <c r="M289" s="2" t="b">
        <f t="shared" si="8"/>
        <v>0</v>
      </c>
      <c r="N289" s="2" t="str">
        <f t="shared" si="9"/>
        <v>Female201835-44 yearsGR113-028</v>
      </c>
    </row>
    <row r="290" spans="2:14" x14ac:dyDescent="0.35">
      <c r="B290" t="s">
        <v>710</v>
      </c>
      <c r="C290" t="s">
        <v>711</v>
      </c>
      <c r="D290">
        <v>2018</v>
      </c>
      <c r="E290">
        <v>2018</v>
      </c>
      <c r="F290" s="1" t="s">
        <v>22</v>
      </c>
      <c r="G290" s="1" t="s">
        <v>23</v>
      </c>
      <c r="H290" s="1" t="s">
        <v>137</v>
      </c>
      <c r="I290" s="1" t="s">
        <v>136</v>
      </c>
      <c r="J290">
        <v>1804</v>
      </c>
      <c r="K290">
        <v>20690288</v>
      </c>
      <c r="L290">
        <v>8.6999999999999993</v>
      </c>
      <c r="M290" s="2" t="b">
        <f t="shared" si="8"/>
        <v>0</v>
      </c>
      <c r="N290" s="2" t="str">
        <f t="shared" si="9"/>
        <v>Female201835-44 yearsGR113-029</v>
      </c>
    </row>
    <row r="291" spans="2:14" x14ac:dyDescent="0.35">
      <c r="B291" t="s">
        <v>710</v>
      </c>
      <c r="C291" t="s">
        <v>711</v>
      </c>
      <c r="D291">
        <v>2018</v>
      </c>
      <c r="E291">
        <v>2018</v>
      </c>
      <c r="F291" s="1" t="s">
        <v>22</v>
      </c>
      <c r="G291" s="1" t="s">
        <v>23</v>
      </c>
      <c r="H291" s="1" t="s">
        <v>262</v>
      </c>
      <c r="I291" s="1" t="s">
        <v>261</v>
      </c>
      <c r="J291">
        <v>522</v>
      </c>
      <c r="K291">
        <v>20690288</v>
      </c>
      <c r="L291">
        <v>2.5</v>
      </c>
      <c r="M291" s="2" t="b">
        <f t="shared" si="8"/>
        <v>0</v>
      </c>
      <c r="N291" s="2" t="str">
        <f t="shared" si="9"/>
        <v>Female201835-44 yearsGR113-030</v>
      </c>
    </row>
    <row r="292" spans="2:14" x14ac:dyDescent="0.35">
      <c r="B292" t="s">
        <v>710</v>
      </c>
      <c r="C292" t="s">
        <v>711</v>
      </c>
      <c r="D292">
        <v>2018</v>
      </c>
      <c r="E292">
        <v>2018</v>
      </c>
      <c r="F292" s="1" t="s">
        <v>22</v>
      </c>
      <c r="G292" s="1" t="s">
        <v>23</v>
      </c>
      <c r="H292" s="1" t="s">
        <v>260</v>
      </c>
      <c r="I292" s="1" t="s">
        <v>259</v>
      </c>
      <c r="J292">
        <v>193</v>
      </c>
      <c r="K292">
        <v>20690288</v>
      </c>
      <c r="L292">
        <v>0.9</v>
      </c>
      <c r="M292" s="2" t="b">
        <f t="shared" si="8"/>
        <v>0</v>
      </c>
      <c r="N292" s="2" t="str">
        <f t="shared" si="9"/>
        <v>Female201835-44 yearsGR113-031</v>
      </c>
    </row>
    <row r="293" spans="2:14" x14ac:dyDescent="0.35">
      <c r="B293" t="s">
        <v>710</v>
      </c>
      <c r="C293" t="s">
        <v>711</v>
      </c>
      <c r="D293">
        <v>2018</v>
      </c>
      <c r="E293">
        <v>2018</v>
      </c>
      <c r="F293" s="1" t="s">
        <v>22</v>
      </c>
      <c r="G293" s="1" t="s">
        <v>23</v>
      </c>
      <c r="H293" s="1" t="s">
        <v>258</v>
      </c>
      <c r="I293" s="1" t="s">
        <v>257</v>
      </c>
      <c r="J293">
        <v>290</v>
      </c>
      <c r="K293">
        <v>20690288</v>
      </c>
      <c r="L293">
        <v>1.4</v>
      </c>
      <c r="M293" s="2" t="b">
        <f t="shared" si="8"/>
        <v>0</v>
      </c>
      <c r="N293" s="2" t="str">
        <f t="shared" si="9"/>
        <v>Female201835-44 yearsGR113-032</v>
      </c>
    </row>
    <row r="294" spans="2:14" x14ac:dyDescent="0.35">
      <c r="B294" t="s">
        <v>710</v>
      </c>
      <c r="C294" t="s">
        <v>711</v>
      </c>
      <c r="D294">
        <v>2018</v>
      </c>
      <c r="E294">
        <v>2018</v>
      </c>
      <c r="F294" s="1" t="s">
        <v>22</v>
      </c>
      <c r="G294" s="1" t="s">
        <v>23</v>
      </c>
      <c r="H294" s="1" t="s">
        <v>254</v>
      </c>
      <c r="I294" s="1" t="s">
        <v>253</v>
      </c>
      <c r="J294">
        <v>65</v>
      </c>
      <c r="K294">
        <v>20690288</v>
      </c>
      <c r="L294">
        <v>0.3</v>
      </c>
      <c r="M294" s="2" t="b">
        <f t="shared" si="8"/>
        <v>0</v>
      </c>
      <c r="N294" s="2" t="str">
        <f t="shared" si="9"/>
        <v>Female201835-44 yearsGR113-034</v>
      </c>
    </row>
    <row r="295" spans="2:14" x14ac:dyDescent="0.35">
      <c r="B295" t="s">
        <v>710</v>
      </c>
      <c r="C295" t="s">
        <v>711</v>
      </c>
      <c r="D295">
        <v>2018</v>
      </c>
      <c r="E295">
        <v>2018</v>
      </c>
      <c r="F295" s="1" t="s">
        <v>22</v>
      </c>
      <c r="G295" s="1" t="s">
        <v>23</v>
      </c>
      <c r="H295" s="1" t="s">
        <v>252</v>
      </c>
      <c r="I295" s="1" t="s">
        <v>251</v>
      </c>
      <c r="J295">
        <v>25</v>
      </c>
      <c r="K295">
        <v>20690288</v>
      </c>
      <c r="L295">
        <v>0.1</v>
      </c>
      <c r="M295" s="2" t="b">
        <f t="shared" si="8"/>
        <v>0</v>
      </c>
      <c r="N295" s="2" t="str">
        <f t="shared" si="9"/>
        <v>Female201835-44 yearsGR113-035</v>
      </c>
    </row>
    <row r="296" spans="2:14" x14ac:dyDescent="0.35">
      <c r="B296" t="s">
        <v>710</v>
      </c>
      <c r="C296" t="s">
        <v>711</v>
      </c>
      <c r="D296">
        <v>2018</v>
      </c>
      <c r="E296">
        <v>2018</v>
      </c>
      <c r="F296" s="1" t="s">
        <v>22</v>
      </c>
      <c r="G296" s="1" t="s">
        <v>23</v>
      </c>
      <c r="H296" s="1" t="s">
        <v>250</v>
      </c>
      <c r="I296" s="1" t="s">
        <v>249</v>
      </c>
      <c r="J296">
        <v>310</v>
      </c>
      <c r="K296">
        <v>20690288</v>
      </c>
      <c r="L296">
        <v>1.5</v>
      </c>
      <c r="M296" s="2" t="b">
        <f t="shared" si="8"/>
        <v>0</v>
      </c>
      <c r="N296" s="2" t="str">
        <f t="shared" si="9"/>
        <v>Female201835-44 yearsGR113-036</v>
      </c>
    </row>
    <row r="297" spans="2:14" x14ac:dyDescent="0.35">
      <c r="B297" t="s">
        <v>710</v>
      </c>
      <c r="C297" t="s">
        <v>711</v>
      </c>
      <c r="D297">
        <v>2018</v>
      </c>
      <c r="E297">
        <v>2018</v>
      </c>
      <c r="F297" s="1" t="s">
        <v>22</v>
      </c>
      <c r="G297" s="1" t="s">
        <v>23</v>
      </c>
      <c r="H297" s="1" t="s">
        <v>135</v>
      </c>
      <c r="I297" s="1" t="s">
        <v>134</v>
      </c>
      <c r="J297">
        <v>403</v>
      </c>
      <c r="K297">
        <v>20690288</v>
      </c>
      <c r="L297">
        <v>1.9</v>
      </c>
      <c r="M297" s="2" t="b">
        <f t="shared" si="8"/>
        <v>0</v>
      </c>
      <c r="N297" s="2" t="str">
        <f t="shared" si="9"/>
        <v>Female201835-44 yearsGR113-037</v>
      </c>
    </row>
    <row r="298" spans="2:14" x14ac:dyDescent="0.35">
      <c r="B298" t="s">
        <v>710</v>
      </c>
      <c r="C298" t="s">
        <v>711</v>
      </c>
      <c r="D298">
        <v>2018</v>
      </c>
      <c r="E298">
        <v>2018</v>
      </c>
      <c r="F298" s="1" t="s">
        <v>22</v>
      </c>
      <c r="G298" s="1" t="s">
        <v>23</v>
      </c>
      <c r="H298" s="1" t="s">
        <v>248</v>
      </c>
      <c r="I298" s="1" t="s">
        <v>247</v>
      </c>
      <c r="J298">
        <v>19</v>
      </c>
      <c r="K298">
        <v>20690288</v>
      </c>
      <c r="L298" t="s">
        <v>10</v>
      </c>
      <c r="M298" s="2" t="b">
        <f t="shared" si="8"/>
        <v>0</v>
      </c>
      <c r="N298" s="2" t="str">
        <f t="shared" si="9"/>
        <v>Female201835-44 yearsGR113-038</v>
      </c>
    </row>
    <row r="299" spans="2:14" x14ac:dyDescent="0.35">
      <c r="B299" t="s">
        <v>710</v>
      </c>
      <c r="C299" t="s">
        <v>711</v>
      </c>
      <c r="D299">
        <v>2018</v>
      </c>
      <c r="E299">
        <v>2018</v>
      </c>
      <c r="F299" s="1" t="s">
        <v>22</v>
      </c>
      <c r="G299" s="1" t="s">
        <v>23</v>
      </c>
      <c r="H299" s="1" t="s">
        <v>133</v>
      </c>
      <c r="I299" s="1" t="s">
        <v>132</v>
      </c>
      <c r="J299">
        <v>120</v>
      </c>
      <c r="K299">
        <v>20690288</v>
      </c>
      <c r="L299">
        <v>0.6</v>
      </c>
      <c r="M299" s="2" t="b">
        <f t="shared" si="8"/>
        <v>0</v>
      </c>
      <c r="N299" s="2" t="str">
        <f t="shared" si="9"/>
        <v>Female201835-44 yearsGR113-039</v>
      </c>
    </row>
    <row r="300" spans="2:14" x14ac:dyDescent="0.35">
      <c r="B300" t="s">
        <v>710</v>
      </c>
      <c r="C300" t="s">
        <v>711</v>
      </c>
      <c r="D300">
        <v>2018</v>
      </c>
      <c r="E300">
        <v>2018</v>
      </c>
      <c r="F300" s="1" t="s">
        <v>22</v>
      </c>
      <c r="G300" s="1" t="s">
        <v>23</v>
      </c>
      <c r="H300" s="1" t="s">
        <v>246</v>
      </c>
      <c r="I300" s="1" t="s">
        <v>245</v>
      </c>
      <c r="J300">
        <v>230</v>
      </c>
      <c r="K300">
        <v>20690288</v>
      </c>
      <c r="L300">
        <v>1.1000000000000001</v>
      </c>
      <c r="M300" s="2" t="b">
        <f t="shared" si="8"/>
        <v>0</v>
      </c>
      <c r="N300" s="2" t="str">
        <f t="shared" si="9"/>
        <v>Female201835-44 yearsGR113-040</v>
      </c>
    </row>
    <row r="301" spans="2:14" x14ac:dyDescent="0.35">
      <c r="B301" t="s">
        <v>710</v>
      </c>
      <c r="C301" t="s">
        <v>711</v>
      </c>
      <c r="D301">
        <v>2018</v>
      </c>
      <c r="E301">
        <v>2018</v>
      </c>
      <c r="F301" s="1" t="s">
        <v>22</v>
      </c>
      <c r="G301" s="1" t="s">
        <v>23</v>
      </c>
      <c r="H301" s="1" t="s">
        <v>244</v>
      </c>
      <c r="I301" s="1" t="s">
        <v>243</v>
      </c>
      <c r="J301">
        <v>33</v>
      </c>
      <c r="K301">
        <v>20690288</v>
      </c>
      <c r="L301">
        <v>0.2</v>
      </c>
      <c r="M301" s="2" t="b">
        <f t="shared" si="8"/>
        <v>0</v>
      </c>
      <c r="N301" s="2" t="str">
        <f t="shared" si="9"/>
        <v>Female201835-44 yearsGR113-041</v>
      </c>
    </row>
    <row r="302" spans="2:14" x14ac:dyDescent="0.35">
      <c r="B302" t="s">
        <v>710</v>
      </c>
      <c r="C302" t="s">
        <v>711</v>
      </c>
      <c r="D302">
        <v>2018</v>
      </c>
      <c r="E302">
        <v>2018</v>
      </c>
      <c r="F302" s="1" t="s">
        <v>22</v>
      </c>
      <c r="G302" s="1" t="s">
        <v>23</v>
      </c>
      <c r="H302" s="1" t="s">
        <v>240</v>
      </c>
      <c r="I302" s="1" t="s">
        <v>239</v>
      </c>
      <c r="J302">
        <v>699</v>
      </c>
      <c r="K302">
        <v>20690288</v>
      </c>
      <c r="L302">
        <v>3.4</v>
      </c>
      <c r="M302" s="2" t="b">
        <f t="shared" si="8"/>
        <v>0</v>
      </c>
      <c r="N302" s="2" t="str">
        <f t="shared" si="9"/>
        <v>Female201835-44 yearsGR113-043</v>
      </c>
    </row>
    <row r="303" spans="2:14" x14ac:dyDescent="0.35">
      <c r="B303" t="s">
        <v>710</v>
      </c>
      <c r="C303" t="s">
        <v>711</v>
      </c>
      <c r="D303">
        <v>2018</v>
      </c>
      <c r="E303">
        <v>2018</v>
      </c>
      <c r="F303" s="1" t="s">
        <v>22</v>
      </c>
      <c r="G303" s="1" t="s">
        <v>23</v>
      </c>
      <c r="H303" s="1" t="s">
        <v>238</v>
      </c>
      <c r="I303" s="1" t="s">
        <v>237</v>
      </c>
      <c r="J303">
        <v>105</v>
      </c>
      <c r="K303">
        <v>20690288</v>
      </c>
      <c r="L303">
        <v>0.5</v>
      </c>
      <c r="M303" s="2" t="b">
        <f t="shared" si="8"/>
        <v>1</v>
      </c>
      <c r="N303" s="2" t="str">
        <f t="shared" si="9"/>
        <v>Female201835-44 yearsGR113-044</v>
      </c>
    </row>
    <row r="304" spans="2:14" x14ac:dyDescent="0.35">
      <c r="B304" t="s">
        <v>710</v>
      </c>
      <c r="C304" t="s">
        <v>711</v>
      </c>
      <c r="D304">
        <v>2018</v>
      </c>
      <c r="E304">
        <v>2018</v>
      </c>
      <c r="F304" s="1" t="s">
        <v>22</v>
      </c>
      <c r="G304" s="1" t="s">
        <v>23</v>
      </c>
      <c r="H304" s="1" t="s">
        <v>236</v>
      </c>
      <c r="I304" s="1" t="s">
        <v>235</v>
      </c>
      <c r="J304">
        <v>87</v>
      </c>
      <c r="K304">
        <v>20690288</v>
      </c>
      <c r="L304">
        <v>0.4</v>
      </c>
      <c r="M304" s="2" t="b">
        <f t="shared" si="8"/>
        <v>1</v>
      </c>
      <c r="N304" s="2" t="str">
        <f t="shared" si="9"/>
        <v>Female201835-44 yearsGR113-045</v>
      </c>
    </row>
    <row r="305" spans="2:14" x14ac:dyDescent="0.35">
      <c r="B305" t="s">
        <v>710</v>
      </c>
      <c r="C305" t="s">
        <v>711</v>
      </c>
      <c r="D305">
        <v>2018</v>
      </c>
      <c r="E305">
        <v>2018</v>
      </c>
      <c r="F305" s="1" t="s">
        <v>22</v>
      </c>
      <c r="G305" s="1" t="s">
        <v>23</v>
      </c>
      <c r="H305" s="1" t="s">
        <v>131</v>
      </c>
      <c r="I305" s="1" t="s">
        <v>130</v>
      </c>
      <c r="J305">
        <v>860</v>
      </c>
      <c r="K305">
        <v>20690288</v>
      </c>
      <c r="L305">
        <v>4.2</v>
      </c>
      <c r="M305" s="2" t="b">
        <f t="shared" si="8"/>
        <v>1</v>
      </c>
      <c r="N305" s="2" t="str">
        <f t="shared" si="9"/>
        <v>Female201835-44 yearsGR113-046</v>
      </c>
    </row>
    <row r="306" spans="2:14" x14ac:dyDescent="0.35">
      <c r="B306" t="s">
        <v>710</v>
      </c>
      <c r="C306" t="s">
        <v>711</v>
      </c>
      <c r="D306">
        <v>2018</v>
      </c>
      <c r="E306">
        <v>2018</v>
      </c>
      <c r="F306" s="1" t="s">
        <v>22</v>
      </c>
      <c r="G306" s="1" t="s">
        <v>23</v>
      </c>
      <c r="H306" s="1" t="s">
        <v>234</v>
      </c>
      <c r="I306" s="1" t="s">
        <v>233</v>
      </c>
      <c r="J306">
        <v>44</v>
      </c>
      <c r="K306">
        <v>20690288</v>
      </c>
      <c r="L306">
        <v>0.2</v>
      </c>
      <c r="M306" s="2" t="b">
        <f t="shared" si="8"/>
        <v>1</v>
      </c>
      <c r="N306" s="2" t="str">
        <f t="shared" si="9"/>
        <v>Female201835-44 yearsGR113-047</v>
      </c>
    </row>
    <row r="307" spans="2:14" x14ac:dyDescent="0.35">
      <c r="B307" t="s">
        <v>710</v>
      </c>
      <c r="C307" t="s">
        <v>711</v>
      </c>
      <c r="D307">
        <v>2018</v>
      </c>
      <c r="E307">
        <v>2018</v>
      </c>
      <c r="F307" s="1" t="s">
        <v>22</v>
      </c>
      <c r="G307" s="1" t="s">
        <v>23</v>
      </c>
      <c r="H307" s="1" t="s">
        <v>232</v>
      </c>
      <c r="I307" s="1" t="s">
        <v>231</v>
      </c>
      <c r="J307">
        <v>39</v>
      </c>
      <c r="K307">
        <v>20690288</v>
      </c>
      <c r="L307">
        <v>0.2</v>
      </c>
      <c r="M307" s="2" t="b">
        <f t="shared" si="8"/>
        <v>0</v>
      </c>
      <c r="N307" s="2" t="str">
        <f t="shared" si="9"/>
        <v>Female201835-44 yearsGR113-048</v>
      </c>
    </row>
    <row r="308" spans="2:14" x14ac:dyDescent="0.35">
      <c r="B308" t="s">
        <v>710</v>
      </c>
      <c r="C308" t="s">
        <v>711</v>
      </c>
      <c r="D308">
        <v>2018</v>
      </c>
      <c r="E308">
        <v>2018</v>
      </c>
      <c r="F308" s="1" t="s">
        <v>22</v>
      </c>
      <c r="G308" s="1" t="s">
        <v>23</v>
      </c>
      <c r="H308" s="1" t="s">
        <v>228</v>
      </c>
      <c r="I308" s="1" t="s">
        <v>227</v>
      </c>
      <c r="J308">
        <v>21</v>
      </c>
      <c r="K308">
        <v>20690288</v>
      </c>
      <c r="L308">
        <v>0.1</v>
      </c>
      <c r="M308" s="2" t="b">
        <f t="shared" si="8"/>
        <v>1</v>
      </c>
      <c r="N308" s="2" t="str">
        <f t="shared" si="9"/>
        <v>Female201835-44 yearsGR113-050</v>
      </c>
    </row>
    <row r="309" spans="2:14" x14ac:dyDescent="0.35">
      <c r="B309" t="s">
        <v>710</v>
      </c>
      <c r="C309" t="s">
        <v>711</v>
      </c>
      <c r="D309">
        <v>2018</v>
      </c>
      <c r="E309">
        <v>2018</v>
      </c>
      <c r="F309" s="1" t="s">
        <v>22</v>
      </c>
      <c r="G309" s="1" t="s">
        <v>23</v>
      </c>
      <c r="H309" s="1" t="s">
        <v>129</v>
      </c>
      <c r="I309" s="1" t="s">
        <v>128</v>
      </c>
      <c r="J309">
        <v>4372</v>
      </c>
      <c r="K309">
        <v>20690288</v>
      </c>
      <c r="L309">
        <v>21.1</v>
      </c>
      <c r="M309" s="2" t="b">
        <f t="shared" si="8"/>
        <v>0</v>
      </c>
      <c r="N309" s="2" t="str">
        <f t="shared" si="9"/>
        <v>Female201835-44 yearsGR113-053</v>
      </c>
    </row>
    <row r="310" spans="2:14" x14ac:dyDescent="0.35">
      <c r="B310" t="s">
        <v>710</v>
      </c>
      <c r="C310" t="s">
        <v>711</v>
      </c>
      <c r="D310">
        <v>2018</v>
      </c>
      <c r="E310">
        <v>2018</v>
      </c>
      <c r="F310" s="1" t="s">
        <v>22</v>
      </c>
      <c r="G310" s="1" t="s">
        <v>23</v>
      </c>
      <c r="H310" s="1" t="s">
        <v>127</v>
      </c>
      <c r="I310" s="1" t="s">
        <v>126</v>
      </c>
      <c r="J310">
        <v>3313</v>
      </c>
      <c r="K310">
        <v>20690288</v>
      </c>
      <c r="L310">
        <v>16</v>
      </c>
      <c r="M310" s="2" t="b">
        <f t="shared" si="8"/>
        <v>1</v>
      </c>
      <c r="N310" s="2" t="str">
        <f t="shared" si="9"/>
        <v>Female201835-44 yearsGR113-054</v>
      </c>
    </row>
    <row r="311" spans="2:14" x14ac:dyDescent="0.35">
      <c r="B311" t="s">
        <v>710</v>
      </c>
      <c r="C311" t="s">
        <v>711</v>
      </c>
      <c r="D311">
        <v>2018</v>
      </c>
      <c r="E311">
        <v>2018</v>
      </c>
      <c r="F311" s="1" t="s">
        <v>22</v>
      </c>
      <c r="G311" s="1" t="s">
        <v>23</v>
      </c>
      <c r="H311" s="1" t="s">
        <v>222</v>
      </c>
      <c r="I311" s="1" t="s">
        <v>221</v>
      </c>
      <c r="J311">
        <v>53</v>
      </c>
      <c r="K311">
        <v>20690288</v>
      </c>
      <c r="L311">
        <v>0.3</v>
      </c>
      <c r="M311" s="2" t="b">
        <f t="shared" si="8"/>
        <v>0</v>
      </c>
      <c r="N311" s="2" t="str">
        <f t="shared" si="9"/>
        <v>Female201835-44 yearsGR113-055</v>
      </c>
    </row>
    <row r="312" spans="2:14" x14ac:dyDescent="0.35">
      <c r="B312" t="s">
        <v>710</v>
      </c>
      <c r="C312" t="s">
        <v>711</v>
      </c>
      <c r="D312">
        <v>2018</v>
      </c>
      <c r="E312">
        <v>2018</v>
      </c>
      <c r="F312" s="1" t="s">
        <v>22</v>
      </c>
      <c r="G312" s="1" t="s">
        <v>23</v>
      </c>
      <c r="H312" s="1" t="s">
        <v>220</v>
      </c>
      <c r="I312" s="1" t="s">
        <v>219</v>
      </c>
      <c r="J312">
        <v>519</v>
      </c>
      <c r="K312">
        <v>20690288</v>
      </c>
      <c r="L312">
        <v>2.5</v>
      </c>
      <c r="M312" s="2" t="b">
        <f t="shared" si="8"/>
        <v>0</v>
      </c>
      <c r="N312" s="2" t="str">
        <f t="shared" si="9"/>
        <v>Female201835-44 yearsGR113-056</v>
      </c>
    </row>
    <row r="313" spans="2:14" x14ac:dyDescent="0.35">
      <c r="B313" t="s">
        <v>710</v>
      </c>
      <c r="C313" t="s">
        <v>711</v>
      </c>
      <c r="D313">
        <v>2018</v>
      </c>
      <c r="E313">
        <v>2018</v>
      </c>
      <c r="F313" s="1" t="s">
        <v>22</v>
      </c>
      <c r="G313" s="1" t="s">
        <v>23</v>
      </c>
      <c r="H313" s="1" t="s">
        <v>125</v>
      </c>
      <c r="I313" s="1" t="s">
        <v>124</v>
      </c>
      <c r="J313">
        <v>37</v>
      </c>
      <c r="K313">
        <v>20690288</v>
      </c>
      <c r="L313">
        <v>0.2</v>
      </c>
      <c r="M313" s="2" t="b">
        <f t="shared" si="8"/>
        <v>0</v>
      </c>
      <c r="N313" s="2" t="str">
        <f t="shared" si="9"/>
        <v>Female201835-44 yearsGR113-057</v>
      </c>
    </row>
    <row r="314" spans="2:14" x14ac:dyDescent="0.35">
      <c r="B314" t="s">
        <v>710</v>
      </c>
      <c r="C314" t="s">
        <v>711</v>
      </c>
      <c r="D314">
        <v>2018</v>
      </c>
      <c r="E314">
        <v>2018</v>
      </c>
      <c r="F314" s="1" t="s">
        <v>22</v>
      </c>
      <c r="G314" s="1" t="s">
        <v>23</v>
      </c>
      <c r="H314" s="1" t="s">
        <v>123</v>
      </c>
      <c r="I314" s="1" t="s">
        <v>122</v>
      </c>
      <c r="J314">
        <v>1139</v>
      </c>
      <c r="K314">
        <v>20690288</v>
      </c>
      <c r="L314">
        <v>5.5</v>
      </c>
      <c r="M314" s="2" t="b">
        <f t="shared" si="8"/>
        <v>0</v>
      </c>
      <c r="N314" s="2" t="str">
        <f t="shared" si="9"/>
        <v>Female201835-44 yearsGR113-058</v>
      </c>
    </row>
    <row r="315" spans="2:14" x14ac:dyDescent="0.35">
      <c r="B315" t="s">
        <v>710</v>
      </c>
      <c r="C315" t="s">
        <v>711</v>
      </c>
      <c r="D315">
        <v>2018</v>
      </c>
      <c r="E315">
        <v>2018</v>
      </c>
      <c r="F315" s="1" t="s">
        <v>22</v>
      </c>
      <c r="G315" s="1" t="s">
        <v>23</v>
      </c>
      <c r="H315" s="1" t="s">
        <v>121</v>
      </c>
      <c r="I315" s="1" t="s">
        <v>120</v>
      </c>
      <c r="J315">
        <v>475</v>
      </c>
      <c r="K315">
        <v>20690288</v>
      </c>
      <c r="L315">
        <v>2.2999999999999998</v>
      </c>
      <c r="M315" s="2" t="b">
        <f t="shared" si="8"/>
        <v>0</v>
      </c>
      <c r="N315" s="2" t="str">
        <f t="shared" si="9"/>
        <v>Female201835-44 yearsGR113-059</v>
      </c>
    </row>
    <row r="316" spans="2:14" x14ac:dyDescent="0.35">
      <c r="B316" t="s">
        <v>710</v>
      </c>
      <c r="C316" t="s">
        <v>711</v>
      </c>
      <c r="D316">
        <v>2018</v>
      </c>
      <c r="E316">
        <v>2018</v>
      </c>
      <c r="F316" s="1" t="s">
        <v>22</v>
      </c>
      <c r="G316" s="1" t="s">
        <v>23</v>
      </c>
      <c r="H316" s="1" t="s">
        <v>218</v>
      </c>
      <c r="I316" s="1" t="s">
        <v>217</v>
      </c>
      <c r="J316">
        <v>15</v>
      </c>
      <c r="K316">
        <v>20690288</v>
      </c>
      <c r="L316" t="s">
        <v>10</v>
      </c>
      <c r="M316" s="2" t="b">
        <f t="shared" si="8"/>
        <v>0</v>
      </c>
      <c r="N316" s="2" t="str">
        <f t="shared" si="9"/>
        <v>Female201835-44 yearsGR113-060</v>
      </c>
    </row>
    <row r="317" spans="2:14" x14ac:dyDescent="0.35">
      <c r="B317" t="s">
        <v>710</v>
      </c>
      <c r="C317" t="s">
        <v>711</v>
      </c>
      <c r="D317">
        <v>2018</v>
      </c>
      <c r="E317">
        <v>2018</v>
      </c>
      <c r="F317" s="1" t="s">
        <v>22</v>
      </c>
      <c r="G317" s="1" t="s">
        <v>23</v>
      </c>
      <c r="H317" s="1" t="s">
        <v>119</v>
      </c>
      <c r="I317" s="1" t="s">
        <v>118</v>
      </c>
      <c r="J317">
        <v>649</v>
      </c>
      <c r="K317">
        <v>20690288</v>
      </c>
      <c r="L317">
        <v>3.1</v>
      </c>
      <c r="M317" s="2" t="b">
        <f t="shared" si="8"/>
        <v>0</v>
      </c>
      <c r="N317" s="2" t="str">
        <f t="shared" si="9"/>
        <v>Female201835-44 yearsGR113-061</v>
      </c>
    </row>
    <row r="318" spans="2:14" x14ac:dyDescent="0.35">
      <c r="B318" t="s">
        <v>710</v>
      </c>
      <c r="C318" t="s">
        <v>711</v>
      </c>
      <c r="D318">
        <v>2018</v>
      </c>
      <c r="E318">
        <v>2018</v>
      </c>
      <c r="F318" s="1" t="s">
        <v>22</v>
      </c>
      <c r="G318" s="1" t="s">
        <v>23</v>
      </c>
      <c r="H318" s="1" t="s">
        <v>117</v>
      </c>
      <c r="I318" s="1" t="s">
        <v>116</v>
      </c>
      <c r="J318">
        <v>298</v>
      </c>
      <c r="K318">
        <v>20690288</v>
      </c>
      <c r="L318">
        <v>1.4</v>
      </c>
      <c r="M318" s="2" t="b">
        <f t="shared" si="8"/>
        <v>0</v>
      </c>
      <c r="N318" s="2" t="str">
        <f t="shared" si="9"/>
        <v>Female201835-44 yearsGR113-062</v>
      </c>
    </row>
    <row r="319" spans="2:14" x14ac:dyDescent="0.35">
      <c r="B319" t="s">
        <v>710</v>
      </c>
      <c r="C319" t="s">
        <v>711</v>
      </c>
      <c r="D319">
        <v>2018</v>
      </c>
      <c r="E319">
        <v>2018</v>
      </c>
      <c r="F319" s="1" t="s">
        <v>22</v>
      </c>
      <c r="G319" s="1" t="s">
        <v>23</v>
      </c>
      <c r="H319" s="1" t="s">
        <v>115</v>
      </c>
      <c r="I319" s="1" t="s">
        <v>114</v>
      </c>
      <c r="J319">
        <v>351</v>
      </c>
      <c r="K319">
        <v>20690288</v>
      </c>
      <c r="L319">
        <v>1.7</v>
      </c>
      <c r="M319" s="2" t="b">
        <f t="shared" si="8"/>
        <v>0</v>
      </c>
      <c r="N319" s="2" t="str">
        <f t="shared" si="9"/>
        <v>Female201835-44 yearsGR113-063</v>
      </c>
    </row>
    <row r="320" spans="2:14" x14ac:dyDescent="0.35">
      <c r="B320" t="s">
        <v>710</v>
      </c>
      <c r="C320" t="s">
        <v>711</v>
      </c>
      <c r="D320">
        <v>2018</v>
      </c>
      <c r="E320">
        <v>2018</v>
      </c>
      <c r="F320" s="1" t="s">
        <v>22</v>
      </c>
      <c r="G320" s="1" t="s">
        <v>23</v>
      </c>
      <c r="H320" s="1" t="s">
        <v>113</v>
      </c>
      <c r="I320" s="1" t="s">
        <v>112</v>
      </c>
      <c r="J320">
        <v>1565</v>
      </c>
      <c r="K320">
        <v>20690288</v>
      </c>
      <c r="L320">
        <v>7.6</v>
      </c>
      <c r="M320" s="2" t="b">
        <f t="shared" si="8"/>
        <v>0</v>
      </c>
      <c r="N320" s="2" t="str">
        <f t="shared" si="9"/>
        <v>Female201835-44 yearsGR113-064</v>
      </c>
    </row>
    <row r="321" spans="2:14" x14ac:dyDescent="0.35">
      <c r="B321" t="s">
        <v>710</v>
      </c>
      <c r="C321" t="s">
        <v>711</v>
      </c>
      <c r="D321">
        <v>2018</v>
      </c>
      <c r="E321">
        <v>2018</v>
      </c>
      <c r="F321" s="1" t="s">
        <v>22</v>
      </c>
      <c r="G321" s="1" t="s">
        <v>23</v>
      </c>
      <c r="H321" s="1" t="s">
        <v>111</v>
      </c>
      <c r="I321" s="1" t="s">
        <v>110</v>
      </c>
      <c r="J321">
        <v>65</v>
      </c>
      <c r="K321">
        <v>20690288</v>
      </c>
      <c r="L321">
        <v>0.3</v>
      </c>
      <c r="M321" s="2" t="b">
        <f t="shared" si="8"/>
        <v>0</v>
      </c>
      <c r="N321" s="2" t="str">
        <f t="shared" si="9"/>
        <v>Female201835-44 yearsGR113-065</v>
      </c>
    </row>
    <row r="322" spans="2:14" x14ac:dyDescent="0.35">
      <c r="B322" t="s">
        <v>710</v>
      </c>
      <c r="C322" t="s">
        <v>711</v>
      </c>
      <c r="D322">
        <v>2018</v>
      </c>
      <c r="E322">
        <v>2018</v>
      </c>
      <c r="F322" s="1" t="s">
        <v>22</v>
      </c>
      <c r="G322" s="1" t="s">
        <v>23</v>
      </c>
      <c r="H322" s="1" t="s">
        <v>216</v>
      </c>
      <c r="I322" s="1" t="s">
        <v>215</v>
      </c>
      <c r="J322">
        <v>24</v>
      </c>
      <c r="K322">
        <v>20690288</v>
      </c>
      <c r="L322">
        <v>0.1</v>
      </c>
      <c r="M322" s="2" t="b">
        <f t="shared" si="8"/>
        <v>0</v>
      </c>
      <c r="N322" s="2" t="str">
        <f t="shared" si="9"/>
        <v>Female201835-44 yearsGR113-066</v>
      </c>
    </row>
    <row r="323" spans="2:14" x14ac:dyDescent="0.35">
      <c r="B323" t="s">
        <v>710</v>
      </c>
      <c r="C323" t="s">
        <v>711</v>
      </c>
      <c r="D323">
        <v>2018</v>
      </c>
      <c r="E323">
        <v>2018</v>
      </c>
      <c r="F323" s="1" t="s">
        <v>22</v>
      </c>
      <c r="G323" s="1" t="s">
        <v>23</v>
      </c>
      <c r="H323" s="1" t="s">
        <v>214</v>
      </c>
      <c r="I323" s="1" t="s">
        <v>213</v>
      </c>
      <c r="J323">
        <v>145</v>
      </c>
      <c r="K323">
        <v>20690288</v>
      </c>
      <c r="L323">
        <v>0.7</v>
      </c>
      <c r="M323" s="2" t="b">
        <f t="shared" ref="M323:M386" si="10">LEFT(H323,1)="#"</f>
        <v>0</v>
      </c>
      <c r="N323" s="2" t="str">
        <f t="shared" ref="N323:N386" si="11">B323&amp;E323&amp;F323&amp;I323</f>
        <v>Female201835-44 yearsGR113-067</v>
      </c>
    </row>
    <row r="324" spans="2:14" x14ac:dyDescent="0.35">
      <c r="B324" t="s">
        <v>710</v>
      </c>
      <c r="C324" t="s">
        <v>711</v>
      </c>
      <c r="D324">
        <v>2018</v>
      </c>
      <c r="E324">
        <v>2018</v>
      </c>
      <c r="F324" s="1" t="s">
        <v>22</v>
      </c>
      <c r="G324" s="1" t="s">
        <v>23</v>
      </c>
      <c r="H324" s="1" t="s">
        <v>109</v>
      </c>
      <c r="I324" s="1" t="s">
        <v>108</v>
      </c>
      <c r="J324">
        <v>1331</v>
      </c>
      <c r="K324">
        <v>20690288</v>
      </c>
      <c r="L324">
        <v>6.4</v>
      </c>
      <c r="M324" s="2" t="b">
        <f t="shared" si="10"/>
        <v>0</v>
      </c>
      <c r="N324" s="2" t="str">
        <f t="shared" si="11"/>
        <v>Female201835-44 yearsGR113-068</v>
      </c>
    </row>
    <row r="325" spans="2:14" x14ac:dyDescent="0.35">
      <c r="B325" t="s">
        <v>710</v>
      </c>
      <c r="C325" t="s">
        <v>711</v>
      </c>
      <c r="D325">
        <v>2018</v>
      </c>
      <c r="E325">
        <v>2018</v>
      </c>
      <c r="F325" s="1" t="s">
        <v>22</v>
      </c>
      <c r="G325" s="1" t="s">
        <v>23</v>
      </c>
      <c r="H325" s="1" t="s">
        <v>212</v>
      </c>
      <c r="I325" s="1" t="s">
        <v>211</v>
      </c>
      <c r="J325">
        <v>171</v>
      </c>
      <c r="K325">
        <v>20690288</v>
      </c>
      <c r="L325">
        <v>0.8</v>
      </c>
      <c r="M325" s="2" t="b">
        <f t="shared" si="10"/>
        <v>1</v>
      </c>
      <c r="N325" s="2" t="str">
        <f t="shared" si="11"/>
        <v>Female201835-44 yearsGR113-069</v>
      </c>
    </row>
    <row r="326" spans="2:14" x14ac:dyDescent="0.35">
      <c r="B326" t="s">
        <v>710</v>
      </c>
      <c r="C326" t="s">
        <v>711</v>
      </c>
      <c r="D326">
        <v>2018</v>
      </c>
      <c r="E326">
        <v>2018</v>
      </c>
      <c r="F326" s="1" t="s">
        <v>22</v>
      </c>
      <c r="G326" s="1" t="s">
        <v>23</v>
      </c>
      <c r="H326" s="1" t="s">
        <v>107</v>
      </c>
      <c r="I326" s="1" t="s">
        <v>106</v>
      </c>
      <c r="J326">
        <v>742</v>
      </c>
      <c r="K326">
        <v>20690288</v>
      </c>
      <c r="L326">
        <v>3.6</v>
      </c>
      <c r="M326" s="2" t="b">
        <f t="shared" si="10"/>
        <v>1</v>
      </c>
      <c r="N326" s="2" t="str">
        <f t="shared" si="11"/>
        <v>Female201835-44 yearsGR113-070</v>
      </c>
    </row>
    <row r="327" spans="2:14" x14ac:dyDescent="0.35">
      <c r="B327" t="s">
        <v>710</v>
      </c>
      <c r="C327" t="s">
        <v>711</v>
      </c>
      <c r="D327">
        <v>2018</v>
      </c>
      <c r="E327">
        <v>2018</v>
      </c>
      <c r="F327" s="1" t="s">
        <v>22</v>
      </c>
      <c r="G327" s="1" t="s">
        <v>23</v>
      </c>
      <c r="H327" s="1" t="s">
        <v>208</v>
      </c>
      <c r="I327" s="1" t="s">
        <v>207</v>
      </c>
      <c r="J327">
        <v>143</v>
      </c>
      <c r="K327">
        <v>20690288</v>
      </c>
      <c r="L327">
        <v>0.7</v>
      </c>
      <c r="M327" s="2" t="b">
        <f t="shared" si="10"/>
        <v>0</v>
      </c>
      <c r="N327" s="2" t="str">
        <f t="shared" si="11"/>
        <v>Female201835-44 yearsGR113-072</v>
      </c>
    </row>
    <row r="328" spans="2:14" x14ac:dyDescent="0.35">
      <c r="B328" t="s">
        <v>710</v>
      </c>
      <c r="C328" t="s">
        <v>711</v>
      </c>
      <c r="D328">
        <v>2018</v>
      </c>
      <c r="E328">
        <v>2018</v>
      </c>
      <c r="F328" s="1" t="s">
        <v>22</v>
      </c>
      <c r="G328" s="1" t="s">
        <v>23</v>
      </c>
      <c r="H328" s="1" t="s">
        <v>206</v>
      </c>
      <c r="I328" s="1" t="s">
        <v>205</v>
      </c>
      <c r="J328">
        <v>81</v>
      </c>
      <c r="K328">
        <v>20690288</v>
      </c>
      <c r="L328">
        <v>0.4</v>
      </c>
      <c r="M328" s="2" t="b">
        <f t="shared" si="10"/>
        <v>1</v>
      </c>
      <c r="N328" s="2" t="str">
        <f t="shared" si="11"/>
        <v>Female201835-44 yearsGR113-073</v>
      </c>
    </row>
    <row r="329" spans="2:14" x14ac:dyDescent="0.35">
      <c r="B329" t="s">
        <v>710</v>
      </c>
      <c r="C329" t="s">
        <v>711</v>
      </c>
      <c r="D329">
        <v>2018</v>
      </c>
      <c r="E329">
        <v>2018</v>
      </c>
      <c r="F329" s="1" t="s">
        <v>22</v>
      </c>
      <c r="G329" s="1" t="s">
        <v>23</v>
      </c>
      <c r="H329" s="1" t="s">
        <v>204</v>
      </c>
      <c r="I329" s="1" t="s">
        <v>203</v>
      </c>
      <c r="J329">
        <v>62</v>
      </c>
      <c r="K329">
        <v>20690288</v>
      </c>
      <c r="L329">
        <v>0.3</v>
      </c>
      <c r="M329" s="2" t="b">
        <f t="shared" si="10"/>
        <v>0</v>
      </c>
      <c r="N329" s="2" t="str">
        <f t="shared" si="11"/>
        <v>Female201835-44 yearsGR113-074</v>
      </c>
    </row>
    <row r="330" spans="2:14" x14ac:dyDescent="0.35">
      <c r="B330" t="s">
        <v>710</v>
      </c>
      <c r="C330" t="s">
        <v>711</v>
      </c>
      <c r="D330">
        <v>2018</v>
      </c>
      <c r="E330">
        <v>2018</v>
      </c>
      <c r="F330" s="1" t="s">
        <v>22</v>
      </c>
      <c r="G330" s="1" t="s">
        <v>23</v>
      </c>
      <c r="H330" s="1" t="s">
        <v>105</v>
      </c>
      <c r="I330" s="1" t="s">
        <v>104</v>
      </c>
      <c r="J330">
        <v>184</v>
      </c>
      <c r="K330">
        <v>20690288</v>
      </c>
      <c r="L330">
        <v>0.9</v>
      </c>
      <c r="M330" s="2" t="b">
        <f t="shared" si="10"/>
        <v>0</v>
      </c>
      <c r="N330" s="2" t="str">
        <f t="shared" si="11"/>
        <v>Female201835-44 yearsGR113-075</v>
      </c>
    </row>
    <row r="331" spans="2:14" x14ac:dyDescent="0.35">
      <c r="B331" t="s">
        <v>710</v>
      </c>
      <c r="C331" t="s">
        <v>711</v>
      </c>
      <c r="D331">
        <v>2018</v>
      </c>
      <c r="E331">
        <v>2018</v>
      </c>
      <c r="F331" s="1" t="s">
        <v>22</v>
      </c>
      <c r="G331" s="1" t="s">
        <v>23</v>
      </c>
      <c r="H331" s="1" t="s">
        <v>103</v>
      </c>
      <c r="I331" s="1" t="s">
        <v>102</v>
      </c>
      <c r="J331">
        <v>448</v>
      </c>
      <c r="K331">
        <v>20690288</v>
      </c>
      <c r="L331">
        <v>2.2000000000000002</v>
      </c>
      <c r="M331" s="2" t="b">
        <f t="shared" si="10"/>
        <v>1</v>
      </c>
      <c r="N331" s="2" t="str">
        <f t="shared" si="11"/>
        <v>Female201835-44 yearsGR113-076</v>
      </c>
    </row>
    <row r="332" spans="2:14" x14ac:dyDescent="0.35">
      <c r="B332" t="s">
        <v>710</v>
      </c>
      <c r="C332" t="s">
        <v>711</v>
      </c>
      <c r="D332">
        <v>2018</v>
      </c>
      <c r="E332">
        <v>2018</v>
      </c>
      <c r="F332" s="1" t="s">
        <v>22</v>
      </c>
      <c r="G332" s="1" t="s">
        <v>23</v>
      </c>
      <c r="H332" s="1" t="s">
        <v>202</v>
      </c>
      <c r="I332" s="1" t="s">
        <v>201</v>
      </c>
      <c r="J332">
        <v>137</v>
      </c>
      <c r="K332">
        <v>20690288</v>
      </c>
      <c r="L332">
        <v>0.7</v>
      </c>
      <c r="M332" s="2" t="b">
        <f t="shared" si="10"/>
        <v>0</v>
      </c>
      <c r="N332" s="2" t="str">
        <f t="shared" si="11"/>
        <v>Female201835-44 yearsGR113-077</v>
      </c>
    </row>
    <row r="333" spans="2:14" x14ac:dyDescent="0.35">
      <c r="B333" t="s">
        <v>710</v>
      </c>
      <c r="C333" t="s">
        <v>711</v>
      </c>
      <c r="D333">
        <v>2018</v>
      </c>
      <c r="E333">
        <v>2018</v>
      </c>
      <c r="F333" s="1" t="s">
        <v>22</v>
      </c>
      <c r="G333" s="1" t="s">
        <v>23</v>
      </c>
      <c r="H333" s="1" t="s">
        <v>101</v>
      </c>
      <c r="I333" s="1" t="s">
        <v>100</v>
      </c>
      <c r="J333">
        <v>311</v>
      </c>
      <c r="K333">
        <v>20690288</v>
      </c>
      <c r="L333">
        <v>1.5</v>
      </c>
      <c r="M333" s="2" t="b">
        <f t="shared" si="10"/>
        <v>0</v>
      </c>
      <c r="N333" s="2" t="str">
        <f t="shared" si="11"/>
        <v>Female201835-44 yearsGR113-078</v>
      </c>
    </row>
    <row r="334" spans="2:14" x14ac:dyDescent="0.35">
      <c r="B334" t="s">
        <v>710</v>
      </c>
      <c r="C334" t="s">
        <v>711</v>
      </c>
      <c r="D334">
        <v>2018</v>
      </c>
      <c r="E334">
        <v>2018</v>
      </c>
      <c r="F334" s="1" t="s">
        <v>22</v>
      </c>
      <c r="G334" s="1" t="s">
        <v>23</v>
      </c>
      <c r="H334" s="1" t="s">
        <v>99</v>
      </c>
      <c r="I334" s="1" t="s">
        <v>98</v>
      </c>
      <c r="J334">
        <v>335</v>
      </c>
      <c r="K334">
        <v>20690288</v>
      </c>
      <c r="L334">
        <v>1.6</v>
      </c>
      <c r="M334" s="2" t="b">
        <f t="shared" si="10"/>
        <v>1</v>
      </c>
      <c r="N334" s="2" t="str">
        <f t="shared" si="11"/>
        <v>Female201835-44 yearsGR113-082</v>
      </c>
    </row>
    <row r="335" spans="2:14" x14ac:dyDescent="0.35">
      <c r="B335" t="s">
        <v>710</v>
      </c>
      <c r="C335" t="s">
        <v>711</v>
      </c>
      <c r="D335">
        <v>2018</v>
      </c>
      <c r="E335">
        <v>2018</v>
      </c>
      <c r="F335" s="1" t="s">
        <v>22</v>
      </c>
      <c r="G335" s="1" t="s">
        <v>23</v>
      </c>
      <c r="H335" s="1" t="s">
        <v>192</v>
      </c>
      <c r="I335" s="1" t="s">
        <v>191</v>
      </c>
      <c r="J335">
        <v>10</v>
      </c>
      <c r="K335">
        <v>20690288</v>
      </c>
      <c r="L335" t="s">
        <v>10</v>
      </c>
      <c r="M335" s="2" t="b">
        <f t="shared" si="10"/>
        <v>0</v>
      </c>
      <c r="N335" s="2" t="str">
        <f t="shared" si="11"/>
        <v>Female201835-44 yearsGR113-084</v>
      </c>
    </row>
    <row r="336" spans="2:14" x14ac:dyDescent="0.35">
      <c r="B336" t="s">
        <v>710</v>
      </c>
      <c r="C336" t="s">
        <v>711</v>
      </c>
      <c r="D336">
        <v>2018</v>
      </c>
      <c r="E336">
        <v>2018</v>
      </c>
      <c r="F336" s="1" t="s">
        <v>22</v>
      </c>
      <c r="G336" s="1" t="s">
        <v>23</v>
      </c>
      <c r="H336" s="1" t="s">
        <v>190</v>
      </c>
      <c r="I336" s="1" t="s">
        <v>189</v>
      </c>
      <c r="J336">
        <v>151</v>
      </c>
      <c r="K336">
        <v>20690288</v>
      </c>
      <c r="L336">
        <v>0.7</v>
      </c>
      <c r="M336" s="2" t="b">
        <f t="shared" si="10"/>
        <v>0</v>
      </c>
      <c r="N336" s="2" t="str">
        <f t="shared" si="11"/>
        <v>Female201835-44 yearsGR113-085</v>
      </c>
    </row>
    <row r="337" spans="2:14" x14ac:dyDescent="0.35">
      <c r="B337" t="s">
        <v>710</v>
      </c>
      <c r="C337" t="s">
        <v>711</v>
      </c>
      <c r="D337">
        <v>2018</v>
      </c>
      <c r="E337">
        <v>2018</v>
      </c>
      <c r="F337" s="1" t="s">
        <v>22</v>
      </c>
      <c r="G337" s="1" t="s">
        <v>23</v>
      </c>
      <c r="H337" s="1" t="s">
        <v>97</v>
      </c>
      <c r="I337" s="1" t="s">
        <v>96</v>
      </c>
      <c r="J337">
        <v>169</v>
      </c>
      <c r="K337">
        <v>20690288</v>
      </c>
      <c r="L337">
        <v>0.8</v>
      </c>
      <c r="M337" s="2" t="b">
        <f t="shared" si="10"/>
        <v>0</v>
      </c>
      <c r="N337" s="2" t="str">
        <f t="shared" si="11"/>
        <v>Female201835-44 yearsGR113-086</v>
      </c>
    </row>
    <row r="338" spans="2:14" x14ac:dyDescent="0.35">
      <c r="B338" t="s">
        <v>710</v>
      </c>
      <c r="C338" t="s">
        <v>711</v>
      </c>
      <c r="D338">
        <v>2018</v>
      </c>
      <c r="E338">
        <v>2018</v>
      </c>
      <c r="F338" s="1" t="s">
        <v>22</v>
      </c>
      <c r="G338" s="1" t="s">
        <v>23</v>
      </c>
      <c r="H338" s="1" t="s">
        <v>95</v>
      </c>
      <c r="I338" s="1" t="s">
        <v>94</v>
      </c>
      <c r="J338">
        <v>94</v>
      </c>
      <c r="K338">
        <v>20690288</v>
      </c>
      <c r="L338">
        <v>0.5</v>
      </c>
      <c r="M338" s="2" t="b">
        <f t="shared" si="10"/>
        <v>1</v>
      </c>
      <c r="N338" s="2" t="str">
        <f t="shared" si="11"/>
        <v>Female201835-44 yearsGR113-088</v>
      </c>
    </row>
    <row r="339" spans="2:14" x14ac:dyDescent="0.35">
      <c r="B339" t="s">
        <v>710</v>
      </c>
      <c r="C339" t="s">
        <v>711</v>
      </c>
      <c r="D339">
        <v>2018</v>
      </c>
      <c r="E339">
        <v>2018</v>
      </c>
      <c r="F339" s="1" t="s">
        <v>22</v>
      </c>
      <c r="G339" s="1" t="s">
        <v>23</v>
      </c>
      <c r="H339" s="1" t="s">
        <v>186</v>
      </c>
      <c r="I339" s="1" t="s">
        <v>185</v>
      </c>
      <c r="J339">
        <v>274</v>
      </c>
      <c r="K339">
        <v>20690288</v>
      </c>
      <c r="L339">
        <v>1.3</v>
      </c>
      <c r="M339" s="2" t="b">
        <f t="shared" si="10"/>
        <v>0</v>
      </c>
      <c r="N339" s="2" t="str">
        <f t="shared" si="11"/>
        <v>Female201835-44 yearsGR113-089</v>
      </c>
    </row>
    <row r="340" spans="2:14" x14ac:dyDescent="0.35">
      <c r="B340" t="s">
        <v>710</v>
      </c>
      <c r="C340" t="s">
        <v>711</v>
      </c>
      <c r="D340">
        <v>2018</v>
      </c>
      <c r="E340">
        <v>2018</v>
      </c>
      <c r="F340" s="1" t="s">
        <v>22</v>
      </c>
      <c r="G340" s="1" t="s">
        <v>23</v>
      </c>
      <c r="H340" s="1" t="s">
        <v>184</v>
      </c>
      <c r="I340" s="1" t="s">
        <v>183</v>
      </c>
      <c r="J340">
        <v>37</v>
      </c>
      <c r="K340">
        <v>20690288</v>
      </c>
      <c r="L340">
        <v>0.2</v>
      </c>
      <c r="M340" s="2" t="b">
        <f t="shared" si="10"/>
        <v>1</v>
      </c>
      <c r="N340" s="2" t="str">
        <f t="shared" si="11"/>
        <v>Female201835-44 yearsGR113-090</v>
      </c>
    </row>
    <row r="341" spans="2:14" x14ac:dyDescent="0.35">
      <c r="B341" t="s">
        <v>710</v>
      </c>
      <c r="C341" t="s">
        <v>711</v>
      </c>
      <c r="D341">
        <v>2018</v>
      </c>
      <c r="E341">
        <v>2018</v>
      </c>
      <c r="F341" s="1" t="s">
        <v>22</v>
      </c>
      <c r="G341" s="1" t="s">
        <v>23</v>
      </c>
      <c r="H341" s="1" t="s">
        <v>180</v>
      </c>
      <c r="I341" s="1" t="s">
        <v>179</v>
      </c>
      <c r="J341">
        <v>10</v>
      </c>
      <c r="K341">
        <v>20690288</v>
      </c>
      <c r="L341" t="s">
        <v>10</v>
      </c>
      <c r="M341" s="2" t="b">
        <f t="shared" si="10"/>
        <v>1</v>
      </c>
      <c r="N341" s="2" t="str">
        <f t="shared" si="11"/>
        <v>Female201835-44 yearsGR113-092</v>
      </c>
    </row>
    <row r="342" spans="2:14" x14ac:dyDescent="0.35">
      <c r="B342" t="s">
        <v>710</v>
      </c>
      <c r="C342" t="s">
        <v>711</v>
      </c>
      <c r="D342">
        <v>2018</v>
      </c>
      <c r="E342">
        <v>2018</v>
      </c>
      <c r="F342" s="1" t="s">
        <v>22</v>
      </c>
      <c r="G342" s="1" t="s">
        <v>23</v>
      </c>
      <c r="H342" s="1" t="s">
        <v>93</v>
      </c>
      <c r="I342" s="1" t="s">
        <v>92</v>
      </c>
      <c r="J342">
        <v>1171</v>
      </c>
      <c r="K342">
        <v>20690288</v>
      </c>
      <c r="L342">
        <v>5.7</v>
      </c>
      <c r="M342" s="2" t="b">
        <f t="shared" si="10"/>
        <v>1</v>
      </c>
      <c r="N342" s="2" t="str">
        <f t="shared" si="11"/>
        <v>Female201835-44 yearsGR113-093</v>
      </c>
    </row>
    <row r="343" spans="2:14" x14ac:dyDescent="0.35">
      <c r="B343" t="s">
        <v>710</v>
      </c>
      <c r="C343" t="s">
        <v>711</v>
      </c>
      <c r="D343">
        <v>2018</v>
      </c>
      <c r="E343">
        <v>2018</v>
      </c>
      <c r="F343" s="1" t="s">
        <v>22</v>
      </c>
      <c r="G343" s="1" t="s">
        <v>23</v>
      </c>
      <c r="H343" s="1" t="s">
        <v>91</v>
      </c>
      <c r="I343" s="1" t="s">
        <v>90</v>
      </c>
      <c r="J343">
        <v>896</v>
      </c>
      <c r="K343">
        <v>20690288</v>
      </c>
      <c r="L343">
        <v>4.3</v>
      </c>
      <c r="M343" s="2" t="b">
        <f t="shared" si="10"/>
        <v>0</v>
      </c>
      <c r="N343" s="2" t="str">
        <f t="shared" si="11"/>
        <v>Female201835-44 yearsGR113-094</v>
      </c>
    </row>
    <row r="344" spans="2:14" x14ac:dyDescent="0.35">
      <c r="B344" t="s">
        <v>710</v>
      </c>
      <c r="C344" t="s">
        <v>711</v>
      </c>
      <c r="D344">
        <v>2018</v>
      </c>
      <c r="E344">
        <v>2018</v>
      </c>
      <c r="F344" s="1" t="s">
        <v>22</v>
      </c>
      <c r="G344" s="1" t="s">
        <v>23</v>
      </c>
      <c r="H344" s="1" t="s">
        <v>178</v>
      </c>
      <c r="I344" s="1" t="s">
        <v>177</v>
      </c>
      <c r="J344">
        <v>275</v>
      </c>
      <c r="K344">
        <v>20690288</v>
      </c>
      <c r="L344">
        <v>1.3</v>
      </c>
      <c r="M344" s="2" t="b">
        <f t="shared" si="10"/>
        <v>0</v>
      </c>
      <c r="N344" s="2" t="str">
        <f t="shared" si="11"/>
        <v>Female201835-44 yearsGR113-095</v>
      </c>
    </row>
    <row r="345" spans="2:14" x14ac:dyDescent="0.35">
      <c r="B345" t="s">
        <v>710</v>
      </c>
      <c r="C345" t="s">
        <v>711</v>
      </c>
      <c r="D345">
        <v>2018</v>
      </c>
      <c r="E345">
        <v>2018</v>
      </c>
      <c r="F345" s="1" t="s">
        <v>22</v>
      </c>
      <c r="G345" s="1" t="s">
        <v>23</v>
      </c>
      <c r="H345" s="1" t="s">
        <v>176</v>
      </c>
      <c r="I345" s="1" t="s">
        <v>175</v>
      </c>
      <c r="J345">
        <v>27</v>
      </c>
      <c r="K345">
        <v>20690288</v>
      </c>
      <c r="L345">
        <v>0.1</v>
      </c>
      <c r="M345" s="2" t="b">
        <f t="shared" si="10"/>
        <v>1</v>
      </c>
      <c r="N345" s="2" t="str">
        <f t="shared" si="11"/>
        <v>Female201835-44 yearsGR113-096</v>
      </c>
    </row>
    <row r="346" spans="2:14" x14ac:dyDescent="0.35">
      <c r="B346" t="s">
        <v>710</v>
      </c>
      <c r="C346" t="s">
        <v>711</v>
      </c>
      <c r="D346">
        <v>2018</v>
      </c>
      <c r="E346">
        <v>2018</v>
      </c>
      <c r="F346" s="1" t="s">
        <v>22</v>
      </c>
      <c r="G346" s="1" t="s">
        <v>23</v>
      </c>
      <c r="H346" s="1" t="s">
        <v>89</v>
      </c>
      <c r="I346" s="1" t="s">
        <v>88</v>
      </c>
      <c r="J346">
        <v>298</v>
      </c>
      <c r="K346">
        <v>20690288</v>
      </c>
      <c r="L346">
        <v>1.4</v>
      </c>
      <c r="M346" s="2" t="b">
        <f t="shared" si="10"/>
        <v>1</v>
      </c>
      <c r="N346" s="2" t="str">
        <f t="shared" si="11"/>
        <v>Female201835-44 yearsGR113-097</v>
      </c>
    </row>
    <row r="347" spans="2:14" x14ac:dyDescent="0.35">
      <c r="B347" t="s">
        <v>710</v>
      </c>
      <c r="C347" t="s">
        <v>711</v>
      </c>
      <c r="D347">
        <v>2018</v>
      </c>
      <c r="E347">
        <v>2018</v>
      </c>
      <c r="F347" s="1" t="s">
        <v>22</v>
      </c>
      <c r="G347" s="1" t="s">
        <v>23</v>
      </c>
      <c r="H347" s="1" t="s">
        <v>87</v>
      </c>
      <c r="I347" s="1" t="s">
        <v>86</v>
      </c>
      <c r="J347">
        <v>292</v>
      </c>
      <c r="K347">
        <v>20690288</v>
      </c>
      <c r="L347">
        <v>1.4</v>
      </c>
      <c r="M347" s="2" t="b">
        <f t="shared" si="10"/>
        <v>0</v>
      </c>
      <c r="N347" s="2" t="str">
        <f t="shared" si="11"/>
        <v>Female201835-44 yearsGR113-100</v>
      </c>
    </row>
    <row r="348" spans="2:14" x14ac:dyDescent="0.35">
      <c r="B348" t="s">
        <v>710</v>
      </c>
      <c r="C348" t="s">
        <v>711</v>
      </c>
      <c r="D348">
        <v>2018</v>
      </c>
      <c r="E348">
        <v>2018</v>
      </c>
      <c r="F348" s="1" t="s">
        <v>22</v>
      </c>
      <c r="G348" s="1" t="s">
        <v>23</v>
      </c>
      <c r="H348" s="1" t="s">
        <v>170</v>
      </c>
      <c r="I348" s="1" t="s">
        <v>169</v>
      </c>
      <c r="J348">
        <v>20</v>
      </c>
      <c r="K348">
        <v>20690288</v>
      </c>
      <c r="L348">
        <v>0.1</v>
      </c>
      <c r="M348" s="2" t="b">
        <f t="shared" si="10"/>
        <v>1</v>
      </c>
      <c r="N348" s="2" t="str">
        <f t="shared" si="11"/>
        <v>Female201835-44 yearsGR113-102</v>
      </c>
    </row>
    <row r="349" spans="2:14" x14ac:dyDescent="0.35">
      <c r="B349" t="s">
        <v>710</v>
      </c>
      <c r="C349" t="s">
        <v>711</v>
      </c>
      <c r="D349">
        <v>2018</v>
      </c>
      <c r="E349">
        <v>2018</v>
      </c>
      <c r="F349" s="1" t="s">
        <v>22</v>
      </c>
      <c r="G349" s="1" t="s">
        <v>23</v>
      </c>
      <c r="H349" s="1" t="s">
        <v>304</v>
      </c>
      <c r="I349" s="1" t="s">
        <v>303</v>
      </c>
      <c r="J349">
        <v>387</v>
      </c>
      <c r="K349">
        <v>20690288</v>
      </c>
      <c r="L349">
        <v>1.9</v>
      </c>
      <c r="M349" s="2" t="b">
        <f t="shared" si="10"/>
        <v>1</v>
      </c>
      <c r="N349" s="2" t="str">
        <f t="shared" si="11"/>
        <v>Female201835-44 yearsGR113-105</v>
      </c>
    </row>
    <row r="350" spans="2:14" x14ac:dyDescent="0.35">
      <c r="B350" t="s">
        <v>710</v>
      </c>
      <c r="C350" t="s">
        <v>711</v>
      </c>
      <c r="D350">
        <v>2018</v>
      </c>
      <c r="E350">
        <v>2018</v>
      </c>
      <c r="F350" s="1" t="s">
        <v>22</v>
      </c>
      <c r="G350" s="1" t="s">
        <v>23</v>
      </c>
      <c r="H350" s="1" t="s">
        <v>307</v>
      </c>
      <c r="I350" s="1" t="s">
        <v>306</v>
      </c>
      <c r="J350">
        <v>16</v>
      </c>
      <c r="K350">
        <v>20690288</v>
      </c>
      <c r="L350" t="s">
        <v>10</v>
      </c>
      <c r="M350" s="2" t="b">
        <f t="shared" si="10"/>
        <v>0</v>
      </c>
      <c r="N350" s="2" t="str">
        <f t="shared" si="11"/>
        <v>Female201835-44 yearsGR113-106</v>
      </c>
    </row>
    <row r="351" spans="2:14" x14ac:dyDescent="0.35">
      <c r="B351" t="s">
        <v>710</v>
      </c>
      <c r="C351" t="s">
        <v>711</v>
      </c>
      <c r="D351">
        <v>2018</v>
      </c>
      <c r="E351">
        <v>2018</v>
      </c>
      <c r="F351" s="1" t="s">
        <v>22</v>
      </c>
      <c r="G351" s="1" t="s">
        <v>23</v>
      </c>
      <c r="H351" s="1" t="s">
        <v>302</v>
      </c>
      <c r="I351" s="1" t="s">
        <v>301</v>
      </c>
      <c r="J351">
        <v>371</v>
      </c>
      <c r="K351">
        <v>20690288</v>
      </c>
      <c r="L351">
        <v>1.8</v>
      </c>
      <c r="M351" s="2" t="b">
        <f t="shared" si="10"/>
        <v>0</v>
      </c>
      <c r="N351" s="2" t="str">
        <f t="shared" si="11"/>
        <v>Female201835-44 yearsGR113-107</v>
      </c>
    </row>
    <row r="352" spans="2:14" x14ac:dyDescent="0.35">
      <c r="B352" t="s">
        <v>710</v>
      </c>
      <c r="C352" t="s">
        <v>711</v>
      </c>
      <c r="D352">
        <v>2018</v>
      </c>
      <c r="E352">
        <v>2018</v>
      </c>
      <c r="F352" s="1" t="s">
        <v>22</v>
      </c>
      <c r="G352" s="1" t="s">
        <v>23</v>
      </c>
      <c r="H352" s="1" t="s">
        <v>164</v>
      </c>
      <c r="I352" s="1" t="s">
        <v>163</v>
      </c>
      <c r="J352">
        <v>201</v>
      </c>
      <c r="K352">
        <v>20690288</v>
      </c>
      <c r="L352">
        <v>1</v>
      </c>
      <c r="M352" s="2" t="b">
        <f t="shared" si="10"/>
        <v>1</v>
      </c>
      <c r="N352" s="2" t="str">
        <f t="shared" si="11"/>
        <v>Female201835-44 yearsGR113-109</v>
      </c>
    </row>
    <row r="353" spans="2:14" x14ac:dyDescent="0.35">
      <c r="B353" t="s">
        <v>710</v>
      </c>
      <c r="C353" t="s">
        <v>711</v>
      </c>
      <c r="D353">
        <v>2018</v>
      </c>
      <c r="E353">
        <v>2018</v>
      </c>
      <c r="F353" s="1" t="s">
        <v>22</v>
      </c>
      <c r="G353" s="1" t="s">
        <v>23</v>
      </c>
      <c r="H353" s="1" t="s">
        <v>83</v>
      </c>
      <c r="I353" s="1" t="s">
        <v>82</v>
      </c>
      <c r="J353">
        <v>464</v>
      </c>
      <c r="K353">
        <v>20690288</v>
      </c>
      <c r="L353">
        <v>2.2000000000000002</v>
      </c>
      <c r="M353" s="2" t="b">
        <f t="shared" si="10"/>
        <v>0</v>
      </c>
      <c r="N353" s="2" t="str">
        <f t="shared" si="11"/>
        <v>Female201835-44 yearsGR113-110</v>
      </c>
    </row>
    <row r="354" spans="2:14" x14ac:dyDescent="0.35">
      <c r="B354" t="s">
        <v>710</v>
      </c>
      <c r="C354" t="s">
        <v>711</v>
      </c>
      <c r="D354">
        <v>2018</v>
      </c>
      <c r="E354">
        <v>2018</v>
      </c>
      <c r="F354" s="1" t="s">
        <v>22</v>
      </c>
      <c r="G354" s="1" t="s">
        <v>23</v>
      </c>
      <c r="H354" s="1" t="s">
        <v>81</v>
      </c>
      <c r="I354" s="1" t="s">
        <v>80</v>
      </c>
      <c r="J354">
        <v>3320</v>
      </c>
      <c r="K354">
        <v>20690288</v>
      </c>
      <c r="L354">
        <v>16</v>
      </c>
      <c r="M354" s="2" t="b">
        <f t="shared" si="10"/>
        <v>0</v>
      </c>
      <c r="N354" s="2" t="str">
        <f t="shared" si="11"/>
        <v>Female201835-44 yearsGR113-111</v>
      </c>
    </row>
    <row r="355" spans="2:14" x14ac:dyDescent="0.35">
      <c r="B355" t="s">
        <v>710</v>
      </c>
      <c r="C355" t="s">
        <v>711</v>
      </c>
      <c r="D355">
        <v>2018</v>
      </c>
      <c r="E355">
        <v>2018</v>
      </c>
      <c r="F355" s="1" t="s">
        <v>22</v>
      </c>
      <c r="G355" s="1" t="s">
        <v>23</v>
      </c>
      <c r="H355" s="1" t="s">
        <v>79</v>
      </c>
      <c r="I355" s="1" t="s">
        <v>78</v>
      </c>
      <c r="J355">
        <v>6435</v>
      </c>
      <c r="K355">
        <v>20690288</v>
      </c>
      <c r="L355">
        <v>31.1</v>
      </c>
      <c r="M355" s="2" t="b">
        <f t="shared" si="10"/>
        <v>1</v>
      </c>
      <c r="N355" s="2" t="str">
        <f t="shared" si="11"/>
        <v>Female201835-44 yearsGR113-112</v>
      </c>
    </row>
    <row r="356" spans="2:14" x14ac:dyDescent="0.35">
      <c r="B356" t="s">
        <v>710</v>
      </c>
      <c r="C356" t="s">
        <v>711</v>
      </c>
      <c r="D356">
        <v>2018</v>
      </c>
      <c r="E356">
        <v>2018</v>
      </c>
      <c r="F356" s="1" t="s">
        <v>22</v>
      </c>
      <c r="G356" s="1" t="s">
        <v>23</v>
      </c>
      <c r="H356" s="1" t="s">
        <v>77</v>
      </c>
      <c r="I356" s="1" t="s">
        <v>76</v>
      </c>
      <c r="J356">
        <v>1461</v>
      </c>
      <c r="K356">
        <v>20690288</v>
      </c>
      <c r="L356">
        <v>7.1</v>
      </c>
      <c r="M356" s="2" t="b">
        <f t="shared" si="10"/>
        <v>0</v>
      </c>
      <c r="N356" s="2" t="str">
        <f t="shared" si="11"/>
        <v>Female201835-44 yearsGR113-113</v>
      </c>
    </row>
    <row r="357" spans="2:14" x14ac:dyDescent="0.35">
      <c r="B357" t="s">
        <v>710</v>
      </c>
      <c r="C357" t="s">
        <v>711</v>
      </c>
      <c r="D357">
        <v>2018</v>
      </c>
      <c r="E357">
        <v>2018</v>
      </c>
      <c r="F357" s="1" t="s">
        <v>22</v>
      </c>
      <c r="G357" s="1" t="s">
        <v>23</v>
      </c>
      <c r="H357" s="1" t="s">
        <v>75</v>
      </c>
      <c r="I357" s="1" t="s">
        <v>74</v>
      </c>
      <c r="J357">
        <v>1383</v>
      </c>
      <c r="K357">
        <v>20690288</v>
      </c>
      <c r="L357">
        <v>6.7</v>
      </c>
      <c r="M357" s="2" t="b">
        <f t="shared" si="10"/>
        <v>0</v>
      </c>
      <c r="N357" s="2" t="str">
        <f t="shared" si="11"/>
        <v>Female201835-44 yearsGR113-114</v>
      </c>
    </row>
    <row r="358" spans="2:14" x14ac:dyDescent="0.35">
      <c r="B358" t="s">
        <v>710</v>
      </c>
      <c r="C358" t="s">
        <v>711</v>
      </c>
      <c r="D358">
        <v>2018</v>
      </c>
      <c r="E358">
        <v>2018</v>
      </c>
      <c r="F358" s="1" t="s">
        <v>22</v>
      </c>
      <c r="G358" s="1" t="s">
        <v>23</v>
      </c>
      <c r="H358" s="1" t="s">
        <v>162</v>
      </c>
      <c r="I358" s="1" t="s">
        <v>161</v>
      </c>
      <c r="J358">
        <v>37</v>
      </c>
      <c r="K358">
        <v>20690288</v>
      </c>
      <c r="L358">
        <v>0.2</v>
      </c>
      <c r="M358" s="2" t="b">
        <f t="shared" si="10"/>
        <v>0</v>
      </c>
      <c r="N358" s="2" t="str">
        <f t="shared" si="11"/>
        <v>Female201835-44 yearsGR113-115</v>
      </c>
    </row>
    <row r="359" spans="2:14" x14ac:dyDescent="0.35">
      <c r="B359" t="s">
        <v>710</v>
      </c>
      <c r="C359" t="s">
        <v>711</v>
      </c>
      <c r="D359">
        <v>2018</v>
      </c>
      <c r="E359">
        <v>2018</v>
      </c>
      <c r="F359" s="1" t="s">
        <v>22</v>
      </c>
      <c r="G359" s="1" t="s">
        <v>23</v>
      </c>
      <c r="H359" s="1" t="s">
        <v>160</v>
      </c>
      <c r="I359" s="1" t="s">
        <v>159</v>
      </c>
      <c r="J359">
        <v>41</v>
      </c>
      <c r="K359">
        <v>20690288</v>
      </c>
      <c r="L359">
        <v>0.2</v>
      </c>
      <c r="M359" s="2" t="b">
        <f t="shared" si="10"/>
        <v>0</v>
      </c>
      <c r="N359" s="2" t="str">
        <f t="shared" si="11"/>
        <v>Female201835-44 yearsGR113-116</v>
      </c>
    </row>
    <row r="360" spans="2:14" x14ac:dyDescent="0.35">
      <c r="B360" t="s">
        <v>710</v>
      </c>
      <c r="C360" t="s">
        <v>711</v>
      </c>
      <c r="D360">
        <v>2018</v>
      </c>
      <c r="E360">
        <v>2018</v>
      </c>
      <c r="F360" s="1" t="s">
        <v>22</v>
      </c>
      <c r="G360" s="1" t="s">
        <v>23</v>
      </c>
      <c r="H360" s="1" t="s">
        <v>73</v>
      </c>
      <c r="I360" s="1" t="s">
        <v>72</v>
      </c>
      <c r="J360">
        <v>4974</v>
      </c>
      <c r="K360">
        <v>20690288</v>
      </c>
      <c r="L360">
        <v>24</v>
      </c>
      <c r="M360" s="2" t="b">
        <f t="shared" si="10"/>
        <v>0</v>
      </c>
      <c r="N360" s="2" t="str">
        <f t="shared" si="11"/>
        <v>Female201835-44 yearsGR113-117</v>
      </c>
    </row>
    <row r="361" spans="2:14" x14ac:dyDescent="0.35">
      <c r="B361" t="s">
        <v>710</v>
      </c>
      <c r="C361" t="s">
        <v>711</v>
      </c>
      <c r="D361">
        <v>2018</v>
      </c>
      <c r="E361">
        <v>2018</v>
      </c>
      <c r="F361" s="1" t="s">
        <v>22</v>
      </c>
      <c r="G361" s="1" t="s">
        <v>23</v>
      </c>
      <c r="H361" s="1" t="s">
        <v>71</v>
      </c>
      <c r="I361" s="1" t="s">
        <v>70</v>
      </c>
      <c r="J361">
        <v>124</v>
      </c>
      <c r="K361">
        <v>20690288</v>
      </c>
      <c r="L361">
        <v>0.6</v>
      </c>
      <c r="M361" s="2" t="b">
        <f t="shared" si="10"/>
        <v>0</v>
      </c>
      <c r="N361" s="2" t="str">
        <f t="shared" si="11"/>
        <v>Female201835-44 yearsGR113-118</v>
      </c>
    </row>
    <row r="362" spans="2:14" x14ac:dyDescent="0.35">
      <c r="B362" t="s">
        <v>710</v>
      </c>
      <c r="C362" t="s">
        <v>711</v>
      </c>
      <c r="D362">
        <v>2018</v>
      </c>
      <c r="E362">
        <v>2018</v>
      </c>
      <c r="F362" s="1" t="s">
        <v>22</v>
      </c>
      <c r="G362" s="1" t="s">
        <v>23</v>
      </c>
      <c r="H362" s="1" t="s">
        <v>69</v>
      </c>
      <c r="I362" s="1" t="s">
        <v>68</v>
      </c>
      <c r="J362">
        <v>81</v>
      </c>
      <c r="K362">
        <v>20690288</v>
      </c>
      <c r="L362">
        <v>0.4</v>
      </c>
      <c r="M362" s="2" t="b">
        <f t="shared" si="10"/>
        <v>0</v>
      </c>
      <c r="N362" s="2" t="str">
        <f t="shared" si="11"/>
        <v>Female201835-44 yearsGR113-120</v>
      </c>
    </row>
    <row r="363" spans="2:14" x14ac:dyDescent="0.35">
      <c r="B363" t="s">
        <v>710</v>
      </c>
      <c r="C363" t="s">
        <v>711</v>
      </c>
      <c r="D363">
        <v>2018</v>
      </c>
      <c r="E363">
        <v>2018</v>
      </c>
      <c r="F363" s="1" t="s">
        <v>22</v>
      </c>
      <c r="G363" s="1" t="s">
        <v>23</v>
      </c>
      <c r="H363" s="1" t="s">
        <v>156</v>
      </c>
      <c r="I363" s="1" t="s">
        <v>155</v>
      </c>
      <c r="J363">
        <v>84</v>
      </c>
      <c r="K363">
        <v>20690288</v>
      </c>
      <c r="L363">
        <v>0.4</v>
      </c>
      <c r="M363" s="2" t="b">
        <f t="shared" si="10"/>
        <v>0</v>
      </c>
      <c r="N363" s="2" t="str">
        <f t="shared" si="11"/>
        <v>Female201835-44 yearsGR113-121</v>
      </c>
    </row>
    <row r="364" spans="2:14" x14ac:dyDescent="0.35">
      <c r="B364" t="s">
        <v>710</v>
      </c>
      <c r="C364" t="s">
        <v>711</v>
      </c>
      <c r="D364">
        <v>2018</v>
      </c>
      <c r="E364">
        <v>2018</v>
      </c>
      <c r="F364" s="1" t="s">
        <v>22</v>
      </c>
      <c r="G364" s="1" t="s">
        <v>23</v>
      </c>
      <c r="H364" s="1" t="s">
        <v>67</v>
      </c>
      <c r="I364" s="1" t="s">
        <v>66</v>
      </c>
      <c r="J364">
        <v>4483</v>
      </c>
      <c r="K364">
        <v>20690288</v>
      </c>
      <c r="L364">
        <v>21.7</v>
      </c>
      <c r="M364" s="2" t="b">
        <f t="shared" si="10"/>
        <v>0</v>
      </c>
      <c r="N364" s="2" t="str">
        <f t="shared" si="11"/>
        <v>Female201835-44 yearsGR113-122</v>
      </c>
    </row>
    <row r="365" spans="2:14" x14ac:dyDescent="0.35">
      <c r="B365" t="s">
        <v>710</v>
      </c>
      <c r="C365" t="s">
        <v>711</v>
      </c>
      <c r="D365">
        <v>2018</v>
      </c>
      <c r="E365">
        <v>2018</v>
      </c>
      <c r="F365" s="1" t="s">
        <v>22</v>
      </c>
      <c r="G365" s="1" t="s">
        <v>23</v>
      </c>
      <c r="H365" s="1" t="s">
        <v>154</v>
      </c>
      <c r="I365" s="1" t="s">
        <v>153</v>
      </c>
      <c r="J365">
        <v>198</v>
      </c>
      <c r="K365">
        <v>20690288</v>
      </c>
      <c r="L365">
        <v>1</v>
      </c>
      <c r="M365" s="2" t="b">
        <f t="shared" si="10"/>
        <v>0</v>
      </c>
      <c r="N365" s="2" t="str">
        <f t="shared" si="11"/>
        <v>Female201835-44 yearsGR113-123</v>
      </c>
    </row>
    <row r="366" spans="2:14" x14ac:dyDescent="0.35">
      <c r="B366" t="s">
        <v>710</v>
      </c>
      <c r="C366" t="s">
        <v>711</v>
      </c>
      <c r="D366">
        <v>2018</v>
      </c>
      <c r="E366">
        <v>2018</v>
      </c>
      <c r="F366" s="1" t="s">
        <v>22</v>
      </c>
      <c r="G366" s="1" t="s">
        <v>23</v>
      </c>
      <c r="H366" s="1" t="s">
        <v>65</v>
      </c>
      <c r="I366" s="1" t="s">
        <v>64</v>
      </c>
      <c r="J366">
        <v>1742</v>
      </c>
      <c r="K366">
        <v>20690288</v>
      </c>
      <c r="L366">
        <v>8.4</v>
      </c>
      <c r="M366" s="2" t="b">
        <f t="shared" si="10"/>
        <v>1</v>
      </c>
      <c r="N366" s="2" t="str">
        <f t="shared" si="11"/>
        <v>Female201835-44 yearsGR113-124</v>
      </c>
    </row>
    <row r="367" spans="2:14" x14ac:dyDescent="0.35">
      <c r="B367" t="s">
        <v>710</v>
      </c>
      <c r="C367" t="s">
        <v>711</v>
      </c>
      <c r="D367">
        <v>2018</v>
      </c>
      <c r="E367">
        <v>2018</v>
      </c>
      <c r="F367" s="1" t="s">
        <v>22</v>
      </c>
      <c r="G367" s="1" t="s">
        <v>23</v>
      </c>
      <c r="H367" s="1" t="s">
        <v>152</v>
      </c>
      <c r="I367" s="1" t="s">
        <v>151</v>
      </c>
      <c r="J367">
        <v>519</v>
      </c>
      <c r="K367">
        <v>20690288</v>
      </c>
      <c r="L367">
        <v>2.5</v>
      </c>
      <c r="M367" s="2" t="b">
        <f t="shared" si="10"/>
        <v>0</v>
      </c>
      <c r="N367" s="2" t="str">
        <f t="shared" si="11"/>
        <v>Female201835-44 yearsGR113-125</v>
      </c>
    </row>
    <row r="368" spans="2:14" x14ac:dyDescent="0.35">
      <c r="B368" t="s">
        <v>710</v>
      </c>
      <c r="C368" t="s">
        <v>711</v>
      </c>
      <c r="D368">
        <v>2018</v>
      </c>
      <c r="E368">
        <v>2018</v>
      </c>
      <c r="F368" s="1" t="s">
        <v>22</v>
      </c>
      <c r="G368" s="1" t="s">
        <v>23</v>
      </c>
      <c r="H368" s="1" t="s">
        <v>63</v>
      </c>
      <c r="I368" s="1" t="s">
        <v>62</v>
      </c>
      <c r="J368">
        <v>1223</v>
      </c>
      <c r="K368">
        <v>20690288</v>
      </c>
      <c r="L368">
        <v>5.9</v>
      </c>
      <c r="M368" s="2" t="b">
        <f t="shared" si="10"/>
        <v>0</v>
      </c>
      <c r="N368" s="2" t="str">
        <f t="shared" si="11"/>
        <v>Female201835-44 yearsGR113-126</v>
      </c>
    </row>
    <row r="369" spans="2:14" x14ac:dyDescent="0.35">
      <c r="B369" t="s">
        <v>710</v>
      </c>
      <c r="C369" t="s">
        <v>711</v>
      </c>
      <c r="D369">
        <v>2018</v>
      </c>
      <c r="E369">
        <v>2018</v>
      </c>
      <c r="F369" s="1" t="s">
        <v>22</v>
      </c>
      <c r="G369" s="1" t="s">
        <v>23</v>
      </c>
      <c r="H369" s="1" t="s">
        <v>61</v>
      </c>
      <c r="I369" s="1" t="s">
        <v>60</v>
      </c>
      <c r="J369">
        <v>651</v>
      </c>
      <c r="K369">
        <v>20690288</v>
      </c>
      <c r="L369">
        <v>3.1</v>
      </c>
      <c r="M369" s="2" t="b">
        <f t="shared" si="10"/>
        <v>1</v>
      </c>
      <c r="N369" s="2" t="str">
        <f t="shared" si="11"/>
        <v>Female201835-44 yearsGR113-127</v>
      </c>
    </row>
    <row r="370" spans="2:14" x14ac:dyDescent="0.35">
      <c r="B370" t="s">
        <v>710</v>
      </c>
      <c r="C370" t="s">
        <v>711</v>
      </c>
      <c r="D370">
        <v>2018</v>
      </c>
      <c r="E370">
        <v>2018</v>
      </c>
      <c r="F370" s="1" t="s">
        <v>22</v>
      </c>
      <c r="G370" s="1" t="s">
        <v>23</v>
      </c>
      <c r="H370" s="1" t="s">
        <v>59</v>
      </c>
      <c r="I370" s="1" t="s">
        <v>58</v>
      </c>
      <c r="J370">
        <v>422</v>
      </c>
      <c r="K370">
        <v>20690288</v>
      </c>
      <c r="L370">
        <v>2</v>
      </c>
      <c r="M370" s="2" t="b">
        <f t="shared" si="10"/>
        <v>0</v>
      </c>
      <c r="N370" s="2" t="str">
        <f t="shared" si="11"/>
        <v>Female201835-44 yearsGR113-128</v>
      </c>
    </row>
    <row r="371" spans="2:14" x14ac:dyDescent="0.35">
      <c r="B371" t="s">
        <v>710</v>
      </c>
      <c r="C371" t="s">
        <v>711</v>
      </c>
      <c r="D371">
        <v>2018</v>
      </c>
      <c r="E371">
        <v>2018</v>
      </c>
      <c r="F371" s="1" t="s">
        <v>22</v>
      </c>
      <c r="G371" s="1" t="s">
        <v>23</v>
      </c>
      <c r="H371" s="1" t="s">
        <v>57</v>
      </c>
      <c r="I371" s="1" t="s">
        <v>56</v>
      </c>
      <c r="J371">
        <v>229</v>
      </c>
      <c r="K371">
        <v>20690288</v>
      </c>
      <c r="L371">
        <v>1.1000000000000001</v>
      </c>
      <c r="M371" s="2" t="b">
        <f t="shared" si="10"/>
        <v>0</v>
      </c>
      <c r="N371" s="2" t="str">
        <f t="shared" si="11"/>
        <v>Female201835-44 yearsGR113-129</v>
      </c>
    </row>
    <row r="372" spans="2:14" x14ac:dyDescent="0.35">
      <c r="B372" t="s">
        <v>710</v>
      </c>
      <c r="C372" t="s">
        <v>711</v>
      </c>
      <c r="D372">
        <v>2018</v>
      </c>
      <c r="E372">
        <v>2018</v>
      </c>
      <c r="F372" s="1" t="s">
        <v>22</v>
      </c>
      <c r="G372" s="1" t="s">
        <v>23</v>
      </c>
      <c r="H372" s="1" t="s">
        <v>55</v>
      </c>
      <c r="I372" s="1" t="s">
        <v>54</v>
      </c>
      <c r="J372">
        <v>335</v>
      </c>
      <c r="K372">
        <v>20690288</v>
      </c>
      <c r="L372">
        <v>1.6</v>
      </c>
      <c r="M372" s="2" t="b">
        <f t="shared" si="10"/>
        <v>0</v>
      </c>
      <c r="N372" s="2" t="str">
        <f t="shared" si="11"/>
        <v>Female201835-44 yearsGR113-131</v>
      </c>
    </row>
    <row r="373" spans="2:14" x14ac:dyDescent="0.35">
      <c r="B373" t="s">
        <v>710</v>
      </c>
      <c r="C373" t="s">
        <v>711</v>
      </c>
      <c r="D373">
        <v>2018</v>
      </c>
      <c r="E373">
        <v>2018</v>
      </c>
      <c r="F373" s="1" t="s">
        <v>22</v>
      </c>
      <c r="G373" s="1" t="s">
        <v>23</v>
      </c>
      <c r="H373" s="1" t="s">
        <v>53</v>
      </c>
      <c r="I373" s="1" t="s">
        <v>52</v>
      </c>
      <c r="J373">
        <v>326</v>
      </c>
      <c r="K373">
        <v>20690288</v>
      </c>
      <c r="L373">
        <v>1.6</v>
      </c>
      <c r="M373" s="2" t="b">
        <f t="shared" si="10"/>
        <v>0</v>
      </c>
      <c r="N373" s="2" t="str">
        <f t="shared" si="11"/>
        <v>Female201835-44 yearsGR113-133</v>
      </c>
    </row>
    <row r="374" spans="2:14" x14ac:dyDescent="0.35">
      <c r="B374" t="s">
        <v>710</v>
      </c>
      <c r="C374" t="s">
        <v>711</v>
      </c>
      <c r="D374">
        <v>2018</v>
      </c>
      <c r="E374">
        <v>2018</v>
      </c>
      <c r="F374" s="1" t="s">
        <v>22</v>
      </c>
      <c r="G374" s="1" t="s">
        <v>23</v>
      </c>
      <c r="H374" s="1" t="s">
        <v>147</v>
      </c>
      <c r="I374" s="1" t="s">
        <v>146</v>
      </c>
      <c r="J374">
        <v>87</v>
      </c>
      <c r="K374">
        <v>20690288</v>
      </c>
      <c r="L374">
        <v>0.4</v>
      </c>
      <c r="M374" s="2" t="b">
        <f t="shared" si="10"/>
        <v>1</v>
      </c>
      <c r="N374" s="2" t="str">
        <f t="shared" si="11"/>
        <v>Female201835-44 yearsGR113-135</v>
      </c>
    </row>
    <row r="375" spans="2:14" x14ac:dyDescent="0.35">
      <c r="B375" t="s">
        <v>710</v>
      </c>
      <c r="C375" t="s">
        <v>711</v>
      </c>
      <c r="D375">
        <v>2018</v>
      </c>
      <c r="E375">
        <v>2018</v>
      </c>
      <c r="F375" s="1" t="s">
        <v>22</v>
      </c>
      <c r="G375" s="1" t="s">
        <v>23</v>
      </c>
      <c r="H375" s="1" t="s">
        <v>145</v>
      </c>
      <c r="I375" s="1" t="s">
        <v>144</v>
      </c>
      <c r="J375">
        <v>28</v>
      </c>
      <c r="K375">
        <v>20690288</v>
      </c>
      <c r="L375">
        <v>0.1</v>
      </c>
      <c r="M375" s="2" t="b">
        <f t="shared" si="10"/>
        <v>1</v>
      </c>
      <c r="N375" s="2" t="str">
        <f t="shared" si="11"/>
        <v>Female201835-44 yearsGR113-136</v>
      </c>
    </row>
    <row r="376" spans="2:14" x14ac:dyDescent="0.35">
      <c r="B376" t="s">
        <v>710</v>
      </c>
      <c r="C376" t="s">
        <v>711</v>
      </c>
      <c r="D376">
        <v>2018</v>
      </c>
      <c r="E376">
        <v>2018</v>
      </c>
      <c r="F376" s="1" t="s">
        <v>24</v>
      </c>
      <c r="G376" s="1" t="s">
        <v>25</v>
      </c>
      <c r="H376" s="1" t="s">
        <v>296</v>
      </c>
      <c r="I376" s="1" t="s">
        <v>295</v>
      </c>
      <c r="J376">
        <v>136</v>
      </c>
      <c r="K376">
        <v>21090497</v>
      </c>
      <c r="L376">
        <v>0.6</v>
      </c>
      <c r="M376" s="2" t="b">
        <f t="shared" si="10"/>
        <v>0</v>
      </c>
      <c r="N376" s="2" t="str">
        <f t="shared" si="11"/>
        <v>Female201845-54 yearsGR113-003</v>
      </c>
    </row>
    <row r="377" spans="2:14" x14ac:dyDescent="0.35">
      <c r="B377" t="s">
        <v>710</v>
      </c>
      <c r="C377" t="s">
        <v>711</v>
      </c>
      <c r="D377">
        <v>2018</v>
      </c>
      <c r="E377">
        <v>2018</v>
      </c>
      <c r="F377" s="1" t="s">
        <v>24</v>
      </c>
      <c r="G377" s="1" t="s">
        <v>25</v>
      </c>
      <c r="H377" s="1" t="s">
        <v>143</v>
      </c>
      <c r="I377" s="1" t="s">
        <v>142</v>
      </c>
      <c r="J377">
        <v>1122</v>
      </c>
      <c r="K377">
        <v>21090497</v>
      </c>
      <c r="L377">
        <v>5.3</v>
      </c>
      <c r="M377" s="2" t="b">
        <f t="shared" si="10"/>
        <v>1</v>
      </c>
      <c r="N377" s="2" t="str">
        <f t="shared" si="11"/>
        <v>Female201845-54 yearsGR113-010</v>
      </c>
    </row>
    <row r="378" spans="2:14" x14ac:dyDescent="0.35">
      <c r="B378" t="s">
        <v>710</v>
      </c>
      <c r="C378" t="s">
        <v>711</v>
      </c>
      <c r="D378">
        <v>2018</v>
      </c>
      <c r="E378">
        <v>2018</v>
      </c>
      <c r="F378" s="1" t="s">
        <v>24</v>
      </c>
      <c r="G378" s="1" t="s">
        <v>25</v>
      </c>
      <c r="H378" s="1" t="s">
        <v>284</v>
      </c>
      <c r="I378" s="1" t="s">
        <v>283</v>
      </c>
      <c r="J378">
        <v>243</v>
      </c>
      <c r="K378">
        <v>21090497</v>
      </c>
      <c r="L378">
        <v>1.2</v>
      </c>
      <c r="M378" s="2" t="b">
        <f t="shared" si="10"/>
        <v>1</v>
      </c>
      <c r="N378" s="2" t="str">
        <f t="shared" si="11"/>
        <v>Female201845-54 yearsGR113-015</v>
      </c>
    </row>
    <row r="379" spans="2:14" x14ac:dyDescent="0.35">
      <c r="B379" t="s">
        <v>710</v>
      </c>
      <c r="C379" t="s">
        <v>711</v>
      </c>
      <c r="D379">
        <v>2018</v>
      </c>
      <c r="E379">
        <v>2018</v>
      </c>
      <c r="F379" s="1" t="s">
        <v>24</v>
      </c>
      <c r="G379" s="1" t="s">
        <v>25</v>
      </c>
      <c r="H379" s="1" t="s">
        <v>282</v>
      </c>
      <c r="I379" s="1" t="s">
        <v>281</v>
      </c>
      <c r="J379">
        <v>415</v>
      </c>
      <c r="K379">
        <v>21090497</v>
      </c>
      <c r="L379">
        <v>2</v>
      </c>
      <c r="M379" s="2" t="b">
        <f t="shared" si="10"/>
        <v>1</v>
      </c>
      <c r="N379" s="2" t="str">
        <f t="shared" si="11"/>
        <v>Female201845-54 yearsGR113-016</v>
      </c>
    </row>
    <row r="380" spans="2:14" x14ac:dyDescent="0.35">
      <c r="B380" t="s">
        <v>710</v>
      </c>
      <c r="C380" t="s">
        <v>711</v>
      </c>
      <c r="D380">
        <v>2018</v>
      </c>
      <c r="E380">
        <v>2018</v>
      </c>
      <c r="F380" s="1" t="s">
        <v>24</v>
      </c>
      <c r="G380" s="1" t="s">
        <v>25</v>
      </c>
      <c r="H380" s="1" t="s">
        <v>141</v>
      </c>
      <c r="I380" s="1" t="s">
        <v>140</v>
      </c>
      <c r="J380">
        <v>213</v>
      </c>
      <c r="K380">
        <v>21090497</v>
      </c>
      <c r="L380">
        <v>1</v>
      </c>
      <c r="M380" s="2" t="b">
        <f t="shared" si="10"/>
        <v>0</v>
      </c>
      <c r="N380" s="2" t="str">
        <f t="shared" si="11"/>
        <v>Female201845-54 yearsGR113-018</v>
      </c>
    </row>
    <row r="381" spans="2:14" x14ac:dyDescent="0.35">
      <c r="B381" t="s">
        <v>710</v>
      </c>
      <c r="C381" t="s">
        <v>711</v>
      </c>
      <c r="D381">
        <v>2018</v>
      </c>
      <c r="E381">
        <v>2018</v>
      </c>
      <c r="F381" s="1" t="s">
        <v>24</v>
      </c>
      <c r="G381" s="1" t="s">
        <v>25</v>
      </c>
      <c r="H381" s="1" t="s">
        <v>139</v>
      </c>
      <c r="I381" s="1" t="s">
        <v>138</v>
      </c>
      <c r="J381">
        <v>19388</v>
      </c>
      <c r="K381">
        <v>21090497</v>
      </c>
      <c r="L381">
        <v>91.9</v>
      </c>
      <c r="M381" s="2" t="b">
        <f t="shared" si="10"/>
        <v>1</v>
      </c>
      <c r="N381" s="2" t="str">
        <f t="shared" si="11"/>
        <v>Female201845-54 yearsGR113-019</v>
      </c>
    </row>
    <row r="382" spans="2:14" x14ac:dyDescent="0.35">
      <c r="B382" t="s">
        <v>710</v>
      </c>
      <c r="C382" t="s">
        <v>711</v>
      </c>
      <c r="D382">
        <v>2018</v>
      </c>
      <c r="E382">
        <v>2018</v>
      </c>
      <c r="F382" s="1" t="s">
        <v>24</v>
      </c>
      <c r="G382" s="1" t="s">
        <v>25</v>
      </c>
      <c r="H382" s="1" t="s">
        <v>280</v>
      </c>
      <c r="I382" s="1" t="s">
        <v>279</v>
      </c>
      <c r="J382">
        <v>220</v>
      </c>
      <c r="K382">
        <v>21090497</v>
      </c>
      <c r="L382">
        <v>1</v>
      </c>
      <c r="M382" s="2" t="b">
        <f t="shared" si="10"/>
        <v>0</v>
      </c>
      <c r="N382" s="2" t="str">
        <f t="shared" si="11"/>
        <v>Female201845-54 yearsGR113-020</v>
      </c>
    </row>
    <row r="383" spans="2:14" x14ac:dyDescent="0.35">
      <c r="B383" t="s">
        <v>710</v>
      </c>
      <c r="C383" t="s">
        <v>711</v>
      </c>
      <c r="D383">
        <v>2018</v>
      </c>
      <c r="E383">
        <v>2018</v>
      </c>
      <c r="F383" s="1" t="s">
        <v>24</v>
      </c>
      <c r="G383" s="1" t="s">
        <v>25</v>
      </c>
      <c r="H383" s="1" t="s">
        <v>278</v>
      </c>
      <c r="I383" s="1" t="s">
        <v>277</v>
      </c>
      <c r="J383">
        <v>181</v>
      </c>
      <c r="K383">
        <v>21090497</v>
      </c>
      <c r="L383">
        <v>0.9</v>
      </c>
      <c r="M383" s="2" t="b">
        <f t="shared" si="10"/>
        <v>0</v>
      </c>
      <c r="N383" s="2" t="str">
        <f t="shared" si="11"/>
        <v>Female201845-54 yearsGR113-021</v>
      </c>
    </row>
    <row r="384" spans="2:14" x14ac:dyDescent="0.35">
      <c r="B384" t="s">
        <v>710</v>
      </c>
      <c r="C384" t="s">
        <v>711</v>
      </c>
      <c r="D384">
        <v>2018</v>
      </c>
      <c r="E384">
        <v>2018</v>
      </c>
      <c r="F384" s="1" t="s">
        <v>24</v>
      </c>
      <c r="G384" s="1" t="s">
        <v>25</v>
      </c>
      <c r="H384" s="1" t="s">
        <v>276</v>
      </c>
      <c r="I384" s="1" t="s">
        <v>275</v>
      </c>
      <c r="J384">
        <v>415</v>
      </c>
      <c r="K384">
        <v>21090497</v>
      </c>
      <c r="L384">
        <v>2</v>
      </c>
      <c r="M384" s="2" t="b">
        <f t="shared" si="10"/>
        <v>0</v>
      </c>
      <c r="N384" s="2" t="str">
        <f t="shared" si="11"/>
        <v>Female201845-54 yearsGR113-022</v>
      </c>
    </row>
    <row r="385" spans="2:14" x14ac:dyDescent="0.35">
      <c r="B385" t="s">
        <v>710</v>
      </c>
      <c r="C385" t="s">
        <v>711</v>
      </c>
      <c r="D385">
        <v>2018</v>
      </c>
      <c r="E385">
        <v>2018</v>
      </c>
      <c r="F385" s="1" t="s">
        <v>24</v>
      </c>
      <c r="G385" s="1" t="s">
        <v>25</v>
      </c>
      <c r="H385" s="1" t="s">
        <v>274</v>
      </c>
      <c r="I385" s="1" t="s">
        <v>273</v>
      </c>
      <c r="J385">
        <v>2058</v>
      </c>
      <c r="K385">
        <v>21090497</v>
      </c>
      <c r="L385">
        <v>9.8000000000000007</v>
      </c>
      <c r="M385" s="2" t="b">
        <f t="shared" si="10"/>
        <v>0</v>
      </c>
      <c r="N385" s="2" t="str">
        <f t="shared" si="11"/>
        <v>Female201845-54 yearsGR113-023</v>
      </c>
    </row>
    <row r="386" spans="2:14" x14ac:dyDescent="0.35">
      <c r="B386" t="s">
        <v>710</v>
      </c>
      <c r="C386" t="s">
        <v>711</v>
      </c>
      <c r="D386">
        <v>2018</v>
      </c>
      <c r="E386">
        <v>2018</v>
      </c>
      <c r="F386" s="1" t="s">
        <v>24</v>
      </c>
      <c r="G386" s="1" t="s">
        <v>25</v>
      </c>
      <c r="H386" s="1" t="s">
        <v>272</v>
      </c>
      <c r="I386" s="1" t="s">
        <v>271</v>
      </c>
      <c r="J386">
        <v>511</v>
      </c>
      <c r="K386">
        <v>21090497</v>
      </c>
      <c r="L386">
        <v>2.4</v>
      </c>
      <c r="M386" s="2" t="b">
        <f t="shared" si="10"/>
        <v>0</v>
      </c>
      <c r="N386" s="2" t="str">
        <f t="shared" si="11"/>
        <v>Female201845-54 yearsGR113-024</v>
      </c>
    </row>
    <row r="387" spans="2:14" x14ac:dyDescent="0.35">
      <c r="B387" t="s">
        <v>710</v>
      </c>
      <c r="C387" t="s">
        <v>711</v>
      </c>
      <c r="D387">
        <v>2018</v>
      </c>
      <c r="E387">
        <v>2018</v>
      </c>
      <c r="F387" s="1" t="s">
        <v>24</v>
      </c>
      <c r="G387" s="1" t="s">
        <v>25</v>
      </c>
      <c r="H387" s="1" t="s">
        <v>270</v>
      </c>
      <c r="I387" s="1" t="s">
        <v>269</v>
      </c>
      <c r="J387">
        <v>1011</v>
      </c>
      <c r="K387">
        <v>21090497</v>
      </c>
      <c r="L387">
        <v>4.8</v>
      </c>
      <c r="M387" s="2" t="b">
        <f t="shared" ref="M387:M450" si="12">LEFT(H387,1)="#"</f>
        <v>0</v>
      </c>
      <c r="N387" s="2" t="str">
        <f t="shared" ref="N387:N450" si="13">B387&amp;E387&amp;F387&amp;I387</f>
        <v>Female201845-54 yearsGR113-025</v>
      </c>
    </row>
    <row r="388" spans="2:14" x14ac:dyDescent="0.35">
      <c r="B388" t="s">
        <v>710</v>
      </c>
      <c r="C388" t="s">
        <v>711</v>
      </c>
      <c r="D388">
        <v>2018</v>
      </c>
      <c r="E388">
        <v>2018</v>
      </c>
      <c r="F388" s="1" t="s">
        <v>24</v>
      </c>
      <c r="G388" s="1" t="s">
        <v>25</v>
      </c>
      <c r="H388" s="1" t="s">
        <v>268</v>
      </c>
      <c r="I388" s="1" t="s">
        <v>267</v>
      </c>
      <c r="J388">
        <v>65</v>
      </c>
      <c r="K388">
        <v>21090497</v>
      </c>
      <c r="L388">
        <v>0.3</v>
      </c>
      <c r="M388" s="2" t="b">
        <f t="shared" si="12"/>
        <v>0</v>
      </c>
      <c r="N388" s="2" t="str">
        <f t="shared" si="13"/>
        <v>Female201845-54 yearsGR113-026</v>
      </c>
    </row>
    <row r="389" spans="2:14" x14ac:dyDescent="0.35">
      <c r="B389" t="s">
        <v>710</v>
      </c>
      <c r="C389" t="s">
        <v>711</v>
      </c>
      <c r="D389">
        <v>2018</v>
      </c>
      <c r="E389">
        <v>2018</v>
      </c>
      <c r="F389" s="1" t="s">
        <v>24</v>
      </c>
      <c r="G389" s="1" t="s">
        <v>25</v>
      </c>
      <c r="H389" s="1" t="s">
        <v>266</v>
      </c>
      <c r="I389" s="1" t="s">
        <v>265</v>
      </c>
      <c r="J389">
        <v>2985</v>
      </c>
      <c r="K389">
        <v>21090497</v>
      </c>
      <c r="L389">
        <v>14.2</v>
      </c>
      <c r="M389" s="2" t="b">
        <f t="shared" si="12"/>
        <v>0</v>
      </c>
      <c r="N389" s="2" t="str">
        <f t="shared" si="13"/>
        <v>Female201845-54 yearsGR113-027</v>
      </c>
    </row>
    <row r="390" spans="2:14" x14ac:dyDescent="0.35">
      <c r="B390" t="s">
        <v>710</v>
      </c>
      <c r="C390" t="s">
        <v>711</v>
      </c>
      <c r="D390">
        <v>2018</v>
      </c>
      <c r="E390">
        <v>2018</v>
      </c>
      <c r="F390" s="1" t="s">
        <v>24</v>
      </c>
      <c r="G390" s="1" t="s">
        <v>25</v>
      </c>
      <c r="H390" s="1" t="s">
        <v>264</v>
      </c>
      <c r="I390" s="1" t="s">
        <v>263</v>
      </c>
      <c r="J390">
        <v>276</v>
      </c>
      <c r="K390">
        <v>21090497</v>
      </c>
      <c r="L390">
        <v>1.3</v>
      </c>
      <c r="M390" s="2" t="b">
        <f t="shared" si="12"/>
        <v>0</v>
      </c>
      <c r="N390" s="2" t="str">
        <f t="shared" si="13"/>
        <v>Female201845-54 yearsGR113-028</v>
      </c>
    </row>
    <row r="391" spans="2:14" x14ac:dyDescent="0.35">
      <c r="B391" t="s">
        <v>710</v>
      </c>
      <c r="C391" t="s">
        <v>711</v>
      </c>
      <c r="D391">
        <v>2018</v>
      </c>
      <c r="E391">
        <v>2018</v>
      </c>
      <c r="F391" s="1" t="s">
        <v>24</v>
      </c>
      <c r="G391" s="1" t="s">
        <v>25</v>
      </c>
      <c r="H391" s="1" t="s">
        <v>137</v>
      </c>
      <c r="I391" s="1" t="s">
        <v>136</v>
      </c>
      <c r="J391">
        <v>4623</v>
      </c>
      <c r="K391">
        <v>21090497</v>
      </c>
      <c r="L391">
        <v>21.9</v>
      </c>
      <c r="M391" s="2" t="b">
        <f t="shared" si="12"/>
        <v>0</v>
      </c>
      <c r="N391" s="2" t="str">
        <f t="shared" si="13"/>
        <v>Female201845-54 yearsGR113-029</v>
      </c>
    </row>
    <row r="392" spans="2:14" x14ac:dyDescent="0.35">
      <c r="B392" t="s">
        <v>710</v>
      </c>
      <c r="C392" t="s">
        <v>711</v>
      </c>
      <c r="D392">
        <v>2018</v>
      </c>
      <c r="E392">
        <v>2018</v>
      </c>
      <c r="F392" s="1" t="s">
        <v>24</v>
      </c>
      <c r="G392" s="1" t="s">
        <v>25</v>
      </c>
      <c r="H392" s="1" t="s">
        <v>262</v>
      </c>
      <c r="I392" s="1" t="s">
        <v>261</v>
      </c>
      <c r="J392">
        <v>873</v>
      </c>
      <c r="K392">
        <v>21090497</v>
      </c>
      <c r="L392">
        <v>4.0999999999999996</v>
      </c>
      <c r="M392" s="2" t="b">
        <f t="shared" si="12"/>
        <v>0</v>
      </c>
      <c r="N392" s="2" t="str">
        <f t="shared" si="13"/>
        <v>Female201845-54 yearsGR113-030</v>
      </c>
    </row>
    <row r="393" spans="2:14" x14ac:dyDescent="0.35">
      <c r="B393" t="s">
        <v>710</v>
      </c>
      <c r="C393" t="s">
        <v>711</v>
      </c>
      <c r="D393">
        <v>2018</v>
      </c>
      <c r="E393">
        <v>2018</v>
      </c>
      <c r="F393" s="1" t="s">
        <v>24</v>
      </c>
      <c r="G393" s="1" t="s">
        <v>25</v>
      </c>
      <c r="H393" s="1" t="s">
        <v>260</v>
      </c>
      <c r="I393" s="1" t="s">
        <v>259</v>
      </c>
      <c r="J393">
        <v>709</v>
      </c>
      <c r="K393">
        <v>21090497</v>
      </c>
      <c r="L393">
        <v>3.4</v>
      </c>
      <c r="M393" s="2" t="b">
        <f t="shared" si="12"/>
        <v>0</v>
      </c>
      <c r="N393" s="2" t="str">
        <f t="shared" si="13"/>
        <v>Female201845-54 yearsGR113-031</v>
      </c>
    </row>
    <row r="394" spans="2:14" x14ac:dyDescent="0.35">
      <c r="B394" t="s">
        <v>710</v>
      </c>
      <c r="C394" t="s">
        <v>711</v>
      </c>
      <c r="D394">
        <v>2018</v>
      </c>
      <c r="E394">
        <v>2018</v>
      </c>
      <c r="F394" s="1" t="s">
        <v>24</v>
      </c>
      <c r="G394" s="1" t="s">
        <v>25</v>
      </c>
      <c r="H394" s="1" t="s">
        <v>258</v>
      </c>
      <c r="I394" s="1" t="s">
        <v>257</v>
      </c>
      <c r="J394">
        <v>1221</v>
      </c>
      <c r="K394">
        <v>21090497</v>
      </c>
      <c r="L394">
        <v>5.8</v>
      </c>
      <c r="M394" s="2" t="b">
        <f t="shared" si="12"/>
        <v>0</v>
      </c>
      <c r="N394" s="2" t="str">
        <f t="shared" si="13"/>
        <v>Female201845-54 yearsGR113-032</v>
      </c>
    </row>
    <row r="395" spans="2:14" x14ac:dyDescent="0.35">
      <c r="B395" t="s">
        <v>710</v>
      </c>
      <c r="C395" t="s">
        <v>711</v>
      </c>
      <c r="D395">
        <v>2018</v>
      </c>
      <c r="E395">
        <v>2018</v>
      </c>
      <c r="F395" s="1" t="s">
        <v>24</v>
      </c>
      <c r="G395" s="1" t="s">
        <v>25</v>
      </c>
      <c r="H395" s="1" t="s">
        <v>254</v>
      </c>
      <c r="I395" s="1" t="s">
        <v>253</v>
      </c>
      <c r="J395">
        <v>268</v>
      </c>
      <c r="K395">
        <v>21090497</v>
      </c>
      <c r="L395">
        <v>1.3</v>
      </c>
      <c r="M395" s="2" t="b">
        <f t="shared" si="12"/>
        <v>0</v>
      </c>
      <c r="N395" s="2" t="str">
        <f t="shared" si="13"/>
        <v>Female201845-54 yearsGR113-034</v>
      </c>
    </row>
    <row r="396" spans="2:14" x14ac:dyDescent="0.35">
      <c r="B396" t="s">
        <v>710</v>
      </c>
      <c r="C396" t="s">
        <v>711</v>
      </c>
      <c r="D396">
        <v>2018</v>
      </c>
      <c r="E396">
        <v>2018</v>
      </c>
      <c r="F396" s="1" t="s">
        <v>24</v>
      </c>
      <c r="G396" s="1" t="s">
        <v>25</v>
      </c>
      <c r="H396" s="1" t="s">
        <v>252</v>
      </c>
      <c r="I396" s="1" t="s">
        <v>251</v>
      </c>
      <c r="J396">
        <v>142</v>
      </c>
      <c r="K396">
        <v>21090497</v>
      </c>
      <c r="L396">
        <v>0.7</v>
      </c>
      <c r="M396" s="2" t="b">
        <f t="shared" si="12"/>
        <v>0</v>
      </c>
      <c r="N396" s="2" t="str">
        <f t="shared" si="13"/>
        <v>Female201845-54 yearsGR113-035</v>
      </c>
    </row>
    <row r="397" spans="2:14" x14ac:dyDescent="0.35">
      <c r="B397" t="s">
        <v>710</v>
      </c>
      <c r="C397" t="s">
        <v>711</v>
      </c>
      <c r="D397">
        <v>2018</v>
      </c>
      <c r="E397">
        <v>2018</v>
      </c>
      <c r="F397" s="1" t="s">
        <v>24</v>
      </c>
      <c r="G397" s="1" t="s">
        <v>25</v>
      </c>
      <c r="H397" s="1" t="s">
        <v>250</v>
      </c>
      <c r="I397" s="1" t="s">
        <v>249</v>
      </c>
      <c r="J397">
        <v>705</v>
      </c>
      <c r="K397">
        <v>21090497</v>
      </c>
      <c r="L397">
        <v>3.3</v>
      </c>
      <c r="M397" s="2" t="b">
        <f t="shared" si="12"/>
        <v>0</v>
      </c>
      <c r="N397" s="2" t="str">
        <f t="shared" si="13"/>
        <v>Female201845-54 yearsGR113-036</v>
      </c>
    </row>
    <row r="398" spans="2:14" x14ac:dyDescent="0.35">
      <c r="B398" t="s">
        <v>710</v>
      </c>
      <c r="C398" t="s">
        <v>711</v>
      </c>
      <c r="D398">
        <v>2018</v>
      </c>
      <c r="E398">
        <v>2018</v>
      </c>
      <c r="F398" s="1" t="s">
        <v>24</v>
      </c>
      <c r="G398" s="1" t="s">
        <v>25</v>
      </c>
      <c r="H398" s="1" t="s">
        <v>135</v>
      </c>
      <c r="I398" s="1" t="s">
        <v>134</v>
      </c>
      <c r="J398">
        <v>994</v>
      </c>
      <c r="K398">
        <v>21090497</v>
      </c>
      <c r="L398">
        <v>4.7</v>
      </c>
      <c r="M398" s="2" t="b">
        <f t="shared" si="12"/>
        <v>0</v>
      </c>
      <c r="N398" s="2" t="str">
        <f t="shared" si="13"/>
        <v>Female201845-54 yearsGR113-037</v>
      </c>
    </row>
    <row r="399" spans="2:14" x14ac:dyDescent="0.35">
      <c r="B399" t="s">
        <v>710</v>
      </c>
      <c r="C399" t="s">
        <v>711</v>
      </c>
      <c r="D399">
        <v>2018</v>
      </c>
      <c r="E399">
        <v>2018</v>
      </c>
      <c r="F399" s="1" t="s">
        <v>24</v>
      </c>
      <c r="G399" s="1" t="s">
        <v>25</v>
      </c>
      <c r="H399" s="1" t="s">
        <v>248</v>
      </c>
      <c r="I399" s="1" t="s">
        <v>247</v>
      </c>
      <c r="J399">
        <v>30</v>
      </c>
      <c r="K399">
        <v>21090497</v>
      </c>
      <c r="L399">
        <v>0.1</v>
      </c>
      <c r="M399" s="2" t="b">
        <f t="shared" si="12"/>
        <v>0</v>
      </c>
      <c r="N399" s="2" t="str">
        <f t="shared" si="13"/>
        <v>Female201845-54 yearsGR113-038</v>
      </c>
    </row>
    <row r="400" spans="2:14" x14ac:dyDescent="0.35">
      <c r="B400" t="s">
        <v>710</v>
      </c>
      <c r="C400" t="s">
        <v>711</v>
      </c>
      <c r="D400">
        <v>2018</v>
      </c>
      <c r="E400">
        <v>2018</v>
      </c>
      <c r="F400" s="1" t="s">
        <v>24</v>
      </c>
      <c r="G400" s="1" t="s">
        <v>25</v>
      </c>
      <c r="H400" s="1" t="s">
        <v>133</v>
      </c>
      <c r="I400" s="1" t="s">
        <v>132</v>
      </c>
      <c r="J400">
        <v>277</v>
      </c>
      <c r="K400">
        <v>21090497</v>
      </c>
      <c r="L400">
        <v>1.3</v>
      </c>
      <c r="M400" s="2" t="b">
        <f t="shared" si="12"/>
        <v>0</v>
      </c>
      <c r="N400" s="2" t="str">
        <f t="shared" si="13"/>
        <v>Female201845-54 yearsGR113-039</v>
      </c>
    </row>
    <row r="401" spans="2:14" x14ac:dyDescent="0.35">
      <c r="B401" t="s">
        <v>710</v>
      </c>
      <c r="C401" t="s">
        <v>711</v>
      </c>
      <c r="D401">
        <v>2018</v>
      </c>
      <c r="E401">
        <v>2018</v>
      </c>
      <c r="F401" s="1" t="s">
        <v>24</v>
      </c>
      <c r="G401" s="1" t="s">
        <v>25</v>
      </c>
      <c r="H401" s="1" t="s">
        <v>246</v>
      </c>
      <c r="I401" s="1" t="s">
        <v>245</v>
      </c>
      <c r="J401">
        <v>467</v>
      </c>
      <c r="K401">
        <v>21090497</v>
      </c>
      <c r="L401">
        <v>2.2000000000000002</v>
      </c>
      <c r="M401" s="2" t="b">
        <f t="shared" si="12"/>
        <v>0</v>
      </c>
      <c r="N401" s="2" t="str">
        <f t="shared" si="13"/>
        <v>Female201845-54 yearsGR113-040</v>
      </c>
    </row>
    <row r="402" spans="2:14" x14ac:dyDescent="0.35">
      <c r="B402" t="s">
        <v>710</v>
      </c>
      <c r="C402" t="s">
        <v>711</v>
      </c>
      <c r="D402">
        <v>2018</v>
      </c>
      <c r="E402">
        <v>2018</v>
      </c>
      <c r="F402" s="1" t="s">
        <v>24</v>
      </c>
      <c r="G402" s="1" t="s">
        <v>25</v>
      </c>
      <c r="H402" s="1" t="s">
        <v>244</v>
      </c>
      <c r="I402" s="1" t="s">
        <v>243</v>
      </c>
      <c r="J402">
        <v>217</v>
      </c>
      <c r="K402">
        <v>21090497</v>
      </c>
      <c r="L402">
        <v>1</v>
      </c>
      <c r="M402" s="2" t="b">
        <f t="shared" si="12"/>
        <v>0</v>
      </c>
      <c r="N402" s="2" t="str">
        <f t="shared" si="13"/>
        <v>Female201845-54 yearsGR113-041</v>
      </c>
    </row>
    <row r="403" spans="2:14" x14ac:dyDescent="0.35">
      <c r="B403" t="s">
        <v>710</v>
      </c>
      <c r="C403" t="s">
        <v>711</v>
      </c>
      <c r="D403">
        <v>2018</v>
      </c>
      <c r="E403">
        <v>2018</v>
      </c>
      <c r="F403" s="1" t="s">
        <v>24</v>
      </c>
      <c r="G403" s="1" t="s">
        <v>25</v>
      </c>
      <c r="H403" s="1" t="s">
        <v>240</v>
      </c>
      <c r="I403" s="1" t="s">
        <v>239</v>
      </c>
      <c r="J403">
        <v>2131</v>
      </c>
      <c r="K403">
        <v>21090497</v>
      </c>
      <c r="L403">
        <v>10.1</v>
      </c>
      <c r="M403" s="2" t="b">
        <f t="shared" si="12"/>
        <v>0</v>
      </c>
      <c r="N403" s="2" t="str">
        <f t="shared" si="13"/>
        <v>Female201845-54 yearsGR113-043</v>
      </c>
    </row>
    <row r="404" spans="2:14" x14ac:dyDescent="0.35">
      <c r="B404" t="s">
        <v>710</v>
      </c>
      <c r="C404" t="s">
        <v>711</v>
      </c>
      <c r="D404">
        <v>2018</v>
      </c>
      <c r="E404">
        <v>2018</v>
      </c>
      <c r="F404" s="1" t="s">
        <v>24</v>
      </c>
      <c r="G404" s="1" t="s">
        <v>25</v>
      </c>
      <c r="H404" s="1" t="s">
        <v>238</v>
      </c>
      <c r="I404" s="1" t="s">
        <v>237</v>
      </c>
      <c r="J404">
        <v>260</v>
      </c>
      <c r="K404">
        <v>21090497</v>
      </c>
      <c r="L404">
        <v>1.2</v>
      </c>
      <c r="M404" s="2" t="b">
        <f t="shared" si="12"/>
        <v>1</v>
      </c>
      <c r="N404" s="2" t="str">
        <f t="shared" si="13"/>
        <v>Female201845-54 yearsGR113-044</v>
      </c>
    </row>
    <row r="405" spans="2:14" x14ac:dyDescent="0.35">
      <c r="B405" t="s">
        <v>710</v>
      </c>
      <c r="C405" t="s">
        <v>711</v>
      </c>
      <c r="D405">
        <v>2018</v>
      </c>
      <c r="E405">
        <v>2018</v>
      </c>
      <c r="F405" s="1" t="s">
        <v>24</v>
      </c>
      <c r="G405" s="1" t="s">
        <v>25</v>
      </c>
      <c r="H405" s="1" t="s">
        <v>236</v>
      </c>
      <c r="I405" s="1" t="s">
        <v>235</v>
      </c>
      <c r="J405">
        <v>130</v>
      </c>
      <c r="K405">
        <v>21090497</v>
      </c>
      <c r="L405">
        <v>0.6</v>
      </c>
      <c r="M405" s="2" t="b">
        <f t="shared" si="12"/>
        <v>1</v>
      </c>
      <c r="N405" s="2" t="str">
        <f t="shared" si="13"/>
        <v>Female201845-54 yearsGR113-045</v>
      </c>
    </row>
    <row r="406" spans="2:14" x14ac:dyDescent="0.35">
      <c r="B406" t="s">
        <v>710</v>
      </c>
      <c r="C406" t="s">
        <v>711</v>
      </c>
      <c r="D406">
        <v>2018</v>
      </c>
      <c r="E406">
        <v>2018</v>
      </c>
      <c r="F406" s="1" t="s">
        <v>24</v>
      </c>
      <c r="G406" s="1" t="s">
        <v>25</v>
      </c>
      <c r="H406" s="1" t="s">
        <v>131</v>
      </c>
      <c r="I406" s="1" t="s">
        <v>130</v>
      </c>
      <c r="J406">
        <v>2364</v>
      </c>
      <c r="K406">
        <v>21090497</v>
      </c>
      <c r="L406">
        <v>11.2</v>
      </c>
      <c r="M406" s="2" t="b">
        <f t="shared" si="12"/>
        <v>1</v>
      </c>
      <c r="N406" s="2" t="str">
        <f t="shared" si="13"/>
        <v>Female201845-54 yearsGR113-046</v>
      </c>
    </row>
    <row r="407" spans="2:14" x14ac:dyDescent="0.35">
      <c r="B407" t="s">
        <v>710</v>
      </c>
      <c r="C407" t="s">
        <v>711</v>
      </c>
      <c r="D407">
        <v>2018</v>
      </c>
      <c r="E407">
        <v>2018</v>
      </c>
      <c r="F407" s="1" t="s">
        <v>24</v>
      </c>
      <c r="G407" s="1" t="s">
        <v>25</v>
      </c>
      <c r="H407" s="1" t="s">
        <v>234</v>
      </c>
      <c r="I407" s="1" t="s">
        <v>233</v>
      </c>
      <c r="J407">
        <v>81</v>
      </c>
      <c r="K407">
        <v>21090497</v>
      </c>
      <c r="L407">
        <v>0.4</v>
      </c>
      <c r="M407" s="2" t="b">
        <f t="shared" si="12"/>
        <v>1</v>
      </c>
      <c r="N407" s="2" t="str">
        <f t="shared" si="13"/>
        <v>Female201845-54 yearsGR113-047</v>
      </c>
    </row>
    <row r="408" spans="2:14" x14ac:dyDescent="0.35">
      <c r="B408" t="s">
        <v>710</v>
      </c>
      <c r="C408" t="s">
        <v>711</v>
      </c>
      <c r="D408">
        <v>2018</v>
      </c>
      <c r="E408">
        <v>2018</v>
      </c>
      <c r="F408" s="1" t="s">
        <v>24</v>
      </c>
      <c r="G408" s="1" t="s">
        <v>25</v>
      </c>
      <c r="H408" s="1" t="s">
        <v>232</v>
      </c>
      <c r="I408" s="1" t="s">
        <v>231</v>
      </c>
      <c r="J408">
        <v>75</v>
      </c>
      <c r="K408">
        <v>21090497</v>
      </c>
      <c r="L408">
        <v>0.4</v>
      </c>
      <c r="M408" s="2" t="b">
        <f t="shared" si="12"/>
        <v>0</v>
      </c>
      <c r="N408" s="2" t="str">
        <f t="shared" si="13"/>
        <v>Female201845-54 yearsGR113-048</v>
      </c>
    </row>
    <row r="409" spans="2:14" x14ac:dyDescent="0.35">
      <c r="B409" t="s">
        <v>710</v>
      </c>
      <c r="C409" t="s">
        <v>711</v>
      </c>
      <c r="D409">
        <v>2018</v>
      </c>
      <c r="E409">
        <v>2018</v>
      </c>
      <c r="F409" s="1" t="s">
        <v>24</v>
      </c>
      <c r="G409" s="1" t="s">
        <v>25</v>
      </c>
      <c r="H409" s="1" t="s">
        <v>228</v>
      </c>
      <c r="I409" s="1" t="s">
        <v>227</v>
      </c>
      <c r="J409">
        <v>28</v>
      </c>
      <c r="K409">
        <v>21090497</v>
      </c>
      <c r="L409">
        <v>0.1</v>
      </c>
      <c r="M409" s="2" t="b">
        <f t="shared" si="12"/>
        <v>1</v>
      </c>
      <c r="N409" s="2" t="str">
        <f t="shared" si="13"/>
        <v>Female201845-54 yearsGR113-050</v>
      </c>
    </row>
    <row r="410" spans="2:14" x14ac:dyDescent="0.35">
      <c r="B410" t="s">
        <v>710</v>
      </c>
      <c r="C410" t="s">
        <v>711</v>
      </c>
      <c r="D410">
        <v>2018</v>
      </c>
      <c r="E410">
        <v>2018</v>
      </c>
      <c r="F410" s="1" t="s">
        <v>24</v>
      </c>
      <c r="G410" s="1" t="s">
        <v>25</v>
      </c>
      <c r="H410" s="1" t="s">
        <v>226</v>
      </c>
      <c r="I410" s="1" t="s">
        <v>225</v>
      </c>
      <c r="J410">
        <v>24</v>
      </c>
      <c r="K410">
        <v>21090497</v>
      </c>
      <c r="L410">
        <v>0.1</v>
      </c>
      <c r="M410" s="2" t="b">
        <f t="shared" si="12"/>
        <v>1</v>
      </c>
      <c r="N410" s="2" t="str">
        <f t="shared" si="13"/>
        <v>Female201845-54 yearsGR113-051</v>
      </c>
    </row>
    <row r="411" spans="2:14" x14ac:dyDescent="0.35">
      <c r="B411" t="s">
        <v>710</v>
      </c>
      <c r="C411" t="s">
        <v>711</v>
      </c>
      <c r="D411">
        <v>2018</v>
      </c>
      <c r="E411">
        <v>2018</v>
      </c>
      <c r="F411" s="1" t="s">
        <v>24</v>
      </c>
      <c r="G411" s="1" t="s">
        <v>25</v>
      </c>
      <c r="H411" s="1" t="s">
        <v>224</v>
      </c>
      <c r="I411" s="1" t="s">
        <v>223</v>
      </c>
      <c r="J411">
        <v>58</v>
      </c>
      <c r="K411">
        <v>21090497</v>
      </c>
      <c r="L411">
        <v>0.3</v>
      </c>
      <c r="M411" s="2" t="b">
        <f t="shared" si="12"/>
        <v>1</v>
      </c>
      <c r="N411" s="2" t="str">
        <f t="shared" si="13"/>
        <v>Female201845-54 yearsGR113-052</v>
      </c>
    </row>
    <row r="412" spans="2:14" x14ac:dyDescent="0.35">
      <c r="B412" t="s">
        <v>710</v>
      </c>
      <c r="C412" t="s">
        <v>711</v>
      </c>
      <c r="D412">
        <v>2018</v>
      </c>
      <c r="E412">
        <v>2018</v>
      </c>
      <c r="F412" s="1" t="s">
        <v>24</v>
      </c>
      <c r="G412" s="1" t="s">
        <v>25</v>
      </c>
      <c r="H412" s="1" t="s">
        <v>129</v>
      </c>
      <c r="I412" s="1" t="s">
        <v>128</v>
      </c>
      <c r="J412">
        <v>12665</v>
      </c>
      <c r="K412">
        <v>21090497</v>
      </c>
      <c r="L412">
        <v>60.1</v>
      </c>
      <c r="M412" s="2" t="b">
        <f t="shared" si="12"/>
        <v>0</v>
      </c>
      <c r="N412" s="2" t="str">
        <f t="shared" si="13"/>
        <v>Female201845-54 yearsGR113-053</v>
      </c>
    </row>
    <row r="413" spans="2:14" x14ac:dyDescent="0.35">
      <c r="B413" t="s">
        <v>710</v>
      </c>
      <c r="C413" t="s">
        <v>711</v>
      </c>
      <c r="D413">
        <v>2018</v>
      </c>
      <c r="E413">
        <v>2018</v>
      </c>
      <c r="F413" s="1" t="s">
        <v>24</v>
      </c>
      <c r="G413" s="1" t="s">
        <v>25</v>
      </c>
      <c r="H413" s="1" t="s">
        <v>127</v>
      </c>
      <c r="I413" s="1" t="s">
        <v>126</v>
      </c>
      <c r="J413">
        <v>9599</v>
      </c>
      <c r="K413">
        <v>21090497</v>
      </c>
      <c r="L413">
        <v>45.5</v>
      </c>
      <c r="M413" s="2" t="b">
        <f t="shared" si="12"/>
        <v>1</v>
      </c>
      <c r="N413" s="2" t="str">
        <f t="shared" si="13"/>
        <v>Female201845-54 yearsGR113-054</v>
      </c>
    </row>
    <row r="414" spans="2:14" x14ac:dyDescent="0.35">
      <c r="B414" t="s">
        <v>710</v>
      </c>
      <c r="C414" t="s">
        <v>711</v>
      </c>
      <c r="D414">
        <v>2018</v>
      </c>
      <c r="E414">
        <v>2018</v>
      </c>
      <c r="F414" s="1" t="s">
        <v>24</v>
      </c>
      <c r="G414" s="1" t="s">
        <v>25</v>
      </c>
      <c r="H414" s="1" t="s">
        <v>222</v>
      </c>
      <c r="I414" s="1" t="s">
        <v>221</v>
      </c>
      <c r="J414">
        <v>82</v>
      </c>
      <c r="K414">
        <v>21090497</v>
      </c>
      <c r="L414">
        <v>0.4</v>
      </c>
      <c r="M414" s="2" t="b">
        <f t="shared" si="12"/>
        <v>0</v>
      </c>
      <c r="N414" s="2" t="str">
        <f t="shared" si="13"/>
        <v>Female201845-54 yearsGR113-055</v>
      </c>
    </row>
    <row r="415" spans="2:14" x14ac:dyDescent="0.35">
      <c r="B415" t="s">
        <v>710</v>
      </c>
      <c r="C415" t="s">
        <v>711</v>
      </c>
      <c r="D415">
        <v>2018</v>
      </c>
      <c r="E415">
        <v>2018</v>
      </c>
      <c r="F415" s="1" t="s">
        <v>24</v>
      </c>
      <c r="G415" s="1" t="s">
        <v>25</v>
      </c>
      <c r="H415" s="1" t="s">
        <v>220</v>
      </c>
      <c r="I415" s="1" t="s">
        <v>219</v>
      </c>
      <c r="J415">
        <v>1327</v>
      </c>
      <c r="K415">
        <v>21090497</v>
      </c>
      <c r="L415">
        <v>6.3</v>
      </c>
      <c r="M415" s="2" t="b">
        <f t="shared" si="12"/>
        <v>0</v>
      </c>
      <c r="N415" s="2" t="str">
        <f t="shared" si="13"/>
        <v>Female201845-54 yearsGR113-056</v>
      </c>
    </row>
    <row r="416" spans="2:14" x14ac:dyDescent="0.35">
      <c r="B416" t="s">
        <v>710</v>
      </c>
      <c r="C416" t="s">
        <v>711</v>
      </c>
      <c r="D416">
        <v>2018</v>
      </c>
      <c r="E416">
        <v>2018</v>
      </c>
      <c r="F416" s="1" t="s">
        <v>24</v>
      </c>
      <c r="G416" s="1" t="s">
        <v>25</v>
      </c>
      <c r="H416" s="1" t="s">
        <v>125</v>
      </c>
      <c r="I416" s="1" t="s">
        <v>124</v>
      </c>
      <c r="J416">
        <v>91</v>
      </c>
      <c r="K416">
        <v>21090497</v>
      </c>
      <c r="L416">
        <v>0.4</v>
      </c>
      <c r="M416" s="2" t="b">
        <f t="shared" si="12"/>
        <v>0</v>
      </c>
      <c r="N416" s="2" t="str">
        <f t="shared" si="13"/>
        <v>Female201845-54 yearsGR113-057</v>
      </c>
    </row>
    <row r="417" spans="2:14" x14ac:dyDescent="0.35">
      <c r="B417" t="s">
        <v>710</v>
      </c>
      <c r="C417" t="s">
        <v>711</v>
      </c>
      <c r="D417">
        <v>2018</v>
      </c>
      <c r="E417">
        <v>2018</v>
      </c>
      <c r="F417" s="1" t="s">
        <v>24</v>
      </c>
      <c r="G417" s="1" t="s">
        <v>25</v>
      </c>
      <c r="H417" s="1" t="s">
        <v>123</v>
      </c>
      <c r="I417" s="1" t="s">
        <v>122</v>
      </c>
      <c r="J417">
        <v>4720</v>
      </c>
      <c r="K417">
        <v>21090497</v>
      </c>
      <c r="L417">
        <v>22.4</v>
      </c>
      <c r="M417" s="2" t="b">
        <f t="shared" si="12"/>
        <v>0</v>
      </c>
      <c r="N417" s="2" t="str">
        <f t="shared" si="13"/>
        <v>Female201845-54 yearsGR113-058</v>
      </c>
    </row>
    <row r="418" spans="2:14" x14ac:dyDescent="0.35">
      <c r="B418" t="s">
        <v>710</v>
      </c>
      <c r="C418" t="s">
        <v>711</v>
      </c>
      <c r="D418">
        <v>2018</v>
      </c>
      <c r="E418">
        <v>2018</v>
      </c>
      <c r="F418" s="1" t="s">
        <v>24</v>
      </c>
      <c r="G418" s="1" t="s">
        <v>25</v>
      </c>
      <c r="H418" s="1" t="s">
        <v>121</v>
      </c>
      <c r="I418" s="1" t="s">
        <v>120</v>
      </c>
      <c r="J418">
        <v>1775</v>
      </c>
      <c r="K418">
        <v>21090497</v>
      </c>
      <c r="L418">
        <v>8.4</v>
      </c>
      <c r="M418" s="2" t="b">
        <f t="shared" si="12"/>
        <v>0</v>
      </c>
      <c r="N418" s="2" t="str">
        <f t="shared" si="13"/>
        <v>Female201845-54 yearsGR113-059</v>
      </c>
    </row>
    <row r="419" spans="2:14" x14ac:dyDescent="0.35">
      <c r="B419" t="s">
        <v>710</v>
      </c>
      <c r="C419" t="s">
        <v>711</v>
      </c>
      <c r="D419">
        <v>2018</v>
      </c>
      <c r="E419">
        <v>2018</v>
      </c>
      <c r="F419" s="1" t="s">
        <v>24</v>
      </c>
      <c r="G419" s="1" t="s">
        <v>25</v>
      </c>
      <c r="H419" s="1" t="s">
        <v>218</v>
      </c>
      <c r="I419" s="1" t="s">
        <v>217</v>
      </c>
      <c r="J419">
        <v>77</v>
      </c>
      <c r="K419">
        <v>21090497</v>
      </c>
      <c r="L419">
        <v>0.4</v>
      </c>
      <c r="M419" s="2" t="b">
        <f t="shared" si="12"/>
        <v>0</v>
      </c>
      <c r="N419" s="2" t="str">
        <f t="shared" si="13"/>
        <v>Female201845-54 yearsGR113-060</v>
      </c>
    </row>
    <row r="420" spans="2:14" x14ac:dyDescent="0.35">
      <c r="B420" t="s">
        <v>710</v>
      </c>
      <c r="C420" t="s">
        <v>711</v>
      </c>
      <c r="D420">
        <v>2018</v>
      </c>
      <c r="E420">
        <v>2018</v>
      </c>
      <c r="F420" s="1" t="s">
        <v>24</v>
      </c>
      <c r="G420" s="1" t="s">
        <v>25</v>
      </c>
      <c r="H420" s="1" t="s">
        <v>119</v>
      </c>
      <c r="I420" s="1" t="s">
        <v>118</v>
      </c>
      <c r="J420">
        <v>2868</v>
      </c>
      <c r="K420">
        <v>21090497</v>
      </c>
      <c r="L420">
        <v>13.6</v>
      </c>
      <c r="M420" s="2" t="b">
        <f t="shared" si="12"/>
        <v>0</v>
      </c>
      <c r="N420" s="2" t="str">
        <f t="shared" si="13"/>
        <v>Female201845-54 yearsGR113-061</v>
      </c>
    </row>
    <row r="421" spans="2:14" x14ac:dyDescent="0.35">
      <c r="B421" t="s">
        <v>710</v>
      </c>
      <c r="C421" t="s">
        <v>711</v>
      </c>
      <c r="D421">
        <v>2018</v>
      </c>
      <c r="E421">
        <v>2018</v>
      </c>
      <c r="F421" s="1" t="s">
        <v>24</v>
      </c>
      <c r="G421" s="1" t="s">
        <v>25</v>
      </c>
      <c r="H421" s="1" t="s">
        <v>117</v>
      </c>
      <c r="I421" s="1" t="s">
        <v>116</v>
      </c>
      <c r="J421">
        <v>1289</v>
      </c>
      <c r="K421">
        <v>21090497</v>
      </c>
      <c r="L421">
        <v>6.1</v>
      </c>
      <c r="M421" s="2" t="b">
        <f t="shared" si="12"/>
        <v>0</v>
      </c>
      <c r="N421" s="2" t="str">
        <f t="shared" si="13"/>
        <v>Female201845-54 yearsGR113-062</v>
      </c>
    </row>
    <row r="422" spans="2:14" x14ac:dyDescent="0.35">
      <c r="B422" t="s">
        <v>710</v>
      </c>
      <c r="C422" t="s">
        <v>711</v>
      </c>
      <c r="D422">
        <v>2018</v>
      </c>
      <c r="E422">
        <v>2018</v>
      </c>
      <c r="F422" s="1" t="s">
        <v>24</v>
      </c>
      <c r="G422" s="1" t="s">
        <v>25</v>
      </c>
      <c r="H422" s="1" t="s">
        <v>115</v>
      </c>
      <c r="I422" s="1" t="s">
        <v>114</v>
      </c>
      <c r="J422">
        <v>1579</v>
      </c>
      <c r="K422">
        <v>21090497</v>
      </c>
      <c r="L422">
        <v>7.5</v>
      </c>
      <c r="M422" s="2" t="b">
        <f t="shared" si="12"/>
        <v>0</v>
      </c>
      <c r="N422" s="2" t="str">
        <f t="shared" si="13"/>
        <v>Female201845-54 yearsGR113-063</v>
      </c>
    </row>
    <row r="423" spans="2:14" x14ac:dyDescent="0.35">
      <c r="B423" t="s">
        <v>710</v>
      </c>
      <c r="C423" t="s">
        <v>711</v>
      </c>
      <c r="D423">
        <v>2018</v>
      </c>
      <c r="E423">
        <v>2018</v>
      </c>
      <c r="F423" s="1" t="s">
        <v>24</v>
      </c>
      <c r="G423" s="1" t="s">
        <v>25</v>
      </c>
      <c r="H423" s="1" t="s">
        <v>113</v>
      </c>
      <c r="I423" s="1" t="s">
        <v>112</v>
      </c>
      <c r="J423">
        <v>3379</v>
      </c>
      <c r="K423">
        <v>21090497</v>
      </c>
      <c r="L423">
        <v>16</v>
      </c>
      <c r="M423" s="2" t="b">
        <f t="shared" si="12"/>
        <v>0</v>
      </c>
      <c r="N423" s="2" t="str">
        <f t="shared" si="13"/>
        <v>Female201845-54 yearsGR113-064</v>
      </c>
    </row>
    <row r="424" spans="2:14" x14ac:dyDescent="0.35">
      <c r="B424" t="s">
        <v>710</v>
      </c>
      <c r="C424" t="s">
        <v>711</v>
      </c>
      <c r="D424">
        <v>2018</v>
      </c>
      <c r="E424">
        <v>2018</v>
      </c>
      <c r="F424" s="1" t="s">
        <v>24</v>
      </c>
      <c r="G424" s="1" t="s">
        <v>25</v>
      </c>
      <c r="H424" s="1" t="s">
        <v>111</v>
      </c>
      <c r="I424" s="1" t="s">
        <v>110</v>
      </c>
      <c r="J424">
        <v>64</v>
      </c>
      <c r="K424">
        <v>21090497</v>
      </c>
      <c r="L424">
        <v>0.3</v>
      </c>
      <c r="M424" s="2" t="b">
        <f t="shared" si="12"/>
        <v>0</v>
      </c>
      <c r="N424" s="2" t="str">
        <f t="shared" si="13"/>
        <v>Female201845-54 yearsGR113-065</v>
      </c>
    </row>
    <row r="425" spans="2:14" x14ac:dyDescent="0.35">
      <c r="B425" t="s">
        <v>710</v>
      </c>
      <c r="C425" t="s">
        <v>711</v>
      </c>
      <c r="D425">
        <v>2018</v>
      </c>
      <c r="E425">
        <v>2018</v>
      </c>
      <c r="F425" s="1" t="s">
        <v>24</v>
      </c>
      <c r="G425" s="1" t="s">
        <v>25</v>
      </c>
      <c r="H425" s="1" t="s">
        <v>216</v>
      </c>
      <c r="I425" s="1" t="s">
        <v>215</v>
      </c>
      <c r="J425">
        <v>36</v>
      </c>
      <c r="K425">
        <v>21090497</v>
      </c>
      <c r="L425">
        <v>0.2</v>
      </c>
      <c r="M425" s="2" t="b">
        <f t="shared" si="12"/>
        <v>0</v>
      </c>
      <c r="N425" s="2" t="str">
        <f t="shared" si="13"/>
        <v>Female201845-54 yearsGR113-066</v>
      </c>
    </row>
    <row r="426" spans="2:14" x14ac:dyDescent="0.35">
      <c r="B426" t="s">
        <v>710</v>
      </c>
      <c r="C426" t="s">
        <v>711</v>
      </c>
      <c r="D426">
        <v>2018</v>
      </c>
      <c r="E426">
        <v>2018</v>
      </c>
      <c r="F426" s="1" t="s">
        <v>24</v>
      </c>
      <c r="G426" s="1" t="s">
        <v>25</v>
      </c>
      <c r="H426" s="1" t="s">
        <v>214</v>
      </c>
      <c r="I426" s="1" t="s">
        <v>213</v>
      </c>
      <c r="J426">
        <v>584</v>
      </c>
      <c r="K426">
        <v>21090497</v>
      </c>
      <c r="L426">
        <v>2.8</v>
      </c>
      <c r="M426" s="2" t="b">
        <f t="shared" si="12"/>
        <v>0</v>
      </c>
      <c r="N426" s="2" t="str">
        <f t="shared" si="13"/>
        <v>Female201845-54 yearsGR113-067</v>
      </c>
    </row>
    <row r="427" spans="2:14" x14ac:dyDescent="0.35">
      <c r="B427" t="s">
        <v>710</v>
      </c>
      <c r="C427" t="s">
        <v>711</v>
      </c>
      <c r="D427">
        <v>2018</v>
      </c>
      <c r="E427">
        <v>2018</v>
      </c>
      <c r="F427" s="1" t="s">
        <v>24</v>
      </c>
      <c r="G427" s="1" t="s">
        <v>25</v>
      </c>
      <c r="H427" s="1" t="s">
        <v>109</v>
      </c>
      <c r="I427" s="1" t="s">
        <v>108</v>
      </c>
      <c r="J427">
        <v>2695</v>
      </c>
      <c r="K427">
        <v>21090497</v>
      </c>
      <c r="L427">
        <v>12.8</v>
      </c>
      <c r="M427" s="2" t="b">
        <f t="shared" si="12"/>
        <v>0</v>
      </c>
      <c r="N427" s="2" t="str">
        <f t="shared" si="13"/>
        <v>Female201845-54 yearsGR113-068</v>
      </c>
    </row>
    <row r="428" spans="2:14" x14ac:dyDescent="0.35">
      <c r="B428" t="s">
        <v>710</v>
      </c>
      <c r="C428" t="s">
        <v>711</v>
      </c>
      <c r="D428">
        <v>2018</v>
      </c>
      <c r="E428">
        <v>2018</v>
      </c>
      <c r="F428" s="1" t="s">
        <v>24</v>
      </c>
      <c r="G428" s="1" t="s">
        <v>25</v>
      </c>
      <c r="H428" s="1" t="s">
        <v>212</v>
      </c>
      <c r="I428" s="1" t="s">
        <v>211</v>
      </c>
      <c r="J428">
        <v>548</v>
      </c>
      <c r="K428">
        <v>21090497</v>
      </c>
      <c r="L428">
        <v>2.6</v>
      </c>
      <c r="M428" s="2" t="b">
        <f t="shared" si="12"/>
        <v>1</v>
      </c>
      <c r="N428" s="2" t="str">
        <f t="shared" si="13"/>
        <v>Female201845-54 yearsGR113-069</v>
      </c>
    </row>
    <row r="429" spans="2:14" x14ac:dyDescent="0.35">
      <c r="B429" t="s">
        <v>710</v>
      </c>
      <c r="C429" t="s">
        <v>711</v>
      </c>
      <c r="D429">
        <v>2018</v>
      </c>
      <c r="E429">
        <v>2018</v>
      </c>
      <c r="F429" s="1" t="s">
        <v>24</v>
      </c>
      <c r="G429" s="1" t="s">
        <v>25</v>
      </c>
      <c r="H429" s="1" t="s">
        <v>107</v>
      </c>
      <c r="I429" s="1" t="s">
        <v>106</v>
      </c>
      <c r="J429">
        <v>2183</v>
      </c>
      <c r="K429">
        <v>21090497</v>
      </c>
      <c r="L429">
        <v>10.4</v>
      </c>
      <c r="M429" s="2" t="b">
        <f t="shared" si="12"/>
        <v>1</v>
      </c>
      <c r="N429" s="2" t="str">
        <f t="shared" si="13"/>
        <v>Female201845-54 yearsGR113-070</v>
      </c>
    </row>
    <row r="430" spans="2:14" x14ac:dyDescent="0.35">
      <c r="B430" t="s">
        <v>710</v>
      </c>
      <c r="C430" t="s">
        <v>711</v>
      </c>
      <c r="D430">
        <v>2018</v>
      </c>
      <c r="E430">
        <v>2018</v>
      </c>
      <c r="F430" s="1" t="s">
        <v>24</v>
      </c>
      <c r="G430" s="1" t="s">
        <v>25</v>
      </c>
      <c r="H430" s="1" t="s">
        <v>210</v>
      </c>
      <c r="I430" s="1" t="s">
        <v>209</v>
      </c>
      <c r="J430">
        <v>27</v>
      </c>
      <c r="K430">
        <v>21090497</v>
      </c>
      <c r="L430">
        <v>0.1</v>
      </c>
      <c r="M430" s="2" t="b">
        <f t="shared" si="12"/>
        <v>1</v>
      </c>
      <c r="N430" s="2" t="str">
        <f t="shared" si="13"/>
        <v>Female201845-54 yearsGR113-071</v>
      </c>
    </row>
    <row r="431" spans="2:14" x14ac:dyDescent="0.35">
      <c r="B431" t="s">
        <v>710</v>
      </c>
      <c r="C431" t="s">
        <v>711</v>
      </c>
      <c r="D431">
        <v>2018</v>
      </c>
      <c r="E431">
        <v>2018</v>
      </c>
      <c r="F431" s="1" t="s">
        <v>24</v>
      </c>
      <c r="G431" s="1" t="s">
        <v>25</v>
      </c>
      <c r="H431" s="1" t="s">
        <v>208</v>
      </c>
      <c r="I431" s="1" t="s">
        <v>207</v>
      </c>
      <c r="J431">
        <v>308</v>
      </c>
      <c r="K431">
        <v>21090497</v>
      </c>
      <c r="L431">
        <v>1.5</v>
      </c>
      <c r="M431" s="2" t="b">
        <f t="shared" si="12"/>
        <v>0</v>
      </c>
      <c r="N431" s="2" t="str">
        <f t="shared" si="13"/>
        <v>Female201845-54 yearsGR113-072</v>
      </c>
    </row>
    <row r="432" spans="2:14" x14ac:dyDescent="0.35">
      <c r="B432" t="s">
        <v>710</v>
      </c>
      <c r="C432" t="s">
        <v>711</v>
      </c>
      <c r="D432">
        <v>2018</v>
      </c>
      <c r="E432">
        <v>2018</v>
      </c>
      <c r="F432" s="1" t="s">
        <v>24</v>
      </c>
      <c r="G432" s="1" t="s">
        <v>25</v>
      </c>
      <c r="H432" s="1" t="s">
        <v>206</v>
      </c>
      <c r="I432" s="1" t="s">
        <v>205</v>
      </c>
      <c r="J432">
        <v>153</v>
      </c>
      <c r="K432">
        <v>21090497</v>
      </c>
      <c r="L432">
        <v>0.7</v>
      </c>
      <c r="M432" s="2" t="b">
        <f t="shared" si="12"/>
        <v>1</v>
      </c>
      <c r="N432" s="2" t="str">
        <f t="shared" si="13"/>
        <v>Female201845-54 yearsGR113-073</v>
      </c>
    </row>
    <row r="433" spans="2:14" x14ac:dyDescent="0.35">
      <c r="B433" t="s">
        <v>710</v>
      </c>
      <c r="C433" t="s">
        <v>711</v>
      </c>
      <c r="D433">
        <v>2018</v>
      </c>
      <c r="E433">
        <v>2018</v>
      </c>
      <c r="F433" s="1" t="s">
        <v>24</v>
      </c>
      <c r="G433" s="1" t="s">
        <v>25</v>
      </c>
      <c r="H433" s="1" t="s">
        <v>204</v>
      </c>
      <c r="I433" s="1" t="s">
        <v>203</v>
      </c>
      <c r="J433">
        <v>155</v>
      </c>
      <c r="K433">
        <v>21090497</v>
      </c>
      <c r="L433">
        <v>0.7</v>
      </c>
      <c r="M433" s="2" t="b">
        <f t="shared" si="12"/>
        <v>0</v>
      </c>
      <c r="N433" s="2" t="str">
        <f t="shared" si="13"/>
        <v>Female201845-54 yearsGR113-074</v>
      </c>
    </row>
    <row r="434" spans="2:14" x14ac:dyDescent="0.35">
      <c r="B434" t="s">
        <v>710</v>
      </c>
      <c r="C434" t="s">
        <v>711</v>
      </c>
      <c r="D434">
        <v>2018</v>
      </c>
      <c r="E434">
        <v>2018</v>
      </c>
      <c r="F434" s="1" t="s">
        <v>24</v>
      </c>
      <c r="G434" s="1" t="s">
        <v>25</v>
      </c>
      <c r="H434" s="1" t="s">
        <v>105</v>
      </c>
      <c r="I434" s="1" t="s">
        <v>104</v>
      </c>
      <c r="J434">
        <v>257</v>
      </c>
      <c r="K434">
        <v>21090497</v>
      </c>
      <c r="L434">
        <v>1.2</v>
      </c>
      <c r="M434" s="2" t="b">
        <f t="shared" si="12"/>
        <v>0</v>
      </c>
      <c r="N434" s="2" t="str">
        <f t="shared" si="13"/>
        <v>Female201845-54 yearsGR113-075</v>
      </c>
    </row>
    <row r="435" spans="2:14" x14ac:dyDescent="0.35">
      <c r="B435" t="s">
        <v>710</v>
      </c>
      <c r="C435" t="s">
        <v>711</v>
      </c>
      <c r="D435">
        <v>2018</v>
      </c>
      <c r="E435">
        <v>2018</v>
      </c>
      <c r="F435" s="1" t="s">
        <v>24</v>
      </c>
      <c r="G435" s="1" t="s">
        <v>25</v>
      </c>
      <c r="H435" s="1" t="s">
        <v>103</v>
      </c>
      <c r="I435" s="1" t="s">
        <v>102</v>
      </c>
      <c r="J435">
        <v>1030</v>
      </c>
      <c r="K435">
        <v>21090497</v>
      </c>
      <c r="L435">
        <v>4.9000000000000004</v>
      </c>
      <c r="M435" s="2" t="b">
        <f t="shared" si="12"/>
        <v>1</v>
      </c>
      <c r="N435" s="2" t="str">
        <f t="shared" si="13"/>
        <v>Female201845-54 yearsGR113-076</v>
      </c>
    </row>
    <row r="436" spans="2:14" x14ac:dyDescent="0.35">
      <c r="B436" t="s">
        <v>710</v>
      </c>
      <c r="C436" t="s">
        <v>711</v>
      </c>
      <c r="D436">
        <v>2018</v>
      </c>
      <c r="E436">
        <v>2018</v>
      </c>
      <c r="F436" s="1" t="s">
        <v>24</v>
      </c>
      <c r="G436" s="1" t="s">
        <v>25</v>
      </c>
      <c r="H436" s="1" t="s">
        <v>202</v>
      </c>
      <c r="I436" s="1" t="s">
        <v>201</v>
      </c>
      <c r="J436">
        <v>297</v>
      </c>
      <c r="K436">
        <v>21090497</v>
      </c>
      <c r="L436">
        <v>1.4</v>
      </c>
      <c r="M436" s="2" t="b">
        <f t="shared" si="12"/>
        <v>0</v>
      </c>
      <c r="N436" s="2" t="str">
        <f t="shared" si="13"/>
        <v>Female201845-54 yearsGR113-077</v>
      </c>
    </row>
    <row r="437" spans="2:14" x14ac:dyDescent="0.35">
      <c r="B437" t="s">
        <v>710</v>
      </c>
      <c r="C437" t="s">
        <v>711</v>
      </c>
      <c r="D437">
        <v>2018</v>
      </c>
      <c r="E437">
        <v>2018</v>
      </c>
      <c r="F437" s="1" t="s">
        <v>24</v>
      </c>
      <c r="G437" s="1" t="s">
        <v>25</v>
      </c>
      <c r="H437" s="1" t="s">
        <v>101</v>
      </c>
      <c r="I437" s="1" t="s">
        <v>100</v>
      </c>
      <c r="J437">
        <v>733</v>
      </c>
      <c r="K437">
        <v>21090497</v>
      </c>
      <c r="L437">
        <v>3.5</v>
      </c>
      <c r="M437" s="2" t="b">
        <f t="shared" si="12"/>
        <v>0</v>
      </c>
      <c r="N437" s="2" t="str">
        <f t="shared" si="13"/>
        <v>Female201845-54 yearsGR113-078</v>
      </c>
    </row>
    <row r="438" spans="2:14" x14ac:dyDescent="0.35">
      <c r="B438" t="s">
        <v>710</v>
      </c>
      <c r="C438" t="s">
        <v>711</v>
      </c>
      <c r="D438">
        <v>2018</v>
      </c>
      <c r="E438">
        <v>2018</v>
      </c>
      <c r="F438" s="1" t="s">
        <v>24</v>
      </c>
      <c r="G438" s="1" t="s">
        <v>25</v>
      </c>
      <c r="H438" s="1" t="s">
        <v>99</v>
      </c>
      <c r="I438" s="1" t="s">
        <v>98</v>
      </c>
      <c r="J438">
        <v>1989</v>
      </c>
      <c r="K438">
        <v>21090497</v>
      </c>
      <c r="L438">
        <v>9.4</v>
      </c>
      <c r="M438" s="2" t="b">
        <f t="shared" si="12"/>
        <v>1</v>
      </c>
      <c r="N438" s="2" t="str">
        <f t="shared" si="13"/>
        <v>Female201845-54 yearsGR113-082</v>
      </c>
    </row>
    <row r="439" spans="2:14" x14ac:dyDescent="0.35">
      <c r="B439" t="s">
        <v>710</v>
      </c>
      <c r="C439" t="s">
        <v>711</v>
      </c>
      <c r="D439">
        <v>2018</v>
      </c>
      <c r="E439">
        <v>2018</v>
      </c>
      <c r="F439" s="1" t="s">
        <v>24</v>
      </c>
      <c r="G439" s="1" t="s">
        <v>25</v>
      </c>
      <c r="H439" s="1" t="s">
        <v>194</v>
      </c>
      <c r="I439" s="1" t="s">
        <v>193</v>
      </c>
      <c r="J439">
        <v>11</v>
      </c>
      <c r="K439">
        <v>21090497</v>
      </c>
      <c r="L439" t="s">
        <v>10</v>
      </c>
      <c r="M439" s="2" t="b">
        <f t="shared" si="12"/>
        <v>0</v>
      </c>
      <c r="N439" s="2" t="str">
        <f t="shared" si="13"/>
        <v>Female201845-54 yearsGR113-083</v>
      </c>
    </row>
    <row r="440" spans="2:14" x14ac:dyDescent="0.35">
      <c r="B440" t="s">
        <v>710</v>
      </c>
      <c r="C440" t="s">
        <v>711</v>
      </c>
      <c r="D440">
        <v>2018</v>
      </c>
      <c r="E440">
        <v>2018</v>
      </c>
      <c r="F440" s="1" t="s">
        <v>24</v>
      </c>
      <c r="G440" s="1" t="s">
        <v>25</v>
      </c>
      <c r="H440" s="1" t="s">
        <v>192</v>
      </c>
      <c r="I440" s="1" t="s">
        <v>191</v>
      </c>
      <c r="J440">
        <v>97</v>
      </c>
      <c r="K440">
        <v>21090497</v>
      </c>
      <c r="L440">
        <v>0.5</v>
      </c>
      <c r="M440" s="2" t="b">
        <f t="shared" si="12"/>
        <v>0</v>
      </c>
      <c r="N440" s="2" t="str">
        <f t="shared" si="13"/>
        <v>Female201845-54 yearsGR113-084</v>
      </c>
    </row>
    <row r="441" spans="2:14" x14ac:dyDescent="0.35">
      <c r="B441" t="s">
        <v>710</v>
      </c>
      <c r="C441" t="s">
        <v>711</v>
      </c>
      <c r="D441">
        <v>2018</v>
      </c>
      <c r="E441">
        <v>2018</v>
      </c>
      <c r="F441" s="1" t="s">
        <v>24</v>
      </c>
      <c r="G441" s="1" t="s">
        <v>25</v>
      </c>
      <c r="H441" s="1" t="s">
        <v>190</v>
      </c>
      <c r="I441" s="1" t="s">
        <v>189</v>
      </c>
      <c r="J441">
        <v>255</v>
      </c>
      <c r="K441">
        <v>21090497</v>
      </c>
      <c r="L441">
        <v>1.2</v>
      </c>
      <c r="M441" s="2" t="b">
        <f t="shared" si="12"/>
        <v>0</v>
      </c>
      <c r="N441" s="2" t="str">
        <f t="shared" si="13"/>
        <v>Female201845-54 yearsGR113-085</v>
      </c>
    </row>
    <row r="442" spans="2:14" x14ac:dyDescent="0.35">
      <c r="B442" t="s">
        <v>710</v>
      </c>
      <c r="C442" t="s">
        <v>711</v>
      </c>
      <c r="D442">
        <v>2018</v>
      </c>
      <c r="E442">
        <v>2018</v>
      </c>
      <c r="F442" s="1" t="s">
        <v>24</v>
      </c>
      <c r="G442" s="1" t="s">
        <v>25</v>
      </c>
      <c r="H442" s="1" t="s">
        <v>97</v>
      </c>
      <c r="I442" s="1" t="s">
        <v>96</v>
      </c>
      <c r="J442">
        <v>1626</v>
      </c>
      <c r="K442">
        <v>21090497</v>
      </c>
      <c r="L442">
        <v>7.7</v>
      </c>
      <c r="M442" s="2" t="b">
        <f t="shared" si="12"/>
        <v>0</v>
      </c>
      <c r="N442" s="2" t="str">
        <f t="shared" si="13"/>
        <v>Female201845-54 yearsGR113-086</v>
      </c>
    </row>
    <row r="443" spans="2:14" x14ac:dyDescent="0.35">
      <c r="B443" t="s">
        <v>710</v>
      </c>
      <c r="C443" t="s">
        <v>711</v>
      </c>
      <c r="D443">
        <v>2018</v>
      </c>
      <c r="E443">
        <v>2018</v>
      </c>
      <c r="F443" s="1" t="s">
        <v>24</v>
      </c>
      <c r="G443" s="1" t="s">
        <v>25</v>
      </c>
      <c r="H443" s="1" t="s">
        <v>95</v>
      </c>
      <c r="I443" s="1" t="s">
        <v>94</v>
      </c>
      <c r="J443">
        <v>244</v>
      </c>
      <c r="K443">
        <v>21090497</v>
      </c>
      <c r="L443">
        <v>1.2</v>
      </c>
      <c r="M443" s="2" t="b">
        <f t="shared" si="12"/>
        <v>1</v>
      </c>
      <c r="N443" s="2" t="str">
        <f t="shared" si="13"/>
        <v>Female201845-54 yearsGR113-088</v>
      </c>
    </row>
    <row r="444" spans="2:14" x14ac:dyDescent="0.35">
      <c r="B444" t="s">
        <v>710</v>
      </c>
      <c r="C444" t="s">
        <v>711</v>
      </c>
      <c r="D444">
        <v>2018</v>
      </c>
      <c r="E444">
        <v>2018</v>
      </c>
      <c r="F444" s="1" t="s">
        <v>24</v>
      </c>
      <c r="G444" s="1" t="s">
        <v>25</v>
      </c>
      <c r="H444" s="1" t="s">
        <v>186</v>
      </c>
      <c r="I444" s="1" t="s">
        <v>185</v>
      </c>
      <c r="J444">
        <v>774</v>
      </c>
      <c r="K444">
        <v>21090497</v>
      </c>
      <c r="L444">
        <v>3.7</v>
      </c>
      <c r="M444" s="2" t="b">
        <f t="shared" si="12"/>
        <v>0</v>
      </c>
      <c r="N444" s="2" t="str">
        <f t="shared" si="13"/>
        <v>Female201845-54 yearsGR113-089</v>
      </c>
    </row>
    <row r="445" spans="2:14" x14ac:dyDescent="0.35">
      <c r="B445" t="s">
        <v>710</v>
      </c>
      <c r="C445" t="s">
        <v>711</v>
      </c>
      <c r="D445">
        <v>2018</v>
      </c>
      <c r="E445">
        <v>2018</v>
      </c>
      <c r="F445" s="1" t="s">
        <v>24</v>
      </c>
      <c r="G445" s="1" t="s">
        <v>25</v>
      </c>
      <c r="H445" s="1" t="s">
        <v>184</v>
      </c>
      <c r="I445" s="1" t="s">
        <v>183</v>
      </c>
      <c r="J445">
        <v>83</v>
      </c>
      <c r="K445">
        <v>21090497</v>
      </c>
      <c r="L445">
        <v>0.4</v>
      </c>
      <c r="M445" s="2" t="b">
        <f t="shared" si="12"/>
        <v>1</v>
      </c>
      <c r="N445" s="2" t="str">
        <f t="shared" si="13"/>
        <v>Female201845-54 yearsGR113-090</v>
      </c>
    </row>
    <row r="446" spans="2:14" x14ac:dyDescent="0.35">
      <c r="B446" t="s">
        <v>710</v>
      </c>
      <c r="C446" t="s">
        <v>711</v>
      </c>
      <c r="D446">
        <v>2018</v>
      </c>
      <c r="E446">
        <v>2018</v>
      </c>
      <c r="F446" s="1" t="s">
        <v>24</v>
      </c>
      <c r="G446" s="1" t="s">
        <v>25</v>
      </c>
      <c r="H446" s="1" t="s">
        <v>180</v>
      </c>
      <c r="I446" s="1" t="s">
        <v>179</v>
      </c>
      <c r="J446">
        <v>42</v>
      </c>
      <c r="K446">
        <v>21090497</v>
      </c>
      <c r="L446">
        <v>0.2</v>
      </c>
      <c r="M446" s="2" t="b">
        <f t="shared" si="12"/>
        <v>1</v>
      </c>
      <c r="N446" s="2" t="str">
        <f t="shared" si="13"/>
        <v>Female201845-54 yearsGR113-092</v>
      </c>
    </row>
    <row r="447" spans="2:14" x14ac:dyDescent="0.35">
      <c r="B447" t="s">
        <v>710</v>
      </c>
      <c r="C447" t="s">
        <v>711</v>
      </c>
      <c r="D447">
        <v>2018</v>
      </c>
      <c r="E447">
        <v>2018</v>
      </c>
      <c r="F447" s="1" t="s">
        <v>24</v>
      </c>
      <c r="G447" s="1" t="s">
        <v>25</v>
      </c>
      <c r="H447" s="1" t="s">
        <v>93</v>
      </c>
      <c r="I447" s="1" t="s">
        <v>92</v>
      </c>
      <c r="J447">
        <v>2825</v>
      </c>
      <c r="K447">
        <v>21090497</v>
      </c>
      <c r="L447">
        <v>13.4</v>
      </c>
      <c r="M447" s="2" t="b">
        <f t="shared" si="12"/>
        <v>1</v>
      </c>
      <c r="N447" s="2" t="str">
        <f t="shared" si="13"/>
        <v>Female201845-54 yearsGR113-093</v>
      </c>
    </row>
    <row r="448" spans="2:14" x14ac:dyDescent="0.35">
      <c r="B448" t="s">
        <v>710</v>
      </c>
      <c r="C448" t="s">
        <v>711</v>
      </c>
      <c r="D448">
        <v>2018</v>
      </c>
      <c r="E448">
        <v>2018</v>
      </c>
      <c r="F448" s="1" t="s">
        <v>24</v>
      </c>
      <c r="G448" s="1" t="s">
        <v>25</v>
      </c>
      <c r="H448" s="1" t="s">
        <v>91</v>
      </c>
      <c r="I448" s="1" t="s">
        <v>90</v>
      </c>
      <c r="J448">
        <v>1904</v>
      </c>
      <c r="K448">
        <v>21090497</v>
      </c>
      <c r="L448">
        <v>9</v>
      </c>
      <c r="M448" s="2" t="b">
        <f t="shared" si="12"/>
        <v>0</v>
      </c>
      <c r="N448" s="2" t="str">
        <f t="shared" si="13"/>
        <v>Female201845-54 yearsGR113-094</v>
      </c>
    </row>
    <row r="449" spans="2:14" x14ac:dyDescent="0.35">
      <c r="B449" t="s">
        <v>710</v>
      </c>
      <c r="C449" t="s">
        <v>711</v>
      </c>
      <c r="D449">
        <v>2018</v>
      </c>
      <c r="E449">
        <v>2018</v>
      </c>
      <c r="F449" s="1" t="s">
        <v>24</v>
      </c>
      <c r="G449" s="1" t="s">
        <v>25</v>
      </c>
      <c r="H449" s="1" t="s">
        <v>178</v>
      </c>
      <c r="I449" s="1" t="s">
        <v>177</v>
      </c>
      <c r="J449">
        <v>921</v>
      </c>
      <c r="K449">
        <v>21090497</v>
      </c>
      <c r="L449">
        <v>4.4000000000000004</v>
      </c>
      <c r="M449" s="2" t="b">
        <f t="shared" si="12"/>
        <v>0</v>
      </c>
      <c r="N449" s="2" t="str">
        <f t="shared" si="13"/>
        <v>Female201845-54 yearsGR113-095</v>
      </c>
    </row>
    <row r="450" spans="2:14" x14ac:dyDescent="0.35">
      <c r="B450" t="s">
        <v>710</v>
      </c>
      <c r="C450" t="s">
        <v>711</v>
      </c>
      <c r="D450">
        <v>2018</v>
      </c>
      <c r="E450">
        <v>2018</v>
      </c>
      <c r="F450" s="1" t="s">
        <v>24</v>
      </c>
      <c r="G450" s="1" t="s">
        <v>25</v>
      </c>
      <c r="H450" s="1" t="s">
        <v>176</v>
      </c>
      <c r="I450" s="1" t="s">
        <v>175</v>
      </c>
      <c r="J450">
        <v>51</v>
      </c>
      <c r="K450">
        <v>21090497</v>
      </c>
      <c r="L450">
        <v>0.2</v>
      </c>
      <c r="M450" s="2" t="b">
        <f t="shared" si="12"/>
        <v>1</v>
      </c>
      <c r="N450" s="2" t="str">
        <f t="shared" si="13"/>
        <v>Female201845-54 yearsGR113-096</v>
      </c>
    </row>
    <row r="451" spans="2:14" x14ac:dyDescent="0.35">
      <c r="B451" t="s">
        <v>710</v>
      </c>
      <c r="C451" t="s">
        <v>711</v>
      </c>
      <c r="D451">
        <v>2018</v>
      </c>
      <c r="E451">
        <v>2018</v>
      </c>
      <c r="F451" s="1" t="s">
        <v>24</v>
      </c>
      <c r="G451" s="1" t="s">
        <v>25</v>
      </c>
      <c r="H451" s="1" t="s">
        <v>89</v>
      </c>
      <c r="I451" s="1" t="s">
        <v>88</v>
      </c>
      <c r="J451">
        <v>866</v>
      </c>
      <c r="K451">
        <v>21090497</v>
      </c>
      <c r="L451">
        <v>4.0999999999999996</v>
      </c>
      <c r="M451" s="2" t="b">
        <f t="shared" ref="M451:M514" si="14">LEFT(H451,1)="#"</f>
        <v>1</v>
      </c>
      <c r="N451" s="2" t="str">
        <f t="shared" ref="N451:N514" si="15">B451&amp;E451&amp;F451&amp;I451</f>
        <v>Female201845-54 yearsGR113-097</v>
      </c>
    </row>
    <row r="452" spans="2:14" x14ac:dyDescent="0.35">
      <c r="B452" t="s">
        <v>710</v>
      </c>
      <c r="C452" t="s">
        <v>711</v>
      </c>
      <c r="D452">
        <v>2018</v>
      </c>
      <c r="E452">
        <v>2018</v>
      </c>
      <c r="F452" s="1" t="s">
        <v>24</v>
      </c>
      <c r="G452" s="1" t="s">
        <v>25</v>
      </c>
      <c r="H452" s="1" t="s">
        <v>172</v>
      </c>
      <c r="I452" s="1" t="s">
        <v>171</v>
      </c>
      <c r="J452">
        <v>11</v>
      </c>
      <c r="K452">
        <v>21090497</v>
      </c>
      <c r="L452" t="s">
        <v>10</v>
      </c>
      <c r="M452" s="2" t="b">
        <f t="shared" si="14"/>
        <v>0</v>
      </c>
      <c r="N452" s="2" t="str">
        <f t="shared" si="15"/>
        <v>Female201845-54 yearsGR113-099</v>
      </c>
    </row>
    <row r="453" spans="2:14" x14ac:dyDescent="0.35">
      <c r="B453" t="s">
        <v>710</v>
      </c>
      <c r="C453" t="s">
        <v>711</v>
      </c>
      <c r="D453">
        <v>2018</v>
      </c>
      <c r="E453">
        <v>2018</v>
      </c>
      <c r="F453" s="1" t="s">
        <v>24</v>
      </c>
      <c r="G453" s="1" t="s">
        <v>25</v>
      </c>
      <c r="H453" s="1" t="s">
        <v>87</v>
      </c>
      <c r="I453" s="1" t="s">
        <v>86</v>
      </c>
      <c r="J453">
        <v>845</v>
      </c>
      <c r="K453">
        <v>21090497</v>
      </c>
      <c r="L453">
        <v>4</v>
      </c>
      <c r="M453" s="2" t="b">
        <f t="shared" si="14"/>
        <v>0</v>
      </c>
      <c r="N453" s="2" t="str">
        <f t="shared" si="15"/>
        <v>Female201845-54 yearsGR113-100</v>
      </c>
    </row>
    <row r="454" spans="2:14" x14ac:dyDescent="0.35">
      <c r="B454" t="s">
        <v>710</v>
      </c>
      <c r="C454" t="s">
        <v>711</v>
      </c>
      <c r="D454">
        <v>2018</v>
      </c>
      <c r="E454">
        <v>2018</v>
      </c>
      <c r="F454" s="1" t="s">
        <v>24</v>
      </c>
      <c r="G454" s="1" t="s">
        <v>25</v>
      </c>
      <c r="H454" s="1" t="s">
        <v>170</v>
      </c>
      <c r="I454" s="1" t="s">
        <v>169</v>
      </c>
      <c r="J454">
        <v>47</v>
      </c>
      <c r="K454">
        <v>21090497</v>
      </c>
      <c r="L454">
        <v>0.2</v>
      </c>
      <c r="M454" s="2" t="b">
        <f t="shared" si="14"/>
        <v>1</v>
      </c>
      <c r="N454" s="2" t="str">
        <f t="shared" si="15"/>
        <v>Female201845-54 yearsGR113-102</v>
      </c>
    </row>
    <row r="455" spans="2:14" x14ac:dyDescent="0.35">
      <c r="B455" t="s">
        <v>710</v>
      </c>
      <c r="C455" t="s">
        <v>711</v>
      </c>
      <c r="D455">
        <v>2018</v>
      </c>
      <c r="E455">
        <v>2018</v>
      </c>
      <c r="F455" s="1" t="s">
        <v>24</v>
      </c>
      <c r="G455" s="1" t="s">
        <v>25</v>
      </c>
      <c r="H455" s="1" t="s">
        <v>166</v>
      </c>
      <c r="I455" s="1" t="s">
        <v>165</v>
      </c>
      <c r="J455">
        <v>13</v>
      </c>
      <c r="K455">
        <v>21090497</v>
      </c>
      <c r="L455" t="s">
        <v>10</v>
      </c>
      <c r="M455" s="2" t="b">
        <f t="shared" si="14"/>
        <v>1</v>
      </c>
      <c r="N455" s="2" t="str">
        <f t="shared" si="15"/>
        <v>Female201845-54 yearsGR113-104</v>
      </c>
    </row>
    <row r="456" spans="2:14" x14ac:dyDescent="0.35">
      <c r="B456" t="s">
        <v>710</v>
      </c>
      <c r="C456" t="s">
        <v>711</v>
      </c>
      <c r="D456">
        <v>2018</v>
      </c>
      <c r="E456">
        <v>2018</v>
      </c>
      <c r="F456" s="1" t="s">
        <v>24</v>
      </c>
      <c r="G456" s="1" t="s">
        <v>25</v>
      </c>
      <c r="H456" s="1" t="s">
        <v>304</v>
      </c>
      <c r="I456" s="1" t="s">
        <v>303</v>
      </c>
      <c r="J456">
        <v>10</v>
      </c>
      <c r="K456">
        <v>21090497</v>
      </c>
      <c r="L456" t="s">
        <v>10</v>
      </c>
      <c r="M456" s="2" t="b">
        <f t="shared" si="14"/>
        <v>1</v>
      </c>
      <c r="N456" s="2" t="str">
        <f t="shared" si="15"/>
        <v>Female201845-54 yearsGR113-105</v>
      </c>
    </row>
    <row r="457" spans="2:14" x14ac:dyDescent="0.35">
      <c r="B457" t="s">
        <v>710</v>
      </c>
      <c r="C457" t="s">
        <v>711</v>
      </c>
      <c r="D457">
        <v>2018</v>
      </c>
      <c r="E457">
        <v>2018</v>
      </c>
      <c r="F457" s="1" t="s">
        <v>24</v>
      </c>
      <c r="G457" s="1" t="s">
        <v>25</v>
      </c>
      <c r="H457" s="1" t="s">
        <v>302</v>
      </c>
      <c r="I457" s="1" t="s">
        <v>301</v>
      </c>
      <c r="J457">
        <v>10</v>
      </c>
      <c r="K457">
        <v>21090497</v>
      </c>
      <c r="L457" t="s">
        <v>10</v>
      </c>
      <c r="M457" s="2" t="b">
        <f t="shared" si="14"/>
        <v>0</v>
      </c>
      <c r="N457" s="2" t="str">
        <f t="shared" si="15"/>
        <v>Female201845-54 yearsGR113-107</v>
      </c>
    </row>
    <row r="458" spans="2:14" x14ac:dyDescent="0.35">
      <c r="B458" t="s">
        <v>710</v>
      </c>
      <c r="C458" t="s">
        <v>711</v>
      </c>
      <c r="D458">
        <v>2018</v>
      </c>
      <c r="E458">
        <v>2018</v>
      </c>
      <c r="F458" s="1" t="s">
        <v>24</v>
      </c>
      <c r="G458" s="1" t="s">
        <v>25</v>
      </c>
      <c r="H458" s="1" t="s">
        <v>164</v>
      </c>
      <c r="I458" s="1" t="s">
        <v>163</v>
      </c>
      <c r="J458">
        <v>349</v>
      </c>
      <c r="K458">
        <v>21090497</v>
      </c>
      <c r="L458">
        <v>1.7</v>
      </c>
      <c r="M458" s="2" t="b">
        <f t="shared" si="14"/>
        <v>1</v>
      </c>
      <c r="N458" s="2" t="str">
        <f t="shared" si="15"/>
        <v>Female201845-54 yearsGR113-109</v>
      </c>
    </row>
    <row r="459" spans="2:14" x14ac:dyDescent="0.35">
      <c r="B459" t="s">
        <v>710</v>
      </c>
      <c r="C459" t="s">
        <v>711</v>
      </c>
      <c r="D459">
        <v>2018</v>
      </c>
      <c r="E459">
        <v>2018</v>
      </c>
      <c r="F459" s="1" t="s">
        <v>24</v>
      </c>
      <c r="G459" s="1" t="s">
        <v>25</v>
      </c>
      <c r="H459" s="1" t="s">
        <v>83</v>
      </c>
      <c r="I459" s="1" t="s">
        <v>82</v>
      </c>
      <c r="J459">
        <v>722</v>
      </c>
      <c r="K459">
        <v>21090497</v>
      </c>
      <c r="L459">
        <v>3.4</v>
      </c>
      <c r="M459" s="2" t="b">
        <f t="shared" si="14"/>
        <v>0</v>
      </c>
      <c r="N459" s="2" t="str">
        <f t="shared" si="15"/>
        <v>Female201845-54 yearsGR113-110</v>
      </c>
    </row>
    <row r="460" spans="2:14" x14ac:dyDescent="0.35">
      <c r="B460" t="s">
        <v>710</v>
      </c>
      <c r="C460" t="s">
        <v>711</v>
      </c>
      <c r="D460">
        <v>2018</v>
      </c>
      <c r="E460">
        <v>2018</v>
      </c>
      <c r="F460" s="1" t="s">
        <v>24</v>
      </c>
      <c r="G460" s="1" t="s">
        <v>25</v>
      </c>
      <c r="H460" s="1" t="s">
        <v>81</v>
      </c>
      <c r="I460" s="1" t="s">
        <v>80</v>
      </c>
      <c r="J460">
        <v>7131</v>
      </c>
      <c r="K460">
        <v>21090497</v>
      </c>
      <c r="L460">
        <v>33.799999999999997</v>
      </c>
      <c r="M460" s="2" t="b">
        <f t="shared" si="14"/>
        <v>0</v>
      </c>
      <c r="N460" s="2" t="str">
        <f t="shared" si="15"/>
        <v>Female201845-54 yearsGR113-111</v>
      </c>
    </row>
    <row r="461" spans="2:14" x14ac:dyDescent="0.35">
      <c r="B461" t="s">
        <v>710</v>
      </c>
      <c r="C461" t="s">
        <v>711</v>
      </c>
      <c r="D461">
        <v>2018</v>
      </c>
      <c r="E461">
        <v>2018</v>
      </c>
      <c r="F461" s="1" t="s">
        <v>24</v>
      </c>
      <c r="G461" s="1" t="s">
        <v>25</v>
      </c>
      <c r="H461" s="1" t="s">
        <v>79</v>
      </c>
      <c r="I461" s="1" t="s">
        <v>78</v>
      </c>
      <c r="J461">
        <v>6926</v>
      </c>
      <c r="K461">
        <v>21090497</v>
      </c>
      <c r="L461">
        <v>32.799999999999997</v>
      </c>
      <c r="M461" s="2" t="b">
        <f t="shared" si="14"/>
        <v>1</v>
      </c>
      <c r="N461" s="2" t="str">
        <f t="shared" si="15"/>
        <v>Female201845-54 yearsGR113-112</v>
      </c>
    </row>
    <row r="462" spans="2:14" x14ac:dyDescent="0.35">
      <c r="B462" t="s">
        <v>710</v>
      </c>
      <c r="C462" t="s">
        <v>711</v>
      </c>
      <c r="D462">
        <v>2018</v>
      </c>
      <c r="E462">
        <v>2018</v>
      </c>
      <c r="F462" s="1" t="s">
        <v>24</v>
      </c>
      <c r="G462" s="1" t="s">
        <v>25</v>
      </c>
      <c r="H462" s="1" t="s">
        <v>77</v>
      </c>
      <c r="I462" s="1" t="s">
        <v>76</v>
      </c>
      <c r="J462">
        <v>1529</v>
      </c>
      <c r="K462">
        <v>21090497</v>
      </c>
      <c r="L462">
        <v>7.2</v>
      </c>
      <c r="M462" s="2" t="b">
        <f t="shared" si="14"/>
        <v>0</v>
      </c>
      <c r="N462" s="2" t="str">
        <f t="shared" si="15"/>
        <v>Female201845-54 yearsGR113-113</v>
      </c>
    </row>
    <row r="463" spans="2:14" x14ac:dyDescent="0.35">
      <c r="B463" t="s">
        <v>710</v>
      </c>
      <c r="C463" t="s">
        <v>711</v>
      </c>
      <c r="D463">
        <v>2018</v>
      </c>
      <c r="E463">
        <v>2018</v>
      </c>
      <c r="F463" s="1" t="s">
        <v>24</v>
      </c>
      <c r="G463" s="1" t="s">
        <v>25</v>
      </c>
      <c r="H463" s="1" t="s">
        <v>75</v>
      </c>
      <c r="I463" s="1" t="s">
        <v>74</v>
      </c>
      <c r="J463">
        <v>1428</v>
      </c>
      <c r="K463">
        <v>21090497</v>
      </c>
      <c r="L463">
        <v>6.8</v>
      </c>
      <c r="M463" s="2" t="b">
        <f t="shared" si="14"/>
        <v>0</v>
      </c>
      <c r="N463" s="2" t="str">
        <f t="shared" si="15"/>
        <v>Female201845-54 yearsGR113-114</v>
      </c>
    </row>
    <row r="464" spans="2:14" x14ac:dyDescent="0.35">
      <c r="B464" t="s">
        <v>710</v>
      </c>
      <c r="C464" t="s">
        <v>711</v>
      </c>
      <c r="D464">
        <v>2018</v>
      </c>
      <c r="E464">
        <v>2018</v>
      </c>
      <c r="F464" s="1" t="s">
        <v>24</v>
      </c>
      <c r="G464" s="1" t="s">
        <v>25</v>
      </c>
      <c r="H464" s="1" t="s">
        <v>162</v>
      </c>
      <c r="I464" s="1" t="s">
        <v>161</v>
      </c>
      <c r="J464">
        <v>39</v>
      </c>
      <c r="K464">
        <v>21090497</v>
      </c>
      <c r="L464">
        <v>0.2</v>
      </c>
      <c r="M464" s="2" t="b">
        <f t="shared" si="14"/>
        <v>0</v>
      </c>
      <c r="N464" s="2" t="str">
        <f t="shared" si="15"/>
        <v>Female201845-54 yearsGR113-115</v>
      </c>
    </row>
    <row r="465" spans="2:14" x14ac:dyDescent="0.35">
      <c r="B465" t="s">
        <v>710</v>
      </c>
      <c r="C465" t="s">
        <v>711</v>
      </c>
      <c r="D465">
        <v>2018</v>
      </c>
      <c r="E465">
        <v>2018</v>
      </c>
      <c r="F465" s="1" t="s">
        <v>24</v>
      </c>
      <c r="G465" s="1" t="s">
        <v>25</v>
      </c>
      <c r="H465" s="1" t="s">
        <v>160</v>
      </c>
      <c r="I465" s="1" t="s">
        <v>159</v>
      </c>
      <c r="J465">
        <v>62</v>
      </c>
      <c r="K465">
        <v>21090497</v>
      </c>
      <c r="L465">
        <v>0.3</v>
      </c>
      <c r="M465" s="2" t="b">
        <f t="shared" si="14"/>
        <v>0</v>
      </c>
      <c r="N465" s="2" t="str">
        <f t="shared" si="15"/>
        <v>Female201845-54 yearsGR113-116</v>
      </c>
    </row>
    <row r="466" spans="2:14" x14ac:dyDescent="0.35">
      <c r="B466" t="s">
        <v>710</v>
      </c>
      <c r="C466" t="s">
        <v>711</v>
      </c>
      <c r="D466">
        <v>2018</v>
      </c>
      <c r="E466">
        <v>2018</v>
      </c>
      <c r="F466" s="1" t="s">
        <v>24</v>
      </c>
      <c r="G466" s="1" t="s">
        <v>25</v>
      </c>
      <c r="H466" s="1" t="s">
        <v>73</v>
      </c>
      <c r="I466" s="1" t="s">
        <v>72</v>
      </c>
      <c r="J466">
        <v>5397</v>
      </c>
      <c r="K466">
        <v>21090497</v>
      </c>
      <c r="L466">
        <v>25.6</v>
      </c>
      <c r="M466" s="2" t="b">
        <f t="shared" si="14"/>
        <v>0</v>
      </c>
      <c r="N466" s="2" t="str">
        <f t="shared" si="15"/>
        <v>Female201845-54 yearsGR113-117</v>
      </c>
    </row>
    <row r="467" spans="2:14" x14ac:dyDescent="0.35">
      <c r="B467" t="s">
        <v>710</v>
      </c>
      <c r="C467" t="s">
        <v>711</v>
      </c>
      <c r="D467">
        <v>2018</v>
      </c>
      <c r="E467">
        <v>2018</v>
      </c>
      <c r="F467" s="1" t="s">
        <v>24</v>
      </c>
      <c r="G467" s="1" t="s">
        <v>25</v>
      </c>
      <c r="H467" s="1" t="s">
        <v>71</v>
      </c>
      <c r="I467" s="1" t="s">
        <v>70</v>
      </c>
      <c r="J467">
        <v>296</v>
      </c>
      <c r="K467">
        <v>21090497</v>
      </c>
      <c r="L467">
        <v>1.4</v>
      </c>
      <c r="M467" s="2" t="b">
        <f t="shared" si="14"/>
        <v>0</v>
      </c>
      <c r="N467" s="2" t="str">
        <f t="shared" si="15"/>
        <v>Female201845-54 yearsGR113-118</v>
      </c>
    </row>
    <row r="468" spans="2:14" x14ac:dyDescent="0.35">
      <c r="B468" t="s">
        <v>710</v>
      </c>
      <c r="C468" t="s">
        <v>711</v>
      </c>
      <c r="D468">
        <v>2018</v>
      </c>
      <c r="E468">
        <v>2018</v>
      </c>
      <c r="F468" s="1" t="s">
        <v>24</v>
      </c>
      <c r="G468" s="1" t="s">
        <v>25</v>
      </c>
      <c r="H468" s="1" t="s">
        <v>69</v>
      </c>
      <c r="I468" s="1" t="s">
        <v>68</v>
      </c>
      <c r="J468">
        <v>109</v>
      </c>
      <c r="K468">
        <v>21090497</v>
      </c>
      <c r="L468">
        <v>0.5</v>
      </c>
      <c r="M468" s="2" t="b">
        <f t="shared" si="14"/>
        <v>0</v>
      </c>
      <c r="N468" s="2" t="str">
        <f t="shared" si="15"/>
        <v>Female201845-54 yearsGR113-120</v>
      </c>
    </row>
    <row r="469" spans="2:14" x14ac:dyDescent="0.35">
      <c r="B469" t="s">
        <v>710</v>
      </c>
      <c r="C469" t="s">
        <v>711</v>
      </c>
      <c r="D469">
        <v>2018</v>
      </c>
      <c r="E469">
        <v>2018</v>
      </c>
      <c r="F469" s="1" t="s">
        <v>24</v>
      </c>
      <c r="G469" s="1" t="s">
        <v>25</v>
      </c>
      <c r="H469" s="1" t="s">
        <v>156</v>
      </c>
      <c r="I469" s="1" t="s">
        <v>155</v>
      </c>
      <c r="J469">
        <v>120</v>
      </c>
      <c r="K469">
        <v>21090497</v>
      </c>
      <c r="L469">
        <v>0.6</v>
      </c>
      <c r="M469" s="2" t="b">
        <f t="shared" si="14"/>
        <v>0</v>
      </c>
      <c r="N469" s="2" t="str">
        <f t="shared" si="15"/>
        <v>Female201845-54 yearsGR113-121</v>
      </c>
    </row>
    <row r="470" spans="2:14" x14ac:dyDescent="0.35">
      <c r="B470" t="s">
        <v>710</v>
      </c>
      <c r="C470" t="s">
        <v>711</v>
      </c>
      <c r="D470">
        <v>2018</v>
      </c>
      <c r="E470">
        <v>2018</v>
      </c>
      <c r="F470" s="1" t="s">
        <v>24</v>
      </c>
      <c r="G470" s="1" t="s">
        <v>25</v>
      </c>
      <c r="H470" s="1" t="s">
        <v>67</v>
      </c>
      <c r="I470" s="1" t="s">
        <v>66</v>
      </c>
      <c r="J470">
        <v>4465</v>
      </c>
      <c r="K470">
        <v>21090497</v>
      </c>
      <c r="L470">
        <v>21.2</v>
      </c>
      <c r="M470" s="2" t="b">
        <f t="shared" si="14"/>
        <v>0</v>
      </c>
      <c r="N470" s="2" t="str">
        <f t="shared" si="15"/>
        <v>Female201845-54 yearsGR113-122</v>
      </c>
    </row>
    <row r="471" spans="2:14" x14ac:dyDescent="0.35">
      <c r="B471" t="s">
        <v>710</v>
      </c>
      <c r="C471" t="s">
        <v>711</v>
      </c>
      <c r="D471">
        <v>2018</v>
      </c>
      <c r="E471">
        <v>2018</v>
      </c>
      <c r="F471" s="1" t="s">
        <v>24</v>
      </c>
      <c r="G471" s="1" t="s">
        <v>25</v>
      </c>
      <c r="H471" s="1" t="s">
        <v>154</v>
      </c>
      <c r="I471" s="1" t="s">
        <v>153</v>
      </c>
      <c r="J471">
        <v>403</v>
      </c>
      <c r="K471">
        <v>21090497</v>
      </c>
      <c r="L471">
        <v>1.9</v>
      </c>
      <c r="M471" s="2" t="b">
        <f t="shared" si="14"/>
        <v>0</v>
      </c>
      <c r="N471" s="2" t="str">
        <f t="shared" si="15"/>
        <v>Female201845-54 yearsGR113-123</v>
      </c>
    </row>
    <row r="472" spans="2:14" x14ac:dyDescent="0.35">
      <c r="B472" t="s">
        <v>710</v>
      </c>
      <c r="C472" t="s">
        <v>711</v>
      </c>
      <c r="D472">
        <v>2018</v>
      </c>
      <c r="E472">
        <v>2018</v>
      </c>
      <c r="F472" s="1" t="s">
        <v>24</v>
      </c>
      <c r="G472" s="1" t="s">
        <v>25</v>
      </c>
      <c r="H472" s="1" t="s">
        <v>65</v>
      </c>
      <c r="I472" s="1" t="s">
        <v>64</v>
      </c>
      <c r="J472">
        <v>2143</v>
      </c>
      <c r="K472">
        <v>21090497</v>
      </c>
      <c r="L472">
        <v>10.199999999999999</v>
      </c>
      <c r="M472" s="2" t="b">
        <f t="shared" si="14"/>
        <v>1</v>
      </c>
      <c r="N472" s="2" t="str">
        <f t="shared" si="15"/>
        <v>Female201845-54 yearsGR113-124</v>
      </c>
    </row>
    <row r="473" spans="2:14" x14ac:dyDescent="0.35">
      <c r="B473" t="s">
        <v>710</v>
      </c>
      <c r="C473" t="s">
        <v>711</v>
      </c>
      <c r="D473">
        <v>2018</v>
      </c>
      <c r="E473">
        <v>2018</v>
      </c>
      <c r="F473" s="1" t="s">
        <v>24</v>
      </c>
      <c r="G473" s="1" t="s">
        <v>25</v>
      </c>
      <c r="H473" s="1" t="s">
        <v>152</v>
      </c>
      <c r="I473" s="1" t="s">
        <v>151</v>
      </c>
      <c r="J473">
        <v>684</v>
      </c>
      <c r="K473">
        <v>21090497</v>
      </c>
      <c r="L473">
        <v>3.2</v>
      </c>
      <c r="M473" s="2" t="b">
        <f t="shared" si="14"/>
        <v>0</v>
      </c>
      <c r="N473" s="2" t="str">
        <f t="shared" si="15"/>
        <v>Female201845-54 yearsGR113-125</v>
      </c>
    </row>
    <row r="474" spans="2:14" x14ac:dyDescent="0.35">
      <c r="B474" t="s">
        <v>710</v>
      </c>
      <c r="C474" t="s">
        <v>711</v>
      </c>
      <c r="D474">
        <v>2018</v>
      </c>
      <c r="E474">
        <v>2018</v>
      </c>
      <c r="F474" s="1" t="s">
        <v>24</v>
      </c>
      <c r="G474" s="1" t="s">
        <v>25</v>
      </c>
      <c r="H474" s="1" t="s">
        <v>63</v>
      </c>
      <c r="I474" s="1" t="s">
        <v>62</v>
      </c>
      <c r="J474">
        <v>1459</v>
      </c>
      <c r="K474">
        <v>21090497</v>
      </c>
      <c r="L474">
        <v>6.9</v>
      </c>
      <c r="M474" s="2" t="b">
        <f t="shared" si="14"/>
        <v>0</v>
      </c>
      <c r="N474" s="2" t="str">
        <f t="shared" si="15"/>
        <v>Female201845-54 yearsGR113-126</v>
      </c>
    </row>
    <row r="475" spans="2:14" x14ac:dyDescent="0.35">
      <c r="B475" t="s">
        <v>710</v>
      </c>
      <c r="C475" t="s">
        <v>711</v>
      </c>
      <c r="D475">
        <v>2018</v>
      </c>
      <c r="E475">
        <v>2018</v>
      </c>
      <c r="F475" s="1" t="s">
        <v>24</v>
      </c>
      <c r="G475" s="1" t="s">
        <v>25</v>
      </c>
      <c r="H475" s="1" t="s">
        <v>61</v>
      </c>
      <c r="I475" s="1" t="s">
        <v>60</v>
      </c>
      <c r="J475">
        <v>536</v>
      </c>
      <c r="K475">
        <v>21090497</v>
      </c>
      <c r="L475">
        <v>2.5</v>
      </c>
      <c r="M475" s="2" t="b">
        <f t="shared" si="14"/>
        <v>1</v>
      </c>
      <c r="N475" s="2" t="str">
        <f t="shared" si="15"/>
        <v>Female201845-54 yearsGR113-127</v>
      </c>
    </row>
    <row r="476" spans="2:14" x14ac:dyDescent="0.35">
      <c r="B476" t="s">
        <v>710</v>
      </c>
      <c r="C476" t="s">
        <v>711</v>
      </c>
      <c r="D476">
        <v>2018</v>
      </c>
      <c r="E476">
        <v>2018</v>
      </c>
      <c r="F476" s="1" t="s">
        <v>24</v>
      </c>
      <c r="G476" s="1" t="s">
        <v>25</v>
      </c>
      <c r="H476" s="1" t="s">
        <v>59</v>
      </c>
      <c r="I476" s="1" t="s">
        <v>58</v>
      </c>
      <c r="J476">
        <v>291</v>
      </c>
      <c r="K476">
        <v>21090497</v>
      </c>
      <c r="L476">
        <v>1.4</v>
      </c>
      <c r="M476" s="2" t="b">
        <f t="shared" si="14"/>
        <v>0</v>
      </c>
      <c r="N476" s="2" t="str">
        <f t="shared" si="15"/>
        <v>Female201845-54 yearsGR113-128</v>
      </c>
    </row>
    <row r="477" spans="2:14" x14ac:dyDescent="0.35">
      <c r="B477" t="s">
        <v>710</v>
      </c>
      <c r="C477" t="s">
        <v>711</v>
      </c>
      <c r="D477">
        <v>2018</v>
      </c>
      <c r="E477">
        <v>2018</v>
      </c>
      <c r="F477" s="1" t="s">
        <v>24</v>
      </c>
      <c r="G477" s="1" t="s">
        <v>25</v>
      </c>
      <c r="H477" s="1" t="s">
        <v>57</v>
      </c>
      <c r="I477" s="1" t="s">
        <v>56</v>
      </c>
      <c r="J477">
        <v>245</v>
      </c>
      <c r="K477">
        <v>21090497</v>
      </c>
      <c r="L477">
        <v>1.2</v>
      </c>
      <c r="M477" s="2" t="b">
        <f t="shared" si="14"/>
        <v>0</v>
      </c>
      <c r="N477" s="2" t="str">
        <f t="shared" si="15"/>
        <v>Female201845-54 yearsGR113-129</v>
      </c>
    </row>
    <row r="478" spans="2:14" x14ac:dyDescent="0.35">
      <c r="B478" t="s">
        <v>710</v>
      </c>
      <c r="C478" t="s">
        <v>711</v>
      </c>
      <c r="D478">
        <v>2018</v>
      </c>
      <c r="E478">
        <v>2018</v>
      </c>
      <c r="F478" s="1" t="s">
        <v>24</v>
      </c>
      <c r="G478" s="1" t="s">
        <v>25</v>
      </c>
      <c r="H478" s="1" t="s">
        <v>55</v>
      </c>
      <c r="I478" s="1" t="s">
        <v>54</v>
      </c>
      <c r="J478">
        <v>436</v>
      </c>
      <c r="K478">
        <v>21090497</v>
      </c>
      <c r="L478">
        <v>2.1</v>
      </c>
      <c r="M478" s="2" t="b">
        <f t="shared" si="14"/>
        <v>0</v>
      </c>
      <c r="N478" s="2" t="str">
        <f t="shared" si="15"/>
        <v>Female201845-54 yearsGR113-131</v>
      </c>
    </row>
    <row r="479" spans="2:14" x14ac:dyDescent="0.35">
      <c r="B479" t="s">
        <v>710</v>
      </c>
      <c r="C479" t="s">
        <v>711</v>
      </c>
      <c r="D479">
        <v>2018</v>
      </c>
      <c r="E479">
        <v>2018</v>
      </c>
      <c r="F479" s="1" t="s">
        <v>24</v>
      </c>
      <c r="G479" s="1" t="s">
        <v>25</v>
      </c>
      <c r="H479" s="1" t="s">
        <v>150</v>
      </c>
      <c r="I479" s="1" t="s">
        <v>149</v>
      </c>
      <c r="J479">
        <v>11</v>
      </c>
      <c r="K479">
        <v>21090497</v>
      </c>
      <c r="L479" t="s">
        <v>10</v>
      </c>
      <c r="M479" s="2" t="b">
        <f t="shared" si="14"/>
        <v>0</v>
      </c>
      <c r="N479" s="2" t="str">
        <f t="shared" si="15"/>
        <v>Female201845-54 yearsGR113-132</v>
      </c>
    </row>
    <row r="480" spans="2:14" x14ac:dyDescent="0.35">
      <c r="B480" t="s">
        <v>710</v>
      </c>
      <c r="C480" t="s">
        <v>711</v>
      </c>
      <c r="D480">
        <v>2018</v>
      </c>
      <c r="E480">
        <v>2018</v>
      </c>
      <c r="F480" s="1" t="s">
        <v>24</v>
      </c>
      <c r="G480" s="1" t="s">
        <v>25</v>
      </c>
      <c r="H480" s="1" t="s">
        <v>53</v>
      </c>
      <c r="I480" s="1" t="s">
        <v>52</v>
      </c>
      <c r="J480">
        <v>425</v>
      </c>
      <c r="K480">
        <v>21090497</v>
      </c>
      <c r="L480">
        <v>2</v>
      </c>
      <c r="M480" s="2" t="b">
        <f t="shared" si="14"/>
        <v>0</v>
      </c>
      <c r="N480" s="2" t="str">
        <f t="shared" si="15"/>
        <v>Female201845-54 yearsGR113-133</v>
      </c>
    </row>
    <row r="481" spans="2:14" x14ac:dyDescent="0.35">
      <c r="B481" t="s">
        <v>710</v>
      </c>
      <c r="C481" t="s">
        <v>711</v>
      </c>
      <c r="D481">
        <v>2018</v>
      </c>
      <c r="E481">
        <v>2018</v>
      </c>
      <c r="F481" s="1" t="s">
        <v>24</v>
      </c>
      <c r="G481" s="1" t="s">
        <v>25</v>
      </c>
      <c r="H481" s="1" t="s">
        <v>147</v>
      </c>
      <c r="I481" s="1" t="s">
        <v>146</v>
      </c>
      <c r="J481">
        <v>167</v>
      </c>
      <c r="K481">
        <v>21090497</v>
      </c>
      <c r="L481">
        <v>0.8</v>
      </c>
      <c r="M481" s="2" t="b">
        <f t="shared" si="14"/>
        <v>1</v>
      </c>
      <c r="N481" s="2" t="str">
        <f t="shared" si="15"/>
        <v>Female201845-54 yearsGR113-135</v>
      </c>
    </row>
    <row r="482" spans="2:14" x14ac:dyDescent="0.35">
      <c r="B482" t="s">
        <v>710</v>
      </c>
      <c r="C482" t="s">
        <v>711</v>
      </c>
      <c r="D482">
        <v>2018</v>
      </c>
      <c r="E482">
        <v>2018</v>
      </c>
      <c r="F482" s="1" t="s">
        <v>24</v>
      </c>
      <c r="G482" s="1" t="s">
        <v>25</v>
      </c>
      <c r="H482" s="1" t="s">
        <v>145</v>
      </c>
      <c r="I482" s="1" t="s">
        <v>144</v>
      </c>
      <c r="J482">
        <v>82</v>
      </c>
      <c r="K482">
        <v>21090497</v>
      </c>
      <c r="L482">
        <v>0.4</v>
      </c>
      <c r="M482" s="2" t="b">
        <f t="shared" si="14"/>
        <v>1</v>
      </c>
      <c r="N482" s="2" t="str">
        <f t="shared" si="15"/>
        <v>Female201845-54 yearsGR113-136</v>
      </c>
    </row>
    <row r="483" spans="2:14" x14ac:dyDescent="0.35">
      <c r="B483" t="s">
        <v>710</v>
      </c>
      <c r="C483" t="s">
        <v>711</v>
      </c>
      <c r="D483">
        <v>2018</v>
      </c>
      <c r="E483">
        <v>2018</v>
      </c>
      <c r="F483" s="1" t="s">
        <v>26</v>
      </c>
      <c r="G483" s="1" t="s">
        <v>27</v>
      </c>
      <c r="H483" s="1" t="s">
        <v>296</v>
      </c>
      <c r="I483" s="1" t="s">
        <v>295</v>
      </c>
      <c r="J483">
        <v>410</v>
      </c>
      <c r="K483">
        <v>21873773</v>
      </c>
      <c r="L483">
        <v>1.9</v>
      </c>
      <c r="M483" s="2" t="b">
        <f t="shared" si="14"/>
        <v>0</v>
      </c>
      <c r="N483" s="2" t="str">
        <f t="shared" si="15"/>
        <v>Female201855-64 yearsGR113-003</v>
      </c>
    </row>
    <row r="484" spans="2:14" x14ac:dyDescent="0.35">
      <c r="B484" t="s">
        <v>710</v>
      </c>
      <c r="C484" t="s">
        <v>711</v>
      </c>
      <c r="D484">
        <v>2018</v>
      </c>
      <c r="E484">
        <v>2018</v>
      </c>
      <c r="F484" s="1" t="s">
        <v>26</v>
      </c>
      <c r="G484" s="1" t="s">
        <v>27</v>
      </c>
      <c r="H484" s="1" t="s">
        <v>294</v>
      </c>
      <c r="I484" s="1" t="s">
        <v>293</v>
      </c>
      <c r="J484">
        <v>29</v>
      </c>
      <c r="K484">
        <v>21873773</v>
      </c>
      <c r="L484">
        <v>0.1</v>
      </c>
      <c r="M484" s="2" t="b">
        <f t="shared" si="14"/>
        <v>1</v>
      </c>
      <c r="N484" s="2" t="str">
        <f t="shared" si="15"/>
        <v>Female201855-64 yearsGR113-004</v>
      </c>
    </row>
    <row r="485" spans="2:14" x14ac:dyDescent="0.35">
      <c r="B485" t="s">
        <v>710</v>
      </c>
      <c r="C485" t="s">
        <v>711</v>
      </c>
      <c r="D485">
        <v>2018</v>
      </c>
      <c r="E485">
        <v>2018</v>
      </c>
      <c r="F485" s="1" t="s">
        <v>26</v>
      </c>
      <c r="G485" s="1" t="s">
        <v>27</v>
      </c>
      <c r="H485" s="1" t="s">
        <v>292</v>
      </c>
      <c r="I485" s="1" t="s">
        <v>291</v>
      </c>
      <c r="J485">
        <v>22</v>
      </c>
      <c r="K485">
        <v>21873773</v>
      </c>
      <c r="L485">
        <v>0.1</v>
      </c>
      <c r="M485" s="2" t="b">
        <f t="shared" si="14"/>
        <v>0</v>
      </c>
      <c r="N485" s="2" t="str">
        <f t="shared" si="15"/>
        <v>Female201855-64 yearsGR113-005</v>
      </c>
    </row>
    <row r="486" spans="2:14" x14ac:dyDescent="0.35">
      <c r="B486" t="s">
        <v>710</v>
      </c>
      <c r="C486" t="s">
        <v>711</v>
      </c>
      <c r="D486">
        <v>2018</v>
      </c>
      <c r="E486">
        <v>2018</v>
      </c>
      <c r="F486" s="1" t="s">
        <v>26</v>
      </c>
      <c r="G486" s="1" t="s">
        <v>27</v>
      </c>
      <c r="H486" s="1" t="s">
        <v>143</v>
      </c>
      <c r="I486" s="1" t="s">
        <v>142</v>
      </c>
      <c r="J486">
        <v>2755</v>
      </c>
      <c r="K486">
        <v>21873773</v>
      </c>
      <c r="L486">
        <v>12.6</v>
      </c>
      <c r="M486" s="2" t="b">
        <f t="shared" si="14"/>
        <v>1</v>
      </c>
      <c r="N486" s="2" t="str">
        <f t="shared" si="15"/>
        <v>Female201855-64 yearsGR113-010</v>
      </c>
    </row>
    <row r="487" spans="2:14" x14ac:dyDescent="0.35">
      <c r="B487" t="s">
        <v>710</v>
      </c>
      <c r="C487" t="s">
        <v>711</v>
      </c>
      <c r="D487">
        <v>2018</v>
      </c>
      <c r="E487">
        <v>2018</v>
      </c>
      <c r="F487" s="1" t="s">
        <v>26</v>
      </c>
      <c r="G487" s="1" t="s">
        <v>27</v>
      </c>
      <c r="H487" s="1" t="s">
        <v>284</v>
      </c>
      <c r="I487" s="1" t="s">
        <v>283</v>
      </c>
      <c r="J487">
        <v>682</v>
      </c>
      <c r="K487">
        <v>21873773</v>
      </c>
      <c r="L487">
        <v>3.1</v>
      </c>
      <c r="M487" s="2" t="b">
        <f t="shared" si="14"/>
        <v>1</v>
      </c>
      <c r="N487" s="2" t="str">
        <f t="shared" si="15"/>
        <v>Female201855-64 yearsGR113-015</v>
      </c>
    </row>
    <row r="488" spans="2:14" x14ac:dyDescent="0.35">
      <c r="B488" t="s">
        <v>710</v>
      </c>
      <c r="C488" t="s">
        <v>711</v>
      </c>
      <c r="D488">
        <v>2018</v>
      </c>
      <c r="E488">
        <v>2018</v>
      </c>
      <c r="F488" s="1" t="s">
        <v>26</v>
      </c>
      <c r="G488" s="1" t="s">
        <v>27</v>
      </c>
      <c r="H488" s="1" t="s">
        <v>282</v>
      </c>
      <c r="I488" s="1" t="s">
        <v>281</v>
      </c>
      <c r="J488">
        <v>407</v>
      </c>
      <c r="K488">
        <v>21873773</v>
      </c>
      <c r="L488">
        <v>1.9</v>
      </c>
      <c r="M488" s="2" t="b">
        <f t="shared" si="14"/>
        <v>1</v>
      </c>
      <c r="N488" s="2" t="str">
        <f t="shared" si="15"/>
        <v>Female201855-64 yearsGR113-016</v>
      </c>
    </row>
    <row r="489" spans="2:14" x14ac:dyDescent="0.35">
      <c r="B489" t="s">
        <v>710</v>
      </c>
      <c r="C489" t="s">
        <v>711</v>
      </c>
      <c r="D489">
        <v>2018</v>
      </c>
      <c r="E489">
        <v>2018</v>
      </c>
      <c r="F489" s="1" t="s">
        <v>26</v>
      </c>
      <c r="G489" s="1" t="s">
        <v>27</v>
      </c>
      <c r="H489" s="1" t="s">
        <v>141</v>
      </c>
      <c r="I489" s="1" t="s">
        <v>140</v>
      </c>
      <c r="J489">
        <v>563</v>
      </c>
      <c r="K489">
        <v>21873773</v>
      </c>
      <c r="L489">
        <v>2.6</v>
      </c>
      <c r="M489" s="2" t="b">
        <f t="shared" si="14"/>
        <v>0</v>
      </c>
      <c r="N489" s="2" t="str">
        <f t="shared" si="15"/>
        <v>Female201855-64 yearsGR113-018</v>
      </c>
    </row>
    <row r="490" spans="2:14" x14ac:dyDescent="0.35">
      <c r="B490" t="s">
        <v>710</v>
      </c>
      <c r="C490" t="s">
        <v>711</v>
      </c>
      <c r="D490">
        <v>2018</v>
      </c>
      <c r="E490">
        <v>2018</v>
      </c>
      <c r="F490" s="1" t="s">
        <v>26</v>
      </c>
      <c r="G490" s="1" t="s">
        <v>27</v>
      </c>
      <c r="H490" s="1" t="s">
        <v>139</v>
      </c>
      <c r="I490" s="1" t="s">
        <v>138</v>
      </c>
      <c r="J490">
        <v>52058</v>
      </c>
      <c r="K490">
        <v>21873773</v>
      </c>
      <c r="L490">
        <v>238</v>
      </c>
      <c r="M490" s="2" t="b">
        <f t="shared" si="14"/>
        <v>1</v>
      </c>
      <c r="N490" s="2" t="str">
        <f t="shared" si="15"/>
        <v>Female201855-64 yearsGR113-019</v>
      </c>
    </row>
    <row r="491" spans="2:14" x14ac:dyDescent="0.35">
      <c r="B491" t="s">
        <v>710</v>
      </c>
      <c r="C491" t="s">
        <v>711</v>
      </c>
      <c r="D491">
        <v>2018</v>
      </c>
      <c r="E491">
        <v>2018</v>
      </c>
      <c r="F491" s="1" t="s">
        <v>26</v>
      </c>
      <c r="G491" s="1" t="s">
        <v>27</v>
      </c>
      <c r="H491" s="1" t="s">
        <v>280</v>
      </c>
      <c r="I491" s="1" t="s">
        <v>279</v>
      </c>
      <c r="J491">
        <v>645</v>
      </c>
      <c r="K491">
        <v>21873773</v>
      </c>
      <c r="L491">
        <v>2.9</v>
      </c>
      <c r="M491" s="2" t="b">
        <f t="shared" si="14"/>
        <v>0</v>
      </c>
      <c r="N491" s="2" t="str">
        <f t="shared" si="15"/>
        <v>Female201855-64 yearsGR113-020</v>
      </c>
    </row>
    <row r="492" spans="2:14" x14ac:dyDescent="0.35">
      <c r="B492" t="s">
        <v>710</v>
      </c>
      <c r="C492" t="s">
        <v>711</v>
      </c>
      <c r="D492">
        <v>2018</v>
      </c>
      <c r="E492">
        <v>2018</v>
      </c>
      <c r="F492" s="1" t="s">
        <v>26</v>
      </c>
      <c r="G492" s="1" t="s">
        <v>27</v>
      </c>
      <c r="H492" s="1" t="s">
        <v>278</v>
      </c>
      <c r="I492" s="1" t="s">
        <v>277</v>
      </c>
      <c r="J492">
        <v>630</v>
      </c>
      <c r="K492">
        <v>21873773</v>
      </c>
      <c r="L492">
        <v>2.9</v>
      </c>
      <c r="M492" s="2" t="b">
        <f t="shared" si="14"/>
        <v>0</v>
      </c>
      <c r="N492" s="2" t="str">
        <f t="shared" si="15"/>
        <v>Female201855-64 yearsGR113-021</v>
      </c>
    </row>
    <row r="493" spans="2:14" x14ac:dyDescent="0.35">
      <c r="B493" t="s">
        <v>710</v>
      </c>
      <c r="C493" t="s">
        <v>711</v>
      </c>
      <c r="D493">
        <v>2018</v>
      </c>
      <c r="E493">
        <v>2018</v>
      </c>
      <c r="F493" s="1" t="s">
        <v>26</v>
      </c>
      <c r="G493" s="1" t="s">
        <v>27</v>
      </c>
      <c r="H493" s="1" t="s">
        <v>276</v>
      </c>
      <c r="I493" s="1" t="s">
        <v>275</v>
      </c>
      <c r="J493">
        <v>751</v>
      </c>
      <c r="K493">
        <v>21873773</v>
      </c>
      <c r="L493">
        <v>3.4</v>
      </c>
      <c r="M493" s="2" t="b">
        <f t="shared" si="14"/>
        <v>0</v>
      </c>
      <c r="N493" s="2" t="str">
        <f t="shared" si="15"/>
        <v>Female201855-64 yearsGR113-022</v>
      </c>
    </row>
    <row r="494" spans="2:14" x14ac:dyDescent="0.35">
      <c r="B494" t="s">
        <v>710</v>
      </c>
      <c r="C494" t="s">
        <v>711</v>
      </c>
      <c r="D494">
        <v>2018</v>
      </c>
      <c r="E494">
        <v>2018</v>
      </c>
      <c r="F494" s="1" t="s">
        <v>26</v>
      </c>
      <c r="G494" s="1" t="s">
        <v>27</v>
      </c>
      <c r="H494" s="1" t="s">
        <v>274</v>
      </c>
      <c r="I494" s="1" t="s">
        <v>273</v>
      </c>
      <c r="J494">
        <v>4158</v>
      </c>
      <c r="K494">
        <v>21873773</v>
      </c>
      <c r="L494">
        <v>19</v>
      </c>
      <c r="M494" s="2" t="b">
        <f t="shared" si="14"/>
        <v>0</v>
      </c>
      <c r="N494" s="2" t="str">
        <f t="shared" si="15"/>
        <v>Female201855-64 yearsGR113-023</v>
      </c>
    </row>
    <row r="495" spans="2:14" x14ac:dyDescent="0.35">
      <c r="B495" t="s">
        <v>710</v>
      </c>
      <c r="C495" t="s">
        <v>711</v>
      </c>
      <c r="D495">
        <v>2018</v>
      </c>
      <c r="E495">
        <v>2018</v>
      </c>
      <c r="F495" s="1" t="s">
        <v>26</v>
      </c>
      <c r="G495" s="1" t="s">
        <v>27</v>
      </c>
      <c r="H495" s="1" t="s">
        <v>272</v>
      </c>
      <c r="I495" s="1" t="s">
        <v>271</v>
      </c>
      <c r="J495">
        <v>1876</v>
      </c>
      <c r="K495">
        <v>21873773</v>
      </c>
      <c r="L495">
        <v>8.6</v>
      </c>
      <c r="M495" s="2" t="b">
        <f t="shared" si="14"/>
        <v>0</v>
      </c>
      <c r="N495" s="2" t="str">
        <f t="shared" si="15"/>
        <v>Female201855-64 yearsGR113-024</v>
      </c>
    </row>
    <row r="496" spans="2:14" x14ac:dyDescent="0.35">
      <c r="B496" t="s">
        <v>710</v>
      </c>
      <c r="C496" t="s">
        <v>711</v>
      </c>
      <c r="D496">
        <v>2018</v>
      </c>
      <c r="E496">
        <v>2018</v>
      </c>
      <c r="F496" s="1" t="s">
        <v>26</v>
      </c>
      <c r="G496" s="1" t="s">
        <v>27</v>
      </c>
      <c r="H496" s="1" t="s">
        <v>270</v>
      </c>
      <c r="I496" s="1" t="s">
        <v>269</v>
      </c>
      <c r="J496">
        <v>3698</v>
      </c>
      <c r="K496">
        <v>21873773</v>
      </c>
      <c r="L496">
        <v>16.899999999999999</v>
      </c>
      <c r="M496" s="2" t="b">
        <f t="shared" si="14"/>
        <v>0</v>
      </c>
      <c r="N496" s="2" t="str">
        <f t="shared" si="15"/>
        <v>Female201855-64 yearsGR113-025</v>
      </c>
    </row>
    <row r="497" spans="2:14" x14ac:dyDescent="0.35">
      <c r="B497" t="s">
        <v>710</v>
      </c>
      <c r="C497" t="s">
        <v>711</v>
      </c>
      <c r="D497">
        <v>2018</v>
      </c>
      <c r="E497">
        <v>2018</v>
      </c>
      <c r="F497" s="1" t="s">
        <v>26</v>
      </c>
      <c r="G497" s="1" t="s">
        <v>27</v>
      </c>
      <c r="H497" s="1" t="s">
        <v>268</v>
      </c>
      <c r="I497" s="1" t="s">
        <v>267</v>
      </c>
      <c r="J497">
        <v>225</v>
      </c>
      <c r="K497">
        <v>21873773</v>
      </c>
      <c r="L497">
        <v>1</v>
      </c>
      <c r="M497" s="2" t="b">
        <f t="shared" si="14"/>
        <v>0</v>
      </c>
      <c r="N497" s="2" t="str">
        <f t="shared" si="15"/>
        <v>Female201855-64 yearsGR113-026</v>
      </c>
    </row>
    <row r="498" spans="2:14" x14ac:dyDescent="0.35">
      <c r="B498" t="s">
        <v>710</v>
      </c>
      <c r="C498" t="s">
        <v>711</v>
      </c>
      <c r="D498">
        <v>2018</v>
      </c>
      <c r="E498">
        <v>2018</v>
      </c>
      <c r="F498" s="1" t="s">
        <v>26</v>
      </c>
      <c r="G498" s="1" t="s">
        <v>27</v>
      </c>
      <c r="H498" s="1" t="s">
        <v>266</v>
      </c>
      <c r="I498" s="1" t="s">
        <v>265</v>
      </c>
      <c r="J498">
        <v>12861</v>
      </c>
      <c r="K498">
        <v>21873773</v>
      </c>
      <c r="L498">
        <v>58.8</v>
      </c>
      <c r="M498" s="2" t="b">
        <f t="shared" si="14"/>
        <v>0</v>
      </c>
      <c r="N498" s="2" t="str">
        <f t="shared" si="15"/>
        <v>Female201855-64 yearsGR113-027</v>
      </c>
    </row>
    <row r="499" spans="2:14" x14ac:dyDescent="0.35">
      <c r="B499" t="s">
        <v>710</v>
      </c>
      <c r="C499" t="s">
        <v>711</v>
      </c>
      <c r="D499">
        <v>2018</v>
      </c>
      <c r="E499">
        <v>2018</v>
      </c>
      <c r="F499" s="1" t="s">
        <v>26</v>
      </c>
      <c r="G499" s="1" t="s">
        <v>27</v>
      </c>
      <c r="H499" s="1" t="s">
        <v>264</v>
      </c>
      <c r="I499" s="1" t="s">
        <v>263</v>
      </c>
      <c r="J499">
        <v>525</v>
      </c>
      <c r="K499">
        <v>21873773</v>
      </c>
      <c r="L499">
        <v>2.4</v>
      </c>
      <c r="M499" s="2" t="b">
        <f t="shared" si="14"/>
        <v>0</v>
      </c>
      <c r="N499" s="2" t="str">
        <f t="shared" si="15"/>
        <v>Female201855-64 yearsGR113-028</v>
      </c>
    </row>
    <row r="500" spans="2:14" x14ac:dyDescent="0.35">
      <c r="B500" t="s">
        <v>710</v>
      </c>
      <c r="C500" t="s">
        <v>711</v>
      </c>
      <c r="D500">
        <v>2018</v>
      </c>
      <c r="E500">
        <v>2018</v>
      </c>
      <c r="F500" s="1" t="s">
        <v>26</v>
      </c>
      <c r="G500" s="1" t="s">
        <v>27</v>
      </c>
      <c r="H500" s="1" t="s">
        <v>137</v>
      </c>
      <c r="I500" s="1" t="s">
        <v>136</v>
      </c>
      <c r="J500">
        <v>8861</v>
      </c>
      <c r="K500">
        <v>21873773</v>
      </c>
      <c r="L500">
        <v>40.5</v>
      </c>
      <c r="M500" s="2" t="b">
        <f t="shared" si="14"/>
        <v>0</v>
      </c>
      <c r="N500" s="2" t="str">
        <f t="shared" si="15"/>
        <v>Female201855-64 yearsGR113-029</v>
      </c>
    </row>
    <row r="501" spans="2:14" x14ac:dyDescent="0.35">
      <c r="B501" t="s">
        <v>710</v>
      </c>
      <c r="C501" t="s">
        <v>711</v>
      </c>
      <c r="D501">
        <v>2018</v>
      </c>
      <c r="E501">
        <v>2018</v>
      </c>
      <c r="F501" s="1" t="s">
        <v>26</v>
      </c>
      <c r="G501" s="1" t="s">
        <v>27</v>
      </c>
      <c r="H501" s="1" t="s">
        <v>262</v>
      </c>
      <c r="I501" s="1" t="s">
        <v>261</v>
      </c>
      <c r="J501">
        <v>979</v>
      </c>
      <c r="K501">
        <v>21873773</v>
      </c>
      <c r="L501">
        <v>4.5</v>
      </c>
      <c r="M501" s="2" t="b">
        <f t="shared" si="14"/>
        <v>0</v>
      </c>
      <c r="N501" s="2" t="str">
        <f t="shared" si="15"/>
        <v>Female201855-64 yearsGR113-030</v>
      </c>
    </row>
    <row r="502" spans="2:14" x14ac:dyDescent="0.35">
      <c r="B502" t="s">
        <v>710</v>
      </c>
      <c r="C502" t="s">
        <v>711</v>
      </c>
      <c r="D502">
        <v>2018</v>
      </c>
      <c r="E502">
        <v>2018</v>
      </c>
      <c r="F502" s="1" t="s">
        <v>26</v>
      </c>
      <c r="G502" s="1" t="s">
        <v>27</v>
      </c>
      <c r="H502" s="1" t="s">
        <v>260</v>
      </c>
      <c r="I502" s="1" t="s">
        <v>259</v>
      </c>
      <c r="J502">
        <v>2472</v>
      </c>
      <c r="K502">
        <v>21873773</v>
      </c>
      <c r="L502">
        <v>11.3</v>
      </c>
      <c r="M502" s="2" t="b">
        <f t="shared" si="14"/>
        <v>0</v>
      </c>
      <c r="N502" s="2" t="str">
        <f t="shared" si="15"/>
        <v>Female201855-64 yearsGR113-031</v>
      </c>
    </row>
    <row r="503" spans="2:14" x14ac:dyDescent="0.35">
      <c r="B503" t="s">
        <v>710</v>
      </c>
      <c r="C503" t="s">
        <v>711</v>
      </c>
      <c r="D503">
        <v>2018</v>
      </c>
      <c r="E503">
        <v>2018</v>
      </c>
      <c r="F503" s="1" t="s">
        <v>26</v>
      </c>
      <c r="G503" s="1" t="s">
        <v>27</v>
      </c>
      <c r="H503" s="1" t="s">
        <v>258</v>
      </c>
      <c r="I503" s="1" t="s">
        <v>257</v>
      </c>
      <c r="J503">
        <v>2983</v>
      </c>
      <c r="K503">
        <v>21873773</v>
      </c>
      <c r="L503">
        <v>13.6</v>
      </c>
      <c r="M503" s="2" t="b">
        <f t="shared" si="14"/>
        <v>0</v>
      </c>
      <c r="N503" s="2" t="str">
        <f t="shared" si="15"/>
        <v>Female201855-64 yearsGR113-032</v>
      </c>
    </row>
    <row r="504" spans="2:14" x14ac:dyDescent="0.35">
      <c r="B504" t="s">
        <v>710</v>
      </c>
      <c r="C504" t="s">
        <v>711</v>
      </c>
      <c r="D504">
        <v>2018</v>
      </c>
      <c r="E504">
        <v>2018</v>
      </c>
      <c r="F504" s="1" t="s">
        <v>26</v>
      </c>
      <c r="G504" s="1" t="s">
        <v>27</v>
      </c>
      <c r="H504" s="1" t="s">
        <v>254</v>
      </c>
      <c r="I504" s="1" t="s">
        <v>253</v>
      </c>
      <c r="J504">
        <v>756</v>
      </c>
      <c r="K504">
        <v>21873773</v>
      </c>
      <c r="L504">
        <v>3.5</v>
      </c>
      <c r="M504" s="2" t="b">
        <f t="shared" si="14"/>
        <v>0</v>
      </c>
      <c r="N504" s="2" t="str">
        <f t="shared" si="15"/>
        <v>Female201855-64 yearsGR113-034</v>
      </c>
    </row>
    <row r="505" spans="2:14" x14ac:dyDescent="0.35">
      <c r="B505" t="s">
        <v>710</v>
      </c>
      <c r="C505" t="s">
        <v>711</v>
      </c>
      <c r="D505">
        <v>2018</v>
      </c>
      <c r="E505">
        <v>2018</v>
      </c>
      <c r="F505" s="1" t="s">
        <v>26</v>
      </c>
      <c r="G505" s="1" t="s">
        <v>27</v>
      </c>
      <c r="H505" s="1" t="s">
        <v>252</v>
      </c>
      <c r="I505" s="1" t="s">
        <v>251</v>
      </c>
      <c r="J505">
        <v>451</v>
      </c>
      <c r="K505">
        <v>21873773</v>
      </c>
      <c r="L505">
        <v>2.1</v>
      </c>
      <c r="M505" s="2" t="b">
        <f t="shared" si="14"/>
        <v>0</v>
      </c>
      <c r="N505" s="2" t="str">
        <f t="shared" si="15"/>
        <v>Female201855-64 yearsGR113-035</v>
      </c>
    </row>
    <row r="506" spans="2:14" x14ac:dyDescent="0.35">
      <c r="B506" t="s">
        <v>710</v>
      </c>
      <c r="C506" t="s">
        <v>711</v>
      </c>
      <c r="D506">
        <v>2018</v>
      </c>
      <c r="E506">
        <v>2018</v>
      </c>
      <c r="F506" s="1" t="s">
        <v>26</v>
      </c>
      <c r="G506" s="1" t="s">
        <v>27</v>
      </c>
      <c r="H506" s="1" t="s">
        <v>250</v>
      </c>
      <c r="I506" s="1" t="s">
        <v>249</v>
      </c>
      <c r="J506">
        <v>1634</v>
      </c>
      <c r="K506">
        <v>21873773</v>
      </c>
      <c r="L506">
        <v>7.5</v>
      </c>
      <c r="M506" s="2" t="b">
        <f t="shared" si="14"/>
        <v>0</v>
      </c>
      <c r="N506" s="2" t="str">
        <f t="shared" si="15"/>
        <v>Female201855-64 yearsGR113-036</v>
      </c>
    </row>
    <row r="507" spans="2:14" x14ac:dyDescent="0.35">
      <c r="B507" t="s">
        <v>710</v>
      </c>
      <c r="C507" t="s">
        <v>711</v>
      </c>
      <c r="D507">
        <v>2018</v>
      </c>
      <c r="E507">
        <v>2018</v>
      </c>
      <c r="F507" s="1" t="s">
        <v>26</v>
      </c>
      <c r="G507" s="1" t="s">
        <v>27</v>
      </c>
      <c r="H507" s="1" t="s">
        <v>135</v>
      </c>
      <c r="I507" s="1" t="s">
        <v>134</v>
      </c>
      <c r="J507">
        <v>2939</v>
      </c>
      <c r="K507">
        <v>21873773</v>
      </c>
      <c r="L507">
        <v>13.4</v>
      </c>
      <c r="M507" s="2" t="b">
        <f t="shared" si="14"/>
        <v>0</v>
      </c>
      <c r="N507" s="2" t="str">
        <f t="shared" si="15"/>
        <v>Female201855-64 yearsGR113-037</v>
      </c>
    </row>
    <row r="508" spans="2:14" x14ac:dyDescent="0.35">
      <c r="B508" t="s">
        <v>710</v>
      </c>
      <c r="C508" t="s">
        <v>711</v>
      </c>
      <c r="D508">
        <v>2018</v>
      </c>
      <c r="E508">
        <v>2018</v>
      </c>
      <c r="F508" s="1" t="s">
        <v>26</v>
      </c>
      <c r="G508" s="1" t="s">
        <v>27</v>
      </c>
      <c r="H508" s="1" t="s">
        <v>248</v>
      </c>
      <c r="I508" s="1" t="s">
        <v>247</v>
      </c>
      <c r="J508">
        <v>56</v>
      </c>
      <c r="K508">
        <v>21873773</v>
      </c>
      <c r="L508">
        <v>0.3</v>
      </c>
      <c r="M508" s="2" t="b">
        <f t="shared" si="14"/>
        <v>0</v>
      </c>
      <c r="N508" s="2" t="str">
        <f t="shared" si="15"/>
        <v>Female201855-64 yearsGR113-038</v>
      </c>
    </row>
    <row r="509" spans="2:14" x14ac:dyDescent="0.35">
      <c r="B509" t="s">
        <v>710</v>
      </c>
      <c r="C509" t="s">
        <v>711</v>
      </c>
      <c r="D509">
        <v>2018</v>
      </c>
      <c r="E509">
        <v>2018</v>
      </c>
      <c r="F509" s="1" t="s">
        <v>26</v>
      </c>
      <c r="G509" s="1" t="s">
        <v>27</v>
      </c>
      <c r="H509" s="1" t="s">
        <v>133</v>
      </c>
      <c r="I509" s="1" t="s">
        <v>132</v>
      </c>
      <c r="J509">
        <v>979</v>
      </c>
      <c r="K509">
        <v>21873773</v>
      </c>
      <c r="L509">
        <v>4.5</v>
      </c>
      <c r="M509" s="2" t="b">
        <f t="shared" si="14"/>
        <v>0</v>
      </c>
      <c r="N509" s="2" t="str">
        <f t="shared" si="15"/>
        <v>Female201855-64 yearsGR113-039</v>
      </c>
    </row>
    <row r="510" spans="2:14" x14ac:dyDescent="0.35">
      <c r="B510" t="s">
        <v>710</v>
      </c>
      <c r="C510" t="s">
        <v>711</v>
      </c>
      <c r="D510">
        <v>2018</v>
      </c>
      <c r="E510">
        <v>2018</v>
      </c>
      <c r="F510" s="1" t="s">
        <v>26</v>
      </c>
      <c r="G510" s="1" t="s">
        <v>27</v>
      </c>
      <c r="H510" s="1" t="s">
        <v>246</v>
      </c>
      <c r="I510" s="1" t="s">
        <v>245</v>
      </c>
      <c r="J510">
        <v>1069</v>
      </c>
      <c r="K510">
        <v>21873773</v>
      </c>
      <c r="L510">
        <v>4.9000000000000004</v>
      </c>
      <c r="M510" s="2" t="b">
        <f t="shared" si="14"/>
        <v>0</v>
      </c>
      <c r="N510" s="2" t="str">
        <f t="shared" si="15"/>
        <v>Female201855-64 yearsGR113-040</v>
      </c>
    </row>
    <row r="511" spans="2:14" x14ac:dyDescent="0.35">
      <c r="B511" t="s">
        <v>710</v>
      </c>
      <c r="C511" t="s">
        <v>711</v>
      </c>
      <c r="D511">
        <v>2018</v>
      </c>
      <c r="E511">
        <v>2018</v>
      </c>
      <c r="F511" s="1" t="s">
        <v>26</v>
      </c>
      <c r="G511" s="1" t="s">
        <v>27</v>
      </c>
      <c r="H511" s="1" t="s">
        <v>244</v>
      </c>
      <c r="I511" s="1" t="s">
        <v>243</v>
      </c>
      <c r="J511">
        <v>834</v>
      </c>
      <c r="K511">
        <v>21873773</v>
      </c>
      <c r="L511">
        <v>3.8</v>
      </c>
      <c r="M511" s="2" t="b">
        <f t="shared" si="14"/>
        <v>0</v>
      </c>
      <c r="N511" s="2" t="str">
        <f t="shared" si="15"/>
        <v>Female201855-64 yearsGR113-041</v>
      </c>
    </row>
    <row r="512" spans="2:14" x14ac:dyDescent="0.35">
      <c r="B512" t="s">
        <v>710</v>
      </c>
      <c r="C512" t="s">
        <v>711</v>
      </c>
      <c r="D512">
        <v>2018</v>
      </c>
      <c r="E512">
        <v>2018</v>
      </c>
      <c r="F512" s="1" t="s">
        <v>26</v>
      </c>
      <c r="G512" s="1" t="s">
        <v>27</v>
      </c>
      <c r="H512" s="1" t="s">
        <v>240</v>
      </c>
      <c r="I512" s="1" t="s">
        <v>239</v>
      </c>
      <c r="J512">
        <v>5614</v>
      </c>
      <c r="K512">
        <v>21873773</v>
      </c>
      <c r="L512">
        <v>25.7</v>
      </c>
      <c r="M512" s="2" t="b">
        <f t="shared" si="14"/>
        <v>0</v>
      </c>
      <c r="N512" s="2" t="str">
        <f t="shared" si="15"/>
        <v>Female201855-64 yearsGR113-043</v>
      </c>
    </row>
    <row r="513" spans="2:14" x14ac:dyDescent="0.35">
      <c r="B513" t="s">
        <v>710</v>
      </c>
      <c r="C513" t="s">
        <v>711</v>
      </c>
      <c r="D513">
        <v>2018</v>
      </c>
      <c r="E513">
        <v>2018</v>
      </c>
      <c r="F513" s="1" t="s">
        <v>26</v>
      </c>
      <c r="G513" s="1" t="s">
        <v>27</v>
      </c>
      <c r="H513" s="1" t="s">
        <v>238</v>
      </c>
      <c r="I513" s="1" t="s">
        <v>237</v>
      </c>
      <c r="J513">
        <v>620</v>
      </c>
      <c r="K513">
        <v>21873773</v>
      </c>
      <c r="L513">
        <v>2.8</v>
      </c>
      <c r="M513" s="2" t="b">
        <f t="shared" si="14"/>
        <v>1</v>
      </c>
      <c r="N513" s="2" t="str">
        <f t="shared" si="15"/>
        <v>Female201855-64 yearsGR113-044</v>
      </c>
    </row>
    <row r="514" spans="2:14" x14ac:dyDescent="0.35">
      <c r="B514" t="s">
        <v>710</v>
      </c>
      <c r="C514" t="s">
        <v>711</v>
      </c>
      <c r="D514">
        <v>2018</v>
      </c>
      <c r="E514">
        <v>2018</v>
      </c>
      <c r="F514" s="1" t="s">
        <v>26</v>
      </c>
      <c r="G514" s="1" t="s">
        <v>27</v>
      </c>
      <c r="H514" s="1" t="s">
        <v>236</v>
      </c>
      <c r="I514" s="1" t="s">
        <v>235</v>
      </c>
      <c r="J514">
        <v>255</v>
      </c>
      <c r="K514">
        <v>21873773</v>
      </c>
      <c r="L514">
        <v>1.2</v>
      </c>
      <c r="M514" s="2" t="b">
        <f t="shared" si="14"/>
        <v>1</v>
      </c>
      <c r="N514" s="2" t="str">
        <f t="shared" si="15"/>
        <v>Female201855-64 yearsGR113-045</v>
      </c>
    </row>
    <row r="515" spans="2:14" x14ac:dyDescent="0.35">
      <c r="B515" t="s">
        <v>710</v>
      </c>
      <c r="C515" t="s">
        <v>711</v>
      </c>
      <c r="D515">
        <v>2018</v>
      </c>
      <c r="E515">
        <v>2018</v>
      </c>
      <c r="F515" s="1" t="s">
        <v>26</v>
      </c>
      <c r="G515" s="1" t="s">
        <v>27</v>
      </c>
      <c r="H515" s="1" t="s">
        <v>131</v>
      </c>
      <c r="I515" s="1" t="s">
        <v>130</v>
      </c>
      <c r="J515">
        <v>5530</v>
      </c>
      <c r="K515">
        <v>21873773</v>
      </c>
      <c r="L515">
        <v>25.3</v>
      </c>
      <c r="M515" s="2" t="b">
        <f t="shared" ref="M515:M578" si="16">LEFT(H515,1)="#"</f>
        <v>1</v>
      </c>
      <c r="N515" s="2" t="str">
        <f t="shared" ref="N515:N578" si="17">B515&amp;E515&amp;F515&amp;I515</f>
        <v>Female201855-64 yearsGR113-046</v>
      </c>
    </row>
    <row r="516" spans="2:14" x14ac:dyDescent="0.35">
      <c r="B516" t="s">
        <v>710</v>
      </c>
      <c r="C516" t="s">
        <v>711</v>
      </c>
      <c r="D516">
        <v>2018</v>
      </c>
      <c r="E516">
        <v>2018</v>
      </c>
      <c r="F516" s="1" t="s">
        <v>26</v>
      </c>
      <c r="G516" s="1" t="s">
        <v>27</v>
      </c>
      <c r="H516" s="1" t="s">
        <v>234</v>
      </c>
      <c r="I516" s="1" t="s">
        <v>233</v>
      </c>
      <c r="J516">
        <v>267</v>
      </c>
      <c r="K516">
        <v>21873773</v>
      </c>
      <c r="L516">
        <v>1.2</v>
      </c>
      <c r="M516" s="2" t="b">
        <f t="shared" si="16"/>
        <v>1</v>
      </c>
      <c r="N516" s="2" t="str">
        <f t="shared" si="17"/>
        <v>Female201855-64 yearsGR113-047</v>
      </c>
    </row>
    <row r="517" spans="2:14" x14ac:dyDescent="0.35">
      <c r="B517" t="s">
        <v>710</v>
      </c>
      <c r="C517" t="s">
        <v>711</v>
      </c>
      <c r="D517">
        <v>2018</v>
      </c>
      <c r="E517">
        <v>2018</v>
      </c>
      <c r="F517" s="1" t="s">
        <v>26</v>
      </c>
      <c r="G517" s="1" t="s">
        <v>27</v>
      </c>
      <c r="H517" s="1" t="s">
        <v>232</v>
      </c>
      <c r="I517" s="1" t="s">
        <v>231</v>
      </c>
      <c r="J517">
        <v>257</v>
      </c>
      <c r="K517">
        <v>21873773</v>
      </c>
      <c r="L517">
        <v>1.2</v>
      </c>
      <c r="M517" s="2" t="b">
        <f t="shared" si="16"/>
        <v>0</v>
      </c>
      <c r="N517" s="2" t="str">
        <f t="shared" si="17"/>
        <v>Female201855-64 yearsGR113-048</v>
      </c>
    </row>
    <row r="518" spans="2:14" x14ac:dyDescent="0.35">
      <c r="B518" t="s">
        <v>710</v>
      </c>
      <c r="C518" t="s">
        <v>711</v>
      </c>
      <c r="D518">
        <v>2018</v>
      </c>
      <c r="E518">
        <v>2018</v>
      </c>
      <c r="F518" s="1" t="s">
        <v>26</v>
      </c>
      <c r="G518" s="1" t="s">
        <v>27</v>
      </c>
      <c r="H518" s="1" t="s">
        <v>230</v>
      </c>
      <c r="I518" s="1" t="s">
        <v>229</v>
      </c>
      <c r="J518">
        <v>10</v>
      </c>
      <c r="K518">
        <v>21873773</v>
      </c>
      <c r="L518" t="s">
        <v>10</v>
      </c>
      <c r="M518" s="2" t="b">
        <f t="shared" si="16"/>
        <v>0</v>
      </c>
      <c r="N518" s="2" t="str">
        <f t="shared" si="17"/>
        <v>Female201855-64 yearsGR113-049</v>
      </c>
    </row>
    <row r="519" spans="2:14" x14ac:dyDescent="0.35">
      <c r="B519" t="s">
        <v>710</v>
      </c>
      <c r="C519" t="s">
        <v>711</v>
      </c>
      <c r="D519">
        <v>2018</v>
      </c>
      <c r="E519">
        <v>2018</v>
      </c>
      <c r="F519" s="1" t="s">
        <v>26</v>
      </c>
      <c r="G519" s="1" t="s">
        <v>27</v>
      </c>
      <c r="H519" s="1" t="s">
        <v>228</v>
      </c>
      <c r="I519" s="1" t="s">
        <v>227</v>
      </c>
      <c r="J519">
        <v>49</v>
      </c>
      <c r="K519">
        <v>21873773</v>
      </c>
      <c r="L519">
        <v>0.2</v>
      </c>
      <c r="M519" s="2" t="b">
        <f t="shared" si="16"/>
        <v>1</v>
      </c>
      <c r="N519" s="2" t="str">
        <f t="shared" si="17"/>
        <v>Female201855-64 yearsGR113-050</v>
      </c>
    </row>
    <row r="520" spans="2:14" x14ac:dyDescent="0.35">
      <c r="B520" t="s">
        <v>710</v>
      </c>
      <c r="C520" t="s">
        <v>711</v>
      </c>
      <c r="D520">
        <v>2018</v>
      </c>
      <c r="E520">
        <v>2018</v>
      </c>
      <c r="F520" s="1" t="s">
        <v>26</v>
      </c>
      <c r="G520" s="1" t="s">
        <v>27</v>
      </c>
      <c r="H520" s="1" t="s">
        <v>226</v>
      </c>
      <c r="I520" s="1" t="s">
        <v>225</v>
      </c>
      <c r="J520">
        <v>236</v>
      </c>
      <c r="K520">
        <v>21873773</v>
      </c>
      <c r="L520">
        <v>1.1000000000000001</v>
      </c>
      <c r="M520" s="2" t="b">
        <f t="shared" si="16"/>
        <v>1</v>
      </c>
      <c r="N520" s="2" t="str">
        <f t="shared" si="17"/>
        <v>Female201855-64 yearsGR113-051</v>
      </c>
    </row>
    <row r="521" spans="2:14" x14ac:dyDescent="0.35">
      <c r="B521" t="s">
        <v>710</v>
      </c>
      <c r="C521" t="s">
        <v>711</v>
      </c>
      <c r="D521">
        <v>2018</v>
      </c>
      <c r="E521">
        <v>2018</v>
      </c>
      <c r="F521" s="1" t="s">
        <v>26</v>
      </c>
      <c r="G521" s="1" t="s">
        <v>27</v>
      </c>
      <c r="H521" s="1" t="s">
        <v>224</v>
      </c>
      <c r="I521" s="1" t="s">
        <v>223</v>
      </c>
      <c r="J521">
        <v>701</v>
      </c>
      <c r="K521">
        <v>21873773</v>
      </c>
      <c r="L521">
        <v>3.2</v>
      </c>
      <c r="M521" s="2" t="b">
        <f t="shared" si="16"/>
        <v>1</v>
      </c>
      <c r="N521" s="2" t="str">
        <f t="shared" si="17"/>
        <v>Female201855-64 yearsGR113-052</v>
      </c>
    </row>
    <row r="522" spans="2:14" x14ac:dyDescent="0.35">
      <c r="B522" t="s">
        <v>710</v>
      </c>
      <c r="C522" t="s">
        <v>711</v>
      </c>
      <c r="D522">
        <v>2018</v>
      </c>
      <c r="E522">
        <v>2018</v>
      </c>
      <c r="F522" s="1" t="s">
        <v>26</v>
      </c>
      <c r="G522" s="1" t="s">
        <v>27</v>
      </c>
      <c r="H522" s="1" t="s">
        <v>129</v>
      </c>
      <c r="I522" s="1" t="s">
        <v>128</v>
      </c>
      <c r="J522">
        <v>32576</v>
      </c>
      <c r="K522">
        <v>21873773</v>
      </c>
      <c r="L522">
        <v>148.9</v>
      </c>
      <c r="M522" s="2" t="b">
        <f t="shared" si="16"/>
        <v>0</v>
      </c>
      <c r="N522" s="2" t="str">
        <f t="shared" si="17"/>
        <v>Female201855-64 yearsGR113-053</v>
      </c>
    </row>
    <row r="523" spans="2:14" x14ac:dyDescent="0.35">
      <c r="B523" t="s">
        <v>710</v>
      </c>
      <c r="C523" t="s">
        <v>711</v>
      </c>
      <c r="D523">
        <v>2018</v>
      </c>
      <c r="E523">
        <v>2018</v>
      </c>
      <c r="F523" s="1" t="s">
        <v>26</v>
      </c>
      <c r="G523" s="1" t="s">
        <v>27</v>
      </c>
      <c r="H523" s="1" t="s">
        <v>127</v>
      </c>
      <c r="I523" s="1" t="s">
        <v>126</v>
      </c>
      <c r="J523">
        <v>24682</v>
      </c>
      <c r="K523">
        <v>21873773</v>
      </c>
      <c r="L523">
        <v>112.8</v>
      </c>
      <c r="M523" s="2" t="b">
        <f t="shared" si="16"/>
        <v>1</v>
      </c>
      <c r="N523" s="2" t="str">
        <f t="shared" si="17"/>
        <v>Female201855-64 yearsGR113-054</v>
      </c>
    </row>
    <row r="524" spans="2:14" x14ac:dyDescent="0.35">
      <c r="B524" t="s">
        <v>710</v>
      </c>
      <c r="C524" t="s">
        <v>711</v>
      </c>
      <c r="D524">
        <v>2018</v>
      </c>
      <c r="E524">
        <v>2018</v>
      </c>
      <c r="F524" s="1" t="s">
        <v>26</v>
      </c>
      <c r="G524" s="1" t="s">
        <v>27</v>
      </c>
      <c r="H524" s="1" t="s">
        <v>222</v>
      </c>
      <c r="I524" s="1" t="s">
        <v>221</v>
      </c>
      <c r="J524">
        <v>200</v>
      </c>
      <c r="K524">
        <v>21873773</v>
      </c>
      <c r="L524">
        <v>0.9</v>
      </c>
      <c r="M524" s="2" t="b">
        <f t="shared" si="16"/>
        <v>0</v>
      </c>
      <c r="N524" s="2" t="str">
        <f t="shared" si="17"/>
        <v>Female201855-64 yearsGR113-055</v>
      </c>
    </row>
    <row r="525" spans="2:14" x14ac:dyDescent="0.35">
      <c r="B525" t="s">
        <v>710</v>
      </c>
      <c r="C525" t="s">
        <v>711</v>
      </c>
      <c r="D525">
        <v>2018</v>
      </c>
      <c r="E525">
        <v>2018</v>
      </c>
      <c r="F525" s="1" t="s">
        <v>26</v>
      </c>
      <c r="G525" s="1" t="s">
        <v>27</v>
      </c>
      <c r="H525" s="1" t="s">
        <v>220</v>
      </c>
      <c r="I525" s="1" t="s">
        <v>219</v>
      </c>
      <c r="J525">
        <v>2731</v>
      </c>
      <c r="K525">
        <v>21873773</v>
      </c>
      <c r="L525">
        <v>12.5</v>
      </c>
      <c r="M525" s="2" t="b">
        <f t="shared" si="16"/>
        <v>0</v>
      </c>
      <c r="N525" s="2" t="str">
        <f t="shared" si="17"/>
        <v>Female201855-64 yearsGR113-056</v>
      </c>
    </row>
    <row r="526" spans="2:14" x14ac:dyDescent="0.35">
      <c r="B526" t="s">
        <v>710</v>
      </c>
      <c r="C526" t="s">
        <v>711</v>
      </c>
      <c r="D526">
        <v>2018</v>
      </c>
      <c r="E526">
        <v>2018</v>
      </c>
      <c r="F526" s="1" t="s">
        <v>26</v>
      </c>
      <c r="G526" s="1" t="s">
        <v>27</v>
      </c>
      <c r="H526" s="1" t="s">
        <v>125</v>
      </c>
      <c r="I526" s="1" t="s">
        <v>124</v>
      </c>
      <c r="J526">
        <v>269</v>
      </c>
      <c r="K526">
        <v>21873773</v>
      </c>
      <c r="L526">
        <v>1.2</v>
      </c>
      <c r="M526" s="2" t="b">
        <f t="shared" si="16"/>
        <v>0</v>
      </c>
      <c r="N526" s="2" t="str">
        <f t="shared" si="17"/>
        <v>Female201855-64 yearsGR113-057</v>
      </c>
    </row>
    <row r="527" spans="2:14" x14ac:dyDescent="0.35">
      <c r="B527" t="s">
        <v>710</v>
      </c>
      <c r="C527" t="s">
        <v>711</v>
      </c>
      <c r="D527">
        <v>2018</v>
      </c>
      <c r="E527">
        <v>2018</v>
      </c>
      <c r="F527" s="1" t="s">
        <v>26</v>
      </c>
      <c r="G527" s="1" t="s">
        <v>27</v>
      </c>
      <c r="H527" s="1" t="s">
        <v>123</v>
      </c>
      <c r="I527" s="1" t="s">
        <v>122</v>
      </c>
      <c r="J527">
        <v>13490</v>
      </c>
      <c r="K527">
        <v>21873773</v>
      </c>
      <c r="L527">
        <v>61.7</v>
      </c>
      <c r="M527" s="2" t="b">
        <f t="shared" si="16"/>
        <v>0</v>
      </c>
      <c r="N527" s="2" t="str">
        <f t="shared" si="17"/>
        <v>Female201855-64 yearsGR113-058</v>
      </c>
    </row>
    <row r="528" spans="2:14" x14ac:dyDescent="0.35">
      <c r="B528" t="s">
        <v>710</v>
      </c>
      <c r="C528" t="s">
        <v>711</v>
      </c>
      <c r="D528">
        <v>2018</v>
      </c>
      <c r="E528">
        <v>2018</v>
      </c>
      <c r="F528" s="1" t="s">
        <v>26</v>
      </c>
      <c r="G528" s="1" t="s">
        <v>27</v>
      </c>
      <c r="H528" s="1" t="s">
        <v>121</v>
      </c>
      <c r="I528" s="1" t="s">
        <v>120</v>
      </c>
      <c r="J528">
        <v>4904</v>
      </c>
      <c r="K528">
        <v>21873773</v>
      </c>
      <c r="L528">
        <v>22.4</v>
      </c>
      <c r="M528" s="2" t="b">
        <f t="shared" si="16"/>
        <v>0</v>
      </c>
      <c r="N528" s="2" t="str">
        <f t="shared" si="17"/>
        <v>Female201855-64 yearsGR113-059</v>
      </c>
    </row>
    <row r="529" spans="2:14" x14ac:dyDescent="0.35">
      <c r="B529" t="s">
        <v>710</v>
      </c>
      <c r="C529" t="s">
        <v>711</v>
      </c>
      <c r="D529">
        <v>2018</v>
      </c>
      <c r="E529">
        <v>2018</v>
      </c>
      <c r="F529" s="1" t="s">
        <v>26</v>
      </c>
      <c r="G529" s="1" t="s">
        <v>27</v>
      </c>
      <c r="H529" s="1" t="s">
        <v>218</v>
      </c>
      <c r="I529" s="1" t="s">
        <v>217</v>
      </c>
      <c r="J529">
        <v>255</v>
      </c>
      <c r="K529">
        <v>21873773</v>
      </c>
      <c r="L529">
        <v>1.2</v>
      </c>
      <c r="M529" s="2" t="b">
        <f t="shared" si="16"/>
        <v>0</v>
      </c>
      <c r="N529" s="2" t="str">
        <f t="shared" si="17"/>
        <v>Female201855-64 yearsGR113-060</v>
      </c>
    </row>
    <row r="530" spans="2:14" x14ac:dyDescent="0.35">
      <c r="B530" t="s">
        <v>710</v>
      </c>
      <c r="C530" t="s">
        <v>711</v>
      </c>
      <c r="D530">
        <v>2018</v>
      </c>
      <c r="E530">
        <v>2018</v>
      </c>
      <c r="F530" s="1" t="s">
        <v>26</v>
      </c>
      <c r="G530" s="1" t="s">
        <v>27</v>
      </c>
      <c r="H530" s="1" t="s">
        <v>119</v>
      </c>
      <c r="I530" s="1" t="s">
        <v>118</v>
      </c>
      <c r="J530">
        <v>8331</v>
      </c>
      <c r="K530">
        <v>21873773</v>
      </c>
      <c r="L530">
        <v>38.1</v>
      </c>
      <c r="M530" s="2" t="b">
        <f t="shared" si="16"/>
        <v>0</v>
      </c>
      <c r="N530" s="2" t="str">
        <f t="shared" si="17"/>
        <v>Female201855-64 yearsGR113-061</v>
      </c>
    </row>
    <row r="531" spans="2:14" x14ac:dyDescent="0.35">
      <c r="B531" t="s">
        <v>710</v>
      </c>
      <c r="C531" t="s">
        <v>711</v>
      </c>
      <c r="D531">
        <v>2018</v>
      </c>
      <c r="E531">
        <v>2018</v>
      </c>
      <c r="F531" s="1" t="s">
        <v>26</v>
      </c>
      <c r="G531" s="1" t="s">
        <v>27</v>
      </c>
      <c r="H531" s="1" t="s">
        <v>117</v>
      </c>
      <c r="I531" s="1" t="s">
        <v>116</v>
      </c>
      <c r="J531">
        <v>3428</v>
      </c>
      <c r="K531">
        <v>21873773</v>
      </c>
      <c r="L531">
        <v>15.7</v>
      </c>
      <c r="M531" s="2" t="b">
        <f t="shared" si="16"/>
        <v>0</v>
      </c>
      <c r="N531" s="2" t="str">
        <f t="shared" si="17"/>
        <v>Female201855-64 yearsGR113-062</v>
      </c>
    </row>
    <row r="532" spans="2:14" x14ac:dyDescent="0.35">
      <c r="B532" t="s">
        <v>710</v>
      </c>
      <c r="C532" t="s">
        <v>711</v>
      </c>
      <c r="D532">
        <v>2018</v>
      </c>
      <c r="E532">
        <v>2018</v>
      </c>
      <c r="F532" s="1" t="s">
        <v>26</v>
      </c>
      <c r="G532" s="1" t="s">
        <v>27</v>
      </c>
      <c r="H532" s="1" t="s">
        <v>115</v>
      </c>
      <c r="I532" s="1" t="s">
        <v>114</v>
      </c>
      <c r="J532">
        <v>4903</v>
      </c>
      <c r="K532">
        <v>21873773</v>
      </c>
      <c r="L532">
        <v>22.4</v>
      </c>
      <c r="M532" s="2" t="b">
        <f t="shared" si="16"/>
        <v>0</v>
      </c>
      <c r="N532" s="2" t="str">
        <f t="shared" si="17"/>
        <v>Female201855-64 yearsGR113-063</v>
      </c>
    </row>
    <row r="533" spans="2:14" x14ac:dyDescent="0.35">
      <c r="B533" t="s">
        <v>710</v>
      </c>
      <c r="C533" t="s">
        <v>711</v>
      </c>
      <c r="D533">
        <v>2018</v>
      </c>
      <c r="E533">
        <v>2018</v>
      </c>
      <c r="F533" s="1" t="s">
        <v>26</v>
      </c>
      <c r="G533" s="1" t="s">
        <v>27</v>
      </c>
      <c r="H533" s="1" t="s">
        <v>113</v>
      </c>
      <c r="I533" s="1" t="s">
        <v>112</v>
      </c>
      <c r="J533">
        <v>7992</v>
      </c>
      <c r="K533">
        <v>21873773</v>
      </c>
      <c r="L533">
        <v>36.5</v>
      </c>
      <c r="M533" s="2" t="b">
        <f t="shared" si="16"/>
        <v>0</v>
      </c>
      <c r="N533" s="2" t="str">
        <f t="shared" si="17"/>
        <v>Female201855-64 yearsGR113-064</v>
      </c>
    </row>
    <row r="534" spans="2:14" x14ac:dyDescent="0.35">
      <c r="B534" t="s">
        <v>710</v>
      </c>
      <c r="C534" t="s">
        <v>711</v>
      </c>
      <c r="D534">
        <v>2018</v>
      </c>
      <c r="E534">
        <v>2018</v>
      </c>
      <c r="F534" s="1" t="s">
        <v>26</v>
      </c>
      <c r="G534" s="1" t="s">
        <v>27</v>
      </c>
      <c r="H534" s="1" t="s">
        <v>111</v>
      </c>
      <c r="I534" s="1" t="s">
        <v>110</v>
      </c>
      <c r="J534">
        <v>114</v>
      </c>
      <c r="K534">
        <v>21873773</v>
      </c>
      <c r="L534">
        <v>0.5</v>
      </c>
      <c r="M534" s="2" t="b">
        <f t="shared" si="16"/>
        <v>0</v>
      </c>
      <c r="N534" s="2" t="str">
        <f t="shared" si="17"/>
        <v>Female201855-64 yearsGR113-065</v>
      </c>
    </row>
    <row r="535" spans="2:14" x14ac:dyDescent="0.35">
      <c r="B535" t="s">
        <v>710</v>
      </c>
      <c r="C535" t="s">
        <v>711</v>
      </c>
      <c r="D535">
        <v>2018</v>
      </c>
      <c r="E535">
        <v>2018</v>
      </c>
      <c r="F535" s="1" t="s">
        <v>26</v>
      </c>
      <c r="G535" s="1" t="s">
        <v>27</v>
      </c>
      <c r="H535" s="1" t="s">
        <v>216</v>
      </c>
      <c r="I535" s="1" t="s">
        <v>215</v>
      </c>
      <c r="J535">
        <v>67</v>
      </c>
      <c r="K535">
        <v>21873773</v>
      </c>
      <c r="L535">
        <v>0.3</v>
      </c>
      <c r="M535" s="2" t="b">
        <f t="shared" si="16"/>
        <v>0</v>
      </c>
      <c r="N535" s="2" t="str">
        <f t="shared" si="17"/>
        <v>Female201855-64 yearsGR113-066</v>
      </c>
    </row>
    <row r="536" spans="2:14" x14ac:dyDescent="0.35">
      <c r="B536" t="s">
        <v>710</v>
      </c>
      <c r="C536" t="s">
        <v>711</v>
      </c>
      <c r="D536">
        <v>2018</v>
      </c>
      <c r="E536">
        <v>2018</v>
      </c>
      <c r="F536" s="1" t="s">
        <v>26</v>
      </c>
      <c r="G536" s="1" t="s">
        <v>27</v>
      </c>
      <c r="H536" s="1" t="s">
        <v>214</v>
      </c>
      <c r="I536" s="1" t="s">
        <v>213</v>
      </c>
      <c r="J536">
        <v>1846</v>
      </c>
      <c r="K536">
        <v>21873773</v>
      </c>
      <c r="L536">
        <v>8.4</v>
      </c>
      <c r="M536" s="2" t="b">
        <f t="shared" si="16"/>
        <v>0</v>
      </c>
      <c r="N536" s="2" t="str">
        <f t="shared" si="17"/>
        <v>Female201855-64 yearsGR113-067</v>
      </c>
    </row>
    <row r="537" spans="2:14" x14ac:dyDescent="0.35">
      <c r="B537" t="s">
        <v>710</v>
      </c>
      <c r="C537" t="s">
        <v>711</v>
      </c>
      <c r="D537">
        <v>2018</v>
      </c>
      <c r="E537">
        <v>2018</v>
      </c>
      <c r="F537" s="1" t="s">
        <v>26</v>
      </c>
      <c r="G537" s="1" t="s">
        <v>27</v>
      </c>
      <c r="H537" s="1" t="s">
        <v>109</v>
      </c>
      <c r="I537" s="1" t="s">
        <v>108</v>
      </c>
      <c r="J537">
        <v>5965</v>
      </c>
      <c r="K537">
        <v>21873773</v>
      </c>
      <c r="L537">
        <v>27.3</v>
      </c>
      <c r="M537" s="2" t="b">
        <f t="shared" si="16"/>
        <v>0</v>
      </c>
      <c r="N537" s="2" t="str">
        <f t="shared" si="17"/>
        <v>Female201855-64 yearsGR113-068</v>
      </c>
    </row>
    <row r="538" spans="2:14" x14ac:dyDescent="0.35">
      <c r="B538" t="s">
        <v>710</v>
      </c>
      <c r="C538" t="s">
        <v>711</v>
      </c>
      <c r="D538">
        <v>2018</v>
      </c>
      <c r="E538">
        <v>2018</v>
      </c>
      <c r="F538" s="1" t="s">
        <v>26</v>
      </c>
      <c r="G538" s="1" t="s">
        <v>27</v>
      </c>
      <c r="H538" s="1" t="s">
        <v>212</v>
      </c>
      <c r="I538" s="1" t="s">
        <v>211</v>
      </c>
      <c r="J538">
        <v>1469</v>
      </c>
      <c r="K538">
        <v>21873773</v>
      </c>
      <c r="L538">
        <v>6.7</v>
      </c>
      <c r="M538" s="2" t="b">
        <f t="shared" si="16"/>
        <v>1</v>
      </c>
      <c r="N538" s="2" t="str">
        <f t="shared" si="17"/>
        <v>Female201855-64 yearsGR113-069</v>
      </c>
    </row>
    <row r="539" spans="2:14" x14ac:dyDescent="0.35">
      <c r="B539" t="s">
        <v>710</v>
      </c>
      <c r="C539" t="s">
        <v>711</v>
      </c>
      <c r="D539">
        <v>2018</v>
      </c>
      <c r="E539">
        <v>2018</v>
      </c>
      <c r="F539" s="1" t="s">
        <v>26</v>
      </c>
      <c r="G539" s="1" t="s">
        <v>27</v>
      </c>
      <c r="H539" s="1" t="s">
        <v>107</v>
      </c>
      <c r="I539" s="1" t="s">
        <v>106</v>
      </c>
      <c r="J539">
        <v>5438</v>
      </c>
      <c r="K539">
        <v>21873773</v>
      </c>
      <c r="L539">
        <v>24.9</v>
      </c>
      <c r="M539" s="2" t="b">
        <f t="shared" si="16"/>
        <v>1</v>
      </c>
      <c r="N539" s="2" t="str">
        <f t="shared" si="17"/>
        <v>Female201855-64 yearsGR113-070</v>
      </c>
    </row>
    <row r="540" spans="2:14" x14ac:dyDescent="0.35">
      <c r="B540" t="s">
        <v>710</v>
      </c>
      <c r="C540" t="s">
        <v>711</v>
      </c>
      <c r="D540">
        <v>2018</v>
      </c>
      <c r="E540">
        <v>2018</v>
      </c>
      <c r="F540" s="1" t="s">
        <v>26</v>
      </c>
      <c r="G540" s="1" t="s">
        <v>27</v>
      </c>
      <c r="H540" s="1" t="s">
        <v>210</v>
      </c>
      <c r="I540" s="1" t="s">
        <v>209</v>
      </c>
      <c r="J540">
        <v>124</v>
      </c>
      <c r="K540">
        <v>21873773</v>
      </c>
      <c r="L540">
        <v>0.6</v>
      </c>
      <c r="M540" s="2" t="b">
        <f t="shared" si="16"/>
        <v>1</v>
      </c>
      <c r="N540" s="2" t="str">
        <f t="shared" si="17"/>
        <v>Female201855-64 yearsGR113-071</v>
      </c>
    </row>
    <row r="541" spans="2:14" x14ac:dyDescent="0.35">
      <c r="B541" t="s">
        <v>710</v>
      </c>
      <c r="C541" t="s">
        <v>711</v>
      </c>
      <c r="D541">
        <v>2018</v>
      </c>
      <c r="E541">
        <v>2018</v>
      </c>
      <c r="F541" s="1" t="s">
        <v>26</v>
      </c>
      <c r="G541" s="1" t="s">
        <v>27</v>
      </c>
      <c r="H541" s="1" t="s">
        <v>208</v>
      </c>
      <c r="I541" s="1" t="s">
        <v>207</v>
      </c>
      <c r="J541">
        <v>863</v>
      </c>
      <c r="K541">
        <v>21873773</v>
      </c>
      <c r="L541">
        <v>3.9</v>
      </c>
      <c r="M541" s="2" t="b">
        <f t="shared" si="16"/>
        <v>0</v>
      </c>
      <c r="N541" s="2" t="str">
        <f t="shared" si="17"/>
        <v>Female201855-64 yearsGR113-072</v>
      </c>
    </row>
    <row r="542" spans="2:14" x14ac:dyDescent="0.35">
      <c r="B542" t="s">
        <v>710</v>
      </c>
      <c r="C542" t="s">
        <v>711</v>
      </c>
      <c r="D542">
        <v>2018</v>
      </c>
      <c r="E542">
        <v>2018</v>
      </c>
      <c r="F542" s="1" t="s">
        <v>26</v>
      </c>
      <c r="G542" s="1" t="s">
        <v>27</v>
      </c>
      <c r="H542" s="1" t="s">
        <v>206</v>
      </c>
      <c r="I542" s="1" t="s">
        <v>205</v>
      </c>
      <c r="J542">
        <v>364</v>
      </c>
      <c r="K542">
        <v>21873773</v>
      </c>
      <c r="L542">
        <v>1.7</v>
      </c>
      <c r="M542" s="2" t="b">
        <f t="shared" si="16"/>
        <v>1</v>
      </c>
      <c r="N542" s="2" t="str">
        <f t="shared" si="17"/>
        <v>Female201855-64 yearsGR113-073</v>
      </c>
    </row>
    <row r="543" spans="2:14" x14ac:dyDescent="0.35">
      <c r="B543" t="s">
        <v>710</v>
      </c>
      <c r="C543" t="s">
        <v>711</v>
      </c>
      <c r="D543">
        <v>2018</v>
      </c>
      <c r="E543">
        <v>2018</v>
      </c>
      <c r="F543" s="1" t="s">
        <v>26</v>
      </c>
      <c r="G543" s="1" t="s">
        <v>27</v>
      </c>
      <c r="H543" s="1" t="s">
        <v>204</v>
      </c>
      <c r="I543" s="1" t="s">
        <v>203</v>
      </c>
      <c r="J543">
        <v>499</v>
      </c>
      <c r="K543">
        <v>21873773</v>
      </c>
      <c r="L543">
        <v>2.2999999999999998</v>
      </c>
      <c r="M543" s="2" t="b">
        <f t="shared" si="16"/>
        <v>0</v>
      </c>
      <c r="N543" s="2" t="str">
        <f t="shared" si="17"/>
        <v>Female201855-64 yearsGR113-074</v>
      </c>
    </row>
    <row r="544" spans="2:14" x14ac:dyDescent="0.35">
      <c r="B544" t="s">
        <v>710</v>
      </c>
      <c r="C544" t="s">
        <v>711</v>
      </c>
      <c r="D544">
        <v>2018</v>
      </c>
      <c r="E544">
        <v>2018</v>
      </c>
      <c r="F544" s="1" t="s">
        <v>26</v>
      </c>
      <c r="G544" s="1" t="s">
        <v>27</v>
      </c>
      <c r="H544" s="1" t="s">
        <v>105</v>
      </c>
      <c r="I544" s="1" t="s">
        <v>104</v>
      </c>
      <c r="J544">
        <v>325</v>
      </c>
      <c r="K544">
        <v>21873773</v>
      </c>
      <c r="L544">
        <v>1.5</v>
      </c>
      <c r="M544" s="2" t="b">
        <f t="shared" si="16"/>
        <v>0</v>
      </c>
      <c r="N544" s="2" t="str">
        <f t="shared" si="17"/>
        <v>Female201855-64 yearsGR113-075</v>
      </c>
    </row>
    <row r="545" spans="2:14" x14ac:dyDescent="0.35">
      <c r="B545" t="s">
        <v>710</v>
      </c>
      <c r="C545" t="s">
        <v>711</v>
      </c>
      <c r="D545">
        <v>2018</v>
      </c>
      <c r="E545">
        <v>2018</v>
      </c>
      <c r="F545" s="1" t="s">
        <v>26</v>
      </c>
      <c r="G545" s="1" t="s">
        <v>27</v>
      </c>
      <c r="H545" s="1" t="s">
        <v>103</v>
      </c>
      <c r="I545" s="1" t="s">
        <v>102</v>
      </c>
      <c r="J545">
        <v>2541</v>
      </c>
      <c r="K545">
        <v>21873773</v>
      </c>
      <c r="L545">
        <v>11.6</v>
      </c>
      <c r="M545" s="2" t="b">
        <f t="shared" si="16"/>
        <v>1</v>
      </c>
      <c r="N545" s="2" t="str">
        <f t="shared" si="17"/>
        <v>Female201855-64 yearsGR113-076</v>
      </c>
    </row>
    <row r="546" spans="2:14" x14ac:dyDescent="0.35">
      <c r="B546" t="s">
        <v>710</v>
      </c>
      <c r="C546" t="s">
        <v>711</v>
      </c>
      <c r="D546">
        <v>2018</v>
      </c>
      <c r="E546">
        <v>2018</v>
      </c>
      <c r="F546" s="1" t="s">
        <v>26</v>
      </c>
      <c r="G546" s="1" t="s">
        <v>27</v>
      </c>
      <c r="H546" s="1" t="s">
        <v>202</v>
      </c>
      <c r="I546" s="1" t="s">
        <v>201</v>
      </c>
      <c r="J546">
        <v>626</v>
      </c>
      <c r="K546">
        <v>21873773</v>
      </c>
      <c r="L546">
        <v>2.9</v>
      </c>
      <c r="M546" s="2" t="b">
        <f t="shared" si="16"/>
        <v>0</v>
      </c>
      <c r="N546" s="2" t="str">
        <f t="shared" si="17"/>
        <v>Female201855-64 yearsGR113-077</v>
      </c>
    </row>
    <row r="547" spans="2:14" x14ac:dyDescent="0.35">
      <c r="B547" t="s">
        <v>710</v>
      </c>
      <c r="C547" t="s">
        <v>711</v>
      </c>
      <c r="D547">
        <v>2018</v>
      </c>
      <c r="E547">
        <v>2018</v>
      </c>
      <c r="F547" s="1" t="s">
        <v>26</v>
      </c>
      <c r="G547" s="1" t="s">
        <v>27</v>
      </c>
      <c r="H547" s="1" t="s">
        <v>101</v>
      </c>
      <c r="I547" s="1" t="s">
        <v>100</v>
      </c>
      <c r="J547">
        <v>1915</v>
      </c>
      <c r="K547">
        <v>21873773</v>
      </c>
      <c r="L547">
        <v>8.8000000000000007</v>
      </c>
      <c r="M547" s="2" t="b">
        <f t="shared" si="16"/>
        <v>0</v>
      </c>
      <c r="N547" s="2" t="str">
        <f t="shared" si="17"/>
        <v>Female201855-64 yearsGR113-078</v>
      </c>
    </row>
    <row r="548" spans="2:14" x14ac:dyDescent="0.35">
      <c r="B548" t="s">
        <v>710</v>
      </c>
      <c r="C548" t="s">
        <v>711</v>
      </c>
      <c r="D548">
        <v>2018</v>
      </c>
      <c r="E548">
        <v>2018</v>
      </c>
      <c r="F548" s="1" t="s">
        <v>26</v>
      </c>
      <c r="G548" s="1" t="s">
        <v>27</v>
      </c>
      <c r="H548" s="1" t="s">
        <v>200</v>
      </c>
      <c r="I548" s="1" t="s">
        <v>199</v>
      </c>
      <c r="J548">
        <v>18</v>
      </c>
      <c r="K548">
        <v>21873773</v>
      </c>
      <c r="L548" t="s">
        <v>10</v>
      </c>
      <c r="M548" s="2" t="b">
        <f t="shared" si="16"/>
        <v>0</v>
      </c>
      <c r="N548" s="2" t="str">
        <f t="shared" si="17"/>
        <v>Female201855-64 yearsGR113-079</v>
      </c>
    </row>
    <row r="549" spans="2:14" x14ac:dyDescent="0.35">
      <c r="B549" t="s">
        <v>710</v>
      </c>
      <c r="C549" t="s">
        <v>711</v>
      </c>
      <c r="D549">
        <v>2018</v>
      </c>
      <c r="E549">
        <v>2018</v>
      </c>
      <c r="F549" s="1" t="s">
        <v>26</v>
      </c>
      <c r="G549" s="1" t="s">
        <v>27</v>
      </c>
      <c r="H549" s="1" t="s">
        <v>198</v>
      </c>
      <c r="I549" s="1" t="s">
        <v>197</v>
      </c>
      <c r="J549">
        <v>13</v>
      </c>
      <c r="K549">
        <v>21873773</v>
      </c>
      <c r="L549" t="s">
        <v>10</v>
      </c>
      <c r="M549" s="2" t="b">
        <f t="shared" si="16"/>
        <v>1</v>
      </c>
      <c r="N549" s="2" t="str">
        <f t="shared" si="17"/>
        <v>Female201855-64 yearsGR113-080</v>
      </c>
    </row>
    <row r="550" spans="2:14" x14ac:dyDescent="0.35">
      <c r="B550" t="s">
        <v>710</v>
      </c>
      <c r="C550" t="s">
        <v>711</v>
      </c>
      <c r="D550">
        <v>2018</v>
      </c>
      <c r="E550">
        <v>2018</v>
      </c>
      <c r="F550" s="1" t="s">
        <v>26</v>
      </c>
      <c r="G550" s="1" t="s">
        <v>27</v>
      </c>
      <c r="H550" s="1" t="s">
        <v>99</v>
      </c>
      <c r="I550" s="1" t="s">
        <v>98</v>
      </c>
      <c r="J550">
        <v>9154</v>
      </c>
      <c r="K550">
        <v>21873773</v>
      </c>
      <c r="L550">
        <v>41.8</v>
      </c>
      <c r="M550" s="2" t="b">
        <f t="shared" si="16"/>
        <v>1</v>
      </c>
      <c r="N550" s="2" t="str">
        <f t="shared" si="17"/>
        <v>Female201855-64 yearsGR113-082</v>
      </c>
    </row>
    <row r="551" spans="2:14" x14ac:dyDescent="0.35">
      <c r="B551" t="s">
        <v>710</v>
      </c>
      <c r="C551" t="s">
        <v>711</v>
      </c>
      <c r="D551">
        <v>2018</v>
      </c>
      <c r="E551">
        <v>2018</v>
      </c>
      <c r="F551" s="1" t="s">
        <v>26</v>
      </c>
      <c r="G551" s="1" t="s">
        <v>27</v>
      </c>
      <c r="H551" s="1" t="s">
        <v>194</v>
      </c>
      <c r="I551" s="1" t="s">
        <v>193</v>
      </c>
      <c r="J551">
        <v>22</v>
      </c>
      <c r="K551">
        <v>21873773</v>
      </c>
      <c r="L551">
        <v>0.1</v>
      </c>
      <c r="M551" s="2" t="b">
        <f t="shared" si="16"/>
        <v>0</v>
      </c>
      <c r="N551" s="2" t="str">
        <f t="shared" si="17"/>
        <v>Female201855-64 yearsGR113-083</v>
      </c>
    </row>
    <row r="552" spans="2:14" x14ac:dyDescent="0.35">
      <c r="B552" t="s">
        <v>710</v>
      </c>
      <c r="C552" t="s">
        <v>711</v>
      </c>
      <c r="D552">
        <v>2018</v>
      </c>
      <c r="E552">
        <v>2018</v>
      </c>
      <c r="F552" s="1" t="s">
        <v>26</v>
      </c>
      <c r="G552" s="1" t="s">
        <v>27</v>
      </c>
      <c r="H552" s="1" t="s">
        <v>192</v>
      </c>
      <c r="I552" s="1" t="s">
        <v>191</v>
      </c>
      <c r="J552">
        <v>460</v>
      </c>
      <c r="K552">
        <v>21873773</v>
      </c>
      <c r="L552">
        <v>2.1</v>
      </c>
      <c r="M552" s="2" t="b">
        <f t="shared" si="16"/>
        <v>0</v>
      </c>
      <c r="N552" s="2" t="str">
        <f t="shared" si="17"/>
        <v>Female201855-64 yearsGR113-084</v>
      </c>
    </row>
    <row r="553" spans="2:14" x14ac:dyDescent="0.35">
      <c r="B553" t="s">
        <v>710</v>
      </c>
      <c r="C553" t="s">
        <v>711</v>
      </c>
      <c r="D553">
        <v>2018</v>
      </c>
      <c r="E553">
        <v>2018</v>
      </c>
      <c r="F553" s="1" t="s">
        <v>26</v>
      </c>
      <c r="G553" s="1" t="s">
        <v>27</v>
      </c>
      <c r="H553" s="1" t="s">
        <v>190</v>
      </c>
      <c r="I553" s="1" t="s">
        <v>189</v>
      </c>
      <c r="J553">
        <v>358</v>
      </c>
      <c r="K553">
        <v>21873773</v>
      </c>
      <c r="L553">
        <v>1.6</v>
      </c>
      <c r="M553" s="2" t="b">
        <f t="shared" si="16"/>
        <v>0</v>
      </c>
      <c r="N553" s="2" t="str">
        <f t="shared" si="17"/>
        <v>Female201855-64 yearsGR113-085</v>
      </c>
    </row>
    <row r="554" spans="2:14" x14ac:dyDescent="0.35">
      <c r="B554" t="s">
        <v>710</v>
      </c>
      <c r="C554" t="s">
        <v>711</v>
      </c>
      <c r="D554">
        <v>2018</v>
      </c>
      <c r="E554">
        <v>2018</v>
      </c>
      <c r="F554" s="1" t="s">
        <v>26</v>
      </c>
      <c r="G554" s="1" t="s">
        <v>27</v>
      </c>
      <c r="H554" s="1" t="s">
        <v>97</v>
      </c>
      <c r="I554" s="1" t="s">
        <v>96</v>
      </c>
      <c r="J554">
        <v>8314</v>
      </c>
      <c r="K554">
        <v>21873773</v>
      </c>
      <c r="L554">
        <v>38</v>
      </c>
      <c r="M554" s="2" t="b">
        <f t="shared" si="16"/>
        <v>0</v>
      </c>
      <c r="N554" s="2" t="str">
        <f t="shared" si="17"/>
        <v>Female201855-64 yearsGR113-086</v>
      </c>
    </row>
    <row r="555" spans="2:14" x14ac:dyDescent="0.35">
      <c r="B555" t="s">
        <v>710</v>
      </c>
      <c r="C555" t="s">
        <v>711</v>
      </c>
      <c r="D555">
        <v>2018</v>
      </c>
      <c r="E555">
        <v>2018</v>
      </c>
      <c r="F555" s="1" t="s">
        <v>26</v>
      </c>
      <c r="G555" s="1" t="s">
        <v>27</v>
      </c>
      <c r="H555" s="1" t="s">
        <v>95</v>
      </c>
      <c r="I555" s="1" t="s">
        <v>94</v>
      </c>
      <c r="J555">
        <v>583</v>
      </c>
      <c r="K555">
        <v>21873773</v>
      </c>
      <c r="L555">
        <v>2.7</v>
      </c>
      <c r="M555" s="2" t="b">
        <f t="shared" si="16"/>
        <v>1</v>
      </c>
      <c r="N555" s="2" t="str">
        <f t="shared" si="17"/>
        <v>Female201855-64 yearsGR113-088</v>
      </c>
    </row>
    <row r="556" spans="2:14" x14ac:dyDescent="0.35">
      <c r="B556" t="s">
        <v>710</v>
      </c>
      <c r="C556" t="s">
        <v>711</v>
      </c>
      <c r="D556">
        <v>2018</v>
      </c>
      <c r="E556">
        <v>2018</v>
      </c>
      <c r="F556" s="1" t="s">
        <v>26</v>
      </c>
      <c r="G556" s="1" t="s">
        <v>27</v>
      </c>
      <c r="H556" s="1" t="s">
        <v>186</v>
      </c>
      <c r="I556" s="1" t="s">
        <v>185</v>
      </c>
      <c r="J556">
        <v>2159</v>
      </c>
      <c r="K556">
        <v>21873773</v>
      </c>
      <c r="L556">
        <v>9.9</v>
      </c>
      <c r="M556" s="2" t="b">
        <f t="shared" si="16"/>
        <v>0</v>
      </c>
      <c r="N556" s="2" t="str">
        <f t="shared" si="17"/>
        <v>Female201855-64 yearsGR113-089</v>
      </c>
    </row>
    <row r="557" spans="2:14" x14ac:dyDescent="0.35">
      <c r="B557" t="s">
        <v>710</v>
      </c>
      <c r="C557" t="s">
        <v>711</v>
      </c>
      <c r="D557">
        <v>2018</v>
      </c>
      <c r="E557">
        <v>2018</v>
      </c>
      <c r="F557" s="1" t="s">
        <v>26</v>
      </c>
      <c r="G557" s="1" t="s">
        <v>27</v>
      </c>
      <c r="H557" s="1" t="s">
        <v>184</v>
      </c>
      <c r="I557" s="1" t="s">
        <v>183</v>
      </c>
      <c r="J557">
        <v>216</v>
      </c>
      <c r="K557">
        <v>21873773</v>
      </c>
      <c r="L557">
        <v>1</v>
      </c>
      <c r="M557" s="2" t="b">
        <f t="shared" si="16"/>
        <v>1</v>
      </c>
      <c r="N557" s="2" t="str">
        <f t="shared" si="17"/>
        <v>Female201855-64 yearsGR113-090</v>
      </c>
    </row>
    <row r="558" spans="2:14" x14ac:dyDescent="0.35">
      <c r="B558" t="s">
        <v>710</v>
      </c>
      <c r="C558" t="s">
        <v>711</v>
      </c>
      <c r="D558">
        <v>2018</v>
      </c>
      <c r="E558">
        <v>2018</v>
      </c>
      <c r="F558" s="1" t="s">
        <v>26</v>
      </c>
      <c r="G558" s="1" t="s">
        <v>27</v>
      </c>
      <c r="H558" s="1" t="s">
        <v>182</v>
      </c>
      <c r="I558" s="1" t="s">
        <v>181</v>
      </c>
      <c r="J558">
        <v>20</v>
      </c>
      <c r="K558">
        <v>21873773</v>
      </c>
      <c r="L558">
        <v>0.1</v>
      </c>
      <c r="M558" s="2" t="b">
        <f t="shared" si="16"/>
        <v>1</v>
      </c>
      <c r="N558" s="2" t="str">
        <f t="shared" si="17"/>
        <v>Female201855-64 yearsGR113-091</v>
      </c>
    </row>
    <row r="559" spans="2:14" x14ac:dyDescent="0.35">
      <c r="B559" t="s">
        <v>710</v>
      </c>
      <c r="C559" t="s">
        <v>711</v>
      </c>
      <c r="D559">
        <v>2018</v>
      </c>
      <c r="E559">
        <v>2018</v>
      </c>
      <c r="F559" s="1" t="s">
        <v>26</v>
      </c>
      <c r="G559" s="1" t="s">
        <v>27</v>
      </c>
      <c r="H559" s="1" t="s">
        <v>180</v>
      </c>
      <c r="I559" s="1" t="s">
        <v>179</v>
      </c>
      <c r="J559">
        <v>104</v>
      </c>
      <c r="K559">
        <v>21873773</v>
      </c>
      <c r="L559">
        <v>0.5</v>
      </c>
      <c r="M559" s="2" t="b">
        <f t="shared" si="16"/>
        <v>1</v>
      </c>
      <c r="N559" s="2" t="str">
        <f t="shared" si="17"/>
        <v>Female201855-64 yearsGR113-092</v>
      </c>
    </row>
    <row r="560" spans="2:14" x14ac:dyDescent="0.35">
      <c r="B560" t="s">
        <v>710</v>
      </c>
      <c r="C560" t="s">
        <v>711</v>
      </c>
      <c r="D560">
        <v>2018</v>
      </c>
      <c r="E560">
        <v>2018</v>
      </c>
      <c r="F560" s="1" t="s">
        <v>26</v>
      </c>
      <c r="G560" s="1" t="s">
        <v>27</v>
      </c>
      <c r="H560" s="1" t="s">
        <v>93</v>
      </c>
      <c r="I560" s="1" t="s">
        <v>92</v>
      </c>
      <c r="J560">
        <v>4521</v>
      </c>
      <c r="K560">
        <v>21873773</v>
      </c>
      <c r="L560">
        <v>20.7</v>
      </c>
      <c r="M560" s="2" t="b">
        <f t="shared" si="16"/>
        <v>1</v>
      </c>
      <c r="N560" s="2" t="str">
        <f t="shared" si="17"/>
        <v>Female201855-64 yearsGR113-093</v>
      </c>
    </row>
    <row r="561" spans="2:14" x14ac:dyDescent="0.35">
      <c r="B561" t="s">
        <v>710</v>
      </c>
      <c r="C561" t="s">
        <v>711</v>
      </c>
      <c r="D561">
        <v>2018</v>
      </c>
      <c r="E561">
        <v>2018</v>
      </c>
      <c r="F561" s="1" t="s">
        <v>26</v>
      </c>
      <c r="G561" s="1" t="s">
        <v>27</v>
      </c>
      <c r="H561" s="1" t="s">
        <v>91</v>
      </c>
      <c r="I561" s="1" t="s">
        <v>90</v>
      </c>
      <c r="J561">
        <v>2497</v>
      </c>
      <c r="K561">
        <v>21873773</v>
      </c>
      <c r="L561">
        <v>11.4</v>
      </c>
      <c r="M561" s="2" t="b">
        <f t="shared" si="16"/>
        <v>0</v>
      </c>
      <c r="N561" s="2" t="str">
        <f t="shared" si="17"/>
        <v>Female201855-64 yearsGR113-094</v>
      </c>
    </row>
    <row r="562" spans="2:14" x14ac:dyDescent="0.35">
      <c r="B562" t="s">
        <v>710</v>
      </c>
      <c r="C562" t="s">
        <v>711</v>
      </c>
      <c r="D562">
        <v>2018</v>
      </c>
      <c r="E562">
        <v>2018</v>
      </c>
      <c r="F562" s="1" t="s">
        <v>26</v>
      </c>
      <c r="G562" s="1" t="s">
        <v>27</v>
      </c>
      <c r="H562" s="1" t="s">
        <v>178</v>
      </c>
      <c r="I562" s="1" t="s">
        <v>177</v>
      </c>
      <c r="J562">
        <v>2024</v>
      </c>
      <c r="K562">
        <v>21873773</v>
      </c>
      <c r="L562">
        <v>9.3000000000000007</v>
      </c>
      <c r="M562" s="2" t="b">
        <f t="shared" si="16"/>
        <v>0</v>
      </c>
      <c r="N562" s="2" t="str">
        <f t="shared" si="17"/>
        <v>Female201855-64 yearsGR113-095</v>
      </c>
    </row>
    <row r="563" spans="2:14" x14ac:dyDescent="0.35">
      <c r="B563" t="s">
        <v>710</v>
      </c>
      <c r="C563" t="s">
        <v>711</v>
      </c>
      <c r="D563">
        <v>2018</v>
      </c>
      <c r="E563">
        <v>2018</v>
      </c>
      <c r="F563" s="1" t="s">
        <v>26</v>
      </c>
      <c r="G563" s="1" t="s">
        <v>27</v>
      </c>
      <c r="H563" s="1" t="s">
        <v>176</v>
      </c>
      <c r="I563" s="1" t="s">
        <v>175</v>
      </c>
      <c r="J563">
        <v>140</v>
      </c>
      <c r="K563">
        <v>21873773</v>
      </c>
      <c r="L563">
        <v>0.6</v>
      </c>
      <c r="M563" s="2" t="b">
        <f t="shared" si="16"/>
        <v>1</v>
      </c>
      <c r="N563" s="2" t="str">
        <f t="shared" si="17"/>
        <v>Female201855-64 yearsGR113-096</v>
      </c>
    </row>
    <row r="564" spans="2:14" x14ac:dyDescent="0.35">
      <c r="B564" t="s">
        <v>710</v>
      </c>
      <c r="C564" t="s">
        <v>711</v>
      </c>
      <c r="D564">
        <v>2018</v>
      </c>
      <c r="E564">
        <v>2018</v>
      </c>
      <c r="F564" s="1" t="s">
        <v>26</v>
      </c>
      <c r="G564" s="1" t="s">
        <v>27</v>
      </c>
      <c r="H564" s="1" t="s">
        <v>89</v>
      </c>
      <c r="I564" s="1" t="s">
        <v>88</v>
      </c>
      <c r="J564">
        <v>2398</v>
      </c>
      <c r="K564">
        <v>21873773</v>
      </c>
      <c r="L564">
        <v>11</v>
      </c>
      <c r="M564" s="2" t="b">
        <f t="shared" si="16"/>
        <v>1</v>
      </c>
      <c r="N564" s="2" t="str">
        <f t="shared" si="17"/>
        <v>Female201855-64 yearsGR113-097</v>
      </c>
    </row>
    <row r="565" spans="2:14" x14ac:dyDescent="0.35">
      <c r="B565" t="s">
        <v>710</v>
      </c>
      <c r="C565" t="s">
        <v>711</v>
      </c>
      <c r="D565">
        <v>2018</v>
      </c>
      <c r="E565">
        <v>2018</v>
      </c>
      <c r="F565" s="1" t="s">
        <v>26</v>
      </c>
      <c r="G565" s="1" t="s">
        <v>27</v>
      </c>
      <c r="H565" s="1" t="s">
        <v>174</v>
      </c>
      <c r="I565" s="1" t="s">
        <v>173</v>
      </c>
      <c r="J565">
        <v>30</v>
      </c>
      <c r="K565">
        <v>21873773</v>
      </c>
      <c r="L565">
        <v>0.1</v>
      </c>
      <c r="M565" s="2" t="b">
        <f t="shared" si="16"/>
        <v>0</v>
      </c>
      <c r="N565" s="2" t="str">
        <f t="shared" si="17"/>
        <v>Female201855-64 yearsGR113-098</v>
      </c>
    </row>
    <row r="566" spans="2:14" x14ac:dyDescent="0.35">
      <c r="B566" t="s">
        <v>710</v>
      </c>
      <c r="C566" t="s">
        <v>711</v>
      </c>
      <c r="D566">
        <v>2018</v>
      </c>
      <c r="E566">
        <v>2018</v>
      </c>
      <c r="F566" s="1" t="s">
        <v>26</v>
      </c>
      <c r="G566" s="1" t="s">
        <v>27</v>
      </c>
      <c r="H566" s="1" t="s">
        <v>172</v>
      </c>
      <c r="I566" s="1" t="s">
        <v>171</v>
      </c>
      <c r="J566">
        <v>15</v>
      </c>
      <c r="K566">
        <v>21873773</v>
      </c>
      <c r="L566" t="s">
        <v>10</v>
      </c>
      <c r="M566" s="2" t="b">
        <f t="shared" si="16"/>
        <v>0</v>
      </c>
      <c r="N566" s="2" t="str">
        <f t="shared" si="17"/>
        <v>Female201855-64 yearsGR113-099</v>
      </c>
    </row>
    <row r="567" spans="2:14" x14ac:dyDescent="0.35">
      <c r="B567" t="s">
        <v>710</v>
      </c>
      <c r="C567" t="s">
        <v>711</v>
      </c>
      <c r="D567">
        <v>2018</v>
      </c>
      <c r="E567">
        <v>2018</v>
      </c>
      <c r="F567" s="1" t="s">
        <v>26</v>
      </c>
      <c r="G567" s="1" t="s">
        <v>27</v>
      </c>
      <c r="H567" s="1" t="s">
        <v>87</v>
      </c>
      <c r="I567" s="1" t="s">
        <v>86</v>
      </c>
      <c r="J567">
        <v>2352</v>
      </c>
      <c r="K567">
        <v>21873773</v>
      </c>
      <c r="L567">
        <v>10.8</v>
      </c>
      <c r="M567" s="2" t="b">
        <f t="shared" si="16"/>
        <v>0</v>
      </c>
      <c r="N567" s="2" t="str">
        <f t="shared" si="17"/>
        <v>Female201855-64 yearsGR113-100</v>
      </c>
    </row>
    <row r="568" spans="2:14" x14ac:dyDescent="0.35">
      <c r="B568" t="s">
        <v>710</v>
      </c>
      <c r="C568" t="s">
        <v>711</v>
      </c>
      <c r="D568">
        <v>2018</v>
      </c>
      <c r="E568">
        <v>2018</v>
      </c>
      <c r="F568" s="1" t="s">
        <v>26</v>
      </c>
      <c r="G568" s="1" t="s">
        <v>27</v>
      </c>
      <c r="H568" s="1" t="s">
        <v>170</v>
      </c>
      <c r="I568" s="1" t="s">
        <v>169</v>
      </c>
      <c r="J568">
        <v>78</v>
      </c>
      <c r="K568">
        <v>21873773</v>
      </c>
      <c r="L568">
        <v>0.4</v>
      </c>
      <c r="M568" s="2" t="b">
        <f t="shared" si="16"/>
        <v>1</v>
      </c>
      <c r="N568" s="2" t="str">
        <f t="shared" si="17"/>
        <v>Female201855-64 yearsGR113-102</v>
      </c>
    </row>
    <row r="569" spans="2:14" x14ac:dyDescent="0.35">
      <c r="B569" t="s">
        <v>710</v>
      </c>
      <c r="C569" t="s">
        <v>711</v>
      </c>
      <c r="D569">
        <v>2018</v>
      </c>
      <c r="E569">
        <v>2018</v>
      </c>
      <c r="F569" s="1" t="s">
        <v>26</v>
      </c>
      <c r="G569" s="1" t="s">
        <v>27</v>
      </c>
      <c r="H569" s="1" t="s">
        <v>166</v>
      </c>
      <c r="I569" s="1" t="s">
        <v>165</v>
      </c>
      <c r="J569">
        <v>25</v>
      </c>
      <c r="K569">
        <v>21873773</v>
      </c>
      <c r="L569">
        <v>0.1</v>
      </c>
      <c r="M569" s="2" t="b">
        <f t="shared" si="16"/>
        <v>1</v>
      </c>
      <c r="N569" s="2" t="str">
        <f t="shared" si="17"/>
        <v>Female201855-64 yearsGR113-104</v>
      </c>
    </row>
    <row r="570" spans="2:14" x14ac:dyDescent="0.35">
      <c r="B570" t="s">
        <v>710</v>
      </c>
      <c r="C570" t="s">
        <v>711</v>
      </c>
      <c r="D570">
        <v>2018</v>
      </c>
      <c r="E570">
        <v>2018</v>
      </c>
      <c r="F570" s="1" t="s">
        <v>26</v>
      </c>
      <c r="G570" s="1" t="s">
        <v>27</v>
      </c>
      <c r="H570" s="1" t="s">
        <v>164</v>
      </c>
      <c r="I570" s="1" t="s">
        <v>163</v>
      </c>
      <c r="J570">
        <v>560</v>
      </c>
      <c r="K570">
        <v>21873773</v>
      </c>
      <c r="L570">
        <v>2.6</v>
      </c>
      <c r="M570" s="2" t="b">
        <f t="shared" si="16"/>
        <v>1</v>
      </c>
      <c r="N570" s="2" t="str">
        <f t="shared" si="17"/>
        <v>Female201855-64 yearsGR113-109</v>
      </c>
    </row>
    <row r="571" spans="2:14" x14ac:dyDescent="0.35">
      <c r="B571" t="s">
        <v>710</v>
      </c>
      <c r="C571" t="s">
        <v>711</v>
      </c>
      <c r="D571">
        <v>2018</v>
      </c>
      <c r="E571">
        <v>2018</v>
      </c>
      <c r="F571" s="1" t="s">
        <v>26</v>
      </c>
      <c r="G571" s="1" t="s">
        <v>27</v>
      </c>
      <c r="H571" s="1" t="s">
        <v>83</v>
      </c>
      <c r="I571" s="1" t="s">
        <v>82</v>
      </c>
      <c r="J571">
        <v>1245</v>
      </c>
      <c r="K571">
        <v>21873773</v>
      </c>
      <c r="L571">
        <v>5.7</v>
      </c>
      <c r="M571" s="2" t="b">
        <f t="shared" si="16"/>
        <v>0</v>
      </c>
      <c r="N571" s="2" t="str">
        <f t="shared" si="17"/>
        <v>Female201855-64 yearsGR113-110</v>
      </c>
    </row>
    <row r="572" spans="2:14" x14ac:dyDescent="0.35">
      <c r="B572" t="s">
        <v>710</v>
      </c>
      <c r="C572" t="s">
        <v>711</v>
      </c>
      <c r="D572">
        <v>2018</v>
      </c>
      <c r="E572">
        <v>2018</v>
      </c>
      <c r="F572" s="1" t="s">
        <v>26</v>
      </c>
      <c r="G572" s="1" t="s">
        <v>27</v>
      </c>
      <c r="H572" s="1" t="s">
        <v>81</v>
      </c>
      <c r="I572" s="1" t="s">
        <v>80</v>
      </c>
      <c r="J572">
        <v>15000</v>
      </c>
      <c r="K572">
        <v>21873773</v>
      </c>
      <c r="L572">
        <v>68.599999999999994</v>
      </c>
      <c r="M572" s="2" t="b">
        <f t="shared" si="16"/>
        <v>0</v>
      </c>
      <c r="N572" s="2" t="str">
        <f t="shared" si="17"/>
        <v>Female201855-64 yearsGR113-111</v>
      </c>
    </row>
    <row r="573" spans="2:14" x14ac:dyDescent="0.35">
      <c r="B573" t="s">
        <v>710</v>
      </c>
      <c r="C573" t="s">
        <v>711</v>
      </c>
      <c r="D573">
        <v>2018</v>
      </c>
      <c r="E573">
        <v>2018</v>
      </c>
      <c r="F573" s="1" t="s">
        <v>26</v>
      </c>
      <c r="G573" s="1" t="s">
        <v>27</v>
      </c>
      <c r="H573" s="1" t="s">
        <v>79</v>
      </c>
      <c r="I573" s="1" t="s">
        <v>78</v>
      </c>
      <c r="J573">
        <v>7171</v>
      </c>
      <c r="K573">
        <v>21873773</v>
      </c>
      <c r="L573">
        <v>32.799999999999997</v>
      </c>
      <c r="M573" s="2" t="b">
        <f t="shared" si="16"/>
        <v>1</v>
      </c>
      <c r="N573" s="2" t="str">
        <f t="shared" si="17"/>
        <v>Female201855-64 yearsGR113-112</v>
      </c>
    </row>
    <row r="574" spans="2:14" x14ac:dyDescent="0.35">
      <c r="B574" t="s">
        <v>710</v>
      </c>
      <c r="C574" t="s">
        <v>711</v>
      </c>
      <c r="D574">
        <v>2018</v>
      </c>
      <c r="E574">
        <v>2018</v>
      </c>
      <c r="F574" s="1" t="s">
        <v>26</v>
      </c>
      <c r="G574" s="1" t="s">
        <v>27</v>
      </c>
      <c r="H574" s="1" t="s">
        <v>77</v>
      </c>
      <c r="I574" s="1" t="s">
        <v>76</v>
      </c>
      <c r="J574">
        <v>1682</v>
      </c>
      <c r="K574">
        <v>21873773</v>
      </c>
      <c r="L574">
        <v>7.7</v>
      </c>
      <c r="M574" s="2" t="b">
        <f t="shared" si="16"/>
        <v>0</v>
      </c>
      <c r="N574" s="2" t="str">
        <f t="shared" si="17"/>
        <v>Female201855-64 yearsGR113-113</v>
      </c>
    </row>
    <row r="575" spans="2:14" x14ac:dyDescent="0.35">
      <c r="B575" t="s">
        <v>710</v>
      </c>
      <c r="C575" t="s">
        <v>711</v>
      </c>
      <c r="D575">
        <v>2018</v>
      </c>
      <c r="E575">
        <v>2018</v>
      </c>
      <c r="F575" s="1" t="s">
        <v>26</v>
      </c>
      <c r="G575" s="1" t="s">
        <v>27</v>
      </c>
      <c r="H575" s="1" t="s">
        <v>75</v>
      </c>
      <c r="I575" s="1" t="s">
        <v>74</v>
      </c>
      <c r="J575">
        <v>1562</v>
      </c>
      <c r="K575">
        <v>21873773</v>
      </c>
      <c r="L575">
        <v>7.1</v>
      </c>
      <c r="M575" s="2" t="b">
        <f t="shared" si="16"/>
        <v>0</v>
      </c>
      <c r="N575" s="2" t="str">
        <f t="shared" si="17"/>
        <v>Female201855-64 yearsGR113-114</v>
      </c>
    </row>
    <row r="576" spans="2:14" x14ac:dyDescent="0.35">
      <c r="B576" t="s">
        <v>710</v>
      </c>
      <c r="C576" t="s">
        <v>711</v>
      </c>
      <c r="D576">
        <v>2018</v>
      </c>
      <c r="E576">
        <v>2018</v>
      </c>
      <c r="F576" s="1" t="s">
        <v>26</v>
      </c>
      <c r="G576" s="1" t="s">
        <v>27</v>
      </c>
      <c r="H576" s="1" t="s">
        <v>162</v>
      </c>
      <c r="I576" s="1" t="s">
        <v>161</v>
      </c>
      <c r="J576">
        <v>52</v>
      </c>
      <c r="K576">
        <v>21873773</v>
      </c>
      <c r="L576">
        <v>0.2</v>
      </c>
      <c r="M576" s="2" t="b">
        <f t="shared" si="16"/>
        <v>0</v>
      </c>
      <c r="N576" s="2" t="str">
        <f t="shared" si="17"/>
        <v>Female201855-64 yearsGR113-115</v>
      </c>
    </row>
    <row r="577" spans="2:14" x14ac:dyDescent="0.35">
      <c r="B577" t="s">
        <v>710</v>
      </c>
      <c r="C577" t="s">
        <v>711</v>
      </c>
      <c r="D577">
        <v>2018</v>
      </c>
      <c r="E577">
        <v>2018</v>
      </c>
      <c r="F577" s="1" t="s">
        <v>26</v>
      </c>
      <c r="G577" s="1" t="s">
        <v>27</v>
      </c>
      <c r="H577" s="1" t="s">
        <v>160</v>
      </c>
      <c r="I577" s="1" t="s">
        <v>159</v>
      </c>
      <c r="J577">
        <v>68</v>
      </c>
      <c r="K577">
        <v>21873773</v>
      </c>
      <c r="L577">
        <v>0.3</v>
      </c>
      <c r="M577" s="2" t="b">
        <f t="shared" si="16"/>
        <v>0</v>
      </c>
      <c r="N577" s="2" t="str">
        <f t="shared" si="17"/>
        <v>Female201855-64 yearsGR113-116</v>
      </c>
    </row>
    <row r="578" spans="2:14" x14ac:dyDescent="0.35">
      <c r="B578" t="s">
        <v>710</v>
      </c>
      <c r="C578" t="s">
        <v>711</v>
      </c>
      <c r="D578">
        <v>2018</v>
      </c>
      <c r="E578">
        <v>2018</v>
      </c>
      <c r="F578" s="1" t="s">
        <v>26</v>
      </c>
      <c r="G578" s="1" t="s">
        <v>27</v>
      </c>
      <c r="H578" s="1" t="s">
        <v>73</v>
      </c>
      <c r="I578" s="1" t="s">
        <v>72</v>
      </c>
      <c r="J578">
        <v>5489</v>
      </c>
      <c r="K578">
        <v>21873773</v>
      </c>
      <c r="L578">
        <v>25.1</v>
      </c>
      <c r="M578" s="2" t="b">
        <f t="shared" si="16"/>
        <v>0</v>
      </c>
      <c r="N578" s="2" t="str">
        <f t="shared" si="17"/>
        <v>Female201855-64 yearsGR113-117</v>
      </c>
    </row>
    <row r="579" spans="2:14" x14ac:dyDescent="0.35">
      <c r="B579" t="s">
        <v>710</v>
      </c>
      <c r="C579" t="s">
        <v>711</v>
      </c>
      <c r="D579">
        <v>2018</v>
      </c>
      <c r="E579">
        <v>2018</v>
      </c>
      <c r="F579" s="1" t="s">
        <v>26</v>
      </c>
      <c r="G579" s="1" t="s">
        <v>27</v>
      </c>
      <c r="H579" s="1" t="s">
        <v>71</v>
      </c>
      <c r="I579" s="1" t="s">
        <v>70</v>
      </c>
      <c r="J579">
        <v>857</v>
      </c>
      <c r="K579">
        <v>21873773</v>
      </c>
      <c r="L579">
        <v>3.9</v>
      </c>
      <c r="M579" s="2" t="b">
        <f t="shared" ref="M579:M642" si="18">LEFT(H579,1)="#"</f>
        <v>0</v>
      </c>
      <c r="N579" s="2" t="str">
        <f t="shared" ref="N579:N642" si="19">B579&amp;E579&amp;F579&amp;I579</f>
        <v>Female201855-64 yearsGR113-118</v>
      </c>
    </row>
    <row r="580" spans="2:14" x14ac:dyDescent="0.35">
      <c r="B580" t="s">
        <v>710</v>
      </c>
      <c r="C580" t="s">
        <v>711</v>
      </c>
      <c r="D580">
        <v>2018</v>
      </c>
      <c r="E580">
        <v>2018</v>
      </c>
      <c r="F580" s="1" t="s">
        <v>26</v>
      </c>
      <c r="G580" s="1" t="s">
        <v>27</v>
      </c>
      <c r="H580" s="1" t="s">
        <v>69</v>
      </c>
      <c r="I580" s="1" t="s">
        <v>68</v>
      </c>
      <c r="J580">
        <v>103</v>
      </c>
      <c r="K580">
        <v>21873773</v>
      </c>
      <c r="L580">
        <v>0.5</v>
      </c>
      <c r="M580" s="2" t="b">
        <f t="shared" si="18"/>
        <v>0</v>
      </c>
      <c r="N580" s="2" t="str">
        <f t="shared" si="19"/>
        <v>Female201855-64 yearsGR113-120</v>
      </c>
    </row>
    <row r="581" spans="2:14" x14ac:dyDescent="0.35">
      <c r="B581" t="s">
        <v>710</v>
      </c>
      <c r="C581" t="s">
        <v>711</v>
      </c>
      <c r="D581">
        <v>2018</v>
      </c>
      <c r="E581">
        <v>2018</v>
      </c>
      <c r="F581" s="1" t="s">
        <v>26</v>
      </c>
      <c r="G581" s="1" t="s">
        <v>27</v>
      </c>
      <c r="H581" s="1" t="s">
        <v>156</v>
      </c>
      <c r="I581" s="1" t="s">
        <v>155</v>
      </c>
      <c r="J581">
        <v>191</v>
      </c>
      <c r="K581">
        <v>21873773</v>
      </c>
      <c r="L581">
        <v>0.9</v>
      </c>
      <c r="M581" s="2" t="b">
        <f t="shared" si="18"/>
        <v>0</v>
      </c>
      <c r="N581" s="2" t="str">
        <f t="shared" si="19"/>
        <v>Female201855-64 yearsGR113-121</v>
      </c>
    </row>
    <row r="582" spans="2:14" x14ac:dyDescent="0.35">
      <c r="B582" t="s">
        <v>710</v>
      </c>
      <c r="C582" t="s">
        <v>711</v>
      </c>
      <c r="D582">
        <v>2018</v>
      </c>
      <c r="E582">
        <v>2018</v>
      </c>
      <c r="F582" s="1" t="s">
        <v>26</v>
      </c>
      <c r="G582" s="1" t="s">
        <v>27</v>
      </c>
      <c r="H582" s="1" t="s">
        <v>67</v>
      </c>
      <c r="I582" s="1" t="s">
        <v>66</v>
      </c>
      <c r="J582">
        <v>3574</v>
      </c>
      <c r="K582">
        <v>21873773</v>
      </c>
      <c r="L582">
        <v>16.3</v>
      </c>
      <c r="M582" s="2" t="b">
        <f t="shared" si="18"/>
        <v>0</v>
      </c>
      <c r="N582" s="2" t="str">
        <f t="shared" si="19"/>
        <v>Female201855-64 yearsGR113-122</v>
      </c>
    </row>
    <row r="583" spans="2:14" x14ac:dyDescent="0.35">
      <c r="B583" t="s">
        <v>710</v>
      </c>
      <c r="C583" t="s">
        <v>711</v>
      </c>
      <c r="D583">
        <v>2018</v>
      </c>
      <c r="E583">
        <v>2018</v>
      </c>
      <c r="F583" s="1" t="s">
        <v>26</v>
      </c>
      <c r="G583" s="1" t="s">
        <v>27</v>
      </c>
      <c r="H583" s="1" t="s">
        <v>154</v>
      </c>
      <c r="I583" s="1" t="s">
        <v>153</v>
      </c>
      <c r="J583">
        <v>757</v>
      </c>
      <c r="K583">
        <v>21873773</v>
      </c>
      <c r="L583">
        <v>3.5</v>
      </c>
      <c r="M583" s="2" t="b">
        <f t="shared" si="18"/>
        <v>0</v>
      </c>
      <c r="N583" s="2" t="str">
        <f t="shared" si="19"/>
        <v>Female201855-64 yearsGR113-123</v>
      </c>
    </row>
    <row r="584" spans="2:14" x14ac:dyDescent="0.35">
      <c r="B584" t="s">
        <v>710</v>
      </c>
      <c r="C584" t="s">
        <v>711</v>
      </c>
      <c r="D584">
        <v>2018</v>
      </c>
      <c r="E584">
        <v>2018</v>
      </c>
      <c r="F584" s="1" t="s">
        <v>26</v>
      </c>
      <c r="G584" s="1" t="s">
        <v>27</v>
      </c>
      <c r="H584" s="1" t="s">
        <v>65</v>
      </c>
      <c r="I584" s="1" t="s">
        <v>64</v>
      </c>
      <c r="J584">
        <v>2069</v>
      </c>
      <c r="K584">
        <v>21873773</v>
      </c>
      <c r="L584">
        <v>9.5</v>
      </c>
      <c r="M584" s="2" t="b">
        <f t="shared" si="18"/>
        <v>1</v>
      </c>
      <c r="N584" s="2" t="str">
        <f t="shared" si="19"/>
        <v>Female201855-64 yearsGR113-124</v>
      </c>
    </row>
    <row r="585" spans="2:14" x14ac:dyDescent="0.35">
      <c r="B585" t="s">
        <v>710</v>
      </c>
      <c r="C585" t="s">
        <v>711</v>
      </c>
      <c r="D585">
        <v>2018</v>
      </c>
      <c r="E585">
        <v>2018</v>
      </c>
      <c r="F585" s="1" t="s">
        <v>26</v>
      </c>
      <c r="G585" s="1" t="s">
        <v>27</v>
      </c>
      <c r="H585" s="1" t="s">
        <v>152</v>
      </c>
      <c r="I585" s="1" t="s">
        <v>151</v>
      </c>
      <c r="J585">
        <v>682</v>
      </c>
      <c r="K585">
        <v>21873773</v>
      </c>
      <c r="L585">
        <v>3.1</v>
      </c>
      <c r="M585" s="2" t="b">
        <f t="shared" si="18"/>
        <v>0</v>
      </c>
      <c r="N585" s="2" t="str">
        <f t="shared" si="19"/>
        <v>Female201855-64 yearsGR113-125</v>
      </c>
    </row>
    <row r="586" spans="2:14" x14ac:dyDescent="0.35">
      <c r="B586" t="s">
        <v>710</v>
      </c>
      <c r="C586" t="s">
        <v>711</v>
      </c>
      <c r="D586">
        <v>2018</v>
      </c>
      <c r="E586">
        <v>2018</v>
      </c>
      <c r="F586" s="1" t="s">
        <v>26</v>
      </c>
      <c r="G586" s="1" t="s">
        <v>27</v>
      </c>
      <c r="H586" s="1" t="s">
        <v>63</v>
      </c>
      <c r="I586" s="1" t="s">
        <v>62</v>
      </c>
      <c r="J586">
        <v>1387</v>
      </c>
      <c r="K586">
        <v>21873773</v>
      </c>
      <c r="L586">
        <v>6.3</v>
      </c>
      <c r="M586" s="2" t="b">
        <f t="shared" si="18"/>
        <v>0</v>
      </c>
      <c r="N586" s="2" t="str">
        <f t="shared" si="19"/>
        <v>Female201855-64 yearsGR113-126</v>
      </c>
    </row>
    <row r="587" spans="2:14" x14ac:dyDescent="0.35">
      <c r="B587" t="s">
        <v>710</v>
      </c>
      <c r="C587" t="s">
        <v>711</v>
      </c>
      <c r="D587">
        <v>2018</v>
      </c>
      <c r="E587">
        <v>2018</v>
      </c>
      <c r="F587" s="1" t="s">
        <v>26</v>
      </c>
      <c r="G587" s="1" t="s">
        <v>27</v>
      </c>
      <c r="H587" s="1" t="s">
        <v>61</v>
      </c>
      <c r="I587" s="1" t="s">
        <v>60</v>
      </c>
      <c r="J587">
        <v>397</v>
      </c>
      <c r="K587">
        <v>21873773</v>
      </c>
      <c r="L587">
        <v>1.8</v>
      </c>
      <c r="M587" s="2" t="b">
        <f t="shared" si="18"/>
        <v>1</v>
      </c>
      <c r="N587" s="2" t="str">
        <f t="shared" si="19"/>
        <v>Female201855-64 yearsGR113-127</v>
      </c>
    </row>
    <row r="588" spans="2:14" x14ac:dyDescent="0.35">
      <c r="B588" t="s">
        <v>710</v>
      </c>
      <c r="C588" t="s">
        <v>711</v>
      </c>
      <c r="D588">
        <v>2018</v>
      </c>
      <c r="E588">
        <v>2018</v>
      </c>
      <c r="F588" s="1" t="s">
        <v>26</v>
      </c>
      <c r="G588" s="1" t="s">
        <v>27</v>
      </c>
      <c r="H588" s="1" t="s">
        <v>59</v>
      </c>
      <c r="I588" s="1" t="s">
        <v>58</v>
      </c>
      <c r="J588">
        <v>182</v>
      </c>
      <c r="K588">
        <v>21873773</v>
      </c>
      <c r="L588">
        <v>0.8</v>
      </c>
      <c r="M588" s="2" t="b">
        <f t="shared" si="18"/>
        <v>0</v>
      </c>
      <c r="N588" s="2" t="str">
        <f t="shared" si="19"/>
        <v>Female201855-64 yearsGR113-128</v>
      </c>
    </row>
    <row r="589" spans="2:14" x14ac:dyDescent="0.35">
      <c r="B589" t="s">
        <v>710</v>
      </c>
      <c r="C589" t="s">
        <v>711</v>
      </c>
      <c r="D589">
        <v>2018</v>
      </c>
      <c r="E589">
        <v>2018</v>
      </c>
      <c r="F589" s="1" t="s">
        <v>26</v>
      </c>
      <c r="G589" s="1" t="s">
        <v>27</v>
      </c>
      <c r="H589" s="1" t="s">
        <v>57</v>
      </c>
      <c r="I589" s="1" t="s">
        <v>56</v>
      </c>
      <c r="J589">
        <v>215</v>
      </c>
      <c r="K589">
        <v>21873773</v>
      </c>
      <c r="L589">
        <v>1</v>
      </c>
      <c r="M589" s="2" t="b">
        <f t="shared" si="18"/>
        <v>0</v>
      </c>
      <c r="N589" s="2" t="str">
        <f t="shared" si="19"/>
        <v>Female201855-64 yearsGR113-129</v>
      </c>
    </row>
    <row r="590" spans="2:14" x14ac:dyDescent="0.35">
      <c r="B590" t="s">
        <v>710</v>
      </c>
      <c r="C590" t="s">
        <v>711</v>
      </c>
      <c r="D590">
        <v>2018</v>
      </c>
      <c r="E590">
        <v>2018</v>
      </c>
      <c r="F590" s="1" t="s">
        <v>26</v>
      </c>
      <c r="G590" s="1" t="s">
        <v>27</v>
      </c>
      <c r="H590" s="1" t="s">
        <v>55</v>
      </c>
      <c r="I590" s="1" t="s">
        <v>54</v>
      </c>
      <c r="J590">
        <v>351</v>
      </c>
      <c r="K590">
        <v>21873773</v>
      </c>
      <c r="L590">
        <v>1.6</v>
      </c>
      <c r="M590" s="2" t="b">
        <f t="shared" si="18"/>
        <v>0</v>
      </c>
      <c r="N590" s="2" t="str">
        <f t="shared" si="19"/>
        <v>Female201855-64 yearsGR113-131</v>
      </c>
    </row>
    <row r="591" spans="2:14" x14ac:dyDescent="0.35">
      <c r="B591" t="s">
        <v>710</v>
      </c>
      <c r="C591" t="s">
        <v>711</v>
      </c>
      <c r="D591">
        <v>2018</v>
      </c>
      <c r="E591">
        <v>2018</v>
      </c>
      <c r="F591" s="1" t="s">
        <v>26</v>
      </c>
      <c r="G591" s="1" t="s">
        <v>27</v>
      </c>
      <c r="H591" s="1" t="s">
        <v>53</v>
      </c>
      <c r="I591" s="1" t="s">
        <v>52</v>
      </c>
      <c r="J591">
        <v>346</v>
      </c>
      <c r="K591">
        <v>21873773</v>
      </c>
      <c r="L591">
        <v>1.6</v>
      </c>
      <c r="M591" s="2" t="b">
        <f t="shared" si="18"/>
        <v>0</v>
      </c>
      <c r="N591" s="2" t="str">
        <f t="shared" si="19"/>
        <v>Female201855-64 yearsGR113-133</v>
      </c>
    </row>
    <row r="592" spans="2:14" x14ac:dyDescent="0.35">
      <c r="B592" t="s">
        <v>710</v>
      </c>
      <c r="C592" t="s">
        <v>711</v>
      </c>
      <c r="D592">
        <v>2018</v>
      </c>
      <c r="E592">
        <v>2018</v>
      </c>
      <c r="F592" s="1" t="s">
        <v>26</v>
      </c>
      <c r="G592" s="1" t="s">
        <v>27</v>
      </c>
      <c r="H592" s="1" t="s">
        <v>147</v>
      </c>
      <c r="I592" s="1" t="s">
        <v>146</v>
      </c>
      <c r="J592">
        <v>331</v>
      </c>
      <c r="K592">
        <v>21873773</v>
      </c>
      <c r="L592">
        <v>1.5</v>
      </c>
      <c r="M592" s="2" t="b">
        <f t="shared" si="18"/>
        <v>1</v>
      </c>
      <c r="N592" s="2" t="str">
        <f t="shared" si="19"/>
        <v>Female201855-64 yearsGR113-135</v>
      </c>
    </row>
    <row r="593" spans="2:14" x14ac:dyDescent="0.35">
      <c r="B593" t="s">
        <v>710</v>
      </c>
      <c r="C593" t="s">
        <v>711</v>
      </c>
      <c r="D593">
        <v>2018</v>
      </c>
      <c r="E593">
        <v>2018</v>
      </c>
      <c r="F593" s="1" t="s">
        <v>26</v>
      </c>
      <c r="G593" s="1" t="s">
        <v>27</v>
      </c>
      <c r="H593" s="1" t="s">
        <v>145</v>
      </c>
      <c r="I593" s="1" t="s">
        <v>144</v>
      </c>
      <c r="J593">
        <v>277</v>
      </c>
      <c r="K593">
        <v>21873773</v>
      </c>
      <c r="L593">
        <v>1.3</v>
      </c>
      <c r="M593" s="2" t="b">
        <f t="shared" si="18"/>
        <v>1</v>
      </c>
      <c r="N593" s="2" t="str">
        <f t="shared" si="19"/>
        <v>Female201855-64 yearsGR113-136</v>
      </c>
    </row>
    <row r="594" spans="2:14" x14ac:dyDescent="0.35">
      <c r="B594" t="s">
        <v>710</v>
      </c>
      <c r="C594" t="s">
        <v>711</v>
      </c>
      <c r="D594">
        <v>2018</v>
      </c>
      <c r="E594">
        <v>2018</v>
      </c>
      <c r="F594" s="1" t="s">
        <v>28</v>
      </c>
      <c r="G594" s="1" t="s">
        <v>29</v>
      </c>
      <c r="H594" s="1" t="s">
        <v>296</v>
      </c>
      <c r="I594" s="1" t="s">
        <v>295</v>
      </c>
      <c r="J594">
        <v>850</v>
      </c>
      <c r="K594">
        <v>16246231</v>
      </c>
      <c r="L594">
        <v>5.2</v>
      </c>
      <c r="M594" s="2" t="b">
        <f t="shared" si="18"/>
        <v>0</v>
      </c>
      <c r="N594" s="2" t="str">
        <f t="shared" si="19"/>
        <v>Female201865-74 yearsGR113-003</v>
      </c>
    </row>
    <row r="595" spans="2:14" x14ac:dyDescent="0.35">
      <c r="B595" t="s">
        <v>710</v>
      </c>
      <c r="C595" t="s">
        <v>711</v>
      </c>
      <c r="D595">
        <v>2018</v>
      </c>
      <c r="E595">
        <v>2018</v>
      </c>
      <c r="F595" s="1" t="s">
        <v>28</v>
      </c>
      <c r="G595" s="1" t="s">
        <v>29</v>
      </c>
      <c r="H595" s="1" t="s">
        <v>294</v>
      </c>
      <c r="I595" s="1" t="s">
        <v>293</v>
      </c>
      <c r="J595">
        <v>34</v>
      </c>
      <c r="K595">
        <v>16246231</v>
      </c>
      <c r="L595">
        <v>0.2</v>
      </c>
      <c r="M595" s="2" t="b">
        <f t="shared" si="18"/>
        <v>1</v>
      </c>
      <c r="N595" s="2" t="str">
        <f t="shared" si="19"/>
        <v>Female201865-74 yearsGR113-004</v>
      </c>
    </row>
    <row r="596" spans="2:14" x14ac:dyDescent="0.35">
      <c r="B596" t="s">
        <v>710</v>
      </c>
      <c r="C596" t="s">
        <v>711</v>
      </c>
      <c r="D596">
        <v>2018</v>
      </c>
      <c r="E596">
        <v>2018</v>
      </c>
      <c r="F596" s="1" t="s">
        <v>28</v>
      </c>
      <c r="G596" s="1" t="s">
        <v>29</v>
      </c>
      <c r="H596" s="1" t="s">
        <v>292</v>
      </c>
      <c r="I596" s="1" t="s">
        <v>291</v>
      </c>
      <c r="J596">
        <v>16</v>
      </c>
      <c r="K596">
        <v>16246231</v>
      </c>
      <c r="L596" t="s">
        <v>10</v>
      </c>
      <c r="M596" s="2" t="b">
        <f t="shared" si="18"/>
        <v>0</v>
      </c>
      <c r="N596" s="2" t="str">
        <f t="shared" si="19"/>
        <v>Female201865-74 yearsGR113-005</v>
      </c>
    </row>
    <row r="597" spans="2:14" x14ac:dyDescent="0.35">
      <c r="B597" t="s">
        <v>710</v>
      </c>
      <c r="C597" t="s">
        <v>711</v>
      </c>
      <c r="D597">
        <v>2018</v>
      </c>
      <c r="E597">
        <v>2018</v>
      </c>
      <c r="F597" s="1" t="s">
        <v>28</v>
      </c>
      <c r="G597" s="1" t="s">
        <v>29</v>
      </c>
      <c r="H597" s="1" t="s">
        <v>290</v>
      </c>
      <c r="I597" s="1" t="s">
        <v>289</v>
      </c>
      <c r="J597">
        <v>18</v>
      </c>
      <c r="K597">
        <v>16246231</v>
      </c>
      <c r="L597" t="s">
        <v>10</v>
      </c>
      <c r="M597" s="2" t="b">
        <f t="shared" si="18"/>
        <v>0</v>
      </c>
      <c r="N597" s="2" t="str">
        <f t="shared" si="19"/>
        <v>Female201865-74 yearsGR113-006</v>
      </c>
    </row>
    <row r="598" spans="2:14" x14ac:dyDescent="0.35">
      <c r="B598" t="s">
        <v>710</v>
      </c>
      <c r="C598" t="s">
        <v>711</v>
      </c>
      <c r="D598">
        <v>2018</v>
      </c>
      <c r="E598">
        <v>2018</v>
      </c>
      <c r="F598" s="1" t="s">
        <v>28</v>
      </c>
      <c r="G598" s="1" t="s">
        <v>29</v>
      </c>
      <c r="H598" s="1" t="s">
        <v>143</v>
      </c>
      <c r="I598" s="1" t="s">
        <v>142</v>
      </c>
      <c r="J598">
        <v>4397</v>
      </c>
      <c r="K598">
        <v>16246231</v>
      </c>
      <c r="L598">
        <v>27.1</v>
      </c>
      <c r="M598" s="2" t="b">
        <f t="shared" si="18"/>
        <v>1</v>
      </c>
      <c r="N598" s="2" t="str">
        <f t="shared" si="19"/>
        <v>Female201865-74 yearsGR113-010</v>
      </c>
    </row>
    <row r="599" spans="2:14" x14ac:dyDescent="0.35">
      <c r="B599" t="s">
        <v>710</v>
      </c>
      <c r="C599" t="s">
        <v>711</v>
      </c>
      <c r="D599">
        <v>2018</v>
      </c>
      <c r="E599">
        <v>2018</v>
      </c>
      <c r="F599" s="1" t="s">
        <v>28</v>
      </c>
      <c r="G599" s="1" t="s">
        <v>29</v>
      </c>
      <c r="H599" s="1" t="s">
        <v>284</v>
      </c>
      <c r="I599" s="1" t="s">
        <v>283</v>
      </c>
      <c r="J599">
        <v>389</v>
      </c>
      <c r="K599">
        <v>16246231</v>
      </c>
      <c r="L599">
        <v>2.4</v>
      </c>
      <c r="M599" s="2" t="b">
        <f t="shared" si="18"/>
        <v>1</v>
      </c>
      <c r="N599" s="2" t="str">
        <f t="shared" si="19"/>
        <v>Female201865-74 yearsGR113-015</v>
      </c>
    </row>
    <row r="600" spans="2:14" x14ac:dyDescent="0.35">
      <c r="B600" t="s">
        <v>710</v>
      </c>
      <c r="C600" t="s">
        <v>711</v>
      </c>
      <c r="D600">
        <v>2018</v>
      </c>
      <c r="E600">
        <v>2018</v>
      </c>
      <c r="F600" s="1" t="s">
        <v>28</v>
      </c>
      <c r="G600" s="1" t="s">
        <v>29</v>
      </c>
      <c r="H600" s="1" t="s">
        <v>282</v>
      </c>
      <c r="I600" s="1" t="s">
        <v>281</v>
      </c>
      <c r="J600">
        <v>174</v>
      </c>
      <c r="K600">
        <v>16246231</v>
      </c>
      <c r="L600">
        <v>1.1000000000000001</v>
      </c>
      <c r="M600" s="2" t="b">
        <f t="shared" si="18"/>
        <v>1</v>
      </c>
      <c r="N600" s="2" t="str">
        <f t="shared" si="19"/>
        <v>Female201865-74 yearsGR113-016</v>
      </c>
    </row>
    <row r="601" spans="2:14" x14ac:dyDescent="0.35">
      <c r="B601" t="s">
        <v>710</v>
      </c>
      <c r="C601" t="s">
        <v>711</v>
      </c>
      <c r="D601">
        <v>2018</v>
      </c>
      <c r="E601">
        <v>2018</v>
      </c>
      <c r="F601" s="1" t="s">
        <v>28</v>
      </c>
      <c r="G601" s="1" t="s">
        <v>29</v>
      </c>
      <c r="H601" s="1" t="s">
        <v>141</v>
      </c>
      <c r="I601" s="1" t="s">
        <v>140</v>
      </c>
      <c r="J601">
        <v>799</v>
      </c>
      <c r="K601">
        <v>16246231</v>
      </c>
      <c r="L601">
        <v>4.9000000000000004</v>
      </c>
      <c r="M601" s="2" t="b">
        <f t="shared" si="18"/>
        <v>0</v>
      </c>
      <c r="N601" s="2" t="str">
        <f t="shared" si="19"/>
        <v>Female201865-74 yearsGR113-018</v>
      </c>
    </row>
    <row r="602" spans="2:14" x14ac:dyDescent="0.35">
      <c r="B602" t="s">
        <v>710</v>
      </c>
      <c r="C602" t="s">
        <v>711</v>
      </c>
      <c r="D602">
        <v>2018</v>
      </c>
      <c r="E602">
        <v>2018</v>
      </c>
      <c r="F602" s="1" t="s">
        <v>28</v>
      </c>
      <c r="G602" s="1" t="s">
        <v>29</v>
      </c>
      <c r="H602" s="1" t="s">
        <v>139</v>
      </c>
      <c r="I602" s="1" t="s">
        <v>138</v>
      </c>
      <c r="J602">
        <v>75739</v>
      </c>
      <c r="K602">
        <v>16246231</v>
      </c>
      <c r="L602">
        <v>466.2</v>
      </c>
      <c r="M602" s="2" t="b">
        <f t="shared" si="18"/>
        <v>1</v>
      </c>
      <c r="N602" s="2" t="str">
        <f t="shared" si="19"/>
        <v>Female201865-74 yearsGR113-019</v>
      </c>
    </row>
    <row r="603" spans="2:14" x14ac:dyDescent="0.35">
      <c r="B603" t="s">
        <v>710</v>
      </c>
      <c r="C603" t="s">
        <v>711</v>
      </c>
      <c r="D603">
        <v>2018</v>
      </c>
      <c r="E603">
        <v>2018</v>
      </c>
      <c r="F603" s="1" t="s">
        <v>28</v>
      </c>
      <c r="G603" s="1" t="s">
        <v>29</v>
      </c>
      <c r="H603" s="1" t="s">
        <v>280</v>
      </c>
      <c r="I603" s="1" t="s">
        <v>279</v>
      </c>
      <c r="J603">
        <v>696</v>
      </c>
      <c r="K603">
        <v>16246231</v>
      </c>
      <c r="L603">
        <v>4.3</v>
      </c>
      <c r="M603" s="2" t="b">
        <f t="shared" si="18"/>
        <v>0</v>
      </c>
      <c r="N603" s="2" t="str">
        <f t="shared" si="19"/>
        <v>Female201865-74 yearsGR113-020</v>
      </c>
    </row>
    <row r="604" spans="2:14" x14ac:dyDescent="0.35">
      <c r="B604" t="s">
        <v>710</v>
      </c>
      <c r="C604" t="s">
        <v>711</v>
      </c>
      <c r="D604">
        <v>2018</v>
      </c>
      <c r="E604">
        <v>2018</v>
      </c>
      <c r="F604" s="1" t="s">
        <v>28</v>
      </c>
      <c r="G604" s="1" t="s">
        <v>29</v>
      </c>
      <c r="H604" s="1" t="s">
        <v>278</v>
      </c>
      <c r="I604" s="1" t="s">
        <v>277</v>
      </c>
      <c r="J604">
        <v>865</v>
      </c>
      <c r="K604">
        <v>16246231</v>
      </c>
      <c r="L604">
        <v>5.3</v>
      </c>
      <c r="M604" s="2" t="b">
        <f t="shared" si="18"/>
        <v>0</v>
      </c>
      <c r="N604" s="2" t="str">
        <f t="shared" si="19"/>
        <v>Female201865-74 yearsGR113-021</v>
      </c>
    </row>
    <row r="605" spans="2:14" x14ac:dyDescent="0.35">
      <c r="B605" t="s">
        <v>710</v>
      </c>
      <c r="C605" t="s">
        <v>711</v>
      </c>
      <c r="D605">
        <v>2018</v>
      </c>
      <c r="E605">
        <v>2018</v>
      </c>
      <c r="F605" s="1" t="s">
        <v>28</v>
      </c>
      <c r="G605" s="1" t="s">
        <v>29</v>
      </c>
      <c r="H605" s="1" t="s">
        <v>276</v>
      </c>
      <c r="I605" s="1" t="s">
        <v>275</v>
      </c>
      <c r="J605">
        <v>1005</v>
      </c>
      <c r="K605">
        <v>16246231</v>
      </c>
      <c r="L605">
        <v>6.2</v>
      </c>
      <c r="M605" s="2" t="b">
        <f t="shared" si="18"/>
        <v>0</v>
      </c>
      <c r="N605" s="2" t="str">
        <f t="shared" si="19"/>
        <v>Female201865-74 yearsGR113-022</v>
      </c>
    </row>
    <row r="606" spans="2:14" x14ac:dyDescent="0.35">
      <c r="B606" t="s">
        <v>710</v>
      </c>
      <c r="C606" t="s">
        <v>711</v>
      </c>
      <c r="D606">
        <v>2018</v>
      </c>
      <c r="E606">
        <v>2018</v>
      </c>
      <c r="F606" s="1" t="s">
        <v>28</v>
      </c>
      <c r="G606" s="1" t="s">
        <v>29</v>
      </c>
      <c r="H606" s="1" t="s">
        <v>274</v>
      </c>
      <c r="I606" s="1" t="s">
        <v>273</v>
      </c>
      <c r="J606">
        <v>5578</v>
      </c>
      <c r="K606">
        <v>16246231</v>
      </c>
      <c r="L606">
        <v>34.299999999999997</v>
      </c>
      <c r="M606" s="2" t="b">
        <f t="shared" si="18"/>
        <v>0</v>
      </c>
      <c r="N606" s="2" t="str">
        <f t="shared" si="19"/>
        <v>Female201865-74 yearsGR113-023</v>
      </c>
    </row>
    <row r="607" spans="2:14" x14ac:dyDescent="0.35">
      <c r="B607" t="s">
        <v>710</v>
      </c>
      <c r="C607" t="s">
        <v>711</v>
      </c>
      <c r="D607">
        <v>2018</v>
      </c>
      <c r="E607">
        <v>2018</v>
      </c>
      <c r="F607" s="1" t="s">
        <v>28</v>
      </c>
      <c r="G607" s="1" t="s">
        <v>29</v>
      </c>
      <c r="H607" s="1" t="s">
        <v>272</v>
      </c>
      <c r="I607" s="1" t="s">
        <v>271</v>
      </c>
      <c r="J607">
        <v>2609</v>
      </c>
      <c r="K607">
        <v>16246231</v>
      </c>
      <c r="L607">
        <v>16.100000000000001</v>
      </c>
      <c r="M607" s="2" t="b">
        <f t="shared" si="18"/>
        <v>0</v>
      </c>
      <c r="N607" s="2" t="str">
        <f t="shared" si="19"/>
        <v>Female201865-74 yearsGR113-024</v>
      </c>
    </row>
    <row r="608" spans="2:14" x14ac:dyDescent="0.35">
      <c r="B608" t="s">
        <v>710</v>
      </c>
      <c r="C608" t="s">
        <v>711</v>
      </c>
      <c r="D608">
        <v>2018</v>
      </c>
      <c r="E608">
        <v>2018</v>
      </c>
      <c r="F608" s="1" t="s">
        <v>28</v>
      </c>
      <c r="G608" s="1" t="s">
        <v>29</v>
      </c>
      <c r="H608" s="1" t="s">
        <v>270</v>
      </c>
      <c r="I608" s="1" t="s">
        <v>269</v>
      </c>
      <c r="J608">
        <v>6276</v>
      </c>
      <c r="K608">
        <v>16246231</v>
      </c>
      <c r="L608">
        <v>38.6</v>
      </c>
      <c r="M608" s="2" t="b">
        <f t="shared" si="18"/>
        <v>0</v>
      </c>
      <c r="N608" s="2" t="str">
        <f t="shared" si="19"/>
        <v>Female201865-74 yearsGR113-025</v>
      </c>
    </row>
    <row r="609" spans="2:14" x14ac:dyDescent="0.35">
      <c r="B609" t="s">
        <v>710</v>
      </c>
      <c r="C609" t="s">
        <v>711</v>
      </c>
      <c r="D609">
        <v>2018</v>
      </c>
      <c r="E609">
        <v>2018</v>
      </c>
      <c r="F609" s="1" t="s">
        <v>28</v>
      </c>
      <c r="G609" s="1" t="s">
        <v>29</v>
      </c>
      <c r="H609" s="1" t="s">
        <v>268</v>
      </c>
      <c r="I609" s="1" t="s">
        <v>267</v>
      </c>
      <c r="J609">
        <v>238</v>
      </c>
      <c r="K609">
        <v>16246231</v>
      </c>
      <c r="L609">
        <v>1.5</v>
      </c>
      <c r="M609" s="2" t="b">
        <f t="shared" si="18"/>
        <v>0</v>
      </c>
      <c r="N609" s="2" t="str">
        <f t="shared" si="19"/>
        <v>Female201865-74 yearsGR113-026</v>
      </c>
    </row>
    <row r="610" spans="2:14" x14ac:dyDescent="0.35">
      <c r="B610" t="s">
        <v>710</v>
      </c>
      <c r="C610" t="s">
        <v>711</v>
      </c>
      <c r="D610">
        <v>2018</v>
      </c>
      <c r="E610">
        <v>2018</v>
      </c>
      <c r="F610" s="1" t="s">
        <v>28</v>
      </c>
      <c r="G610" s="1" t="s">
        <v>29</v>
      </c>
      <c r="H610" s="1" t="s">
        <v>266</v>
      </c>
      <c r="I610" s="1" t="s">
        <v>265</v>
      </c>
      <c r="J610">
        <v>20279</v>
      </c>
      <c r="K610">
        <v>16246231</v>
      </c>
      <c r="L610">
        <v>124.8</v>
      </c>
      <c r="M610" s="2" t="b">
        <f t="shared" si="18"/>
        <v>0</v>
      </c>
      <c r="N610" s="2" t="str">
        <f t="shared" si="19"/>
        <v>Female201865-74 yearsGR113-027</v>
      </c>
    </row>
    <row r="611" spans="2:14" x14ac:dyDescent="0.35">
      <c r="B611" t="s">
        <v>710</v>
      </c>
      <c r="C611" t="s">
        <v>711</v>
      </c>
      <c r="D611">
        <v>2018</v>
      </c>
      <c r="E611">
        <v>2018</v>
      </c>
      <c r="F611" s="1" t="s">
        <v>28</v>
      </c>
      <c r="G611" s="1" t="s">
        <v>29</v>
      </c>
      <c r="H611" s="1" t="s">
        <v>264</v>
      </c>
      <c r="I611" s="1" t="s">
        <v>263</v>
      </c>
      <c r="J611">
        <v>635</v>
      </c>
      <c r="K611">
        <v>16246231</v>
      </c>
      <c r="L611">
        <v>3.9</v>
      </c>
      <c r="M611" s="2" t="b">
        <f t="shared" si="18"/>
        <v>0</v>
      </c>
      <c r="N611" s="2" t="str">
        <f t="shared" si="19"/>
        <v>Female201865-74 yearsGR113-028</v>
      </c>
    </row>
    <row r="612" spans="2:14" x14ac:dyDescent="0.35">
      <c r="B612" t="s">
        <v>710</v>
      </c>
      <c r="C612" t="s">
        <v>711</v>
      </c>
      <c r="D612">
        <v>2018</v>
      </c>
      <c r="E612">
        <v>2018</v>
      </c>
      <c r="F612" s="1" t="s">
        <v>28</v>
      </c>
      <c r="G612" s="1" t="s">
        <v>29</v>
      </c>
      <c r="H612" s="1" t="s">
        <v>137</v>
      </c>
      <c r="I612" s="1" t="s">
        <v>136</v>
      </c>
      <c r="J612">
        <v>10385</v>
      </c>
      <c r="K612">
        <v>16246231</v>
      </c>
      <c r="L612">
        <v>63.9</v>
      </c>
      <c r="M612" s="2" t="b">
        <f t="shared" si="18"/>
        <v>0</v>
      </c>
      <c r="N612" s="2" t="str">
        <f t="shared" si="19"/>
        <v>Female201865-74 yearsGR113-029</v>
      </c>
    </row>
    <row r="613" spans="2:14" x14ac:dyDescent="0.35">
      <c r="B613" t="s">
        <v>710</v>
      </c>
      <c r="C613" t="s">
        <v>711</v>
      </c>
      <c r="D613">
        <v>2018</v>
      </c>
      <c r="E613">
        <v>2018</v>
      </c>
      <c r="F613" s="1" t="s">
        <v>28</v>
      </c>
      <c r="G613" s="1" t="s">
        <v>29</v>
      </c>
      <c r="H613" s="1" t="s">
        <v>262</v>
      </c>
      <c r="I613" s="1" t="s">
        <v>261</v>
      </c>
      <c r="J613">
        <v>788</v>
      </c>
      <c r="K613">
        <v>16246231</v>
      </c>
      <c r="L613">
        <v>4.9000000000000004</v>
      </c>
      <c r="M613" s="2" t="b">
        <f t="shared" si="18"/>
        <v>0</v>
      </c>
      <c r="N613" s="2" t="str">
        <f t="shared" si="19"/>
        <v>Female201865-74 yearsGR113-030</v>
      </c>
    </row>
    <row r="614" spans="2:14" x14ac:dyDescent="0.35">
      <c r="B614" t="s">
        <v>710</v>
      </c>
      <c r="C614" t="s">
        <v>711</v>
      </c>
      <c r="D614">
        <v>2018</v>
      </c>
      <c r="E614">
        <v>2018</v>
      </c>
      <c r="F614" s="1" t="s">
        <v>28</v>
      </c>
      <c r="G614" s="1" t="s">
        <v>29</v>
      </c>
      <c r="H614" s="1" t="s">
        <v>260</v>
      </c>
      <c r="I614" s="1" t="s">
        <v>259</v>
      </c>
      <c r="J614">
        <v>3889</v>
      </c>
      <c r="K614">
        <v>16246231</v>
      </c>
      <c r="L614">
        <v>23.9</v>
      </c>
      <c r="M614" s="2" t="b">
        <f t="shared" si="18"/>
        <v>0</v>
      </c>
      <c r="N614" s="2" t="str">
        <f t="shared" si="19"/>
        <v>Female201865-74 yearsGR113-031</v>
      </c>
    </row>
    <row r="615" spans="2:14" x14ac:dyDescent="0.35">
      <c r="B615" t="s">
        <v>710</v>
      </c>
      <c r="C615" t="s">
        <v>711</v>
      </c>
      <c r="D615">
        <v>2018</v>
      </c>
      <c r="E615">
        <v>2018</v>
      </c>
      <c r="F615" s="1" t="s">
        <v>28</v>
      </c>
      <c r="G615" s="1" t="s">
        <v>29</v>
      </c>
      <c r="H615" s="1" t="s">
        <v>258</v>
      </c>
      <c r="I615" s="1" t="s">
        <v>257</v>
      </c>
      <c r="J615">
        <v>4015</v>
      </c>
      <c r="K615">
        <v>16246231</v>
      </c>
      <c r="L615">
        <v>24.7</v>
      </c>
      <c r="M615" s="2" t="b">
        <f t="shared" si="18"/>
        <v>0</v>
      </c>
      <c r="N615" s="2" t="str">
        <f t="shared" si="19"/>
        <v>Female201865-74 yearsGR113-032</v>
      </c>
    </row>
    <row r="616" spans="2:14" x14ac:dyDescent="0.35">
      <c r="B616" t="s">
        <v>710</v>
      </c>
      <c r="C616" t="s">
        <v>711</v>
      </c>
      <c r="D616">
        <v>2018</v>
      </c>
      <c r="E616">
        <v>2018</v>
      </c>
      <c r="F616" s="1" t="s">
        <v>28</v>
      </c>
      <c r="G616" s="1" t="s">
        <v>29</v>
      </c>
      <c r="H616" s="1" t="s">
        <v>254</v>
      </c>
      <c r="I616" s="1" t="s">
        <v>253</v>
      </c>
      <c r="J616">
        <v>1291</v>
      </c>
      <c r="K616">
        <v>16246231</v>
      </c>
      <c r="L616">
        <v>7.9</v>
      </c>
      <c r="M616" s="2" t="b">
        <f t="shared" si="18"/>
        <v>0</v>
      </c>
      <c r="N616" s="2" t="str">
        <f t="shared" si="19"/>
        <v>Female201865-74 yearsGR113-034</v>
      </c>
    </row>
    <row r="617" spans="2:14" x14ac:dyDescent="0.35">
      <c r="B617" t="s">
        <v>710</v>
      </c>
      <c r="C617" t="s">
        <v>711</v>
      </c>
      <c r="D617">
        <v>2018</v>
      </c>
      <c r="E617">
        <v>2018</v>
      </c>
      <c r="F617" s="1" t="s">
        <v>28</v>
      </c>
      <c r="G617" s="1" t="s">
        <v>29</v>
      </c>
      <c r="H617" s="1" t="s">
        <v>252</v>
      </c>
      <c r="I617" s="1" t="s">
        <v>251</v>
      </c>
      <c r="J617">
        <v>958</v>
      </c>
      <c r="K617">
        <v>16246231</v>
      </c>
      <c r="L617">
        <v>5.9</v>
      </c>
      <c r="M617" s="2" t="b">
        <f t="shared" si="18"/>
        <v>0</v>
      </c>
      <c r="N617" s="2" t="str">
        <f t="shared" si="19"/>
        <v>Female201865-74 yearsGR113-035</v>
      </c>
    </row>
    <row r="618" spans="2:14" x14ac:dyDescent="0.35">
      <c r="B618" t="s">
        <v>710</v>
      </c>
      <c r="C618" t="s">
        <v>711</v>
      </c>
      <c r="D618">
        <v>2018</v>
      </c>
      <c r="E618">
        <v>2018</v>
      </c>
      <c r="F618" s="1" t="s">
        <v>28</v>
      </c>
      <c r="G618" s="1" t="s">
        <v>29</v>
      </c>
      <c r="H618" s="1" t="s">
        <v>250</v>
      </c>
      <c r="I618" s="1" t="s">
        <v>249</v>
      </c>
      <c r="J618">
        <v>2039</v>
      </c>
      <c r="K618">
        <v>16246231</v>
      </c>
      <c r="L618">
        <v>12.6</v>
      </c>
      <c r="M618" s="2" t="b">
        <f t="shared" si="18"/>
        <v>0</v>
      </c>
      <c r="N618" s="2" t="str">
        <f t="shared" si="19"/>
        <v>Female201865-74 yearsGR113-036</v>
      </c>
    </row>
    <row r="619" spans="2:14" x14ac:dyDescent="0.35">
      <c r="B619" t="s">
        <v>710</v>
      </c>
      <c r="C619" t="s">
        <v>711</v>
      </c>
      <c r="D619">
        <v>2018</v>
      </c>
      <c r="E619">
        <v>2018</v>
      </c>
      <c r="F619" s="1" t="s">
        <v>28</v>
      </c>
      <c r="G619" s="1" t="s">
        <v>29</v>
      </c>
      <c r="H619" s="1" t="s">
        <v>135</v>
      </c>
      <c r="I619" s="1" t="s">
        <v>134</v>
      </c>
      <c r="J619">
        <v>5674</v>
      </c>
      <c r="K619">
        <v>16246231</v>
      </c>
      <c r="L619">
        <v>34.9</v>
      </c>
      <c r="M619" s="2" t="b">
        <f t="shared" si="18"/>
        <v>0</v>
      </c>
      <c r="N619" s="2" t="str">
        <f t="shared" si="19"/>
        <v>Female201865-74 yearsGR113-037</v>
      </c>
    </row>
    <row r="620" spans="2:14" x14ac:dyDescent="0.35">
      <c r="B620" t="s">
        <v>710</v>
      </c>
      <c r="C620" t="s">
        <v>711</v>
      </c>
      <c r="D620">
        <v>2018</v>
      </c>
      <c r="E620">
        <v>2018</v>
      </c>
      <c r="F620" s="1" t="s">
        <v>28</v>
      </c>
      <c r="G620" s="1" t="s">
        <v>29</v>
      </c>
      <c r="H620" s="1" t="s">
        <v>248</v>
      </c>
      <c r="I620" s="1" t="s">
        <v>247</v>
      </c>
      <c r="J620">
        <v>92</v>
      </c>
      <c r="K620">
        <v>16246231</v>
      </c>
      <c r="L620">
        <v>0.6</v>
      </c>
      <c r="M620" s="2" t="b">
        <f t="shared" si="18"/>
        <v>0</v>
      </c>
      <c r="N620" s="2" t="str">
        <f t="shared" si="19"/>
        <v>Female201865-74 yearsGR113-038</v>
      </c>
    </row>
    <row r="621" spans="2:14" x14ac:dyDescent="0.35">
      <c r="B621" t="s">
        <v>710</v>
      </c>
      <c r="C621" t="s">
        <v>711</v>
      </c>
      <c r="D621">
        <v>2018</v>
      </c>
      <c r="E621">
        <v>2018</v>
      </c>
      <c r="F621" s="1" t="s">
        <v>28</v>
      </c>
      <c r="G621" s="1" t="s">
        <v>29</v>
      </c>
      <c r="H621" s="1" t="s">
        <v>133</v>
      </c>
      <c r="I621" s="1" t="s">
        <v>132</v>
      </c>
      <c r="J621">
        <v>1937</v>
      </c>
      <c r="K621">
        <v>16246231</v>
      </c>
      <c r="L621">
        <v>11.9</v>
      </c>
      <c r="M621" s="2" t="b">
        <f t="shared" si="18"/>
        <v>0</v>
      </c>
      <c r="N621" s="2" t="str">
        <f t="shared" si="19"/>
        <v>Female201865-74 yearsGR113-039</v>
      </c>
    </row>
    <row r="622" spans="2:14" x14ac:dyDescent="0.35">
      <c r="B622" t="s">
        <v>710</v>
      </c>
      <c r="C622" t="s">
        <v>711</v>
      </c>
      <c r="D622">
        <v>2018</v>
      </c>
      <c r="E622">
        <v>2018</v>
      </c>
      <c r="F622" s="1" t="s">
        <v>28</v>
      </c>
      <c r="G622" s="1" t="s">
        <v>29</v>
      </c>
      <c r="H622" s="1" t="s">
        <v>246</v>
      </c>
      <c r="I622" s="1" t="s">
        <v>245</v>
      </c>
      <c r="J622">
        <v>2134</v>
      </c>
      <c r="K622">
        <v>16246231</v>
      </c>
      <c r="L622">
        <v>13.1</v>
      </c>
      <c r="M622" s="2" t="b">
        <f t="shared" si="18"/>
        <v>0</v>
      </c>
      <c r="N622" s="2" t="str">
        <f t="shared" si="19"/>
        <v>Female201865-74 yearsGR113-040</v>
      </c>
    </row>
    <row r="623" spans="2:14" x14ac:dyDescent="0.35">
      <c r="B623" t="s">
        <v>710</v>
      </c>
      <c r="C623" t="s">
        <v>711</v>
      </c>
      <c r="D623">
        <v>2018</v>
      </c>
      <c r="E623">
        <v>2018</v>
      </c>
      <c r="F623" s="1" t="s">
        <v>28</v>
      </c>
      <c r="G623" s="1" t="s">
        <v>29</v>
      </c>
      <c r="H623" s="1" t="s">
        <v>244</v>
      </c>
      <c r="I623" s="1" t="s">
        <v>243</v>
      </c>
      <c r="J623">
        <v>1502</v>
      </c>
      <c r="K623">
        <v>16246231</v>
      </c>
      <c r="L623">
        <v>9.1999999999999993</v>
      </c>
      <c r="M623" s="2" t="b">
        <f t="shared" si="18"/>
        <v>0</v>
      </c>
      <c r="N623" s="2" t="str">
        <f t="shared" si="19"/>
        <v>Female201865-74 yearsGR113-041</v>
      </c>
    </row>
    <row r="624" spans="2:14" x14ac:dyDescent="0.35">
      <c r="B624" t="s">
        <v>710</v>
      </c>
      <c r="C624" t="s">
        <v>711</v>
      </c>
      <c r="D624">
        <v>2018</v>
      </c>
      <c r="E624">
        <v>2018</v>
      </c>
      <c r="F624" s="1" t="s">
        <v>28</v>
      </c>
      <c r="G624" s="1" t="s">
        <v>29</v>
      </c>
      <c r="H624" s="1" t="s">
        <v>240</v>
      </c>
      <c r="I624" s="1" t="s">
        <v>239</v>
      </c>
      <c r="J624">
        <v>8519</v>
      </c>
      <c r="K624">
        <v>16246231</v>
      </c>
      <c r="L624">
        <v>52.4</v>
      </c>
      <c r="M624" s="2" t="b">
        <f t="shared" si="18"/>
        <v>0</v>
      </c>
      <c r="N624" s="2" t="str">
        <f t="shared" si="19"/>
        <v>Female201865-74 yearsGR113-043</v>
      </c>
    </row>
    <row r="625" spans="2:14" x14ac:dyDescent="0.35">
      <c r="B625" t="s">
        <v>710</v>
      </c>
      <c r="C625" t="s">
        <v>711</v>
      </c>
      <c r="D625">
        <v>2018</v>
      </c>
      <c r="E625">
        <v>2018</v>
      </c>
      <c r="F625" s="1" t="s">
        <v>28</v>
      </c>
      <c r="G625" s="1" t="s">
        <v>29</v>
      </c>
      <c r="H625" s="1" t="s">
        <v>238</v>
      </c>
      <c r="I625" s="1" t="s">
        <v>237</v>
      </c>
      <c r="J625">
        <v>1292</v>
      </c>
      <c r="K625">
        <v>16246231</v>
      </c>
      <c r="L625">
        <v>8</v>
      </c>
      <c r="M625" s="2" t="b">
        <f t="shared" si="18"/>
        <v>1</v>
      </c>
      <c r="N625" s="2" t="str">
        <f t="shared" si="19"/>
        <v>Female201865-74 yearsGR113-044</v>
      </c>
    </row>
    <row r="626" spans="2:14" x14ac:dyDescent="0.35">
      <c r="B626" t="s">
        <v>710</v>
      </c>
      <c r="C626" t="s">
        <v>711</v>
      </c>
      <c r="D626">
        <v>2018</v>
      </c>
      <c r="E626">
        <v>2018</v>
      </c>
      <c r="F626" s="1" t="s">
        <v>28</v>
      </c>
      <c r="G626" s="1" t="s">
        <v>29</v>
      </c>
      <c r="H626" s="1" t="s">
        <v>236</v>
      </c>
      <c r="I626" s="1" t="s">
        <v>235</v>
      </c>
      <c r="J626">
        <v>411</v>
      </c>
      <c r="K626">
        <v>16246231</v>
      </c>
      <c r="L626">
        <v>2.5</v>
      </c>
      <c r="M626" s="2" t="b">
        <f t="shared" si="18"/>
        <v>1</v>
      </c>
      <c r="N626" s="2" t="str">
        <f t="shared" si="19"/>
        <v>Female201865-74 yearsGR113-045</v>
      </c>
    </row>
    <row r="627" spans="2:14" x14ac:dyDescent="0.35">
      <c r="B627" t="s">
        <v>710</v>
      </c>
      <c r="C627" t="s">
        <v>711</v>
      </c>
      <c r="D627">
        <v>2018</v>
      </c>
      <c r="E627">
        <v>2018</v>
      </c>
      <c r="F627" s="1" t="s">
        <v>28</v>
      </c>
      <c r="G627" s="1" t="s">
        <v>29</v>
      </c>
      <c r="H627" s="1" t="s">
        <v>131</v>
      </c>
      <c r="I627" s="1" t="s">
        <v>130</v>
      </c>
      <c r="J627">
        <v>8887</v>
      </c>
      <c r="K627">
        <v>16246231</v>
      </c>
      <c r="L627">
        <v>54.7</v>
      </c>
      <c r="M627" s="2" t="b">
        <f t="shared" si="18"/>
        <v>1</v>
      </c>
      <c r="N627" s="2" t="str">
        <f t="shared" si="19"/>
        <v>Female201865-74 yearsGR113-046</v>
      </c>
    </row>
    <row r="628" spans="2:14" x14ac:dyDescent="0.35">
      <c r="B628" t="s">
        <v>710</v>
      </c>
      <c r="C628" t="s">
        <v>711</v>
      </c>
      <c r="D628">
        <v>2018</v>
      </c>
      <c r="E628">
        <v>2018</v>
      </c>
      <c r="F628" s="1" t="s">
        <v>28</v>
      </c>
      <c r="G628" s="1" t="s">
        <v>29</v>
      </c>
      <c r="H628" s="1" t="s">
        <v>234</v>
      </c>
      <c r="I628" s="1" t="s">
        <v>233</v>
      </c>
      <c r="J628">
        <v>632</v>
      </c>
      <c r="K628">
        <v>16246231</v>
      </c>
      <c r="L628">
        <v>3.9</v>
      </c>
      <c r="M628" s="2" t="b">
        <f t="shared" si="18"/>
        <v>1</v>
      </c>
      <c r="N628" s="2" t="str">
        <f t="shared" si="19"/>
        <v>Female201865-74 yearsGR113-047</v>
      </c>
    </row>
    <row r="629" spans="2:14" x14ac:dyDescent="0.35">
      <c r="B629" t="s">
        <v>710</v>
      </c>
      <c r="C629" t="s">
        <v>711</v>
      </c>
      <c r="D629">
        <v>2018</v>
      </c>
      <c r="E629">
        <v>2018</v>
      </c>
      <c r="F629" s="1" t="s">
        <v>28</v>
      </c>
      <c r="G629" s="1" t="s">
        <v>29</v>
      </c>
      <c r="H629" s="1" t="s">
        <v>232</v>
      </c>
      <c r="I629" s="1" t="s">
        <v>231</v>
      </c>
      <c r="J629">
        <v>607</v>
      </c>
      <c r="K629">
        <v>16246231</v>
      </c>
      <c r="L629">
        <v>3.7</v>
      </c>
      <c r="M629" s="2" t="b">
        <f t="shared" si="18"/>
        <v>0</v>
      </c>
      <c r="N629" s="2" t="str">
        <f t="shared" si="19"/>
        <v>Female201865-74 yearsGR113-048</v>
      </c>
    </row>
    <row r="630" spans="2:14" x14ac:dyDescent="0.35">
      <c r="B630" t="s">
        <v>710</v>
      </c>
      <c r="C630" t="s">
        <v>711</v>
      </c>
      <c r="D630">
        <v>2018</v>
      </c>
      <c r="E630">
        <v>2018</v>
      </c>
      <c r="F630" s="1" t="s">
        <v>28</v>
      </c>
      <c r="G630" s="1" t="s">
        <v>29</v>
      </c>
      <c r="H630" s="1" t="s">
        <v>230</v>
      </c>
      <c r="I630" s="1" t="s">
        <v>229</v>
      </c>
      <c r="J630">
        <v>25</v>
      </c>
      <c r="K630">
        <v>16246231</v>
      </c>
      <c r="L630">
        <v>0.2</v>
      </c>
      <c r="M630" s="2" t="b">
        <f t="shared" si="18"/>
        <v>0</v>
      </c>
      <c r="N630" s="2" t="str">
        <f t="shared" si="19"/>
        <v>Female201865-74 yearsGR113-049</v>
      </c>
    </row>
    <row r="631" spans="2:14" x14ac:dyDescent="0.35">
      <c r="B631" t="s">
        <v>710</v>
      </c>
      <c r="C631" t="s">
        <v>711</v>
      </c>
      <c r="D631">
        <v>2018</v>
      </c>
      <c r="E631">
        <v>2018</v>
      </c>
      <c r="F631" s="1" t="s">
        <v>28</v>
      </c>
      <c r="G631" s="1" t="s">
        <v>29</v>
      </c>
      <c r="H631" s="1" t="s">
        <v>228</v>
      </c>
      <c r="I631" s="1" t="s">
        <v>227</v>
      </c>
      <c r="J631">
        <v>40</v>
      </c>
      <c r="K631">
        <v>16246231</v>
      </c>
      <c r="L631">
        <v>0.2</v>
      </c>
      <c r="M631" s="2" t="b">
        <f t="shared" si="18"/>
        <v>1</v>
      </c>
      <c r="N631" s="2" t="str">
        <f t="shared" si="19"/>
        <v>Female201865-74 yearsGR113-050</v>
      </c>
    </row>
    <row r="632" spans="2:14" x14ac:dyDescent="0.35">
      <c r="B632" t="s">
        <v>710</v>
      </c>
      <c r="C632" t="s">
        <v>711</v>
      </c>
      <c r="D632">
        <v>2018</v>
      </c>
      <c r="E632">
        <v>2018</v>
      </c>
      <c r="F632" s="1" t="s">
        <v>28</v>
      </c>
      <c r="G632" s="1" t="s">
        <v>29</v>
      </c>
      <c r="H632" s="1" t="s">
        <v>226</v>
      </c>
      <c r="I632" s="1" t="s">
        <v>225</v>
      </c>
      <c r="J632">
        <v>1647</v>
      </c>
      <c r="K632">
        <v>16246231</v>
      </c>
      <c r="L632">
        <v>10.1</v>
      </c>
      <c r="M632" s="2" t="b">
        <f t="shared" si="18"/>
        <v>1</v>
      </c>
      <c r="N632" s="2" t="str">
        <f t="shared" si="19"/>
        <v>Female201865-74 yearsGR113-051</v>
      </c>
    </row>
    <row r="633" spans="2:14" x14ac:dyDescent="0.35">
      <c r="B633" t="s">
        <v>710</v>
      </c>
      <c r="C633" t="s">
        <v>711</v>
      </c>
      <c r="D633">
        <v>2018</v>
      </c>
      <c r="E633">
        <v>2018</v>
      </c>
      <c r="F633" s="1" t="s">
        <v>28</v>
      </c>
      <c r="G633" s="1" t="s">
        <v>29</v>
      </c>
      <c r="H633" s="1" t="s">
        <v>224</v>
      </c>
      <c r="I633" s="1" t="s">
        <v>223</v>
      </c>
      <c r="J633">
        <v>4360</v>
      </c>
      <c r="K633">
        <v>16246231</v>
      </c>
      <c r="L633">
        <v>26.8</v>
      </c>
      <c r="M633" s="2" t="b">
        <f t="shared" si="18"/>
        <v>1</v>
      </c>
      <c r="N633" s="2" t="str">
        <f t="shared" si="19"/>
        <v>Female201865-74 yearsGR113-052</v>
      </c>
    </row>
    <row r="634" spans="2:14" x14ac:dyDescent="0.35">
      <c r="B634" t="s">
        <v>710</v>
      </c>
      <c r="C634" t="s">
        <v>711</v>
      </c>
      <c r="D634">
        <v>2018</v>
      </c>
      <c r="E634">
        <v>2018</v>
      </c>
      <c r="F634" s="1" t="s">
        <v>28</v>
      </c>
      <c r="G634" s="1" t="s">
        <v>29</v>
      </c>
      <c r="H634" s="1" t="s">
        <v>129</v>
      </c>
      <c r="I634" s="1" t="s">
        <v>128</v>
      </c>
      <c r="J634">
        <v>57848</v>
      </c>
      <c r="K634">
        <v>16246231</v>
      </c>
      <c r="L634">
        <v>356.1</v>
      </c>
      <c r="M634" s="2" t="b">
        <f t="shared" si="18"/>
        <v>0</v>
      </c>
      <c r="N634" s="2" t="str">
        <f t="shared" si="19"/>
        <v>Female201865-74 yearsGR113-053</v>
      </c>
    </row>
    <row r="635" spans="2:14" x14ac:dyDescent="0.35">
      <c r="B635" t="s">
        <v>710</v>
      </c>
      <c r="C635" t="s">
        <v>711</v>
      </c>
      <c r="D635">
        <v>2018</v>
      </c>
      <c r="E635">
        <v>2018</v>
      </c>
      <c r="F635" s="1" t="s">
        <v>28</v>
      </c>
      <c r="G635" s="1" t="s">
        <v>29</v>
      </c>
      <c r="H635" s="1" t="s">
        <v>127</v>
      </c>
      <c r="I635" s="1" t="s">
        <v>126</v>
      </c>
      <c r="J635">
        <v>42469</v>
      </c>
      <c r="K635">
        <v>16246231</v>
      </c>
      <c r="L635">
        <v>261.39999999999998</v>
      </c>
      <c r="M635" s="2" t="b">
        <f t="shared" si="18"/>
        <v>1</v>
      </c>
      <c r="N635" s="2" t="str">
        <f t="shared" si="19"/>
        <v>Female201865-74 yearsGR113-054</v>
      </c>
    </row>
    <row r="636" spans="2:14" x14ac:dyDescent="0.35">
      <c r="B636" t="s">
        <v>710</v>
      </c>
      <c r="C636" t="s">
        <v>711</v>
      </c>
      <c r="D636">
        <v>2018</v>
      </c>
      <c r="E636">
        <v>2018</v>
      </c>
      <c r="F636" s="1" t="s">
        <v>28</v>
      </c>
      <c r="G636" s="1" t="s">
        <v>29</v>
      </c>
      <c r="H636" s="1" t="s">
        <v>222</v>
      </c>
      <c r="I636" s="1" t="s">
        <v>221</v>
      </c>
      <c r="J636">
        <v>363</v>
      </c>
      <c r="K636">
        <v>16246231</v>
      </c>
      <c r="L636">
        <v>2.2000000000000002</v>
      </c>
      <c r="M636" s="2" t="b">
        <f t="shared" si="18"/>
        <v>0</v>
      </c>
      <c r="N636" s="2" t="str">
        <f t="shared" si="19"/>
        <v>Female201865-74 yearsGR113-055</v>
      </c>
    </row>
    <row r="637" spans="2:14" x14ac:dyDescent="0.35">
      <c r="B637" t="s">
        <v>710</v>
      </c>
      <c r="C637" t="s">
        <v>711</v>
      </c>
      <c r="D637">
        <v>2018</v>
      </c>
      <c r="E637">
        <v>2018</v>
      </c>
      <c r="F637" s="1" t="s">
        <v>28</v>
      </c>
      <c r="G637" s="1" t="s">
        <v>29</v>
      </c>
      <c r="H637" s="1" t="s">
        <v>220</v>
      </c>
      <c r="I637" s="1" t="s">
        <v>219</v>
      </c>
      <c r="J637">
        <v>3227</v>
      </c>
      <c r="K637">
        <v>16246231</v>
      </c>
      <c r="L637">
        <v>19.899999999999999</v>
      </c>
      <c r="M637" s="2" t="b">
        <f t="shared" si="18"/>
        <v>0</v>
      </c>
      <c r="N637" s="2" t="str">
        <f t="shared" si="19"/>
        <v>Female201865-74 yearsGR113-056</v>
      </c>
    </row>
    <row r="638" spans="2:14" x14ac:dyDescent="0.35">
      <c r="B638" t="s">
        <v>710</v>
      </c>
      <c r="C638" t="s">
        <v>711</v>
      </c>
      <c r="D638">
        <v>2018</v>
      </c>
      <c r="E638">
        <v>2018</v>
      </c>
      <c r="F638" s="1" t="s">
        <v>28</v>
      </c>
      <c r="G638" s="1" t="s">
        <v>29</v>
      </c>
      <c r="H638" s="1" t="s">
        <v>125</v>
      </c>
      <c r="I638" s="1" t="s">
        <v>124</v>
      </c>
      <c r="J638">
        <v>541</v>
      </c>
      <c r="K638">
        <v>16246231</v>
      </c>
      <c r="L638">
        <v>3.3</v>
      </c>
      <c r="M638" s="2" t="b">
        <f t="shared" si="18"/>
        <v>0</v>
      </c>
      <c r="N638" s="2" t="str">
        <f t="shared" si="19"/>
        <v>Female201865-74 yearsGR113-057</v>
      </c>
    </row>
    <row r="639" spans="2:14" x14ac:dyDescent="0.35">
      <c r="B639" t="s">
        <v>710</v>
      </c>
      <c r="C639" t="s">
        <v>711</v>
      </c>
      <c r="D639">
        <v>2018</v>
      </c>
      <c r="E639">
        <v>2018</v>
      </c>
      <c r="F639" s="1" t="s">
        <v>28</v>
      </c>
      <c r="G639" s="1" t="s">
        <v>29</v>
      </c>
      <c r="H639" s="1" t="s">
        <v>123</v>
      </c>
      <c r="I639" s="1" t="s">
        <v>122</v>
      </c>
      <c r="J639">
        <v>23885</v>
      </c>
      <c r="K639">
        <v>16246231</v>
      </c>
      <c r="L639">
        <v>147</v>
      </c>
      <c r="M639" s="2" t="b">
        <f t="shared" si="18"/>
        <v>0</v>
      </c>
      <c r="N639" s="2" t="str">
        <f t="shared" si="19"/>
        <v>Female201865-74 yearsGR113-058</v>
      </c>
    </row>
    <row r="640" spans="2:14" x14ac:dyDescent="0.35">
      <c r="B640" t="s">
        <v>710</v>
      </c>
      <c r="C640" t="s">
        <v>711</v>
      </c>
      <c r="D640">
        <v>2018</v>
      </c>
      <c r="E640">
        <v>2018</v>
      </c>
      <c r="F640" s="1" t="s">
        <v>28</v>
      </c>
      <c r="G640" s="1" t="s">
        <v>29</v>
      </c>
      <c r="H640" s="1" t="s">
        <v>121</v>
      </c>
      <c r="I640" s="1" t="s">
        <v>120</v>
      </c>
      <c r="J640">
        <v>8380</v>
      </c>
      <c r="K640">
        <v>16246231</v>
      </c>
      <c r="L640">
        <v>51.6</v>
      </c>
      <c r="M640" s="2" t="b">
        <f t="shared" si="18"/>
        <v>0</v>
      </c>
      <c r="N640" s="2" t="str">
        <f t="shared" si="19"/>
        <v>Female201865-74 yearsGR113-059</v>
      </c>
    </row>
    <row r="641" spans="2:14" x14ac:dyDescent="0.35">
      <c r="B641" t="s">
        <v>710</v>
      </c>
      <c r="C641" t="s">
        <v>711</v>
      </c>
      <c r="D641">
        <v>2018</v>
      </c>
      <c r="E641">
        <v>2018</v>
      </c>
      <c r="F641" s="1" t="s">
        <v>28</v>
      </c>
      <c r="G641" s="1" t="s">
        <v>29</v>
      </c>
      <c r="H641" s="1" t="s">
        <v>218</v>
      </c>
      <c r="I641" s="1" t="s">
        <v>217</v>
      </c>
      <c r="J641">
        <v>349</v>
      </c>
      <c r="K641">
        <v>16246231</v>
      </c>
      <c r="L641">
        <v>2.1</v>
      </c>
      <c r="M641" s="2" t="b">
        <f t="shared" si="18"/>
        <v>0</v>
      </c>
      <c r="N641" s="2" t="str">
        <f t="shared" si="19"/>
        <v>Female201865-74 yearsGR113-060</v>
      </c>
    </row>
    <row r="642" spans="2:14" x14ac:dyDescent="0.35">
      <c r="B642" t="s">
        <v>710</v>
      </c>
      <c r="C642" t="s">
        <v>711</v>
      </c>
      <c r="D642">
        <v>2018</v>
      </c>
      <c r="E642">
        <v>2018</v>
      </c>
      <c r="F642" s="1" t="s">
        <v>28</v>
      </c>
      <c r="G642" s="1" t="s">
        <v>29</v>
      </c>
      <c r="H642" s="1" t="s">
        <v>119</v>
      </c>
      <c r="I642" s="1" t="s">
        <v>118</v>
      </c>
      <c r="J642">
        <v>15156</v>
      </c>
      <c r="K642">
        <v>16246231</v>
      </c>
      <c r="L642">
        <v>93.3</v>
      </c>
      <c r="M642" s="2" t="b">
        <f t="shared" si="18"/>
        <v>0</v>
      </c>
      <c r="N642" s="2" t="str">
        <f t="shared" si="19"/>
        <v>Female201865-74 yearsGR113-061</v>
      </c>
    </row>
    <row r="643" spans="2:14" x14ac:dyDescent="0.35">
      <c r="B643" t="s">
        <v>710</v>
      </c>
      <c r="C643" t="s">
        <v>711</v>
      </c>
      <c r="D643">
        <v>2018</v>
      </c>
      <c r="E643">
        <v>2018</v>
      </c>
      <c r="F643" s="1" t="s">
        <v>28</v>
      </c>
      <c r="G643" s="1" t="s">
        <v>29</v>
      </c>
      <c r="H643" s="1" t="s">
        <v>117</v>
      </c>
      <c r="I643" s="1" t="s">
        <v>116</v>
      </c>
      <c r="J643">
        <v>4732</v>
      </c>
      <c r="K643">
        <v>16246231</v>
      </c>
      <c r="L643">
        <v>29.1</v>
      </c>
      <c r="M643" s="2" t="b">
        <f t="shared" ref="M643:M706" si="20">LEFT(H643,1)="#"</f>
        <v>0</v>
      </c>
      <c r="N643" s="2" t="str">
        <f t="shared" ref="N643:N706" si="21">B643&amp;E643&amp;F643&amp;I643</f>
        <v>Female201865-74 yearsGR113-062</v>
      </c>
    </row>
    <row r="644" spans="2:14" x14ac:dyDescent="0.35">
      <c r="B644" t="s">
        <v>710</v>
      </c>
      <c r="C644" t="s">
        <v>711</v>
      </c>
      <c r="D644">
        <v>2018</v>
      </c>
      <c r="E644">
        <v>2018</v>
      </c>
      <c r="F644" s="1" t="s">
        <v>28</v>
      </c>
      <c r="G644" s="1" t="s">
        <v>29</v>
      </c>
      <c r="H644" s="1" t="s">
        <v>115</v>
      </c>
      <c r="I644" s="1" t="s">
        <v>114</v>
      </c>
      <c r="J644">
        <v>10424</v>
      </c>
      <c r="K644">
        <v>16246231</v>
      </c>
      <c r="L644">
        <v>64.2</v>
      </c>
      <c r="M644" s="2" t="b">
        <f t="shared" si="20"/>
        <v>0</v>
      </c>
      <c r="N644" s="2" t="str">
        <f t="shared" si="21"/>
        <v>Female201865-74 yearsGR113-063</v>
      </c>
    </row>
    <row r="645" spans="2:14" x14ac:dyDescent="0.35">
      <c r="B645" t="s">
        <v>710</v>
      </c>
      <c r="C645" t="s">
        <v>711</v>
      </c>
      <c r="D645">
        <v>2018</v>
      </c>
      <c r="E645">
        <v>2018</v>
      </c>
      <c r="F645" s="1" t="s">
        <v>28</v>
      </c>
      <c r="G645" s="1" t="s">
        <v>29</v>
      </c>
      <c r="H645" s="1" t="s">
        <v>113</v>
      </c>
      <c r="I645" s="1" t="s">
        <v>112</v>
      </c>
      <c r="J645">
        <v>14453</v>
      </c>
      <c r="K645">
        <v>16246231</v>
      </c>
      <c r="L645">
        <v>89</v>
      </c>
      <c r="M645" s="2" t="b">
        <f t="shared" si="20"/>
        <v>0</v>
      </c>
      <c r="N645" s="2" t="str">
        <f t="shared" si="21"/>
        <v>Female201865-74 yearsGR113-064</v>
      </c>
    </row>
    <row r="646" spans="2:14" x14ac:dyDescent="0.35">
      <c r="B646" t="s">
        <v>710</v>
      </c>
      <c r="C646" t="s">
        <v>711</v>
      </c>
      <c r="D646">
        <v>2018</v>
      </c>
      <c r="E646">
        <v>2018</v>
      </c>
      <c r="F646" s="1" t="s">
        <v>28</v>
      </c>
      <c r="G646" s="1" t="s">
        <v>29</v>
      </c>
      <c r="H646" s="1" t="s">
        <v>111</v>
      </c>
      <c r="I646" s="1" t="s">
        <v>110</v>
      </c>
      <c r="J646">
        <v>141</v>
      </c>
      <c r="K646">
        <v>16246231</v>
      </c>
      <c r="L646">
        <v>0.9</v>
      </c>
      <c r="M646" s="2" t="b">
        <f t="shared" si="20"/>
        <v>0</v>
      </c>
      <c r="N646" s="2" t="str">
        <f t="shared" si="21"/>
        <v>Female201865-74 yearsGR113-065</v>
      </c>
    </row>
    <row r="647" spans="2:14" x14ac:dyDescent="0.35">
      <c r="B647" t="s">
        <v>710</v>
      </c>
      <c r="C647" t="s">
        <v>711</v>
      </c>
      <c r="D647">
        <v>2018</v>
      </c>
      <c r="E647">
        <v>2018</v>
      </c>
      <c r="F647" s="1" t="s">
        <v>28</v>
      </c>
      <c r="G647" s="1" t="s">
        <v>29</v>
      </c>
      <c r="H647" s="1" t="s">
        <v>216</v>
      </c>
      <c r="I647" s="1" t="s">
        <v>215</v>
      </c>
      <c r="J647">
        <v>102</v>
      </c>
      <c r="K647">
        <v>16246231</v>
      </c>
      <c r="L647">
        <v>0.6</v>
      </c>
      <c r="M647" s="2" t="b">
        <f t="shared" si="20"/>
        <v>0</v>
      </c>
      <c r="N647" s="2" t="str">
        <f t="shared" si="21"/>
        <v>Female201865-74 yearsGR113-066</v>
      </c>
    </row>
    <row r="648" spans="2:14" x14ac:dyDescent="0.35">
      <c r="B648" t="s">
        <v>710</v>
      </c>
      <c r="C648" t="s">
        <v>711</v>
      </c>
      <c r="D648">
        <v>2018</v>
      </c>
      <c r="E648">
        <v>2018</v>
      </c>
      <c r="F648" s="1" t="s">
        <v>28</v>
      </c>
      <c r="G648" s="1" t="s">
        <v>29</v>
      </c>
      <c r="H648" s="1" t="s">
        <v>214</v>
      </c>
      <c r="I648" s="1" t="s">
        <v>213</v>
      </c>
      <c r="J648">
        <v>4316</v>
      </c>
      <c r="K648">
        <v>16246231</v>
      </c>
      <c r="L648">
        <v>26.6</v>
      </c>
      <c r="M648" s="2" t="b">
        <f t="shared" si="20"/>
        <v>0</v>
      </c>
      <c r="N648" s="2" t="str">
        <f t="shared" si="21"/>
        <v>Female201865-74 yearsGR113-067</v>
      </c>
    </row>
    <row r="649" spans="2:14" x14ac:dyDescent="0.35">
      <c r="B649" t="s">
        <v>710</v>
      </c>
      <c r="C649" t="s">
        <v>711</v>
      </c>
      <c r="D649">
        <v>2018</v>
      </c>
      <c r="E649">
        <v>2018</v>
      </c>
      <c r="F649" s="1" t="s">
        <v>28</v>
      </c>
      <c r="G649" s="1" t="s">
        <v>29</v>
      </c>
      <c r="H649" s="1" t="s">
        <v>109</v>
      </c>
      <c r="I649" s="1" t="s">
        <v>108</v>
      </c>
      <c r="J649">
        <v>9894</v>
      </c>
      <c r="K649">
        <v>16246231</v>
      </c>
      <c r="L649">
        <v>60.9</v>
      </c>
      <c r="M649" s="2" t="b">
        <f t="shared" si="20"/>
        <v>0</v>
      </c>
      <c r="N649" s="2" t="str">
        <f t="shared" si="21"/>
        <v>Female201865-74 yearsGR113-068</v>
      </c>
    </row>
    <row r="650" spans="2:14" x14ac:dyDescent="0.35">
      <c r="B650" t="s">
        <v>710</v>
      </c>
      <c r="C650" t="s">
        <v>711</v>
      </c>
      <c r="D650">
        <v>2018</v>
      </c>
      <c r="E650">
        <v>2018</v>
      </c>
      <c r="F650" s="1" t="s">
        <v>28</v>
      </c>
      <c r="G650" s="1" t="s">
        <v>29</v>
      </c>
      <c r="H650" s="1" t="s">
        <v>212</v>
      </c>
      <c r="I650" s="1" t="s">
        <v>211</v>
      </c>
      <c r="J650">
        <v>2727</v>
      </c>
      <c r="K650">
        <v>16246231</v>
      </c>
      <c r="L650">
        <v>16.8</v>
      </c>
      <c r="M650" s="2" t="b">
        <f t="shared" si="20"/>
        <v>1</v>
      </c>
      <c r="N650" s="2" t="str">
        <f t="shared" si="21"/>
        <v>Female201865-74 yearsGR113-069</v>
      </c>
    </row>
    <row r="651" spans="2:14" x14ac:dyDescent="0.35">
      <c r="B651" t="s">
        <v>710</v>
      </c>
      <c r="C651" t="s">
        <v>711</v>
      </c>
      <c r="D651">
        <v>2018</v>
      </c>
      <c r="E651">
        <v>2018</v>
      </c>
      <c r="F651" s="1" t="s">
        <v>28</v>
      </c>
      <c r="G651" s="1" t="s">
        <v>29</v>
      </c>
      <c r="H651" s="1" t="s">
        <v>107</v>
      </c>
      <c r="I651" s="1" t="s">
        <v>106</v>
      </c>
      <c r="J651">
        <v>10775</v>
      </c>
      <c r="K651">
        <v>16246231</v>
      </c>
      <c r="L651">
        <v>66.3</v>
      </c>
      <c r="M651" s="2" t="b">
        <f t="shared" si="20"/>
        <v>1</v>
      </c>
      <c r="N651" s="2" t="str">
        <f t="shared" si="21"/>
        <v>Female201865-74 yearsGR113-070</v>
      </c>
    </row>
    <row r="652" spans="2:14" x14ac:dyDescent="0.35">
      <c r="B652" t="s">
        <v>710</v>
      </c>
      <c r="C652" t="s">
        <v>711</v>
      </c>
      <c r="D652">
        <v>2018</v>
      </c>
      <c r="E652">
        <v>2018</v>
      </c>
      <c r="F652" s="1" t="s">
        <v>28</v>
      </c>
      <c r="G652" s="1" t="s">
        <v>29</v>
      </c>
      <c r="H652" s="1" t="s">
        <v>210</v>
      </c>
      <c r="I652" s="1" t="s">
        <v>209</v>
      </c>
      <c r="J652">
        <v>276</v>
      </c>
      <c r="K652">
        <v>16246231</v>
      </c>
      <c r="L652">
        <v>1.7</v>
      </c>
      <c r="M652" s="2" t="b">
        <f t="shared" si="20"/>
        <v>1</v>
      </c>
      <c r="N652" s="2" t="str">
        <f t="shared" si="21"/>
        <v>Female201865-74 yearsGR113-071</v>
      </c>
    </row>
    <row r="653" spans="2:14" x14ac:dyDescent="0.35">
      <c r="B653" t="s">
        <v>710</v>
      </c>
      <c r="C653" t="s">
        <v>711</v>
      </c>
      <c r="D653">
        <v>2018</v>
      </c>
      <c r="E653">
        <v>2018</v>
      </c>
      <c r="F653" s="1" t="s">
        <v>28</v>
      </c>
      <c r="G653" s="1" t="s">
        <v>29</v>
      </c>
      <c r="H653" s="1" t="s">
        <v>208</v>
      </c>
      <c r="I653" s="1" t="s">
        <v>207</v>
      </c>
      <c r="J653">
        <v>1601</v>
      </c>
      <c r="K653">
        <v>16246231</v>
      </c>
      <c r="L653">
        <v>9.9</v>
      </c>
      <c r="M653" s="2" t="b">
        <f t="shared" si="20"/>
        <v>0</v>
      </c>
      <c r="N653" s="2" t="str">
        <f t="shared" si="21"/>
        <v>Female201865-74 yearsGR113-072</v>
      </c>
    </row>
    <row r="654" spans="2:14" x14ac:dyDescent="0.35">
      <c r="B654" t="s">
        <v>710</v>
      </c>
      <c r="C654" t="s">
        <v>711</v>
      </c>
      <c r="D654">
        <v>2018</v>
      </c>
      <c r="E654">
        <v>2018</v>
      </c>
      <c r="F654" s="1" t="s">
        <v>28</v>
      </c>
      <c r="G654" s="1" t="s">
        <v>29</v>
      </c>
      <c r="H654" s="1" t="s">
        <v>206</v>
      </c>
      <c r="I654" s="1" t="s">
        <v>205</v>
      </c>
      <c r="J654">
        <v>773</v>
      </c>
      <c r="K654">
        <v>16246231</v>
      </c>
      <c r="L654">
        <v>4.8</v>
      </c>
      <c r="M654" s="2" t="b">
        <f t="shared" si="20"/>
        <v>1</v>
      </c>
      <c r="N654" s="2" t="str">
        <f t="shared" si="21"/>
        <v>Female201865-74 yearsGR113-073</v>
      </c>
    </row>
    <row r="655" spans="2:14" x14ac:dyDescent="0.35">
      <c r="B655" t="s">
        <v>710</v>
      </c>
      <c r="C655" t="s">
        <v>711</v>
      </c>
      <c r="D655">
        <v>2018</v>
      </c>
      <c r="E655">
        <v>2018</v>
      </c>
      <c r="F655" s="1" t="s">
        <v>28</v>
      </c>
      <c r="G655" s="1" t="s">
        <v>29</v>
      </c>
      <c r="H655" s="1" t="s">
        <v>204</v>
      </c>
      <c r="I655" s="1" t="s">
        <v>203</v>
      </c>
      <c r="J655">
        <v>828</v>
      </c>
      <c r="K655">
        <v>16246231</v>
      </c>
      <c r="L655">
        <v>5.0999999999999996</v>
      </c>
      <c r="M655" s="2" t="b">
        <f t="shared" si="20"/>
        <v>0</v>
      </c>
      <c r="N655" s="2" t="str">
        <f t="shared" si="21"/>
        <v>Female201865-74 yearsGR113-074</v>
      </c>
    </row>
    <row r="656" spans="2:14" x14ac:dyDescent="0.35">
      <c r="B656" t="s">
        <v>710</v>
      </c>
      <c r="C656" t="s">
        <v>711</v>
      </c>
      <c r="D656">
        <v>2018</v>
      </c>
      <c r="E656">
        <v>2018</v>
      </c>
      <c r="F656" s="1" t="s">
        <v>28</v>
      </c>
      <c r="G656" s="1" t="s">
        <v>29</v>
      </c>
      <c r="H656" s="1" t="s">
        <v>105</v>
      </c>
      <c r="I656" s="1" t="s">
        <v>104</v>
      </c>
      <c r="J656">
        <v>437</v>
      </c>
      <c r="K656">
        <v>16246231</v>
      </c>
      <c r="L656">
        <v>2.7</v>
      </c>
      <c r="M656" s="2" t="b">
        <f t="shared" si="20"/>
        <v>0</v>
      </c>
      <c r="N656" s="2" t="str">
        <f t="shared" si="21"/>
        <v>Female201865-74 yearsGR113-075</v>
      </c>
    </row>
    <row r="657" spans="2:14" x14ac:dyDescent="0.35">
      <c r="B657" t="s">
        <v>710</v>
      </c>
      <c r="C657" t="s">
        <v>711</v>
      </c>
      <c r="D657">
        <v>2018</v>
      </c>
      <c r="E657">
        <v>2018</v>
      </c>
      <c r="F657" s="1" t="s">
        <v>28</v>
      </c>
      <c r="G657" s="1" t="s">
        <v>29</v>
      </c>
      <c r="H657" s="1" t="s">
        <v>103</v>
      </c>
      <c r="I657" s="1" t="s">
        <v>102</v>
      </c>
      <c r="J657">
        <v>4391</v>
      </c>
      <c r="K657">
        <v>16246231</v>
      </c>
      <c r="L657">
        <v>27</v>
      </c>
      <c r="M657" s="2" t="b">
        <f t="shared" si="20"/>
        <v>1</v>
      </c>
      <c r="N657" s="2" t="str">
        <f t="shared" si="21"/>
        <v>Female201865-74 yearsGR113-076</v>
      </c>
    </row>
    <row r="658" spans="2:14" x14ac:dyDescent="0.35">
      <c r="B658" t="s">
        <v>710</v>
      </c>
      <c r="C658" t="s">
        <v>711</v>
      </c>
      <c r="D658">
        <v>2018</v>
      </c>
      <c r="E658">
        <v>2018</v>
      </c>
      <c r="F658" s="1" t="s">
        <v>28</v>
      </c>
      <c r="G658" s="1" t="s">
        <v>29</v>
      </c>
      <c r="H658" s="1" t="s">
        <v>202</v>
      </c>
      <c r="I658" s="1" t="s">
        <v>201</v>
      </c>
      <c r="J658">
        <v>826</v>
      </c>
      <c r="K658">
        <v>16246231</v>
      </c>
      <c r="L658">
        <v>5.0999999999999996</v>
      </c>
      <c r="M658" s="2" t="b">
        <f t="shared" si="20"/>
        <v>0</v>
      </c>
      <c r="N658" s="2" t="str">
        <f t="shared" si="21"/>
        <v>Female201865-74 yearsGR113-077</v>
      </c>
    </row>
    <row r="659" spans="2:14" x14ac:dyDescent="0.35">
      <c r="B659" t="s">
        <v>710</v>
      </c>
      <c r="C659" t="s">
        <v>711</v>
      </c>
      <c r="D659">
        <v>2018</v>
      </c>
      <c r="E659">
        <v>2018</v>
      </c>
      <c r="F659" s="1" t="s">
        <v>28</v>
      </c>
      <c r="G659" s="1" t="s">
        <v>29</v>
      </c>
      <c r="H659" s="1" t="s">
        <v>101</v>
      </c>
      <c r="I659" s="1" t="s">
        <v>100</v>
      </c>
      <c r="J659">
        <v>3565</v>
      </c>
      <c r="K659">
        <v>16246231</v>
      </c>
      <c r="L659">
        <v>21.9</v>
      </c>
      <c r="M659" s="2" t="b">
        <f t="shared" si="20"/>
        <v>0</v>
      </c>
      <c r="N659" s="2" t="str">
        <f t="shared" si="21"/>
        <v>Female201865-74 yearsGR113-078</v>
      </c>
    </row>
    <row r="660" spans="2:14" x14ac:dyDescent="0.35">
      <c r="B660" t="s">
        <v>710</v>
      </c>
      <c r="C660" t="s">
        <v>711</v>
      </c>
      <c r="D660">
        <v>2018</v>
      </c>
      <c r="E660">
        <v>2018</v>
      </c>
      <c r="F660" s="1" t="s">
        <v>28</v>
      </c>
      <c r="G660" s="1" t="s">
        <v>29</v>
      </c>
      <c r="H660" s="1" t="s">
        <v>200</v>
      </c>
      <c r="I660" s="1" t="s">
        <v>199</v>
      </c>
      <c r="J660">
        <v>15</v>
      </c>
      <c r="K660">
        <v>16246231</v>
      </c>
      <c r="L660" t="s">
        <v>10</v>
      </c>
      <c r="M660" s="2" t="b">
        <f t="shared" si="20"/>
        <v>0</v>
      </c>
      <c r="N660" s="2" t="str">
        <f t="shared" si="21"/>
        <v>Female201865-74 yearsGR113-079</v>
      </c>
    </row>
    <row r="661" spans="2:14" x14ac:dyDescent="0.35">
      <c r="B661" t="s">
        <v>710</v>
      </c>
      <c r="C661" t="s">
        <v>711</v>
      </c>
      <c r="D661">
        <v>2018</v>
      </c>
      <c r="E661">
        <v>2018</v>
      </c>
      <c r="F661" s="1" t="s">
        <v>28</v>
      </c>
      <c r="G661" s="1" t="s">
        <v>29</v>
      </c>
      <c r="H661" s="1" t="s">
        <v>198</v>
      </c>
      <c r="I661" s="1" t="s">
        <v>197</v>
      </c>
      <c r="J661">
        <v>10</v>
      </c>
      <c r="K661">
        <v>16246231</v>
      </c>
      <c r="L661" t="s">
        <v>10</v>
      </c>
      <c r="M661" s="2" t="b">
        <f t="shared" si="20"/>
        <v>1</v>
      </c>
      <c r="N661" s="2" t="str">
        <f t="shared" si="21"/>
        <v>Female201865-74 yearsGR113-080</v>
      </c>
    </row>
    <row r="662" spans="2:14" x14ac:dyDescent="0.35">
      <c r="B662" t="s">
        <v>710</v>
      </c>
      <c r="C662" t="s">
        <v>711</v>
      </c>
      <c r="D662">
        <v>2018</v>
      </c>
      <c r="E662">
        <v>2018</v>
      </c>
      <c r="F662" s="1" t="s">
        <v>28</v>
      </c>
      <c r="G662" s="1" t="s">
        <v>29</v>
      </c>
      <c r="H662" s="1" t="s">
        <v>99</v>
      </c>
      <c r="I662" s="1" t="s">
        <v>98</v>
      </c>
      <c r="J662">
        <v>18810</v>
      </c>
      <c r="K662">
        <v>16246231</v>
      </c>
      <c r="L662">
        <v>115.8</v>
      </c>
      <c r="M662" s="2" t="b">
        <f t="shared" si="20"/>
        <v>1</v>
      </c>
      <c r="N662" s="2" t="str">
        <f t="shared" si="21"/>
        <v>Female201865-74 yearsGR113-082</v>
      </c>
    </row>
    <row r="663" spans="2:14" x14ac:dyDescent="0.35">
      <c r="B663" t="s">
        <v>710</v>
      </c>
      <c r="C663" t="s">
        <v>711</v>
      </c>
      <c r="D663">
        <v>2018</v>
      </c>
      <c r="E663">
        <v>2018</v>
      </c>
      <c r="F663" s="1" t="s">
        <v>28</v>
      </c>
      <c r="G663" s="1" t="s">
        <v>29</v>
      </c>
      <c r="H663" s="1" t="s">
        <v>194</v>
      </c>
      <c r="I663" s="1" t="s">
        <v>193</v>
      </c>
      <c r="J663">
        <v>36</v>
      </c>
      <c r="K663">
        <v>16246231</v>
      </c>
      <c r="L663">
        <v>0.2</v>
      </c>
      <c r="M663" s="2" t="b">
        <f t="shared" si="20"/>
        <v>0</v>
      </c>
      <c r="N663" s="2" t="str">
        <f t="shared" si="21"/>
        <v>Female201865-74 yearsGR113-083</v>
      </c>
    </row>
    <row r="664" spans="2:14" x14ac:dyDescent="0.35">
      <c r="B664" t="s">
        <v>710</v>
      </c>
      <c r="C664" t="s">
        <v>711</v>
      </c>
      <c r="D664">
        <v>2018</v>
      </c>
      <c r="E664">
        <v>2018</v>
      </c>
      <c r="F664" s="1" t="s">
        <v>28</v>
      </c>
      <c r="G664" s="1" t="s">
        <v>29</v>
      </c>
      <c r="H664" s="1" t="s">
        <v>192</v>
      </c>
      <c r="I664" s="1" t="s">
        <v>191</v>
      </c>
      <c r="J664">
        <v>835</v>
      </c>
      <c r="K664">
        <v>16246231</v>
      </c>
      <c r="L664">
        <v>5.0999999999999996</v>
      </c>
      <c r="M664" s="2" t="b">
        <f t="shared" si="20"/>
        <v>0</v>
      </c>
      <c r="N664" s="2" t="str">
        <f t="shared" si="21"/>
        <v>Female201865-74 yearsGR113-084</v>
      </c>
    </row>
    <row r="665" spans="2:14" x14ac:dyDescent="0.35">
      <c r="B665" t="s">
        <v>710</v>
      </c>
      <c r="C665" t="s">
        <v>711</v>
      </c>
      <c r="D665">
        <v>2018</v>
      </c>
      <c r="E665">
        <v>2018</v>
      </c>
      <c r="F665" s="1" t="s">
        <v>28</v>
      </c>
      <c r="G665" s="1" t="s">
        <v>29</v>
      </c>
      <c r="H665" s="1" t="s">
        <v>190</v>
      </c>
      <c r="I665" s="1" t="s">
        <v>189</v>
      </c>
      <c r="J665">
        <v>350</v>
      </c>
      <c r="K665">
        <v>16246231</v>
      </c>
      <c r="L665">
        <v>2.2000000000000002</v>
      </c>
      <c r="M665" s="2" t="b">
        <f t="shared" si="20"/>
        <v>0</v>
      </c>
      <c r="N665" s="2" t="str">
        <f t="shared" si="21"/>
        <v>Female201865-74 yearsGR113-085</v>
      </c>
    </row>
    <row r="666" spans="2:14" x14ac:dyDescent="0.35">
      <c r="B666" t="s">
        <v>710</v>
      </c>
      <c r="C666" t="s">
        <v>711</v>
      </c>
      <c r="D666">
        <v>2018</v>
      </c>
      <c r="E666">
        <v>2018</v>
      </c>
      <c r="F666" s="1" t="s">
        <v>28</v>
      </c>
      <c r="G666" s="1" t="s">
        <v>29</v>
      </c>
      <c r="H666" s="1" t="s">
        <v>97</v>
      </c>
      <c r="I666" s="1" t="s">
        <v>96</v>
      </c>
      <c r="J666">
        <v>17589</v>
      </c>
      <c r="K666">
        <v>16246231</v>
      </c>
      <c r="L666">
        <v>108.3</v>
      </c>
      <c r="M666" s="2" t="b">
        <f t="shared" si="20"/>
        <v>0</v>
      </c>
      <c r="N666" s="2" t="str">
        <f t="shared" si="21"/>
        <v>Female201865-74 yearsGR113-086</v>
      </c>
    </row>
    <row r="667" spans="2:14" x14ac:dyDescent="0.35">
      <c r="B667" t="s">
        <v>710</v>
      </c>
      <c r="C667" t="s">
        <v>711</v>
      </c>
      <c r="D667">
        <v>2018</v>
      </c>
      <c r="E667">
        <v>2018</v>
      </c>
      <c r="F667" s="1" t="s">
        <v>28</v>
      </c>
      <c r="G667" s="1" t="s">
        <v>29</v>
      </c>
      <c r="H667" s="1" t="s">
        <v>95</v>
      </c>
      <c r="I667" s="1" t="s">
        <v>94</v>
      </c>
      <c r="J667">
        <v>1170</v>
      </c>
      <c r="K667">
        <v>16246231</v>
      </c>
      <c r="L667">
        <v>7.2</v>
      </c>
      <c r="M667" s="2" t="b">
        <f t="shared" si="20"/>
        <v>1</v>
      </c>
      <c r="N667" s="2" t="str">
        <f t="shared" si="21"/>
        <v>Female201865-74 yearsGR113-088</v>
      </c>
    </row>
    <row r="668" spans="2:14" x14ac:dyDescent="0.35">
      <c r="B668" t="s">
        <v>710</v>
      </c>
      <c r="C668" t="s">
        <v>711</v>
      </c>
      <c r="D668">
        <v>2018</v>
      </c>
      <c r="E668">
        <v>2018</v>
      </c>
      <c r="F668" s="1" t="s">
        <v>28</v>
      </c>
      <c r="G668" s="1" t="s">
        <v>29</v>
      </c>
      <c r="H668" s="1" t="s">
        <v>186</v>
      </c>
      <c r="I668" s="1" t="s">
        <v>185</v>
      </c>
      <c r="J668">
        <v>4299</v>
      </c>
      <c r="K668">
        <v>16246231</v>
      </c>
      <c r="L668">
        <v>26.5</v>
      </c>
      <c r="M668" s="2" t="b">
        <f t="shared" si="20"/>
        <v>0</v>
      </c>
      <c r="N668" s="2" t="str">
        <f t="shared" si="21"/>
        <v>Female201865-74 yearsGR113-089</v>
      </c>
    </row>
    <row r="669" spans="2:14" x14ac:dyDescent="0.35">
      <c r="B669" t="s">
        <v>710</v>
      </c>
      <c r="C669" t="s">
        <v>711</v>
      </c>
      <c r="D669">
        <v>2018</v>
      </c>
      <c r="E669">
        <v>2018</v>
      </c>
      <c r="F669" s="1" t="s">
        <v>28</v>
      </c>
      <c r="G669" s="1" t="s">
        <v>29</v>
      </c>
      <c r="H669" s="1" t="s">
        <v>184</v>
      </c>
      <c r="I669" s="1" t="s">
        <v>183</v>
      </c>
      <c r="J669">
        <v>275</v>
      </c>
      <c r="K669">
        <v>16246231</v>
      </c>
      <c r="L669">
        <v>1.7</v>
      </c>
      <c r="M669" s="2" t="b">
        <f t="shared" si="20"/>
        <v>1</v>
      </c>
      <c r="N669" s="2" t="str">
        <f t="shared" si="21"/>
        <v>Female201865-74 yearsGR113-090</v>
      </c>
    </row>
    <row r="670" spans="2:14" x14ac:dyDescent="0.35">
      <c r="B670" t="s">
        <v>710</v>
      </c>
      <c r="C670" t="s">
        <v>711</v>
      </c>
      <c r="D670">
        <v>2018</v>
      </c>
      <c r="E670">
        <v>2018</v>
      </c>
      <c r="F670" s="1" t="s">
        <v>28</v>
      </c>
      <c r="G670" s="1" t="s">
        <v>29</v>
      </c>
      <c r="H670" s="1" t="s">
        <v>182</v>
      </c>
      <c r="I670" s="1" t="s">
        <v>181</v>
      </c>
      <c r="J670">
        <v>25</v>
      </c>
      <c r="K670">
        <v>16246231</v>
      </c>
      <c r="L670">
        <v>0.2</v>
      </c>
      <c r="M670" s="2" t="b">
        <f t="shared" si="20"/>
        <v>1</v>
      </c>
      <c r="N670" s="2" t="str">
        <f t="shared" si="21"/>
        <v>Female201865-74 yearsGR113-091</v>
      </c>
    </row>
    <row r="671" spans="2:14" x14ac:dyDescent="0.35">
      <c r="B671" t="s">
        <v>710</v>
      </c>
      <c r="C671" t="s">
        <v>711</v>
      </c>
      <c r="D671">
        <v>2018</v>
      </c>
      <c r="E671">
        <v>2018</v>
      </c>
      <c r="F671" s="1" t="s">
        <v>28</v>
      </c>
      <c r="G671" s="1" t="s">
        <v>29</v>
      </c>
      <c r="H671" s="1" t="s">
        <v>180</v>
      </c>
      <c r="I671" s="1" t="s">
        <v>179</v>
      </c>
      <c r="J671">
        <v>193</v>
      </c>
      <c r="K671">
        <v>16246231</v>
      </c>
      <c r="L671">
        <v>1.2</v>
      </c>
      <c r="M671" s="2" t="b">
        <f t="shared" si="20"/>
        <v>1</v>
      </c>
      <c r="N671" s="2" t="str">
        <f t="shared" si="21"/>
        <v>Female201865-74 yearsGR113-092</v>
      </c>
    </row>
    <row r="672" spans="2:14" x14ac:dyDescent="0.35">
      <c r="B672" t="s">
        <v>710</v>
      </c>
      <c r="C672" t="s">
        <v>711</v>
      </c>
      <c r="D672">
        <v>2018</v>
      </c>
      <c r="E672">
        <v>2018</v>
      </c>
      <c r="F672" s="1" t="s">
        <v>28</v>
      </c>
      <c r="G672" s="1" t="s">
        <v>29</v>
      </c>
      <c r="H672" s="1" t="s">
        <v>93</v>
      </c>
      <c r="I672" s="1" t="s">
        <v>92</v>
      </c>
      <c r="J672">
        <v>3576</v>
      </c>
      <c r="K672">
        <v>16246231</v>
      </c>
      <c r="L672">
        <v>22</v>
      </c>
      <c r="M672" s="2" t="b">
        <f t="shared" si="20"/>
        <v>1</v>
      </c>
      <c r="N672" s="2" t="str">
        <f t="shared" si="21"/>
        <v>Female201865-74 yearsGR113-093</v>
      </c>
    </row>
    <row r="673" spans="2:14" x14ac:dyDescent="0.35">
      <c r="B673" t="s">
        <v>710</v>
      </c>
      <c r="C673" t="s">
        <v>711</v>
      </c>
      <c r="D673">
        <v>2018</v>
      </c>
      <c r="E673">
        <v>2018</v>
      </c>
      <c r="F673" s="1" t="s">
        <v>28</v>
      </c>
      <c r="G673" s="1" t="s">
        <v>29</v>
      </c>
      <c r="H673" s="1" t="s">
        <v>91</v>
      </c>
      <c r="I673" s="1" t="s">
        <v>90</v>
      </c>
      <c r="J673">
        <v>1115</v>
      </c>
      <c r="K673">
        <v>16246231</v>
      </c>
      <c r="L673">
        <v>6.9</v>
      </c>
      <c r="M673" s="2" t="b">
        <f t="shared" si="20"/>
        <v>0</v>
      </c>
      <c r="N673" s="2" t="str">
        <f t="shared" si="21"/>
        <v>Female201865-74 yearsGR113-094</v>
      </c>
    </row>
    <row r="674" spans="2:14" x14ac:dyDescent="0.35">
      <c r="B674" t="s">
        <v>710</v>
      </c>
      <c r="C674" t="s">
        <v>711</v>
      </c>
      <c r="D674">
        <v>2018</v>
      </c>
      <c r="E674">
        <v>2018</v>
      </c>
      <c r="F674" s="1" t="s">
        <v>28</v>
      </c>
      <c r="G674" s="1" t="s">
        <v>29</v>
      </c>
      <c r="H674" s="1" t="s">
        <v>178</v>
      </c>
      <c r="I674" s="1" t="s">
        <v>177</v>
      </c>
      <c r="J674">
        <v>2461</v>
      </c>
      <c r="K674">
        <v>16246231</v>
      </c>
      <c r="L674">
        <v>15.1</v>
      </c>
      <c r="M674" s="2" t="b">
        <f t="shared" si="20"/>
        <v>0</v>
      </c>
      <c r="N674" s="2" t="str">
        <f t="shared" si="21"/>
        <v>Female201865-74 yearsGR113-095</v>
      </c>
    </row>
    <row r="675" spans="2:14" x14ac:dyDescent="0.35">
      <c r="B675" t="s">
        <v>710</v>
      </c>
      <c r="C675" t="s">
        <v>711</v>
      </c>
      <c r="D675">
        <v>2018</v>
      </c>
      <c r="E675">
        <v>2018</v>
      </c>
      <c r="F675" s="1" t="s">
        <v>28</v>
      </c>
      <c r="G675" s="1" t="s">
        <v>29</v>
      </c>
      <c r="H675" s="1" t="s">
        <v>176</v>
      </c>
      <c r="I675" s="1" t="s">
        <v>175</v>
      </c>
      <c r="J675">
        <v>285</v>
      </c>
      <c r="K675">
        <v>16246231</v>
      </c>
      <c r="L675">
        <v>1.8</v>
      </c>
      <c r="M675" s="2" t="b">
        <f t="shared" si="20"/>
        <v>1</v>
      </c>
      <c r="N675" s="2" t="str">
        <f t="shared" si="21"/>
        <v>Female201865-74 yearsGR113-096</v>
      </c>
    </row>
    <row r="676" spans="2:14" x14ac:dyDescent="0.35">
      <c r="B676" t="s">
        <v>710</v>
      </c>
      <c r="C676" t="s">
        <v>711</v>
      </c>
      <c r="D676">
        <v>2018</v>
      </c>
      <c r="E676">
        <v>2018</v>
      </c>
      <c r="F676" s="1" t="s">
        <v>28</v>
      </c>
      <c r="G676" s="1" t="s">
        <v>29</v>
      </c>
      <c r="H676" s="1" t="s">
        <v>89</v>
      </c>
      <c r="I676" s="1" t="s">
        <v>88</v>
      </c>
      <c r="J676">
        <v>4881</v>
      </c>
      <c r="K676">
        <v>16246231</v>
      </c>
      <c r="L676">
        <v>30</v>
      </c>
      <c r="M676" s="2" t="b">
        <f t="shared" si="20"/>
        <v>1</v>
      </c>
      <c r="N676" s="2" t="str">
        <f t="shared" si="21"/>
        <v>Female201865-74 yearsGR113-097</v>
      </c>
    </row>
    <row r="677" spans="2:14" x14ac:dyDescent="0.35">
      <c r="B677" t="s">
        <v>710</v>
      </c>
      <c r="C677" t="s">
        <v>711</v>
      </c>
      <c r="D677">
        <v>2018</v>
      </c>
      <c r="E677">
        <v>2018</v>
      </c>
      <c r="F677" s="1" t="s">
        <v>28</v>
      </c>
      <c r="G677" s="1" t="s">
        <v>29</v>
      </c>
      <c r="H677" s="1" t="s">
        <v>174</v>
      </c>
      <c r="I677" s="1" t="s">
        <v>173</v>
      </c>
      <c r="J677">
        <v>64</v>
      </c>
      <c r="K677">
        <v>16246231</v>
      </c>
      <c r="L677">
        <v>0.4</v>
      </c>
      <c r="M677" s="2" t="b">
        <f t="shared" si="20"/>
        <v>0</v>
      </c>
      <c r="N677" s="2" t="str">
        <f t="shared" si="21"/>
        <v>Female201865-74 yearsGR113-098</v>
      </c>
    </row>
    <row r="678" spans="2:14" x14ac:dyDescent="0.35">
      <c r="B678" t="s">
        <v>710</v>
      </c>
      <c r="C678" t="s">
        <v>711</v>
      </c>
      <c r="D678">
        <v>2018</v>
      </c>
      <c r="E678">
        <v>2018</v>
      </c>
      <c r="F678" s="1" t="s">
        <v>28</v>
      </c>
      <c r="G678" s="1" t="s">
        <v>29</v>
      </c>
      <c r="H678" s="1" t="s">
        <v>172</v>
      </c>
      <c r="I678" s="1" t="s">
        <v>171</v>
      </c>
      <c r="J678">
        <v>30</v>
      </c>
      <c r="K678">
        <v>16246231</v>
      </c>
      <c r="L678">
        <v>0.2</v>
      </c>
      <c r="M678" s="2" t="b">
        <f t="shared" si="20"/>
        <v>0</v>
      </c>
      <c r="N678" s="2" t="str">
        <f t="shared" si="21"/>
        <v>Female201865-74 yearsGR113-099</v>
      </c>
    </row>
    <row r="679" spans="2:14" x14ac:dyDescent="0.35">
      <c r="B679" t="s">
        <v>710</v>
      </c>
      <c r="C679" t="s">
        <v>711</v>
      </c>
      <c r="D679">
        <v>2018</v>
      </c>
      <c r="E679">
        <v>2018</v>
      </c>
      <c r="F679" s="1" t="s">
        <v>28</v>
      </c>
      <c r="G679" s="1" t="s">
        <v>29</v>
      </c>
      <c r="H679" s="1" t="s">
        <v>87</v>
      </c>
      <c r="I679" s="1" t="s">
        <v>86</v>
      </c>
      <c r="J679">
        <v>4784</v>
      </c>
      <c r="K679">
        <v>16246231</v>
      </c>
      <c r="L679">
        <v>29.4</v>
      </c>
      <c r="M679" s="2" t="b">
        <f t="shared" si="20"/>
        <v>0</v>
      </c>
      <c r="N679" s="2" t="str">
        <f t="shared" si="21"/>
        <v>Female201865-74 yearsGR113-100</v>
      </c>
    </row>
    <row r="680" spans="2:14" x14ac:dyDescent="0.35">
      <c r="B680" t="s">
        <v>710</v>
      </c>
      <c r="C680" t="s">
        <v>711</v>
      </c>
      <c r="D680">
        <v>2018</v>
      </c>
      <c r="E680">
        <v>2018</v>
      </c>
      <c r="F680" s="1" t="s">
        <v>28</v>
      </c>
      <c r="G680" s="1" t="s">
        <v>29</v>
      </c>
      <c r="H680" s="1" t="s">
        <v>170</v>
      </c>
      <c r="I680" s="1" t="s">
        <v>169</v>
      </c>
      <c r="J680">
        <v>111</v>
      </c>
      <c r="K680">
        <v>16246231</v>
      </c>
      <c r="L680">
        <v>0.7</v>
      </c>
      <c r="M680" s="2" t="b">
        <f t="shared" si="20"/>
        <v>1</v>
      </c>
      <c r="N680" s="2" t="str">
        <f t="shared" si="21"/>
        <v>Female201865-74 yearsGR113-102</v>
      </c>
    </row>
    <row r="681" spans="2:14" x14ac:dyDescent="0.35">
      <c r="B681" t="s">
        <v>710</v>
      </c>
      <c r="C681" t="s">
        <v>711</v>
      </c>
      <c r="D681">
        <v>2018</v>
      </c>
      <c r="E681">
        <v>2018</v>
      </c>
      <c r="F681" s="1" t="s">
        <v>28</v>
      </c>
      <c r="G681" s="1" t="s">
        <v>29</v>
      </c>
      <c r="H681" s="1" t="s">
        <v>166</v>
      </c>
      <c r="I681" s="1" t="s">
        <v>165</v>
      </c>
      <c r="J681">
        <v>36</v>
      </c>
      <c r="K681">
        <v>16246231</v>
      </c>
      <c r="L681">
        <v>0.2</v>
      </c>
      <c r="M681" s="2" t="b">
        <f t="shared" si="20"/>
        <v>1</v>
      </c>
      <c r="N681" s="2" t="str">
        <f t="shared" si="21"/>
        <v>Female201865-74 yearsGR113-104</v>
      </c>
    </row>
    <row r="682" spans="2:14" x14ac:dyDescent="0.35">
      <c r="B682" t="s">
        <v>710</v>
      </c>
      <c r="C682" t="s">
        <v>711</v>
      </c>
      <c r="D682">
        <v>2018</v>
      </c>
      <c r="E682">
        <v>2018</v>
      </c>
      <c r="F682" s="1" t="s">
        <v>28</v>
      </c>
      <c r="G682" s="1" t="s">
        <v>29</v>
      </c>
      <c r="H682" s="1" t="s">
        <v>164</v>
      </c>
      <c r="I682" s="1" t="s">
        <v>163</v>
      </c>
      <c r="J682">
        <v>310</v>
      </c>
      <c r="K682">
        <v>16246231</v>
      </c>
      <c r="L682">
        <v>1.9</v>
      </c>
      <c r="M682" s="2" t="b">
        <f t="shared" si="20"/>
        <v>1</v>
      </c>
      <c r="N682" s="2" t="str">
        <f t="shared" si="21"/>
        <v>Female201865-74 yearsGR113-109</v>
      </c>
    </row>
    <row r="683" spans="2:14" x14ac:dyDescent="0.35">
      <c r="B683" t="s">
        <v>710</v>
      </c>
      <c r="C683" t="s">
        <v>711</v>
      </c>
      <c r="D683">
        <v>2018</v>
      </c>
      <c r="E683">
        <v>2018</v>
      </c>
      <c r="F683" s="1" t="s">
        <v>28</v>
      </c>
      <c r="G683" s="1" t="s">
        <v>29</v>
      </c>
      <c r="H683" s="1" t="s">
        <v>83</v>
      </c>
      <c r="I683" s="1" t="s">
        <v>82</v>
      </c>
      <c r="J683">
        <v>1782</v>
      </c>
      <c r="K683">
        <v>16246231</v>
      </c>
      <c r="L683">
        <v>11</v>
      </c>
      <c r="M683" s="2" t="b">
        <f t="shared" si="20"/>
        <v>0</v>
      </c>
      <c r="N683" s="2" t="str">
        <f t="shared" si="21"/>
        <v>Female201865-74 yearsGR113-110</v>
      </c>
    </row>
    <row r="684" spans="2:14" x14ac:dyDescent="0.35">
      <c r="B684" t="s">
        <v>710</v>
      </c>
      <c r="C684" t="s">
        <v>711</v>
      </c>
      <c r="D684">
        <v>2018</v>
      </c>
      <c r="E684">
        <v>2018</v>
      </c>
      <c r="F684" s="1" t="s">
        <v>28</v>
      </c>
      <c r="G684" s="1" t="s">
        <v>29</v>
      </c>
      <c r="H684" s="1" t="s">
        <v>81</v>
      </c>
      <c r="I684" s="1" t="s">
        <v>80</v>
      </c>
      <c r="J684">
        <v>25297</v>
      </c>
      <c r="K684">
        <v>16246231</v>
      </c>
      <c r="L684">
        <v>155.69999999999999</v>
      </c>
      <c r="M684" s="2" t="b">
        <f t="shared" si="20"/>
        <v>0</v>
      </c>
      <c r="N684" s="2" t="str">
        <f t="shared" si="21"/>
        <v>Female201865-74 yearsGR113-111</v>
      </c>
    </row>
    <row r="685" spans="2:14" x14ac:dyDescent="0.35">
      <c r="B685" t="s">
        <v>710</v>
      </c>
      <c r="C685" t="s">
        <v>711</v>
      </c>
      <c r="D685">
        <v>2018</v>
      </c>
      <c r="E685">
        <v>2018</v>
      </c>
      <c r="F685" s="1" t="s">
        <v>28</v>
      </c>
      <c r="G685" s="1" t="s">
        <v>29</v>
      </c>
      <c r="H685" s="1" t="s">
        <v>79</v>
      </c>
      <c r="I685" s="1" t="s">
        <v>78</v>
      </c>
      <c r="J685">
        <v>5460</v>
      </c>
      <c r="K685">
        <v>16246231</v>
      </c>
      <c r="L685">
        <v>33.6</v>
      </c>
      <c r="M685" s="2" t="b">
        <f t="shared" si="20"/>
        <v>1</v>
      </c>
      <c r="N685" s="2" t="str">
        <f t="shared" si="21"/>
        <v>Female201865-74 yearsGR113-112</v>
      </c>
    </row>
    <row r="686" spans="2:14" x14ac:dyDescent="0.35">
      <c r="B686" t="s">
        <v>710</v>
      </c>
      <c r="C686" t="s">
        <v>711</v>
      </c>
      <c r="D686">
        <v>2018</v>
      </c>
      <c r="E686">
        <v>2018</v>
      </c>
      <c r="F686" s="1" t="s">
        <v>28</v>
      </c>
      <c r="G686" s="1" t="s">
        <v>29</v>
      </c>
      <c r="H686" s="1" t="s">
        <v>77</v>
      </c>
      <c r="I686" s="1" t="s">
        <v>76</v>
      </c>
      <c r="J686">
        <v>1298</v>
      </c>
      <c r="K686">
        <v>16246231</v>
      </c>
      <c r="L686">
        <v>8</v>
      </c>
      <c r="M686" s="2" t="b">
        <f t="shared" si="20"/>
        <v>0</v>
      </c>
      <c r="N686" s="2" t="str">
        <f t="shared" si="21"/>
        <v>Female201865-74 yearsGR113-113</v>
      </c>
    </row>
    <row r="687" spans="2:14" x14ac:dyDescent="0.35">
      <c r="B687" t="s">
        <v>710</v>
      </c>
      <c r="C687" t="s">
        <v>711</v>
      </c>
      <c r="D687">
        <v>2018</v>
      </c>
      <c r="E687">
        <v>2018</v>
      </c>
      <c r="F687" s="1" t="s">
        <v>28</v>
      </c>
      <c r="G687" s="1" t="s">
        <v>29</v>
      </c>
      <c r="H687" s="1" t="s">
        <v>75</v>
      </c>
      <c r="I687" s="1" t="s">
        <v>74</v>
      </c>
      <c r="J687">
        <v>1212</v>
      </c>
      <c r="K687">
        <v>16246231</v>
      </c>
      <c r="L687">
        <v>7.5</v>
      </c>
      <c r="M687" s="2" t="b">
        <f t="shared" si="20"/>
        <v>0</v>
      </c>
      <c r="N687" s="2" t="str">
        <f t="shared" si="21"/>
        <v>Female201865-74 yearsGR113-114</v>
      </c>
    </row>
    <row r="688" spans="2:14" x14ac:dyDescent="0.35">
      <c r="B688" t="s">
        <v>710</v>
      </c>
      <c r="C688" t="s">
        <v>711</v>
      </c>
      <c r="D688">
        <v>2018</v>
      </c>
      <c r="E688">
        <v>2018</v>
      </c>
      <c r="F688" s="1" t="s">
        <v>28</v>
      </c>
      <c r="G688" s="1" t="s">
        <v>29</v>
      </c>
      <c r="H688" s="1" t="s">
        <v>162</v>
      </c>
      <c r="I688" s="1" t="s">
        <v>161</v>
      </c>
      <c r="J688">
        <v>30</v>
      </c>
      <c r="K688">
        <v>16246231</v>
      </c>
      <c r="L688">
        <v>0.2</v>
      </c>
      <c r="M688" s="2" t="b">
        <f t="shared" si="20"/>
        <v>0</v>
      </c>
      <c r="N688" s="2" t="str">
        <f t="shared" si="21"/>
        <v>Female201865-74 yearsGR113-115</v>
      </c>
    </row>
    <row r="689" spans="2:14" x14ac:dyDescent="0.35">
      <c r="B689" t="s">
        <v>710</v>
      </c>
      <c r="C689" t="s">
        <v>711</v>
      </c>
      <c r="D689">
        <v>2018</v>
      </c>
      <c r="E689">
        <v>2018</v>
      </c>
      <c r="F689" s="1" t="s">
        <v>28</v>
      </c>
      <c r="G689" s="1" t="s">
        <v>29</v>
      </c>
      <c r="H689" s="1" t="s">
        <v>160</v>
      </c>
      <c r="I689" s="1" t="s">
        <v>159</v>
      </c>
      <c r="J689">
        <v>56</v>
      </c>
      <c r="K689">
        <v>16246231</v>
      </c>
      <c r="L689">
        <v>0.3</v>
      </c>
      <c r="M689" s="2" t="b">
        <f t="shared" si="20"/>
        <v>0</v>
      </c>
      <c r="N689" s="2" t="str">
        <f t="shared" si="21"/>
        <v>Female201865-74 yearsGR113-116</v>
      </c>
    </row>
    <row r="690" spans="2:14" x14ac:dyDescent="0.35">
      <c r="B690" t="s">
        <v>710</v>
      </c>
      <c r="C690" t="s">
        <v>711</v>
      </c>
      <c r="D690">
        <v>2018</v>
      </c>
      <c r="E690">
        <v>2018</v>
      </c>
      <c r="F690" s="1" t="s">
        <v>28</v>
      </c>
      <c r="G690" s="1" t="s">
        <v>29</v>
      </c>
      <c r="H690" s="1" t="s">
        <v>73</v>
      </c>
      <c r="I690" s="1" t="s">
        <v>72</v>
      </c>
      <c r="J690">
        <v>4162</v>
      </c>
      <c r="K690">
        <v>16246231</v>
      </c>
      <c r="L690">
        <v>25.6</v>
      </c>
      <c r="M690" s="2" t="b">
        <f t="shared" si="20"/>
        <v>0</v>
      </c>
      <c r="N690" s="2" t="str">
        <f t="shared" si="21"/>
        <v>Female201865-74 yearsGR113-117</v>
      </c>
    </row>
    <row r="691" spans="2:14" x14ac:dyDescent="0.35">
      <c r="B691" t="s">
        <v>710</v>
      </c>
      <c r="C691" t="s">
        <v>711</v>
      </c>
      <c r="D691">
        <v>2018</v>
      </c>
      <c r="E691">
        <v>2018</v>
      </c>
      <c r="F691" s="1" t="s">
        <v>28</v>
      </c>
      <c r="G691" s="1" t="s">
        <v>29</v>
      </c>
      <c r="H691" s="1" t="s">
        <v>71</v>
      </c>
      <c r="I691" s="1" t="s">
        <v>70</v>
      </c>
      <c r="J691">
        <v>1992</v>
      </c>
      <c r="K691">
        <v>16246231</v>
      </c>
      <c r="L691">
        <v>12.3</v>
      </c>
      <c r="M691" s="2" t="b">
        <f t="shared" si="20"/>
        <v>0</v>
      </c>
      <c r="N691" s="2" t="str">
        <f t="shared" si="21"/>
        <v>Female201865-74 yearsGR113-118</v>
      </c>
    </row>
    <row r="692" spans="2:14" x14ac:dyDescent="0.35">
      <c r="B692" t="s">
        <v>710</v>
      </c>
      <c r="C692" t="s">
        <v>711</v>
      </c>
      <c r="D692">
        <v>2018</v>
      </c>
      <c r="E692">
        <v>2018</v>
      </c>
      <c r="F692" s="1" t="s">
        <v>28</v>
      </c>
      <c r="G692" s="1" t="s">
        <v>29</v>
      </c>
      <c r="H692" s="1" t="s">
        <v>69</v>
      </c>
      <c r="I692" s="1" t="s">
        <v>68</v>
      </c>
      <c r="J692">
        <v>127</v>
      </c>
      <c r="K692">
        <v>16246231</v>
      </c>
      <c r="L692">
        <v>0.8</v>
      </c>
      <c r="M692" s="2" t="b">
        <f t="shared" si="20"/>
        <v>0</v>
      </c>
      <c r="N692" s="2" t="str">
        <f t="shared" si="21"/>
        <v>Female201865-74 yearsGR113-120</v>
      </c>
    </row>
    <row r="693" spans="2:14" x14ac:dyDescent="0.35">
      <c r="B693" t="s">
        <v>710</v>
      </c>
      <c r="C693" t="s">
        <v>711</v>
      </c>
      <c r="D693">
        <v>2018</v>
      </c>
      <c r="E693">
        <v>2018</v>
      </c>
      <c r="F693" s="1" t="s">
        <v>28</v>
      </c>
      <c r="G693" s="1" t="s">
        <v>29</v>
      </c>
      <c r="H693" s="1" t="s">
        <v>156</v>
      </c>
      <c r="I693" s="1" t="s">
        <v>155</v>
      </c>
      <c r="J693">
        <v>250</v>
      </c>
      <c r="K693">
        <v>16246231</v>
      </c>
      <c r="L693">
        <v>1.5</v>
      </c>
      <c r="M693" s="2" t="b">
        <f t="shared" si="20"/>
        <v>0</v>
      </c>
      <c r="N693" s="2" t="str">
        <f t="shared" si="21"/>
        <v>Female201865-74 yearsGR113-121</v>
      </c>
    </row>
    <row r="694" spans="2:14" x14ac:dyDescent="0.35">
      <c r="B694" t="s">
        <v>710</v>
      </c>
      <c r="C694" t="s">
        <v>711</v>
      </c>
      <c r="D694">
        <v>2018</v>
      </c>
      <c r="E694">
        <v>2018</v>
      </c>
      <c r="F694" s="1" t="s">
        <v>28</v>
      </c>
      <c r="G694" s="1" t="s">
        <v>29</v>
      </c>
      <c r="H694" s="1" t="s">
        <v>67</v>
      </c>
      <c r="I694" s="1" t="s">
        <v>66</v>
      </c>
      <c r="J694">
        <v>804</v>
      </c>
      <c r="K694">
        <v>16246231</v>
      </c>
      <c r="L694">
        <v>4.9000000000000004</v>
      </c>
      <c r="M694" s="2" t="b">
        <f t="shared" si="20"/>
        <v>0</v>
      </c>
      <c r="N694" s="2" t="str">
        <f t="shared" si="21"/>
        <v>Female201865-74 yearsGR113-122</v>
      </c>
    </row>
    <row r="695" spans="2:14" x14ac:dyDescent="0.35">
      <c r="B695" t="s">
        <v>710</v>
      </c>
      <c r="C695" t="s">
        <v>711</v>
      </c>
      <c r="D695">
        <v>2018</v>
      </c>
      <c r="E695">
        <v>2018</v>
      </c>
      <c r="F695" s="1" t="s">
        <v>28</v>
      </c>
      <c r="G695" s="1" t="s">
        <v>29</v>
      </c>
      <c r="H695" s="1" t="s">
        <v>154</v>
      </c>
      <c r="I695" s="1" t="s">
        <v>153</v>
      </c>
      <c r="J695">
        <v>987</v>
      </c>
      <c r="K695">
        <v>16246231</v>
      </c>
      <c r="L695">
        <v>6.1</v>
      </c>
      <c r="M695" s="2" t="b">
        <f t="shared" si="20"/>
        <v>0</v>
      </c>
      <c r="N695" s="2" t="str">
        <f t="shared" si="21"/>
        <v>Female201865-74 yearsGR113-123</v>
      </c>
    </row>
    <row r="696" spans="2:14" x14ac:dyDescent="0.35">
      <c r="B696" t="s">
        <v>710</v>
      </c>
      <c r="C696" t="s">
        <v>711</v>
      </c>
      <c r="D696">
        <v>2018</v>
      </c>
      <c r="E696">
        <v>2018</v>
      </c>
      <c r="F696" s="1" t="s">
        <v>28</v>
      </c>
      <c r="G696" s="1" t="s">
        <v>29</v>
      </c>
      <c r="H696" s="1" t="s">
        <v>65</v>
      </c>
      <c r="I696" s="1" t="s">
        <v>64</v>
      </c>
      <c r="J696">
        <v>1011</v>
      </c>
      <c r="K696">
        <v>16246231</v>
      </c>
      <c r="L696">
        <v>6.2</v>
      </c>
      <c r="M696" s="2" t="b">
        <f t="shared" si="20"/>
        <v>1</v>
      </c>
      <c r="N696" s="2" t="str">
        <f t="shared" si="21"/>
        <v>Female201865-74 yearsGR113-124</v>
      </c>
    </row>
    <row r="697" spans="2:14" x14ac:dyDescent="0.35">
      <c r="B697" t="s">
        <v>710</v>
      </c>
      <c r="C697" t="s">
        <v>711</v>
      </c>
      <c r="D697">
        <v>2018</v>
      </c>
      <c r="E697">
        <v>2018</v>
      </c>
      <c r="F697" s="1" t="s">
        <v>28</v>
      </c>
      <c r="G697" s="1" t="s">
        <v>29</v>
      </c>
      <c r="H697" s="1" t="s">
        <v>152</v>
      </c>
      <c r="I697" s="1" t="s">
        <v>151</v>
      </c>
      <c r="J697">
        <v>374</v>
      </c>
      <c r="K697">
        <v>16246231</v>
      </c>
      <c r="L697">
        <v>2.2999999999999998</v>
      </c>
      <c r="M697" s="2" t="b">
        <f t="shared" si="20"/>
        <v>0</v>
      </c>
      <c r="N697" s="2" t="str">
        <f t="shared" si="21"/>
        <v>Female201865-74 yearsGR113-125</v>
      </c>
    </row>
    <row r="698" spans="2:14" x14ac:dyDescent="0.35">
      <c r="B698" t="s">
        <v>710</v>
      </c>
      <c r="C698" t="s">
        <v>711</v>
      </c>
      <c r="D698">
        <v>2018</v>
      </c>
      <c r="E698">
        <v>2018</v>
      </c>
      <c r="F698" s="1" t="s">
        <v>28</v>
      </c>
      <c r="G698" s="1" t="s">
        <v>29</v>
      </c>
      <c r="H698" s="1" t="s">
        <v>63</v>
      </c>
      <c r="I698" s="1" t="s">
        <v>62</v>
      </c>
      <c r="J698">
        <v>637</v>
      </c>
      <c r="K698">
        <v>16246231</v>
      </c>
      <c r="L698">
        <v>3.9</v>
      </c>
      <c r="M698" s="2" t="b">
        <f t="shared" si="20"/>
        <v>0</v>
      </c>
      <c r="N698" s="2" t="str">
        <f t="shared" si="21"/>
        <v>Female201865-74 yearsGR113-126</v>
      </c>
    </row>
    <row r="699" spans="2:14" x14ac:dyDescent="0.35">
      <c r="B699" t="s">
        <v>710</v>
      </c>
      <c r="C699" t="s">
        <v>711</v>
      </c>
      <c r="D699">
        <v>2018</v>
      </c>
      <c r="E699">
        <v>2018</v>
      </c>
      <c r="F699" s="1" t="s">
        <v>28</v>
      </c>
      <c r="G699" s="1" t="s">
        <v>29</v>
      </c>
      <c r="H699" s="1" t="s">
        <v>61</v>
      </c>
      <c r="I699" s="1" t="s">
        <v>60</v>
      </c>
      <c r="J699">
        <v>259</v>
      </c>
      <c r="K699">
        <v>16246231</v>
      </c>
      <c r="L699">
        <v>1.6</v>
      </c>
      <c r="M699" s="2" t="b">
        <f t="shared" si="20"/>
        <v>1</v>
      </c>
      <c r="N699" s="2" t="str">
        <f t="shared" si="21"/>
        <v>Female201865-74 yearsGR113-127</v>
      </c>
    </row>
    <row r="700" spans="2:14" x14ac:dyDescent="0.35">
      <c r="B700" t="s">
        <v>710</v>
      </c>
      <c r="C700" t="s">
        <v>711</v>
      </c>
      <c r="D700">
        <v>2018</v>
      </c>
      <c r="E700">
        <v>2018</v>
      </c>
      <c r="F700" s="1" t="s">
        <v>28</v>
      </c>
      <c r="G700" s="1" t="s">
        <v>29</v>
      </c>
      <c r="H700" s="1" t="s">
        <v>59</v>
      </c>
      <c r="I700" s="1" t="s">
        <v>58</v>
      </c>
      <c r="J700">
        <v>133</v>
      </c>
      <c r="K700">
        <v>16246231</v>
      </c>
      <c r="L700">
        <v>0.8</v>
      </c>
      <c r="M700" s="2" t="b">
        <f t="shared" si="20"/>
        <v>0</v>
      </c>
      <c r="N700" s="2" t="str">
        <f t="shared" si="21"/>
        <v>Female201865-74 yearsGR113-128</v>
      </c>
    </row>
    <row r="701" spans="2:14" x14ac:dyDescent="0.35">
      <c r="B701" t="s">
        <v>710</v>
      </c>
      <c r="C701" t="s">
        <v>711</v>
      </c>
      <c r="D701">
        <v>2018</v>
      </c>
      <c r="E701">
        <v>2018</v>
      </c>
      <c r="F701" s="1" t="s">
        <v>28</v>
      </c>
      <c r="G701" s="1" t="s">
        <v>29</v>
      </c>
      <c r="H701" s="1" t="s">
        <v>57</v>
      </c>
      <c r="I701" s="1" t="s">
        <v>56</v>
      </c>
      <c r="J701">
        <v>126</v>
      </c>
      <c r="K701">
        <v>16246231</v>
      </c>
      <c r="L701">
        <v>0.8</v>
      </c>
      <c r="M701" s="2" t="b">
        <f t="shared" si="20"/>
        <v>0</v>
      </c>
      <c r="N701" s="2" t="str">
        <f t="shared" si="21"/>
        <v>Female201865-74 yearsGR113-129</v>
      </c>
    </row>
    <row r="702" spans="2:14" x14ac:dyDescent="0.35">
      <c r="B702" t="s">
        <v>710</v>
      </c>
      <c r="C702" t="s">
        <v>711</v>
      </c>
      <c r="D702">
        <v>2018</v>
      </c>
      <c r="E702">
        <v>2018</v>
      </c>
      <c r="F702" s="1" t="s">
        <v>28</v>
      </c>
      <c r="G702" s="1" t="s">
        <v>29</v>
      </c>
      <c r="H702" s="1" t="s">
        <v>55</v>
      </c>
      <c r="I702" s="1" t="s">
        <v>54</v>
      </c>
      <c r="J702">
        <v>123</v>
      </c>
      <c r="K702">
        <v>16246231</v>
      </c>
      <c r="L702">
        <v>0.8</v>
      </c>
      <c r="M702" s="2" t="b">
        <f t="shared" si="20"/>
        <v>0</v>
      </c>
      <c r="N702" s="2" t="str">
        <f t="shared" si="21"/>
        <v>Female201865-74 yearsGR113-131</v>
      </c>
    </row>
    <row r="703" spans="2:14" x14ac:dyDescent="0.35">
      <c r="B703" t="s">
        <v>710</v>
      </c>
      <c r="C703" t="s">
        <v>711</v>
      </c>
      <c r="D703">
        <v>2018</v>
      </c>
      <c r="E703">
        <v>2018</v>
      </c>
      <c r="F703" s="1" t="s">
        <v>28</v>
      </c>
      <c r="G703" s="1" t="s">
        <v>29</v>
      </c>
      <c r="H703" s="1" t="s">
        <v>53</v>
      </c>
      <c r="I703" s="1" t="s">
        <v>52</v>
      </c>
      <c r="J703">
        <v>120</v>
      </c>
      <c r="K703">
        <v>16246231</v>
      </c>
      <c r="L703">
        <v>0.7</v>
      </c>
      <c r="M703" s="2" t="b">
        <f t="shared" si="20"/>
        <v>0</v>
      </c>
      <c r="N703" s="2" t="str">
        <f t="shared" si="21"/>
        <v>Female201865-74 yearsGR113-133</v>
      </c>
    </row>
    <row r="704" spans="2:14" x14ac:dyDescent="0.35">
      <c r="B704" t="s">
        <v>710</v>
      </c>
      <c r="C704" t="s">
        <v>711</v>
      </c>
      <c r="D704">
        <v>2018</v>
      </c>
      <c r="E704">
        <v>2018</v>
      </c>
      <c r="F704" s="1" t="s">
        <v>28</v>
      </c>
      <c r="G704" s="1" t="s">
        <v>29</v>
      </c>
      <c r="H704" s="1" t="s">
        <v>147</v>
      </c>
      <c r="I704" s="1" t="s">
        <v>146</v>
      </c>
      <c r="J704">
        <v>601</v>
      </c>
      <c r="K704">
        <v>16246231</v>
      </c>
      <c r="L704">
        <v>3.7</v>
      </c>
      <c r="M704" s="2" t="b">
        <f t="shared" si="20"/>
        <v>1</v>
      </c>
      <c r="N704" s="2" t="str">
        <f t="shared" si="21"/>
        <v>Female201865-74 yearsGR113-135</v>
      </c>
    </row>
    <row r="705" spans="2:14" x14ac:dyDescent="0.35">
      <c r="B705" t="s">
        <v>710</v>
      </c>
      <c r="C705" t="s">
        <v>711</v>
      </c>
      <c r="D705">
        <v>2018</v>
      </c>
      <c r="E705">
        <v>2018</v>
      </c>
      <c r="F705" s="1" t="s">
        <v>28</v>
      </c>
      <c r="G705" s="1" t="s">
        <v>29</v>
      </c>
      <c r="H705" s="1" t="s">
        <v>145</v>
      </c>
      <c r="I705" s="1" t="s">
        <v>144</v>
      </c>
      <c r="J705">
        <v>573</v>
      </c>
      <c r="K705">
        <v>16246231</v>
      </c>
      <c r="L705">
        <v>3.5</v>
      </c>
      <c r="M705" s="2" t="b">
        <f t="shared" si="20"/>
        <v>1</v>
      </c>
      <c r="N705" s="2" t="str">
        <f t="shared" si="21"/>
        <v>Female201865-74 yearsGR113-136</v>
      </c>
    </row>
    <row r="706" spans="2:14" x14ac:dyDescent="0.35">
      <c r="B706" t="s">
        <v>710</v>
      </c>
      <c r="C706" t="s">
        <v>711</v>
      </c>
      <c r="D706">
        <v>2018</v>
      </c>
      <c r="E706">
        <v>2018</v>
      </c>
      <c r="F706" s="1" t="s">
        <v>30</v>
      </c>
      <c r="G706" s="1" t="s">
        <v>31</v>
      </c>
      <c r="H706" s="1" t="s">
        <v>296</v>
      </c>
      <c r="I706" s="1" t="s">
        <v>295</v>
      </c>
      <c r="J706">
        <v>1366</v>
      </c>
      <c r="K706">
        <v>8659334</v>
      </c>
      <c r="L706">
        <v>15.8</v>
      </c>
      <c r="M706" s="2" t="b">
        <f t="shared" si="20"/>
        <v>0</v>
      </c>
      <c r="N706" s="2" t="str">
        <f t="shared" si="21"/>
        <v>Female201875-84 yearsGR113-003</v>
      </c>
    </row>
    <row r="707" spans="2:14" x14ac:dyDescent="0.35">
      <c r="B707" t="s">
        <v>710</v>
      </c>
      <c r="C707" t="s">
        <v>711</v>
      </c>
      <c r="D707">
        <v>2018</v>
      </c>
      <c r="E707">
        <v>2018</v>
      </c>
      <c r="F707" s="1" t="s">
        <v>30</v>
      </c>
      <c r="G707" s="1" t="s">
        <v>31</v>
      </c>
      <c r="H707" s="1" t="s">
        <v>294</v>
      </c>
      <c r="I707" s="1" t="s">
        <v>293</v>
      </c>
      <c r="J707">
        <v>60</v>
      </c>
      <c r="K707">
        <v>8659334</v>
      </c>
      <c r="L707">
        <v>0.7</v>
      </c>
      <c r="M707" s="2" t="b">
        <f t="shared" ref="M707:M770" si="22">LEFT(H707,1)="#"</f>
        <v>1</v>
      </c>
      <c r="N707" s="2" t="str">
        <f t="shared" ref="N707:N770" si="23">B707&amp;E707&amp;F707&amp;I707</f>
        <v>Female201875-84 yearsGR113-004</v>
      </c>
    </row>
    <row r="708" spans="2:14" x14ac:dyDescent="0.35">
      <c r="B708" t="s">
        <v>710</v>
      </c>
      <c r="C708" t="s">
        <v>711</v>
      </c>
      <c r="D708">
        <v>2018</v>
      </c>
      <c r="E708">
        <v>2018</v>
      </c>
      <c r="F708" s="1" t="s">
        <v>30</v>
      </c>
      <c r="G708" s="1" t="s">
        <v>31</v>
      </c>
      <c r="H708" s="1" t="s">
        <v>292</v>
      </c>
      <c r="I708" s="1" t="s">
        <v>291</v>
      </c>
      <c r="J708">
        <v>37</v>
      </c>
      <c r="K708">
        <v>8659334</v>
      </c>
      <c r="L708">
        <v>0.4</v>
      </c>
      <c r="M708" s="2" t="b">
        <f t="shared" si="22"/>
        <v>0</v>
      </c>
      <c r="N708" s="2" t="str">
        <f t="shared" si="23"/>
        <v>Female201875-84 yearsGR113-005</v>
      </c>
    </row>
    <row r="709" spans="2:14" x14ac:dyDescent="0.35">
      <c r="B709" t="s">
        <v>710</v>
      </c>
      <c r="C709" t="s">
        <v>711</v>
      </c>
      <c r="D709">
        <v>2018</v>
      </c>
      <c r="E709">
        <v>2018</v>
      </c>
      <c r="F709" s="1" t="s">
        <v>30</v>
      </c>
      <c r="G709" s="1" t="s">
        <v>31</v>
      </c>
      <c r="H709" s="1" t="s">
        <v>290</v>
      </c>
      <c r="I709" s="1" t="s">
        <v>289</v>
      </c>
      <c r="J709">
        <v>23</v>
      </c>
      <c r="K709">
        <v>8659334</v>
      </c>
      <c r="L709">
        <v>0.3</v>
      </c>
      <c r="M709" s="2" t="b">
        <f t="shared" si="22"/>
        <v>0</v>
      </c>
      <c r="N709" s="2" t="str">
        <f t="shared" si="23"/>
        <v>Female201875-84 yearsGR113-006</v>
      </c>
    </row>
    <row r="710" spans="2:14" x14ac:dyDescent="0.35">
      <c r="B710" t="s">
        <v>710</v>
      </c>
      <c r="C710" t="s">
        <v>711</v>
      </c>
      <c r="D710">
        <v>2018</v>
      </c>
      <c r="E710">
        <v>2018</v>
      </c>
      <c r="F710" s="1" t="s">
        <v>30</v>
      </c>
      <c r="G710" s="1" t="s">
        <v>31</v>
      </c>
      <c r="H710" s="1" t="s">
        <v>143</v>
      </c>
      <c r="I710" s="1" t="s">
        <v>142</v>
      </c>
      <c r="J710">
        <v>5481</v>
      </c>
      <c r="K710">
        <v>8659334</v>
      </c>
      <c r="L710">
        <v>63.3</v>
      </c>
      <c r="M710" s="2" t="b">
        <f t="shared" si="22"/>
        <v>1</v>
      </c>
      <c r="N710" s="2" t="str">
        <f t="shared" si="23"/>
        <v>Female201875-84 yearsGR113-010</v>
      </c>
    </row>
    <row r="711" spans="2:14" x14ac:dyDescent="0.35">
      <c r="B711" t="s">
        <v>710</v>
      </c>
      <c r="C711" t="s">
        <v>711</v>
      </c>
      <c r="D711">
        <v>2018</v>
      </c>
      <c r="E711">
        <v>2018</v>
      </c>
      <c r="F711" s="1" t="s">
        <v>30</v>
      </c>
      <c r="G711" s="1" t="s">
        <v>31</v>
      </c>
      <c r="H711" s="1" t="s">
        <v>284</v>
      </c>
      <c r="I711" s="1" t="s">
        <v>283</v>
      </c>
      <c r="J711">
        <v>201</v>
      </c>
      <c r="K711">
        <v>8659334</v>
      </c>
      <c r="L711">
        <v>2.2999999999999998</v>
      </c>
      <c r="M711" s="2" t="b">
        <f t="shared" si="22"/>
        <v>1</v>
      </c>
      <c r="N711" s="2" t="str">
        <f t="shared" si="23"/>
        <v>Female201875-84 yearsGR113-015</v>
      </c>
    </row>
    <row r="712" spans="2:14" x14ac:dyDescent="0.35">
      <c r="B712" t="s">
        <v>710</v>
      </c>
      <c r="C712" t="s">
        <v>711</v>
      </c>
      <c r="D712">
        <v>2018</v>
      </c>
      <c r="E712">
        <v>2018</v>
      </c>
      <c r="F712" s="1" t="s">
        <v>30</v>
      </c>
      <c r="G712" s="1" t="s">
        <v>31</v>
      </c>
      <c r="H712" s="1" t="s">
        <v>282</v>
      </c>
      <c r="I712" s="1" t="s">
        <v>281</v>
      </c>
      <c r="J712">
        <v>39</v>
      </c>
      <c r="K712">
        <v>8659334</v>
      </c>
      <c r="L712">
        <v>0.5</v>
      </c>
      <c r="M712" s="2" t="b">
        <f t="shared" si="22"/>
        <v>1</v>
      </c>
      <c r="N712" s="2" t="str">
        <f t="shared" si="23"/>
        <v>Female201875-84 yearsGR113-016</v>
      </c>
    </row>
    <row r="713" spans="2:14" x14ac:dyDescent="0.35">
      <c r="B713" t="s">
        <v>710</v>
      </c>
      <c r="C713" t="s">
        <v>711</v>
      </c>
      <c r="D713">
        <v>2018</v>
      </c>
      <c r="E713">
        <v>2018</v>
      </c>
      <c r="F713" s="1" t="s">
        <v>30</v>
      </c>
      <c r="G713" s="1" t="s">
        <v>31</v>
      </c>
      <c r="H713" s="1" t="s">
        <v>141</v>
      </c>
      <c r="I713" s="1" t="s">
        <v>140</v>
      </c>
      <c r="J713">
        <v>985</v>
      </c>
      <c r="K713">
        <v>8659334</v>
      </c>
      <c r="L713">
        <v>11.4</v>
      </c>
      <c r="M713" s="2" t="b">
        <f t="shared" si="22"/>
        <v>0</v>
      </c>
      <c r="N713" s="2" t="str">
        <f t="shared" si="23"/>
        <v>Female201875-84 yearsGR113-018</v>
      </c>
    </row>
    <row r="714" spans="2:14" x14ac:dyDescent="0.35">
      <c r="B714" t="s">
        <v>710</v>
      </c>
      <c r="C714" t="s">
        <v>711</v>
      </c>
      <c r="D714">
        <v>2018</v>
      </c>
      <c r="E714">
        <v>2018</v>
      </c>
      <c r="F714" s="1" t="s">
        <v>30</v>
      </c>
      <c r="G714" s="1" t="s">
        <v>31</v>
      </c>
      <c r="H714" s="1" t="s">
        <v>139</v>
      </c>
      <c r="I714" s="1" t="s">
        <v>138</v>
      </c>
      <c r="J714">
        <v>74047</v>
      </c>
      <c r="K714">
        <v>8659334</v>
      </c>
      <c r="L714">
        <v>855.1</v>
      </c>
      <c r="M714" s="2" t="b">
        <f t="shared" si="22"/>
        <v>1</v>
      </c>
      <c r="N714" s="2" t="str">
        <f t="shared" si="23"/>
        <v>Female201875-84 yearsGR113-019</v>
      </c>
    </row>
    <row r="715" spans="2:14" x14ac:dyDescent="0.35">
      <c r="B715" t="s">
        <v>710</v>
      </c>
      <c r="C715" t="s">
        <v>711</v>
      </c>
      <c r="D715">
        <v>2018</v>
      </c>
      <c r="E715">
        <v>2018</v>
      </c>
      <c r="F715" s="1" t="s">
        <v>30</v>
      </c>
      <c r="G715" s="1" t="s">
        <v>31</v>
      </c>
      <c r="H715" s="1" t="s">
        <v>280</v>
      </c>
      <c r="I715" s="1" t="s">
        <v>279</v>
      </c>
      <c r="J715">
        <v>658</v>
      </c>
      <c r="K715">
        <v>8659334</v>
      </c>
      <c r="L715">
        <v>7.6</v>
      </c>
      <c r="M715" s="2" t="b">
        <f t="shared" si="22"/>
        <v>0</v>
      </c>
      <c r="N715" s="2" t="str">
        <f t="shared" si="23"/>
        <v>Female201875-84 yearsGR113-020</v>
      </c>
    </row>
    <row r="716" spans="2:14" x14ac:dyDescent="0.35">
      <c r="B716" t="s">
        <v>710</v>
      </c>
      <c r="C716" t="s">
        <v>711</v>
      </c>
      <c r="D716">
        <v>2018</v>
      </c>
      <c r="E716">
        <v>2018</v>
      </c>
      <c r="F716" s="1" t="s">
        <v>30</v>
      </c>
      <c r="G716" s="1" t="s">
        <v>31</v>
      </c>
      <c r="H716" s="1" t="s">
        <v>278</v>
      </c>
      <c r="I716" s="1" t="s">
        <v>277</v>
      </c>
      <c r="J716">
        <v>855</v>
      </c>
      <c r="K716">
        <v>8659334</v>
      </c>
      <c r="L716">
        <v>9.9</v>
      </c>
      <c r="M716" s="2" t="b">
        <f t="shared" si="22"/>
        <v>0</v>
      </c>
      <c r="N716" s="2" t="str">
        <f t="shared" si="23"/>
        <v>Female201875-84 yearsGR113-021</v>
      </c>
    </row>
    <row r="717" spans="2:14" x14ac:dyDescent="0.35">
      <c r="B717" t="s">
        <v>710</v>
      </c>
      <c r="C717" t="s">
        <v>711</v>
      </c>
      <c r="D717">
        <v>2018</v>
      </c>
      <c r="E717">
        <v>2018</v>
      </c>
      <c r="F717" s="1" t="s">
        <v>30</v>
      </c>
      <c r="G717" s="1" t="s">
        <v>31</v>
      </c>
      <c r="H717" s="1" t="s">
        <v>276</v>
      </c>
      <c r="I717" s="1" t="s">
        <v>275</v>
      </c>
      <c r="J717">
        <v>1054</v>
      </c>
      <c r="K717">
        <v>8659334</v>
      </c>
      <c r="L717">
        <v>12.2</v>
      </c>
      <c r="M717" s="2" t="b">
        <f t="shared" si="22"/>
        <v>0</v>
      </c>
      <c r="N717" s="2" t="str">
        <f t="shared" si="23"/>
        <v>Female201875-84 yearsGR113-022</v>
      </c>
    </row>
    <row r="718" spans="2:14" x14ac:dyDescent="0.35">
      <c r="B718" t="s">
        <v>710</v>
      </c>
      <c r="C718" t="s">
        <v>711</v>
      </c>
      <c r="D718">
        <v>2018</v>
      </c>
      <c r="E718">
        <v>2018</v>
      </c>
      <c r="F718" s="1" t="s">
        <v>30</v>
      </c>
      <c r="G718" s="1" t="s">
        <v>31</v>
      </c>
      <c r="H718" s="1" t="s">
        <v>274</v>
      </c>
      <c r="I718" s="1" t="s">
        <v>273</v>
      </c>
      <c r="J718">
        <v>5900</v>
      </c>
      <c r="K718">
        <v>8659334</v>
      </c>
      <c r="L718">
        <v>68.099999999999994</v>
      </c>
      <c r="M718" s="2" t="b">
        <f t="shared" si="22"/>
        <v>0</v>
      </c>
      <c r="N718" s="2" t="str">
        <f t="shared" si="23"/>
        <v>Female201875-84 yearsGR113-023</v>
      </c>
    </row>
    <row r="719" spans="2:14" x14ac:dyDescent="0.35">
      <c r="B719" t="s">
        <v>710</v>
      </c>
      <c r="C719" t="s">
        <v>711</v>
      </c>
      <c r="D719">
        <v>2018</v>
      </c>
      <c r="E719">
        <v>2018</v>
      </c>
      <c r="F719" s="1" t="s">
        <v>30</v>
      </c>
      <c r="G719" s="1" t="s">
        <v>31</v>
      </c>
      <c r="H719" s="1" t="s">
        <v>272</v>
      </c>
      <c r="I719" s="1" t="s">
        <v>271</v>
      </c>
      <c r="J719">
        <v>2418</v>
      </c>
      <c r="K719">
        <v>8659334</v>
      </c>
      <c r="L719">
        <v>27.9</v>
      </c>
      <c r="M719" s="2" t="b">
        <f t="shared" si="22"/>
        <v>0</v>
      </c>
      <c r="N719" s="2" t="str">
        <f t="shared" si="23"/>
        <v>Female201875-84 yearsGR113-024</v>
      </c>
    </row>
    <row r="720" spans="2:14" x14ac:dyDescent="0.35">
      <c r="B720" t="s">
        <v>710</v>
      </c>
      <c r="C720" t="s">
        <v>711</v>
      </c>
      <c r="D720">
        <v>2018</v>
      </c>
      <c r="E720">
        <v>2018</v>
      </c>
      <c r="F720" s="1" t="s">
        <v>30</v>
      </c>
      <c r="G720" s="1" t="s">
        <v>31</v>
      </c>
      <c r="H720" s="1" t="s">
        <v>270</v>
      </c>
      <c r="I720" s="1" t="s">
        <v>269</v>
      </c>
      <c r="J720">
        <v>6334</v>
      </c>
      <c r="K720">
        <v>8659334</v>
      </c>
      <c r="L720">
        <v>73.099999999999994</v>
      </c>
      <c r="M720" s="2" t="b">
        <f t="shared" si="22"/>
        <v>0</v>
      </c>
      <c r="N720" s="2" t="str">
        <f t="shared" si="23"/>
        <v>Female201875-84 yearsGR113-025</v>
      </c>
    </row>
    <row r="721" spans="2:14" x14ac:dyDescent="0.35">
      <c r="B721" t="s">
        <v>710</v>
      </c>
      <c r="C721" t="s">
        <v>711</v>
      </c>
      <c r="D721">
        <v>2018</v>
      </c>
      <c r="E721">
        <v>2018</v>
      </c>
      <c r="F721" s="1" t="s">
        <v>30</v>
      </c>
      <c r="G721" s="1" t="s">
        <v>31</v>
      </c>
      <c r="H721" s="1" t="s">
        <v>268</v>
      </c>
      <c r="I721" s="1" t="s">
        <v>267</v>
      </c>
      <c r="J721">
        <v>154</v>
      </c>
      <c r="K721">
        <v>8659334</v>
      </c>
      <c r="L721">
        <v>1.8</v>
      </c>
      <c r="M721" s="2" t="b">
        <f t="shared" si="22"/>
        <v>0</v>
      </c>
      <c r="N721" s="2" t="str">
        <f t="shared" si="23"/>
        <v>Female201875-84 yearsGR113-026</v>
      </c>
    </row>
    <row r="722" spans="2:14" x14ac:dyDescent="0.35">
      <c r="B722" t="s">
        <v>710</v>
      </c>
      <c r="C722" t="s">
        <v>711</v>
      </c>
      <c r="D722">
        <v>2018</v>
      </c>
      <c r="E722">
        <v>2018</v>
      </c>
      <c r="F722" s="1" t="s">
        <v>30</v>
      </c>
      <c r="G722" s="1" t="s">
        <v>31</v>
      </c>
      <c r="H722" s="1" t="s">
        <v>266</v>
      </c>
      <c r="I722" s="1" t="s">
        <v>265</v>
      </c>
      <c r="J722">
        <v>19561</v>
      </c>
      <c r="K722">
        <v>8659334</v>
      </c>
      <c r="L722">
        <v>225.9</v>
      </c>
      <c r="M722" s="2" t="b">
        <f t="shared" si="22"/>
        <v>0</v>
      </c>
      <c r="N722" s="2" t="str">
        <f t="shared" si="23"/>
        <v>Female201875-84 yearsGR113-027</v>
      </c>
    </row>
    <row r="723" spans="2:14" x14ac:dyDescent="0.35">
      <c r="B723" t="s">
        <v>710</v>
      </c>
      <c r="C723" t="s">
        <v>711</v>
      </c>
      <c r="D723">
        <v>2018</v>
      </c>
      <c r="E723">
        <v>2018</v>
      </c>
      <c r="F723" s="1" t="s">
        <v>30</v>
      </c>
      <c r="G723" s="1" t="s">
        <v>31</v>
      </c>
      <c r="H723" s="1" t="s">
        <v>264</v>
      </c>
      <c r="I723" s="1" t="s">
        <v>263</v>
      </c>
      <c r="J723">
        <v>681</v>
      </c>
      <c r="K723">
        <v>8659334</v>
      </c>
      <c r="L723">
        <v>7.9</v>
      </c>
      <c r="M723" s="2" t="b">
        <f t="shared" si="22"/>
        <v>0</v>
      </c>
      <c r="N723" s="2" t="str">
        <f t="shared" si="23"/>
        <v>Female201875-84 yearsGR113-028</v>
      </c>
    </row>
    <row r="724" spans="2:14" x14ac:dyDescent="0.35">
      <c r="B724" t="s">
        <v>710</v>
      </c>
      <c r="C724" t="s">
        <v>711</v>
      </c>
      <c r="D724">
        <v>2018</v>
      </c>
      <c r="E724">
        <v>2018</v>
      </c>
      <c r="F724" s="1" t="s">
        <v>30</v>
      </c>
      <c r="G724" s="1" t="s">
        <v>31</v>
      </c>
      <c r="H724" s="1" t="s">
        <v>137</v>
      </c>
      <c r="I724" s="1" t="s">
        <v>136</v>
      </c>
      <c r="J724">
        <v>8952</v>
      </c>
      <c r="K724">
        <v>8659334</v>
      </c>
      <c r="L724">
        <v>103.4</v>
      </c>
      <c r="M724" s="2" t="b">
        <f t="shared" si="22"/>
        <v>0</v>
      </c>
      <c r="N724" s="2" t="str">
        <f t="shared" si="23"/>
        <v>Female201875-84 yearsGR113-029</v>
      </c>
    </row>
    <row r="725" spans="2:14" x14ac:dyDescent="0.35">
      <c r="B725" t="s">
        <v>710</v>
      </c>
      <c r="C725" t="s">
        <v>711</v>
      </c>
      <c r="D725">
        <v>2018</v>
      </c>
      <c r="E725">
        <v>2018</v>
      </c>
      <c r="F725" s="1" t="s">
        <v>30</v>
      </c>
      <c r="G725" s="1" t="s">
        <v>31</v>
      </c>
      <c r="H725" s="1" t="s">
        <v>262</v>
      </c>
      <c r="I725" s="1" t="s">
        <v>261</v>
      </c>
      <c r="J725">
        <v>487</v>
      </c>
      <c r="K725">
        <v>8659334</v>
      </c>
      <c r="L725">
        <v>5.6</v>
      </c>
      <c r="M725" s="2" t="b">
        <f t="shared" si="22"/>
        <v>0</v>
      </c>
      <c r="N725" s="2" t="str">
        <f t="shared" si="23"/>
        <v>Female201875-84 yearsGR113-030</v>
      </c>
    </row>
    <row r="726" spans="2:14" x14ac:dyDescent="0.35">
      <c r="B726" t="s">
        <v>710</v>
      </c>
      <c r="C726" t="s">
        <v>711</v>
      </c>
      <c r="D726">
        <v>2018</v>
      </c>
      <c r="E726">
        <v>2018</v>
      </c>
      <c r="F726" s="1" t="s">
        <v>30</v>
      </c>
      <c r="G726" s="1" t="s">
        <v>31</v>
      </c>
      <c r="H726" s="1" t="s">
        <v>260</v>
      </c>
      <c r="I726" s="1" t="s">
        <v>259</v>
      </c>
      <c r="J726">
        <v>2603</v>
      </c>
      <c r="K726">
        <v>8659334</v>
      </c>
      <c r="L726">
        <v>30.1</v>
      </c>
      <c r="M726" s="2" t="b">
        <f t="shared" si="22"/>
        <v>0</v>
      </c>
      <c r="N726" s="2" t="str">
        <f t="shared" si="23"/>
        <v>Female201875-84 yearsGR113-031</v>
      </c>
    </row>
    <row r="727" spans="2:14" x14ac:dyDescent="0.35">
      <c r="B727" t="s">
        <v>710</v>
      </c>
      <c r="C727" t="s">
        <v>711</v>
      </c>
      <c r="D727">
        <v>2018</v>
      </c>
      <c r="E727">
        <v>2018</v>
      </c>
      <c r="F727" s="1" t="s">
        <v>30</v>
      </c>
      <c r="G727" s="1" t="s">
        <v>31</v>
      </c>
      <c r="H727" s="1" t="s">
        <v>258</v>
      </c>
      <c r="I727" s="1" t="s">
        <v>257</v>
      </c>
      <c r="J727">
        <v>3367</v>
      </c>
      <c r="K727">
        <v>8659334</v>
      </c>
      <c r="L727">
        <v>38.9</v>
      </c>
      <c r="M727" s="2" t="b">
        <f t="shared" si="22"/>
        <v>0</v>
      </c>
      <c r="N727" s="2" t="str">
        <f t="shared" si="23"/>
        <v>Female201875-84 yearsGR113-032</v>
      </c>
    </row>
    <row r="728" spans="2:14" x14ac:dyDescent="0.35">
      <c r="B728" t="s">
        <v>710</v>
      </c>
      <c r="C728" t="s">
        <v>711</v>
      </c>
      <c r="D728">
        <v>2018</v>
      </c>
      <c r="E728">
        <v>2018</v>
      </c>
      <c r="F728" s="1" t="s">
        <v>30</v>
      </c>
      <c r="G728" s="1" t="s">
        <v>31</v>
      </c>
      <c r="H728" s="1" t="s">
        <v>254</v>
      </c>
      <c r="I728" s="1" t="s">
        <v>253</v>
      </c>
      <c r="J728">
        <v>1341</v>
      </c>
      <c r="K728">
        <v>8659334</v>
      </c>
      <c r="L728">
        <v>15.5</v>
      </c>
      <c r="M728" s="2" t="b">
        <f t="shared" si="22"/>
        <v>0</v>
      </c>
      <c r="N728" s="2" t="str">
        <f t="shared" si="23"/>
        <v>Female201875-84 yearsGR113-034</v>
      </c>
    </row>
    <row r="729" spans="2:14" x14ac:dyDescent="0.35">
      <c r="B729" t="s">
        <v>710</v>
      </c>
      <c r="C729" t="s">
        <v>711</v>
      </c>
      <c r="D729">
        <v>2018</v>
      </c>
      <c r="E729">
        <v>2018</v>
      </c>
      <c r="F729" s="1" t="s">
        <v>30</v>
      </c>
      <c r="G729" s="1" t="s">
        <v>31</v>
      </c>
      <c r="H729" s="1" t="s">
        <v>252</v>
      </c>
      <c r="I729" s="1" t="s">
        <v>251</v>
      </c>
      <c r="J729">
        <v>1416</v>
      </c>
      <c r="K729">
        <v>8659334</v>
      </c>
      <c r="L729">
        <v>16.399999999999999</v>
      </c>
      <c r="M729" s="2" t="b">
        <f t="shared" si="22"/>
        <v>0</v>
      </c>
      <c r="N729" s="2" t="str">
        <f t="shared" si="23"/>
        <v>Female201875-84 yearsGR113-035</v>
      </c>
    </row>
    <row r="730" spans="2:14" x14ac:dyDescent="0.35">
      <c r="B730" t="s">
        <v>710</v>
      </c>
      <c r="C730" t="s">
        <v>711</v>
      </c>
      <c r="D730">
        <v>2018</v>
      </c>
      <c r="E730">
        <v>2018</v>
      </c>
      <c r="F730" s="1" t="s">
        <v>30</v>
      </c>
      <c r="G730" s="1" t="s">
        <v>31</v>
      </c>
      <c r="H730" s="1" t="s">
        <v>250</v>
      </c>
      <c r="I730" s="1" t="s">
        <v>249</v>
      </c>
      <c r="J730">
        <v>1574</v>
      </c>
      <c r="K730">
        <v>8659334</v>
      </c>
      <c r="L730">
        <v>18.2</v>
      </c>
      <c r="M730" s="2" t="b">
        <f t="shared" si="22"/>
        <v>0</v>
      </c>
      <c r="N730" s="2" t="str">
        <f t="shared" si="23"/>
        <v>Female201875-84 yearsGR113-036</v>
      </c>
    </row>
    <row r="731" spans="2:14" x14ac:dyDescent="0.35">
      <c r="B731" t="s">
        <v>710</v>
      </c>
      <c r="C731" t="s">
        <v>711</v>
      </c>
      <c r="D731">
        <v>2018</v>
      </c>
      <c r="E731">
        <v>2018</v>
      </c>
      <c r="F731" s="1" t="s">
        <v>30</v>
      </c>
      <c r="G731" s="1" t="s">
        <v>31</v>
      </c>
      <c r="H731" s="1" t="s">
        <v>135</v>
      </c>
      <c r="I731" s="1" t="s">
        <v>134</v>
      </c>
      <c r="J731">
        <v>7616</v>
      </c>
      <c r="K731">
        <v>8659334</v>
      </c>
      <c r="L731">
        <v>88</v>
      </c>
      <c r="M731" s="2" t="b">
        <f t="shared" si="22"/>
        <v>0</v>
      </c>
      <c r="N731" s="2" t="str">
        <f t="shared" si="23"/>
        <v>Female201875-84 yearsGR113-037</v>
      </c>
    </row>
    <row r="732" spans="2:14" x14ac:dyDescent="0.35">
      <c r="B732" t="s">
        <v>710</v>
      </c>
      <c r="C732" t="s">
        <v>711</v>
      </c>
      <c r="D732">
        <v>2018</v>
      </c>
      <c r="E732">
        <v>2018</v>
      </c>
      <c r="F732" s="1" t="s">
        <v>30</v>
      </c>
      <c r="G732" s="1" t="s">
        <v>31</v>
      </c>
      <c r="H732" s="1" t="s">
        <v>248</v>
      </c>
      <c r="I732" s="1" t="s">
        <v>247</v>
      </c>
      <c r="J732">
        <v>110</v>
      </c>
      <c r="K732">
        <v>8659334</v>
      </c>
      <c r="L732">
        <v>1.3</v>
      </c>
      <c r="M732" s="2" t="b">
        <f t="shared" si="22"/>
        <v>0</v>
      </c>
      <c r="N732" s="2" t="str">
        <f t="shared" si="23"/>
        <v>Female201875-84 yearsGR113-038</v>
      </c>
    </row>
    <row r="733" spans="2:14" x14ac:dyDescent="0.35">
      <c r="B733" t="s">
        <v>710</v>
      </c>
      <c r="C733" t="s">
        <v>711</v>
      </c>
      <c r="D733">
        <v>2018</v>
      </c>
      <c r="E733">
        <v>2018</v>
      </c>
      <c r="F733" s="1" t="s">
        <v>30</v>
      </c>
      <c r="G733" s="1" t="s">
        <v>31</v>
      </c>
      <c r="H733" s="1" t="s">
        <v>133</v>
      </c>
      <c r="I733" s="1" t="s">
        <v>132</v>
      </c>
      <c r="J733">
        <v>2752</v>
      </c>
      <c r="K733">
        <v>8659334</v>
      </c>
      <c r="L733">
        <v>31.8</v>
      </c>
      <c r="M733" s="2" t="b">
        <f t="shared" si="22"/>
        <v>0</v>
      </c>
      <c r="N733" s="2" t="str">
        <f t="shared" si="23"/>
        <v>Female201875-84 yearsGR113-039</v>
      </c>
    </row>
    <row r="734" spans="2:14" x14ac:dyDescent="0.35">
      <c r="B734" t="s">
        <v>710</v>
      </c>
      <c r="C734" t="s">
        <v>711</v>
      </c>
      <c r="D734">
        <v>2018</v>
      </c>
      <c r="E734">
        <v>2018</v>
      </c>
      <c r="F734" s="1" t="s">
        <v>30</v>
      </c>
      <c r="G734" s="1" t="s">
        <v>31</v>
      </c>
      <c r="H734" s="1" t="s">
        <v>246</v>
      </c>
      <c r="I734" s="1" t="s">
        <v>245</v>
      </c>
      <c r="J734">
        <v>2858</v>
      </c>
      <c r="K734">
        <v>8659334</v>
      </c>
      <c r="L734">
        <v>33</v>
      </c>
      <c r="M734" s="2" t="b">
        <f t="shared" si="22"/>
        <v>0</v>
      </c>
      <c r="N734" s="2" t="str">
        <f t="shared" si="23"/>
        <v>Female201875-84 yearsGR113-040</v>
      </c>
    </row>
    <row r="735" spans="2:14" x14ac:dyDescent="0.35">
      <c r="B735" t="s">
        <v>710</v>
      </c>
      <c r="C735" t="s">
        <v>711</v>
      </c>
      <c r="D735">
        <v>2018</v>
      </c>
      <c r="E735">
        <v>2018</v>
      </c>
      <c r="F735" s="1" t="s">
        <v>30</v>
      </c>
      <c r="G735" s="1" t="s">
        <v>31</v>
      </c>
      <c r="H735" s="1" t="s">
        <v>244</v>
      </c>
      <c r="I735" s="1" t="s">
        <v>243</v>
      </c>
      <c r="J735">
        <v>1877</v>
      </c>
      <c r="K735">
        <v>8659334</v>
      </c>
      <c r="L735">
        <v>21.7</v>
      </c>
      <c r="M735" s="2" t="b">
        <f t="shared" si="22"/>
        <v>0</v>
      </c>
      <c r="N735" s="2" t="str">
        <f t="shared" si="23"/>
        <v>Female201875-84 yearsGR113-041</v>
      </c>
    </row>
    <row r="736" spans="2:14" x14ac:dyDescent="0.35">
      <c r="B736" t="s">
        <v>710</v>
      </c>
      <c r="C736" t="s">
        <v>711</v>
      </c>
      <c r="D736">
        <v>2018</v>
      </c>
      <c r="E736">
        <v>2018</v>
      </c>
      <c r="F736" s="1" t="s">
        <v>30</v>
      </c>
      <c r="G736" s="1" t="s">
        <v>31</v>
      </c>
      <c r="H736" s="1" t="s">
        <v>242</v>
      </c>
      <c r="I736" s="1" t="s">
        <v>241</v>
      </c>
      <c r="J736">
        <v>19</v>
      </c>
      <c r="K736">
        <v>8659334</v>
      </c>
      <c r="L736" t="s">
        <v>10</v>
      </c>
      <c r="M736" s="2" t="b">
        <f t="shared" si="22"/>
        <v>0</v>
      </c>
      <c r="N736" s="2" t="str">
        <f t="shared" si="23"/>
        <v>Female201875-84 yearsGR113-042</v>
      </c>
    </row>
    <row r="737" spans="2:14" x14ac:dyDescent="0.35">
      <c r="B737" t="s">
        <v>710</v>
      </c>
      <c r="C737" t="s">
        <v>711</v>
      </c>
      <c r="D737">
        <v>2018</v>
      </c>
      <c r="E737">
        <v>2018</v>
      </c>
      <c r="F737" s="1" t="s">
        <v>30</v>
      </c>
      <c r="G737" s="1" t="s">
        <v>31</v>
      </c>
      <c r="H737" s="1" t="s">
        <v>240</v>
      </c>
      <c r="I737" s="1" t="s">
        <v>239</v>
      </c>
      <c r="J737">
        <v>9076</v>
      </c>
      <c r="K737">
        <v>8659334</v>
      </c>
      <c r="L737">
        <v>104.8</v>
      </c>
      <c r="M737" s="2" t="b">
        <f t="shared" si="22"/>
        <v>0</v>
      </c>
      <c r="N737" s="2" t="str">
        <f t="shared" si="23"/>
        <v>Female201875-84 yearsGR113-043</v>
      </c>
    </row>
    <row r="738" spans="2:14" x14ac:dyDescent="0.35">
      <c r="B738" t="s">
        <v>710</v>
      </c>
      <c r="C738" t="s">
        <v>711</v>
      </c>
      <c r="D738">
        <v>2018</v>
      </c>
      <c r="E738">
        <v>2018</v>
      </c>
      <c r="F738" s="1" t="s">
        <v>30</v>
      </c>
      <c r="G738" s="1" t="s">
        <v>31</v>
      </c>
      <c r="H738" s="1" t="s">
        <v>238</v>
      </c>
      <c r="I738" s="1" t="s">
        <v>237</v>
      </c>
      <c r="J738">
        <v>2049</v>
      </c>
      <c r="K738">
        <v>8659334</v>
      </c>
      <c r="L738">
        <v>23.7</v>
      </c>
      <c r="M738" s="2" t="b">
        <f t="shared" si="22"/>
        <v>1</v>
      </c>
      <c r="N738" s="2" t="str">
        <f t="shared" si="23"/>
        <v>Female201875-84 yearsGR113-044</v>
      </c>
    </row>
    <row r="739" spans="2:14" x14ac:dyDescent="0.35">
      <c r="B739" t="s">
        <v>710</v>
      </c>
      <c r="C739" t="s">
        <v>711</v>
      </c>
      <c r="D739">
        <v>2018</v>
      </c>
      <c r="E739">
        <v>2018</v>
      </c>
      <c r="F739" s="1" t="s">
        <v>30</v>
      </c>
      <c r="G739" s="1" t="s">
        <v>31</v>
      </c>
      <c r="H739" s="1" t="s">
        <v>236</v>
      </c>
      <c r="I739" s="1" t="s">
        <v>235</v>
      </c>
      <c r="J739">
        <v>653</v>
      </c>
      <c r="K739">
        <v>8659334</v>
      </c>
      <c r="L739">
        <v>7.5</v>
      </c>
      <c r="M739" s="2" t="b">
        <f t="shared" si="22"/>
        <v>1</v>
      </c>
      <c r="N739" s="2" t="str">
        <f t="shared" si="23"/>
        <v>Female201875-84 yearsGR113-045</v>
      </c>
    </row>
    <row r="740" spans="2:14" x14ac:dyDescent="0.35">
      <c r="B740" t="s">
        <v>710</v>
      </c>
      <c r="C740" t="s">
        <v>711</v>
      </c>
      <c r="D740">
        <v>2018</v>
      </c>
      <c r="E740">
        <v>2018</v>
      </c>
      <c r="F740" s="1" t="s">
        <v>30</v>
      </c>
      <c r="G740" s="1" t="s">
        <v>31</v>
      </c>
      <c r="H740" s="1" t="s">
        <v>131</v>
      </c>
      <c r="I740" s="1" t="s">
        <v>130</v>
      </c>
      <c r="J740">
        <v>9622</v>
      </c>
      <c r="K740">
        <v>8659334</v>
      </c>
      <c r="L740">
        <v>111.1</v>
      </c>
      <c r="M740" s="2" t="b">
        <f t="shared" si="22"/>
        <v>1</v>
      </c>
      <c r="N740" s="2" t="str">
        <f t="shared" si="23"/>
        <v>Female201875-84 yearsGR113-046</v>
      </c>
    </row>
    <row r="741" spans="2:14" x14ac:dyDescent="0.35">
      <c r="B741" t="s">
        <v>710</v>
      </c>
      <c r="C741" t="s">
        <v>711</v>
      </c>
      <c r="D741">
        <v>2018</v>
      </c>
      <c r="E741">
        <v>2018</v>
      </c>
      <c r="F741" s="1" t="s">
        <v>30</v>
      </c>
      <c r="G741" s="1" t="s">
        <v>31</v>
      </c>
      <c r="H741" s="1" t="s">
        <v>234</v>
      </c>
      <c r="I741" s="1" t="s">
        <v>233</v>
      </c>
      <c r="J741">
        <v>1330</v>
      </c>
      <c r="K741">
        <v>8659334</v>
      </c>
      <c r="L741">
        <v>15.4</v>
      </c>
      <c r="M741" s="2" t="b">
        <f t="shared" si="22"/>
        <v>1</v>
      </c>
      <c r="N741" s="2" t="str">
        <f t="shared" si="23"/>
        <v>Female201875-84 yearsGR113-047</v>
      </c>
    </row>
    <row r="742" spans="2:14" x14ac:dyDescent="0.35">
      <c r="B742" t="s">
        <v>710</v>
      </c>
      <c r="C742" t="s">
        <v>711</v>
      </c>
      <c r="D742">
        <v>2018</v>
      </c>
      <c r="E742">
        <v>2018</v>
      </c>
      <c r="F742" s="1" t="s">
        <v>30</v>
      </c>
      <c r="G742" s="1" t="s">
        <v>31</v>
      </c>
      <c r="H742" s="1" t="s">
        <v>232</v>
      </c>
      <c r="I742" s="1" t="s">
        <v>231</v>
      </c>
      <c r="J742">
        <v>1295</v>
      </c>
      <c r="K742">
        <v>8659334</v>
      </c>
      <c r="L742">
        <v>15</v>
      </c>
      <c r="M742" s="2" t="b">
        <f t="shared" si="22"/>
        <v>0</v>
      </c>
      <c r="N742" s="2" t="str">
        <f t="shared" si="23"/>
        <v>Female201875-84 yearsGR113-048</v>
      </c>
    </row>
    <row r="743" spans="2:14" x14ac:dyDescent="0.35">
      <c r="B743" t="s">
        <v>710</v>
      </c>
      <c r="C743" t="s">
        <v>711</v>
      </c>
      <c r="D743">
        <v>2018</v>
      </c>
      <c r="E743">
        <v>2018</v>
      </c>
      <c r="F743" s="1" t="s">
        <v>30</v>
      </c>
      <c r="G743" s="1" t="s">
        <v>31</v>
      </c>
      <c r="H743" s="1" t="s">
        <v>230</v>
      </c>
      <c r="I743" s="1" t="s">
        <v>229</v>
      </c>
      <c r="J743">
        <v>35</v>
      </c>
      <c r="K743">
        <v>8659334</v>
      </c>
      <c r="L743">
        <v>0.4</v>
      </c>
      <c r="M743" s="2" t="b">
        <f t="shared" si="22"/>
        <v>0</v>
      </c>
      <c r="N743" s="2" t="str">
        <f t="shared" si="23"/>
        <v>Female201875-84 yearsGR113-049</v>
      </c>
    </row>
    <row r="744" spans="2:14" x14ac:dyDescent="0.35">
      <c r="B744" t="s">
        <v>710</v>
      </c>
      <c r="C744" t="s">
        <v>711</v>
      </c>
      <c r="D744">
        <v>2018</v>
      </c>
      <c r="E744">
        <v>2018</v>
      </c>
      <c r="F744" s="1" t="s">
        <v>30</v>
      </c>
      <c r="G744" s="1" t="s">
        <v>31</v>
      </c>
      <c r="H744" s="1" t="s">
        <v>228</v>
      </c>
      <c r="I744" s="1" t="s">
        <v>227</v>
      </c>
      <c r="J744">
        <v>45</v>
      </c>
      <c r="K744">
        <v>8659334</v>
      </c>
      <c r="L744">
        <v>0.5</v>
      </c>
      <c r="M744" s="2" t="b">
        <f t="shared" si="22"/>
        <v>1</v>
      </c>
      <c r="N744" s="2" t="str">
        <f t="shared" si="23"/>
        <v>Female201875-84 yearsGR113-050</v>
      </c>
    </row>
    <row r="745" spans="2:14" x14ac:dyDescent="0.35">
      <c r="B745" t="s">
        <v>710</v>
      </c>
      <c r="C745" t="s">
        <v>711</v>
      </c>
      <c r="D745">
        <v>2018</v>
      </c>
      <c r="E745">
        <v>2018</v>
      </c>
      <c r="F745" s="1" t="s">
        <v>30</v>
      </c>
      <c r="G745" s="1" t="s">
        <v>31</v>
      </c>
      <c r="H745" s="1" t="s">
        <v>226</v>
      </c>
      <c r="I745" s="1" t="s">
        <v>225</v>
      </c>
      <c r="J745">
        <v>5078</v>
      </c>
      <c r="K745">
        <v>8659334</v>
      </c>
      <c r="L745">
        <v>58.6</v>
      </c>
      <c r="M745" s="2" t="b">
        <f t="shared" si="22"/>
        <v>1</v>
      </c>
      <c r="N745" s="2" t="str">
        <f t="shared" si="23"/>
        <v>Female201875-84 yearsGR113-051</v>
      </c>
    </row>
    <row r="746" spans="2:14" x14ac:dyDescent="0.35">
      <c r="B746" t="s">
        <v>710</v>
      </c>
      <c r="C746" t="s">
        <v>711</v>
      </c>
      <c r="D746">
        <v>2018</v>
      </c>
      <c r="E746">
        <v>2018</v>
      </c>
      <c r="F746" s="1" t="s">
        <v>30</v>
      </c>
      <c r="G746" s="1" t="s">
        <v>31</v>
      </c>
      <c r="H746" s="1" t="s">
        <v>224</v>
      </c>
      <c r="I746" s="1" t="s">
        <v>223</v>
      </c>
      <c r="J746">
        <v>20450</v>
      </c>
      <c r="K746">
        <v>8659334</v>
      </c>
      <c r="L746">
        <v>236.2</v>
      </c>
      <c r="M746" s="2" t="b">
        <f t="shared" si="22"/>
        <v>1</v>
      </c>
      <c r="N746" s="2" t="str">
        <f t="shared" si="23"/>
        <v>Female201875-84 yearsGR113-052</v>
      </c>
    </row>
    <row r="747" spans="2:14" x14ac:dyDescent="0.35">
      <c r="B747" t="s">
        <v>710</v>
      </c>
      <c r="C747" t="s">
        <v>711</v>
      </c>
      <c r="D747">
        <v>2018</v>
      </c>
      <c r="E747">
        <v>2018</v>
      </c>
      <c r="F747" s="1" t="s">
        <v>30</v>
      </c>
      <c r="G747" s="1" t="s">
        <v>31</v>
      </c>
      <c r="H747" s="1" t="s">
        <v>129</v>
      </c>
      <c r="I747" s="1" t="s">
        <v>128</v>
      </c>
      <c r="J747">
        <v>97957</v>
      </c>
      <c r="K747">
        <v>8659334</v>
      </c>
      <c r="L747">
        <v>1131.2</v>
      </c>
      <c r="M747" s="2" t="b">
        <f t="shared" si="22"/>
        <v>0</v>
      </c>
      <c r="N747" s="2" t="str">
        <f t="shared" si="23"/>
        <v>Female201875-84 yearsGR113-053</v>
      </c>
    </row>
    <row r="748" spans="2:14" x14ac:dyDescent="0.35">
      <c r="B748" t="s">
        <v>710</v>
      </c>
      <c r="C748" t="s">
        <v>711</v>
      </c>
      <c r="D748">
        <v>2018</v>
      </c>
      <c r="E748">
        <v>2018</v>
      </c>
      <c r="F748" s="1" t="s">
        <v>30</v>
      </c>
      <c r="G748" s="1" t="s">
        <v>31</v>
      </c>
      <c r="H748" s="1" t="s">
        <v>127</v>
      </c>
      <c r="I748" s="1" t="s">
        <v>126</v>
      </c>
      <c r="J748">
        <v>68863</v>
      </c>
      <c r="K748">
        <v>8659334</v>
      </c>
      <c r="L748">
        <v>795.2</v>
      </c>
      <c r="M748" s="2" t="b">
        <f t="shared" si="22"/>
        <v>1</v>
      </c>
      <c r="N748" s="2" t="str">
        <f t="shared" si="23"/>
        <v>Female201875-84 yearsGR113-054</v>
      </c>
    </row>
    <row r="749" spans="2:14" x14ac:dyDescent="0.35">
      <c r="B749" t="s">
        <v>710</v>
      </c>
      <c r="C749" t="s">
        <v>711</v>
      </c>
      <c r="D749">
        <v>2018</v>
      </c>
      <c r="E749">
        <v>2018</v>
      </c>
      <c r="F749" s="1" t="s">
        <v>30</v>
      </c>
      <c r="G749" s="1" t="s">
        <v>31</v>
      </c>
      <c r="H749" s="1" t="s">
        <v>222</v>
      </c>
      <c r="I749" s="1" t="s">
        <v>221</v>
      </c>
      <c r="J749">
        <v>625</v>
      </c>
      <c r="K749">
        <v>8659334</v>
      </c>
      <c r="L749">
        <v>7.2</v>
      </c>
      <c r="M749" s="2" t="b">
        <f t="shared" si="22"/>
        <v>0</v>
      </c>
      <c r="N749" s="2" t="str">
        <f t="shared" si="23"/>
        <v>Female201875-84 yearsGR113-055</v>
      </c>
    </row>
    <row r="750" spans="2:14" x14ac:dyDescent="0.35">
      <c r="B750" t="s">
        <v>710</v>
      </c>
      <c r="C750" t="s">
        <v>711</v>
      </c>
      <c r="D750">
        <v>2018</v>
      </c>
      <c r="E750">
        <v>2018</v>
      </c>
      <c r="F750" s="1" t="s">
        <v>30</v>
      </c>
      <c r="G750" s="1" t="s">
        <v>31</v>
      </c>
      <c r="H750" s="1" t="s">
        <v>220</v>
      </c>
      <c r="I750" s="1" t="s">
        <v>219</v>
      </c>
      <c r="J750">
        <v>4780</v>
      </c>
      <c r="K750">
        <v>8659334</v>
      </c>
      <c r="L750">
        <v>55.2</v>
      </c>
      <c r="M750" s="2" t="b">
        <f t="shared" si="22"/>
        <v>0</v>
      </c>
      <c r="N750" s="2" t="str">
        <f t="shared" si="23"/>
        <v>Female201875-84 yearsGR113-056</v>
      </c>
    </row>
    <row r="751" spans="2:14" x14ac:dyDescent="0.35">
      <c r="B751" t="s">
        <v>710</v>
      </c>
      <c r="C751" t="s">
        <v>711</v>
      </c>
      <c r="D751">
        <v>2018</v>
      </c>
      <c r="E751">
        <v>2018</v>
      </c>
      <c r="F751" s="1" t="s">
        <v>30</v>
      </c>
      <c r="G751" s="1" t="s">
        <v>31</v>
      </c>
      <c r="H751" s="1" t="s">
        <v>125</v>
      </c>
      <c r="I751" s="1" t="s">
        <v>124</v>
      </c>
      <c r="J751">
        <v>1011</v>
      </c>
      <c r="K751">
        <v>8659334</v>
      </c>
      <c r="L751">
        <v>11.7</v>
      </c>
      <c r="M751" s="2" t="b">
        <f t="shared" si="22"/>
        <v>0</v>
      </c>
      <c r="N751" s="2" t="str">
        <f t="shared" si="23"/>
        <v>Female201875-84 yearsGR113-057</v>
      </c>
    </row>
    <row r="752" spans="2:14" x14ac:dyDescent="0.35">
      <c r="B752" t="s">
        <v>710</v>
      </c>
      <c r="C752" t="s">
        <v>711</v>
      </c>
      <c r="D752">
        <v>2018</v>
      </c>
      <c r="E752">
        <v>2018</v>
      </c>
      <c r="F752" s="1" t="s">
        <v>30</v>
      </c>
      <c r="G752" s="1" t="s">
        <v>31</v>
      </c>
      <c r="H752" s="1" t="s">
        <v>123</v>
      </c>
      <c r="I752" s="1" t="s">
        <v>122</v>
      </c>
      <c r="J752">
        <v>36169</v>
      </c>
      <c r="K752">
        <v>8659334</v>
      </c>
      <c r="L752">
        <v>417.7</v>
      </c>
      <c r="M752" s="2" t="b">
        <f t="shared" si="22"/>
        <v>0</v>
      </c>
      <c r="N752" s="2" t="str">
        <f t="shared" si="23"/>
        <v>Female201875-84 yearsGR113-058</v>
      </c>
    </row>
    <row r="753" spans="2:14" x14ac:dyDescent="0.35">
      <c r="B753" t="s">
        <v>710</v>
      </c>
      <c r="C753" t="s">
        <v>711</v>
      </c>
      <c r="D753">
        <v>2018</v>
      </c>
      <c r="E753">
        <v>2018</v>
      </c>
      <c r="F753" s="1" t="s">
        <v>30</v>
      </c>
      <c r="G753" s="1" t="s">
        <v>31</v>
      </c>
      <c r="H753" s="1" t="s">
        <v>121</v>
      </c>
      <c r="I753" s="1" t="s">
        <v>120</v>
      </c>
      <c r="J753">
        <v>11465</v>
      </c>
      <c r="K753">
        <v>8659334</v>
      </c>
      <c r="L753">
        <v>132.4</v>
      </c>
      <c r="M753" s="2" t="b">
        <f t="shared" si="22"/>
        <v>0</v>
      </c>
      <c r="N753" s="2" t="str">
        <f t="shared" si="23"/>
        <v>Female201875-84 yearsGR113-059</v>
      </c>
    </row>
    <row r="754" spans="2:14" x14ac:dyDescent="0.35">
      <c r="B754" t="s">
        <v>710</v>
      </c>
      <c r="C754" t="s">
        <v>711</v>
      </c>
      <c r="D754">
        <v>2018</v>
      </c>
      <c r="E754">
        <v>2018</v>
      </c>
      <c r="F754" s="1" t="s">
        <v>30</v>
      </c>
      <c r="G754" s="1" t="s">
        <v>31</v>
      </c>
      <c r="H754" s="1" t="s">
        <v>218</v>
      </c>
      <c r="I754" s="1" t="s">
        <v>217</v>
      </c>
      <c r="J754">
        <v>457</v>
      </c>
      <c r="K754">
        <v>8659334</v>
      </c>
      <c r="L754">
        <v>5.3</v>
      </c>
      <c r="M754" s="2" t="b">
        <f t="shared" si="22"/>
        <v>0</v>
      </c>
      <c r="N754" s="2" t="str">
        <f t="shared" si="23"/>
        <v>Female201875-84 yearsGR113-060</v>
      </c>
    </row>
    <row r="755" spans="2:14" x14ac:dyDescent="0.35">
      <c r="B755" t="s">
        <v>710</v>
      </c>
      <c r="C755" t="s">
        <v>711</v>
      </c>
      <c r="D755">
        <v>2018</v>
      </c>
      <c r="E755">
        <v>2018</v>
      </c>
      <c r="F755" s="1" t="s">
        <v>30</v>
      </c>
      <c r="G755" s="1" t="s">
        <v>31</v>
      </c>
      <c r="H755" s="1" t="s">
        <v>119</v>
      </c>
      <c r="I755" s="1" t="s">
        <v>118</v>
      </c>
      <c r="J755">
        <v>24247</v>
      </c>
      <c r="K755">
        <v>8659334</v>
      </c>
      <c r="L755">
        <v>280</v>
      </c>
      <c r="M755" s="2" t="b">
        <f t="shared" si="22"/>
        <v>0</v>
      </c>
      <c r="N755" s="2" t="str">
        <f t="shared" si="23"/>
        <v>Female201875-84 yearsGR113-061</v>
      </c>
    </row>
    <row r="756" spans="2:14" x14ac:dyDescent="0.35">
      <c r="B756" t="s">
        <v>710</v>
      </c>
      <c r="C756" t="s">
        <v>711</v>
      </c>
      <c r="D756">
        <v>2018</v>
      </c>
      <c r="E756">
        <v>2018</v>
      </c>
      <c r="F756" s="1" t="s">
        <v>30</v>
      </c>
      <c r="G756" s="1" t="s">
        <v>31</v>
      </c>
      <c r="H756" s="1" t="s">
        <v>117</v>
      </c>
      <c r="I756" s="1" t="s">
        <v>116</v>
      </c>
      <c r="J756">
        <v>5212</v>
      </c>
      <c r="K756">
        <v>8659334</v>
      </c>
      <c r="L756">
        <v>60.2</v>
      </c>
      <c r="M756" s="2" t="b">
        <f t="shared" si="22"/>
        <v>0</v>
      </c>
      <c r="N756" s="2" t="str">
        <f t="shared" si="23"/>
        <v>Female201875-84 yearsGR113-062</v>
      </c>
    </row>
    <row r="757" spans="2:14" x14ac:dyDescent="0.35">
      <c r="B757" t="s">
        <v>710</v>
      </c>
      <c r="C757" t="s">
        <v>711</v>
      </c>
      <c r="D757">
        <v>2018</v>
      </c>
      <c r="E757">
        <v>2018</v>
      </c>
      <c r="F757" s="1" t="s">
        <v>30</v>
      </c>
      <c r="G757" s="1" t="s">
        <v>31</v>
      </c>
      <c r="H757" s="1" t="s">
        <v>115</v>
      </c>
      <c r="I757" s="1" t="s">
        <v>114</v>
      </c>
      <c r="J757">
        <v>19035</v>
      </c>
      <c r="K757">
        <v>8659334</v>
      </c>
      <c r="L757">
        <v>219.8</v>
      </c>
      <c r="M757" s="2" t="b">
        <f t="shared" si="22"/>
        <v>0</v>
      </c>
      <c r="N757" s="2" t="str">
        <f t="shared" si="23"/>
        <v>Female201875-84 yearsGR113-063</v>
      </c>
    </row>
    <row r="758" spans="2:14" x14ac:dyDescent="0.35">
      <c r="B758" t="s">
        <v>710</v>
      </c>
      <c r="C758" t="s">
        <v>711</v>
      </c>
      <c r="D758">
        <v>2018</v>
      </c>
      <c r="E758">
        <v>2018</v>
      </c>
      <c r="F758" s="1" t="s">
        <v>30</v>
      </c>
      <c r="G758" s="1" t="s">
        <v>31</v>
      </c>
      <c r="H758" s="1" t="s">
        <v>113</v>
      </c>
      <c r="I758" s="1" t="s">
        <v>112</v>
      </c>
      <c r="J758">
        <v>26278</v>
      </c>
      <c r="K758">
        <v>8659334</v>
      </c>
      <c r="L758">
        <v>303.5</v>
      </c>
      <c r="M758" s="2" t="b">
        <f t="shared" si="22"/>
        <v>0</v>
      </c>
      <c r="N758" s="2" t="str">
        <f t="shared" si="23"/>
        <v>Female201875-84 yearsGR113-064</v>
      </c>
    </row>
    <row r="759" spans="2:14" x14ac:dyDescent="0.35">
      <c r="B759" t="s">
        <v>710</v>
      </c>
      <c r="C759" t="s">
        <v>711</v>
      </c>
      <c r="D759">
        <v>2018</v>
      </c>
      <c r="E759">
        <v>2018</v>
      </c>
      <c r="F759" s="1" t="s">
        <v>30</v>
      </c>
      <c r="G759" s="1" t="s">
        <v>31</v>
      </c>
      <c r="H759" s="1" t="s">
        <v>111</v>
      </c>
      <c r="I759" s="1" t="s">
        <v>110</v>
      </c>
      <c r="J759">
        <v>134</v>
      </c>
      <c r="K759">
        <v>8659334</v>
      </c>
      <c r="L759">
        <v>1.5</v>
      </c>
      <c r="M759" s="2" t="b">
        <f t="shared" si="22"/>
        <v>0</v>
      </c>
      <c r="N759" s="2" t="str">
        <f t="shared" si="23"/>
        <v>Female201875-84 yearsGR113-065</v>
      </c>
    </row>
    <row r="760" spans="2:14" x14ac:dyDescent="0.35">
      <c r="B760" t="s">
        <v>710</v>
      </c>
      <c r="C760" t="s">
        <v>711</v>
      </c>
      <c r="D760">
        <v>2018</v>
      </c>
      <c r="E760">
        <v>2018</v>
      </c>
      <c r="F760" s="1" t="s">
        <v>30</v>
      </c>
      <c r="G760" s="1" t="s">
        <v>31</v>
      </c>
      <c r="H760" s="1" t="s">
        <v>216</v>
      </c>
      <c r="I760" s="1" t="s">
        <v>215</v>
      </c>
      <c r="J760">
        <v>102</v>
      </c>
      <c r="K760">
        <v>8659334</v>
      </c>
      <c r="L760">
        <v>1.2</v>
      </c>
      <c r="M760" s="2" t="b">
        <f t="shared" si="22"/>
        <v>0</v>
      </c>
      <c r="N760" s="2" t="str">
        <f t="shared" si="23"/>
        <v>Female201875-84 yearsGR113-066</v>
      </c>
    </row>
    <row r="761" spans="2:14" x14ac:dyDescent="0.35">
      <c r="B761" t="s">
        <v>710</v>
      </c>
      <c r="C761" t="s">
        <v>711</v>
      </c>
      <c r="D761">
        <v>2018</v>
      </c>
      <c r="E761">
        <v>2018</v>
      </c>
      <c r="F761" s="1" t="s">
        <v>30</v>
      </c>
      <c r="G761" s="1" t="s">
        <v>31</v>
      </c>
      <c r="H761" s="1" t="s">
        <v>214</v>
      </c>
      <c r="I761" s="1" t="s">
        <v>213</v>
      </c>
      <c r="J761">
        <v>9823</v>
      </c>
      <c r="K761">
        <v>8659334</v>
      </c>
      <c r="L761">
        <v>113.4</v>
      </c>
      <c r="M761" s="2" t="b">
        <f t="shared" si="22"/>
        <v>0</v>
      </c>
      <c r="N761" s="2" t="str">
        <f t="shared" si="23"/>
        <v>Female201875-84 yearsGR113-067</v>
      </c>
    </row>
    <row r="762" spans="2:14" x14ac:dyDescent="0.35">
      <c r="B762" t="s">
        <v>710</v>
      </c>
      <c r="C762" t="s">
        <v>711</v>
      </c>
      <c r="D762">
        <v>2018</v>
      </c>
      <c r="E762">
        <v>2018</v>
      </c>
      <c r="F762" s="1" t="s">
        <v>30</v>
      </c>
      <c r="G762" s="1" t="s">
        <v>31</v>
      </c>
      <c r="H762" s="1" t="s">
        <v>109</v>
      </c>
      <c r="I762" s="1" t="s">
        <v>108</v>
      </c>
      <c r="J762">
        <v>16219</v>
      </c>
      <c r="K762">
        <v>8659334</v>
      </c>
      <c r="L762">
        <v>187.3</v>
      </c>
      <c r="M762" s="2" t="b">
        <f t="shared" si="22"/>
        <v>0</v>
      </c>
      <c r="N762" s="2" t="str">
        <f t="shared" si="23"/>
        <v>Female201875-84 yearsGR113-068</v>
      </c>
    </row>
    <row r="763" spans="2:14" x14ac:dyDescent="0.35">
      <c r="B763" t="s">
        <v>710</v>
      </c>
      <c r="C763" t="s">
        <v>711</v>
      </c>
      <c r="D763">
        <v>2018</v>
      </c>
      <c r="E763">
        <v>2018</v>
      </c>
      <c r="F763" s="1" t="s">
        <v>30</v>
      </c>
      <c r="G763" s="1" t="s">
        <v>31</v>
      </c>
      <c r="H763" s="1" t="s">
        <v>212</v>
      </c>
      <c r="I763" s="1" t="s">
        <v>211</v>
      </c>
      <c r="J763">
        <v>4492</v>
      </c>
      <c r="K763">
        <v>8659334</v>
      </c>
      <c r="L763">
        <v>51.9</v>
      </c>
      <c r="M763" s="2" t="b">
        <f t="shared" si="22"/>
        <v>1</v>
      </c>
      <c r="N763" s="2" t="str">
        <f t="shared" si="23"/>
        <v>Female201875-84 yearsGR113-069</v>
      </c>
    </row>
    <row r="764" spans="2:14" x14ac:dyDescent="0.35">
      <c r="B764" t="s">
        <v>710</v>
      </c>
      <c r="C764" t="s">
        <v>711</v>
      </c>
      <c r="D764">
        <v>2018</v>
      </c>
      <c r="E764">
        <v>2018</v>
      </c>
      <c r="F764" s="1" t="s">
        <v>30</v>
      </c>
      <c r="G764" s="1" t="s">
        <v>31</v>
      </c>
      <c r="H764" s="1" t="s">
        <v>107</v>
      </c>
      <c r="I764" s="1" t="s">
        <v>106</v>
      </c>
      <c r="J764">
        <v>21464</v>
      </c>
      <c r="K764">
        <v>8659334</v>
      </c>
      <c r="L764">
        <v>247.9</v>
      </c>
      <c r="M764" s="2" t="b">
        <f t="shared" si="22"/>
        <v>1</v>
      </c>
      <c r="N764" s="2" t="str">
        <f t="shared" si="23"/>
        <v>Female201875-84 yearsGR113-070</v>
      </c>
    </row>
    <row r="765" spans="2:14" x14ac:dyDescent="0.35">
      <c r="B765" t="s">
        <v>710</v>
      </c>
      <c r="C765" t="s">
        <v>711</v>
      </c>
      <c r="D765">
        <v>2018</v>
      </c>
      <c r="E765">
        <v>2018</v>
      </c>
      <c r="F765" s="1" t="s">
        <v>30</v>
      </c>
      <c r="G765" s="1" t="s">
        <v>31</v>
      </c>
      <c r="H765" s="1" t="s">
        <v>210</v>
      </c>
      <c r="I765" s="1" t="s">
        <v>209</v>
      </c>
      <c r="J765">
        <v>600</v>
      </c>
      <c r="K765">
        <v>8659334</v>
      </c>
      <c r="L765">
        <v>6.9</v>
      </c>
      <c r="M765" s="2" t="b">
        <f t="shared" si="22"/>
        <v>1</v>
      </c>
      <c r="N765" s="2" t="str">
        <f t="shared" si="23"/>
        <v>Female201875-84 yearsGR113-071</v>
      </c>
    </row>
    <row r="766" spans="2:14" x14ac:dyDescent="0.35">
      <c r="B766" t="s">
        <v>710</v>
      </c>
      <c r="C766" t="s">
        <v>711</v>
      </c>
      <c r="D766">
        <v>2018</v>
      </c>
      <c r="E766">
        <v>2018</v>
      </c>
      <c r="F766" s="1" t="s">
        <v>30</v>
      </c>
      <c r="G766" s="1" t="s">
        <v>31</v>
      </c>
      <c r="H766" s="1" t="s">
        <v>208</v>
      </c>
      <c r="I766" s="1" t="s">
        <v>207</v>
      </c>
      <c r="J766">
        <v>2538</v>
      </c>
      <c r="K766">
        <v>8659334</v>
      </c>
      <c r="L766">
        <v>29.3</v>
      </c>
      <c r="M766" s="2" t="b">
        <f t="shared" si="22"/>
        <v>0</v>
      </c>
      <c r="N766" s="2" t="str">
        <f t="shared" si="23"/>
        <v>Female201875-84 yearsGR113-072</v>
      </c>
    </row>
    <row r="767" spans="2:14" x14ac:dyDescent="0.35">
      <c r="B767" t="s">
        <v>710</v>
      </c>
      <c r="C767" t="s">
        <v>711</v>
      </c>
      <c r="D767">
        <v>2018</v>
      </c>
      <c r="E767">
        <v>2018</v>
      </c>
      <c r="F767" s="1" t="s">
        <v>30</v>
      </c>
      <c r="G767" s="1" t="s">
        <v>31</v>
      </c>
      <c r="H767" s="1" t="s">
        <v>206</v>
      </c>
      <c r="I767" s="1" t="s">
        <v>205</v>
      </c>
      <c r="J767">
        <v>1216</v>
      </c>
      <c r="K767">
        <v>8659334</v>
      </c>
      <c r="L767">
        <v>14</v>
      </c>
      <c r="M767" s="2" t="b">
        <f t="shared" si="22"/>
        <v>1</v>
      </c>
      <c r="N767" s="2" t="str">
        <f t="shared" si="23"/>
        <v>Female201875-84 yearsGR113-073</v>
      </c>
    </row>
    <row r="768" spans="2:14" x14ac:dyDescent="0.35">
      <c r="B768" t="s">
        <v>710</v>
      </c>
      <c r="C768" t="s">
        <v>711</v>
      </c>
      <c r="D768">
        <v>2018</v>
      </c>
      <c r="E768">
        <v>2018</v>
      </c>
      <c r="F768" s="1" t="s">
        <v>30</v>
      </c>
      <c r="G768" s="1" t="s">
        <v>31</v>
      </c>
      <c r="H768" s="1" t="s">
        <v>204</v>
      </c>
      <c r="I768" s="1" t="s">
        <v>203</v>
      </c>
      <c r="J768">
        <v>1322</v>
      </c>
      <c r="K768">
        <v>8659334</v>
      </c>
      <c r="L768">
        <v>15.3</v>
      </c>
      <c r="M768" s="2" t="b">
        <f t="shared" si="22"/>
        <v>0</v>
      </c>
      <c r="N768" s="2" t="str">
        <f t="shared" si="23"/>
        <v>Female201875-84 yearsGR113-074</v>
      </c>
    </row>
    <row r="769" spans="2:14" x14ac:dyDescent="0.35">
      <c r="B769" t="s">
        <v>710</v>
      </c>
      <c r="C769" t="s">
        <v>711</v>
      </c>
      <c r="D769">
        <v>2018</v>
      </c>
      <c r="E769">
        <v>2018</v>
      </c>
      <c r="F769" s="1" t="s">
        <v>30</v>
      </c>
      <c r="G769" s="1" t="s">
        <v>31</v>
      </c>
      <c r="H769" s="1" t="s">
        <v>105</v>
      </c>
      <c r="I769" s="1" t="s">
        <v>104</v>
      </c>
      <c r="J769">
        <v>480</v>
      </c>
      <c r="K769">
        <v>8659334</v>
      </c>
      <c r="L769">
        <v>5.5</v>
      </c>
      <c r="M769" s="2" t="b">
        <f t="shared" si="22"/>
        <v>0</v>
      </c>
      <c r="N769" s="2" t="str">
        <f t="shared" si="23"/>
        <v>Female201875-84 yearsGR113-075</v>
      </c>
    </row>
    <row r="770" spans="2:14" x14ac:dyDescent="0.35">
      <c r="B770" t="s">
        <v>710</v>
      </c>
      <c r="C770" t="s">
        <v>711</v>
      </c>
      <c r="D770">
        <v>2018</v>
      </c>
      <c r="E770">
        <v>2018</v>
      </c>
      <c r="F770" s="1" t="s">
        <v>30</v>
      </c>
      <c r="G770" s="1" t="s">
        <v>31</v>
      </c>
      <c r="H770" s="1" t="s">
        <v>103</v>
      </c>
      <c r="I770" s="1" t="s">
        <v>102</v>
      </c>
      <c r="J770">
        <v>7086</v>
      </c>
      <c r="K770">
        <v>8659334</v>
      </c>
      <c r="L770">
        <v>81.8</v>
      </c>
      <c r="M770" s="2" t="b">
        <f t="shared" si="22"/>
        <v>1</v>
      </c>
      <c r="N770" s="2" t="str">
        <f t="shared" si="23"/>
        <v>Female201875-84 yearsGR113-076</v>
      </c>
    </row>
    <row r="771" spans="2:14" x14ac:dyDescent="0.35">
      <c r="B771" t="s">
        <v>710</v>
      </c>
      <c r="C771" t="s">
        <v>711</v>
      </c>
      <c r="D771">
        <v>2018</v>
      </c>
      <c r="E771">
        <v>2018</v>
      </c>
      <c r="F771" s="1" t="s">
        <v>30</v>
      </c>
      <c r="G771" s="1" t="s">
        <v>31</v>
      </c>
      <c r="H771" s="1" t="s">
        <v>202</v>
      </c>
      <c r="I771" s="1" t="s">
        <v>201</v>
      </c>
      <c r="J771">
        <v>1267</v>
      </c>
      <c r="K771">
        <v>8659334</v>
      </c>
      <c r="L771">
        <v>14.6</v>
      </c>
      <c r="M771" s="2" t="b">
        <f t="shared" ref="M771:M834" si="24">LEFT(H771,1)="#"</f>
        <v>0</v>
      </c>
      <c r="N771" s="2" t="str">
        <f t="shared" ref="N771:N834" si="25">B771&amp;E771&amp;F771&amp;I771</f>
        <v>Female201875-84 yearsGR113-077</v>
      </c>
    </row>
    <row r="772" spans="2:14" x14ac:dyDescent="0.35">
      <c r="B772" t="s">
        <v>710</v>
      </c>
      <c r="C772" t="s">
        <v>711</v>
      </c>
      <c r="D772">
        <v>2018</v>
      </c>
      <c r="E772">
        <v>2018</v>
      </c>
      <c r="F772" s="1" t="s">
        <v>30</v>
      </c>
      <c r="G772" s="1" t="s">
        <v>31</v>
      </c>
      <c r="H772" s="1" t="s">
        <v>101</v>
      </c>
      <c r="I772" s="1" t="s">
        <v>100</v>
      </c>
      <c r="J772">
        <v>5819</v>
      </c>
      <c r="K772">
        <v>8659334</v>
      </c>
      <c r="L772">
        <v>67.2</v>
      </c>
      <c r="M772" s="2" t="b">
        <f t="shared" si="24"/>
        <v>0</v>
      </c>
      <c r="N772" s="2" t="str">
        <f t="shared" si="25"/>
        <v>Female201875-84 yearsGR113-078</v>
      </c>
    </row>
    <row r="773" spans="2:14" x14ac:dyDescent="0.35">
      <c r="B773" t="s">
        <v>710</v>
      </c>
      <c r="C773" t="s">
        <v>711</v>
      </c>
      <c r="D773">
        <v>2018</v>
      </c>
      <c r="E773">
        <v>2018</v>
      </c>
      <c r="F773" s="1" t="s">
        <v>30</v>
      </c>
      <c r="G773" s="1" t="s">
        <v>31</v>
      </c>
      <c r="H773" s="1" t="s">
        <v>200</v>
      </c>
      <c r="I773" s="1" t="s">
        <v>199</v>
      </c>
      <c r="J773">
        <v>25</v>
      </c>
      <c r="K773">
        <v>8659334</v>
      </c>
      <c r="L773">
        <v>0.3</v>
      </c>
      <c r="M773" s="2" t="b">
        <f t="shared" si="24"/>
        <v>0</v>
      </c>
      <c r="N773" s="2" t="str">
        <f t="shared" si="25"/>
        <v>Female201875-84 yearsGR113-079</v>
      </c>
    </row>
    <row r="774" spans="2:14" x14ac:dyDescent="0.35">
      <c r="B774" t="s">
        <v>710</v>
      </c>
      <c r="C774" t="s">
        <v>711</v>
      </c>
      <c r="D774">
        <v>2018</v>
      </c>
      <c r="E774">
        <v>2018</v>
      </c>
      <c r="F774" s="1" t="s">
        <v>30</v>
      </c>
      <c r="G774" s="1" t="s">
        <v>31</v>
      </c>
      <c r="H774" s="1" t="s">
        <v>198</v>
      </c>
      <c r="I774" s="1" t="s">
        <v>197</v>
      </c>
      <c r="J774">
        <v>16</v>
      </c>
      <c r="K774">
        <v>8659334</v>
      </c>
      <c r="L774" t="s">
        <v>10</v>
      </c>
      <c r="M774" s="2" t="b">
        <f t="shared" si="24"/>
        <v>1</v>
      </c>
      <c r="N774" s="2" t="str">
        <f t="shared" si="25"/>
        <v>Female201875-84 yearsGR113-080</v>
      </c>
    </row>
    <row r="775" spans="2:14" x14ac:dyDescent="0.35">
      <c r="B775" t="s">
        <v>710</v>
      </c>
      <c r="C775" t="s">
        <v>711</v>
      </c>
      <c r="D775">
        <v>2018</v>
      </c>
      <c r="E775">
        <v>2018</v>
      </c>
      <c r="F775" s="1" t="s">
        <v>30</v>
      </c>
      <c r="G775" s="1" t="s">
        <v>31</v>
      </c>
      <c r="H775" s="1" t="s">
        <v>99</v>
      </c>
      <c r="I775" s="1" t="s">
        <v>98</v>
      </c>
      <c r="J775">
        <v>27008</v>
      </c>
      <c r="K775">
        <v>8659334</v>
      </c>
      <c r="L775">
        <v>311.89999999999998</v>
      </c>
      <c r="M775" s="2" t="b">
        <f t="shared" si="24"/>
        <v>1</v>
      </c>
      <c r="N775" s="2" t="str">
        <f t="shared" si="25"/>
        <v>Female201875-84 yearsGR113-082</v>
      </c>
    </row>
    <row r="776" spans="2:14" x14ac:dyDescent="0.35">
      <c r="B776" t="s">
        <v>710</v>
      </c>
      <c r="C776" t="s">
        <v>711</v>
      </c>
      <c r="D776">
        <v>2018</v>
      </c>
      <c r="E776">
        <v>2018</v>
      </c>
      <c r="F776" s="1" t="s">
        <v>30</v>
      </c>
      <c r="G776" s="1" t="s">
        <v>31</v>
      </c>
      <c r="H776" s="1" t="s">
        <v>194</v>
      </c>
      <c r="I776" s="1" t="s">
        <v>193</v>
      </c>
      <c r="J776">
        <v>50</v>
      </c>
      <c r="K776">
        <v>8659334</v>
      </c>
      <c r="L776">
        <v>0.6</v>
      </c>
      <c r="M776" s="2" t="b">
        <f t="shared" si="24"/>
        <v>0</v>
      </c>
      <c r="N776" s="2" t="str">
        <f t="shared" si="25"/>
        <v>Female201875-84 yearsGR113-083</v>
      </c>
    </row>
    <row r="777" spans="2:14" x14ac:dyDescent="0.35">
      <c r="B777" t="s">
        <v>710</v>
      </c>
      <c r="C777" t="s">
        <v>711</v>
      </c>
      <c r="D777">
        <v>2018</v>
      </c>
      <c r="E777">
        <v>2018</v>
      </c>
      <c r="F777" s="1" t="s">
        <v>30</v>
      </c>
      <c r="G777" s="1" t="s">
        <v>31</v>
      </c>
      <c r="H777" s="1" t="s">
        <v>192</v>
      </c>
      <c r="I777" s="1" t="s">
        <v>191</v>
      </c>
      <c r="J777">
        <v>1205</v>
      </c>
      <c r="K777">
        <v>8659334</v>
      </c>
      <c r="L777">
        <v>13.9</v>
      </c>
      <c r="M777" s="2" t="b">
        <f t="shared" si="24"/>
        <v>0</v>
      </c>
      <c r="N777" s="2" t="str">
        <f t="shared" si="25"/>
        <v>Female201875-84 yearsGR113-084</v>
      </c>
    </row>
    <row r="778" spans="2:14" x14ac:dyDescent="0.35">
      <c r="B778" t="s">
        <v>710</v>
      </c>
      <c r="C778" t="s">
        <v>711</v>
      </c>
      <c r="D778">
        <v>2018</v>
      </c>
      <c r="E778">
        <v>2018</v>
      </c>
      <c r="F778" s="1" t="s">
        <v>30</v>
      </c>
      <c r="G778" s="1" t="s">
        <v>31</v>
      </c>
      <c r="H778" s="1" t="s">
        <v>190</v>
      </c>
      <c r="I778" s="1" t="s">
        <v>189</v>
      </c>
      <c r="J778">
        <v>274</v>
      </c>
      <c r="K778">
        <v>8659334</v>
      </c>
      <c r="L778">
        <v>3.2</v>
      </c>
      <c r="M778" s="2" t="b">
        <f t="shared" si="24"/>
        <v>0</v>
      </c>
      <c r="N778" s="2" t="str">
        <f t="shared" si="25"/>
        <v>Female201875-84 yearsGR113-085</v>
      </c>
    </row>
    <row r="779" spans="2:14" x14ac:dyDescent="0.35">
      <c r="B779" t="s">
        <v>710</v>
      </c>
      <c r="C779" t="s">
        <v>711</v>
      </c>
      <c r="D779">
        <v>2018</v>
      </c>
      <c r="E779">
        <v>2018</v>
      </c>
      <c r="F779" s="1" t="s">
        <v>30</v>
      </c>
      <c r="G779" s="1" t="s">
        <v>31</v>
      </c>
      <c r="H779" s="1" t="s">
        <v>97</v>
      </c>
      <c r="I779" s="1" t="s">
        <v>96</v>
      </c>
      <c r="J779">
        <v>25479</v>
      </c>
      <c r="K779">
        <v>8659334</v>
      </c>
      <c r="L779">
        <v>294.2</v>
      </c>
      <c r="M779" s="2" t="b">
        <f t="shared" si="24"/>
        <v>0</v>
      </c>
      <c r="N779" s="2" t="str">
        <f t="shared" si="25"/>
        <v>Female201875-84 yearsGR113-086</v>
      </c>
    </row>
    <row r="780" spans="2:14" x14ac:dyDescent="0.35">
      <c r="B780" t="s">
        <v>710</v>
      </c>
      <c r="C780" t="s">
        <v>711</v>
      </c>
      <c r="D780">
        <v>2018</v>
      </c>
      <c r="E780">
        <v>2018</v>
      </c>
      <c r="F780" s="1" t="s">
        <v>30</v>
      </c>
      <c r="G780" s="1" t="s">
        <v>31</v>
      </c>
      <c r="H780" s="1" t="s">
        <v>188</v>
      </c>
      <c r="I780" s="1" t="s">
        <v>187</v>
      </c>
      <c r="J780">
        <v>11</v>
      </c>
      <c r="K780">
        <v>8659334</v>
      </c>
      <c r="L780" t="s">
        <v>10</v>
      </c>
      <c r="M780" s="2" t="b">
        <f t="shared" si="24"/>
        <v>1</v>
      </c>
      <c r="N780" s="2" t="str">
        <f t="shared" si="25"/>
        <v>Female201875-84 yearsGR113-087</v>
      </c>
    </row>
    <row r="781" spans="2:14" x14ac:dyDescent="0.35">
      <c r="B781" t="s">
        <v>710</v>
      </c>
      <c r="C781" t="s">
        <v>711</v>
      </c>
      <c r="D781">
        <v>2018</v>
      </c>
      <c r="E781">
        <v>2018</v>
      </c>
      <c r="F781" s="1" t="s">
        <v>30</v>
      </c>
      <c r="G781" s="1" t="s">
        <v>31</v>
      </c>
      <c r="H781" s="1" t="s">
        <v>95</v>
      </c>
      <c r="I781" s="1" t="s">
        <v>94</v>
      </c>
      <c r="J781">
        <v>2052</v>
      </c>
      <c r="K781">
        <v>8659334</v>
      </c>
      <c r="L781">
        <v>23.7</v>
      </c>
      <c r="M781" s="2" t="b">
        <f t="shared" si="24"/>
        <v>1</v>
      </c>
      <c r="N781" s="2" t="str">
        <f t="shared" si="25"/>
        <v>Female201875-84 yearsGR113-088</v>
      </c>
    </row>
    <row r="782" spans="2:14" x14ac:dyDescent="0.35">
      <c r="B782" t="s">
        <v>710</v>
      </c>
      <c r="C782" t="s">
        <v>711</v>
      </c>
      <c r="D782">
        <v>2018</v>
      </c>
      <c r="E782">
        <v>2018</v>
      </c>
      <c r="F782" s="1" t="s">
        <v>30</v>
      </c>
      <c r="G782" s="1" t="s">
        <v>31</v>
      </c>
      <c r="H782" s="1" t="s">
        <v>186</v>
      </c>
      <c r="I782" s="1" t="s">
        <v>185</v>
      </c>
      <c r="J782">
        <v>6177</v>
      </c>
      <c r="K782">
        <v>8659334</v>
      </c>
      <c r="L782">
        <v>71.3</v>
      </c>
      <c r="M782" s="2" t="b">
        <f t="shared" si="24"/>
        <v>0</v>
      </c>
      <c r="N782" s="2" t="str">
        <f t="shared" si="25"/>
        <v>Female201875-84 yearsGR113-089</v>
      </c>
    </row>
    <row r="783" spans="2:14" x14ac:dyDescent="0.35">
      <c r="B783" t="s">
        <v>710</v>
      </c>
      <c r="C783" t="s">
        <v>711</v>
      </c>
      <c r="D783">
        <v>2018</v>
      </c>
      <c r="E783">
        <v>2018</v>
      </c>
      <c r="F783" s="1" t="s">
        <v>30</v>
      </c>
      <c r="G783" s="1" t="s">
        <v>31</v>
      </c>
      <c r="H783" s="1" t="s">
        <v>184</v>
      </c>
      <c r="I783" s="1" t="s">
        <v>183</v>
      </c>
      <c r="J783">
        <v>392</v>
      </c>
      <c r="K783">
        <v>8659334</v>
      </c>
      <c r="L783">
        <v>4.5</v>
      </c>
      <c r="M783" s="2" t="b">
        <f t="shared" si="24"/>
        <v>1</v>
      </c>
      <c r="N783" s="2" t="str">
        <f t="shared" si="25"/>
        <v>Female201875-84 yearsGR113-090</v>
      </c>
    </row>
    <row r="784" spans="2:14" x14ac:dyDescent="0.35">
      <c r="B784" t="s">
        <v>710</v>
      </c>
      <c r="C784" t="s">
        <v>711</v>
      </c>
      <c r="D784">
        <v>2018</v>
      </c>
      <c r="E784">
        <v>2018</v>
      </c>
      <c r="F784" s="1" t="s">
        <v>30</v>
      </c>
      <c r="G784" s="1" t="s">
        <v>31</v>
      </c>
      <c r="H784" s="1" t="s">
        <v>182</v>
      </c>
      <c r="I784" s="1" t="s">
        <v>181</v>
      </c>
      <c r="J784">
        <v>37</v>
      </c>
      <c r="K784">
        <v>8659334</v>
      </c>
      <c r="L784">
        <v>0.4</v>
      </c>
      <c r="M784" s="2" t="b">
        <f t="shared" si="24"/>
        <v>1</v>
      </c>
      <c r="N784" s="2" t="str">
        <f t="shared" si="25"/>
        <v>Female201875-84 yearsGR113-091</v>
      </c>
    </row>
    <row r="785" spans="2:14" x14ac:dyDescent="0.35">
      <c r="B785" t="s">
        <v>710</v>
      </c>
      <c r="C785" t="s">
        <v>711</v>
      </c>
      <c r="D785">
        <v>2018</v>
      </c>
      <c r="E785">
        <v>2018</v>
      </c>
      <c r="F785" s="1" t="s">
        <v>30</v>
      </c>
      <c r="G785" s="1" t="s">
        <v>31</v>
      </c>
      <c r="H785" s="1" t="s">
        <v>180</v>
      </c>
      <c r="I785" s="1" t="s">
        <v>179</v>
      </c>
      <c r="J785">
        <v>324</v>
      </c>
      <c r="K785">
        <v>8659334</v>
      </c>
      <c r="L785">
        <v>3.7</v>
      </c>
      <c r="M785" s="2" t="b">
        <f t="shared" si="24"/>
        <v>1</v>
      </c>
      <c r="N785" s="2" t="str">
        <f t="shared" si="25"/>
        <v>Female201875-84 yearsGR113-092</v>
      </c>
    </row>
    <row r="786" spans="2:14" x14ac:dyDescent="0.35">
      <c r="B786" t="s">
        <v>710</v>
      </c>
      <c r="C786" t="s">
        <v>711</v>
      </c>
      <c r="D786">
        <v>2018</v>
      </c>
      <c r="E786">
        <v>2018</v>
      </c>
      <c r="F786" s="1" t="s">
        <v>30</v>
      </c>
      <c r="G786" s="1" t="s">
        <v>31</v>
      </c>
      <c r="H786" s="1" t="s">
        <v>93</v>
      </c>
      <c r="I786" s="1" t="s">
        <v>92</v>
      </c>
      <c r="J786">
        <v>2216</v>
      </c>
      <c r="K786">
        <v>8659334</v>
      </c>
      <c r="L786">
        <v>25.6</v>
      </c>
      <c r="M786" s="2" t="b">
        <f t="shared" si="24"/>
        <v>1</v>
      </c>
      <c r="N786" s="2" t="str">
        <f t="shared" si="25"/>
        <v>Female201875-84 yearsGR113-093</v>
      </c>
    </row>
    <row r="787" spans="2:14" x14ac:dyDescent="0.35">
      <c r="B787" t="s">
        <v>710</v>
      </c>
      <c r="C787" t="s">
        <v>711</v>
      </c>
      <c r="D787">
        <v>2018</v>
      </c>
      <c r="E787">
        <v>2018</v>
      </c>
      <c r="F787" s="1" t="s">
        <v>30</v>
      </c>
      <c r="G787" s="1" t="s">
        <v>31</v>
      </c>
      <c r="H787" s="1" t="s">
        <v>91</v>
      </c>
      <c r="I787" s="1" t="s">
        <v>90</v>
      </c>
      <c r="J787">
        <v>270</v>
      </c>
      <c r="K787">
        <v>8659334</v>
      </c>
      <c r="L787">
        <v>3.1</v>
      </c>
      <c r="M787" s="2" t="b">
        <f t="shared" si="24"/>
        <v>0</v>
      </c>
      <c r="N787" s="2" t="str">
        <f t="shared" si="25"/>
        <v>Female201875-84 yearsGR113-094</v>
      </c>
    </row>
    <row r="788" spans="2:14" x14ac:dyDescent="0.35">
      <c r="B788" t="s">
        <v>710</v>
      </c>
      <c r="C788" t="s">
        <v>711</v>
      </c>
      <c r="D788">
        <v>2018</v>
      </c>
      <c r="E788">
        <v>2018</v>
      </c>
      <c r="F788" s="1" t="s">
        <v>30</v>
      </c>
      <c r="G788" s="1" t="s">
        <v>31</v>
      </c>
      <c r="H788" s="1" t="s">
        <v>178</v>
      </c>
      <c r="I788" s="1" t="s">
        <v>177</v>
      </c>
      <c r="J788">
        <v>1946</v>
      </c>
      <c r="K788">
        <v>8659334</v>
      </c>
      <c r="L788">
        <v>22.5</v>
      </c>
      <c r="M788" s="2" t="b">
        <f t="shared" si="24"/>
        <v>0</v>
      </c>
      <c r="N788" s="2" t="str">
        <f t="shared" si="25"/>
        <v>Female201875-84 yearsGR113-095</v>
      </c>
    </row>
    <row r="789" spans="2:14" x14ac:dyDescent="0.35">
      <c r="B789" t="s">
        <v>710</v>
      </c>
      <c r="C789" t="s">
        <v>711</v>
      </c>
      <c r="D789">
        <v>2018</v>
      </c>
      <c r="E789">
        <v>2018</v>
      </c>
      <c r="F789" s="1" t="s">
        <v>30</v>
      </c>
      <c r="G789" s="1" t="s">
        <v>31</v>
      </c>
      <c r="H789" s="1" t="s">
        <v>176</v>
      </c>
      <c r="I789" s="1" t="s">
        <v>175</v>
      </c>
      <c r="J789">
        <v>458</v>
      </c>
      <c r="K789">
        <v>8659334</v>
      </c>
      <c r="L789">
        <v>5.3</v>
      </c>
      <c r="M789" s="2" t="b">
        <f t="shared" si="24"/>
        <v>1</v>
      </c>
      <c r="N789" s="2" t="str">
        <f t="shared" si="25"/>
        <v>Female201875-84 yearsGR113-096</v>
      </c>
    </row>
    <row r="790" spans="2:14" x14ac:dyDescent="0.35">
      <c r="B790" t="s">
        <v>710</v>
      </c>
      <c r="C790" t="s">
        <v>711</v>
      </c>
      <c r="D790">
        <v>2018</v>
      </c>
      <c r="E790">
        <v>2018</v>
      </c>
      <c r="F790" s="1" t="s">
        <v>30</v>
      </c>
      <c r="G790" s="1" t="s">
        <v>31</v>
      </c>
      <c r="H790" s="1" t="s">
        <v>89</v>
      </c>
      <c r="I790" s="1" t="s">
        <v>88</v>
      </c>
      <c r="J790">
        <v>6921</v>
      </c>
      <c r="K790">
        <v>8659334</v>
      </c>
      <c r="L790">
        <v>79.900000000000006</v>
      </c>
      <c r="M790" s="2" t="b">
        <f t="shared" si="24"/>
        <v>1</v>
      </c>
      <c r="N790" s="2" t="str">
        <f t="shared" si="25"/>
        <v>Female201875-84 yearsGR113-097</v>
      </c>
    </row>
    <row r="791" spans="2:14" x14ac:dyDescent="0.35">
      <c r="B791" t="s">
        <v>710</v>
      </c>
      <c r="C791" t="s">
        <v>711</v>
      </c>
      <c r="D791">
        <v>2018</v>
      </c>
      <c r="E791">
        <v>2018</v>
      </c>
      <c r="F791" s="1" t="s">
        <v>30</v>
      </c>
      <c r="G791" s="1" t="s">
        <v>31</v>
      </c>
      <c r="H791" s="1" t="s">
        <v>174</v>
      </c>
      <c r="I791" s="1" t="s">
        <v>173</v>
      </c>
      <c r="J791">
        <v>97</v>
      </c>
      <c r="K791">
        <v>8659334</v>
      </c>
      <c r="L791">
        <v>1.1000000000000001</v>
      </c>
      <c r="M791" s="2" t="b">
        <f t="shared" si="24"/>
        <v>0</v>
      </c>
      <c r="N791" s="2" t="str">
        <f t="shared" si="25"/>
        <v>Female201875-84 yearsGR113-098</v>
      </c>
    </row>
    <row r="792" spans="2:14" x14ac:dyDescent="0.35">
      <c r="B792" t="s">
        <v>710</v>
      </c>
      <c r="C792" t="s">
        <v>711</v>
      </c>
      <c r="D792">
        <v>2018</v>
      </c>
      <c r="E792">
        <v>2018</v>
      </c>
      <c r="F792" s="1" t="s">
        <v>30</v>
      </c>
      <c r="G792" s="1" t="s">
        <v>31</v>
      </c>
      <c r="H792" s="1" t="s">
        <v>172</v>
      </c>
      <c r="I792" s="1" t="s">
        <v>171</v>
      </c>
      <c r="J792">
        <v>29</v>
      </c>
      <c r="K792">
        <v>8659334</v>
      </c>
      <c r="L792">
        <v>0.3</v>
      </c>
      <c r="M792" s="2" t="b">
        <f t="shared" si="24"/>
        <v>0</v>
      </c>
      <c r="N792" s="2" t="str">
        <f t="shared" si="25"/>
        <v>Female201875-84 yearsGR113-099</v>
      </c>
    </row>
    <row r="793" spans="2:14" x14ac:dyDescent="0.35">
      <c r="B793" t="s">
        <v>710</v>
      </c>
      <c r="C793" t="s">
        <v>711</v>
      </c>
      <c r="D793">
        <v>2018</v>
      </c>
      <c r="E793">
        <v>2018</v>
      </c>
      <c r="F793" s="1" t="s">
        <v>30</v>
      </c>
      <c r="G793" s="1" t="s">
        <v>31</v>
      </c>
      <c r="H793" s="1" t="s">
        <v>87</v>
      </c>
      <c r="I793" s="1" t="s">
        <v>86</v>
      </c>
      <c r="J793">
        <v>6791</v>
      </c>
      <c r="K793">
        <v>8659334</v>
      </c>
      <c r="L793">
        <v>78.400000000000006</v>
      </c>
      <c r="M793" s="2" t="b">
        <f t="shared" si="24"/>
        <v>0</v>
      </c>
      <c r="N793" s="2" t="str">
        <f t="shared" si="25"/>
        <v>Female201875-84 yearsGR113-100</v>
      </c>
    </row>
    <row r="794" spans="2:14" x14ac:dyDescent="0.35">
      <c r="B794" t="s">
        <v>710</v>
      </c>
      <c r="C794" t="s">
        <v>711</v>
      </c>
      <c r="D794">
        <v>2018</v>
      </c>
      <c r="E794">
        <v>2018</v>
      </c>
      <c r="F794" s="1" t="s">
        <v>30</v>
      </c>
      <c r="G794" s="1" t="s">
        <v>31</v>
      </c>
      <c r="H794" s="1" t="s">
        <v>170</v>
      </c>
      <c r="I794" s="1" t="s">
        <v>169</v>
      </c>
      <c r="J794">
        <v>128</v>
      </c>
      <c r="K794">
        <v>8659334</v>
      </c>
      <c r="L794">
        <v>1.5</v>
      </c>
      <c r="M794" s="2" t="b">
        <f t="shared" si="24"/>
        <v>1</v>
      </c>
      <c r="N794" s="2" t="str">
        <f t="shared" si="25"/>
        <v>Female201875-84 yearsGR113-102</v>
      </c>
    </row>
    <row r="795" spans="2:14" x14ac:dyDescent="0.35">
      <c r="B795" t="s">
        <v>710</v>
      </c>
      <c r="C795" t="s">
        <v>711</v>
      </c>
      <c r="D795">
        <v>2018</v>
      </c>
      <c r="E795">
        <v>2018</v>
      </c>
      <c r="F795" s="1" t="s">
        <v>30</v>
      </c>
      <c r="G795" s="1" t="s">
        <v>31</v>
      </c>
      <c r="H795" s="1" t="s">
        <v>166</v>
      </c>
      <c r="I795" s="1" t="s">
        <v>165</v>
      </c>
      <c r="J795">
        <v>35</v>
      </c>
      <c r="K795">
        <v>8659334</v>
      </c>
      <c r="L795">
        <v>0.4</v>
      </c>
      <c r="M795" s="2" t="b">
        <f t="shared" si="24"/>
        <v>1</v>
      </c>
      <c r="N795" s="2" t="str">
        <f t="shared" si="25"/>
        <v>Female201875-84 yearsGR113-104</v>
      </c>
    </row>
    <row r="796" spans="2:14" x14ac:dyDescent="0.35">
      <c r="B796" t="s">
        <v>710</v>
      </c>
      <c r="C796" t="s">
        <v>711</v>
      </c>
      <c r="D796">
        <v>2018</v>
      </c>
      <c r="E796">
        <v>2018</v>
      </c>
      <c r="F796" s="1" t="s">
        <v>30</v>
      </c>
      <c r="G796" s="1" t="s">
        <v>31</v>
      </c>
      <c r="H796" s="1" t="s">
        <v>164</v>
      </c>
      <c r="I796" s="1" t="s">
        <v>163</v>
      </c>
      <c r="J796">
        <v>192</v>
      </c>
      <c r="K796">
        <v>8659334</v>
      </c>
      <c r="L796">
        <v>2.2000000000000002</v>
      </c>
      <c r="M796" s="2" t="b">
        <f t="shared" si="24"/>
        <v>1</v>
      </c>
      <c r="N796" s="2" t="str">
        <f t="shared" si="25"/>
        <v>Female201875-84 yearsGR113-109</v>
      </c>
    </row>
    <row r="797" spans="2:14" x14ac:dyDescent="0.35">
      <c r="B797" t="s">
        <v>710</v>
      </c>
      <c r="C797" t="s">
        <v>711</v>
      </c>
      <c r="D797">
        <v>2018</v>
      </c>
      <c r="E797">
        <v>2018</v>
      </c>
      <c r="F797" s="1" t="s">
        <v>30</v>
      </c>
      <c r="G797" s="1" t="s">
        <v>31</v>
      </c>
      <c r="H797" s="1" t="s">
        <v>83</v>
      </c>
      <c r="I797" s="1" t="s">
        <v>82</v>
      </c>
      <c r="J797">
        <v>2755</v>
      </c>
      <c r="K797">
        <v>8659334</v>
      </c>
      <c r="L797">
        <v>31.8</v>
      </c>
      <c r="M797" s="2" t="b">
        <f t="shared" si="24"/>
        <v>0</v>
      </c>
      <c r="N797" s="2" t="str">
        <f t="shared" si="25"/>
        <v>Female201875-84 yearsGR113-110</v>
      </c>
    </row>
    <row r="798" spans="2:14" x14ac:dyDescent="0.35">
      <c r="B798" t="s">
        <v>710</v>
      </c>
      <c r="C798" t="s">
        <v>711</v>
      </c>
      <c r="D798">
        <v>2018</v>
      </c>
      <c r="E798">
        <v>2018</v>
      </c>
      <c r="F798" s="1" t="s">
        <v>30</v>
      </c>
      <c r="G798" s="1" t="s">
        <v>31</v>
      </c>
      <c r="H798" s="1" t="s">
        <v>81</v>
      </c>
      <c r="I798" s="1" t="s">
        <v>80</v>
      </c>
      <c r="J798">
        <v>43702</v>
      </c>
      <c r="K798">
        <v>8659334</v>
      </c>
      <c r="L798">
        <v>504.7</v>
      </c>
      <c r="M798" s="2" t="b">
        <f t="shared" si="24"/>
        <v>0</v>
      </c>
      <c r="N798" s="2" t="str">
        <f t="shared" si="25"/>
        <v>Female201875-84 yearsGR113-111</v>
      </c>
    </row>
    <row r="799" spans="2:14" x14ac:dyDescent="0.35">
      <c r="B799" t="s">
        <v>710</v>
      </c>
      <c r="C799" t="s">
        <v>711</v>
      </c>
      <c r="D799">
        <v>2018</v>
      </c>
      <c r="E799">
        <v>2018</v>
      </c>
      <c r="F799" s="1" t="s">
        <v>30</v>
      </c>
      <c r="G799" s="1" t="s">
        <v>31</v>
      </c>
      <c r="H799" s="1" t="s">
        <v>79</v>
      </c>
      <c r="I799" s="1" t="s">
        <v>78</v>
      </c>
      <c r="J799">
        <v>7595</v>
      </c>
      <c r="K799">
        <v>8659334</v>
      </c>
      <c r="L799">
        <v>87.7</v>
      </c>
      <c r="M799" s="2" t="b">
        <f t="shared" si="24"/>
        <v>1</v>
      </c>
      <c r="N799" s="2" t="str">
        <f t="shared" si="25"/>
        <v>Female201875-84 yearsGR113-112</v>
      </c>
    </row>
    <row r="800" spans="2:14" x14ac:dyDescent="0.35">
      <c r="B800" t="s">
        <v>710</v>
      </c>
      <c r="C800" t="s">
        <v>711</v>
      </c>
      <c r="D800">
        <v>2018</v>
      </c>
      <c r="E800">
        <v>2018</v>
      </c>
      <c r="F800" s="1" t="s">
        <v>30</v>
      </c>
      <c r="G800" s="1" t="s">
        <v>31</v>
      </c>
      <c r="H800" s="1" t="s">
        <v>77</v>
      </c>
      <c r="I800" s="1" t="s">
        <v>76</v>
      </c>
      <c r="J800">
        <v>1085</v>
      </c>
      <c r="K800">
        <v>8659334</v>
      </c>
      <c r="L800">
        <v>12.5</v>
      </c>
      <c r="M800" s="2" t="b">
        <f t="shared" si="24"/>
        <v>0</v>
      </c>
      <c r="N800" s="2" t="str">
        <f t="shared" si="25"/>
        <v>Female201875-84 yearsGR113-113</v>
      </c>
    </row>
    <row r="801" spans="2:14" x14ac:dyDescent="0.35">
      <c r="B801" t="s">
        <v>710</v>
      </c>
      <c r="C801" t="s">
        <v>711</v>
      </c>
      <c r="D801">
        <v>2018</v>
      </c>
      <c r="E801">
        <v>2018</v>
      </c>
      <c r="F801" s="1" t="s">
        <v>30</v>
      </c>
      <c r="G801" s="1" t="s">
        <v>31</v>
      </c>
      <c r="H801" s="1" t="s">
        <v>75</v>
      </c>
      <c r="I801" s="1" t="s">
        <v>74</v>
      </c>
      <c r="J801">
        <v>1064</v>
      </c>
      <c r="K801">
        <v>8659334</v>
      </c>
      <c r="L801">
        <v>12.3</v>
      </c>
      <c r="M801" s="2" t="b">
        <f t="shared" si="24"/>
        <v>0</v>
      </c>
      <c r="N801" s="2" t="str">
        <f t="shared" si="25"/>
        <v>Female201875-84 yearsGR113-114</v>
      </c>
    </row>
    <row r="802" spans="2:14" x14ac:dyDescent="0.35">
      <c r="B802" t="s">
        <v>710</v>
      </c>
      <c r="C802" t="s">
        <v>711</v>
      </c>
      <c r="D802">
        <v>2018</v>
      </c>
      <c r="E802">
        <v>2018</v>
      </c>
      <c r="F802" s="1" t="s">
        <v>30</v>
      </c>
      <c r="G802" s="1" t="s">
        <v>31</v>
      </c>
      <c r="H802" s="1" t="s">
        <v>160</v>
      </c>
      <c r="I802" s="1" t="s">
        <v>159</v>
      </c>
      <c r="J802">
        <v>14</v>
      </c>
      <c r="K802">
        <v>8659334</v>
      </c>
      <c r="L802" t="s">
        <v>10</v>
      </c>
      <c r="M802" s="2" t="b">
        <f t="shared" si="24"/>
        <v>0</v>
      </c>
      <c r="N802" s="2" t="str">
        <f t="shared" si="25"/>
        <v>Female201875-84 yearsGR113-116</v>
      </c>
    </row>
    <row r="803" spans="2:14" x14ac:dyDescent="0.35">
      <c r="B803" t="s">
        <v>710</v>
      </c>
      <c r="C803" t="s">
        <v>711</v>
      </c>
      <c r="D803">
        <v>2018</v>
      </c>
      <c r="E803">
        <v>2018</v>
      </c>
      <c r="F803" s="1" t="s">
        <v>30</v>
      </c>
      <c r="G803" s="1" t="s">
        <v>31</v>
      </c>
      <c r="H803" s="1" t="s">
        <v>73</v>
      </c>
      <c r="I803" s="1" t="s">
        <v>72</v>
      </c>
      <c r="J803">
        <v>6510</v>
      </c>
      <c r="K803">
        <v>8659334</v>
      </c>
      <c r="L803">
        <v>75.2</v>
      </c>
      <c r="M803" s="2" t="b">
        <f t="shared" si="24"/>
        <v>0</v>
      </c>
      <c r="N803" s="2" t="str">
        <f t="shared" si="25"/>
        <v>Female201875-84 yearsGR113-117</v>
      </c>
    </row>
    <row r="804" spans="2:14" x14ac:dyDescent="0.35">
      <c r="B804" t="s">
        <v>710</v>
      </c>
      <c r="C804" t="s">
        <v>711</v>
      </c>
      <c r="D804">
        <v>2018</v>
      </c>
      <c r="E804">
        <v>2018</v>
      </c>
      <c r="F804" s="1" t="s">
        <v>30</v>
      </c>
      <c r="G804" s="1" t="s">
        <v>31</v>
      </c>
      <c r="H804" s="1" t="s">
        <v>71</v>
      </c>
      <c r="I804" s="1" t="s">
        <v>70</v>
      </c>
      <c r="J804">
        <v>4551</v>
      </c>
      <c r="K804">
        <v>8659334</v>
      </c>
      <c r="L804">
        <v>52.6</v>
      </c>
      <c r="M804" s="2" t="b">
        <f t="shared" si="24"/>
        <v>0</v>
      </c>
      <c r="N804" s="2" t="str">
        <f t="shared" si="25"/>
        <v>Female201875-84 yearsGR113-118</v>
      </c>
    </row>
    <row r="805" spans="2:14" x14ac:dyDescent="0.35">
      <c r="B805" t="s">
        <v>710</v>
      </c>
      <c r="C805" t="s">
        <v>711</v>
      </c>
      <c r="D805">
        <v>2018</v>
      </c>
      <c r="E805">
        <v>2018</v>
      </c>
      <c r="F805" s="1" t="s">
        <v>30</v>
      </c>
      <c r="G805" s="1" t="s">
        <v>31</v>
      </c>
      <c r="H805" s="1" t="s">
        <v>69</v>
      </c>
      <c r="I805" s="1" t="s">
        <v>68</v>
      </c>
      <c r="J805">
        <v>70</v>
      </c>
      <c r="K805">
        <v>8659334</v>
      </c>
      <c r="L805">
        <v>0.8</v>
      </c>
      <c r="M805" s="2" t="b">
        <f t="shared" si="24"/>
        <v>0</v>
      </c>
      <c r="N805" s="2" t="str">
        <f t="shared" si="25"/>
        <v>Female201875-84 yearsGR113-120</v>
      </c>
    </row>
    <row r="806" spans="2:14" x14ac:dyDescent="0.35">
      <c r="B806" t="s">
        <v>710</v>
      </c>
      <c r="C806" t="s">
        <v>711</v>
      </c>
      <c r="D806">
        <v>2018</v>
      </c>
      <c r="E806">
        <v>2018</v>
      </c>
      <c r="F806" s="1" t="s">
        <v>30</v>
      </c>
      <c r="G806" s="1" t="s">
        <v>31</v>
      </c>
      <c r="H806" s="1" t="s">
        <v>156</v>
      </c>
      <c r="I806" s="1" t="s">
        <v>155</v>
      </c>
      <c r="J806">
        <v>209</v>
      </c>
      <c r="K806">
        <v>8659334</v>
      </c>
      <c r="L806">
        <v>2.4</v>
      </c>
      <c r="M806" s="2" t="b">
        <f t="shared" si="24"/>
        <v>0</v>
      </c>
      <c r="N806" s="2" t="str">
        <f t="shared" si="25"/>
        <v>Female201875-84 yearsGR113-121</v>
      </c>
    </row>
    <row r="807" spans="2:14" x14ac:dyDescent="0.35">
      <c r="B807" t="s">
        <v>710</v>
      </c>
      <c r="C807" t="s">
        <v>711</v>
      </c>
      <c r="D807">
        <v>2018</v>
      </c>
      <c r="E807">
        <v>2018</v>
      </c>
      <c r="F807" s="1" t="s">
        <v>30</v>
      </c>
      <c r="G807" s="1" t="s">
        <v>31</v>
      </c>
      <c r="H807" s="1" t="s">
        <v>67</v>
      </c>
      <c r="I807" s="1" t="s">
        <v>66</v>
      </c>
      <c r="J807">
        <v>209</v>
      </c>
      <c r="K807">
        <v>8659334</v>
      </c>
      <c r="L807">
        <v>2.4</v>
      </c>
      <c r="M807" s="2" t="b">
        <f t="shared" si="24"/>
        <v>0</v>
      </c>
      <c r="N807" s="2" t="str">
        <f t="shared" si="25"/>
        <v>Female201875-84 yearsGR113-122</v>
      </c>
    </row>
    <row r="808" spans="2:14" x14ac:dyDescent="0.35">
      <c r="B808" t="s">
        <v>710</v>
      </c>
      <c r="C808" t="s">
        <v>711</v>
      </c>
      <c r="D808">
        <v>2018</v>
      </c>
      <c r="E808">
        <v>2018</v>
      </c>
      <c r="F808" s="1" t="s">
        <v>30</v>
      </c>
      <c r="G808" s="1" t="s">
        <v>31</v>
      </c>
      <c r="H808" s="1" t="s">
        <v>154</v>
      </c>
      <c r="I808" s="1" t="s">
        <v>153</v>
      </c>
      <c r="J808">
        <v>1468</v>
      </c>
      <c r="K808">
        <v>8659334</v>
      </c>
      <c r="L808">
        <v>17</v>
      </c>
      <c r="M808" s="2" t="b">
        <f t="shared" si="24"/>
        <v>0</v>
      </c>
      <c r="N808" s="2" t="str">
        <f t="shared" si="25"/>
        <v>Female201875-84 yearsGR113-123</v>
      </c>
    </row>
    <row r="809" spans="2:14" x14ac:dyDescent="0.35">
      <c r="B809" t="s">
        <v>710</v>
      </c>
      <c r="C809" t="s">
        <v>711</v>
      </c>
      <c r="D809">
        <v>2018</v>
      </c>
      <c r="E809">
        <v>2018</v>
      </c>
      <c r="F809" s="1" t="s">
        <v>30</v>
      </c>
      <c r="G809" s="1" t="s">
        <v>31</v>
      </c>
      <c r="H809" s="1" t="s">
        <v>65</v>
      </c>
      <c r="I809" s="1" t="s">
        <v>64</v>
      </c>
      <c r="J809">
        <v>364</v>
      </c>
      <c r="K809">
        <v>8659334</v>
      </c>
      <c r="L809">
        <v>4.2</v>
      </c>
      <c r="M809" s="2" t="b">
        <f t="shared" si="24"/>
        <v>1</v>
      </c>
      <c r="N809" s="2" t="str">
        <f t="shared" si="25"/>
        <v>Female201875-84 yearsGR113-124</v>
      </c>
    </row>
    <row r="810" spans="2:14" x14ac:dyDescent="0.35">
      <c r="B810" t="s">
        <v>710</v>
      </c>
      <c r="C810" t="s">
        <v>711</v>
      </c>
      <c r="D810">
        <v>2018</v>
      </c>
      <c r="E810">
        <v>2018</v>
      </c>
      <c r="F810" s="1" t="s">
        <v>30</v>
      </c>
      <c r="G810" s="1" t="s">
        <v>31</v>
      </c>
      <c r="H810" s="1" t="s">
        <v>152</v>
      </c>
      <c r="I810" s="1" t="s">
        <v>151</v>
      </c>
      <c r="J810">
        <v>141</v>
      </c>
      <c r="K810">
        <v>8659334</v>
      </c>
      <c r="L810">
        <v>1.6</v>
      </c>
      <c r="M810" s="2" t="b">
        <f t="shared" si="24"/>
        <v>0</v>
      </c>
      <c r="N810" s="2" t="str">
        <f t="shared" si="25"/>
        <v>Female201875-84 yearsGR113-125</v>
      </c>
    </row>
    <row r="811" spans="2:14" x14ac:dyDescent="0.35">
      <c r="B811" t="s">
        <v>710</v>
      </c>
      <c r="C811" t="s">
        <v>711</v>
      </c>
      <c r="D811">
        <v>2018</v>
      </c>
      <c r="E811">
        <v>2018</v>
      </c>
      <c r="F811" s="1" t="s">
        <v>30</v>
      </c>
      <c r="G811" s="1" t="s">
        <v>31</v>
      </c>
      <c r="H811" s="1" t="s">
        <v>63</v>
      </c>
      <c r="I811" s="1" t="s">
        <v>62</v>
      </c>
      <c r="J811">
        <v>223</v>
      </c>
      <c r="K811">
        <v>8659334</v>
      </c>
      <c r="L811">
        <v>2.6</v>
      </c>
      <c r="M811" s="2" t="b">
        <f t="shared" si="24"/>
        <v>0</v>
      </c>
      <c r="N811" s="2" t="str">
        <f t="shared" si="25"/>
        <v>Female201875-84 yearsGR113-126</v>
      </c>
    </row>
    <row r="812" spans="2:14" x14ac:dyDescent="0.35">
      <c r="B812" t="s">
        <v>710</v>
      </c>
      <c r="C812" t="s">
        <v>711</v>
      </c>
      <c r="D812">
        <v>2018</v>
      </c>
      <c r="E812">
        <v>2018</v>
      </c>
      <c r="F812" s="1" t="s">
        <v>30</v>
      </c>
      <c r="G812" s="1" t="s">
        <v>31</v>
      </c>
      <c r="H812" s="1" t="s">
        <v>61</v>
      </c>
      <c r="I812" s="1" t="s">
        <v>60</v>
      </c>
      <c r="J812">
        <v>147</v>
      </c>
      <c r="K812">
        <v>8659334</v>
      </c>
      <c r="L812">
        <v>1.7</v>
      </c>
      <c r="M812" s="2" t="b">
        <f t="shared" si="24"/>
        <v>1</v>
      </c>
      <c r="N812" s="2" t="str">
        <f t="shared" si="25"/>
        <v>Female201875-84 yearsGR113-127</v>
      </c>
    </row>
    <row r="813" spans="2:14" x14ac:dyDescent="0.35">
      <c r="B813" t="s">
        <v>710</v>
      </c>
      <c r="C813" t="s">
        <v>711</v>
      </c>
      <c r="D813">
        <v>2018</v>
      </c>
      <c r="E813">
        <v>2018</v>
      </c>
      <c r="F813" s="1" t="s">
        <v>30</v>
      </c>
      <c r="G813" s="1" t="s">
        <v>31</v>
      </c>
      <c r="H813" s="1" t="s">
        <v>59</v>
      </c>
      <c r="I813" s="1" t="s">
        <v>58</v>
      </c>
      <c r="J813">
        <v>57</v>
      </c>
      <c r="K813">
        <v>8659334</v>
      </c>
      <c r="L813">
        <v>0.7</v>
      </c>
      <c r="M813" s="2" t="b">
        <f t="shared" si="24"/>
        <v>0</v>
      </c>
      <c r="N813" s="2" t="str">
        <f t="shared" si="25"/>
        <v>Female201875-84 yearsGR113-128</v>
      </c>
    </row>
    <row r="814" spans="2:14" x14ac:dyDescent="0.35">
      <c r="B814" t="s">
        <v>710</v>
      </c>
      <c r="C814" t="s">
        <v>711</v>
      </c>
      <c r="D814">
        <v>2018</v>
      </c>
      <c r="E814">
        <v>2018</v>
      </c>
      <c r="F814" s="1" t="s">
        <v>30</v>
      </c>
      <c r="G814" s="1" t="s">
        <v>31</v>
      </c>
      <c r="H814" s="1" t="s">
        <v>57</v>
      </c>
      <c r="I814" s="1" t="s">
        <v>56</v>
      </c>
      <c r="J814">
        <v>90</v>
      </c>
      <c r="K814">
        <v>8659334</v>
      </c>
      <c r="L814">
        <v>1</v>
      </c>
      <c r="M814" s="2" t="b">
        <f t="shared" si="24"/>
        <v>0</v>
      </c>
      <c r="N814" s="2" t="str">
        <f t="shared" si="25"/>
        <v>Female201875-84 yearsGR113-129</v>
      </c>
    </row>
    <row r="815" spans="2:14" x14ac:dyDescent="0.35">
      <c r="B815" t="s">
        <v>710</v>
      </c>
      <c r="C815" t="s">
        <v>711</v>
      </c>
      <c r="D815">
        <v>2018</v>
      </c>
      <c r="E815">
        <v>2018</v>
      </c>
      <c r="F815" s="1" t="s">
        <v>30</v>
      </c>
      <c r="G815" s="1" t="s">
        <v>31</v>
      </c>
      <c r="H815" s="1" t="s">
        <v>55</v>
      </c>
      <c r="I815" s="1" t="s">
        <v>54</v>
      </c>
      <c r="J815">
        <v>54</v>
      </c>
      <c r="K815">
        <v>8659334</v>
      </c>
      <c r="L815">
        <v>0.6</v>
      </c>
      <c r="M815" s="2" t="b">
        <f t="shared" si="24"/>
        <v>0</v>
      </c>
      <c r="N815" s="2" t="str">
        <f t="shared" si="25"/>
        <v>Female201875-84 yearsGR113-131</v>
      </c>
    </row>
    <row r="816" spans="2:14" x14ac:dyDescent="0.35">
      <c r="B816" t="s">
        <v>710</v>
      </c>
      <c r="C816" t="s">
        <v>711</v>
      </c>
      <c r="D816">
        <v>2018</v>
      </c>
      <c r="E816">
        <v>2018</v>
      </c>
      <c r="F816" s="1" t="s">
        <v>30</v>
      </c>
      <c r="G816" s="1" t="s">
        <v>31</v>
      </c>
      <c r="H816" s="1" t="s">
        <v>53</v>
      </c>
      <c r="I816" s="1" t="s">
        <v>52</v>
      </c>
      <c r="J816">
        <v>53</v>
      </c>
      <c r="K816">
        <v>8659334</v>
      </c>
      <c r="L816">
        <v>0.6</v>
      </c>
      <c r="M816" s="2" t="b">
        <f t="shared" si="24"/>
        <v>0</v>
      </c>
      <c r="N816" s="2" t="str">
        <f t="shared" si="25"/>
        <v>Female201875-84 yearsGR113-133</v>
      </c>
    </row>
    <row r="817" spans="2:14" x14ac:dyDescent="0.35">
      <c r="B817" t="s">
        <v>710</v>
      </c>
      <c r="C817" t="s">
        <v>711</v>
      </c>
      <c r="D817">
        <v>2018</v>
      </c>
      <c r="E817">
        <v>2018</v>
      </c>
      <c r="F817" s="1" t="s">
        <v>30</v>
      </c>
      <c r="G817" s="1" t="s">
        <v>31</v>
      </c>
      <c r="H817" s="1" t="s">
        <v>147</v>
      </c>
      <c r="I817" s="1" t="s">
        <v>146</v>
      </c>
      <c r="J817">
        <v>482</v>
      </c>
      <c r="K817">
        <v>8659334</v>
      </c>
      <c r="L817">
        <v>5.6</v>
      </c>
      <c r="M817" s="2" t="b">
        <f t="shared" si="24"/>
        <v>1</v>
      </c>
      <c r="N817" s="2" t="str">
        <f t="shared" si="25"/>
        <v>Female201875-84 yearsGR113-135</v>
      </c>
    </row>
    <row r="818" spans="2:14" x14ac:dyDescent="0.35">
      <c r="B818" t="s">
        <v>710</v>
      </c>
      <c r="C818" t="s">
        <v>711</v>
      </c>
      <c r="D818">
        <v>2018</v>
      </c>
      <c r="E818">
        <v>2018</v>
      </c>
      <c r="F818" s="1" t="s">
        <v>30</v>
      </c>
      <c r="G818" s="1" t="s">
        <v>31</v>
      </c>
      <c r="H818" s="1" t="s">
        <v>145</v>
      </c>
      <c r="I818" s="1" t="s">
        <v>144</v>
      </c>
      <c r="J818">
        <v>948</v>
      </c>
      <c r="K818">
        <v>8659334</v>
      </c>
      <c r="L818">
        <v>10.9</v>
      </c>
      <c r="M818" s="2" t="b">
        <f t="shared" si="24"/>
        <v>1</v>
      </c>
      <c r="N818" s="2" t="str">
        <f t="shared" si="25"/>
        <v>Female201875-84 yearsGR113-136</v>
      </c>
    </row>
    <row r="819" spans="2:14" x14ac:dyDescent="0.35">
      <c r="B819" t="s">
        <v>710</v>
      </c>
      <c r="C819" t="s">
        <v>711</v>
      </c>
      <c r="D819">
        <v>2018</v>
      </c>
      <c r="E819">
        <v>2018</v>
      </c>
      <c r="F819" s="1" t="s">
        <v>32</v>
      </c>
      <c r="G819" s="1" t="s">
        <v>33</v>
      </c>
      <c r="H819" s="1" t="s">
        <v>296</v>
      </c>
      <c r="I819" s="1" t="s">
        <v>295</v>
      </c>
      <c r="J819">
        <v>1843</v>
      </c>
      <c r="K819">
        <v>4218810</v>
      </c>
      <c r="L819">
        <v>43.7</v>
      </c>
      <c r="M819" s="2" t="b">
        <f t="shared" si="24"/>
        <v>0</v>
      </c>
      <c r="N819" s="2" t="str">
        <f t="shared" si="25"/>
        <v>Female201885+ yearsGR113-003</v>
      </c>
    </row>
    <row r="820" spans="2:14" x14ac:dyDescent="0.35">
      <c r="B820" t="s">
        <v>710</v>
      </c>
      <c r="C820" t="s">
        <v>711</v>
      </c>
      <c r="D820">
        <v>2018</v>
      </c>
      <c r="E820">
        <v>2018</v>
      </c>
      <c r="F820" s="1" t="s">
        <v>32</v>
      </c>
      <c r="G820" s="1" t="s">
        <v>33</v>
      </c>
      <c r="H820" s="1" t="s">
        <v>294</v>
      </c>
      <c r="I820" s="1" t="s">
        <v>293</v>
      </c>
      <c r="J820">
        <v>40</v>
      </c>
      <c r="K820">
        <v>4218810</v>
      </c>
      <c r="L820">
        <v>0.9</v>
      </c>
      <c r="M820" s="2" t="b">
        <f t="shared" si="24"/>
        <v>1</v>
      </c>
      <c r="N820" s="2" t="str">
        <f t="shared" si="25"/>
        <v>Female201885+ yearsGR113-004</v>
      </c>
    </row>
    <row r="821" spans="2:14" x14ac:dyDescent="0.35">
      <c r="B821" t="s">
        <v>710</v>
      </c>
      <c r="C821" t="s">
        <v>711</v>
      </c>
      <c r="D821">
        <v>2018</v>
      </c>
      <c r="E821">
        <v>2018</v>
      </c>
      <c r="F821" s="1" t="s">
        <v>32</v>
      </c>
      <c r="G821" s="1" t="s">
        <v>33</v>
      </c>
      <c r="H821" s="1" t="s">
        <v>292</v>
      </c>
      <c r="I821" s="1" t="s">
        <v>291</v>
      </c>
      <c r="J821">
        <v>35</v>
      </c>
      <c r="K821">
        <v>4218810</v>
      </c>
      <c r="L821">
        <v>0.8</v>
      </c>
      <c r="M821" s="2" t="b">
        <f t="shared" si="24"/>
        <v>0</v>
      </c>
      <c r="N821" s="2" t="str">
        <f t="shared" si="25"/>
        <v>Female201885+ yearsGR113-005</v>
      </c>
    </row>
    <row r="822" spans="2:14" x14ac:dyDescent="0.35">
      <c r="B822" t="s">
        <v>710</v>
      </c>
      <c r="C822" t="s">
        <v>711</v>
      </c>
      <c r="D822">
        <v>2018</v>
      </c>
      <c r="E822">
        <v>2018</v>
      </c>
      <c r="F822" s="1" t="s">
        <v>32</v>
      </c>
      <c r="G822" s="1" t="s">
        <v>33</v>
      </c>
      <c r="H822" s="1" t="s">
        <v>143</v>
      </c>
      <c r="I822" s="1" t="s">
        <v>142</v>
      </c>
      <c r="J822">
        <v>6360</v>
      </c>
      <c r="K822">
        <v>4218810</v>
      </c>
      <c r="L822">
        <v>150.80000000000001</v>
      </c>
      <c r="M822" s="2" t="b">
        <f t="shared" si="24"/>
        <v>1</v>
      </c>
      <c r="N822" s="2" t="str">
        <f t="shared" si="25"/>
        <v>Female201885+ yearsGR113-010</v>
      </c>
    </row>
    <row r="823" spans="2:14" x14ac:dyDescent="0.35">
      <c r="B823" t="s">
        <v>710</v>
      </c>
      <c r="C823" t="s">
        <v>711</v>
      </c>
      <c r="D823">
        <v>2018</v>
      </c>
      <c r="E823">
        <v>2018</v>
      </c>
      <c r="F823" s="1" t="s">
        <v>32</v>
      </c>
      <c r="G823" s="1" t="s">
        <v>33</v>
      </c>
      <c r="H823" s="1" t="s">
        <v>284</v>
      </c>
      <c r="I823" s="1" t="s">
        <v>283</v>
      </c>
      <c r="J823">
        <v>91</v>
      </c>
      <c r="K823">
        <v>4218810</v>
      </c>
      <c r="L823">
        <v>2.2000000000000002</v>
      </c>
      <c r="M823" s="2" t="b">
        <f t="shared" si="24"/>
        <v>1</v>
      </c>
      <c r="N823" s="2" t="str">
        <f t="shared" si="25"/>
        <v>Female201885+ yearsGR113-015</v>
      </c>
    </row>
    <row r="824" spans="2:14" x14ac:dyDescent="0.35">
      <c r="B824" t="s">
        <v>710</v>
      </c>
      <c r="C824" t="s">
        <v>711</v>
      </c>
      <c r="D824">
        <v>2018</v>
      </c>
      <c r="E824">
        <v>2018</v>
      </c>
      <c r="F824" s="1" t="s">
        <v>32</v>
      </c>
      <c r="G824" s="1" t="s">
        <v>33</v>
      </c>
      <c r="H824" s="1" t="s">
        <v>282</v>
      </c>
      <c r="I824" s="1" t="s">
        <v>281</v>
      </c>
      <c r="J824">
        <v>11</v>
      </c>
      <c r="K824">
        <v>4218810</v>
      </c>
      <c r="L824" t="s">
        <v>10</v>
      </c>
      <c r="M824" s="2" t="b">
        <f t="shared" si="24"/>
        <v>1</v>
      </c>
      <c r="N824" s="2" t="str">
        <f t="shared" si="25"/>
        <v>Female201885+ yearsGR113-016</v>
      </c>
    </row>
    <row r="825" spans="2:14" x14ac:dyDescent="0.35">
      <c r="B825" t="s">
        <v>710</v>
      </c>
      <c r="C825" t="s">
        <v>711</v>
      </c>
      <c r="D825">
        <v>2018</v>
      </c>
      <c r="E825">
        <v>2018</v>
      </c>
      <c r="F825" s="1" t="s">
        <v>32</v>
      </c>
      <c r="G825" s="1" t="s">
        <v>33</v>
      </c>
      <c r="H825" s="1" t="s">
        <v>141</v>
      </c>
      <c r="I825" s="1" t="s">
        <v>140</v>
      </c>
      <c r="J825">
        <v>1063</v>
      </c>
      <c r="K825">
        <v>4218810</v>
      </c>
      <c r="L825">
        <v>25.2</v>
      </c>
      <c r="M825" s="2" t="b">
        <f t="shared" si="24"/>
        <v>0</v>
      </c>
      <c r="N825" s="2" t="str">
        <f t="shared" si="25"/>
        <v>Female201885+ yearsGR113-018</v>
      </c>
    </row>
    <row r="826" spans="2:14" x14ac:dyDescent="0.35">
      <c r="B826" t="s">
        <v>710</v>
      </c>
      <c r="C826" t="s">
        <v>711</v>
      </c>
      <c r="D826">
        <v>2018</v>
      </c>
      <c r="E826">
        <v>2018</v>
      </c>
      <c r="F826" s="1" t="s">
        <v>32</v>
      </c>
      <c r="G826" s="1" t="s">
        <v>33</v>
      </c>
      <c r="H826" s="1" t="s">
        <v>139</v>
      </c>
      <c r="I826" s="1" t="s">
        <v>138</v>
      </c>
      <c r="J826">
        <v>53378</v>
      </c>
      <c r="K826">
        <v>4218810</v>
      </c>
      <c r="L826">
        <v>1265.2</v>
      </c>
      <c r="M826" s="2" t="b">
        <f t="shared" si="24"/>
        <v>1</v>
      </c>
      <c r="N826" s="2" t="str">
        <f t="shared" si="25"/>
        <v>Female201885+ yearsGR113-019</v>
      </c>
    </row>
    <row r="827" spans="2:14" x14ac:dyDescent="0.35">
      <c r="B827" t="s">
        <v>710</v>
      </c>
      <c r="C827" t="s">
        <v>711</v>
      </c>
      <c r="D827">
        <v>2018</v>
      </c>
      <c r="E827">
        <v>2018</v>
      </c>
      <c r="F827" s="1" t="s">
        <v>32</v>
      </c>
      <c r="G827" s="1" t="s">
        <v>33</v>
      </c>
      <c r="H827" s="1" t="s">
        <v>280</v>
      </c>
      <c r="I827" s="1" t="s">
        <v>279</v>
      </c>
      <c r="J827">
        <v>635</v>
      </c>
      <c r="K827">
        <v>4218810</v>
      </c>
      <c r="L827">
        <v>15.1</v>
      </c>
      <c r="M827" s="2" t="b">
        <f t="shared" si="24"/>
        <v>0</v>
      </c>
      <c r="N827" s="2" t="str">
        <f t="shared" si="25"/>
        <v>Female201885+ yearsGR113-020</v>
      </c>
    </row>
    <row r="828" spans="2:14" x14ac:dyDescent="0.35">
      <c r="B828" t="s">
        <v>710</v>
      </c>
      <c r="C828" t="s">
        <v>711</v>
      </c>
      <c r="D828">
        <v>2018</v>
      </c>
      <c r="E828">
        <v>2018</v>
      </c>
      <c r="F828" s="1" t="s">
        <v>32</v>
      </c>
      <c r="G828" s="1" t="s">
        <v>33</v>
      </c>
      <c r="H828" s="1" t="s">
        <v>278</v>
      </c>
      <c r="I828" s="1" t="s">
        <v>277</v>
      </c>
      <c r="J828">
        <v>546</v>
      </c>
      <c r="K828">
        <v>4218810</v>
      </c>
      <c r="L828">
        <v>12.9</v>
      </c>
      <c r="M828" s="2" t="b">
        <f t="shared" si="24"/>
        <v>0</v>
      </c>
      <c r="N828" s="2" t="str">
        <f t="shared" si="25"/>
        <v>Female201885+ yearsGR113-021</v>
      </c>
    </row>
    <row r="829" spans="2:14" x14ac:dyDescent="0.35">
      <c r="B829" t="s">
        <v>710</v>
      </c>
      <c r="C829" t="s">
        <v>711</v>
      </c>
      <c r="D829">
        <v>2018</v>
      </c>
      <c r="E829">
        <v>2018</v>
      </c>
      <c r="F829" s="1" t="s">
        <v>32</v>
      </c>
      <c r="G829" s="1" t="s">
        <v>33</v>
      </c>
      <c r="H829" s="1" t="s">
        <v>276</v>
      </c>
      <c r="I829" s="1" t="s">
        <v>275</v>
      </c>
      <c r="J829">
        <v>927</v>
      </c>
      <c r="K829">
        <v>4218810</v>
      </c>
      <c r="L829">
        <v>22</v>
      </c>
      <c r="M829" s="2" t="b">
        <f t="shared" si="24"/>
        <v>0</v>
      </c>
      <c r="N829" s="2" t="str">
        <f t="shared" si="25"/>
        <v>Female201885+ yearsGR113-022</v>
      </c>
    </row>
    <row r="830" spans="2:14" x14ac:dyDescent="0.35">
      <c r="B830" t="s">
        <v>710</v>
      </c>
      <c r="C830" t="s">
        <v>711</v>
      </c>
      <c r="D830">
        <v>2018</v>
      </c>
      <c r="E830">
        <v>2018</v>
      </c>
      <c r="F830" s="1" t="s">
        <v>32</v>
      </c>
      <c r="G830" s="1" t="s">
        <v>33</v>
      </c>
      <c r="H830" s="1" t="s">
        <v>274</v>
      </c>
      <c r="I830" s="1" t="s">
        <v>273</v>
      </c>
      <c r="J830">
        <v>6290</v>
      </c>
      <c r="K830">
        <v>4218810</v>
      </c>
      <c r="L830">
        <v>149.1</v>
      </c>
      <c r="M830" s="2" t="b">
        <f t="shared" si="24"/>
        <v>0</v>
      </c>
      <c r="N830" s="2" t="str">
        <f t="shared" si="25"/>
        <v>Female201885+ yearsGR113-023</v>
      </c>
    </row>
    <row r="831" spans="2:14" x14ac:dyDescent="0.35">
      <c r="B831" t="s">
        <v>710</v>
      </c>
      <c r="C831" t="s">
        <v>711</v>
      </c>
      <c r="D831">
        <v>2018</v>
      </c>
      <c r="E831">
        <v>2018</v>
      </c>
      <c r="F831" s="1" t="s">
        <v>32</v>
      </c>
      <c r="G831" s="1" t="s">
        <v>33</v>
      </c>
      <c r="H831" s="1" t="s">
        <v>272</v>
      </c>
      <c r="I831" s="1" t="s">
        <v>271</v>
      </c>
      <c r="J831">
        <v>1470</v>
      </c>
      <c r="K831">
        <v>4218810</v>
      </c>
      <c r="L831">
        <v>34.799999999999997</v>
      </c>
      <c r="M831" s="2" t="b">
        <f t="shared" si="24"/>
        <v>0</v>
      </c>
      <c r="N831" s="2" t="str">
        <f t="shared" si="25"/>
        <v>Female201885+ yearsGR113-024</v>
      </c>
    </row>
    <row r="832" spans="2:14" x14ac:dyDescent="0.35">
      <c r="B832" t="s">
        <v>710</v>
      </c>
      <c r="C832" t="s">
        <v>711</v>
      </c>
      <c r="D832">
        <v>2018</v>
      </c>
      <c r="E832">
        <v>2018</v>
      </c>
      <c r="F832" s="1" t="s">
        <v>32</v>
      </c>
      <c r="G832" s="1" t="s">
        <v>33</v>
      </c>
      <c r="H832" s="1" t="s">
        <v>270</v>
      </c>
      <c r="I832" s="1" t="s">
        <v>269</v>
      </c>
      <c r="J832">
        <v>4217</v>
      </c>
      <c r="K832">
        <v>4218810</v>
      </c>
      <c r="L832">
        <v>100</v>
      </c>
      <c r="M832" s="2" t="b">
        <f t="shared" si="24"/>
        <v>0</v>
      </c>
      <c r="N832" s="2" t="str">
        <f t="shared" si="25"/>
        <v>Female201885+ yearsGR113-025</v>
      </c>
    </row>
    <row r="833" spans="2:14" x14ac:dyDescent="0.35">
      <c r="B833" t="s">
        <v>710</v>
      </c>
      <c r="C833" t="s">
        <v>711</v>
      </c>
      <c r="D833">
        <v>2018</v>
      </c>
      <c r="E833">
        <v>2018</v>
      </c>
      <c r="F833" s="1" t="s">
        <v>32</v>
      </c>
      <c r="G833" s="1" t="s">
        <v>33</v>
      </c>
      <c r="H833" s="1" t="s">
        <v>268</v>
      </c>
      <c r="I833" s="1" t="s">
        <v>267</v>
      </c>
      <c r="J833">
        <v>74</v>
      </c>
      <c r="K833">
        <v>4218810</v>
      </c>
      <c r="L833">
        <v>1.8</v>
      </c>
      <c r="M833" s="2" t="b">
        <f t="shared" si="24"/>
        <v>0</v>
      </c>
      <c r="N833" s="2" t="str">
        <f t="shared" si="25"/>
        <v>Female201885+ yearsGR113-026</v>
      </c>
    </row>
    <row r="834" spans="2:14" x14ac:dyDescent="0.35">
      <c r="B834" t="s">
        <v>710</v>
      </c>
      <c r="C834" t="s">
        <v>711</v>
      </c>
      <c r="D834">
        <v>2018</v>
      </c>
      <c r="E834">
        <v>2018</v>
      </c>
      <c r="F834" s="1" t="s">
        <v>32</v>
      </c>
      <c r="G834" s="1" t="s">
        <v>33</v>
      </c>
      <c r="H834" s="1" t="s">
        <v>266</v>
      </c>
      <c r="I834" s="1" t="s">
        <v>265</v>
      </c>
      <c r="J834">
        <v>9743</v>
      </c>
      <c r="K834">
        <v>4218810</v>
      </c>
      <c r="L834">
        <v>230.9</v>
      </c>
      <c r="M834" s="2" t="b">
        <f t="shared" si="24"/>
        <v>0</v>
      </c>
      <c r="N834" s="2" t="str">
        <f t="shared" si="25"/>
        <v>Female201885+ yearsGR113-027</v>
      </c>
    </row>
    <row r="835" spans="2:14" x14ac:dyDescent="0.35">
      <c r="B835" t="s">
        <v>710</v>
      </c>
      <c r="C835" t="s">
        <v>711</v>
      </c>
      <c r="D835">
        <v>2018</v>
      </c>
      <c r="E835">
        <v>2018</v>
      </c>
      <c r="F835" s="1" t="s">
        <v>32</v>
      </c>
      <c r="G835" s="1" t="s">
        <v>33</v>
      </c>
      <c r="H835" s="1" t="s">
        <v>264</v>
      </c>
      <c r="I835" s="1" t="s">
        <v>263</v>
      </c>
      <c r="J835">
        <v>587</v>
      </c>
      <c r="K835">
        <v>4218810</v>
      </c>
      <c r="L835">
        <v>13.9</v>
      </c>
      <c r="M835" s="2" t="b">
        <f t="shared" ref="M835:M898" si="26">LEFT(H835,1)="#"</f>
        <v>0</v>
      </c>
      <c r="N835" s="2" t="str">
        <f t="shared" ref="N835:N898" si="27">B835&amp;E835&amp;F835&amp;I835</f>
        <v>Female201885+ yearsGR113-028</v>
      </c>
    </row>
    <row r="836" spans="2:14" x14ac:dyDescent="0.35">
      <c r="B836" t="s">
        <v>710</v>
      </c>
      <c r="C836" t="s">
        <v>711</v>
      </c>
      <c r="D836">
        <v>2018</v>
      </c>
      <c r="E836">
        <v>2018</v>
      </c>
      <c r="F836" s="1" t="s">
        <v>32</v>
      </c>
      <c r="G836" s="1" t="s">
        <v>33</v>
      </c>
      <c r="H836" s="1" t="s">
        <v>137</v>
      </c>
      <c r="I836" s="1" t="s">
        <v>136</v>
      </c>
      <c r="J836">
        <v>7430</v>
      </c>
      <c r="K836">
        <v>4218810</v>
      </c>
      <c r="L836">
        <v>176.1</v>
      </c>
      <c r="M836" s="2" t="b">
        <f t="shared" si="26"/>
        <v>0</v>
      </c>
      <c r="N836" s="2" t="str">
        <f t="shared" si="27"/>
        <v>Female201885+ yearsGR113-029</v>
      </c>
    </row>
    <row r="837" spans="2:14" x14ac:dyDescent="0.35">
      <c r="B837" t="s">
        <v>710</v>
      </c>
      <c r="C837" t="s">
        <v>711</v>
      </c>
      <c r="D837">
        <v>2018</v>
      </c>
      <c r="E837">
        <v>2018</v>
      </c>
      <c r="F837" s="1" t="s">
        <v>32</v>
      </c>
      <c r="G837" s="1" t="s">
        <v>33</v>
      </c>
      <c r="H837" s="1" t="s">
        <v>262</v>
      </c>
      <c r="I837" s="1" t="s">
        <v>261</v>
      </c>
      <c r="J837">
        <v>262</v>
      </c>
      <c r="K837">
        <v>4218810</v>
      </c>
      <c r="L837">
        <v>6.2</v>
      </c>
      <c r="M837" s="2" t="b">
        <f t="shared" si="26"/>
        <v>0</v>
      </c>
      <c r="N837" s="2" t="str">
        <f t="shared" si="27"/>
        <v>Female201885+ yearsGR113-030</v>
      </c>
    </row>
    <row r="838" spans="2:14" x14ac:dyDescent="0.35">
      <c r="B838" t="s">
        <v>710</v>
      </c>
      <c r="C838" t="s">
        <v>711</v>
      </c>
      <c r="D838">
        <v>2018</v>
      </c>
      <c r="E838">
        <v>2018</v>
      </c>
      <c r="F838" s="1" t="s">
        <v>32</v>
      </c>
      <c r="G838" s="1" t="s">
        <v>33</v>
      </c>
      <c r="H838" s="1" t="s">
        <v>260</v>
      </c>
      <c r="I838" s="1" t="s">
        <v>259</v>
      </c>
      <c r="J838">
        <v>1333</v>
      </c>
      <c r="K838">
        <v>4218810</v>
      </c>
      <c r="L838">
        <v>31.6</v>
      </c>
      <c r="M838" s="2" t="b">
        <f t="shared" si="26"/>
        <v>0</v>
      </c>
      <c r="N838" s="2" t="str">
        <f t="shared" si="27"/>
        <v>Female201885+ yearsGR113-031</v>
      </c>
    </row>
    <row r="839" spans="2:14" x14ac:dyDescent="0.35">
      <c r="B839" t="s">
        <v>710</v>
      </c>
      <c r="C839" t="s">
        <v>711</v>
      </c>
      <c r="D839">
        <v>2018</v>
      </c>
      <c r="E839">
        <v>2018</v>
      </c>
      <c r="F839" s="1" t="s">
        <v>32</v>
      </c>
      <c r="G839" s="1" t="s">
        <v>33</v>
      </c>
      <c r="H839" s="1" t="s">
        <v>258</v>
      </c>
      <c r="I839" s="1" t="s">
        <v>257</v>
      </c>
      <c r="J839">
        <v>1761</v>
      </c>
      <c r="K839">
        <v>4218810</v>
      </c>
      <c r="L839">
        <v>41.7</v>
      </c>
      <c r="M839" s="2" t="b">
        <f t="shared" si="26"/>
        <v>0</v>
      </c>
      <c r="N839" s="2" t="str">
        <f t="shared" si="27"/>
        <v>Female201885+ yearsGR113-032</v>
      </c>
    </row>
    <row r="840" spans="2:14" x14ac:dyDescent="0.35">
      <c r="B840" t="s">
        <v>710</v>
      </c>
      <c r="C840" t="s">
        <v>711</v>
      </c>
      <c r="D840">
        <v>2018</v>
      </c>
      <c r="E840">
        <v>2018</v>
      </c>
      <c r="F840" s="1" t="s">
        <v>32</v>
      </c>
      <c r="G840" s="1" t="s">
        <v>33</v>
      </c>
      <c r="H840" s="1" t="s">
        <v>254</v>
      </c>
      <c r="I840" s="1" t="s">
        <v>253</v>
      </c>
      <c r="J840">
        <v>1159</v>
      </c>
      <c r="K840">
        <v>4218810</v>
      </c>
      <c r="L840">
        <v>27.5</v>
      </c>
      <c r="M840" s="2" t="b">
        <f t="shared" si="26"/>
        <v>0</v>
      </c>
      <c r="N840" s="2" t="str">
        <f t="shared" si="27"/>
        <v>Female201885+ yearsGR113-034</v>
      </c>
    </row>
    <row r="841" spans="2:14" x14ac:dyDescent="0.35">
      <c r="B841" t="s">
        <v>710</v>
      </c>
      <c r="C841" t="s">
        <v>711</v>
      </c>
      <c r="D841">
        <v>2018</v>
      </c>
      <c r="E841">
        <v>2018</v>
      </c>
      <c r="F841" s="1" t="s">
        <v>32</v>
      </c>
      <c r="G841" s="1" t="s">
        <v>33</v>
      </c>
      <c r="H841" s="1" t="s">
        <v>252</v>
      </c>
      <c r="I841" s="1" t="s">
        <v>251</v>
      </c>
      <c r="J841">
        <v>1662</v>
      </c>
      <c r="K841">
        <v>4218810</v>
      </c>
      <c r="L841">
        <v>39.4</v>
      </c>
      <c r="M841" s="2" t="b">
        <f t="shared" si="26"/>
        <v>0</v>
      </c>
      <c r="N841" s="2" t="str">
        <f t="shared" si="27"/>
        <v>Female201885+ yearsGR113-035</v>
      </c>
    </row>
    <row r="842" spans="2:14" x14ac:dyDescent="0.35">
      <c r="B842" t="s">
        <v>710</v>
      </c>
      <c r="C842" t="s">
        <v>711</v>
      </c>
      <c r="D842">
        <v>2018</v>
      </c>
      <c r="E842">
        <v>2018</v>
      </c>
      <c r="F842" s="1" t="s">
        <v>32</v>
      </c>
      <c r="G842" s="1" t="s">
        <v>33</v>
      </c>
      <c r="H842" s="1" t="s">
        <v>250</v>
      </c>
      <c r="I842" s="1" t="s">
        <v>249</v>
      </c>
      <c r="J842">
        <v>676</v>
      </c>
      <c r="K842">
        <v>4218810</v>
      </c>
      <c r="L842">
        <v>16</v>
      </c>
      <c r="M842" s="2" t="b">
        <f t="shared" si="26"/>
        <v>0</v>
      </c>
      <c r="N842" s="2" t="str">
        <f t="shared" si="27"/>
        <v>Female201885+ yearsGR113-036</v>
      </c>
    </row>
    <row r="843" spans="2:14" x14ac:dyDescent="0.35">
      <c r="B843" t="s">
        <v>710</v>
      </c>
      <c r="C843" t="s">
        <v>711</v>
      </c>
      <c r="D843">
        <v>2018</v>
      </c>
      <c r="E843">
        <v>2018</v>
      </c>
      <c r="F843" s="1" t="s">
        <v>32</v>
      </c>
      <c r="G843" s="1" t="s">
        <v>33</v>
      </c>
      <c r="H843" s="1" t="s">
        <v>135</v>
      </c>
      <c r="I843" s="1" t="s">
        <v>134</v>
      </c>
      <c r="J843">
        <v>6397</v>
      </c>
      <c r="K843">
        <v>4218810</v>
      </c>
      <c r="L843">
        <v>151.6</v>
      </c>
      <c r="M843" s="2" t="b">
        <f t="shared" si="26"/>
        <v>0</v>
      </c>
      <c r="N843" s="2" t="str">
        <f t="shared" si="27"/>
        <v>Female201885+ yearsGR113-037</v>
      </c>
    </row>
    <row r="844" spans="2:14" x14ac:dyDescent="0.35">
      <c r="B844" t="s">
        <v>710</v>
      </c>
      <c r="C844" t="s">
        <v>711</v>
      </c>
      <c r="D844">
        <v>2018</v>
      </c>
      <c r="E844">
        <v>2018</v>
      </c>
      <c r="F844" s="1" t="s">
        <v>32</v>
      </c>
      <c r="G844" s="1" t="s">
        <v>33</v>
      </c>
      <c r="H844" s="1" t="s">
        <v>248</v>
      </c>
      <c r="I844" s="1" t="s">
        <v>247</v>
      </c>
      <c r="J844">
        <v>88</v>
      </c>
      <c r="K844">
        <v>4218810</v>
      </c>
      <c r="L844">
        <v>2.1</v>
      </c>
      <c r="M844" s="2" t="b">
        <f t="shared" si="26"/>
        <v>0</v>
      </c>
      <c r="N844" s="2" t="str">
        <f t="shared" si="27"/>
        <v>Female201885+ yearsGR113-038</v>
      </c>
    </row>
    <row r="845" spans="2:14" x14ac:dyDescent="0.35">
      <c r="B845" t="s">
        <v>710</v>
      </c>
      <c r="C845" t="s">
        <v>711</v>
      </c>
      <c r="D845">
        <v>2018</v>
      </c>
      <c r="E845">
        <v>2018</v>
      </c>
      <c r="F845" s="1" t="s">
        <v>32</v>
      </c>
      <c r="G845" s="1" t="s">
        <v>33</v>
      </c>
      <c r="H845" s="1" t="s">
        <v>133</v>
      </c>
      <c r="I845" s="1" t="s">
        <v>132</v>
      </c>
      <c r="J845">
        <v>2460</v>
      </c>
      <c r="K845">
        <v>4218810</v>
      </c>
      <c r="L845">
        <v>58.3</v>
      </c>
      <c r="M845" s="2" t="b">
        <f t="shared" si="26"/>
        <v>0</v>
      </c>
      <c r="N845" s="2" t="str">
        <f t="shared" si="27"/>
        <v>Female201885+ yearsGR113-039</v>
      </c>
    </row>
    <row r="846" spans="2:14" x14ac:dyDescent="0.35">
      <c r="B846" t="s">
        <v>710</v>
      </c>
      <c r="C846" t="s">
        <v>711</v>
      </c>
      <c r="D846">
        <v>2018</v>
      </c>
      <c r="E846">
        <v>2018</v>
      </c>
      <c r="F846" s="1" t="s">
        <v>32</v>
      </c>
      <c r="G846" s="1" t="s">
        <v>33</v>
      </c>
      <c r="H846" s="1" t="s">
        <v>246</v>
      </c>
      <c r="I846" s="1" t="s">
        <v>245</v>
      </c>
      <c r="J846">
        <v>2533</v>
      </c>
      <c r="K846">
        <v>4218810</v>
      </c>
      <c r="L846">
        <v>60</v>
      </c>
      <c r="M846" s="2" t="b">
        <f t="shared" si="26"/>
        <v>0</v>
      </c>
      <c r="N846" s="2" t="str">
        <f t="shared" si="27"/>
        <v>Female201885+ yearsGR113-040</v>
      </c>
    </row>
    <row r="847" spans="2:14" x14ac:dyDescent="0.35">
      <c r="B847" t="s">
        <v>710</v>
      </c>
      <c r="C847" t="s">
        <v>711</v>
      </c>
      <c r="D847">
        <v>2018</v>
      </c>
      <c r="E847">
        <v>2018</v>
      </c>
      <c r="F847" s="1" t="s">
        <v>32</v>
      </c>
      <c r="G847" s="1" t="s">
        <v>33</v>
      </c>
      <c r="H847" s="1" t="s">
        <v>244</v>
      </c>
      <c r="I847" s="1" t="s">
        <v>243</v>
      </c>
      <c r="J847">
        <v>1298</v>
      </c>
      <c r="K847">
        <v>4218810</v>
      </c>
      <c r="L847">
        <v>30.8</v>
      </c>
      <c r="M847" s="2" t="b">
        <f t="shared" si="26"/>
        <v>0</v>
      </c>
      <c r="N847" s="2" t="str">
        <f t="shared" si="27"/>
        <v>Female201885+ yearsGR113-041</v>
      </c>
    </row>
    <row r="848" spans="2:14" x14ac:dyDescent="0.35">
      <c r="B848" t="s">
        <v>710</v>
      </c>
      <c r="C848" t="s">
        <v>711</v>
      </c>
      <c r="D848">
        <v>2018</v>
      </c>
      <c r="E848">
        <v>2018</v>
      </c>
      <c r="F848" s="1" t="s">
        <v>32</v>
      </c>
      <c r="G848" s="1" t="s">
        <v>33</v>
      </c>
      <c r="H848" s="1" t="s">
        <v>242</v>
      </c>
      <c r="I848" s="1" t="s">
        <v>241</v>
      </c>
      <c r="J848">
        <v>18</v>
      </c>
      <c r="K848">
        <v>4218810</v>
      </c>
      <c r="L848" t="s">
        <v>10</v>
      </c>
      <c r="M848" s="2" t="b">
        <f t="shared" si="26"/>
        <v>0</v>
      </c>
      <c r="N848" s="2" t="str">
        <f t="shared" si="27"/>
        <v>Female201885+ yearsGR113-042</v>
      </c>
    </row>
    <row r="849" spans="2:14" x14ac:dyDescent="0.35">
      <c r="B849" t="s">
        <v>710</v>
      </c>
      <c r="C849" t="s">
        <v>711</v>
      </c>
      <c r="D849">
        <v>2018</v>
      </c>
      <c r="E849">
        <v>2018</v>
      </c>
      <c r="F849" s="1" t="s">
        <v>32</v>
      </c>
      <c r="G849" s="1" t="s">
        <v>33</v>
      </c>
      <c r="H849" s="1" t="s">
        <v>240</v>
      </c>
      <c r="I849" s="1" t="s">
        <v>239</v>
      </c>
      <c r="J849">
        <v>8209</v>
      </c>
      <c r="K849">
        <v>4218810</v>
      </c>
      <c r="L849">
        <v>194.6</v>
      </c>
      <c r="M849" s="2" t="b">
        <f t="shared" si="26"/>
        <v>0</v>
      </c>
      <c r="N849" s="2" t="str">
        <f t="shared" si="27"/>
        <v>Female201885+ yearsGR113-043</v>
      </c>
    </row>
    <row r="850" spans="2:14" x14ac:dyDescent="0.35">
      <c r="B850" t="s">
        <v>710</v>
      </c>
      <c r="C850" t="s">
        <v>711</v>
      </c>
      <c r="D850">
        <v>2018</v>
      </c>
      <c r="E850">
        <v>2018</v>
      </c>
      <c r="F850" s="1" t="s">
        <v>32</v>
      </c>
      <c r="G850" s="1" t="s">
        <v>33</v>
      </c>
      <c r="H850" s="1" t="s">
        <v>238</v>
      </c>
      <c r="I850" s="1" t="s">
        <v>237</v>
      </c>
      <c r="J850">
        <v>2789</v>
      </c>
      <c r="K850">
        <v>4218810</v>
      </c>
      <c r="L850">
        <v>66.099999999999994</v>
      </c>
      <c r="M850" s="2" t="b">
        <f t="shared" si="26"/>
        <v>1</v>
      </c>
      <c r="N850" s="2" t="str">
        <f t="shared" si="27"/>
        <v>Female201885+ yearsGR113-044</v>
      </c>
    </row>
    <row r="851" spans="2:14" x14ac:dyDescent="0.35">
      <c r="B851" t="s">
        <v>710</v>
      </c>
      <c r="C851" t="s">
        <v>711</v>
      </c>
      <c r="D851">
        <v>2018</v>
      </c>
      <c r="E851">
        <v>2018</v>
      </c>
      <c r="F851" s="1" t="s">
        <v>32</v>
      </c>
      <c r="G851" s="1" t="s">
        <v>33</v>
      </c>
      <c r="H851" s="1" t="s">
        <v>236</v>
      </c>
      <c r="I851" s="1" t="s">
        <v>235</v>
      </c>
      <c r="J851">
        <v>1320</v>
      </c>
      <c r="K851">
        <v>4218810</v>
      </c>
      <c r="L851">
        <v>31.3</v>
      </c>
      <c r="M851" s="2" t="b">
        <f t="shared" si="26"/>
        <v>1</v>
      </c>
      <c r="N851" s="2" t="str">
        <f t="shared" si="27"/>
        <v>Female201885+ yearsGR113-045</v>
      </c>
    </row>
    <row r="852" spans="2:14" x14ac:dyDescent="0.35">
      <c r="B852" t="s">
        <v>710</v>
      </c>
      <c r="C852" t="s">
        <v>711</v>
      </c>
      <c r="D852">
        <v>2018</v>
      </c>
      <c r="E852">
        <v>2018</v>
      </c>
      <c r="F852" s="1" t="s">
        <v>32</v>
      </c>
      <c r="G852" s="1" t="s">
        <v>33</v>
      </c>
      <c r="H852" s="1" t="s">
        <v>131</v>
      </c>
      <c r="I852" s="1" t="s">
        <v>130</v>
      </c>
      <c r="J852">
        <v>9646</v>
      </c>
      <c r="K852">
        <v>4218810</v>
      </c>
      <c r="L852">
        <v>228.6</v>
      </c>
      <c r="M852" s="2" t="b">
        <f t="shared" si="26"/>
        <v>1</v>
      </c>
      <c r="N852" s="2" t="str">
        <f t="shared" si="27"/>
        <v>Female201885+ yearsGR113-046</v>
      </c>
    </row>
    <row r="853" spans="2:14" x14ac:dyDescent="0.35">
      <c r="B853" t="s">
        <v>710</v>
      </c>
      <c r="C853" t="s">
        <v>711</v>
      </c>
      <c r="D853">
        <v>2018</v>
      </c>
      <c r="E853">
        <v>2018</v>
      </c>
      <c r="F853" s="1" t="s">
        <v>32</v>
      </c>
      <c r="G853" s="1" t="s">
        <v>33</v>
      </c>
      <c r="H853" s="1" t="s">
        <v>234</v>
      </c>
      <c r="I853" s="1" t="s">
        <v>233</v>
      </c>
      <c r="J853">
        <v>3615</v>
      </c>
      <c r="K853">
        <v>4218810</v>
      </c>
      <c r="L853">
        <v>85.7</v>
      </c>
      <c r="M853" s="2" t="b">
        <f t="shared" si="26"/>
        <v>1</v>
      </c>
      <c r="N853" s="2" t="str">
        <f t="shared" si="27"/>
        <v>Female201885+ yearsGR113-047</v>
      </c>
    </row>
    <row r="854" spans="2:14" x14ac:dyDescent="0.35">
      <c r="B854" t="s">
        <v>710</v>
      </c>
      <c r="C854" t="s">
        <v>711</v>
      </c>
      <c r="D854">
        <v>2018</v>
      </c>
      <c r="E854">
        <v>2018</v>
      </c>
      <c r="F854" s="1" t="s">
        <v>32</v>
      </c>
      <c r="G854" s="1" t="s">
        <v>33</v>
      </c>
      <c r="H854" s="1" t="s">
        <v>232</v>
      </c>
      <c r="I854" s="1" t="s">
        <v>231</v>
      </c>
      <c r="J854">
        <v>3536</v>
      </c>
      <c r="K854">
        <v>4218810</v>
      </c>
      <c r="L854">
        <v>83.8</v>
      </c>
      <c r="M854" s="2" t="b">
        <f t="shared" si="26"/>
        <v>0</v>
      </c>
      <c r="N854" s="2" t="str">
        <f t="shared" si="27"/>
        <v>Female201885+ yearsGR113-048</v>
      </c>
    </row>
    <row r="855" spans="2:14" x14ac:dyDescent="0.35">
      <c r="B855" t="s">
        <v>710</v>
      </c>
      <c r="C855" t="s">
        <v>711</v>
      </c>
      <c r="D855">
        <v>2018</v>
      </c>
      <c r="E855">
        <v>2018</v>
      </c>
      <c r="F855" s="1" t="s">
        <v>32</v>
      </c>
      <c r="G855" s="1" t="s">
        <v>33</v>
      </c>
      <c r="H855" s="1" t="s">
        <v>230</v>
      </c>
      <c r="I855" s="1" t="s">
        <v>229</v>
      </c>
      <c r="J855">
        <v>79</v>
      </c>
      <c r="K855">
        <v>4218810</v>
      </c>
      <c r="L855">
        <v>1.9</v>
      </c>
      <c r="M855" s="2" t="b">
        <f t="shared" si="26"/>
        <v>0</v>
      </c>
      <c r="N855" s="2" t="str">
        <f t="shared" si="27"/>
        <v>Female201885+ yearsGR113-049</v>
      </c>
    </row>
    <row r="856" spans="2:14" x14ac:dyDescent="0.35">
      <c r="B856" t="s">
        <v>710</v>
      </c>
      <c r="C856" t="s">
        <v>711</v>
      </c>
      <c r="D856">
        <v>2018</v>
      </c>
      <c r="E856">
        <v>2018</v>
      </c>
      <c r="F856" s="1" t="s">
        <v>32</v>
      </c>
      <c r="G856" s="1" t="s">
        <v>33</v>
      </c>
      <c r="H856" s="1" t="s">
        <v>228</v>
      </c>
      <c r="I856" s="1" t="s">
        <v>227</v>
      </c>
      <c r="J856">
        <v>29</v>
      </c>
      <c r="K856">
        <v>4218810</v>
      </c>
      <c r="L856">
        <v>0.7</v>
      </c>
      <c r="M856" s="2" t="b">
        <f t="shared" si="26"/>
        <v>1</v>
      </c>
      <c r="N856" s="2" t="str">
        <f t="shared" si="27"/>
        <v>Female201885+ yearsGR113-050</v>
      </c>
    </row>
    <row r="857" spans="2:14" x14ac:dyDescent="0.35">
      <c r="B857" t="s">
        <v>710</v>
      </c>
      <c r="C857" t="s">
        <v>711</v>
      </c>
      <c r="D857">
        <v>2018</v>
      </c>
      <c r="E857">
        <v>2018</v>
      </c>
      <c r="F857" s="1" t="s">
        <v>32</v>
      </c>
      <c r="G857" s="1" t="s">
        <v>33</v>
      </c>
      <c r="H857" s="1" t="s">
        <v>226</v>
      </c>
      <c r="I857" s="1" t="s">
        <v>225</v>
      </c>
      <c r="J857">
        <v>6320</v>
      </c>
      <c r="K857">
        <v>4218810</v>
      </c>
      <c r="L857">
        <v>149.80000000000001</v>
      </c>
      <c r="M857" s="2" t="b">
        <f t="shared" si="26"/>
        <v>1</v>
      </c>
      <c r="N857" s="2" t="str">
        <f t="shared" si="27"/>
        <v>Female201885+ yearsGR113-051</v>
      </c>
    </row>
    <row r="858" spans="2:14" x14ac:dyDescent="0.35">
      <c r="B858" t="s">
        <v>710</v>
      </c>
      <c r="C858" t="s">
        <v>711</v>
      </c>
      <c r="D858">
        <v>2018</v>
      </c>
      <c r="E858">
        <v>2018</v>
      </c>
      <c r="F858" s="1" t="s">
        <v>32</v>
      </c>
      <c r="G858" s="1" t="s">
        <v>33</v>
      </c>
      <c r="H858" s="1" t="s">
        <v>224</v>
      </c>
      <c r="I858" s="1" t="s">
        <v>223</v>
      </c>
      <c r="J858">
        <v>58489</v>
      </c>
      <c r="K858">
        <v>4218810</v>
      </c>
      <c r="L858">
        <v>1386.4</v>
      </c>
      <c r="M858" s="2" t="b">
        <f t="shared" si="26"/>
        <v>1</v>
      </c>
      <c r="N858" s="2" t="str">
        <f t="shared" si="27"/>
        <v>Female201885+ yearsGR113-052</v>
      </c>
    </row>
    <row r="859" spans="2:14" x14ac:dyDescent="0.35">
      <c r="B859" t="s">
        <v>710</v>
      </c>
      <c r="C859" t="s">
        <v>711</v>
      </c>
      <c r="D859">
        <v>2018</v>
      </c>
      <c r="E859">
        <v>2018</v>
      </c>
      <c r="F859" s="1" t="s">
        <v>32</v>
      </c>
      <c r="G859" s="1" t="s">
        <v>33</v>
      </c>
      <c r="H859" s="1" t="s">
        <v>129</v>
      </c>
      <c r="I859" s="1" t="s">
        <v>128</v>
      </c>
      <c r="J859">
        <v>210022</v>
      </c>
      <c r="K859">
        <v>4218810</v>
      </c>
      <c r="L859">
        <v>4978.2</v>
      </c>
      <c r="M859" s="2" t="b">
        <f t="shared" si="26"/>
        <v>0</v>
      </c>
      <c r="N859" s="2" t="str">
        <f t="shared" si="27"/>
        <v>Female201885+ yearsGR113-053</v>
      </c>
    </row>
    <row r="860" spans="2:14" x14ac:dyDescent="0.35">
      <c r="B860" t="s">
        <v>710</v>
      </c>
      <c r="C860" t="s">
        <v>711</v>
      </c>
      <c r="D860">
        <v>2018</v>
      </c>
      <c r="E860">
        <v>2018</v>
      </c>
      <c r="F860" s="1" t="s">
        <v>32</v>
      </c>
      <c r="G860" s="1" t="s">
        <v>33</v>
      </c>
      <c r="H860" s="1" t="s">
        <v>127</v>
      </c>
      <c r="I860" s="1" t="s">
        <v>126</v>
      </c>
      <c r="J860">
        <v>150257</v>
      </c>
      <c r="K860">
        <v>4218810</v>
      </c>
      <c r="L860">
        <v>3561.6</v>
      </c>
      <c r="M860" s="2" t="b">
        <f t="shared" si="26"/>
        <v>1</v>
      </c>
      <c r="N860" s="2" t="str">
        <f t="shared" si="27"/>
        <v>Female201885+ yearsGR113-054</v>
      </c>
    </row>
    <row r="861" spans="2:14" x14ac:dyDescent="0.35">
      <c r="B861" t="s">
        <v>710</v>
      </c>
      <c r="C861" t="s">
        <v>711</v>
      </c>
      <c r="D861">
        <v>2018</v>
      </c>
      <c r="E861">
        <v>2018</v>
      </c>
      <c r="F861" s="1" t="s">
        <v>32</v>
      </c>
      <c r="G861" s="1" t="s">
        <v>33</v>
      </c>
      <c r="H861" s="1" t="s">
        <v>222</v>
      </c>
      <c r="I861" s="1" t="s">
        <v>221</v>
      </c>
      <c r="J861">
        <v>944</v>
      </c>
      <c r="K861">
        <v>4218810</v>
      </c>
      <c r="L861">
        <v>22.4</v>
      </c>
      <c r="M861" s="2" t="b">
        <f t="shared" si="26"/>
        <v>0</v>
      </c>
      <c r="N861" s="2" t="str">
        <f t="shared" si="27"/>
        <v>Female201885+ yearsGR113-055</v>
      </c>
    </row>
    <row r="862" spans="2:14" x14ac:dyDescent="0.35">
      <c r="B862" t="s">
        <v>710</v>
      </c>
      <c r="C862" t="s">
        <v>711</v>
      </c>
      <c r="D862">
        <v>2018</v>
      </c>
      <c r="E862">
        <v>2018</v>
      </c>
      <c r="F862" s="1" t="s">
        <v>32</v>
      </c>
      <c r="G862" s="1" t="s">
        <v>33</v>
      </c>
      <c r="H862" s="1" t="s">
        <v>220</v>
      </c>
      <c r="I862" s="1" t="s">
        <v>219</v>
      </c>
      <c r="J862">
        <v>12811</v>
      </c>
      <c r="K862">
        <v>4218810</v>
      </c>
      <c r="L862">
        <v>303.7</v>
      </c>
      <c r="M862" s="2" t="b">
        <f t="shared" si="26"/>
        <v>0</v>
      </c>
      <c r="N862" s="2" t="str">
        <f t="shared" si="27"/>
        <v>Female201885+ yearsGR113-056</v>
      </c>
    </row>
    <row r="863" spans="2:14" x14ac:dyDescent="0.35">
      <c r="B863" t="s">
        <v>710</v>
      </c>
      <c r="C863" t="s">
        <v>711</v>
      </c>
      <c r="D863">
        <v>2018</v>
      </c>
      <c r="E863">
        <v>2018</v>
      </c>
      <c r="F863" s="1" t="s">
        <v>32</v>
      </c>
      <c r="G863" s="1" t="s">
        <v>33</v>
      </c>
      <c r="H863" s="1" t="s">
        <v>125</v>
      </c>
      <c r="I863" s="1" t="s">
        <v>124</v>
      </c>
      <c r="J863">
        <v>2532</v>
      </c>
      <c r="K863">
        <v>4218810</v>
      </c>
      <c r="L863">
        <v>60</v>
      </c>
      <c r="M863" s="2" t="b">
        <f t="shared" si="26"/>
        <v>0</v>
      </c>
      <c r="N863" s="2" t="str">
        <f t="shared" si="27"/>
        <v>Female201885+ yearsGR113-057</v>
      </c>
    </row>
    <row r="864" spans="2:14" x14ac:dyDescent="0.35">
      <c r="B864" t="s">
        <v>710</v>
      </c>
      <c r="C864" t="s">
        <v>711</v>
      </c>
      <c r="D864">
        <v>2018</v>
      </c>
      <c r="E864">
        <v>2018</v>
      </c>
      <c r="F864" s="1" t="s">
        <v>32</v>
      </c>
      <c r="G864" s="1" t="s">
        <v>33</v>
      </c>
      <c r="H864" s="1" t="s">
        <v>123</v>
      </c>
      <c r="I864" s="1" t="s">
        <v>122</v>
      </c>
      <c r="J864">
        <v>71031</v>
      </c>
      <c r="K864">
        <v>4218810</v>
      </c>
      <c r="L864">
        <v>1683.7</v>
      </c>
      <c r="M864" s="2" t="b">
        <f t="shared" si="26"/>
        <v>0</v>
      </c>
      <c r="N864" s="2" t="str">
        <f t="shared" si="27"/>
        <v>Female201885+ yearsGR113-058</v>
      </c>
    </row>
    <row r="865" spans="2:14" x14ac:dyDescent="0.35">
      <c r="B865" t="s">
        <v>710</v>
      </c>
      <c r="C865" t="s">
        <v>711</v>
      </c>
      <c r="D865">
        <v>2018</v>
      </c>
      <c r="E865">
        <v>2018</v>
      </c>
      <c r="F865" s="1" t="s">
        <v>32</v>
      </c>
      <c r="G865" s="1" t="s">
        <v>33</v>
      </c>
      <c r="H865" s="1" t="s">
        <v>121</v>
      </c>
      <c r="I865" s="1" t="s">
        <v>120</v>
      </c>
      <c r="J865">
        <v>17403</v>
      </c>
      <c r="K865">
        <v>4218810</v>
      </c>
      <c r="L865">
        <v>412.5</v>
      </c>
      <c r="M865" s="2" t="b">
        <f t="shared" si="26"/>
        <v>0</v>
      </c>
      <c r="N865" s="2" t="str">
        <f t="shared" si="27"/>
        <v>Female201885+ yearsGR113-059</v>
      </c>
    </row>
    <row r="866" spans="2:14" x14ac:dyDescent="0.35">
      <c r="B866" t="s">
        <v>710</v>
      </c>
      <c r="C866" t="s">
        <v>711</v>
      </c>
      <c r="D866">
        <v>2018</v>
      </c>
      <c r="E866">
        <v>2018</v>
      </c>
      <c r="F866" s="1" t="s">
        <v>32</v>
      </c>
      <c r="G866" s="1" t="s">
        <v>33</v>
      </c>
      <c r="H866" s="1" t="s">
        <v>218</v>
      </c>
      <c r="I866" s="1" t="s">
        <v>217</v>
      </c>
      <c r="J866">
        <v>801</v>
      </c>
      <c r="K866">
        <v>4218810</v>
      </c>
      <c r="L866">
        <v>19</v>
      </c>
      <c r="M866" s="2" t="b">
        <f t="shared" si="26"/>
        <v>0</v>
      </c>
      <c r="N866" s="2" t="str">
        <f t="shared" si="27"/>
        <v>Female201885+ yearsGR113-060</v>
      </c>
    </row>
    <row r="867" spans="2:14" x14ac:dyDescent="0.35">
      <c r="B867" t="s">
        <v>710</v>
      </c>
      <c r="C867" t="s">
        <v>711</v>
      </c>
      <c r="D867">
        <v>2018</v>
      </c>
      <c r="E867">
        <v>2018</v>
      </c>
      <c r="F867" s="1" t="s">
        <v>32</v>
      </c>
      <c r="G867" s="1" t="s">
        <v>33</v>
      </c>
      <c r="H867" s="1" t="s">
        <v>119</v>
      </c>
      <c r="I867" s="1" t="s">
        <v>118</v>
      </c>
      <c r="J867">
        <v>52827</v>
      </c>
      <c r="K867">
        <v>4218810</v>
      </c>
      <c r="L867">
        <v>1252.2</v>
      </c>
      <c r="M867" s="2" t="b">
        <f t="shared" si="26"/>
        <v>0</v>
      </c>
      <c r="N867" s="2" t="str">
        <f t="shared" si="27"/>
        <v>Female201885+ yearsGR113-061</v>
      </c>
    </row>
    <row r="868" spans="2:14" x14ac:dyDescent="0.35">
      <c r="B868" t="s">
        <v>710</v>
      </c>
      <c r="C868" t="s">
        <v>711</v>
      </c>
      <c r="D868">
        <v>2018</v>
      </c>
      <c r="E868">
        <v>2018</v>
      </c>
      <c r="F868" s="1" t="s">
        <v>32</v>
      </c>
      <c r="G868" s="1" t="s">
        <v>33</v>
      </c>
      <c r="H868" s="1" t="s">
        <v>117</v>
      </c>
      <c r="I868" s="1" t="s">
        <v>116</v>
      </c>
      <c r="J868">
        <v>9119</v>
      </c>
      <c r="K868">
        <v>4218810</v>
      </c>
      <c r="L868">
        <v>216.2</v>
      </c>
      <c r="M868" s="2" t="b">
        <f t="shared" si="26"/>
        <v>0</v>
      </c>
      <c r="N868" s="2" t="str">
        <f t="shared" si="27"/>
        <v>Female201885+ yearsGR113-062</v>
      </c>
    </row>
    <row r="869" spans="2:14" x14ac:dyDescent="0.35">
      <c r="B869" t="s">
        <v>710</v>
      </c>
      <c r="C869" t="s">
        <v>711</v>
      </c>
      <c r="D869">
        <v>2018</v>
      </c>
      <c r="E869">
        <v>2018</v>
      </c>
      <c r="F869" s="1" t="s">
        <v>32</v>
      </c>
      <c r="G869" s="1" t="s">
        <v>33</v>
      </c>
      <c r="H869" s="1" t="s">
        <v>115</v>
      </c>
      <c r="I869" s="1" t="s">
        <v>114</v>
      </c>
      <c r="J869">
        <v>43708</v>
      </c>
      <c r="K869">
        <v>4218810</v>
      </c>
      <c r="L869">
        <v>1036</v>
      </c>
      <c r="M869" s="2" t="b">
        <f t="shared" si="26"/>
        <v>0</v>
      </c>
      <c r="N869" s="2" t="str">
        <f t="shared" si="27"/>
        <v>Female201885+ yearsGR113-063</v>
      </c>
    </row>
    <row r="870" spans="2:14" x14ac:dyDescent="0.35">
      <c r="B870" t="s">
        <v>710</v>
      </c>
      <c r="C870" t="s">
        <v>711</v>
      </c>
      <c r="D870">
        <v>2018</v>
      </c>
      <c r="E870">
        <v>2018</v>
      </c>
      <c r="F870" s="1" t="s">
        <v>32</v>
      </c>
      <c r="G870" s="1" t="s">
        <v>33</v>
      </c>
      <c r="H870" s="1" t="s">
        <v>113</v>
      </c>
      <c r="I870" s="1" t="s">
        <v>112</v>
      </c>
      <c r="J870">
        <v>62939</v>
      </c>
      <c r="K870">
        <v>4218810</v>
      </c>
      <c r="L870">
        <v>1491.9</v>
      </c>
      <c r="M870" s="2" t="b">
        <f t="shared" si="26"/>
        <v>0</v>
      </c>
      <c r="N870" s="2" t="str">
        <f t="shared" si="27"/>
        <v>Female201885+ yearsGR113-064</v>
      </c>
    </row>
    <row r="871" spans="2:14" x14ac:dyDescent="0.35">
      <c r="B871" t="s">
        <v>710</v>
      </c>
      <c r="C871" t="s">
        <v>711</v>
      </c>
      <c r="D871">
        <v>2018</v>
      </c>
      <c r="E871">
        <v>2018</v>
      </c>
      <c r="F871" s="1" t="s">
        <v>32</v>
      </c>
      <c r="G871" s="1" t="s">
        <v>33</v>
      </c>
      <c r="H871" s="1" t="s">
        <v>111</v>
      </c>
      <c r="I871" s="1" t="s">
        <v>110</v>
      </c>
      <c r="J871">
        <v>83</v>
      </c>
      <c r="K871">
        <v>4218810</v>
      </c>
      <c r="L871">
        <v>2</v>
      </c>
      <c r="M871" s="2" t="b">
        <f t="shared" si="26"/>
        <v>0</v>
      </c>
      <c r="N871" s="2" t="str">
        <f t="shared" si="27"/>
        <v>Female201885+ yearsGR113-065</v>
      </c>
    </row>
    <row r="872" spans="2:14" x14ac:dyDescent="0.35">
      <c r="B872" t="s">
        <v>710</v>
      </c>
      <c r="C872" t="s">
        <v>711</v>
      </c>
      <c r="D872">
        <v>2018</v>
      </c>
      <c r="E872">
        <v>2018</v>
      </c>
      <c r="F872" s="1" t="s">
        <v>32</v>
      </c>
      <c r="G872" s="1" t="s">
        <v>33</v>
      </c>
      <c r="H872" s="1" t="s">
        <v>216</v>
      </c>
      <c r="I872" s="1" t="s">
        <v>215</v>
      </c>
      <c r="J872">
        <v>108</v>
      </c>
      <c r="K872">
        <v>4218810</v>
      </c>
      <c r="L872">
        <v>2.6</v>
      </c>
      <c r="M872" s="2" t="b">
        <f t="shared" si="26"/>
        <v>0</v>
      </c>
      <c r="N872" s="2" t="str">
        <f t="shared" si="27"/>
        <v>Female201885+ yearsGR113-066</v>
      </c>
    </row>
    <row r="873" spans="2:14" x14ac:dyDescent="0.35">
      <c r="B873" t="s">
        <v>710</v>
      </c>
      <c r="C873" t="s">
        <v>711</v>
      </c>
      <c r="D873">
        <v>2018</v>
      </c>
      <c r="E873">
        <v>2018</v>
      </c>
      <c r="F873" s="1" t="s">
        <v>32</v>
      </c>
      <c r="G873" s="1" t="s">
        <v>33</v>
      </c>
      <c r="H873" s="1" t="s">
        <v>214</v>
      </c>
      <c r="I873" s="1" t="s">
        <v>213</v>
      </c>
      <c r="J873">
        <v>28321</v>
      </c>
      <c r="K873">
        <v>4218810</v>
      </c>
      <c r="L873">
        <v>671.3</v>
      </c>
      <c r="M873" s="2" t="b">
        <f t="shared" si="26"/>
        <v>0</v>
      </c>
      <c r="N873" s="2" t="str">
        <f t="shared" si="27"/>
        <v>Female201885+ yearsGR113-067</v>
      </c>
    </row>
    <row r="874" spans="2:14" x14ac:dyDescent="0.35">
      <c r="B874" t="s">
        <v>710</v>
      </c>
      <c r="C874" t="s">
        <v>711</v>
      </c>
      <c r="D874">
        <v>2018</v>
      </c>
      <c r="E874">
        <v>2018</v>
      </c>
      <c r="F874" s="1" t="s">
        <v>32</v>
      </c>
      <c r="G874" s="1" t="s">
        <v>33</v>
      </c>
      <c r="H874" s="1" t="s">
        <v>109</v>
      </c>
      <c r="I874" s="1" t="s">
        <v>108</v>
      </c>
      <c r="J874">
        <v>34427</v>
      </c>
      <c r="K874">
        <v>4218810</v>
      </c>
      <c r="L874">
        <v>816</v>
      </c>
      <c r="M874" s="2" t="b">
        <f t="shared" si="26"/>
        <v>0</v>
      </c>
      <c r="N874" s="2" t="str">
        <f t="shared" si="27"/>
        <v>Female201885+ yearsGR113-068</v>
      </c>
    </row>
    <row r="875" spans="2:14" x14ac:dyDescent="0.35">
      <c r="B875" t="s">
        <v>710</v>
      </c>
      <c r="C875" t="s">
        <v>711</v>
      </c>
      <c r="D875">
        <v>2018</v>
      </c>
      <c r="E875">
        <v>2018</v>
      </c>
      <c r="F875" s="1" t="s">
        <v>32</v>
      </c>
      <c r="G875" s="1" t="s">
        <v>33</v>
      </c>
      <c r="H875" s="1" t="s">
        <v>212</v>
      </c>
      <c r="I875" s="1" t="s">
        <v>211</v>
      </c>
      <c r="J875">
        <v>10233</v>
      </c>
      <c r="K875">
        <v>4218810</v>
      </c>
      <c r="L875">
        <v>242.6</v>
      </c>
      <c r="M875" s="2" t="b">
        <f t="shared" si="26"/>
        <v>1</v>
      </c>
      <c r="N875" s="2" t="str">
        <f t="shared" si="27"/>
        <v>Female201885+ yearsGR113-069</v>
      </c>
    </row>
    <row r="876" spans="2:14" x14ac:dyDescent="0.35">
      <c r="B876" t="s">
        <v>710</v>
      </c>
      <c r="C876" t="s">
        <v>711</v>
      </c>
      <c r="D876">
        <v>2018</v>
      </c>
      <c r="E876">
        <v>2018</v>
      </c>
      <c r="F876" s="1" t="s">
        <v>32</v>
      </c>
      <c r="G876" s="1" t="s">
        <v>33</v>
      </c>
      <c r="H876" s="1" t="s">
        <v>107</v>
      </c>
      <c r="I876" s="1" t="s">
        <v>106</v>
      </c>
      <c r="J876">
        <v>43954</v>
      </c>
      <c r="K876">
        <v>4218810</v>
      </c>
      <c r="L876">
        <v>1041.9000000000001</v>
      </c>
      <c r="M876" s="2" t="b">
        <f t="shared" si="26"/>
        <v>1</v>
      </c>
      <c r="N876" s="2" t="str">
        <f t="shared" si="27"/>
        <v>Female201885+ yearsGR113-070</v>
      </c>
    </row>
    <row r="877" spans="2:14" x14ac:dyDescent="0.35">
      <c r="B877" t="s">
        <v>710</v>
      </c>
      <c r="C877" t="s">
        <v>711</v>
      </c>
      <c r="D877">
        <v>2018</v>
      </c>
      <c r="E877">
        <v>2018</v>
      </c>
      <c r="F877" s="1" t="s">
        <v>32</v>
      </c>
      <c r="G877" s="1" t="s">
        <v>33</v>
      </c>
      <c r="H877" s="1" t="s">
        <v>210</v>
      </c>
      <c r="I877" s="1" t="s">
        <v>209</v>
      </c>
      <c r="J877">
        <v>1774</v>
      </c>
      <c r="K877">
        <v>4218810</v>
      </c>
      <c r="L877">
        <v>42</v>
      </c>
      <c r="M877" s="2" t="b">
        <f t="shared" si="26"/>
        <v>1</v>
      </c>
      <c r="N877" s="2" t="str">
        <f t="shared" si="27"/>
        <v>Female201885+ yearsGR113-071</v>
      </c>
    </row>
    <row r="878" spans="2:14" x14ac:dyDescent="0.35">
      <c r="B878" t="s">
        <v>710</v>
      </c>
      <c r="C878" t="s">
        <v>711</v>
      </c>
      <c r="D878">
        <v>2018</v>
      </c>
      <c r="E878">
        <v>2018</v>
      </c>
      <c r="F878" s="1" t="s">
        <v>32</v>
      </c>
      <c r="G878" s="1" t="s">
        <v>33</v>
      </c>
      <c r="H878" s="1" t="s">
        <v>208</v>
      </c>
      <c r="I878" s="1" t="s">
        <v>207</v>
      </c>
      <c r="J878">
        <v>3804</v>
      </c>
      <c r="K878">
        <v>4218810</v>
      </c>
      <c r="L878">
        <v>90.2</v>
      </c>
      <c r="M878" s="2" t="b">
        <f t="shared" si="26"/>
        <v>0</v>
      </c>
      <c r="N878" s="2" t="str">
        <f t="shared" si="27"/>
        <v>Female201885+ yearsGR113-072</v>
      </c>
    </row>
    <row r="879" spans="2:14" x14ac:dyDescent="0.35">
      <c r="B879" t="s">
        <v>710</v>
      </c>
      <c r="C879" t="s">
        <v>711</v>
      </c>
      <c r="D879">
        <v>2018</v>
      </c>
      <c r="E879">
        <v>2018</v>
      </c>
      <c r="F879" s="1" t="s">
        <v>32</v>
      </c>
      <c r="G879" s="1" t="s">
        <v>33</v>
      </c>
      <c r="H879" s="1" t="s">
        <v>206</v>
      </c>
      <c r="I879" s="1" t="s">
        <v>205</v>
      </c>
      <c r="J879">
        <v>1520</v>
      </c>
      <c r="K879">
        <v>4218810</v>
      </c>
      <c r="L879">
        <v>36</v>
      </c>
      <c r="M879" s="2" t="b">
        <f t="shared" si="26"/>
        <v>1</v>
      </c>
      <c r="N879" s="2" t="str">
        <f t="shared" si="27"/>
        <v>Female201885+ yearsGR113-073</v>
      </c>
    </row>
    <row r="880" spans="2:14" x14ac:dyDescent="0.35">
      <c r="B880" t="s">
        <v>710</v>
      </c>
      <c r="C880" t="s">
        <v>711</v>
      </c>
      <c r="D880">
        <v>2018</v>
      </c>
      <c r="E880">
        <v>2018</v>
      </c>
      <c r="F880" s="1" t="s">
        <v>32</v>
      </c>
      <c r="G880" s="1" t="s">
        <v>33</v>
      </c>
      <c r="H880" s="1" t="s">
        <v>204</v>
      </c>
      <c r="I880" s="1" t="s">
        <v>203</v>
      </c>
      <c r="J880">
        <v>2284</v>
      </c>
      <c r="K880">
        <v>4218810</v>
      </c>
      <c r="L880">
        <v>54.1</v>
      </c>
      <c r="M880" s="2" t="b">
        <f t="shared" si="26"/>
        <v>0</v>
      </c>
      <c r="N880" s="2" t="str">
        <f t="shared" si="27"/>
        <v>Female201885+ yearsGR113-074</v>
      </c>
    </row>
    <row r="881" spans="2:14" x14ac:dyDescent="0.35">
      <c r="B881" t="s">
        <v>710</v>
      </c>
      <c r="C881" t="s">
        <v>711</v>
      </c>
      <c r="D881">
        <v>2018</v>
      </c>
      <c r="E881">
        <v>2018</v>
      </c>
      <c r="F881" s="1" t="s">
        <v>32</v>
      </c>
      <c r="G881" s="1" t="s">
        <v>33</v>
      </c>
      <c r="H881" s="1" t="s">
        <v>105</v>
      </c>
      <c r="I881" s="1" t="s">
        <v>104</v>
      </c>
      <c r="J881">
        <v>563</v>
      </c>
      <c r="K881">
        <v>4218810</v>
      </c>
      <c r="L881">
        <v>13.3</v>
      </c>
      <c r="M881" s="2" t="b">
        <f t="shared" si="26"/>
        <v>0</v>
      </c>
      <c r="N881" s="2" t="str">
        <f t="shared" si="27"/>
        <v>Female201885+ yearsGR113-075</v>
      </c>
    </row>
    <row r="882" spans="2:14" x14ac:dyDescent="0.35">
      <c r="B882" t="s">
        <v>710</v>
      </c>
      <c r="C882" t="s">
        <v>711</v>
      </c>
      <c r="D882">
        <v>2018</v>
      </c>
      <c r="E882">
        <v>2018</v>
      </c>
      <c r="F882" s="1" t="s">
        <v>32</v>
      </c>
      <c r="G882" s="1" t="s">
        <v>33</v>
      </c>
      <c r="H882" s="1" t="s">
        <v>103</v>
      </c>
      <c r="I882" s="1" t="s">
        <v>102</v>
      </c>
      <c r="J882">
        <v>14488</v>
      </c>
      <c r="K882">
        <v>4218810</v>
      </c>
      <c r="L882">
        <v>343.4</v>
      </c>
      <c r="M882" s="2" t="b">
        <f t="shared" si="26"/>
        <v>1</v>
      </c>
      <c r="N882" s="2" t="str">
        <f t="shared" si="27"/>
        <v>Female201885+ yearsGR113-076</v>
      </c>
    </row>
    <row r="883" spans="2:14" x14ac:dyDescent="0.35">
      <c r="B883" t="s">
        <v>710</v>
      </c>
      <c r="C883" t="s">
        <v>711</v>
      </c>
      <c r="D883">
        <v>2018</v>
      </c>
      <c r="E883">
        <v>2018</v>
      </c>
      <c r="F883" s="1" t="s">
        <v>32</v>
      </c>
      <c r="G883" s="1" t="s">
        <v>33</v>
      </c>
      <c r="H883" s="1" t="s">
        <v>202</v>
      </c>
      <c r="I883" s="1" t="s">
        <v>201</v>
      </c>
      <c r="J883">
        <v>2766</v>
      </c>
      <c r="K883">
        <v>4218810</v>
      </c>
      <c r="L883">
        <v>65.599999999999994</v>
      </c>
      <c r="M883" s="2" t="b">
        <f t="shared" si="26"/>
        <v>0</v>
      </c>
      <c r="N883" s="2" t="str">
        <f t="shared" si="27"/>
        <v>Female201885+ yearsGR113-077</v>
      </c>
    </row>
    <row r="884" spans="2:14" x14ac:dyDescent="0.35">
      <c r="B884" t="s">
        <v>710</v>
      </c>
      <c r="C884" t="s">
        <v>711</v>
      </c>
      <c r="D884">
        <v>2018</v>
      </c>
      <c r="E884">
        <v>2018</v>
      </c>
      <c r="F884" s="1" t="s">
        <v>32</v>
      </c>
      <c r="G884" s="1" t="s">
        <v>33</v>
      </c>
      <c r="H884" s="1" t="s">
        <v>101</v>
      </c>
      <c r="I884" s="1" t="s">
        <v>100</v>
      </c>
      <c r="J884">
        <v>11722</v>
      </c>
      <c r="K884">
        <v>4218810</v>
      </c>
      <c r="L884">
        <v>277.89999999999998</v>
      </c>
      <c r="M884" s="2" t="b">
        <f t="shared" si="26"/>
        <v>0</v>
      </c>
      <c r="N884" s="2" t="str">
        <f t="shared" si="27"/>
        <v>Female201885+ yearsGR113-078</v>
      </c>
    </row>
    <row r="885" spans="2:14" x14ac:dyDescent="0.35">
      <c r="B885" t="s">
        <v>710</v>
      </c>
      <c r="C885" t="s">
        <v>711</v>
      </c>
      <c r="D885">
        <v>2018</v>
      </c>
      <c r="E885">
        <v>2018</v>
      </c>
      <c r="F885" s="1" t="s">
        <v>32</v>
      </c>
      <c r="G885" s="1" t="s">
        <v>33</v>
      </c>
      <c r="H885" s="1" t="s">
        <v>200</v>
      </c>
      <c r="I885" s="1" t="s">
        <v>199</v>
      </c>
      <c r="J885">
        <v>81</v>
      </c>
      <c r="K885">
        <v>4218810</v>
      </c>
      <c r="L885">
        <v>1.9</v>
      </c>
      <c r="M885" s="2" t="b">
        <f t="shared" si="26"/>
        <v>0</v>
      </c>
      <c r="N885" s="2" t="str">
        <f t="shared" si="27"/>
        <v>Female201885+ yearsGR113-079</v>
      </c>
    </row>
    <row r="886" spans="2:14" x14ac:dyDescent="0.35">
      <c r="B886" t="s">
        <v>710</v>
      </c>
      <c r="C886" t="s">
        <v>711</v>
      </c>
      <c r="D886">
        <v>2018</v>
      </c>
      <c r="E886">
        <v>2018</v>
      </c>
      <c r="F886" s="1" t="s">
        <v>32</v>
      </c>
      <c r="G886" s="1" t="s">
        <v>33</v>
      </c>
      <c r="H886" s="1" t="s">
        <v>198</v>
      </c>
      <c r="I886" s="1" t="s">
        <v>197</v>
      </c>
      <c r="J886">
        <v>64</v>
      </c>
      <c r="K886">
        <v>4218810</v>
      </c>
      <c r="L886">
        <v>1.5</v>
      </c>
      <c r="M886" s="2" t="b">
        <f t="shared" si="26"/>
        <v>1</v>
      </c>
      <c r="N886" s="2" t="str">
        <f t="shared" si="27"/>
        <v>Female201885+ yearsGR113-080</v>
      </c>
    </row>
    <row r="887" spans="2:14" x14ac:dyDescent="0.35">
      <c r="B887" t="s">
        <v>710</v>
      </c>
      <c r="C887" t="s">
        <v>711</v>
      </c>
      <c r="D887">
        <v>2018</v>
      </c>
      <c r="E887">
        <v>2018</v>
      </c>
      <c r="F887" s="1" t="s">
        <v>32</v>
      </c>
      <c r="G887" s="1" t="s">
        <v>33</v>
      </c>
      <c r="H887" s="1" t="s">
        <v>196</v>
      </c>
      <c r="I887" s="1" t="s">
        <v>195</v>
      </c>
      <c r="J887">
        <v>17</v>
      </c>
      <c r="K887">
        <v>4218810</v>
      </c>
      <c r="L887" t="s">
        <v>10</v>
      </c>
      <c r="M887" s="2" t="b">
        <f t="shared" si="26"/>
        <v>0</v>
      </c>
      <c r="N887" s="2" t="str">
        <f t="shared" si="27"/>
        <v>Female201885+ yearsGR113-081</v>
      </c>
    </row>
    <row r="888" spans="2:14" x14ac:dyDescent="0.35">
      <c r="B888" t="s">
        <v>710</v>
      </c>
      <c r="C888" t="s">
        <v>711</v>
      </c>
      <c r="D888">
        <v>2018</v>
      </c>
      <c r="E888">
        <v>2018</v>
      </c>
      <c r="F888" s="1" t="s">
        <v>32</v>
      </c>
      <c r="G888" s="1" t="s">
        <v>33</v>
      </c>
      <c r="H888" s="1" t="s">
        <v>99</v>
      </c>
      <c r="I888" s="1" t="s">
        <v>98</v>
      </c>
      <c r="J888">
        <v>26645</v>
      </c>
      <c r="K888">
        <v>4218810</v>
      </c>
      <c r="L888">
        <v>631.6</v>
      </c>
      <c r="M888" s="2" t="b">
        <f t="shared" si="26"/>
        <v>1</v>
      </c>
      <c r="N888" s="2" t="str">
        <f t="shared" si="27"/>
        <v>Female201885+ yearsGR113-082</v>
      </c>
    </row>
    <row r="889" spans="2:14" x14ac:dyDescent="0.35">
      <c r="B889" t="s">
        <v>710</v>
      </c>
      <c r="C889" t="s">
        <v>711</v>
      </c>
      <c r="D889">
        <v>2018</v>
      </c>
      <c r="E889">
        <v>2018</v>
      </c>
      <c r="F889" s="1" t="s">
        <v>32</v>
      </c>
      <c r="G889" s="1" t="s">
        <v>33</v>
      </c>
      <c r="H889" s="1" t="s">
        <v>194</v>
      </c>
      <c r="I889" s="1" t="s">
        <v>193</v>
      </c>
      <c r="J889">
        <v>135</v>
      </c>
      <c r="K889">
        <v>4218810</v>
      </c>
      <c r="L889">
        <v>3.2</v>
      </c>
      <c r="M889" s="2" t="b">
        <f t="shared" si="26"/>
        <v>0</v>
      </c>
      <c r="N889" s="2" t="str">
        <f t="shared" si="27"/>
        <v>Female201885+ yearsGR113-083</v>
      </c>
    </row>
    <row r="890" spans="2:14" x14ac:dyDescent="0.35">
      <c r="B890" t="s">
        <v>710</v>
      </c>
      <c r="C890" t="s">
        <v>711</v>
      </c>
      <c r="D890">
        <v>2018</v>
      </c>
      <c r="E890">
        <v>2018</v>
      </c>
      <c r="F890" s="1" t="s">
        <v>32</v>
      </c>
      <c r="G890" s="1" t="s">
        <v>33</v>
      </c>
      <c r="H890" s="1" t="s">
        <v>192</v>
      </c>
      <c r="I890" s="1" t="s">
        <v>191</v>
      </c>
      <c r="J890">
        <v>1005</v>
      </c>
      <c r="K890">
        <v>4218810</v>
      </c>
      <c r="L890">
        <v>23.8</v>
      </c>
      <c r="M890" s="2" t="b">
        <f t="shared" si="26"/>
        <v>0</v>
      </c>
      <c r="N890" s="2" t="str">
        <f t="shared" si="27"/>
        <v>Female201885+ yearsGR113-084</v>
      </c>
    </row>
    <row r="891" spans="2:14" x14ac:dyDescent="0.35">
      <c r="B891" t="s">
        <v>710</v>
      </c>
      <c r="C891" t="s">
        <v>711</v>
      </c>
      <c r="D891">
        <v>2018</v>
      </c>
      <c r="E891">
        <v>2018</v>
      </c>
      <c r="F891" s="1" t="s">
        <v>32</v>
      </c>
      <c r="G891" s="1" t="s">
        <v>33</v>
      </c>
      <c r="H891" s="1" t="s">
        <v>190</v>
      </c>
      <c r="I891" s="1" t="s">
        <v>189</v>
      </c>
      <c r="J891">
        <v>444</v>
      </c>
      <c r="K891">
        <v>4218810</v>
      </c>
      <c r="L891">
        <v>10.5</v>
      </c>
      <c r="M891" s="2" t="b">
        <f t="shared" si="26"/>
        <v>0</v>
      </c>
      <c r="N891" s="2" t="str">
        <f t="shared" si="27"/>
        <v>Female201885+ yearsGR113-085</v>
      </c>
    </row>
    <row r="892" spans="2:14" x14ac:dyDescent="0.35">
      <c r="B892" t="s">
        <v>710</v>
      </c>
      <c r="C892" t="s">
        <v>711</v>
      </c>
      <c r="D892">
        <v>2018</v>
      </c>
      <c r="E892">
        <v>2018</v>
      </c>
      <c r="F892" s="1" t="s">
        <v>32</v>
      </c>
      <c r="G892" s="1" t="s">
        <v>33</v>
      </c>
      <c r="H892" s="1" t="s">
        <v>97</v>
      </c>
      <c r="I892" s="1" t="s">
        <v>96</v>
      </c>
      <c r="J892">
        <v>25061</v>
      </c>
      <c r="K892">
        <v>4218810</v>
      </c>
      <c r="L892">
        <v>594</v>
      </c>
      <c r="M892" s="2" t="b">
        <f t="shared" si="26"/>
        <v>0</v>
      </c>
      <c r="N892" s="2" t="str">
        <f t="shared" si="27"/>
        <v>Female201885+ yearsGR113-086</v>
      </c>
    </row>
    <row r="893" spans="2:14" x14ac:dyDescent="0.35">
      <c r="B893" t="s">
        <v>710</v>
      </c>
      <c r="C893" t="s">
        <v>711</v>
      </c>
      <c r="D893">
        <v>2018</v>
      </c>
      <c r="E893">
        <v>2018</v>
      </c>
      <c r="F893" s="1" t="s">
        <v>32</v>
      </c>
      <c r="G893" s="1" t="s">
        <v>33</v>
      </c>
      <c r="H893" s="1" t="s">
        <v>188</v>
      </c>
      <c r="I893" s="1" t="s">
        <v>187</v>
      </c>
      <c r="J893">
        <v>14</v>
      </c>
      <c r="K893">
        <v>4218810</v>
      </c>
      <c r="L893" t="s">
        <v>10</v>
      </c>
      <c r="M893" s="2" t="b">
        <f t="shared" si="26"/>
        <v>1</v>
      </c>
      <c r="N893" s="2" t="str">
        <f t="shared" si="27"/>
        <v>Female201885+ yearsGR113-087</v>
      </c>
    </row>
    <row r="894" spans="2:14" x14ac:dyDescent="0.35">
      <c r="B894" t="s">
        <v>710</v>
      </c>
      <c r="C894" t="s">
        <v>711</v>
      </c>
      <c r="D894">
        <v>2018</v>
      </c>
      <c r="E894">
        <v>2018</v>
      </c>
      <c r="F894" s="1" t="s">
        <v>32</v>
      </c>
      <c r="G894" s="1" t="s">
        <v>33</v>
      </c>
      <c r="H894" s="1" t="s">
        <v>95</v>
      </c>
      <c r="I894" s="1" t="s">
        <v>94</v>
      </c>
      <c r="J894">
        <v>4174</v>
      </c>
      <c r="K894">
        <v>4218810</v>
      </c>
      <c r="L894">
        <v>98.9</v>
      </c>
      <c r="M894" s="2" t="b">
        <f t="shared" si="26"/>
        <v>1</v>
      </c>
      <c r="N894" s="2" t="str">
        <f t="shared" si="27"/>
        <v>Female201885+ yearsGR113-088</v>
      </c>
    </row>
    <row r="895" spans="2:14" x14ac:dyDescent="0.35">
      <c r="B895" t="s">
        <v>710</v>
      </c>
      <c r="C895" t="s">
        <v>711</v>
      </c>
      <c r="D895">
        <v>2018</v>
      </c>
      <c r="E895">
        <v>2018</v>
      </c>
      <c r="F895" s="1" t="s">
        <v>32</v>
      </c>
      <c r="G895" s="1" t="s">
        <v>33</v>
      </c>
      <c r="H895" s="1" t="s">
        <v>186</v>
      </c>
      <c r="I895" s="1" t="s">
        <v>185</v>
      </c>
      <c r="J895">
        <v>7560</v>
      </c>
      <c r="K895">
        <v>4218810</v>
      </c>
      <c r="L895">
        <v>179.2</v>
      </c>
      <c r="M895" s="2" t="b">
        <f t="shared" si="26"/>
        <v>0</v>
      </c>
      <c r="N895" s="2" t="str">
        <f t="shared" si="27"/>
        <v>Female201885+ yearsGR113-089</v>
      </c>
    </row>
    <row r="896" spans="2:14" x14ac:dyDescent="0.35">
      <c r="B896" t="s">
        <v>710</v>
      </c>
      <c r="C896" t="s">
        <v>711</v>
      </c>
      <c r="D896">
        <v>2018</v>
      </c>
      <c r="E896">
        <v>2018</v>
      </c>
      <c r="F896" s="1" t="s">
        <v>32</v>
      </c>
      <c r="G896" s="1" t="s">
        <v>33</v>
      </c>
      <c r="H896" s="1" t="s">
        <v>184</v>
      </c>
      <c r="I896" s="1" t="s">
        <v>183</v>
      </c>
      <c r="J896">
        <v>607</v>
      </c>
      <c r="K896">
        <v>4218810</v>
      </c>
      <c r="L896">
        <v>14.4</v>
      </c>
      <c r="M896" s="2" t="b">
        <f t="shared" si="26"/>
        <v>1</v>
      </c>
      <c r="N896" s="2" t="str">
        <f t="shared" si="27"/>
        <v>Female201885+ yearsGR113-090</v>
      </c>
    </row>
    <row r="897" spans="2:14" x14ac:dyDescent="0.35">
      <c r="B897" t="s">
        <v>710</v>
      </c>
      <c r="C897" t="s">
        <v>711</v>
      </c>
      <c r="D897">
        <v>2018</v>
      </c>
      <c r="E897">
        <v>2018</v>
      </c>
      <c r="F897" s="1" t="s">
        <v>32</v>
      </c>
      <c r="G897" s="1" t="s">
        <v>33</v>
      </c>
      <c r="H897" s="1" t="s">
        <v>182</v>
      </c>
      <c r="I897" s="1" t="s">
        <v>181</v>
      </c>
      <c r="J897">
        <v>51</v>
      </c>
      <c r="K897">
        <v>4218810</v>
      </c>
      <c r="L897">
        <v>1.2</v>
      </c>
      <c r="M897" s="2" t="b">
        <f t="shared" si="26"/>
        <v>1</v>
      </c>
      <c r="N897" s="2" t="str">
        <f t="shared" si="27"/>
        <v>Female201885+ yearsGR113-091</v>
      </c>
    </row>
    <row r="898" spans="2:14" x14ac:dyDescent="0.35">
      <c r="B898" t="s">
        <v>710</v>
      </c>
      <c r="C898" t="s">
        <v>711</v>
      </c>
      <c r="D898">
        <v>2018</v>
      </c>
      <c r="E898">
        <v>2018</v>
      </c>
      <c r="F898" s="1" t="s">
        <v>32</v>
      </c>
      <c r="G898" s="1" t="s">
        <v>33</v>
      </c>
      <c r="H898" s="1" t="s">
        <v>180</v>
      </c>
      <c r="I898" s="1" t="s">
        <v>179</v>
      </c>
      <c r="J898">
        <v>633</v>
      </c>
      <c r="K898">
        <v>4218810</v>
      </c>
      <c r="L898">
        <v>15</v>
      </c>
      <c r="M898" s="2" t="b">
        <f t="shared" si="26"/>
        <v>1</v>
      </c>
      <c r="N898" s="2" t="str">
        <f t="shared" si="27"/>
        <v>Female201885+ yearsGR113-092</v>
      </c>
    </row>
    <row r="899" spans="2:14" x14ac:dyDescent="0.35">
      <c r="B899" t="s">
        <v>710</v>
      </c>
      <c r="C899" t="s">
        <v>711</v>
      </c>
      <c r="D899">
        <v>2018</v>
      </c>
      <c r="E899">
        <v>2018</v>
      </c>
      <c r="F899" s="1" t="s">
        <v>32</v>
      </c>
      <c r="G899" s="1" t="s">
        <v>33</v>
      </c>
      <c r="H899" s="1" t="s">
        <v>93</v>
      </c>
      <c r="I899" s="1" t="s">
        <v>92</v>
      </c>
      <c r="J899">
        <v>866</v>
      </c>
      <c r="K899">
        <v>4218810</v>
      </c>
      <c r="L899">
        <v>20.5</v>
      </c>
      <c r="M899" s="2" t="b">
        <f t="shared" ref="M899:M962" si="28">LEFT(H899,1)="#"</f>
        <v>1</v>
      </c>
      <c r="N899" s="2" t="str">
        <f t="shared" ref="N899:N962" si="29">B899&amp;E899&amp;F899&amp;I899</f>
        <v>Female201885+ yearsGR113-093</v>
      </c>
    </row>
    <row r="900" spans="2:14" x14ac:dyDescent="0.35">
      <c r="B900" t="s">
        <v>710</v>
      </c>
      <c r="C900" t="s">
        <v>711</v>
      </c>
      <c r="D900">
        <v>2018</v>
      </c>
      <c r="E900">
        <v>2018</v>
      </c>
      <c r="F900" s="1" t="s">
        <v>32</v>
      </c>
      <c r="G900" s="1" t="s">
        <v>33</v>
      </c>
      <c r="H900" s="1" t="s">
        <v>91</v>
      </c>
      <c r="I900" s="1" t="s">
        <v>90</v>
      </c>
      <c r="J900">
        <v>55</v>
      </c>
      <c r="K900">
        <v>4218810</v>
      </c>
      <c r="L900">
        <v>1.3</v>
      </c>
      <c r="M900" s="2" t="b">
        <f t="shared" si="28"/>
        <v>0</v>
      </c>
      <c r="N900" s="2" t="str">
        <f t="shared" si="29"/>
        <v>Female201885+ yearsGR113-094</v>
      </c>
    </row>
    <row r="901" spans="2:14" x14ac:dyDescent="0.35">
      <c r="B901" t="s">
        <v>710</v>
      </c>
      <c r="C901" t="s">
        <v>711</v>
      </c>
      <c r="D901">
        <v>2018</v>
      </c>
      <c r="E901">
        <v>2018</v>
      </c>
      <c r="F901" s="1" t="s">
        <v>32</v>
      </c>
      <c r="G901" s="1" t="s">
        <v>33</v>
      </c>
      <c r="H901" s="1" t="s">
        <v>178</v>
      </c>
      <c r="I901" s="1" t="s">
        <v>177</v>
      </c>
      <c r="J901">
        <v>811</v>
      </c>
      <c r="K901">
        <v>4218810</v>
      </c>
      <c r="L901">
        <v>19.2</v>
      </c>
      <c r="M901" s="2" t="b">
        <f t="shared" si="28"/>
        <v>0</v>
      </c>
      <c r="N901" s="2" t="str">
        <f t="shared" si="29"/>
        <v>Female201885+ yearsGR113-095</v>
      </c>
    </row>
    <row r="902" spans="2:14" x14ac:dyDescent="0.35">
      <c r="B902" t="s">
        <v>710</v>
      </c>
      <c r="C902" t="s">
        <v>711</v>
      </c>
      <c r="D902">
        <v>2018</v>
      </c>
      <c r="E902">
        <v>2018</v>
      </c>
      <c r="F902" s="1" t="s">
        <v>32</v>
      </c>
      <c r="G902" s="1" t="s">
        <v>33</v>
      </c>
      <c r="H902" s="1" t="s">
        <v>176</v>
      </c>
      <c r="I902" s="1" t="s">
        <v>175</v>
      </c>
      <c r="J902">
        <v>964</v>
      </c>
      <c r="K902">
        <v>4218810</v>
      </c>
      <c r="L902">
        <v>22.9</v>
      </c>
      <c r="M902" s="2" t="b">
        <f t="shared" si="28"/>
        <v>1</v>
      </c>
      <c r="N902" s="2" t="str">
        <f t="shared" si="29"/>
        <v>Female201885+ yearsGR113-096</v>
      </c>
    </row>
    <row r="903" spans="2:14" x14ac:dyDescent="0.35">
      <c r="B903" t="s">
        <v>710</v>
      </c>
      <c r="C903" t="s">
        <v>711</v>
      </c>
      <c r="D903">
        <v>2018</v>
      </c>
      <c r="E903">
        <v>2018</v>
      </c>
      <c r="F903" s="1" t="s">
        <v>32</v>
      </c>
      <c r="G903" s="1" t="s">
        <v>33</v>
      </c>
      <c r="H903" s="1" t="s">
        <v>89</v>
      </c>
      <c r="I903" s="1" t="s">
        <v>88</v>
      </c>
      <c r="J903">
        <v>9129</v>
      </c>
      <c r="K903">
        <v>4218810</v>
      </c>
      <c r="L903">
        <v>216.4</v>
      </c>
      <c r="M903" s="2" t="b">
        <f t="shared" si="28"/>
        <v>1</v>
      </c>
      <c r="N903" s="2" t="str">
        <f t="shared" si="29"/>
        <v>Female201885+ yearsGR113-097</v>
      </c>
    </row>
    <row r="904" spans="2:14" x14ac:dyDescent="0.35">
      <c r="B904" t="s">
        <v>710</v>
      </c>
      <c r="C904" t="s">
        <v>711</v>
      </c>
      <c r="D904">
        <v>2018</v>
      </c>
      <c r="E904">
        <v>2018</v>
      </c>
      <c r="F904" s="1" t="s">
        <v>32</v>
      </c>
      <c r="G904" s="1" t="s">
        <v>33</v>
      </c>
      <c r="H904" s="1" t="s">
        <v>174</v>
      </c>
      <c r="I904" s="1" t="s">
        <v>173</v>
      </c>
      <c r="J904">
        <v>140</v>
      </c>
      <c r="K904">
        <v>4218810</v>
      </c>
      <c r="L904">
        <v>3.3</v>
      </c>
      <c r="M904" s="2" t="b">
        <f t="shared" si="28"/>
        <v>0</v>
      </c>
      <c r="N904" s="2" t="str">
        <f t="shared" si="29"/>
        <v>Female201885+ yearsGR113-098</v>
      </c>
    </row>
    <row r="905" spans="2:14" x14ac:dyDescent="0.35">
      <c r="B905" t="s">
        <v>710</v>
      </c>
      <c r="C905" t="s">
        <v>711</v>
      </c>
      <c r="D905">
        <v>2018</v>
      </c>
      <c r="E905">
        <v>2018</v>
      </c>
      <c r="F905" s="1" t="s">
        <v>32</v>
      </c>
      <c r="G905" s="1" t="s">
        <v>33</v>
      </c>
      <c r="H905" s="1" t="s">
        <v>172</v>
      </c>
      <c r="I905" s="1" t="s">
        <v>171</v>
      </c>
      <c r="J905">
        <v>23</v>
      </c>
      <c r="K905">
        <v>4218810</v>
      </c>
      <c r="L905">
        <v>0.5</v>
      </c>
      <c r="M905" s="2" t="b">
        <f t="shared" si="28"/>
        <v>0</v>
      </c>
      <c r="N905" s="2" t="str">
        <f t="shared" si="29"/>
        <v>Female201885+ yearsGR113-099</v>
      </c>
    </row>
    <row r="906" spans="2:14" x14ac:dyDescent="0.35">
      <c r="B906" t="s">
        <v>710</v>
      </c>
      <c r="C906" t="s">
        <v>711</v>
      </c>
      <c r="D906">
        <v>2018</v>
      </c>
      <c r="E906">
        <v>2018</v>
      </c>
      <c r="F906" s="1" t="s">
        <v>32</v>
      </c>
      <c r="G906" s="1" t="s">
        <v>33</v>
      </c>
      <c r="H906" s="1" t="s">
        <v>87</v>
      </c>
      <c r="I906" s="1" t="s">
        <v>86</v>
      </c>
      <c r="J906">
        <v>8964</v>
      </c>
      <c r="K906">
        <v>4218810</v>
      </c>
      <c r="L906">
        <v>212.5</v>
      </c>
      <c r="M906" s="2" t="b">
        <f t="shared" si="28"/>
        <v>0</v>
      </c>
      <c r="N906" s="2" t="str">
        <f t="shared" si="29"/>
        <v>Female201885+ yearsGR113-100</v>
      </c>
    </row>
    <row r="907" spans="2:14" x14ac:dyDescent="0.35">
      <c r="B907" t="s">
        <v>710</v>
      </c>
      <c r="C907" t="s">
        <v>711</v>
      </c>
      <c r="D907">
        <v>2018</v>
      </c>
      <c r="E907">
        <v>2018</v>
      </c>
      <c r="F907" s="1" t="s">
        <v>32</v>
      </c>
      <c r="G907" s="1" t="s">
        <v>33</v>
      </c>
      <c r="H907" s="1" t="s">
        <v>170</v>
      </c>
      <c r="I907" s="1" t="s">
        <v>169</v>
      </c>
      <c r="J907">
        <v>164</v>
      </c>
      <c r="K907">
        <v>4218810</v>
      </c>
      <c r="L907">
        <v>3.9</v>
      </c>
      <c r="M907" s="2" t="b">
        <f t="shared" si="28"/>
        <v>1</v>
      </c>
      <c r="N907" s="2" t="str">
        <f t="shared" si="29"/>
        <v>Female201885+ yearsGR113-102</v>
      </c>
    </row>
    <row r="908" spans="2:14" x14ac:dyDescent="0.35">
      <c r="B908" t="s">
        <v>710</v>
      </c>
      <c r="C908" t="s">
        <v>711</v>
      </c>
      <c r="D908">
        <v>2018</v>
      </c>
      <c r="E908">
        <v>2018</v>
      </c>
      <c r="F908" s="1" t="s">
        <v>32</v>
      </c>
      <c r="G908" s="1" t="s">
        <v>33</v>
      </c>
      <c r="H908" s="1" t="s">
        <v>166</v>
      </c>
      <c r="I908" s="1" t="s">
        <v>165</v>
      </c>
      <c r="J908">
        <v>40</v>
      </c>
      <c r="K908">
        <v>4218810</v>
      </c>
      <c r="L908">
        <v>0.9</v>
      </c>
      <c r="M908" s="2" t="b">
        <f t="shared" si="28"/>
        <v>1</v>
      </c>
      <c r="N908" s="2" t="str">
        <f t="shared" si="29"/>
        <v>Female201885+ yearsGR113-104</v>
      </c>
    </row>
    <row r="909" spans="2:14" x14ac:dyDescent="0.35">
      <c r="B909" t="s">
        <v>710</v>
      </c>
      <c r="C909" t="s">
        <v>711</v>
      </c>
      <c r="D909">
        <v>2018</v>
      </c>
      <c r="E909">
        <v>2018</v>
      </c>
      <c r="F909" s="1" t="s">
        <v>32</v>
      </c>
      <c r="G909" s="1" t="s">
        <v>33</v>
      </c>
      <c r="H909" s="1" t="s">
        <v>164</v>
      </c>
      <c r="I909" s="1" t="s">
        <v>163</v>
      </c>
      <c r="J909">
        <v>198</v>
      </c>
      <c r="K909">
        <v>4218810</v>
      </c>
      <c r="L909">
        <v>4.7</v>
      </c>
      <c r="M909" s="2" t="b">
        <f t="shared" si="28"/>
        <v>1</v>
      </c>
      <c r="N909" s="2" t="str">
        <f t="shared" si="29"/>
        <v>Female201885+ yearsGR113-109</v>
      </c>
    </row>
    <row r="910" spans="2:14" x14ac:dyDescent="0.35">
      <c r="B910" t="s">
        <v>710</v>
      </c>
      <c r="C910" t="s">
        <v>711</v>
      </c>
      <c r="D910">
        <v>2018</v>
      </c>
      <c r="E910">
        <v>2018</v>
      </c>
      <c r="F910" s="1" t="s">
        <v>32</v>
      </c>
      <c r="G910" s="1" t="s">
        <v>33</v>
      </c>
      <c r="H910" s="1" t="s">
        <v>83</v>
      </c>
      <c r="I910" s="1" t="s">
        <v>82</v>
      </c>
      <c r="J910">
        <v>8419</v>
      </c>
      <c r="K910">
        <v>4218810</v>
      </c>
      <c r="L910">
        <v>199.6</v>
      </c>
      <c r="M910" s="2" t="b">
        <f t="shared" si="28"/>
        <v>0</v>
      </c>
      <c r="N910" s="2" t="str">
        <f t="shared" si="29"/>
        <v>Female201885+ yearsGR113-110</v>
      </c>
    </row>
    <row r="911" spans="2:14" x14ac:dyDescent="0.35">
      <c r="B911" t="s">
        <v>710</v>
      </c>
      <c r="C911" t="s">
        <v>711</v>
      </c>
      <c r="D911">
        <v>2018</v>
      </c>
      <c r="E911">
        <v>2018</v>
      </c>
      <c r="F911" s="1" t="s">
        <v>32</v>
      </c>
      <c r="G911" s="1" t="s">
        <v>33</v>
      </c>
      <c r="H911" s="1" t="s">
        <v>81</v>
      </c>
      <c r="I911" s="1" t="s">
        <v>80</v>
      </c>
      <c r="J911">
        <v>98453</v>
      </c>
      <c r="K911">
        <v>4218810</v>
      </c>
      <c r="L911">
        <v>2333.6999999999998</v>
      </c>
      <c r="M911" s="2" t="b">
        <f t="shared" si="28"/>
        <v>0</v>
      </c>
      <c r="N911" s="2" t="str">
        <f t="shared" si="29"/>
        <v>Female201885+ yearsGR113-111</v>
      </c>
    </row>
    <row r="912" spans="2:14" x14ac:dyDescent="0.35">
      <c r="B912" t="s">
        <v>710</v>
      </c>
      <c r="C912" t="s">
        <v>711</v>
      </c>
      <c r="D912">
        <v>2018</v>
      </c>
      <c r="E912">
        <v>2018</v>
      </c>
      <c r="F912" s="1" t="s">
        <v>32</v>
      </c>
      <c r="G912" s="1" t="s">
        <v>33</v>
      </c>
      <c r="H912" s="1" t="s">
        <v>79</v>
      </c>
      <c r="I912" s="1" t="s">
        <v>78</v>
      </c>
      <c r="J912">
        <v>14224</v>
      </c>
      <c r="K912">
        <v>4218810</v>
      </c>
      <c r="L912">
        <v>337.2</v>
      </c>
      <c r="M912" s="2" t="b">
        <f t="shared" si="28"/>
        <v>1</v>
      </c>
      <c r="N912" s="2" t="str">
        <f t="shared" si="29"/>
        <v>Female201885+ yearsGR113-112</v>
      </c>
    </row>
    <row r="913" spans="2:14" x14ac:dyDescent="0.35">
      <c r="B913" t="s">
        <v>710</v>
      </c>
      <c r="C913" t="s">
        <v>711</v>
      </c>
      <c r="D913">
        <v>2018</v>
      </c>
      <c r="E913">
        <v>2018</v>
      </c>
      <c r="F913" s="1" t="s">
        <v>32</v>
      </c>
      <c r="G913" s="1" t="s">
        <v>33</v>
      </c>
      <c r="H913" s="1" t="s">
        <v>77</v>
      </c>
      <c r="I913" s="1" t="s">
        <v>76</v>
      </c>
      <c r="J913">
        <v>591</v>
      </c>
      <c r="K913">
        <v>4218810</v>
      </c>
      <c r="L913">
        <v>14</v>
      </c>
      <c r="M913" s="2" t="b">
        <f t="shared" si="28"/>
        <v>0</v>
      </c>
      <c r="N913" s="2" t="str">
        <f t="shared" si="29"/>
        <v>Female201885+ yearsGR113-113</v>
      </c>
    </row>
    <row r="914" spans="2:14" x14ac:dyDescent="0.35">
      <c r="B914" t="s">
        <v>710</v>
      </c>
      <c r="C914" t="s">
        <v>711</v>
      </c>
      <c r="D914">
        <v>2018</v>
      </c>
      <c r="E914">
        <v>2018</v>
      </c>
      <c r="F914" s="1" t="s">
        <v>32</v>
      </c>
      <c r="G914" s="1" t="s">
        <v>33</v>
      </c>
      <c r="H914" s="1" t="s">
        <v>75</v>
      </c>
      <c r="I914" s="1" t="s">
        <v>74</v>
      </c>
      <c r="J914">
        <v>579</v>
      </c>
      <c r="K914">
        <v>4218810</v>
      </c>
      <c r="L914">
        <v>13.7</v>
      </c>
      <c r="M914" s="2" t="b">
        <f t="shared" si="28"/>
        <v>0</v>
      </c>
      <c r="N914" s="2" t="str">
        <f t="shared" si="29"/>
        <v>Female201885+ yearsGR113-114</v>
      </c>
    </row>
    <row r="915" spans="2:14" x14ac:dyDescent="0.35">
      <c r="B915" t="s">
        <v>710</v>
      </c>
      <c r="C915" t="s">
        <v>711</v>
      </c>
      <c r="D915">
        <v>2018</v>
      </c>
      <c r="E915">
        <v>2018</v>
      </c>
      <c r="F915" s="1" t="s">
        <v>32</v>
      </c>
      <c r="G915" s="1" t="s">
        <v>33</v>
      </c>
      <c r="H915" s="1" t="s">
        <v>73</v>
      </c>
      <c r="I915" s="1" t="s">
        <v>72</v>
      </c>
      <c r="J915">
        <v>13633</v>
      </c>
      <c r="K915">
        <v>4218810</v>
      </c>
      <c r="L915">
        <v>323.10000000000002</v>
      </c>
      <c r="M915" s="2" t="b">
        <f t="shared" si="28"/>
        <v>0</v>
      </c>
      <c r="N915" s="2" t="str">
        <f t="shared" si="29"/>
        <v>Female201885+ yearsGR113-117</v>
      </c>
    </row>
    <row r="916" spans="2:14" x14ac:dyDescent="0.35">
      <c r="B916" t="s">
        <v>710</v>
      </c>
      <c r="C916" t="s">
        <v>711</v>
      </c>
      <c r="D916">
        <v>2018</v>
      </c>
      <c r="E916">
        <v>2018</v>
      </c>
      <c r="F916" s="1" t="s">
        <v>32</v>
      </c>
      <c r="G916" s="1" t="s">
        <v>33</v>
      </c>
      <c r="H916" s="1" t="s">
        <v>71</v>
      </c>
      <c r="I916" s="1" t="s">
        <v>70</v>
      </c>
      <c r="J916">
        <v>10706</v>
      </c>
      <c r="K916">
        <v>4218810</v>
      </c>
      <c r="L916">
        <v>253.8</v>
      </c>
      <c r="M916" s="2" t="b">
        <f t="shared" si="28"/>
        <v>0</v>
      </c>
      <c r="N916" s="2" t="str">
        <f t="shared" si="29"/>
        <v>Female201885+ yearsGR113-118</v>
      </c>
    </row>
    <row r="917" spans="2:14" x14ac:dyDescent="0.35">
      <c r="B917" t="s">
        <v>710</v>
      </c>
      <c r="C917" t="s">
        <v>711</v>
      </c>
      <c r="D917">
        <v>2018</v>
      </c>
      <c r="E917">
        <v>2018</v>
      </c>
      <c r="F917" s="1" t="s">
        <v>32</v>
      </c>
      <c r="G917" s="1" t="s">
        <v>33</v>
      </c>
      <c r="H917" s="1" t="s">
        <v>69</v>
      </c>
      <c r="I917" s="1" t="s">
        <v>68</v>
      </c>
      <c r="J917">
        <v>38</v>
      </c>
      <c r="K917">
        <v>4218810</v>
      </c>
      <c r="L917">
        <v>0.9</v>
      </c>
      <c r="M917" s="2" t="b">
        <f t="shared" si="28"/>
        <v>0</v>
      </c>
      <c r="N917" s="2" t="str">
        <f t="shared" si="29"/>
        <v>Female201885+ yearsGR113-120</v>
      </c>
    </row>
    <row r="918" spans="2:14" x14ac:dyDescent="0.35">
      <c r="B918" t="s">
        <v>710</v>
      </c>
      <c r="C918" t="s">
        <v>711</v>
      </c>
      <c r="D918">
        <v>2018</v>
      </c>
      <c r="E918">
        <v>2018</v>
      </c>
      <c r="F918" s="1" t="s">
        <v>32</v>
      </c>
      <c r="G918" s="1" t="s">
        <v>33</v>
      </c>
      <c r="H918" s="1" t="s">
        <v>156</v>
      </c>
      <c r="I918" s="1" t="s">
        <v>155</v>
      </c>
      <c r="J918">
        <v>136</v>
      </c>
      <c r="K918">
        <v>4218810</v>
      </c>
      <c r="L918">
        <v>3.2</v>
      </c>
      <c r="M918" s="2" t="b">
        <f t="shared" si="28"/>
        <v>0</v>
      </c>
      <c r="N918" s="2" t="str">
        <f t="shared" si="29"/>
        <v>Female201885+ yearsGR113-121</v>
      </c>
    </row>
    <row r="919" spans="2:14" x14ac:dyDescent="0.35">
      <c r="B919" t="s">
        <v>710</v>
      </c>
      <c r="C919" t="s">
        <v>711</v>
      </c>
      <c r="D919">
        <v>2018</v>
      </c>
      <c r="E919">
        <v>2018</v>
      </c>
      <c r="F919" s="1" t="s">
        <v>32</v>
      </c>
      <c r="G919" s="1" t="s">
        <v>33</v>
      </c>
      <c r="H919" s="1" t="s">
        <v>67</v>
      </c>
      <c r="I919" s="1" t="s">
        <v>66</v>
      </c>
      <c r="J919">
        <v>107</v>
      </c>
      <c r="K919">
        <v>4218810</v>
      </c>
      <c r="L919">
        <v>2.5</v>
      </c>
      <c r="M919" s="2" t="b">
        <f t="shared" si="28"/>
        <v>0</v>
      </c>
      <c r="N919" s="2" t="str">
        <f t="shared" si="29"/>
        <v>Female201885+ yearsGR113-122</v>
      </c>
    </row>
    <row r="920" spans="2:14" x14ac:dyDescent="0.35">
      <c r="B920" t="s">
        <v>710</v>
      </c>
      <c r="C920" t="s">
        <v>711</v>
      </c>
      <c r="D920">
        <v>2018</v>
      </c>
      <c r="E920">
        <v>2018</v>
      </c>
      <c r="F920" s="1" t="s">
        <v>32</v>
      </c>
      <c r="G920" s="1" t="s">
        <v>33</v>
      </c>
      <c r="H920" s="1" t="s">
        <v>154</v>
      </c>
      <c r="I920" s="1" t="s">
        <v>153</v>
      </c>
      <c r="J920">
        <v>2646</v>
      </c>
      <c r="K920">
        <v>4218810</v>
      </c>
      <c r="L920">
        <v>62.7</v>
      </c>
      <c r="M920" s="2" t="b">
        <f t="shared" si="28"/>
        <v>0</v>
      </c>
      <c r="N920" s="2" t="str">
        <f t="shared" si="29"/>
        <v>Female201885+ yearsGR113-123</v>
      </c>
    </row>
    <row r="921" spans="2:14" x14ac:dyDescent="0.35">
      <c r="B921" t="s">
        <v>710</v>
      </c>
      <c r="C921" t="s">
        <v>711</v>
      </c>
      <c r="D921">
        <v>2018</v>
      </c>
      <c r="E921">
        <v>2018</v>
      </c>
      <c r="F921" s="1" t="s">
        <v>32</v>
      </c>
      <c r="G921" s="1" t="s">
        <v>33</v>
      </c>
      <c r="H921" s="1" t="s">
        <v>65</v>
      </c>
      <c r="I921" s="1" t="s">
        <v>64</v>
      </c>
      <c r="J921">
        <v>151</v>
      </c>
      <c r="K921">
        <v>4218810</v>
      </c>
      <c r="L921">
        <v>3.6</v>
      </c>
      <c r="M921" s="2" t="b">
        <f t="shared" si="28"/>
        <v>1</v>
      </c>
      <c r="N921" s="2" t="str">
        <f t="shared" si="29"/>
        <v>Female201885+ yearsGR113-124</v>
      </c>
    </row>
    <row r="922" spans="2:14" x14ac:dyDescent="0.35">
      <c r="B922" t="s">
        <v>710</v>
      </c>
      <c r="C922" t="s">
        <v>711</v>
      </c>
      <c r="D922">
        <v>2018</v>
      </c>
      <c r="E922">
        <v>2018</v>
      </c>
      <c r="F922" s="1" t="s">
        <v>32</v>
      </c>
      <c r="G922" s="1" t="s">
        <v>33</v>
      </c>
      <c r="H922" s="1" t="s">
        <v>152</v>
      </c>
      <c r="I922" s="1" t="s">
        <v>151</v>
      </c>
      <c r="J922">
        <v>43</v>
      </c>
      <c r="K922">
        <v>4218810</v>
      </c>
      <c r="L922">
        <v>1</v>
      </c>
      <c r="M922" s="2" t="b">
        <f t="shared" si="28"/>
        <v>0</v>
      </c>
      <c r="N922" s="2" t="str">
        <f t="shared" si="29"/>
        <v>Female201885+ yearsGR113-125</v>
      </c>
    </row>
    <row r="923" spans="2:14" x14ac:dyDescent="0.35">
      <c r="B923" t="s">
        <v>710</v>
      </c>
      <c r="C923" t="s">
        <v>711</v>
      </c>
      <c r="D923">
        <v>2018</v>
      </c>
      <c r="E923">
        <v>2018</v>
      </c>
      <c r="F923" s="1" t="s">
        <v>32</v>
      </c>
      <c r="G923" s="1" t="s">
        <v>33</v>
      </c>
      <c r="H923" s="1" t="s">
        <v>63</v>
      </c>
      <c r="I923" s="1" t="s">
        <v>62</v>
      </c>
      <c r="J923">
        <v>108</v>
      </c>
      <c r="K923">
        <v>4218810</v>
      </c>
      <c r="L923">
        <v>2.6</v>
      </c>
      <c r="M923" s="2" t="b">
        <f t="shared" si="28"/>
        <v>0</v>
      </c>
      <c r="N923" s="2" t="str">
        <f t="shared" si="29"/>
        <v>Female201885+ yearsGR113-126</v>
      </c>
    </row>
    <row r="924" spans="2:14" x14ac:dyDescent="0.35">
      <c r="B924" t="s">
        <v>710</v>
      </c>
      <c r="C924" t="s">
        <v>711</v>
      </c>
      <c r="D924">
        <v>2018</v>
      </c>
      <c r="E924">
        <v>2018</v>
      </c>
      <c r="F924" s="1" t="s">
        <v>32</v>
      </c>
      <c r="G924" s="1" t="s">
        <v>33</v>
      </c>
      <c r="H924" s="1" t="s">
        <v>61</v>
      </c>
      <c r="I924" s="1" t="s">
        <v>60</v>
      </c>
      <c r="J924">
        <v>74</v>
      </c>
      <c r="K924">
        <v>4218810</v>
      </c>
      <c r="L924">
        <v>1.8</v>
      </c>
      <c r="M924" s="2" t="b">
        <f t="shared" si="28"/>
        <v>1</v>
      </c>
      <c r="N924" s="2" t="str">
        <f t="shared" si="29"/>
        <v>Female201885+ yearsGR113-127</v>
      </c>
    </row>
    <row r="925" spans="2:14" x14ac:dyDescent="0.35">
      <c r="B925" t="s">
        <v>710</v>
      </c>
      <c r="C925" t="s">
        <v>711</v>
      </c>
      <c r="D925">
        <v>2018</v>
      </c>
      <c r="E925">
        <v>2018</v>
      </c>
      <c r="F925" s="1" t="s">
        <v>32</v>
      </c>
      <c r="G925" s="1" t="s">
        <v>33</v>
      </c>
      <c r="H925" s="1" t="s">
        <v>59</v>
      </c>
      <c r="I925" s="1" t="s">
        <v>58</v>
      </c>
      <c r="J925">
        <v>19</v>
      </c>
      <c r="K925">
        <v>4218810</v>
      </c>
      <c r="L925" t="s">
        <v>10</v>
      </c>
      <c r="M925" s="2" t="b">
        <f t="shared" si="28"/>
        <v>0</v>
      </c>
      <c r="N925" s="2" t="str">
        <f t="shared" si="29"/>
        <v>Female201885+ yearsGR113-128</v>
      </c>
    </row>
    <row r="926" spans="2:14" x14ac:dyDescent="0.35">
      <c r="B926" t="s">
        <v>710</v>
      </c>
      <c r="C926" t="s">
        <v>711</v>
      </c>
      <c r="D926">
        <v>2018</v>
      </c>
      <c r="E926">
        <v>2018</v>
      </c>
      <c r="F926" s="1" t="s">
        <v>32</v>
      </c>
      <c r="G926" s="1" t="s">
        <v>33</v>
      </c>
      <c r="H926" s="1" t="s">
        <v>57</v>
      </c>
      <c r="I926" s="1" t="s">
        <v>56</v>
      </c>
      <c r="J926">
        <v>55</v>
      </c>
      <c r="K926">
        <v>4218810</v>
      </c>
      <c r="L926">
        <v>1.3</v>
      </c>
      <c r="M926" s="2" t="b">
        <f t="shared" si="28"/>
        <v>0</v>
      </c>
      <c r="N926" s="2" t="str">
        <f t="shared" si="29"/>
        <v>Female201885+ yearsGR113-129</v>
      </c>
    </row>
    <row r="927" spans="2:14" x14ac:dyDescent="0.35">
      <c r="B927" t="s">
        <v>710</v>
      </c>
      <c r="C927" t="s">
        <v>711</v>
      </c>
      <c r="D927">
        <v>2018</v>
      </c>
      <c r="E927">
        <v>2018</v>
      </c>
      <c r="F927" s="1" t="s">
        <v>32</v>
      </c>
      <c r="G927" s="1" t="s">
        <v>33</v>
      </c>
      <c r="H927" s="1" t="s">
        <v>55</v>
      </c>
      <c r="I927" s="1" t="s">
        <v>54</v>
      </c>
      <c r="J927">
        <v>57</v>
      </c>
      <c r="K927">
        <v>4218810</v>
      </c>
      <c r="L927">
        <v>1.4</v>
      </c>
      <c r="M927" s="2" t="b">
        <f t="shared" si="28"/>
        <v>0</v>
      </c>
      <c r="N927" s="2" t="str">
        <f t="shared" si="29"/>
        <v>Female201885+ yearsGR113-131</v>
      </c>
    </row>
    <row r="928" spans="2:14" x14ac:dyDescent="0.35">
      <c r="B928" t="s">
        <v>710</v>
      </c>
      <c r="C928" t="s">
        <v>711</v>
      </c>
      <c r="D928">
        <v>2018</v>
      </c>
      <c r="E928">
        <v>2018</v>
      </c>
      <c r="F928" s="1" t="s">
        <v>32</v>
      </c>
      <c r="G928" s="1" t="s">
        <v>33</v>
      </c>
      <c r="H928" s="1" t="s">
        <v>53</v>
      </c>
      <c r="I928" s="1" t="s">
        <v>52</v>
      </c>
      <c r="J928">
        <v>57</v>
      </c>
      <c r="K928">
        <v>4218810</v>
      </c>
      <c r="L928">
        <v>1.4</v>
      </c>
      <c r="M928" s="2" t="b">
        <f t="shared" si="28"/>
        <v>0</v>
      </c>
      <c r="N928" s="2" t="str">
        <f t="shared" si="29"/>
        <v>Female201885+ yearsGR113-133</v>
      </c>
    </row>
    <row r="929" spans="2:14" x14ac:dyDescent="0.35">
      <c r="B929" t="s">
        <v>710</v>
      </c>
      <c r="C929" t="s">
        <v>711</v>
      </c>
      <c r="D929">
        <v>2018</v>
      </c>
      <c r="E929">
        <v>2018</v>
      </c>
      <c r="F929" s="1" t="s">
        <v>32</v>
      </c>
      <c r="G929" s="1" t="s">
        <v>33</v>
      </c>
      <c r="H929" s="1" t="s">
        <v>147</v>
      </c>
      <c r="I929" s="1" t="s">
        <v>146</v>
      </c>
      <c r="J929">
        <v>376</v>
      </c>
      <c r="K929">
        <v>4218810</v>
      </c>
      <c r="L929">
        <v>8.9</v>
      </c>
      <c r="M929" s="2" t="b">
        <f t="shared" si="28"/>
        <v>1</v>
      </c>
      <c r="N929" s="2" t="str">
        <f t="shared" si="29"/>
        <v>Female201885+ yearsGR113-135</v>
      </c>
    </row>
    <row r="930" spans="2:14" x14ac:dyDescent="0.35">
      <c r="B930" t="s">
        <v>710</v>
      </c>
      <c r="C930" t="s">
        <v>711</v>
      </c>
      <c r="D930">
        <v>2018</v>
      </c>
      <c r="E930">
        <v>2018</v>
      </c>
      <c r="F930" s="1" t="s">
        <v>32</v>
      </c>
      <c r="G930" s="1" t="s">
        <v>33</v>
      </c>
      <c r="H930" s="1" t="s">
        <v>145</v>
      </c>
      <c r="I930" s="1" t="s">
        <v>144</v>
      </c>
      <c r="J930">
        <v>1241</v>
      </c>
      <c r="K930">
        <v>4218810</v>
      </c>
      <c r="L930">
        <v>29.4</v>
      </c>
      <c r="M930" s="2" t="b">
        <f t="shared" si="28"/>
        <v>1</v>
      </c>
      <c r="N930" s="2" t="str">
        <f t="shared" si="29"/>
        <v>Female201885+ yearsGR113-136</v>
      </c>
    </row>
    <row r="931" spans="2:14" x14ac:dyDescent="0.35">
      <c r="B931" t="s">
        <v>710</v>
      </c>
      <c r="C931" t="s">
        <v>711</v>
      </c>
      <c r="D931">
        <v>2019</v>
      </c>
      <c r="E931">
        <v>2019</v>
      </c>
      <c r="F931" s="1" t="s">
        <v>8</v>
      </c>
      <c r="G931" s="1" t="s">
        <v>9</v>
      </c>
      <c r="H931" s="1" t="s">
        <v>296</v>
      </c>
      <c r="I931" s="1" t="s">
        <v>295</v>
      </c>
      <c r="J931">
        <v>89</v>
      </c>
      <c r="K931">
        <v>1847935</v>
      </c>
      <c r="L931">
        <v>4.8</v>
      </c>
      <c r="M931" s="2" t="b">
        <f t="shared" si="28"/>
        <v>0</v>
      </c>
      <c r="N931" s="2" t="str">
        <f t="shared" si="29"/>
        <v>Female2019&lt; 1 yearGR113-003</v>
      </c>
    </row>
    <row r="932" spans="2:14" x14ac:dyDescent="0.35">
      <c r="B932" t="s">
        <v>710</v>
      </c>
      <c r="C932" t="s">
        <v>711</v>
      </c>
      <c r="D932">
        <v>2019</v>
      </c>
      <c r="E932">
        <v>2019</v>
      </c>
      <c r="F932" s="1" t="s">
        <v>8</v>
      </c>
      <c r="G932" s="1" t="s">
        <v>9</v>
      </c>
      <c r="H932" s="1" t="s">
        <v>143</v>
      </c>
      <c r="I932" s="1" t="s">
        <v>142</v>
      </c>
      <c r="J932">
        <v>65</v>
      </c>
      <c r="K932">
        <v>1847935</v>
      </c>
      <c r="L932">
        <v>3.5</v>
      </c>
      <c r="M932" s="2" t="b">
        <f t="shared" si="28"/>
        <v>1</v>
      </c>
      <c r="N932" s="2" t="str">
        <f t="shared" si="29"/>
        <v>Female2019&lt; 1 yearGR113-010</v>
      </c>
    </row>
    <row r="933" spans="2:14" x14ac:dyDescent="0.35">
      <c r="B933" t="s">
        <v>710</v>
      </c>
      <c r="C933" t="s">
        <v>711</v>
      </c>
      <c r="D933">
        <v>2019</v>
      </c>
      <c r="E933">
        <v>2019</v>
      </c>
      <c r="F933" s="1" t="s">
        <v>8</v>
      </c>
      <c r="G933" s="1" t="s">
        <v>9</v>
      </c>
      <c r="H933" s="1" t="s">
        <v>141</v>
      </c>
      <c r="I933" s="1" t="s">
        <v>140</v>
      </c>
      <c r="J933">
        <v>71</v>
      </c>
      <c r="K933">
        <v>1847935</v>
      </c>
      <c r="L933">
        <v>3.8</v>
      </c>
      <c r="M933" s="2" t="b">
        <f t="shared" si="28"/>
        <v>0</v>
      </c>
      <c r="N933" s="2" t="str">
        <f t="shared" si="29"/>
        <v>Female2019&lt; 1 yearGR113-018</v>
      </c>
    </row>
    <row r="934" spans="2:14" x14ac:dyDescent="0.35">
      <c r="B934" t="s">
        <v>710</v>
      </c>
      <c r="C934" t="s">
        <v>711</v>
      </c>
      <c r="D934">
        <v>2019</v>
      </c>
      <c r="E934">
        <v>2019</v>
      </c>
      <c r="F934" s="1" t="s">
        <v>8</v>
      </c>
      <c r="G934" s="1" t="s">
        <v>9</v>
      </c>
      <c r="H934" s="1" t="s">
        <v>139</v>
      </c>
      <c r="I934" s="1" t="s">
        <v>138</v>
      </c>
      <c r="J934">
        <v>23</v>
      </c>
      <c r="K934">
        <v>1847935</v>
      </c>
      <c r="L934">
        <v>1.2</v>
      </c>
      <c r="M934" s="2" t="b">
        <f t="shared" si="28"/>
        <v>1</v>
      </c>
      <c r="N934" s="2" t="str">
        <f t="shared" si="29"/>
        <v>Female2019&lt; 1 yearGR113-019</v>
      </c>
    </row>
    <row r="935" spans="2:14" x14ac:dyDescent="0.35">
      <c r="B935" t="s">
        <v>710</v>
      </c>
      <c r="C935" t="s">
        <v>711</v>
      </c>
      <c r="D935">
        <v>2019</v>
      </c>
      <c r="E935">
        <v>2019</v>
      </c>
      <c r="F935" s="1" t="s">
        <v>8</v>
      </c>
      <c r="G935" s="1" t="s">
        <v>9</v>
      </c>
      <c r="H935" s="1" t="s">
        <v>238</v>
      </c>
      <c r="I935" s="1" t="s">
        <v>237</v>
      </c>
      <c r="J935">
        <v>25</v>
      </c>
      <c r="K935">
        <v>1847935</v>
      </c>
      <c r="L935">
        <v>1.4</v>
      </c>
      <c r="M935" s="2" t="b">
        <f t="shared" si="28"/>
        <v>1</v>
      </c>
      <c r="N935" s="2" t="str">
        <f t="shared" si="29"/>
        <v>Female2019&lt; 1 yearGR113-044</v>
      </c>
    </row>
    <row r="936" spans="2:14" x14ac:dyDescent="0.35">
      <c r="B936" t="s">
        <v>710</v>
      </c>
      <c r="C936" t="s">
        <v>711</v>
      </c>
      <c r="D936">
        <v>2019</v>
      </c>
      <c r="E936">
        <v>2019</v>
      </c>
      <c r="F936" s="1" t="s">
        <v>8</v>
      </c>
      <c r="G936" s="1" t="s">
        <v>9</v>
      </c>
      <c r="H936" s="1" t="s">
        <v>228</v>
      </c>
      <c r="I936" s="1" t="s">
        <v>227</v>
      </c>
      <c r="J936">
        <v>21</v>
      </c>
      <c r="K936">
        <v>1847935</v>
      </c>
      <c r="L936">
        <v>1.1000000000000001</v>
      </c>
      <c r="M936" s="2" t="b">
        <f t="shared" si="28"/>
        <v>1</v>
      </c>
      <c r="N936" s="2" t="str">
        <f t="shared" si="29"/>
        <v>Female2019&lt; 1 yearGR113-050</v>
      </c>
    </row>
    <row r="937" spans="2:14" x14ac:dyDescent="0.35">
      <c r="B937" t="s">
        <v>710</v>
      </c>
      <c r="C937" t="s">
        <v>711</v>
      </c>
      <c r="D937">
        <v>2019</v>
      </c>
      <c r="E937">
        <v>2019</v>
      </c>
      <c r="F937" s="1" t="s">
        <v>8</v>
      </c>
      <c r="G937" s="1" t="s">
        <v>9</v>
      </c>
      <c r="H937" s="1" t="s">
        <v>129</v>
      </c>
      <c r="I937" s="1" t="s">
        <v>128</v>
      </c>
      <c r="J937">
        <v>176</v>
      </c>
      <c r="K937">
        <v>1847935</v>
      </c>
      <c r="L937">
        <v>9.5</v>
      </c>
      <c r="M937" s="2" t="b">
        <f t="shared" si="28"/>
        <v>0</v>
      </c>
      <c r="N937" s="2" t="str">
        <f t="shared" si="29"/>
        <v>Female2019&lt; 1 yearGR113-053</v>
      </c>
    </row>
    <row r="938" spans="2:14" x14ac:dyDescent="0.35">
      <c r="B938" t="s">
        <v>710</v>
      </c>
      <c r="C938" t="s">
        <v>711</v>
      </c>
      <c r="D938">
        <v>2019</v>
      </c>
      <c r="E938">
        <v>2019</v>
      </c>
      <c r="F938" s="1" t="s">
        <v>8</v>
      </c>
      <c r="G938" s="1" t="s">
        <v>9</v>
      </c>
      <c r="H938" s="1" t="s">
        <v>127</v>
      </c>
      <c r="I938" s="1" t="s">
        <v>126</v>
      </c>
      <c r="J938">
        <v>121</v>
      </c>
      <c r="K938">
        <v>1847935</v>
      </c>
      <c r="L938">
        <v>6.5</v>
      </c>
      <c r="M938" s="2" t="b">
        <f t="shared" si="28"/>
        <v>1</v>
      </c>
      <c r="N938" s="2" t="str">
        <f t="shared" si="29"/>
        <v>Female2019&lt; 1 yearGR113-054</v>
      </c>
    </row>
    <row r="939" spans="2:14" x14ac:dyDescent="0.35">
      <c r="B939" t="s">
        <v>710</v>
      </c>
      <c r="C939" t="s">
        <v>711</v>
      </c>
      <c r="D939">
        <v>2019</v>
      </c>
      <c r="E939">
        <v>2019</v>
      </c>
      <c r="F939" s="1" t="s">
        <v>8</v>
      </c>
      <c r="G939" s="1" t="s">
        <v>9</v>
      </c>
      <c r="H939" s="1" t="s">
        <v>113</v>
      </c>
      <c r="I939" s="1" t="s">
        <v>112</v>
      </c>
      <c r="J939">
        <v>110</v>
      </c>
      <c r="K939">
        <v>1847935</v>
      </c>
      <c r="L939">
        <v>6</v>
      </c>
      <c r="M939" s="2" t="b">
        <f t="shared" si="28"/>
        <v>0</v>
      </c>
      <c r="N939" s="2" t="str">
        <f t="shared" si="29"/>
        <v>Female2019&lt; 1 yearGR113-064</v>
      </c>
    </row>
    <row r="940" spans="2:14" x14ac:dyDescent="0.35">
      <c r="B940" t="s">
        <v>710</v>
      </c>
      <c r="C940" t="s">
        <v>711</v>
      </c>
      <c r="D940">
        <v>2019</v>
      </c>
      <c r="E940">
        <v>2019</v>
      </c>
      <c r="F940" s="1" t="s">
        <v>8</v>
      </c>
      <c r="G940" s="1" t="s">
        <v>9</v>
      </c>
      <c r="H940" s="1" t="s">
        <v>109</v>
      </c>
      <c r="I940" s="1" t="s">
        <v>108</v>
      </c>
      <c r="J940">
        <v>99</v>
      </c>
      <c r="K940">
        <v>1847935</v>
      </c>
      <c r="L940">
        <v>5.4</v>
      </c>
      <c r="M940" s="2" t="b">
        <f t="shared" si="28"/>
        <v>0</v>
      </c>
      <c r="N940" s="2" t="str">
        <f t="shared" si="29"/>
        <v>Female2019&lt; 1 yearGR113-068</v>
      </c>
    </row>
    <row r="941" spans="2:14" x14ac:dyDescent="0.35">
      <c r="B941" t="s">
        <v>710</v>
      </c>
      <c r="C941" t="s">
        <v>711</v>
      </c>
      <c r="D941">
        <v>2019</v>
      </c>
      <c r="E941">
        <v>2019</v>
      </c>
      <c r="F941" s="1" t="s">
        <v>8</v>
      </c>
      <c r="G941" s="1" t="s">
        <v>9</v>
      </c>
      <c r="H941" s="1" t="s">
        <v>107</v>
      </c>
      <c r="I941" s="1" t="s">
        <v>106</v>
      </c>
      <c r="J941">
        <v>46</v>
      </c>
      <c r="K941">
        <v>1847935</v>
      </c>
      <c r="L941">
        <v>2.5</v>
      </c>
      <c r="M941" s="2" t="b">
        <f t="shared" si="28"/>
        <v>1</v>
      </c>
      <c r="N941" s="2" t="str">
        <f t="shared" si="29"/>
        <v>Female2019&lt; 1 yearGR113-070</v>
      </c>
    </row>
    <row r="942" spans="2:14" x14ac:dyDescent="0.35">
      <c r="B942" t="s">
        <v>710</v>
      </c>
      <c r="C942" t="s">
        <v>711</v>
      </c>
      <c r="D942">
        <v>2019</v>
      </c>
      <c r="E942">
        <v>2019</v>
      </c>
      <c r="F942" s="1" t="s">
        <v>8</v>
      </c>
      <c r="G942" s="1" t="s">
        <v>9</v>
      </c>
      <c r="H942" s="1" t="s">
        <v>103</v>
      </c>
      <c r="I942" s="1" t="s">
        <v>102</v>
      </c>
      <c r="J942">
        <v>65</v>
      </c>
      <c r="K942">
        <v>1847935</v>
      </c>
      <c r="L942">
        <v>3.5</v>
      </c>
      <c r="M942" s="2" t="b">
        <f t="shared" si="28"/>
        <v>1</v>
      </c>
      <c r="N942" s="2" t="str">
        <f t="shared" si="29"/>
        <v>Female2019&lt; 1 yearGR113-076</v>
      </c>
    </row>
    <row r="943" spans="2:14" x14ac:dyDescent="0.35">
      <c r="B943" t="s">
        <v>710</v>
      </c>
      <c r="C943" t="s">
        <v>711</v>
      </c>
      <c r="D943">
        <v>2019</v>
      </c>
      <c r="E943">
        <v>2019</v>
      </c>
      <c r="F943" s="1" t="s">
        <v>8</v>
      </c>
      <c r="G943" s="1" t="s">
        <v>9</v>
      </c>
      <c r="H943" s="1" t="s">
        <v>202</v>
      </c>
      <c r="I943" s="1" t="s">
        <v>201</v>
      </c>
      <c r="J943">
        <v>14</v>
      </c>
      <c r="K943">
        <v>1847935</v>
      </c>
      <c r="L943" t="s">
        <v>10</v>
      </c>
      <c r="M943" s="2" t="b">
        <f t="shared" si="28"/>
        <v>0</v>
      </c>
      <c r="N943" s="2" t="str">
        <f t="shared" si="29"/>
        <v>Female2019&lt; 1 yearGR113-077</v>
      </c>
    </row>
    <row r="944" spans="2:14" x14ac:dyDescent="0.35">
      <c r="B944" t="s">
        <v>710</v>
      </c>
      <c r="C944" t="s">
        <v>711</v>
      </c>
      <c r="D944">
        <v>2019</v>
      </c>
      <c r="E944">
        <v>2019</v>
      </c>
      <c r="F944" s="1" t="s">
        <v>8</v>
      </c>
      <c r="G944" s="1" t="s">
        <v>9</v>
      </c>
      <c r="H944" s="1" t="s">
        <v>101</v>
      </c>
      <c r="I944" s="1" t="s">
        <v>100</v>
      </c>
      <c r="J944">
        <v>51</v>
      </c>
      <c r="K944">
        <v>1847935</v>
      </c>
      <c r="L944">
        <v>2.8</v>
      </c>
      <c r="M944" s="2" t="b">
        <f t="shared" si="28"/>
        <v>0</v>
      </c>
      <c r="N944" s="2" t="str">
        <f t="shared" si="29"/>
        <v>Female2019&lt; 1 yearGR113-078</v>
      </c>
    </row>
    <row r="945" spans="2:14" x14ac:dyDescent="0.35">
      <c r="B945" t="s">
        <v>710</v>
      </c>
      <c r="C945" t="s">
        <v>711</v>
      </c>
      <c r="D945">
        <v>2019</v>
      </c>
      <c r="E945">
        <v>2019</v>
      </c>
      <c r="F945" s="1" t="s">
        <v>8</v>
      </c>
      <c r="G945" s="1" t="s">
        <v>9</v>
      </c>
      <c r="H945" s="1" t="s">
        <v>200</v>
      </c>
      <c r="I945" s="1" t="s">
        <v>199</v>
      </c>
      <c r="J945">
        <v>16</v>
      </c>
      <c r="K945">
        <v>1847935</v>
      </c>
      <c r="L945" t="s">
        <v>10</v>
      </c>
      <c r="M945" s="2" t="b">
        <f t="shared" si="28"/>
        <v>0</v>
      </c>
      <c r="N945" s="2" t="str">
        <f t="shared" si="29"/>
        <v>Female2019&lt; 1 yearGR113-079</v>
      </c>
    </row>
    <row r="946" spans="2:14" x14ac:dyDescent="0.35">
      <c r="B946" t="s">
        <v>710</v>
      </c>
      <c r="C946" t="s">
        <v>711</v>
      </c>
      <c r="D946">
        <v>2019</v>
      </c>
      <c r="E946">
        <v>2019</v>
      </c>
      <c r="F946" s="1" t="s">
        <v>8</v>
      </c>
      <c r="G946" s="1" t="s">
        <v>9</v>
      </c>
      <c r="H946" s="1" t="s">
        <v>198</v>
      </c>
      <c r="I946" s="1" t="s">
        <v>197</v>
      </c>
      <c r="J946">
        <v>15</v>
      </c>
      <c r="K946">
        <v>1847935</v>
      </c>
      <c r="L946" t="s">
        <v>10</v>
      </c>
      <c r="M946" s="2" t="b">
        <f t="shared" si="28"/>
        <v>1</v>
      </c>
      <c r="N946" s="2" t="str">
        <f t="shared" si="29"/>
        <v>Female2019&lt; 1 yearGR113-080</v>
      </c>
    </row>
    <row r="947" spans="2:14" x14ac:dyDescent="0.35">
      <c r="B947" t="s">
        <v>710</v>
      </c>
      <c r="C947" t="s">
        <v>711</v>
      </c>
      <c r="D947">
        <v>2019</v>
      </c>
      <c r="E947">
        <v>2019</v>
      </c>
      <c r="F947" s="1" t="s">
        <v>8</v>
      </c>
      <c r="G947" s="1" t="s">
        <v>9</v>
      </c>
      <c r="H947" s="1" t="s">
        <v>186</v>
      </c>
      <c r="I947" s="1" t="s">
        <v>185</v>
      </c>
      <c r="J947">
        <v>82</v>
      </c>
      <c r="K947">
        <v>1847935</v>
      </c>
      <c r="L947">
        <v>4.4000000000000004</v>
      </c>
      <c r="M947" s="2" t="b">
        <f t="shared" si="28"/>
        <v>0</v>
      </c>
      <c r="N947" s="2" t="str">
        <f t="shared" si="29"/>
        <v>Female2019&lt; 1 yearGR113-089</v>
      </c>
    </row>
    <row r="948" spans="2:14" x14ac:dyDescent="0.35">
      <c r="B948" t="s">
        <v>710</v>
      </c>
      <c r="C948" t="s">
        <v>711</v>
      </c>
      <c r="D948">
        <v>2019</v>
      </c>
      <c r="E948">
        <v>2019</v>
      </c>
      <c r="F948" s="1" t="s">
        <v>8</v>
      </c>
      <c r="G948" s="1" t="s">
        <v>9</v>
      </c>
      <c r="H948" s="1" t="s">
        <v>89</v>
      </c>
      <c r="I948" s="1" t="s">
        <v>88</v>
      </c>
      <c r="J948">
        <v>32</v>
      </c>
      <c r="K948">
        <v>1847935</v>
      </c>
      <c r="L948">
        <v>1.7</v>
      </c>
      <c r="M948" s="2" t="b">
        <f t="shared" si="28"/>
        <v>1</v>
      </c>
      <c r="N948" s="2" t="str">
        <f t="shared" si="29"/>
        <v>Female2019&lt; 1 yearGR113-097</v>
      </c>
    </row>
    <row r="949" spans="2:14" x14ac:dyDescent="0.35">
      <c r="B949" t="s">
        <v>710</v>
      </c>
      <c r="C949" t="s">
        <v>711</v>
      </c>
      <c r="D949">
        <v>2019</v>
      </c>
      <c r="E949">
        <v>2019</v>
      </c>
      <c r="F949" s="1" t="s">
        <v>8</v>
      </c>
      <c r="G949" s="1" t="s">
        <v>9</v>
      </c>
      <c r="H949" s="1" t="s">
        <v>87</v>
      </c>
      <c r="I949" s="1" t="s">
        <v>86</v>
      </c>
      <c r="J949">
        <v>28</v>
      </c>
      <c r="K949">
        <v>1847935</v>
      </c>
      <c r="L949">
        <v>1.5</v>
      </c>
      <c r="M949" s="2" t="b">
        <f t="shared" si="28"/>
        <v>0</v>
      </c>
      <c r="N949" s="2" t="str">
        <f t="shared" si="29"/>
        <v>Female2019&lt; 1 yearGR113-100</v>
      </c>
    </row>
    <row r="950" spans="2:14" x14ac:dyDescent="0.35">
      <c r="B950" t="s">
        <v>710</v>
      </c>
      <c r="C950" t="s">
        <v>711</v>
      </c>
      <c r="D950">
        <v>2019</v>
      </c>
      <c r="E950">
        <v>2019</v>
      </c>
      <c r="F950" s="1" t="s">
        <v>8</v>
      </c>
      <c r="G950" s="1" t="s">
        <v>9</v>
      </c>
      <c r="H950" s="1" t="s">
        <v>85</v>
      </c>
      <c r="I950" s="1" t="s">
        <v>84</v>
      </c>
      <c r="J950">
        <v>4493</v>
      </c>
      <c r="K950">
        <v>1847935</v>
      </c>
      <c r="L950">
        <v>243.1</v>
      </c>
      <c r="M950" s="2" t="b">
        <f t="shared" si="28"/>
        <v>1</v>
      </c>
      <c r="N950" s="2" t="str">
        <f t="shared" si="29"/>
        <v>Female2019&lt; 1 yearGR113-108</v>
      </c>
    </row>
    <row r="951" spans="2:14" x14ac:dyDescent="0.35">
      <c r="B951" t="s">
        <v>710</v>
      </c>
      <c r="C951" t="s">
        <v>711</v>
      </c>
      <c r="D951">
        <v>2019</v>
      </c>
      <c r="E951">
        <v>2019</v>
      </c>
      <c r="F951" s="1" t="s">
        <v>8</v>
      </c>
      <c r="G951" s="1" t="s">
        <v>9</v>
      </c>
      <c r="H951" s="1" t="s">
        <v>164</v>
      </c>
      <c r="I951" s="1" t="s">
        <v>163</v>
      </c>
      <c r="J951">
        <v>2053</v>
      </c>
      <c r="K951">
        <v>1847935</v>
      </c>
      <c r="L951">
        <v>111.1</v>
      </c>
      <c r="M951" s="2" t="b">
        <f t="shared" si="28"/>
        <v>1</v>
      </c>
      <c r="N951" s="2" t="str">
        <f t="shared" si="29"/>
        <v>Female2019&lt; 1 yearGR113-109</v>
      </c>
    </row>
    <row r="952" spans="2:14" x14ac:dyDescent="0.35">
      <c r="B952" t="s">
        <v>710</v>
      </c>
      <c r="C952" t="s">
        <v>711</v>
      </c>
      <c r="D952">
        <v>2019</v>
      </c>
      <c r="E952">
        <v>2019</v>
      </c>
      <c r="F952" s="1" t="s">
        <v>8</v>
      </c>
      <c r="G952" s="1" t="s">
        <v>9</v>
      </c>
      <c r="H952" s="1" t="s">
        <v>83</v>
      </c>
      <c r="I952" s="1" t="s">
        <v>82</v>
      </c>
      <c r="J952">
        <v>1038</v>
      </c>
      <c r="K952">
        <v>1847935</v>
      </c>
      <c r="L952">
        <v>56.2</v>
      </c>
      <c r="M952" s="2" t="b">
        <f t="shared" si="28"/>
        <v>0</v>
      </c>
      <c r="N952" s="2" t="str">
        <f t="shared" si="29"/>
        <v>Female2019&lt; 1 yearGR113-110</v>
      </c>
    </row>
    <row r="953" spans="2:14" x14ac:dyDescent="0.35">
      <c r="B953" t="s">
        <v>710</v>
      </c>
      <c r="C953" t="s">
        <v>711</v>
      </c>
      <c r="D953">
        <v>2019</v>
      </c>
      <c r="E953">
        <v>2019</v>
      </c>
      <c r="F953" s="1" t="s">
        <v>8</v>
      </c>
      <c r="G953" s="1" t="s">
        <v>9</v>
      </c>
      <c r="H953" s="1" t="s">
        <v>81</v>
      </c>
      <c r="I953" s="1" t="s">
        <v>80</v>
      </c>
      <c r="J953">
        <v>272</v>
      </c>
      <c r="K953">
        <v>1847935</v>
      </c>
      <c r="L953">
        <v>14.7</v>
      </c>
      <c r="M953" s="2" t="b">
        <f t="shared" si="28"/>
        <v>0</v>
      </c>
      <c r="N953" s="2" t="str">
        <f t="shared" si="29"/>
        <v>Female2019&lt; 1 yearGR113-111</v>
      </c>
    </row>
    <row r="954" spans="2:14" x14ac:dyDescent="0.35">
      <c r="B954" t="s">
        <v>710</v>
      </c>
      <c r="C954" t="s">
        <v>711</v>
      </c>
      <c r="D954">
        <v>2019</v>
      </c>
      <c r="E954">
        <v>2019</v>
      </c>
      <c r="F954" s="1" t="s">
        <v>8</v>
      </c>
      <c r="G954" s="1" t="s">
        <v>9</v>
      </c>
      <c r="H954" s="1" t="s">
        <v>79</v>
      </c>
      <c r="I954" s="1" t="s">
        <v>78</v>
      </c>
      <c r="J954">
        <v>513</v>
      </c>
      <c r="K954">
        <v>1847935</v>
      </c>
      <c r="L954">
        <v>27.8</v>
      </c>
      <c r="M954" s="2" t="b">
        <f t="shared" si="28"/>
        <v>1</v>
      </c>
      <c r="N954" s="2" t="str">
        <f t="shared" si="29"/>
        <v>Female2019&lt; 1 yearGR113-112</v>
      </c>
    </row>
    <row r="955" spans="2:14" x14ac:dyDescent="0.35">
      <c r="B955" t="s">
        <v>710</v>
      </c>
      <c r="C955" t="s">
        <v>711</v>
      </c>
      <c r="D955">
        <v>2019</v>
      </c>
      <c r="E955">
        <v>2019</v>
      </c>
      <c r="F955" s="1" t="s">
        <v>8</v>
      </c>
      <c r="G955" s="1" t="s">
        <v>9</v>
      </c>
      <c r="H955" s="1" t="s">
        <v>77</v>
      </c>
      <c r="I955" s="1" t="s">
        <v>76</v>
      </c>
      <c r="J955">
        <v>31</v>
      </c>
      <c r="K955">
        <v>1847935</v>
      </c>
      <c r="L955">
        <v>1.7</v>
      </c>
      <c r="M955" s="2" t="b">
        <f t="shared" si="28"/>
        <v>0</v>
      </c>
      <c r="N955" s="2" t="str">
        <f t="shared" si="29"/>
        <v>Female2019&lt; 1 yearGR113-113</v>
      </c>
    </row>
    <row r="956" spans="2:14" x14ac:dyDescent="0.35">
      <c r="B956" t="s">
        <v>710</v>
      </c>
      <c r="C956" t="s">
        <v>711</v>
      </c>
      <c r="D956">
        <v>2019</v>
      </c>
      <c r="E956">
        <v>2019</v>
      </c>
      <c r="F956" s="1" t="s">
        <v>8</v>
      </c>
      <c r="G956" s="1" t="s">
        <v>9</v>
      </c>
      <c r="H956" s="1" t="s">
        <v>75</v>
      </c>
      <c r="I956" s="1" t="s">
        <v>74</v>
      </c>
      <c r="J956">
        <v>31</v>
      </c>
      <c r="K956">
        <v>1847935</v>
      </c>
      <c r="L956">
        <v>1.7</v>
      </c>
      <c r="M956" s="2" t="b">
        <f t="shared" si="28"/>
        <v>0</v>
      </c>
      <c r="N956" s="2" t="str">
        <f t="shared" si="29"/>
        <v>Female2019&lt; 1 yearGR113-114</v>
      </c>
    </row>
    <row r="957" spans="2:14" x14ac:dyDescent="0.35">
      <c r="B957" t="s">
        <v>710</v>
      </c>
      <c r="C957" t="s">
        <v>711</v>
      </c>
      <c r="D957">
        <v>2019</v>
      </c>
      <c r="E957">
        <v>2019</v>
      </c>
      <c r="F957" s="1" t="s">
        <v>8</v>
      </c>
      <c r="G957" s="1" t="s">
        <v>9</v>
      </c>
      <c r="H957" s="1" t="s">
        <v>73</v>
      </c>
      <c r="I957" s="1" t="s">
        <v>72</v>
      </c>
      <c r="J957">
        <v>482</v>
      </c>
      <c r="K957">
        <v>1847935</v>
      </c>
      <c r="L957">
        <v>26.1</v>
      </c>
      <c r="M957" s="2" t="b">
        <f t="shared" si="28"/>
        <v>0</v>
      </c>
      <c r="N957" s="2" t="str">
        <f t="shared" si="29"/>
        <v>Female2019&lt; 1 yearGR113-117</v>
      </c>
    </row>
    <row r="958" spans="2:14" x14ac:dyDescent="0.35">
      <c r="B958" t="s">
        <v>710</v>
      </c>
      <c r="C958" t="s">
        <v>711</v>
      </c>
      <c r="D958">
        <v>2019</v>
      </c>
      <c r="E958">
        <v>2019</v>
      </c>
      <c r="F958" s="1" t="s">
        <v>8</v>
      </c>
      <c r="G958" s="1" t="s">
        <v>9</v>
      </c>
      <c r="H958" s="1" t="s">
        <v>69</v>
      </c>
      <c r="I958" s="1" t="s">
        <v>68</v>
      </c>
      <c r="J958">
        <v>13</v>
      </c>
      <c r="K958">
        <v>1847935</v>
      </c>
      <c r="L958" t="s">
        <v>10</v>
      </c>
      <c r="M958" s="2" t="b">
        <f t="shared" si="28"/>
        <v>0</v>
      </c>
      <c r="N958" s="2" t="str">
        <f t="shared" si="29"/>
        <v>Female2019&lt; 1 yearGR113-120</v>
      </c>
    </row>
    <row r="959" spans="2:14" x14ac:dyDescent="0.35">
      <c r="B959" t="s">
        <v>710</v>
      </c>
      <c r="C959" t="s">
        <v>711</v>
      </c>
      <c r="D959">
        <v>2019</v>
      </c>
      <c r="E959">
        <v>2019</v>
      </c>
      <c r="F959" s="1" t="s">
        <v>8</v>
      </c>
      <c r="G959" s="1" t="s">
        <v>9</v>
      </c>
      <c r="H959" s="1" t="s">
        <v>154</v>
      </c>
      <c r="I959" s="1" t="s">
        <v>153</v>
      </c>
      <c r="J959">
        <v>452</v>
      </c>
      <c r="K959">
        <v>1847935</v>
      </c>
      <c r="L959">
        <v>24.5</v>
      </c>
      <c r="M959" s="2" t="b">
        <f t="shared" si="28"/>
        <v>0</v>
      </c>
      <c r="N959" s="2" t="str">
        <f t="shared" si="29"/>
        <v>Female2019&lt; 1 yearGR113-123</v>
      </c>
    </row>
    <row r="960" spans="2:14" x14ac:dyDescent="0.35">
      <c r="B960" t="s">
        <v>710</v>
      </c>
      <c r="C960" t="s">
        <v>711</v>
      </c>
      <c r="D960">
        <v>2019</v>
      </c>
      <c r="E960">
        <v>2019</v>
      </c>
      <c r="F960" s="1" t="s">
        <v>8</v>
      </c>
      <c r="G960" s="1" t="s">
        <v>9</v>
      </c>
      <c r="H960" s="1" t="s">
        <v>61</v>
      </c>
      <c r="I960" s="1" t="s">
        <v>60</v>
      </c>
      <c r="J960">
        <v>110</v>
      </c>
      <c r="K960">
        <v>1847935</v>
      </c>
      <c r="L960">
        <v>6</v>
      </c>
      <c r="M960" s="2" t="b">
        <f t="shared" si="28"/>
        <v>1</v>
      </c>
      <c r="N960" s="2" t="str">
        <f t="shared" si="29"/>
        <v>Female2019&lt; 1 yearGR113-127</v>
      </c>
    </row>
    <row r="961" spans="2:14" x14ac:dyDescent="0.35">
      <c r="B961" t="s">
        <v>710</v>
      </c>
      <c r="C961" t="s">
        <v>711</v>
      </c>
      <c r="D961">
        <v>2019</v>
      </c>
      <c r="E961">
        <v>2019</v>
      </c>
      <c r="F961" s="1" t="s">
        <v>8</v>
      </c>
      <c r="G961" s="1" t="s">
        <v>9</v>
      </c>
      <c r="H961" s="1" t="s">
        <v>57</v>
      </c>
      <c r="I961" s="1" t="s">
        <v>56</v>
      </c>
      <c r="J961">
        <v>103</v>
      </c>
      <c r="K961">
        <v>1847935</v>
      </c>
      <c r="L961">
        <v>5.6</v>
      </c>
      <c r="M961" s="2" t="b">
        <f t="shared" si="28"/>
        <v>0</v>
      </c>
      <c r="N961" s="2" t="str">
        <f t="shared" si="29"/>
        <v>Female2019&lt; 1 yearGR113-129</v>
      </c>
    </row>
    <row r="962" spans="2:14" x14ac:dyDescent="0.35">
      <c r="B962" t="s">
        <v>710</v>
      </c>
      <c r="C962" t="s">
        <v>711</v>
      </c>
      <c r="D962">
        <v>2019</v>
      </c>
      <c r="E962">
        <v>2019</v>
      </c>
      <c r="F962" s="1" t="s">
        <v>8</v>
      </c>
      <c r="G962" s="1" t="s">
        <v>9</v>
      </c>
      <c r="H962" s="1" t="s">
        <v>55</v>
      </c>
      <c r="I962" s="1" t="s">
        <v>54</v>
      </c>
      <c r="J962">
        <v>51</v>
      </c>
      <c r="K962">
        <v>1847935</v>
      </c>
      <c r="L962">
        <v>2.8</v>
      </c>
      <c r="M962" s="2" t="b">
        <f t="shared" si="28"/>
        <v>0</v>
      </c>
      <c r="N962" s="2" t="str">
        <f t="shared" si="29"/>
        <v>Female2019&lt; 1 yearGR113-131</v>
      </c>
    </row>
    <row r="963" spans="2:14" x14ac:dyDescent="0.35">
      <c r="B963" t="s">
        <v>710</v>
      </c>
      <c r="C963" t="s">
        <v>711</v>
      </c>
      <c r="D963">
        <v>2019</v>
      </c>
      <c r="E963">
        <v>2019</v>
      </c>
      <c r="F963" s="1" t="s">
        <v>8</v>
      </c>
      <c r="G963" s="1" t="s">
        <v>9</v>
      </c>
      <c r="H963" s="1" t="s">
        <v>53</v>
      </c>
      <c r="I963" s="1" t="s">
        <v>52</v>
      </c>
      <c r="J963">
        <v>51</v>
      </c>
      <c r="K963">
        <v>1847935</v>
      </c>
      <c r="L963">
        <v>2.8</v>
      </c>
      <c r="M963" s="2" t="b">
        <f t="shared" ref="M963:M1026" si="30">LEFT(H963,1)="#"</f>
        <v>0</v>
      </c>
      <c r="N963" s="2" t="str">
        <f t="shared" ref="N963:N1026" si="31">B963&amp;E963&amp;F963&amp;I963</f>
        <v>Female2019&lt; 1 yearGR113-133</v>
      </c>
    </row>
    <row r="964" spans="2:14" x14ac:dyDescent="0.35">
      <c r="B964" t="s">
        <v>710</v>
      </c>
      <c r="C964" t="s">
        <v>711</v>
      </c>
      <c r="D964">
        <v>2019</v>
      </c>
      <c r="E964">
        <v>2019</v>
      </c>
      <c r="F964" s="1" t="s">
        <v>8</v>
      </c>
      <c r="G964" s="1" t="s">
        <v>9</v>
      </c>
      <c r="H964" s="1" t="s">
        <v>147</v>
      </c>
      <c r="I964" s="1" t="s">
        <v>146</v>
      </c>
      <c r="J964">
        <v>13</v>
      </c>
      <c r="K964">
        <v>1847935</v>
      </c>
      <c r="L964" t="s">
        <v>10</v>
      </c>
      <c r="M964" s="2" t="b">
        <f t="shared" si="30"/>
        <v>1</v>
      </c>
      <c r="N964" s="2" t="str">
        <f t="shared" si="31"/>
        <v>Female2019&lt; 1 yearGR113-135</v>
      </c>
    </row>
    <row r="965" spans="2:14" x14ac:dyDescent="0.35">
      <c r="B965" t="s">
        <v>710</v>
      </c>
      <c r="C965" t="s">
        <v>711</v>
      </c>
      <c r="D965">
        <v>2019</v>
      </c>
      <c r="E965">
        <v>2019</v>
      </c>
      <c r="F965" s="1" t="s">
        <v>14</v>
      </c>
      <c r="G965" s="1" t="s">
        <v>15</v>
      </c>
      <c r="H965" s="1" t="s">
        <v>143</v>
      </c>
      <c r="I965" s="1" t="s">
        <v>142</v>
      </c>
      <c r="J965">
        <v>29</v>
      </c>
      <c r="K965">
        <v>7719541</v>
      </c>
      <c r="L965">
        <v>0.4</v>
      </c>
      <c r="M965" s="2" t="b">
        <f t="shared" si="30"/>
        <v>1</v>
      </c>
      <c r="N965" s="2" t="str">
        <f t="shared" si="31"/>
        <v>Female20191-4 yearsGR113-010</v>
      </c>
    </row>
    <row r="966" spans="2:14" x14ac:dyDescent="0.35">
      <c r="B966" t="s">
        <v>710</v>
      </c>
      <c r="C966" t="s">
        <v>711</v>
      </c>
      <c r="D966">
        <v>2019</v>
      </c>
      <c r="E966">
        <v>2019</v>
      </c>
      <c r="F966" s="1" t="s">
        <v>14</v>
      </c>
      <c r="G966" s="1" t="s">
        <v>15</v>
      </c>
      <c r="H966" s="1" t="s">
        <v>141</v>
      </c>
      <c r="I966" s="1" t="s">
        <v>140</v>
      </c>
      <c r="J966">
        <v>69</v>
      </c>
      <c r="K966">
        <v>7719541</v>
      </c>
      <c r="L966">
        <v>0.9</v>
      </c>
      <c r="M966" s="2" t="b">
        <f t="shared" si="30"/>
        <v>0</v>
      </c>
      <c r="N966" s="2" t="str">
        <f t="shared" si="31"/>
        <v>Female20191-4 yearsGR113-018</v>
      </c>
    </row>
    <row r="967" spans="2:14" x14ac:dyDescent="0.35">
      <c r="B967" t="s">
        <v>710</v>
      </c>
      <c r="C967" t="s">
        <v>711</v>
      </c>
      <c r="D967">
        <v>2019</v>
      </c>
      <c r="E967">
        <v>2019</v>
      </c>
      <c r="F967" s="1" t="s">
        <v>14</v>
      </c>
      <c r="G967" s="1" t="s">
        <v>15</v>
      </c>
      <c r="H967" s="1" t="s">
        <v>139</v>
      </c>
      <c r="I967" s="1" t="s">
        <v>138</v>
      </c>
      <c r="J967">
        <v>135</v>
      </c>
      <c r="K967">
        <v>7719541</v>
      </c>
      <c r="L967">
        <v>1.7</v>
      </c>
      <c r="M967" s="2" t="b">
        <f t="shared" si="30"/>
        <v>1</v>
      </c>
      <c r="N967" s="2" t="str">
        <f t="shared" si="31"/>
        <v>Female20191-4 yearsGR113-019</v>
      </c>
    </row>
    <row r="968" spans="2:14" x14ac:dyDescent="0.35">
      <c r="B968" t="s">
        <v>710</v>
      </c>
      <c r="C968" t="s">
        <v>711</v>
      </c>
      <c r="D968">
        <v>2019</v>
      </c>
      <c r="E968">
        <v>2019</v>
      </c>
      <c r="F968" s="1" t="s">
        <v>14</v>
      </c>
      <c r="G968" s="1" t="s">
        <v>15</v>
      </c>
      <c r="H968" s="1" t="s">
        <v>250</v>
      </c>
      <c r="I968" s="1" t="s">
        <v>249</v>
      </c>
      <c r="J968">
        <v>28</v>
      </c>
      <c r="K968">
        <v>7719541</v>
      </c>
      <c r="L968">
        <v>0.4</v>
      </c>
      <c r="M968" s="2" t="b">
        <f t="shared" si="30"/>
        <v>0</v>
      </c>
      <c r="N968" s="2" t="str">
        <f t="shared" si="31"/>
        <v>Female20191-4 yearsGR113-036</v>
      </c>
    </row>
    <row r="969" spans="2:14" x14ac:dyDescent="0.35">
      <c r="B969" t="s">
        <v>710</v>
      </c>
      <c r="C969" t="s">
        <v>711</v>
      </c>
      <c r="D969">
        <v>2019</v>
      </c>
      <c r="E969">
        <v>2019</v>
      </c>
      <c r="F969" s="1" t="s">
        <v>14</v>
      </c>
      <c r="G969" s="1" t="s">
        <v>15</v>
      </c>
      <c r="H969" s="1" t="s">
        <v>135</v>
      </c>
      <c r="I969" s="1" t="s">
        <v>134</v>
      </c>
      <c r="J969">
        <v>51</v>
      </c>
      <c r="K969">
        <v>7719541</v>
      </c>
      <c r="L969">
        <v>0.7</v>
      </c>
      <c r="M969" s="2" t="b">
        <f t="shared" si="30"/>
        <v>0</v>
      </c>
      <c r="N969" s="2" t="str">
        <f t="shared" si="31"/>
        <v>Female20191-4 yearsGR113-037</v>
      </c>
    </row>
    <row r="970" spans="2:14" x14ac:dyDescent="0.35">
      <c r="B970" t="s">
        <v>710</v>
      </c>
      <c r="C970" t="s">
        <v>711</v>
      </c>
      <c r="D970">
        <v>2019</v>
      </c>
      <c r="E970">
        <v>2019</v>
      </c>
      <c r="F970" s="1" t="s">
        <v>14</v>
      </c>
      <c r="G970" s="1" t="s">
        <v>15</v>
      </c>
      <c r="H970" s="1" t="s">
        <v>246</v>
      </c>
      <c r="I970" s="1" t="s">
        <v>245</v>
      </c>
      <c r="J970">
        <v>49</v>
      </c>
      <c r="K970">
        <v>7719541</v>
      </c>
      <c r="L970">
        <v>0.6</v>
      </c>
      <c r="M970" s="2" t="b">
        <f t="shared" si="30"/>
        <v>0</v>
      </c>
      <c r="N970" s="2" t="str">
        <f t="shared" si="31"/>
        <v>Female20191-4 yearsGR113-040</v>
      </c>
    </row>
    <row r="971" spans="2:14" x14ac:dyDescent="0.35">
      <c r="B971" t="s">
        <v>710</v>
      </c>
      <c r="C971" t="s">
        <v>711</v>
      </c>
      <c r="D971">
        <v>2019</v>
      </c>
      <c r="E971">
        <v>2019</v>
      </c>
      <c r="F971" s="1" t="s">
        <v>14</v>
      </c>
      <c r="G971" s="1" t="s">
        <v>15</v>
      </c>
      <c r="H971" s="1" t="s">
        <v>240</v>
      </c>
      <c r="I971" s="1" t="s">
        <v>239</v>
      </c>
      <c r="J971">
        <v>45</v>
      </c>
      <c r="K971">
        <v>7719541</v>
      </c>
      <c r="L971">
        <v>0.6</v>
      </c>
      <c r="M971" s="2" t="b">
        <f t="shared" si="30"/>
        <v>0</v>
      </c>
      <c r="N971" s="2" t="str">
        <f t="shared" si="31"/>
        <v>Female20191-4 yearsGR113-043</v>
      </c>
    </row>
    <row r="972" spans="2:14" x14ac:dyDescent="0.35">
      <c r="B972" t="s">
        <v>710</v>
      </c>
      <c r="C972" t="s">
        <v>711</v>
      </c>
      <c r="D972">
        <v>2019</v>
      </c>
      <c r="E972">
        <v>2019</v>
      </c>
      <c r="F972" s="1" t="s">
        <v>14</v>
      </c>
      <c r="G972" s="1" t="s">
        <v>15</v>
      </c>
      <c r="H972" s="1" t="s">
        <v>238</v>
      </c>
      <c r="I972" s="1" t="s">
        <v>237</v>
      </c>
      <c r="J972">
        <v>20</v>
      </c>
      <c r="K972">
        <v>7719541</v>
      </c>
      <c r="L972">
        <v>0.3</v>
      </c>
      <c r="M972" s="2" t="b">
        <f t="shared" si="30"/>
        <v>1</v>
      </c>
      <c r="N972" s="2" t="str">
        <f t="shared" si="31"/>
        <v>Female20191-4 yearsGR113-044</v>
      </c>
    </row>
    <row r="973" spans="2:14" x14ac:dyDescent="0.35">
      <c r="B973" t="s">
        <v>710</v>
      </c>
      <c r="C973" t="s">
        <v>711</v>
      </c>
      <c r="D973">
        <v>2019</v>
      </c>
      <c r="E973">
        <v>2019</v>
      </c>
      <c r="F973" s="1" t="s">
        <v>14</v>
      </c>
      <c r="G973" s="1" t="s">
        <v>15</v>
      </c>
      <c r="H973" s="1" t="s">
        <v>236</v>
      </c>
      <c r="I973" s="1" t="s">
        <v>235</v>
      </c>
      <c r="J973">
        <v>12</v>
      </c>
      <c r="K973">
        <v>7719541</v>
      </c>
      <c r="L973" t="s">
        <v>10</v>
      </c>
      <c r="M973" s="2" t="b">
        <f t="shared" si="30"/>
        <v>1</v>
      </c>
      <c r="N973" s="2" t="str">
        <f t="shared" si="31"/>
        <v>Female20191-4 yearsGR113-045</v>
      </c>
    </row>
    <row r="974" spans="2:14" x14ac:dyDescent="0.35">
      <c r="B974" t="s">
        <v>710</v>
      </c>
      <c r="C974" t="s">
        <v>711</v>
      </c>
      <c r="D974">
        <v>2019</v>
      </c>
      <c r="E974">
        <v>2019</v>
      </c>
      <c r="F974" s="1" t="s">
        <v>14</v>
      </c>
      <c r="G974" s="1" t="s">
        <v>15</v>
      </c>
      <c r="H974" s="1" t="s">
        <v>129</v>
      </c>
      <c r="I974" s="1" t="s">
        <v>128</v>
      </c>
      <c r="J974">
        <v>85</v>
      </c>
      <c r="K974">
        <v>7719541</v>
      </c>
      <c r="L974">
        <v>1.1000000000000001</v>
      </c>
      <c r="M974" s="2" t="b">
        <f t="shared" si="30"/>
        <v>0</v>
      </c>
      <c r="N974" s="2" t="str">
        <f t="shared" si="31"/>
        <v>Female20191-4 yearsGR113-053</v>
      </c>
    </row>
    <row r="975" spans="2:14" x14ac:dyDescent="0.35">
      <c r="B975" t="s">
        <v>710</v>
      </c>
      <c r="C975" t="s">
        <v>711</v>
      </c>
      <c r="D975">
        <v>2019</v>
      </c>
      <c r="E975">
        <v>2019</v>
      </c>
      <c r="F975" s="1" t="s">
        <v>14</v>
      </c>
      <c r="G975" s="1" t="s">
        <v>15</v>
      </c>
      <c r="H975" s="1" t="s">
        <v>127</v>
      </c>
      <c r="I975" s="1" t="s">
        <v>126</v>
      </c>
      <c r="J975">
        <v>61</v>
      </c>
      <c r="K975">
        <v>7719541</v>
      </c>
      <c r="L975">
        <v>0.8</v>
      </c>
      <c r="M975" s="2" t="b">
        <f t="shared" si="30"/>
        <v>1</v>
      </c>
      <c r="N975" s="2" t="str">
        <f t="shared" si="31"/>
        <v>Female20191-4 yearsGR113-054</v>
      </c>
    </row>
    <row r="976" spans="2:14" x14ac:dyDescent="0.35">
      <c r="B976" t="s">
        <v>710</v>
      </c>
      <c r="C976" t="s">
        <v>711</v>
      </c>
      <c r="D976">
        <v>2019</v>
      </c>
      <c r="E976">
        <v>2019</v>
      </c>
      <c r="F976" s="1" t="s">
        <v>14</v>
      </c>
      <c r="G976" s="1" t="s">
        <v>15</v>
      </c>
      <c r="H976" s="1" t="s">
        <v>113</v>
      </c>
      <c r="I976" s="1" t="s">
        <v>112</v>
      </c>
      <c r="J976">
        <v>61</v>
      </c>
      <c r="K976">
        <v>7719541</v>
      </c>
      <c r="L976">
        <v>0.8</v>
      </c>
      <c r="M976" s="2" t="b">
        <f t="shared" si="30"/>
        <v>0</v>
      </c>
      <c r="N976" s="2" t="str">
        <f t="shared" si="31"/>
        <v>Female20191-4 yearsGR113-064</v>
      </c>
    </row>
    <row r="977" spans="2:14" x14ac:dyDescent="0.35">
      <c r="B977" t="s">
        <v>710</v>
      </c>
      <c r="C977" t="s">
        <v>711</v>
      </c>
      <c r="D977">
        <v>2019</v>
      </c>
      <c r="E977">
        <v>2019</v>
      </c>
      <c r="F977" s="1" t="s">
        <v>14</v>
      </c>
      <c r="G977" s="1" t="s">
        <v>15</v>
      </c>
      <c r="H977" s="1" t="s">
        <v>109</v>
      </c>
      <c r="I977" s="1" t="s">
        <v>108</v>
      </c>
      <c r="J977">
        <v>53</v>
      </c>
      <c r="K977">
        <v>7719541</v>
      </c>
      <c r="L977">
        <v>0.7</v>
      </c>
      <c r="M977" s="2" t="b">
        <f t="shared" si="30"/>
        <v>0</v>
      </c>
      <c r="N977" s="2" t="str">
        <f t="shared" si="31"/>
        <v>Female20191-4 yearsGR113-068</v>
      </c>
    </row>
    <row r="978" spans="2:14" x14ac:dyDescent="0.35">
      <c r="B978" t="s">
        <v>710</v>
      </c>
      <c r="C978" t="s">
        <v>711</v>
      </c>
      <c r="D978">
        <v>2019</v>
      </c>
      <c r="E978">
        <v>2019</v>
      </c>
      <c r="F978" s="1" t="s">
        <v>14</v>
      </c>
      <c r="G978" s="1" t="s">
        <v>15</v>
      </c>
      <c r="H978" s="1" t="s">
        <v>107</v>
      </c>
      <c r="I978" s="1" t="s">
        <v>106</v>
      </c>
      <c r="J978">
        <v>22</v>
      </c>
      <c r="K978">
        <v>7719541</v>
      </c>
      <c r="L978">
        <v>0.3</v>
      </c>
      <c r="M978" s="2" t="b">
        <f t="shared" si="30"/>
        <v>1</v>
      </c>
      <c r="N978" s="2" t="str">
        <f t="shared" si="31"/>
        <v>Female20191-4 yearsGR113-070</v>
      </c>
    </row>
    <row r="979" spans="2:14" x14ac:dyDescent="0.35">
      <c r="B979" t="s">
        <v>710</v>
      </c>
      <c r="C979" t="s">
        <v>711</v>
      </c>
      <c r="D979">
        <v>2019</v>
      </c>
      <c r="E979">
        <v>2019</v>
      </c>
      <c r="F979" s="1" t="s">
        <v>14</v>
      </c>
      <c r="G979" s="1" t="s">
        <v>15</v>
      </c>
      <c r="H979" s="1" t="s">
        <v>103</v>
      </c>
      <c r="I979" s="1" t="s">
        <v>102</v>
      </c>
      <c r="J979">
        <v>58</v>
      </c>
      <c r="K979">
        <v>7719541</v>
      </c>
      <c r="L979">
        <v>0.8</v>
      </c>
      <c r="M979" s="2" t="b">
        <f t="shared" si="30"/>
        <v>1</v>
      </c>
      <c r="N979" s="2" t="str">
        <f t="shared" si="31"/>
        <v>Female20191-4 yearsGR113-076</v>
      </c>
    </row>
    <row r="980" spans="2:14" x14ac:dyDescent="0.35">
      <c r="B980" t="s">
        <v>710</v>
      </c>
      <c r="C980" t="s">
        <v>711</v>
      </c>
      <c r="D980">
        <v>2019</v>
      </c>
      <c r="E980">
        <v>2019</v>
      </c>
      <c r="F980" s="1" t="s">
        <v>14</v>
      </c>
      <c r="G980" s="1" t="s">
        <v>15</v>
      </c>
      <c r="H980" s="1" t="s">
        <v>202</v>
      </c>
      <c r="I980" s="1" t="s">
        <v>201</v>
      </c>
      <c r="J980">
        <v>25</v>
      </c>
      <c r="K980">
        <v>7719541</v>
      </c>
      <c r="L980">
        <v>0.3</v>
      </c>
      <c r="M980" s="2" t="b">
        <f t="shared" si="30"/>
        <v>0</v>
      </c>
      <c r="N980" s="2" t="str">
        <f t="shared" si="31"/>
        <v>Female20191-4 yearsGR113-077</v>
      </c>
    </row>
    <row r="981" spans="2:14" x14ac:dyDescent="0.35">
      <c r="B981" t="s">
        <v>710</v>
      </c>
      <c r="C981" t="s">
        <v>711</v>
      </c>
      <c r="D981">
        <v>2019</v>
      </c>
      <c r="E981">
        <v>2019</v>
      </c>
      <c r="F981" s="1" t="s">
        <v>14</v>
      </c>
      <c r="G981" s="1" t="s">
        <v>15</v>
      </c>
      <c r="H981" s="1" t="s">
        <v>101</v>
      </c>
      <c r="I981" s="1" t="s">
        <v>100</v>
      </c>
      <c r="J981">
        <v>33</v>
      </c>
      <c r="K981">
        <v>7719541</v>
      </c>
      <c r="L981">
        <v>0.4</v>
      </c>
      <c r="M981" s="2" t="b">
        <f t="shared" si="30"/>
        <v>0</v>
      </c>
      <c r="N981" s="2" t="str">
        <f t="shared" si="31"/>
        <v>Female20191-4 yearsGR113-078</v>
      </c>
    </row>
    <row r="982" spans="2:14" x14ac:dyDescent="0.35">
      <c r="B982" t="s">
        <v>710</v>
      </c>
      <c r="C982" t="s">
        <v>711</v>
      </c>
      <c r="D982">
        <v>2019</v>
      </c>
      <c r="E982">
        <v>2019</v>
      </c>
      <c r="F982" s="1" t="s">
        <v>14</v>
      </c>
      <c r="G982" s="1" t="s">
        <v>15</v>
      </c>
      <c r="H982" s="1" t="s">
        <v>99</v>
      </c>
      <c r="I982" s="1" t="s">
        <v>98</v>
      </c>
      <c r="J982">
        <v>16</v>
      </c>
      <c r="K982">
        <v>7719541</v>
      </c>
      <c r="L982" t="s">
        <v>10</v>
      </c>
      <c r="M982" s="2" t="b">
        <f t="shared" si="30"/>
        <v>1</v>
      </c>
      <c r="N982" s="2" t="str">
        <f t="shared" si="31"/>
        <v>Female20191-4 yearsGR113-082</v>
      </c>
    </row>
    <row r="983" spans="2:14" x14ac:dyDescent="0.35">
      <c r="B983" t="s">
        <v>710</v>
      </c>
      <c r="C983" t="s">
        <v>711</v>
      </c>
      <c r="D983">
        <v>2019</v>
      </c>
      <c r="E983">
        <v>2019</v>
      </c>
      <c r="F983" s="1" t="s">
        <v>14</v>
      </c>
      <c r="G983" s="1" t="s">
        <v>15</v>
      </c>
      <c r="H983" s="1" t="s">
        <v>186</v>
      </c>
      <c r="I983" s="1" t="s">
        <v>185</v>
      </c>
      <c r="J983">
        <v>38</v>
      </c>
      <c r="K983">
        <v>7719541</v>
      </c>
      <c r="L983">
        <v>0.5</v>
      </c>
      <c r="M983" s="2" t="b">
        <f t="shared" si="30"/>
        <v>0</v>
      </c>
      <c r="N983" s="2" t="str">
        <f t="shared" si="31"/>
        <v>Female20191-4 yearsGR113-089</v>
      </c>
    </row>
    <row r="984" spans="2:14" x14ac:dyDescent="0.35">
      <c r="B984" t="s">
        <v>710</v>
      </c>
      <c r="C984" t="s">
        <v>711</v>
      </c>
      <c r="D984">
        <v>2019</v>
      </c>
      <c r="E984">
        <v>2019</v>
      </c>
      <c r="F984" s="1" t="s">
        <v>14</v>
      </c>
      <c r="G984" s="1" t="s">
        <v>15</v>
      </c>
      <c r="H984" s="1" t="s">
        <v>85</v>
      </c>
      <c r="I984" s="1" t="s">
        <v>84</v>
      </c>
      <c r="J984">
        <v>32</v>
      </c>
      <c r="K984">
        <v>7719541</v>
      </c>
      <c r="L984">
        <v>0.4</v>
      </c>
      <c r="M984" s="2" t="b">
        <f t="shared" si="30"/>
        <v>1</v>
      </c>
      <c r="N984" s="2" t="str">
        <f t="shared" si="31"/>
        <v>Female20191-4 yearsGR113-108</v>
      </c>
    </row>
    <row r="985" spans="2:14" x14ac:dyDescent="0.35">
      <c r="B985" t="s">
        <v>710</v>
      </c>
      <c r="C985" t="s">
        <v>711</v>
      </c>
      <c r="D985">
        <v>2019</v>
      </c>
      <c r="E985">
        <v>2019</v>
      </c>
      <c r="F985" s="1" t="s">
        <v>14</v>
      </c>
      <c r="G985" s="1" t="s">
        <v>15</v>
      </c>
      <c r="H985" s="1" t="s">
        <v>164</v>
      </c>
      <c r="I985" s="1" t="s">
        <v>163</v>
      </c>
      <c r="J985">
        <v>207</v>
      </c>
      <c r="K985">
        <v>7719541</v>
      </c>
      <c r="L985">
        <v>2.7</v>
      </c>
      <c r="M985" s="2" t="b">
        <f t="shared" si="30"/>
        <v>1</v>
      </c>
      <c r="N985" s="2" t="str">
        <f t="shared" si="31"/>
        <v>Female20191-4 yearsGR113-109</v>
      </c>
    </row>
    <row r="986" spans="2:14" x14ac:dyDescent="0.35">
      <c r="B986" t="s">
        <v>710</v>
      </c>
      <c r="C986" t="s">
        <v>711</v>
      </c>
      <c r="D986">
        <v>2019</v>
      </c>
      <c r="E986">
        <v>2019</v>
      </c>
      <c r="F986" s="1" t="s">
        <v>14</v>
      </c>
      <c r="G986" s="1" t="s">
        <v>15</v>
      </c>
      <c r="H986" s="1" t="s">
        <v>83</v>
      </c>
      <c r="I986" s="1" t="s">
        <v>82</v>
      </c>
      <c r="J986">
        <v>96</v>
      </c>
      <c r="K986">
        <v>7719541</v>
      </c>
      <c r="L986">
        <v>1.2</v>
      </c>
      <c r="M986" s="2" t="b">
        <f t="shared" si="30"/>
        <v>0</v>
      </c>
      <c r="N986" s="2" t="str">
        <f t="shared" si="31"/>
        <v>Female20191-4 yearsGR113-110</v>
      </c>
    </row>
    <row r="987" spans="2:14" x14ac:dyDescent="0.35">
      <c r="B987" t="s">
        <v>710</v>
      </c>
      <c r="C987" t="s">
        <v>711</v>
      </c>
      <c r="D987">
        <v>2019</v>
      </c>
      <c r="E987">
        <v>2019</v>
      </c>
      <c r="F987" s="1" t="s">
        <v>14</v>
      </c>
      <c r="G987" s="1" t="s">
        <v>15</v>
      </c>
      <c r="H987" s="1" t="s">
        <v>81</v>
      </c>
      <c r="I987" s="1" t="s">
        <v>80</v>
      </c>
      <c r="J987">
        <v>171</v>
      </c>
      <c r="K987">
        <v>7719541</v>
      </c>
      <c r="L987">
        <v>2.2000000000000002</v>
      </c>
      <c r="M987" s="2" t="b">
        <f t="shared" si="30"/>
        <v>0</v>
      </c>
      <c r="N987" s="2" t="str">
        <f t="shared" si="31"/>
        <v>Female20191-4 yearsGR113-111</v>
      </c>
    </row>
    <row r="988" spans="2:14" x14ac:dyDescent="0.35">
      <c r="B988" t="s">
        <v>710</v>
      </c>
      <c r="C988" t="s">
        <v>711</v>
      </c>
      <c r="D988">
        <v>2019</v>
      </c>
      <c r="E988">
        <v>2019</v>
      </c>
      <c r="F988" s="1" t="s">
        <v>14</v>
      </c>
      <c r="G988" s="1" t="s">
        <v>15</v>
      </c>
      <c r="H988" s="1" t="s">
        <v>79</v>
      </c>
      <c r="I988" s="1" t="s">
        <v>78</v>
      </c>
      <c r="J988">
        <v>477</v>
      </c>
      <c r="K988">
        <v>7719541</v>
      </c>
      <c r="L988">
        <v>6.2</v>
      </c>
      <c r="M988" s="2" t="b">
        <f t="shared" si="30"/>
        <v>1</v>
      </c>
      <c r="N988" s="2" t="str">
        <f t="shared" si="31"/>
        <v>Female20191-4 yearsGR113-112</v>
      </c>
    </row>
    <row r="989" spans="2:14" x14ac:dyDescent="0.35">
      <c r="B989" t="s">
        <v>710</v>
      </c>
      <c r="C989" t="s">
        <v>711</v>
      </c>
      <c r="D989">
        <v>2019</v>
      </c>
      <c r="E989">
        <v>2019</v>
      </c>
      <c r="F989" s="1" t="s">
        <v>14</v>
      </c>
      <c r="G989" s="1" t="s">
        <v>15</v>
      </c>
      <c r="H989" s="1" t="s">
        <v>77</v>
      </c>
      <c r="I989" s="1" t="s">
        <v>76</v>
      </c>
      <c r="J989">
        <v>180</v>
      </c>
      <c r="K989">
        <v>7719541</v>
      </c>
      <c r="L989">
        <v>2.2999999999999998</v>
      </c>
      <c r="M989" s="2" t="b">
        <f t="shared" si="30"/>
        <v>0</v>
      </c>
      <c r="N989" s="2" t="str">
        <f t="shared" si="31"/>
        <v>Female20191-4 yearsGR113-113</v>
      </c>
    </row>
    <row r="990" spans="2:14" x14ac:dyDescent="0.35">
      <c r="B990" t="s">
        <v>710</v>
      </c>
      <c r="C990" t="s">
        <v>711</v>
      </c>
      <c r="D990">
        <v>2019</v>
      </c>
      <c r="E990">
        <v>2019</v>
      </c>
      <c r="F990" s="1" t="s">
        <v>14</v>
      </c>
      <c r="G990" s="1" t="s">
        <v>15</v>
      </c>
      <c r="H990" s="1" t="s">
        <v>75</v>
      </c>
      <c r="I990" s="1" t="s">
        <v>74</v>
      </c>
      <c r="J990">
        <v>172</v>
      </c>
      <c r="K990">
        <v>7719541</v>
      </c>
      <c r="L990">
        <v>2.2000000000000002</v>
      </c>
      <c r="M990" s="2" t="b">
        <f t="shared" si="30"/>
        <v>0</v>
      </c>
      <c r="N990" s="2" t="str">
        <f t="shared" si="31"/>
        <v>Female20191-4 yearsGR113-114</v>
      </c>
    </row>
    <row r="991" spans="2:14" x14ac:dyDescent="0.35">
      <c r="B991" t="s">
        <v>710</v>
      </c>
      <c r="C991" t="s">
        <v>711</v>
      </c>
      <c r="D991">
        <v>2019</v>
      </c>
      <c r="E991">
        <v>2019</v>
      </c>
      <c r="F991" s="1" t="s">
        <v>14</v>
      </c>
      <c r="G991" s="1" t="s">
        <v>15</v>
      </c>
      <c r="H991" s="1" t="s">
        <v>73</v>
      </c>
      <c r="I991" s="1" t="s">
        <v>72</v>
      </c>
      <c r="J991">
        <v>297</v>
      </c>
      <c r="K991">
        <v>7719541</v>
      </c>
      <c r="L991">
        <v>3.8</v>
      </c>
      <c r="M991" s="2" t="b">
        <f t="shared" si="30"/>
        <v>0</v>
      </c>
      <c r="N991" s="2" t="str">
        <f t="shared" si="31"/>
        <v>Female20191-4 yearsGR113-117</v>
      </c>
    </row>
    <row r="992" spans="2:14" x14ac:dyDescent="0.35">
      <c r="B992" t="s">
        <v>710</v>
      </c>
      <c r="C992" t="s">
        <v>711</v>
      </c>
      <c r="D992">
        <v>2019</v>
      </c>
      <c r="E992">
        <v>2019</v>
      </c>
      <c r="F992" s="1" t="s">
        <v>14</v>
      </c>
      <c r="G992" s="1" t="s">
        <v>15</v>
      </c>
      <c r="H992" s="1" t="s">
        <v>69</v>
      </c>
      <c r="I992" s="1" t="s">
        <v>68</v>
      </c>
      <c r="J992">
        <v>145</v>
      </c>
      <c r="K992">
        <v>7719541</v>
      </c>
      <c r="L992">
        <v>1.9</v>
      </c>
      <c r="M992" s="2" t="b">
        <f t="shared" si="30"/>
        <v>0</v>
      </c>
      <c r="N992" s="2" t="str">
        <f t="shared" si="31"/>
        <v>Female20191-4 yearsGR113-120</v>
      </c>
    </row>
    <row r="993" spans="2:14" x14ac:dyDescent="0.35">
      <c r="B993" t="s">
        <v>710</v>
      </c>
      <c r="C993" t="s">
        <v>711</v>
      </c>
      <c r="D993">
        <v>2019</v>
      </c>
      <c r="E993">
        <v>2019</v>
      </c>
      <c r="F993" s="1" t="s">
        <v>14</v>
      </c>
      <c r="G993" s="1" t="s">
        <v>15</v>
      </c>
      <c r="H993" s="1" t="s">
        <v>156</v>
      </c>
      <c r="I993" s="1" t="s">
        <v>155</v>
      </c>
      <c r="J993">
        <v>38</v>
      </c>
      <c r="K993">
        <v>7719541</v>
      </c>
      <c r="L993">
        <v>0.5</v>
      </c>
      <c r="M993" s="2" t="b">
        <f t="shared" si="30"/>
        <v>0</v>
      </c>
      <c r="N993" s="2" t="str">
        <f t="shared" si="31"/>
        <v>Female20191-4 yearsGR113-121</v>
      </c>
    </row>
    <row r="994" spans="2:14" x14ac:dyDescent="0.35">
      <c r="B994" t="s">
        <v>710</v>
      </c>
      <c r="C994" t="s">
        <v>711</v>
      </c>
      <c r="D994">
        <v>2019</v>
      </c>
      <c r="E994">
        <v>2019</v>
      </c>
      <c r="F994" s="1" t="s">
        <v>14</v>
      </c>
      <c r="G994" s="1" t="s">
        <v>15</v>
      </c>
      <c r="H994" s="1" t="s">
        <v>67</v>
      </c>
      <c r="I994" s="1" t="s">
        <v>66</v>
      </c>
      <c r="J994">
        <v>12</v>
      </c>
      <c r="K994">
        <v>7719541</v>
      </c>
      <c r="L994" t="s">
        <v>10</v>
      </c>
      <c r="M994" s="2" t="b">
        <f t="shared" si="30"/>
        <v>0</v>
      </c>
      <c r="N994" s="2" t="str">
        <f t="shared" si="31"/>
        <v>Female20191-4 yearsGR113-122</v>
      </c>
    </row>
    <row r="995" spans="2:14" x14ac:dyDescent="0.35">
      <c r="B995" t="s">
        <v>710</v>
      </c>
      <c r="C995" t="s">
        <v>711</v>
      </c>
      <c r="D995">
        <v>2019</v>
      </c>
      <c r="E995">
        <v>2019</v>
      </c>
      <c r="F995" s="1" t="s">
        <v>14</v>
      </c>
      <c r="G995" s="1" t="s">
        <v>15</v>
      </c>
      <c r="H995" s="1" t="s">
        <v>154</v>
      </c>
      <c r="I995" s="1" t="s">
        <v>153</v>
      </c>
      <c r="J995">
        <v>94</v>
      </c>
      <c r="K995">
        <v>7719541</v>
      </c>
      <c r="L995">
        <v>1.2</v>
      </c>
      <c r="M995" s="2" t="b">
        <f t="shared" si="30"/>
        <v>0</v>
      </c>
      <c r="N995" s="2" t="str">
        <f t="shared" si="31"/>
        <v>Female20191-4 yearsGR113-123</v>
      </c>
    </row>
    <row r="996" spans="2:14" x14ac:dyDescent="0.35">
      <c r="B996" t="s">
        <v>710</v>
      </c>
      <c r="C996" t="s">
        <v>711</v>
      </c>
      <c r="D996">
        <v>2019</v>
      </c>
      <c r="E996">
        <v>2019</v>
      </c>
      <c r="F996" s="1" t="s">
        <v>14</v>
      </c>
      <c r="G996" s="1" t="s">
        <v>15</v>
      </c>
      <c r="H996" s="1" t="s">
        <v>61</v>
      </c>
      <c r="I996" s="1" t="s">
        <v>60</v>
      </c>
      <c r="J996">
        <v>122</v>
      </c>
      <c r="K996">
        <v>7719541</v>
      </c>
      <c r="L996">
        <v>1.6</v>
      </c>
      <c r="M996" s="2" t="b">
        <f t="shared" si="30"/>
        <v>1</v>
      </c>
      <c r="N996" s="2" t="str">
        <f t="shared" si="31"/>
        <v>Female20191-4 yearsGR113-127</v>
      </c>
    </row>
    <row r="997" spans="2:14" x14ac:dyDescent="0.35">
      <c r="B997" t="s">
        <v>710</v>
      </c>
      <c r="C997" t="s">
        <v>711</v>
      </c>
      <c r="D997">
        <v>2019</v>
      </c>
      <c r="E997">
        <v>2019</v>
      </c>
      <c r="F997" s="1" t="s">
        <v>14</v>
      </c>
      <c r="G997" s="1" t="s">
        <v>15</v>
      </c>
      <c r="H997" s="1" t="s">
        <v>59</v>
      </c>
      <c r="I997" s="1" t="s">
        <v>58</v>
      </c>
      <c r="J997">
        <v>19</v>
      </c>
      <c r="K997">
        <v>7719541</v>
      </c>
      <c r="L997" t="s">
        <v>10</v>
      </c>
      <c r="M997" s="2" t="b">
        <f t="shared" si="30"/>
        <v>0</v>
      </c>
      <c r="N997" s="2" t="str">
        <f t="shared" si="31"/>
        <v>Female20191-4 yearsGR113-128</v>
      </c>
    </row>
    <row r="998" spans="2:14" x14ac:dyDescent="0.35">
      <c r="B998" t="s">
        <v>710</v>
      </c>
      <c r="C998" t="s">
        <v>711</v>
      </c>
      <c r="D998">
        <v>2019</v>
      </c>
      <c r="E998">
        <v>2019</v>
      </c>
      <c r="F998" s="1" t="s">
        <v>14</v>
      </c>
      <c r="G998" s="1" t="s">
        <v>15</v>
      </c>
      <c r="H998" s="1" t="s">
        <v>57</v>
      </c>
      <c r="I998" s="1" t="s">
        <v>56</v>
      </c>
      <c r="J998">
        <v>103</v>
      </c>
      <c r="K998">
        <v>7719541</v>
      </c>
      <c r="L998">
        <v>1.3</v>
      </c>
      <c r="M998" s="2" t="b">
        <f t="shared" si="30"/>
        <v>0</v>
      </c>
      <c r="N998" s="2" t="str">
        <f t="shared" si="31"/>
        <v>Female20191-4 yearsGR113-129</v>
      </c>
    </row>
    <row r="999" spans="2:14" x14ac:dyDescent="0.35">
      <c r="B999" t="s">
        <v>710</v>
      </c>
      <c r="C999" t="s">
        <v>711</v>
      </c>
      <c r="D999">
        <v>2019</v>
      </c>
      <c r="E999">
        <v>2019</v>
      </c>
      <c r="F999" s="1" t="s">
        <v>14</v>
      </c>
      <c r="G999" s="1" t="s">
        <v>15</v>
      </c>
      <c r="H999" s="1" t="s">
        <v>55</v>
      </c>
      <c r="I999" s="1" t="s">
        <v>54</v>
      </c>
      <c r="J999">
        <v>25</v>
      </c>
      <c r="K999">
        <v>7719541</v>
      </c>
      <c r="L999">
        <v>0.3</v>
      </c>
      <c r="M999" s="2" t="b">
        <f t="shared" si="30"/>
        <v>0</v>
      </c>
      <c r="N999" s="2" t="str">
        <f t="shared" si="31"/>
        <v>Female20191-4 yearsGR113-131</v>
      </c>
    </row>
    <row r="1000" spans="2:14" x14ac:dyDescent="0.35">
      <c r="B1000" t="s">
        <v>710</v>
      </c>
      <c r="C1000" t="s">
        <v>711</v>
      </c>
      <c r="D1000">
        <v>2019</v>
      </c>
      <c r="E1000">
        <v>2019</v>
      </c>
      <c r="F1000" s="1" t="s">
        <v>14</v>
      </c>
      <c r="G1000" s="1" t="s">
        <v>15</v>
      </c>
      <c r="H1000" s="1" t="s">
        <v>53</v>
      </c>
      <c r="I1000" s="1" t="s">
        <v>52</v>
      </c>
      <c r="J1000">
        <v>24</v>
      </c>
      <c r="K1000">
        <v>7719541</v>
      </c>
      <c r="L1000">
        <v>0.3</v>
      </c>
      <c r="M1000" s="2" t="b">
        <f t="shared" si="30"/>
        <v>0</v>
      </c>
      <c r="N1000" s="2" t="str">
        <f t="shared" si="31"/>
        <v>Female20191-4 yearsGR113-133</v>
      </c>
    </row>
    <row r="1001" spans="2:14" x14ac:dyDescent="0.35">
      <c r="B1001" t="s">
        <v>710</v>
      </c>
      <c r="C1001" t="s">
        <v>711</v>
      </c>
      <c r="D1001">
        <v>2019</v>
      </c>
      <c r="E1001">
        <v>2019</v>
      </c>
      <c r="F1001" s="1" t="s">
        <v>14</v>
      </c>
      <c r="G1001" s="1" t="s">
        <v>15</v>
      </c>
      <c r="H1001" s="1" t="s">
        <v>147</v>
      </c>
      <c r="I1001" s="1" t="s">
        <v>146</v>
      </c>
      <c r="J1001">
        <v>11</v>
      </c>
      <c r="K1001">
        <v>7719541</v>
      </c>
      <c r="L1001" t="s">
        <v>10</v>
      </c>
      <c r="M1001" s="2" t="b">
        <f t="shared" si="30"/>
        <v>1</v>
      </c>
      <c r="N1001" s="2" t="str">
        <f t="shared" si="31"/>
        <v>Female20191-4 yearsGR113-135</v>
      </c>
    </row>
    <row r="1002" spans="2:14" x14ac:dyDescent="0.35">
      <c r="B1002" t="s">
        <v>710</v>
      </c>
      <c r="C1002" t="s">
        <v>711</v>
      </c>
      <c r="D1002">
        <v>2019</v>
      </c>
      <c r="E1002">
        <v>2019</v>
      </c>
      <c r="F1002" s="1" t="s">
        <v>16</v>
      </c>
      <c r="G1002" s="1" t="s">
        <v>17</v>
      </c>
      <c r="H1002" s="1" t="s">
        <v>143</v>
      </c>
      <c r="I1002" s="1" t="s">
        <v>142</v>
      </c>
      <c r="J1002">
        <v>35</v>
      </c>
      <c r="K1002">
        <v>20053140</v>
      </c>
      <c r="L1002">
        <v>0.2</v>
      </c>
      <c r="M1002" s="2" t="b">
        <f t="shared" si="30"/>
        <v>1</v>
      </c>
      <c r="N1002" s="2" t="str">
        <f t="shared" si="31"/>
        <v>Female20195-14 yearsGR113-010</v>
      </c>
    </row>
    <row r="1003" spans="2:14" x14ac:dyDescent="0.35">
      <c r="B1003" t="s">
        <v>710</v>
      </c>
      <c r="C1003" t="s">
        <v>711</v>
      </c>
      <c r="D1003">
        <v>2019</v>
      </c>
      <c r="E1003">
        <v>2019</v>
      </c>
      <c r="F1003" s="1" t="s">
        <v>16</v>
      </c>
      <c r="G1003" s="1" t="s">
        <v>17</v>
      </c>
      <c r="H1003" s="1" t="s">
        <v>141</v>
      </c>
      <c r="I1003" s="1" t="s">
        <v>140</v>
      </c>
      <c r="J1003">
        <v>40</v>
      </c>
      <c r="K1003">
        <v>20053140</v>
      </c>
      <c r="L1003">
        <v>0.2</v>
      </c>
      <c r="M1003" s="2" t="b">
        <f t="shared" si="30"/>
        <v>0</v>
      </c>
      <c r="N1003" s="2" t="str">
        <f t="shared" si="31"/>
        <v>Female20195-14 yearsGR113-018</v>
      </c>
    </row>
    <row r="1004" spans="2:14" x14ac:dyDescent="0.35">
      <c r="B1004" t="s">
        <v>710</v>
      </c>
      <c r="C1004" t="s">
        <v>711</v>
      </c>
      <c r="D1004">
        <v>2019</v>
      </c>
      <c r="E1004">
        <v>2019</v>
      </c>
      <c r="F1004" s="1" t="s">
        <v>16</v>
      </c>
      <c r="G1004" s="1" t="s">
        <v>17</v>
      </c>
      <c r="H1004" s="1" t="s">
        <v>139</v>
      </c>
      <c r="I1004" s="1" t="s">
        <v>138</v>
      </c>
      <c r="J1004">
        <v>361</v>
      </c>
      <c r="K1004">
        <v>20053140</v>
      </c>
      <c r="L1004">
        <v>1.8</v>
      </c>
      <c r="M1004" s="2" t="b">
        <f t="shared" si="30"/>
        <v>1</v>
      </c>
      <c r="N1004" s="2" t="str">
        <f t="shared" si="31"/>
        <v>Female20195-14 yearsGR113-019</v>
      </c>
    </row>
    <row r="1005" spans="2:14" x14ac:dyDescent="0.35">
      <c r="B1005" t="s">
        <v>710</v>
      </c>
      <c r="C1005" t="s">
        <v>711</v>
      </c>
      <c r="D1005">
        <v>2019</v>
      </c>
      <c r="E1005">
        <v>2019</v>
      </c>
      <c r="F1005" s="1" t="s">
        <v>16</v>
      </c>
      <c r="G1005" s="1" t="s">
        <v>17</v>
      </c>
      <c r="H1005" s="1" t="s">
        <v>254</v>
      </c>
      <c r="I1005" s="1" t="s">
        <v>253</v>
      </c>
      <c r="J1005">
        <v>16</v>
      </c>
      <c r="K1005">
        <v>20053140</v>
      </c>
      <c r="L1005" t="s">
        <v>10</v>
      </c>
      <c r="M1005" s="2" t="b">
        <f t="shared" si="30"/>
        <v>0</v>
      </c>
      <c r="N1005" s="2" t="str">
        <f t="shared" si="31"/>
        <v>Female20195-14 yearsGR113-034</v>
      </c>
    </row>
    <row r="1006" spans="2:14" x14ac:dyDescent="0.35">
      <c r="B1006" t="s">
        <v>710</v>
      </c>
      <c r="C1006" t="s">
        <v>711</v>
      </c>
      <c r="D1006">
        <v>2019</v>
      </c>
      <c r="E1006">
        <v>2019</v>
      </c>
      <c r="F1006" s="1" t="s">
        <v>16</v>
      </c>
      <c r="G1006" s="1" t="s">
        <v>17</v>
      </c>
      <c r="H1006" s="1" t="s">
        <v>250</v>
      </c>
      <c r="I1006" s="1" t="s">
        <v>249</v>
      </c>
      <c r="J1006">
        <v>148</v>
      </c>
      <c r="K1006">
        <v>20053140</v>
      </c>
      <c r="L1006">
        <v>0.7</v>
      </c>
      <c r="M1006" s="2" t="b">
        <f t="shared" si="30"/>
        <v>0</v>
      </c>
      <c r="N1006" s="2" t="str">
        <f t="shared" si="31"/>
        <v>Female20195-14 yearsGR113-036</v>
      </c>
    </row>
    <row r="1007" spans="2:14" x14ac:dyDescent="0.35">
      <c r="B1007" t="s">
        <v>710</v>
      </c>
      <c r="C1007" t="s">
        <v>711</v>
      </c>
      <c r="D1007">
        <v>2019</v>
      </c>
      <c r="E1007">
        <v>2019</v>
      </c>
      <c r="F1007" s="1" t="s">
        <v>16</v>
      </c>
      <c r="G1007" s="1" t="s">
        <v>17</v>
      </c>
      <c r="H1007" s="1" t="s">
        <v>135</v>
      </c>
      <c r="I1007" s="1" t="s">
        <v>134</v>
      </c>
      <c r="J1007">
        <v>96</v>
      </c>
      <c r="K1007">
        <v>20053140</v>
      </c>
      <c r="L1007">
        <v>0.5</v>
      </c>
      <c r="M1007" s="2" t="b">
        <f t="shared" si="30"/>
        <v>0</v>
      </c>
      <c r="N1007" s="2" t="str">
        <f t="shared" si="31"/>
        <v>Female20195-14 yearsGR113-037</v>
      </c>
    </row>
    <row r="1008" spans="2:14" x14ac:dyDescent="0.35">
      <c r="B1008" t="s">
        <v>710</v>
      </c>
      <c r="C1008" t="s">
        <v>711</v>
      </c>
      <c r="D1008">
        <v>2019</v>
      </c>
      <c r="E1008">
        <v>2019</v>
      </c>
      <c r="F1008" s="1" t="s">
        <v>16</v>
      </c>
      <c r="G1008" s="1" t="s">
        <v>17</v>
      </c>
      <c r="H1008" s="1" t="s">
        <v>246</v>
      </c>
      <c r="I1008" s="1" t="s">
        <v>245</v>
      </c>
      <c r="J1008">
        <v>88</v>
      </c>
      <c r="K1008">
        <v>20053140</v>
      </c>
      <c r="L1008">
        <v>0.4</v>
      </c>
      <c r="M1008" s="2" t="b">
        <f t="shared" si="30"/>
        <v>0</v>
      </c>
      <c r="N1008" s="2" t="str">
        <f t="shared" si="31"/>
        <v>Female20195-14 yearsGR113-040</v>
      </c>
    </row>
    <row r="1009" spans="2:14" x14ac:dyDescent="0.35">
      <c r="B1009" t="s">
        <v>710</v>
      </c>
      <c r="C1009" t="s">
        <v>711</v>
      </c>
      <c r="D1009">
        <v>2019</v>
      </c>
      <c r="E1009">
        <v>2019</v>
      </c>
      <c r="F1009" s="1" t="s">
        <v>16</v>
      </c>
      <c r="G1009" s="1" t="s">
        <v>17</v>
      </c>
      <c r="H1009" s="1" t="s">
        <v>240</v>
      </c>
      <c r="I1009" s="1" t="s">
        <v>239</v>
      </c>
      <c r="J1009">
        <v>91</v>
      </c>
      <c r="K1009">
        <v>20053140</v>
      </c>
      <c r="L1009">
        <v>0.5</v>
      </c>
      <c r="M1009" s="2" t="b">
        <f t="shared" si="30"/>
        <v>0</v>
      </c>
      <c r="N1009" s="2" t="str">
        <f t="shared" si="31"/>
        <v>Female20195-14 yearsGR113-043</v>
      </c>
    </row>
    <row r="1010" spans="2:14" x14ac:dyDescent="0.35">
      <c r="B1010" t="s">
        <v>710</v>
      </c>
      <c r="C1010" t="s">
        <v>711</v>
      </c>
      <c r="D1010">
        <v>2019</v>
      </c>
      <c r="E1010">
        <v>2019</v>
      </c>
      <c r="F1010" s="1" t="s">
        <v>16</v>
      </c>
      <c r="G1010" s="1" t="s">
        <v>17</v>
      </c>
      <c r="H1010" s="1" t="s">
        <v>238</v>
      </c>
      <c r="I1010" s="1" t="s">
        <v>237</v>
      </c>
      <c r="J1010">
        <v>37</v>
      </c>
      <c r="K1010">
        <v>20053140</v>
      </c>
      <c r="L1010">
        <v>0.2</v>
      </c>
      <c r="M1010" s="2" t="b">
        <f t="shared" si="30"/>
        <v>1</v>
      </c>
      <c r="N1010" s="2" t="str">
        <f t="shared" si="31"/>
        <v>Female20195-14 yearsGR113-044</v>
      </c>
    </row>
    <row r="1011" spans="2:14" x14ac:dyDescent="0.35">
      <c r="B1011" t="s">
        <v>710</v>
      </c>
      <c r="C1011" t="s">
        <v>711</v>
      </c>
      <c r="D1011">
        <v>2019</v>
      </c>
      <c r="E1011">
        <v>2019</v>
      </c>
      <c r="F1011" s="1" t="s">
        <v>16</v>
      </c>
      <c r="G1011" s="1" t="s">
        <v>17</v>
      </c>
      <c r="H1011" s="1" t="s">
        <v>236</v>
      </c>
      <c r="I1011" s="1" t="s">
        <v>235</v>
      </c>
      <c r="J1011">
        <v>16</v>
      </c>
      <c r="K1011">
        <v>20053140</v>
      </c>
      <c r="L1011" t="s">
        <v>10</v>
      </c>
      <c r="M1011" s="2" t="b">
        <f t="shared" si="30"/>
        <v>1</v>
      </c>
      <c r="N1011" s="2" t="str">
        <f t="shared" si="31"/>
        <v>Female20195-14 yearsGR113-045</v>
      </c>
    </row>
    <row r="1012" spans="2:14" x14ac:dyDescent="0.35">
      <c r="B1012" t="s">
        <v>710</v>
      </c>
      <c r="C1012" t="s">
        <v>711</v>
      </c>
      <c r="D1012">
        <v>2019</v>
      </c>
      <c r="E1012">
        <v>2019</v>
      </c>
      <c r="F1012" s="1" t="s">
        <v>16</v>
      </c>
      <c r="G1012" s="1" t="s">
        <v>17</v>
      </c>
      <c r="H1012" s="1" t="s">
        <v>131</v>
      </c>
      <c r="I1012" s="1" t="s">
        <v>130</v>
      </c>
      <c r="J1012">
        <v>14</v>
      </c>
      <c r="K1012">
        <v>20053140</v>
      </c>
      <c r="L1012" t="s">
        <v>10</v>
      </c>
      <c r="M1012" s="2" t="b">
        <f t="shared" si="30"/>
        <v>1</v>
      </c>
      <c r="N1012" s="2" t="str">
        <f t="shared" si="31"/>
        <v>Female20195-14 yearsGR113-046</v>
      </c>
    </row>
    <row r="1013" spans="2:14" x14ac:dyDescent="0.35">
      <c r="B1013" t="s">
        <v>710</v>
      </c>
      <c r="C1013" t="s">
        <v>711</v>
      </c>
      <c r="D1013">
        <v>2019</v>
      </c>
      <c r="E1013">
        <v>2019</v>
      </c>
      <c r="F1013" s="1" t="s">
        <v>16</v>
      </c>
      <c r="G1013" s="1" t="s">
        <v>17</v>
      </c>
      <c r="H1013" s="1" t="s">
        <v>129</v>
      </c>
      <c r="I1013" s="1" t="s">
        <v>128</v>
      </c>
      <c r="J1013">
        <v>139</v>
      </c>
      <c r="K1013">
        <v>20053140</v>
      </c>
      <c r="L1013">
        <v>0.7</v>
      </c>
      <c r="M1013" s="2" t="b">
        <f t="shared" si="30"/>
        <v>0</v>
      </c>
      <c r="N1013" s="2" t="str">
        <f t="shared" si="31"/>
        <v>Female20195-14 yearsGR113-053</v>
      </c>
    </row>
    <row r="1014" spans="2:14" x14ac:dyDescent="0.35">
      <c r="B1014" t="s">
        <v>710</v>
      </c>
      <c r="C1014" t="s">
        <v>711</v>
      </c>
      <c r="D1014">
        <v>2019</v>
      </c>
      <c r="E1014">
        <v>2019</v>
      </c>
      <c r="F1014" s="1" t="s">
        <v>16</v>
      </c>
      <c r="G1014" s="1" t="s">
        <v>17</v>
      </c>
      <c r="H1014" s="1" t="s">
        <v>127</v>
      </c>
      <c r="I1014" s="1" t="s">
        <v>126</v>
      </c>
      <c r="J1014">
        <v>92</v>
      </c>
      <c r="K1014">
        <v>20053140</v>
      </c>
      <c r="L1014">
        <v>0.5</v>
      </c>
      <c r="M1014" s="2" t="b">
        <f t="shared" si="30"/>
        <v>1</v>
      </c>
      <c r="N1014" s="2" t="str">
        <f t="shared" si="31"/>
        <v>Female20195-14 yearsGR113-054</v>
      </c>
    </row>
    <row r="1015" spans="2:14" x14ac:dyDescent="0.35">
      <c r="B1015" t="s">
        <v>710</v>
      </c>
      <c r="C1015" t="s">
        <v>711</v>
      </c>
      <c r="D1015">
        <v>2019</v>
      </c>
      <c r="E1015">
        <v>2019</v>
      </c>
      <c r="F1015" s="1" t="s">
        <v>16</v>
      </c>
      <c r="G1015" s="1" t="s">
        <v>17</v>
      </c>
      <c r="H1015" s="1" t="s">
        <v>113</v>
      </c>
      <c r="I1015" s="1" t="s">
        <v>112</v>
      </c>
      <c r="J1015">
        <v>87</v>
      </c>
      <c r="K1015">
        <v>20053140</v>
      </c>
      <c r="L1015">
        <v>0.4</v>
      </c>
      <c r="M1015" s="2" t="b">
        <f t="shared" si="30"/>
        <v>0</v>
      </c>
      <c r="N1015" s="2" t="str">
        <f t="shared" si="31"/>
        <v>Female20195-14 yearsGR113-064</v>
      </c>
    </row>
    <row r="1016" spans="2:14" x14ac:dyDescent="0.35">
      <c r="B1016" t="s">
        <v>710</v>
      </c>
      <c r="C1016" t="s">
        <v>711</v>
      </c>
      <c r="D1016">
        <v>2019</v>
      </c>
      <c r="E1016">
        <v>2019</v>
      </c>
      <c r="F1016" s="1" t="s">
        <v>16</v>
      </c>
      <c r="G1016" s="1" t="s">
        <v>17</v>
      </c>
      <c r="H1016" s="1" t="s">
        <v>216</v>
      </c>
      <c r="I1016" s="1" t="s">
        <v>215</v>
      </c>
      <c r="J1016">
        <v>10</v>
      </c>
      <c r="K1016">
        <v>20053140</v>
      </c>
      <c r="L1016" t="s">
        <v>10</v>
      </c>
      <c r="M1016" s="2" t="b">
        <f t="shared" si="30"/>
        <v>0</v>
      </c>
      <c r="N1016" s="2" t="str">
        <f t="shared" si="31"/>
        <v>Female20195-14 yearsGR113-066</v>
      </c>
    </row>
    <row r="1017" spans="2:14" x14ac:dyDescent="0.35">
      <c r="B1017" t="s">
        <v>710</v>
      </c>
      <c r="C1017" t="s">
        <v>711</v>
      </c>
      <c r="D1017">
        <v>2019</v>
      </c>
      <c r="E1017">
        <v>2019</v>
      </c>
      <c r="F1017" s="1" t="s">
        <v>16</v>
      </c>
      <c r="G1017" s="1" t="s">
        <v>17</v>
      </c>
      <c r="H1017" s="1" t="s">
        <v>109</v>
      </c>
      <c r="I1017" s="1" t="s">
        <v>108</v>
      </c>
      <c r="J1017">
        <v>73</v>
      </c>
      <c r="K1017">
        <v>20053140</v>
      </c>
      <c r="L1017">
        <v>0.4</v>
      </c>
      <c r="M1017" s="2" t="b">
        <f t="shared" si="30"/>
        <v>0</v>
      </c>
      <c r="N1017" s="2" t="str">
        <f t="shared" si="31"/>
        <v>Female20195-14 yearsGR113-068</v>
      </c>
    </row>
    <row r="1018" spans="2:14" x14ac:dyDescent="0.35">
      <c r="B1018" t="s">
        <v>710</v>
      </c>
      <c r="C1018" t="s">
        <v>711</v>
      </c>
      <c r="D1018">
        <v>2019</v>
      </c>
      <c r="E1018">
        <v>2019</v>
      </c>
      <c r="F1018" s="1" t="s">
        <v>16</v>
      </c>
      <c r="G1018" s="1" t="s">
        <v>17</v>
      </c>
      <c r="H1018" s="1" t="s">
        <v>107</v>
      </c>
      <c r="I1018" s="1" t="s">
        <v>106</v>
      </c>
      <c r="J1018">
        <v>41</v>
      </c>
      <c r="K1018">
        <v>20053140</v>
      </c>
      <c r="L1018">
        <v>0.2</v>
      </c>
      <c r="M1018" s="2" t="b">
        <f t="shared" si="30"/>
        <v>1</v>
      </c>
      <c r="N1018" s="2" t="str">
        <f t="shared" si="31"/>
        <v>Female20195-14 yearsGR113-070</v>
      </c>
    </row>
    <row r="1019" spans="2:14" x14ac:dyDescent="0.35">
      <c r="B1019" t="s">
        <v>710</v>
      </c>
      <c r="C1019" t="s">
        <v>711</v>
      </c>
      <c r="D1019">
        <v>2019</v>
      </c>
      <c r="E1019">
        <v>2019</v>
      </c>
      <c r="F1019" s="1" t="s">
        <v>16</v>
      </c>
      <c r="G1019" s="1" t="s">
        <v>17</v>
      </c>
      <c r="H1019" s="1" t="s">
        <v>103</v>
      </c>
      <c r="I1019" s="1" t="s">
        <v>102</v>
      </c>
      <c r="J1019">
        <v>69</v>
      </c>
      <c r="K1019">
        <v>20053140</v>
      </c>
      <c r="L1019">
        <v>0.3</v>
      </c>
      <c r="M1019" s="2" t="b">
        <f t="shared" si="30"/>
        <v>1</v>
      </c>
      <c r="N1019" s="2" t="str">
        <f t="shared" si="31"/>
        <v>Female20195-14 yearsGR113-076</v>
      </c>
    </row>
    <row r="1020" spans="2:14" x14ac:dyDescent="0.35">
      <c r="B1020" t="s">
        <v>710</v>
      </c>
      <c r="C1020" t="s">
        <v>711</v>
      </c>
      <c r="D1020">
        <v>2019</v>
      </c>
      <c r="E1020">
        <v>2019</v>
      </c>
      <c r="F1020" s="1" t="s">
        <v>16</v>
      </c>
      <c r="G1020" s="1" t="s">
        <v>17</v>
      </c>
      <c r="H1020" s="1" t="s">
        <v>202</v>
      </c>
      <c r="I1020" s="1" t="s">
        <v>201</v>
      </c>
      <c r="J1020">
        <v>34</v>
      </c>
      <c r="K1020">
        <v>20053140</v>
      </c>
      <c r="L1020">
        <v>0.2</v>
      </c>
      <c r="M1020" s="2" t="b">
        <f t="shared" si="30"/>
        <v>0</v>
      </c>
      <c r="N1020" s="2" t="str">
        <f t="shared" si="31"/>
        <v>Female20195-14 yearsGR113-077</v>
      </c>
    </row>
    <row r="1021" spans="2:14" x14ac:dyDescent="0.35">
      <c r="B1021" t="s">
        <v>710</v>
      </c>
      <c r="C1021" t="s">
        <v>711</v>
      </c>
      <c r="D1021">
        <v>2019</v>
      </c>
      <c r="E1021">
        <v>2019</v>
      </c>
      <c r="F1021" s="1" t="s">
        <v>16</v>
      </c>
      <c r="G1021" s="1" t="s">
        <v>17</v>
      </c>
      <c r="H1021" s="1" t="s">
        <v>101</v>
      </c>
      <c r="I1021" s="1" t="s">
        <v>100</v>
      </c>
      <c r="J1021">
        <v>35</v>
      </c>
      <c r="K1021">
        <v>20053140</v>
      </c>
      <c r="L1021">
        <v>0.2</v>
      </c>
      <c r="M1021" s="2" t="b">
        <f t="shared" si="30"/>
        <v>0</v>
      </c>
      <c r="N1021" s="2" t="str">
        <f t="shared" si="31"/>
        <v>Female20195-14 yearsGR113-078</v>
      </c>
    </row>
    <row r="1022" spans="2:14" x14ac:dyDescent="0.35">
      <c r="B1022" t="s">
        <v>710</v>
      </c>
      <c r="C1022" t="s">
        <v>711</v>
      </c>
      <c r="D1022">
        <v>2019</v>
      </c>
      <c r="E1022">
        <v>2019</v>
      </c>
      <c r="F1022" s="1" t="s">
        <v>16</v>
      </c>
      <c r="G1022" s="1" t="s">
        <v>17</v>
      </c>
      <c r="H1022" s="1" t="s">
        <v>99</v>
      </c>
      <c r="I1022" s="1" t="s">
        <v>98</v>
      </c>
      <c r="J1022">
        <v>50</v>
      </c>
      <c r="K1022">
        <v>20053140</v>
      </c>
      <c r="L1022">
        <v>0.2</v>
      </c>
      <c r="M1022" s="2" t="b">
        <f t="shared" si="30"/>
        <v>1</v>
      </c>
      <c r="N1022" s="2" t="str">
        <f t="shared" si="31"/>
        <v>Female20195-14 yearsGR113-082</v>
      </c>
    </row>
    <row r="1023" spans="2:14" x14ac:dyDescent="0.35">
      <c r="B1023" t="s">
        <v>710</v>
      </c>
      <c r="C1023" t="s">
        <v>711</v>
      </c>
      <c r="D1023">
        <v>2019</v>
      </c>
      <c r="E1023">
        <v>2019</v>
      </c>
      <c r="F1023" s="1" t="s">
        <v>16</v>
      </c>
      <c r="G1023" s="1" t="s">
        <v>17</v>
      </c>
      <c r="H1023" s="1" t="s">
        <v>190</v>
      </c>
      <c r="I1023" s="1" t="s">
        <v>189</v>
      </c>
      <c r="J1023">
        <v>46</v>
      </c>
      <c r="K1023">
        <v>20053140</v>
      </c>
      <c r="L1023">
        <v>0.2</v>
      </c>
      <c r="M1023" s="2" t="b">
        <f t="shared" si="30"/>
        <v>0</v>
      </c>
      <c r="N1023" s="2" t="str">
        <f t="shared" si="31"/>
        <v>Female20195-14 yearsGR113-085</v>
      </c>
    </row>
    <row r="1024" spans="2:14" x14ac:dyDescent="0.35">
      <c r="B1024" t="s">
        <v>710</v>
      </c>
      <c r="C1024" t="s">
        <v>711</v>
      </c>
      <c r="D1024">
        <v>2019</v>
      </c>
      <c r="E1024">
        <v>2019</v>
      </c>
      <c r="F1024" s="1" t="s">
        <v>16</v>
      </c>
      <c r="G1024" s="1" t="s">
        <v>17</v>
      </c>
      <c r="H1024" s="1" t="s">
        <v>186</v>
      </c>
      <c r="I1024" s="1" t="s">
        <v>185</v>
      </c>
      <c r="J1024">
        <v>35</v>
      </c>
      <c r="K1024">
        <v>20053140</v>
      </c>
      <c r="L1024">
        <v>0.2</v>
      </c>
      <c r="M1024" s="2" t="b">
        <f t="shared" si="30"/>
        <v>0</v>
      </c>
      <c r="N1024" s="2" t="str">
        <f t="shared" si="31"/>
        <v>Female20195-14 yearsGR113-089</v>
      </c>
    </row>
    <row r="1025" spans="2:14" x14ac:dyDescent="0.35">
      <c r="B1025" t="s">
        <v>710</v>
      </c>
      <c r="C1025" t="s">
        <v>711</v>
      </c>
      <c r="D1025">
        <v>2019</v>
      </c>
      <c r="E1025">
        <v>2019</v>
      </c>
      <c r="F1025" s="1" t="s">
        <v>16</v>
      </c>
      <c r="G1025" s="1" t="s">
        <v>17</v>
      </c>
      <c r="H1025" s="1" t="s">
        <v>85</v>
      </c>
      <c r="I1025" s="1" t="s">
        <v>84</v>
      </c>
      <c r="J1025">
        <v>12</v>
      </c>
      <c r="K1025">
        <v>20053140</v>
      </c>
      <c r="L1025" t="s">
        <v>10</v>
      </c>
      <c r="M1025" s="2" t="b">
        <f t="shared" si="30"/>
        <v>1</v>
      </c>
      <c r="N1025" s="2" t="str">
        <f t="shared" si="31"/>
        <v>Female20195-14 yearsGR113-108</v>
      </c>
    </row>
    <row r="1026" spans="2:14" x14ac:dyDescent="0.35">
      <c r="B1026" t="s">
        <v>710</v>
      </c>
      <c r="C1026" t="s">
        <v>711</v>
      </c>
      <c r="D1026">
        <v>2019</v>
      </c>
      <c r="E1026">
        <v>2019</v>
      </c>
      <c r="F1026" s="1" t="s">
        <v>16</v>
      </c>
      <c r="G1026" s="1" t="s">
        <v>17</v>
      </c>
      <c r="H1026" s="1" t="s">
        <v>164</v>
      </c>
      <c r="I1026" s="1" t="s">
        <v>163</v>
      </c>
      <c r="J1026">
        <v>169</v>
      </c>
      <c r="K1026">
        <v>20053140</v>
      </c>
      <c r="L1026">
        <v>0.8</v>
      </c>
      <c r="M1026" s="2" t="b">
        <f t="shared" si="30"/>
        <v>1</v>
      </c>
      <c r="N1026" s="2" t="str">
        <f t="shared" si="31"/>
        <v>Female20195-14 yearsGR113-109</v>
      </c>
    </row>
    <row r="1027" spans="2:14" x14ac:dyDescent="0.35">
      <c r="B1027" t="s">
        <v>710</v>
      </c>
      <c r="C1027" t="s">
        <v>711</v>
      </c>
      <c r="D1027">
        <v>2019</v>
      </c>
      <c r="E1027">
        <v>2019</v>
      </c>
      <c r="F1027" s="1" t="s">
        <v>16</v>
      </c>
      <c r="G1027" s="1" t="s">
        <v>17</v>
      </c>
      <c r="H1027" s="1" t="s">
        <v>83</v>
      </c>
      <c r="I1027" s="1" t="s">
        <v>82</v>
      </c>
      <c r="J1027">
        <v>42</v>
      </c>
      <c r="K1027">
        <v>20053140</v>
      </c>
      <c r="L1027">
        <v>0.2</v>
      </c>
      <c r="M1027" s="2" t="b">
        <f t="shared" ref="M1027:M1071" si="32">LEFT(H1027,1)="#"</f>
        <v>0</v>
      </c>
      <c r="N1027" s="2" t="str">
        <f t="shared" ref="N1027:N1071" si="33">B1027&amp;E1027&amp;F1027&amp;I1027</f>
        <v>Female20195-14 yearsGR113-110</v>
      </c>
    </row>
    <row r="1028" spans="2:14" x14ac:dyDescent="0.35">
      <c r="B1028" t="s">
        <v>710</v>
      </c>
      <c r="C1028" t="s">
        <v>711</v>
      </c>
      <c r="D1028">
        <v>2019</v>
      </c>
      <c r="E1028">
        <v>2019</v>
      </c>
      <c r="F1028" s="1" t="s">
        <v>16</v>
      </c>
      <c r="G1028" s="1" t="s">
        <v>17</v>
      </c>
      <c r="H1028" s="1" t="s">
        <v>81</v>
      </c>
      <c r="I1028" s="1" t="s">
        <v>80</v>
      </c>
      <c r="J1028">
        <v>332</v>
      </c>
      <c r="K1028">
        <v>20053140</v>
      </c>
      <c r="L1028">
        <v>1.7</v>
      </c>
      <c r="M1028" s="2" t="b">
        <f t="shared" si="32"/>
        <v>0</v>
      </c>
      <c r="N1028" s="2" t="str">
        <f t="shared" si="33"/>
        <v>Female20195-14 yearsGR113-111</v>
      </c>
    </row>
    <row r="1029" spans="2:14" x14ac:dyDescent="0.35">
      <c r="B1029" t="s">
        <v>710</v>
      </c>
      <c r="C1029" t="s">
        <v>711</v>
      </c>
      <c r="D1029">
        <v>2019</v>
      </c>
      <c r="E1029">
        <v>2019</v>
      </c>
      <c r="F1029" s="1" t="s">
        <v>16</v>
      </c>
      <c r="G1029" s="1" t="s">
        <v>17</v>
      </c>
      <c r="H1029" s="1" t="s">
        <v>79</v>
      </c>
      <c r="I1029" s="1" t="s">
        <v>78</v>
      </c>
      <c r="J1029">
        <v>565</v>
      </c>
      <c r="K1029">
        <v>20053140</v>
      </c>
      <c r="L1029">
        <v>2.8</v>
      </c>
      <c r="M1029" s="2" t="b">
        <f t="shared" si="32"/>
        <v>1</v>
      </c>
      <c r="N1029" s="2" t="str">
        <f t="shared" si="33"/>
        <v>Female20195-14 yearsGR113-112</v>
      </c>
    </row>
    <row r="1030" spans="2:14" x14ac:dyDescent="0.35">
      <c r="B1030" t="s">
        <v>710</v>
      </c>
      <c r="C1030" t="s">
        <v>711</v>
      </c>
      <c r="D1030">
        <v>2019</v>
      </c>
      <c r="E1030">
        <v>2019</v>
      </c>
      <c r="F1030" s="1" t="s">
        <v>16</v>
      </c>
      <c r="G1030" s="1" t="s">
        <v>17</v>
      </c>
      <c r="H1030" s="1" t="s">
        <v>77</v>
      </c>
      <c r="I1030" s="1" t="s">
        <v>76</v>
      </c>
      <c r="J1030">
        <v>375</v>
      </c>
      <c r="K1030">
        <v>20053140</v>
      </c>
      <c r="L1030">
        <v>1.9</v>
      </c>
      <c r="M1030" s="2" t="b">
        <f t="shared" si="32"/>
        <v>0</v>
      </c>
      <c r="N1030" s="2" t="str">
        <f t="shared" si="33"/>
        <v>Female20195-14 yearsGR113-113</v>
      </c>
    </row>
    <row r="1031" spans="2:14" x14ac:dyDescent="0.35">
      <c r="B1031" t="s">
        <v>710</v>
      </c>
      <c r="C1031" t="s">
        <v>711</v>
      </c>
      <c r="D1031">
        <v>2019</v>
      </c>
      <c r="E1031">
        <v>2019</v>
      </c>
      <c r="F1031" s="1" t="s">
        <v>16</v>
      </c>
      <c r="G1031" s="1" t="s">
        <v>17</v>
      </c>
      <c r="H1031" s="1" t="s">
        <v>75</v>
      </c>
      <c r="I1031" s="1" t="s">
        <v>74</v>
      </c>
      <c r="J1031">
        <v>359</v>
      </c>
      <c r="K1031">
        <v>20053140</v>
      </c>
      <c r="L1031">
        <v>1.8</v>
      </c>
      <c r="M1031" s="2" t="b">
        <f t="shared" si="32"/>
        <v>0</v>
      </c>
      <c r="N1031" s="2" t="str">
        <f t="shared" si="33"/>
        <v>Female20195-14 yearsGR113-114</v>
      </c>
    </row>
    <row r="1032" spans="2:14" x14ac:dyDescent="0.35">
      <c r="B1032" t="s">
        <v>710</v>
      </c>
      <c r="C1032" t="s">
        <v>711</v>
      </c>
      <c r="D1032">
        <v>2019</v>
      </c>
      <c r="E1032">
        <v>2019</v>
      </c>
      <c r="F1032" s="1" t="s">
        <v>16</v>
      </c>
      <c r="G1032" s="1" t="s">
        <v>17</v>
      </c>
      <c r="H1032" s="1" t="s">
        <v>73</v>
      </c>
      <c r="I1032" s="1" t="s">
        <v>72</v>
      </c>
      <c r="J1032">
        <v>190</v>
      </c>
      <c r="K1032">
        <v>20053140</v>
      </c>
      <c r="L1032">
        <v>0.9</v>
      </c>
      <c r="M1032" s="2" t="b">
        <f t="shared" si="32"/>
        <v>0</v>
      </c>
      <c r="N1032" s="2" t="str">
        <f t="shared" si="33"/>
        <v>Female20195-14 yearsGR113-117</v>
      </c>
    </row>
    <row r="1033" spans="2:14" x14ac:dyDescent="0.35">
      <c r="B1033" t="s">
        <v>710</v>
      </c>
      <c r="C1033" t="s">
        <v>711</v>
      </c>
      <c r="D1033">
        <v>2019</v>
      </c>
      <c r="E1033">
        <v>2019</v>
      </c>
      <c r="F1033" s="1" t="s">
        <v>16</v>
      </c>
      <c r="G1033" s="1" t="s">
        <v>17</v>
      </c>
      <c r="H1033" s="1" t="s">
        <v>71</v>
      </c>
      <c r="I1033" s="1" t="s">
        <v>70</v>
      </c>
      <c r="J1033">
        <v>11</v>
      </c>
      <c r="K1033">
        <v>20053140</v>
      </c>
      <c r="L1033" t="s">
        <v>10</v>
      </c>
      <c r="M1033" s="2" t="b">
        <f t="shared" si="32"/>
        <v>0</v>
      </c>
      <c r="N1033" s="2" t="str">
        <f t="shared" si="33"/>
        <v>Female20195-14 yearsGR113-118</v>
      </c>
    </row>
    <row r="1034" spans="2:14" x14ac:dyDescent="0.35">
      <c r="B1034" t="s">
        <v>710</v>
      </c>
      <c r="C1034" t="s">
        <v>711</v>
      </c>
      <c r="D1034">
        <v>2019</v>
      </c>
      <c r="E1034">
        <v>2019</v>
      </c>
      <c r="F1034" s="1" t="s">
        <v>16</v>
      </c>
      <c r="G1034" s="1" t="s">
        <v>17</v>
      </c>
      <c r="H1034" s="1" t="s">
        <v>69</v>
      </c>
      <c r="I1034" s="1" t="s">
        <v>68</v>
      </c>
      <c r="J1034">
        <v>58</v>
      </c>
      <c r="K1034">
        <v>20053140</v>
      </c>
      <c r="L1034">
        <v>0.3</v>
      </c>
      <c r="M1034" s="2" t="b">
        <f t="shared" si="32"/>
        <v>0</v>
      </c>
      <c r="N1034" s="2" t="str">
        <f t="shared" si="33"/>
        <v>Female20195-14 yearsGR113-120</v>
      </c>
    </row>
    <row r="1035" spans="2:14" x14ac:dyDescent="0.35">
      <c r="B1035" t="s">
        <v>710</v>
      </c>
      <c r="C1035" t="s">
        <v>711</v>
      </c>
      <c r="D1035">
        <v>2019</v>
      </c>
      <c r="E1035">
        <v>2019</v>
      </c>
      <c r="F1035" s="1" t="s">
        <v>16</v>
      </c>
      <c r="G1035" s="1" t="s">
        <v>17</v>
      </c>
      <c r="H1035" s="1" t="s">
        <v>156</v>
      </c>
      <c r="I1035" s="1" t="s">
        <v>155</v>
      </c>
      <c r="J1035">
        <v>49</v>
      </c>
      <c r="K1035">
        <v>20053140</v>
      </c>
      <c r="L1035">
        <v>0.2</v>
      </c>
      <c r="M1035" s="2" t="b">
        <f t="shared" si="32"/>
        <v>0</v>
      </c>
      <c r="N1035" s="2" t="str">
        <f t="shared" si="33"/>
        <v>Female20195-14 yearsGR113-121</v>
      </c>
    </row>
    <row r="1036" spans="2:14" x14ac:dyDescent="0.35">
      <c r="B1036" t="s">
        <v>710</v>
      </c>
      <c r="C1036" t="s">
        <v>711</v>
      </c>
      <c r="D1036">
        <v>2019</v>
      </c>
      <c r="E1036">
        <v>2019</v>
      </c>
      <c r="F1036" s="1" t="s">
        <v>16</v>
      </c>
      <c r="G1036" s="1" t="s">
        <v>17</v>
      </c>
      <c r="H1036" s="1" t="s">
        <v>67</v>
      </c>
      <c r="I1036" s="1" t="s">
        <v>66</v>
      </c>
      <c r="J1036">
        <v>16</v>
      </c>
      <c r="K1036">
        <v>20053140</v>
      </c>
      <c r="L1036" t="s">
        <v>10</v>
      </c>
      <c r="M1036" s="2" t="b">
        <f t="shared" si="32"/>
        <v>0</v>
      </c>
      <c r="N1036" s="2" t="str">
        <f t="shared" si="33"/>
        <v>Female20195-14 yearsGR113-122</v>
      </c>
    </row>
    <row r="1037" spans="2:14" x14ac:dyDescent="0.35">
      <c r="B1037" t="s">
        <v>710</v>
      </c>
      <c r="C1037" t="s">
        <v>711</v>
      </c>
      <c r="D1037">
        <v>2019</v>
      </c>
      <c r="E1037">
        <v>2019</v>
      </c>
      <c r="F1037" s="1" t="s">
        <v>16</v>
      </c>
      <c r="G1037" s="1" t="s">
        <v>17</v>
      </c>
      <c r="H1037" s="1" t="s">
        <v>154</v>
      </c>
      <c r="I1037" s="1" t="s">
        <v>153</v>
      </c>
      <c r="J1037">
        <v>52</v>
      </c>
      <c r="K1037">
        <v>20053140</v>
      </c>
      <c r="L1037">
        <v>0.3</v>
      </c>
      <c r="M1037" s="2" t="b">
        <f t="shared" si="32"/>
        <v>0</v>
      </c>
      <c r="N1037" s="2" t="str">
        <f t="shared" si="33"/>
        <v>Female20195-14 yearsGR113-123</v>
      </c>
    </row>
    <row r="1038" spans="2:14" x14ac:dyDescent="0.35">
      <c r="B1038" t="s">
        <v>710</v>
      </c>
      <c r="C1038" t="s">
        <v>711</v>
      </c>
      <c r="D1038">
        <v>2019</v>
      </c>
      <c r="E1038">
        <v>2019</v>
      </c>
      <c r="F1038" s="1" t="s">
        <v>16</v>
      </c>
      <c r="G1038" s="1" t="s">
        <v>17</v>
      </c>
      <c r="H1038" s="1" t="s">
        <v>65</v>
      </c>
      <c r="I1038" s="1" t="s">
        <v>64</v>
      </c>
      <c r="J1038">
        <v>207</v>
      </c>
      <c r="K1038">
        <v>20053140</v>
      </c>
      <c r="L1038">
        <v>1</v>
      </c>
      <c r="M1038" s="2" t="b">
        <f t="shared" si="32"/>
        <v>1</v>
      </c>
      <c r="N1038" s="2" t="str">
        <f t="shared" si="33"/>
        <v>Female20195-14 yearsGR113-124</v>
      </c>
    </row>
    <row r="1039" spans="2:14" x14ac:dyDescent="0.35">
      <c r="B1039" t="s">
        <v>710</v>
      </c>
      <c r="C1039" t="s">
        <v>711</v>
      </c>
      <c r="D1039">
        <v>2019</v>
      </c>
      <c r="E1039">
        <v>2019</v>
      </c>
      <c r="F1039" s="1" t="s">
        <v>16</v>
      </c>
      <c r="G1039" s="1" t="s">
        <v>17</v>
      </c>
      <c r="H1039" s="1" t="s">
        <v>152</v>
      </c>
      <c r="I1039" s="1" t="s">
        <v>151</v>
      </c>
      <c r="J1039">
        <v>33</v>
      </c>
      <c r="K1039">
        <v>20053140</v>
      </c>
      <c r="L1039">
        <v>0.2</v>
      </c>
      <c r="M1039" s="2" t="b">
        <f t="shared" si="32"/>
        <v>0</v>
      </c>
      <c r="N1039" s="2" t="str">
        <f t="shared" si="33"/>
        <v>Female20195-14 yearsGR113-125</v>
      </c>
    </row>
    <row r="1040" spans="2:14" x14ac:dyDescent="0.35">
      <c r="B1040" t="s">
        <v>710</v>
      </c>
      <c r="C1040" t="s">
        <v>711</v>
      </c>
      <c r="D1040">
        <v>2019</v>
      </c>
      <c r="E1040">
        <v>2019</v>
      </c>
      <c r="F1040" s="1" t="s">
        <v>16</v>
      </c>
      <c r="G1040" s="1" t="s">
        <v>17</v>
      </c>
      <c r="H1040" s="1" t="s">
        <v>63</v>
      </c>
      <c r="I1040" s="1" t="s">
        <v>62</v>
      </c>
      <c r="J1040">
        <v>174</v>
      </c>
      <c r="K1040">
        <v>20053140</v>
      </c>
      <c r="L1040">
        <v>0.9</v>
      </c>
      <c r="M1040" s="2" t="b">
        <f t="shared" si="32"/>
        <v>0</v>
      </c>
      <c r="N1040" s="2" t="str">
        <f t="shared" si="33"/>
        <v>Female20195-14 yearsGR113-126</v>
      </c>
    </row>
    <row r="1041" spans="2:14" x14ac:dyDescent="0.35">
      <c r="B1041" t="s">
        <v>710</v>
      </c>
      <c r="C1041" t="s">
        <v>711</v>
      </c>
      <c r="D1041">
        <v>2019</v>
      </c>
      <c r="E1041">
        <v>2019</v>
      </c>
      <c r="F1041" s="1" t="s">
        <v>16</v>
      </c>
      <c r="G1041" s="1" t="s">
        <v>17</v>
      </c>
      <c r="H1041" s="1" t="s">
        <v>61</v>
      </c>
      <c r="I1041" s="1" t="s">
        <v>60</v>
      </c>
      <c r="J1041">
        <v>109</v>
      </c>
      <c r="K1041">
        <v>20053140</v>
      </c>
      <c r="L1041">
        <v>0.5</v>
      </c>
      <c r="M1041" s="2" t="b">
        <f t="shared" si="32"/>
        <v>1</v>
      </c>
      <c r="N1041" s="2" t="str">
        <f t="shared" si="33"/>
        <v>Female20195-14 yearsGR113-127</v>
      </c>
    </row>
    <row r="1042" spans="2:14" x14ac:dyDescent="0.35">
      <c r="B1042" t="s">
        <v>710</v>
      </c>
      <c r="C1042" t="s">
        <v>711</v>
      </c>
      <c r="D1042">
        <v>2019</v>
      </c>
      <c r="E1042">
        <v>2019</v>
      </c>
      <c r="F1042" s="1" t="s">
        <v>16</v>
      </c>
      <c r="G1042" s="1" t="s">
        <v>17</v>
      </c>
      <c r="H1042" s="1" t="s">
        <v>59</v>
      </c>
      <c r="I1042" s="1" t="s">
        <v>58</v>
      </c>
      <c r="J1042">
        <v>56</v>
      </c>
      <c r="K1042">
        <v>20053140</v>
      </c>
      <c r="L1042">
        <v>0.3</v>
      </c>
      <c r="M1042" s="2" t="b">
        <f t="shared" si="32"/>
        <v>0</v>
      </c>
      <c r="N1042" s="2" t="str">
        <f t="shared" si="33"/>
        <v>Female20195-14 yearsGR113-128</v>
      </c>
    </row>
    <row r="1043" spans="2:14" x14ac:dyDescent="0.35">
      <c r="B1043" t="s">
        <v>710</v>
      </c>
      <c r="C1043" t="s">
        <v>711</v>
      </c>
      <c r="D1043">
        <v>2019</v>
      </c>
      <c r="E1043">
        <v>2019</v>
      </c>
      <c r="F1043" s="1" t="s">
        <v>16</v>
      </c>
      <c r="G1043" s="1" t="s">
        <v>17</v>
      </c>
      <c r="H1043" s="1" t="s">
        <v>57</v>
      </c>
      <c r="I1043" s="1" t="s">
        <v>56</v>
      </c>
      <c r="J1043">
        <v>53</v>
      </c>
      <c r="K1043">
        <v>20053140</v>
      </c>
      <c r="L1043">
        <v>0.3</v>
      </c>
      <c r="M1043" s="2" t="b">
        <f t="shared" si="32"/>
        <v>0</v>
      </c>
      <c r="N1043" s="2" t="str">
        <f t="shared" si="33"/>
        <v>Female20195-14 yearsGR113-129</v>
      </c>
    </row>
    <row r="1044" spans="2:14" x14ac:dyDescent="0.35">
      <c r="B1044" t="s">
        <v>710</v>
      </c>
      <c r="C1044" t="s">
        <v>711</v>
      </c>
      <c r="D1044">
        <v>2019</v>
      </c>
      <c r="E1044">
        <v>2019</v>
      </c>
      <c r="F1044" s="1" t="s">
        <v>16</v>
      </c>
      <c r="G1044" s="1" t="s">
        <v>17</v>
      </c>
      <c r="H1044" s="1" t="s">
        <v>55</v>
      </c>
      <c r="I1044" s="1" t="s">
        <v>54</v>
      </c>
      <c r="J1044">
        <v>19</v>
      </c>
      <c r="K1044">
        <v>20053140</v>
      </c>
      <c r="L1044" t="s">
        <v>10</v>
      </c>
      <c r="M1044" s="2" t="b">
        <f t="shared" si="32"/>
        <v>0</v>
      </c>
      <c r="N1044" s="2" t="str">
        <f t="shared" si="33"/>
        <v>Female20195-14 yearsGR113-131</v>
      </c>
    </row>
    <row r="1045" spans="2:14" x14ac:dyDescent="0.35">
      <c r="B1045" t="s">
        <v>710</v>
      </c>
      <c r="C1045" t="s">
        <v>711</v>
      </c>
      <c r="D1045">
        <v>2019</v>
      </c>
      <c r="E1045">
        <v>2019</v>
      </c>
      <c r="F1045" s="1" t="s">
        <v>16</v>
      </c>
      <c r="G1045" s="1" t="s">
        <v>17</v>
      </c>
      <c r="H1045" s="1" t="s">
        <v>53</v>
      </c>
      <c r="I1045" s="1" t="s">
        <v>52</v>
      </c>
      <c r="J1045">
        <v>15</v>
      </c>
      <c r="K1045">
        <v>20053140</v>
      </c>
      <c r="L1045" t="s">
        <v>10</v>
      </c>
      <c r="M1045" s="2" t="b">
        <f t="shared" si="32"/>
        <v>0</v>
      </c>
      <c r="N1045" s="2" t="str">
        <f t="shared" si="33"/>
        <v>Female20195-14 yearsGR113-133</v>
      </c>
    </row>
    <row r="1046" spans="2:14" x14ac:dyDescent="0.35">
      <c r="B1046" t="s">
        <v>710</v>
      </c>
      <c r="C1046" t="s">
        <v>711</v>
      </c>
      <c r="D1046">
        <v>2019</v>
      </c>
      <c r="E1046">
        <v>2019</v>
      </c>
      <c r="F1046" s="1" t="s">
        <v>16</v>
      </c>
      <c r="G1046" s="1" t="s">
        <v>17</v>
      </c>
      <c r="H1046" s="1" t="s">
        <v>147</v>
      </c>
      <c r="I1046" s="1" t="s">
        <v>146</v>
      </c>
      <c r="J1046">
        <v>21</v>
      </c>
      <c r="K1046">
        <v>20053140</v>
      </c>
      <c r="L1046">
        <v>0.1</v>
      </c>
      <c r="M1046" s="2" t="b">
        <f t="shared" si="32"/>
        <v>1</v>
      </c>
      <c r="N1046" s="2" t="str">
        <f t="shared" si="33"/>
        <v>Female20195-14 yearsGR113-135</v>
      </c>
    </row>
    <row r="1047" spans="2:14" x14ac:dyDescent="0.35">
      <c r="B1047" t="s">
        <v>710</v>
      </c>
      <c r="C1047" t="s">
        <v>711</v>
      </c>
      <c r="D1047">
        <v>2019</v>
      </c>
      <c r="E1047">
        <v>2019</v>
      </c>
      <c r="F1047" s="1" t="s">
        <v>18</v>
      </c>
      <c r="G1047" s="1" t="s">
        <v>19</v>
      </c>
      <c r="H1047" s="1" t="s">
        <v>143</v>
      </c>
      <c r="I1047" s="1" t="s">
        <v>142</v>
      </c>
      <c r="J1047">
        <v>53</v>
      </c>
      <c r="K1047">
        <v>20877151</v>
      </c>
      <c r="L1047">
        <v>0.3</v>
      </c>
      <c r="M1047" s="2" t="b">
        <f t="shared" si="32"/>
        <v>1</v>
      </c>
      <c r="N1047" s="2" t="str">
        <f t="shared" si="33"/>
        <v>Female201915-24 yearsGR113-010</v>
      </c>
    </row>
    <row r="1048" spans="2:14" x14ac:dyDescent="0.35">
      <c r="B1048" t="s">
        <v>710</v>
      </c>
      <c r="C1048" t="s">
        <v>711</v>
      </c>
      <c r="D1048">
        <v>2019</v>
      </c>
      <c r="E1048">
        <v>2019</v>
      </c>
      <c r="F1048" s="1" t="s">
        <v>18</v>
      </c>
      <c r="G1048" s="1" t="s">
        <v>19</v>
      </c>
      <c r="H1048" s="1" t="s">
        <v>282</v>
      </c>
      <c r="I1048" s="1" t="s">
        <v>281</v>
      </c>
      <c r="J1048">
        <v>11</v>
      </c>
      <c r="K1048">
        <v>20877151</v>
      </c>
      <c r="L1048" t="s">
        <v>10</v>
      </c>
      <c r="M1048" s="2" t="b">
        <f t="shared" si="32"/>
        <v>1</v>
      </c>
      <c r="N1048" s="2" t="str">
        <f t="shared" si="33"/>
        <v>Female201915-24 yearsGR113-016</v>
      </c>
    </row>
    <row r="1049" spans="2:14" x14ac:dyDescent="0.35">
      <c r="B1049" t="s">
        <v>710</v>
      </c>
      <c r="C1049" t="s">
        <v>711</v>
      </c>
      <c r="D1049">
        <v>2019</v>
      </c>
      <c r="E1049">
        <v>2019</v>
      </c>
      <c r="F1049" s="1" t="s">
        <v>18</v>
      </c>
      <c r="G1049" s="1" t="s">
        <v>19</v>
      </c>
      <c r="H1049" s="1" t="s">
        <v>141</v>
      </c>
      <c r="I1049" s="1" t="s">
        <v>140</v>
      </c>
      <c r="J1049">
        <v>23</v>
      </c>
      <c r="K1049">
        <v>20877151</v>
      </c>
      <c r="L1049">
        <v>0.1</v>
      </c>
      <c r="M1049" s="2" t="b">
        <f t="shared" si="32"/>
        <v>0</v>
      </c>
      <c r="N1049" s="2" t="str">
        <f t="shared" si="33"/>
        <v>Female201915-24 yearsGR113-018</v>
      </c>
    </row>
    <row r="1050" spans="2:14" x14ac:dyDescent="0.35">
      <c r="B1050" t="s">
        <v>710</v>
      </c>
      <c r="C1050" t="s">
        <v>711</v>
      </c>
      <c r="D1050">
        <v>2019</v>
      </c>
      <c r="E1050">
        <v>2019</v>
      </c>
      <c r="F1050" s="1" t="s">
        <v>18</v>
      </c>
      <c r="G1050" s="1" t="s">
        <v>19</v>
      </c>
      <c r="H1050" s="1" t="s">
        <v>139</v>
      </c>
      <c r="I1050" s="1" t="s">
        <v>138</v>
      </c>
      <c r="J1050">
        <v>561</v>
      </c>
      <c r="K1050">
        <v>20877151</v>
      </c>
      <c r="L1050">
        <v>2.7</v>
      </c>
      <c r="M1050" s="2" t="b">
        <f t="shared" si="32"/>
        <v>1</v>
      </c>
      <c r="N1050" s="2" t="str">
        <f t="shared" si="33"/>
        <v>Female201915-24 yearsGR113-019</v>
      </c>
    </row>
    <row r="1051" spans="2:14" x14ac:dyDescent="0.35">
      <c r="B1051" t="s">
        <v>710</v>
      </c>
      <c r="C1051" t="s">
        <v>711</v>
      </c>
      <c r="D1051">
        <v>2019</v>
      </c>
      <c r="E1051">
        <v>2019</v>
      </c>
      <c r="F1051" s="1" t="s">
        <v>18</v>
      </c>
      <c r="G1051" s="1" t="s">
        <v>19</v>
      </c>
      <c r="H1051" s="1" t="s">
        <v>274</v>
      </c>
      <c r="I1051" s="1" t="s">
        <v>273</v>
      </c>
      <c r="J1051">
        <v>16</v>
      </c>
      <c r="K1051">
        <v>20877151</v>
      </c>
      <c r="L1051" t="s">
        <v>10</v>
      </c>
      <c r="M1051" s="2" t="b">
        <f t="shared" si="32"/>
        <v>0</v>
      </c>
      <c r="N1051" s="2" t="str">
        <f t="shared" si="33"/>
        <v>Female201915-24 yearsGR113-023</v>
      </c>
    </row>
    <row r="1052" spans="2:14" x14ac:dyDescent="0.35">
      <c r="B1052" t="s">
        <v>710</v>
      </c>
      <c r="C1052" t="s">
        <v>711</v>
      </c>
      <c r="D1052">
        <v>2019</v>
      </c>
      <c r="E1052">
        <v>2019</v>
      </c>
      <c r="F1052" s="1" t="s">
        <v>18</v>
      </c>
      <c r="G1052" s="1" t="s">
        <v>19</v>
      </c>
      <c r="H1052" s="1" t="s">
        <v>272</v>
      </c>
      <c r="I1052" s="1" t="s">
        <v>271</v>
      </c>
      <c r="J1052">
        <v>13</v>
      </c>
      <c r="K1052">
        <v>20877151</v>
      </c>
      <c r="L1052" t="s">
        <v>10</v>
      </c>
      <c r="M1052" s="2" t="b">
        <f t="shared" si="32"/>
        <v>0</v>
      </c>
      <c r="N1052" s="2" t="str">
        <f t="shared" si="33"/>
        <v>Female201915-24 yearsGR113-024</v>
      </c>
    </row>
    <row r="1053" spans="2:14" x14ac:dyDescent="0.35">
      <c r="B1053" t="s">
        <v>710</v>
      </c>
      <c r="C1053" t="s">
        <v>711</v>
      </c>
      <c r="D1053">
        <v>2019</v>
      </c>
      <c r="E1053">
        <v>2019</v>
      </c>
      <c r="F1053" s="1" t="s">
        <v>18</v>
      </c>
      <c r="G1053" s="1" t="s">
        <v>19</v>
      </c>
      <c r="H1053" s="1" t="s">
        <v>266</v>
      </c>
      <c r="I1053" s="1" t="s">
        <v>265</v>
      </c>
      <c r="J1053">
        <v>12</v>
      </c>
      <c r="K1053">
        <v>20877151</v>
      </c>
      <c r="L1053" t="s">
        <v>10</v>
      </c>
      <c r="M1053" s="2" t="b">
        <f t="shared" si="32"/>
        <v>0</v>
      </c>
      <c r="N1053" s="2" t="str">
        <f t="shared" si="33"/>
        <v>Female201915-24 yearsGR113-027</v>
      </c>
    </row>
    <row r="1054" spans="2:14" x14ac:dyDescent="0.35">
      <c r="B1054" t="s">
        <v>710</v>
      </c>
      <c r="C1054" t="s">
        <v>711</v>
      </c>
      <c r="D1054">
        <v>2019</v>
      </c>
      <c r="E1054">
        <v>2019</v>
      </c>
      <c r="F1054" s="1" t="s">
        <v>18</v>
      </c>
      <c r="G1054" s="1" t="s">
        <v>19</v>
      </c>
      <c r="H1054" s="1" t="s">
        <v>137</v>
      </c>
      <c r="I1054" s="1" t="s">
        <v>136</v>
      </c>
      <c r="J1054">
        <v>11</v>
      </c>
      <c r="K1054">
        <v>20877151</v>
      </c>
      <c r="L1054" t="s">
        <v>10</v>
      </c>
      <c r="M1054" s="2" t="b">
        <f t="shared" si="32"/>
        <v>0</v>
      </c>
      <c r="N1054" s="2" t="str">
        <f t="shared" si="33"/>
        <v>Female201915-24 yearsGR113-029</v>
      </c>
    </row>
    <row r="1055" spans="2:14" x14ac:dyDescent="0.35">
      <c r="B1055" t="s">
        <v>710</v>
      </c>
      <c r="C1055" t="s">
        <v>711</v>
      </c>
      <c r="D1055">
        <v>2019</v>
      </c>
      <c r="E1055">
        <v>2019</v>
      </c>
      <c r="F1055" s="1" t="s">
        <v>18</v>
      </c>
      <c r="G1055" s="1" t="s">
        <v>19</v>
      </c>
      <c r="H1055" s="1" t="s">
        <v>258</v>
      </c>
      <c r="I1055" s="1" t="s">
        <v>257</v>
      </c>
      <c r="J1055">
        <v>18</v>
      </c>
      <c r="K1055">
        <v>20877151</v>
      </c>
      <c r="L1055" t="s">
        <v>10</v>
      </c>
      <c r="M1055" s="2" t="b">
        <f t="shared" si="32"/>
        <v>0</v>
      </c>
      <c r="N1055" s="2" t="str">
        <f t="shared" si="33"/>
        <v>Female201915-24 yearsGR113-032</v>
      </c>
    </row>
    <row r="1056" spans="2:14" x14ac:dyDescent="0.35">
      <c r="B1056" t="s">
        <v>710</v>
      </c>
      <c r="C1056" t="s">
        <v>711</v>
      </c>
      <c r="D1056">
        <v>2019</v>
      </c>
      <c r="E1056">
        <v>2019</v>
      </c>
      <c r="F1056" s="1" t="s">
        <v>18</v>
      </c>
      <c r="G1056" s="1" t="s">
        <v>19</v>
      </c>
      <c r="H1056" s="1" t="s">
        <v>250</v>
      </c>
      <c r="I1056" s="1" t="s">
        <v>249</v>
      </c>
      <c r="J1056">
        <v>99</v>
      </c>
      <c r="K1056">
        <v>20877151</v>
      </c>
      <c r="L1056">
        <v>0.5</v>
      </c>
      <c r="M1056" s="2" t="b">
        <f t="shared" si="32"/>
        <v>0</v>
      </c>
      <c r="N1056" s="2" t="str">
        <f t="shared" si="33"/>
        <v>Female201915-24 yearsGR113-036</v>
      </c>
    </row>
    <row r="1057" spans="2:14" x14ac:dyDescent="0.35">
      <c r="B1057" t="s">
        <v>710</v>
      </c>
      <c r="C1057" t="s">
        <v>711</v>
      </c>
      <c r="D1057">
        <v>2019</v>
      </c>
      <c r="E1057">
        <v>2019</v>
      </c>
      <c r="F1057" s="1" t="s">
        <v>18</v>
      </c>
      <c r="G1057" s="1" t="s">
        <v>19</v>
      </c>
      <c r="H1057" s="1" t="s">
        <v>135</v>
      </c>
      <c r="I1057" s="1" t="s">
        <v>134</v>
      </c>
      <c r="J1057">
        <v>167</v>
      </c>
      <c r="K1057">
        <v>20877151</v>
      </c>
      <c r="L1057">
        <v>0.8</v>
      </c>
      <c r="M1057" s="2" t="b">
        <f t="shared" si="32"/>
        <v>0</v>
      </c>
      <c r="N1057" s="2" t="str">
        <f t="shared" si="33"/>
        <v>Female201915-24 yearsGR113-037</v>
      </c>
    </row>
    <row r="1058" spans="2:14" x14ac:dyDescent="0.35">
      <c r="B1058" t="s">
        <v>710</v>
      </c>
      <c r="C1058" t="s">
        <v>711</v>
      </c>
      <c r="D1058">
        <v>2019</v>
      </c>
      <c r="E1058">
        <v>2019</v>
      </c>
      <c r="F1058" s="1" t="s">
        <v>18</v>
      </c>
      <c r="G1058" s="1" t="s">
        <v>19</v>
      </c>
      <c r="H1058" s="1" t="s">
        <v>133</v>
      </c>
      <c r="I1058" s="1" t="s">
        <v>132</v>
      </c>
      <c r="J1058">
        <v>41</v>
      </c>
      <c r="K1058">
        <v>20877151</v>
      </c>
      <c r="L1058">
        <v>0.2</v>
      </c>
      <c r="M1058" s="2" t="b">
        <f t="shared" si="32"/>
        <v>0</v>
      </c>
      <c r="N1058" s="2" t="str">
        <f t="shared" si="33"/>
        <v>Female201915-24 yearsGR113-039</v>
      </c>
    </row>
    <row r="1059" spans="2:14" x14ac:dyDescent="0.35">
      <c r="B1059" t="s">
        <v>710</v>
      </c>
      <c r="C1059" t="s">
        <v>711</v>
      </c>
      <c r="D1059">
        <v>2019</v>
      </c>
      <c r="E1059">
        <v>2019</v>
      </c>
      <c r="F1059" s="1" t="s">
        <v>18</v>
      </c>
      <c r="G1059" s="1" t="s">
        <v>19</v>
      </c>
      <c r="H1059" s="1" t="s">
        <v>246</v>
      </c>
      <c r="I1059" s="1" t="s">
        <v>245</v>
      </c>
      <c r="J1059">
        <v>119</v>
      </c>
      <c r="K1059">
        <v>20877151</v>
      </c>
      <c r="L1059">
        <v>0.6</v>
      </c>
      <c r="M1059" s="2" t="b">
        <f t="shared" si="32"/>
        <v>0</v>
      </c>
      <c r="N1059" s="2" t="str">
        <f t="shared" si="33"/>
        <v>Female201915-24 yearsGR113-040</v>
      </c>
    </row>
    <row r="1060" spans="2:14" x14ac:dyDescent="0.35">
      <c r="B1060" t="s">
        <v>710</v>
      </c>
      <c r="C1060" t="s">
        <v>711</v>
      </c>
      <c r="D1060">
        <v>2019</v>
      </c>
      <c r="E1060">
        <v>2019</v>
      </c>
      <c r="F1060" s="1" t="s">
        <v>18</v>
      </c>
      <c r="G1060" s="1" t="s">
        <v>19</v>
      </c>
      <c r="H1060" s="1" t="s">
        <v>240</v>
      </c>
      <c r="I1060" s="1" t="s">
        <v>239</v>
      </c>
      <c r="J1060">
        <v>181</v>
      </c>
      <c r="K1060">
        <v>20877151</v>
      </c>
      <c r="L1060">
        <v>0.9</v>
      </c>
      <c r="M1060" s="2" t="b">
        <f t="shared" si="32"/>
        <v>0</v>
      </c>
      <c r="N1060" s="2" t="str">
        <f t="shared" si="33"/>
        <v>Female201915-24 yearsGR113-043</v>
      </c>
    </row>
    <row r="1061" spans="2:14" x14ac:dyDescent="0.35">
      <c r="B1061" t="s">
        <v>710</v>
      </c>
      <c r="C1061" t="s">
        <v>711</v>
      </c>
      <c r="D1061">
        <v>2019</v>
      </c>
      <c r="E1061">
        <v>2019</v>
      </c>
      <c r="F1061" s="1" t="s">
        <v>18</v>
      </c>
      <c r="G1061" s="1" t="s">
        <v>19</v>
      </c>
      <c r="H1061" s="1" t="s">
        <v>238</v>
      </c>
      <c r="I1061" s="1" t="s">
        <v>237</v>
      </c>
      <c r="J1061">
        <v>27</v>
      </c>
      <c r="K1061">
        <v>20877151</v>
      </c>
      <c r="L1061">
        <v>0.1</v>
      </c>
      <c r="M1061" s="2" t="b">
        <f t="shared" si="32"/>
        <v>1</v>
      </c>
      <c r="N1061" s="2" t="str">
        <f t="shared" si="33"/>
        <v>Female201915-24 yearsGR113-044</v>
      </c>
    </row>
    <row r="1062" spans="2:14" x14ac:dyDescent="0.35">
      <c r="B1062" t="s">
        <v>710</v>
      </c>
      <c r="C1062" t="s">
        <v>711</v>
      </c>
      <c r="D1062">
        <v>2019</v>
      </c>
      <c r="E1062">
        <v>2019</v>
      </c>
      <c r="F1062" s="1" t="s">
        <v>18</v>
      </c>
      <c r="G1062" s="1" t="s">
        <v>19</v>
      </c>
      <c r="H1062" s="1" t="s">
        <v>236</v>
      </c>
      <c r="I1062" s="1" t="s">
        <v>235</v>
      </c>
      <c r="J1062">
        <v>20</v>
      </c>
      <c r="K1062">
        <v>20877151</v>
      </c>
      <c r="L1062">
        <v>0.1</v>
      </c>
      <c r="M1062" s="2" t="b">
        <f t="shared" si="32"/>
        <v>1</v>
      </c>
      <c r="N1062" s="2" t="str">
        <f t="shared" si="33"/>
        <v>Female201915-24 yearsGR113-045</v>
      </c>
    </row>
    <row r="1063" spans="2:14" x14ac:dyDescent="0.35">
      <c r="B1063" t="s">
        <v>710</v>
      </c>
      <c r="C1063" t="s">
        <v>711</v>
      </c>
      <c r="D1063">
        <v>2019</v>
      </c>
      <c r="E1063">
        <v>2019</v>
      </c>
      <c r="F1063" s="1" t="s">
        <v>18</v>
      </c>
      <c r="G1063" s="1" t="s">
        <v>19</v>
      </c>
      <c r="H1063" s="1" t="s">
        <v>131</v>
      </c>
      <c r="I1063" s="1" t="s">
        <v>130</v>
      </c>
      <c r="J1063">
        <v>107</v>
      </c>
      <c r="K1063">
        <v>20877151</v>
      </c>
      <c r="L1063">
        <v>0.5</v>
      </c>
      <c r="M1063" s="2" t="b">
        <f t="shared" si="32"/>
        <v>1</v>
      </c>
      <c r="N1063" s="2" t="str">
        <f t="shared" si="33"/>
        <v>Female201915-24 yearsGR113-046</v>
      </c>
    </row>
    <row r="1064" spans="2:14" x14ac:dyDescent="0.35">
      <c r="B1064" t="s">
        <v>710</v>
      </c>
      <c r="C1064" t="s">
        <v>711</v>
      </c>
      <c r="D1064">
        <v>2019</v>
      </c>
      <c r="E1064">
        <v>2019</v>
      </c>
      <c r="F1064" s="1" t="s">
        <v>18</v>
      </c>
      <c r="G1064" s="1" t="s">
        <v>19</v>
      </c>
      <c r="H1064" s="1" t="s">
        <v>129</v>
      </c>
      <c r="I1064" s="1" t="s">
        <v>128</v>
      </c>
      <c r="J1064">
        <v>429</v>
      </c>
      <c r="K1064">
        <v>20877151</v>
      </c>
      <c r="L1064">
        <v>2.1</v>
      </c>
      <c r="M1064" s="2" t="b">
        <f t="shared" si="32"/>
        <v>0</v>
      </c>
      <c r="N1064" s="2" t="str">
        <f t="shared" si="33"/>
        <v>Female201915-24 yearsGR113-053</v>
      </c>
    </row>
    <row r="1065" spans="2:14" x14ac:dyDescent="0.35">
      <c r="B1065" t="s">
        <v>710</v>
      </c>
      <c r="C1065" t="s">
        <v>711</v>
      </c>
      <c r="D1065">
        <v>2019</v>
      </c>
      <c r="E1065">
        <v>2019</v>
      </c>
      <c r="F1065" s="1" t="s">
        <v>18</v>
      </c>
      <c r="G1065" s="1" t="s">
        <v>19</v>
      </c>
      <c r="H1065" s="1" t="s">
        <v>127</v>
      </c>
      <c r="I1065" s="1" t="s">
        <v>126</v>
      </c>
      <c r="J1065">
        <v>346</v>
      </c>
      <c r="K1065">
        <v>20877151</v>
      </c>
      <c r="L1065">
        <v>1.7</v>
      </c>
      <c r="M1065" s="2" t="b">
        <f t="shared" si="32"/>
        <v>1</v>
      </c>
      <c r="N1065" s="2" t="str">
        <f t="shared" si="33"/>
        <v>Female201915-24 yearsGR113-054</v>
      </c>
    </row>
    <row r="1066" spans="2:14" x14ac:dyDescent="0.35">
      <c r="B1066" t="s">
        <v>710</v>
      </c>
      <c r="C1066" t="s">
        <v>711</v>
      </c>
      <c r="D1066">
        <v>2019</v>
      </c>
      <c r="E1066">
        <v>2019</v>
      </c>
      <c r="F1066" s="1" t="s">
        <v>18</v>
      </c>
      <c r="G1066" s="1" t="s">
        <v>19</v>
      </c>
      <c r="H1066" s="1" t="s">
        <v>123</v>
      </c>
      <c r="I1066" s="1" t="s">
        <v>122</v>
      </c>
      <c r="J1066">
        <v>35</v>
      </c>
      <c r="K1066">
        <v>20877151</v>
      </c>
      <c r="L1066">
        <v>0.2</v>
      </c>
      <c r="M1066" s="2" t="b">
        <f t="shared" si="32"/>
        <v>0</v>
      </c>
      <c r="N1066" s="2" t="str">
        <f t="shared" si="33"/>
        <v>Female201915-24 yearsGR113-058</v>
      </c>
    </row>
    <row r="1067" spans="2:14" x14ac:dyDescent="0.35">
      <c r="B1067" t="s">
        <v>710</v>
      </c>
      <c r="C1067" t="s">
        <v>711</v>
      </c>
      <c r="D1067">
        <v>2019</v>
      </c>
      <c r="E1067">
        <v>2019</v>
      </c>
      <c r="F1067" s="1" t="s">
        <v>18</v>
      </c>
      <c r="G1067" s="1" t="s">
        <v>19</v>
      </c>
      <c r="H1067" s="1" t="s">
        <v>121</v>
      </c>
      <c r="I1067" s="1" t="s">
        <v>120</v>
      </c>
      <c r="J1067">
        <v>11</v>
      </c>
      <c r="K1067">
        <v>20877151</v>
      </c>
      <c r="L1067" t="s">
        <v>10</v>
      </c>
      <c r="M1067" s="2" t="b">
        <f t="shared" si="32"/>
        <v>0</v>
      </c>
      <c r="N1067" s="2" t="str">
        <f t="shared" si="33"/>
        <v>Female201915-24 yearsGR113-059</v>
      </c>
    </row>
    <row r="1068" spans="2:14" x14ac:dyDescent="0.35">
      <c r="B1068" t="s">
        <v>710</v>
      </c>
      <c r="C1068" t="s">
        <v>711</v>
      </c>
      <c r="D1068">
        <v>2019</v>
      </c>
      <c r="E1068">
        <v>2019</v>
      </c>
      <c r="F1068" s="1" t="s">
        <v>18</v>
      </c>
      <c r="G1068" s="1" t="s">
        <v>19</v>
      </c>
      <c r="H1068" s="1" t="s">
        <v>119</v>
      </c>
      <c r="I1068" s="1" t="s">
        <v>118</v>
      </c>
      <c r="J1068">
        <v>24</v>
      </c>
      <c r="K1068">
        <v>20877151</v>
      </c>
      <c r="L1068">
        <v>0.1</v>
      </c>
      <c r="M1068" s="2" t="b">
        <f t="shared" si="32"/>
        <v>0</v>
      </c>
      <c r="N1068" s="2" t="str">
        <f t="shared" si="33"/>
        <v>Female201915-24 yearsGR113-061</v>
      </c>
    </row>
    <row r="1069" spans="2:14" x14ac:dyDescent="0.35">
      <c r="B1069" t="s">
        <v>710</v>
      </c>
      <c r="C1069" t="s">
        <v>711</v>
      </c>
      <c r="D1069">
        <v>2019</v>
      </c>
      <c r="E1069">
        <v>2019</v>
      </c>
      <c r="F1069" s="1" t="s">
        <v>18</v>
      </c>
      <c r="G1069" s="1" t="s">
        <v>19</v>
      </c>
      <c r="H1069" s="1" t="s">
        <v>115</v>
      </c>
      <c r="I1069" s="1" t="s">
        <v>114</v>
      </c>
      <c r="J1069">
        <v>17</v>
      </c>
      <c r="K1069">
        <v>20877151</v>
      </c>
      <c r="L1069" t="s">
        <v>10</v>
      </c>
      <c r="M1069" s="2" t="b">
        <f t="shared" si="32"/>
        <v>0</v>
      </c>
      <c r="N1069" s="2" t="str">
        <f t="shared" si="33"/>
        <v>Female201915-24 yearsGR113-063</v>
      </c>
    </row>
    <row r="1070" spans="2:14" x14ac:dyDescent="0.35">
      <c r="B1070" t="s">
        <v>710</v>
      </c>
      <c r="C1070" t="s">
        <v>711</v>
      </c>
      <c r="D1070">
        <v>2019</v>
      </c>
      <c r="E1070">
        <v>2019</v>
      </c>
      <c r="F1070" s="1" t="s">
        <v>18</v>
      </c>
      <c r="G1070" s="1" t="s">
        <v>19</v>
      </c>
      <c r="H1070" s="1" t="s">
        <v>113</v>
      </c>
      <c r="I1070" s="1" t="s">
        <v>112</v>
      </c>
      <c r="J1070">
        <v>301</v>
      </c>
      <c r="K1070">
        <v>20877151</v>
      </c>
      <c r="L1070">
        <v>1.4</v>
      </c>
      <c r="M1070" s="2" t="b">
        <f t="shared" si="32"/>
        <v>0</v>
      </c>
      <c r="N1070" s="2" t="str">
        <f t="shared" si="33"/>
        <v>Female201915-24 yearsGR113-064</v>
      </c>
    </row>
    <row r="1071" spans="2:14" x14ac:dyDescent="0.35">
      <c r="B1071" t="s">
        <v>710</v>
      </c>
      <c r="C1071" t="s">
        <v>711</v>
      </c>
      <c r="D1071">
        <v>2019</v>
      </c>
      <c r="E1071">
        <v>2019</v>
      </c>
      <c r="F1071" s="1" t="s">
        <v>18</v>
      </c>
      <c r="G1071" s="1" t="s">
        <v>19</v>
      </c>
      <c r="H1071" s="1" t="s">
        <v>111</v>
      </c>
      <c r="I1071" s="1" t="s">
        <v>110</v>
      </c>
      <c r="J1071">
        <v>12</v>
      </c>
      <c r="K1071">
        <v>20877151</v>
      </c>
      <c r="L1071" t="s">
        <v>10</v>
      </c>
      <c r="M1071" s="2" t="b">
        <f t="shared" si="32"/>
        <v>0</v>
      </c>
      <c r="N1071" s="2" t="str">
        <f t="shared" si="33"/>
        <v>Female201915-24 yearsGR113-065</v>
      </c>
    </row>
    <row r="1072" spans="2:14" x14ac:dyDescent="0.35">
      <c r="B1072" t="s">
        <v>710</v>
      </c>
      <c r="C1072" t="s">
        <v>711</v>
      </c>
      <c r="D1072">
        <v>2019</v>
      </c>
      <c r="E1072">
        <v>2019</v>
      </c>
      <c r="F1072" s="1" t="s">
        <v>18</v>
      </c>
      <c r="G1072" s="1" t="s">
        <v>19</v>
      </c>
      <c r="H1072" s="1" t="s">
        <v>214</v>
      </c>
      <c r="I1072" s="1" t="s">
        <v>213</v>
      </c>
      <c r="J1072">
        <v>20</v>
      </c>
      <c r="K1072">
        <v>20877151</v>
      </c>
      <c r="L1072">
        <v>0.1</v>
      </c>
      <c r="M1072" s="2" t="b">
        <f t="shared" ref="M1072:M1135" si="34">LEFT(H1072,1)="#"</f>
        <v>0</v>
      </c>
      <c r="N1072" s="2" t="str">
        <f t="shared" ref="N1072:N1135" si="35">B1072&amp;E1072&amp;F1072&amp;I1072</f>
        <v>Female201915-24 yearsGR113-067</v>
      </c>
    </row>
    <row r="1073" spans="2:14" x14ac:dyDescent="0.35">
      <c r="B1073" t="s">
        <v>710</v>
      </c>
      <c r="C1073" t="s">
        <v>711</v>
      </c>
      <c r="D1073">
        <v>2019</v>
      </c>
      <c r="E1073">
        <v>2019</v>
      </c>
      <c r="F1073" s="1" t="s">
        <v>18</v>
      </c>
      <c r="G1073" s="1" t="s">
        <v>19</v>
      </c>
      <c r="H1073" s="1" t="s">
        <v>109</v>
      </c>
      <c r="I1073" s="1" t="s">
        <v>108</v>
      </c>
      <c r="J1073">
        <v>260</v>
      </c>
      <c r="K1073">
        <v>20877151</v>
      </c>
      <c r="L1073">
        <v>1.2</v>
      </c>
      <c r="M1073" s="2" t="b">
        <f t="shared" si="34"/>
        <v>0</v>
      </c>
      <c r="N1073" s="2" t="str">
        <f t="shared" si="35"/>
        <v>Female201915-24 yearsGR113-068</v>
      </c>
    </row>
    <row r="1074" spans="2:14" x14ac:dyDescent="0.35">
      <c r="B1074" t="s">
        <v>710</v>
      </c>
      <c r="C1074" t="s">
        <v>711</v>
      </c>
      <c r="D1074">
        <v>2019</v>
      </c>
      <c r="E1074">
        <v>2019</v>
      </c>
      <c r="F1074" s="1" t="s">
        <v>18</v>
      </c>
      <c r="G1074" s="1" t="s">
        <v>19</v>
      </c>
      <c r="H1074" s="1" t="s">
        <v>107</v>
      </c>
      <c r="I1074" s="1" t="s">
        <v>106</v>
      </c>
      <c r="J1074">
        <v>65</v>
      </c>
      <c r="K1074">
        <v>20877151</v>
      </c>
      <c r="L1074">
        <v>0.3</v>
      </c>
      <c r="M1074" s="2" t="b">
        <f t="shared" si="34"/>
        <v>1</v>
      </c>
      <c r="N1074" s="2" t="str">
        <f t="shared" si="35"/>
        <v>Female201915-24 yearsGR113-070</v>
      </c>
    </row>
    <row r="1075" spans="2:14" x14ac:dyDescent="0.35">
      <c r="B1075" t="s">
        <v>710</v>
      </c>
      <c r="C1075" t="s">
        <v>711</v>
      </c>
      <c r="D1075">
        <v>2019</v>
      </c>
      <c r="E1075">
        <v>2019</v>
      </c>
      <c r="F1075" s="1" t="s">
        <v>18</v>
      </c>
      <c r="G1075" s="1" t="s">
        <v>19</v>
      </c>
      <c r="H1075" s="1" t="s">
        <v>208</v>
      </c>
      <c r="I1075" s="1" t="s">
        <v>207</v>
      </c>
      <c r="J1075">
        <v>11</v>
      </c>
      <c r="K1075">
        <v>20877151</v>
      </c>
      <c r="L1075" t="s">
        <v>10</v>
      </c>
      <c r="M1075" s="2" t="b">
        <f t="shared" si="34"/>
        <v>0</v>
      </c>
      <c r="N1075" s="2" t="str">
        <f t="shared" si="35"/>
        <v>Female201915-24 yearsGR113-072</v>
      </c>
    </row>
    <row r="1076" spans="2:14" x14ac:dyDescent="0.35">
      <c r="B1076" t="s">
        <v>710</v>
      </c>
      <c r="C1076" t="s">
        <v>711</v>
      </c>
      <c r="D1076">
        <v>2019</v>
      </c>
      <c r="E1076">
        <v>2019</v>
      </c>
      <c r="F1076" s="1" t="s">
        <v>18</v>
      </c>
      <c r="G1076" s="1" t="s">
        <v>19</v>
      </c>
      <c r="H1076" s="1" t="s">
        <v>105</v>
      </c>
      <c r="I1076" s="1" t="s">
        <v>104</v>
      </c>
      <c r="J1076">
        <v>39</v>
      </c>
      <c r="K1076">
        <v>20877151</v>
      </c>
      <c r="L1076">
        <v>0.2</v>
      </c>
      <c r="M1076" s="2" t="b">
        <f t="shared" si="34"/>
        <v>0</v>
      </c>
      <c r="N1076" s="2" t="str">
        <f t="shared" si="35"/>
        <v>Female201915-24 yearsGR113-075</v>
      </c>
    </row>
    <row r="1077" spans="2:14" x14ac:dyDescent="0.35">
      <c r="B1077" t="s">
        <v>710</v>
      </c>
      <c r="C1077" t="s">
        <v>711</v>
      </c>
      <c r="D1077">
        <v>2019</v>
      </c>
      <c r="E1077">
        <v>2019</v>
      </c>
      <c r="F1077" s="1" t="s">
        <v>18</v>
      </c>
      <c r="G1077" s="1" t="s">
        <v>19</v>
      </c>
      <c r="H1077" s="1" t="s">
        <v>103</v>
      </c>
      <c r="I1077" s="1" t="s">
        <v>102</v>
      </c>
      <c r="J1077">
        <v>84</v>
      </c>
      <c r="K1077">
        <v>20877151</v>
      </c>
      <c r="L1077">
        <v>0.4</v>
      </c>
      <c r="M1077" s="2" t="b">
        <f t="shared" si="34"/>
        <v>1</v>
      </c>
      <c r="N1077" s="2" t="str">
        <f t="shared" si="35"/>
        <v>Female201915-24 yearsGR113-076</v>
      </c>
    </row>
    <row r="1078" spans="2:14" x14ac:dyDescent="0.35">
      <c r="B1078" t="s">
        <v>710</v>
      </c>
      <c r="C1078" t="s">
        <v>711</v>
      </c>
      <c r="D1078">
        <v>2019</v>
      </c>
      <c r="E1078">
        <v>2019</v>
      </c>
      <c r="F1078" s="1" t="s">
        <v>18</v>
      </c>
      <c r="G1078" s="1" t="s">
        <v>19</v>
      </c>
      <c r="H1078" s="1" t="s">
        <v>202</v>
      </c>
      <c r="I1078" s="1" t="s">
        <v>201</v>
      </c>
      <c r="J1078">
        <v>27</v>
      </c>
      <c r="K1078">
        <v>20877151</v>
      </c>
      <c r="L1078">
        <v>0.1</v>
      </c>
      <c r="M1078" s="2" t="b">
        <f t="shared" si="34"/>
        <v>0</v>
      </c>
      <c r="N1078" s="2" t="str">
        <f t="shared" si="35"/>
        <v>Female201915-24 yearsGR113-077</v>
      </c>
    </row>
    <row r="1079" spans="2:14" x14ac:dyDescent="0.35">
      <c r="B1079" t="s">
        <v>710</v>
      </c>
      <c r="C1079" t="s">
        <v>711</v>
      </c>
      <c r="D1079">
        <v>2019</v>
      </c>
      <c r="E1079">
        <v>2019</v>
      </c>
      <c r="F1079" s="1" t="s">
        <v>18</v>
      </c>
      <c r="G1079" s="1" t="s">
        <v>19</v>
      </c>
      <c r="H1079" s="1" t="s">
        <v>101</v>
      </c>
      <c r="I1079" s="1" t="s">
        <v>100</v>
      </c>
      <c r="J1079">
        <v>57</v>
      </c>
      <c r="K1079">
        <v>20877151</v>
      </c>
      <c r="L1079">
        <v>0.3</v>
      </c>
      <c r="M1079" s="2" t="b">
        <f t="shared" si="34"/>
        <v>0</v>
      </c>
      <c r="N1079" s="2" t="str">
        <f t="shared" si="35"/>
        <v>Female201915-24 yearsGR113-078</v>
      </c>
    </row>
    <row r="1080" spans="2:14" x14ac:dyDescent="0.35">
      <c r="B1080" t="s">
        <v>710</v>
      </c>
      <c r="C1080" t="s">
        <v>711</v>
      </c>
      <c r="D1080">
        <v>2019</v>
      </c>
      <c r="E1080">
        <v>2019</v>
      </c>
      <c r="F1080" s="1" t="s">
        <v>18</v>
      </c>
      <c r="G1080" s="1" t="s">
        <v>19</v>
      </c>
      <c r="H1080" s="1" t="s">
        <v>99</v>
      </c>
      <c r="I1080" s="1" t="s">
        <v>98</v>
      </c>
      <c r="J1080">
        <v>59</v>
      </c>
      <c r="K1080">
        <v>20877151</v>
      </c>
      <c r="L1080">
        <v>0.3</v>
      </c>
      <c r="M1080" s="2" t="b">
        <f t="shared" si="34"/>
        <v>1</v>
      </c>
      <c r="N1080" s="2" t="str">
        <f t="shared" si="35"/>
        <v>Female201915-24 yearsGR113-082</v>
      </c>
    </row>
    <row r="1081" spans="2:14" x14ac:dyDescent="0.35">
      <c r="B1081" t="s">
        <v>710</v>
      </c>
      <c r="C1081" t="s">
        <v>711</v>
      </c>
      <c r="D1081">
        <v>2019</v>
      </c>
      <c r="E1081">
        <v>2019</v>
      </c>
      <c r="F1081" s="1" t="s">
        <v>18</v>
      </c>
      <c r="G1081" s="1" t="s">
        <v>19</v>
      </c>
      <c r="H1081" s="1" t="s">
        <v>190</v>
      </c>
      <c r="I1081" s="1" t="s">
        <v>189</v>
      </c>
      <c r="J1081">
        <v>52</v>
      </c>
      <c r="K1081">
        <v>20877151</v>
      </c>
      <c r="L1081">
        <v>0.2</v>
      </c>
      <c r="M1081" s="2" t="b">
        <f t="shared" si="34"/>
        <v>0</v>
      </c>
      <c r="N1081" s="2" t="str">
        <f t="shared" si="35"/>
        <v>Female201915-24 yearsGR113-085</v>
      </c>
    </row>
    <row r="1082" spans="2:14" x14ac:dyDescent="0.35">
      <c r="B1082" t="s">
        <v>710</v>
      </c>
      <c r="C1082" t="s">
        <v>711</v>
      </c>
      <c r="D1082">
        <v>2019</v>
      </c>
      <c r="E1082">
        <v>2019</v>
      </c>
      <c r="F1082" s="1" t="s">
        <v>18</v>
      </c>
      <c r="G1082" s="1" t="s">
        <v>19</v>
      </c>
      <c r="H1082" s="1" t="s">
        <v>95</v>
      </c>
      <c r="I1082" s="1" t="s">
        <v>94</v>
      </c>
      <c r="J1082">
        <v>11</v>
      </c>
      <c r="K1082">
        <v>20877151</v>
      </c>
      <c r="L1082" t="s">
        <v>10</v>
      </c>
      <c r="M1082" s="2" t="b">
        <f t="shared" si="34"/>
        <v>1</v>
      </c>
      <c r="N1082" s="2" t="str">
        <f t="shared" si="35"/>
        <v>Female201915-24 yearsGR113-088</v>
      </c>
    </row>
    <row r="1083" spans="2:14" x14ac:dyDescent="0.35">
      <c r="B1083" t="s">
        <v>710</v>
      </c>
      <c r="C1083" t="s">
        <v>711</v>
      </c>
      <c r="D1083">
        <v>2019</v>
      </c>
      <c r="E1083">
        <v>2019</v>
      </c>
      <c r="F1083" s="1" t="s">
        <v>18</v>
      </c>
      <c r="G1083" s="1" t="s">
        <v>19</v>
      </c>
      <c r="H1083" s="1" t="s">
        <v>186</v>
      </c>
      <c r="I1083" s="1" t="s">
        <v>185</v>
      </c>
      <c r="J1083">
        <v>70</v>
      </c>
      <c r="K1083">
        <v>20877151</v>
      </c>
      <c r="L1083">
        <v>0.3</v>
      </c>
      <c r="M1083" s="2" t="b">
        <f t="shared" si="34"/>
        <v>0</v>
      </c>
      <c r="N1083" s="2" t="str">
        <f t="shared" si="35"/>
        <v>Female201915-24 yearsGR113-089</v>
      </c>
    </row>
    <row r="1084" spans="2:14" x14ac:dyDescent="0.35">
      <c r="B1084" t="s">
        <v>710</v>
      </c>
      <c r="C1084" t="s">
        <v>711</v>
      </c>
      <c r="D1084">
        <v>2019</v>
      </c>
      <c r="E1084">
        <v>2019</v>
      </c>
      <c r="F1084" s="1" t="s">
        <v>18</v>
      </c>
      <c r="G1084" s="1" t="s">
        <v>19</v>
      </c>
      <c r="H1084" s="1" t="s">
        <v>93</v>
      </c>
      <c r="I1084" s="1" t="s">
        <v>92</v>
      </c>
      <c r="J1084">
        <v>13</v>
      </c>
      <c r="K1084">
        <v>20877151</v>
      </c>
      <c r="L1084" t="s">
        <v>10</v>
      </c>
      <c r="M1084" s="2" t="b">
        <f t="shared" si="34"/>
        <v>1</v>
      </c>
      <c r="N1084" s="2" t="str">
        <f t="shared" si="35"/>
        <v>Female201915-24 yearsGR113-093</v>
      </c>
    </row>
    <row r="1085" spans="2:14" x14ac:dyDescent="0.35">
      <c r="B1085" t="s">
        <v>710</v>
      </c>
      <c r="C1085" t="s">
        <v>711</v>
      </c>
      <c r="D1085">
        <v>2019</v>
      </c>
      <c r="E1085">
        <v>2019</v>
      </c>
      <c r="F1085" s="1" t="s">
        <v>18</v>
      </c>
      <c r="G1085" s="1" t="s">
        <v>19</v>
      </c>
      <c r="H1085" s="1" t="s">
        <v>89</v>
      </c>
      <c r="I1085" s="1" t="s">
        <v>88</v>
      </c>
      <c r="J1085">
        <v>32</v>
      </c>
      <c r="K1085">
        <v>20877151</v>
      </c>
      <c r="L1085">
        <v>0.2</v>
      </c>
      <c r="M1085" s="2" t="b">
        <f t="shared" si="34"/>
        <v>1</v>
      </c>
      <c r="N1085" s="2" t="str">
        <f t="shared" si="35"/>
        <v>Female201915-24 yearsGR113-097</v>
      </c>
    </row>
    <row r="1086" spans="2:14" x14ac:dyDescent="0.35">
      <c r="B1086" t="s">
        <v>710</v>
      </c>
      <c r="C1086" t="s">
        <v>711</v>
      </c>
      <c r="D1086">
        <v>2019</v>
      </c>
      <c r="E1086">
        <v>2019</v>
      </c>
      <c r="F1086" s="1" t="s">
        <v>18</v>
      </c>
      <c r="G1086" s="1" t="s">
        <v>19</v>
      </c>
      <c r="H1086" s="1" t="s">
        <v>87</v>
      </c>
      <c r="I1086" s="1" t="s">
        <v>86</v>
      </c>
      <c r="J1086">
        <v>29</v>
      </c>
      <c r="K1086">
        <v>20877151</v>
      </c>
      <c r="L1086">
        <v>0.1</v>
      </c>
      <c r="M1086" s="2" t="b">
        <f t="shared" si="34"/>
        <v>0</v>
      </c>
      <c r="N1086" s="2" t="str">
        <f t="shared" si="35"/>
        <v>Female201915-24 yearsGR113-100</v>
      </c>
    </row>
    <row r="1087" spans="2:14" x14ac:dyDescent="0.35">
      <c r="B1087" t="s">
        <v>710</v>
      </c>
      <c r="C1087" t="s">
        <v>711</v>
      </c>
      <c r="D1087">
        <v>2019</v>
      </c>
      <c r="E1087">
        <v>2019</v>
      </c>
      <c r="F1087" s="1" t="s">
        <v>18</v>
      </c>
      <c r="G1087" s="1" t="s">
        <v>19</v>
      </c>
      <c r="H1087" s="1" t="s">
        <v>304</v>
      </c>
      <c r="I1087" s="1" t="s">
        <v>303</v>
      </c>
      <c r="J1087">
        <v>150</v>
      </c>
      <c r="K1087">
        <v>20877151</v>
      </c>
      <c r="L1087">
        <v>0.7</v>
      </c>
      <c r="M1087" s="2" t="b">
        <f t="shared" si="34"/>
        <v>1</v>
      </c>
      <c r="N1087" s="2" t="str">
        <f t="shared" si="35"/>
        <v>Female201915-24 yearsGR113-105</v>
      </c>
    </row>
    <row r="1088" spans="2:14" x14ac:dyDescent="0.35">
      <c r="B1088" t="s">
        <v>710</v>
      </c>
      <c r="C1088" t="s">
        <v>711</v>
      </c>
      <c r="D1088">
        <v>2019</v>
      </c>
      <c r="E1088">
        <v>2019</v>
      </c>
      <c r="F1088" s="1" t="s">
        <v>18</v>
      </c>
      <c r="G1088" s="1" t="s">
        <v>19</v>
      </c>
      <c r="H1088" s="1" t="s">
        <v>307</v>
      </c>
      <c r="I1088" s="1" t="s">
        <v>306</v>
      </c>
      <c r="J1088">
        <v>10</v>
      </c>
      <c r="K1088">
        <v>20877151</v>
      </c>
      <c r="L1088" t="s">
        <v>10</v>
      </c>
      <c r="M1088" s="2" t="b">
        <f t="shared" si="34"/>
        <v>0</v>
      </c>
      <c r="N1088" s="2" t="str">
        <f t="shared" si="35"/>
        <v>Female201915-24 yearsGR113-106</v>
      </c>
    </row>
    <row r="1089" spans="2:14" x14ac:dyDescent="0.35">
      <c r="B1089" t="s">
        <v>710</v>
      </c>
      <c r="C1089" t="s">
        <v>711</v>
      </c>
      <c r="D1089">
        <v>2019</v>
      </c>
      <c r="E1089">
        <v>2019</v>
      </c>
      <c r="F1089" s="1" t="s">
        <v>18</v>
      </c>
      <c r="G1089" s="1" t="s">
        <v>19</v>
      </c>
      <c r="H1089" s="1" t="s">
        <v>302</v>
      </c>
      <c r="I1089" s="1" t="s">
        <v>301</v>
      </c>
      <c r="J1089">
        <v>140</v>
      </c>
      <c r="K1089">
        <v>20877151</v>
      </c>
      <c r="L1089">
        <v>0.7</v>
      </c>
      <c r="M1089" s="2" t="b">
        <f t="shared" si="34"/>
        <v>0</v>
      </c>
      <c r="N1089" s="2" t="str">
        <f t="shared" si="35"/>
        <v>Female201915-24 yearsGR113-107</v>
      </c>
    </row>
    <row r="1090" spans="2:14" x14ac:dyDescent="0.35">
      <c r="B1090" t="s">
        <v>710</v>
      </c>
      <c r="C1090" t="s">
        <v>711</v>
      </c>
      <c r="D1090">
        <v>2019</v>
      </c>
      <c r="E1090">
        <v>2019</v>
      </c>
      <c r="F1090" s="1" t="s">
        <v>18</v>
      </c>
      <c r="G1090" s="1" t="s">
        <v>19</v>
      </c>
      <c r="H1090" s="1" t="s">
        <v>164</v>
      </c>
      <c r="I1090" s="1" t="s">
        <v>163</v>
      </c>
      <c r="J1090">
        <v>169</v>
      </c>
      <c r="K1090">
        <v>20877151</v>
      </c>
      <c r="L1090">
        <v>0.8</v>
      </c>
      <c r="M1090" s="2" t="b">
        <f t="shared" si="34"/>
        <v>1</v>
      </c>
      <c r="N1090" s="2" t="str">
        <f t="shared" si="35"/>
        <v>Female201915-24 yearsGR113-109</v>
      </c>
    </row>
    <row r="1091" spans="2:14" x14ac:dyDescent="0.35">
      <c r="B1091" t="s">
        <v>710</v>
      </c>
      <c r="C1091" t="s">
        <v>711</v>
      </c>
      <c r="D1091">
        <v>2019</v>
      </c>
      <c r="E1091">
        <v>2019</v>
      </c>
      <c r="F1091" s="1" t="s">
        <v>18</v>
      </c>
      <c r="G1091" s="1" t="s">
        <v>19</v>
      </c>
      <c r="H1091" s="1" t="s">
        <v>83</v>
      </c>
      <c r="I1091" s="1" t="s">
        <v>82</v>
      </c>
      <c r="J1091">
        <v>167</v>
      </c>
      <c r="K1091">
        <v>20877151</v>
      </c>
      <c r="L1091">
        <v>0.8</v>
      </c>
      <c r="M1091" s="2" t="b">
        <f t="shared" si="34"/>
        <v>0</v>
      </c>
      <c r="N1091" s="2" t="str">
        <f t="shared" si="35"/>
        <v>Female201915-24 yearsGR113-110</v>
      </c>
    </row>
    <row r="1092" spans="2:14" x14ac:dyDescent="0.35">
      <c r="B1092" t="s">
        <v>710</v>
      </c>
      <c r="C1092" t="s">
        <v>711</v>
      </c>
      <c r="D1092">
        <v>2019</v>
      </c>
      <c r="E1092">
        <v>2019</v>
      </c>
      <c r="F1092" s="1" t="s">
        <v>18</v>
      </c>
      <c r="G1092" s="1" t="s">
        <v>19</v>
      </c>
      <c r="H1092" s="1" t="s">
        <v>81</v>
      </c>
      <c r="I1092" s="1" t="s">
        <v>80</v>
      </c>
      <c r="J1092">
        <v>720</v>
      </c>
      <c r="K1092">
        <v>20877151</v>
      </c>
      <c r="L1092">
        <v>3.4</v>
      </c>
      <c r="M1092" s="2" t="b">
        <f t="shared" si="34"/>
        <v>0</v>
      </c>
      <c r="N1092" s="2" t="str">
        <f t="shared" si="35"/>
        <v>Female201915-24 yearsGR113-111</v>
      </c>
    </row>
    <row r="1093" spans="2:14" x14ac:dyDescent="0.35">
      <c r="B1093" t="s">
        <v>710</v>
      </c>
      <c r="C1093" t="s">
        <v>711</v>
      </c>
      <c r="D1093">
        <v>2019</v>
      </c>
      <c r="E1093">
        <v>2019</v>
      </c>
      <c r="F1093" s="1" t="s">
        <v>18</v>
      </c>
      <c r="G1093" s="1" t="s">
        <v>19</v>
      </c>
      <c r="H1093" s="1" t="s">
        <v>79</v>
      </c>
      <c r="I1093" s="1" t="s">
        <v>78</v>
      </c>
      <c r="J1093">
        <v>3226</v>
      </c>
      <c r="K1093">
        <v>20877151</v>
      </c>
      <c r="L1093">
        <v>15.5</v>
      </c>
      <c r="M1093" s="2" t="b">
        <f t="shared" si="34"/>
        <v>1</v>
      </c>
      <c r="N1093" s="2" t="str">
        <f t="shared" si="35"/>
        <v>Female201915-24 yearsGR113-112</v>
      </c>
    </row>
    <row r="1094" spans="2:14" x14ac:dyDescent="0.35">
      <c r="B1094" t="s">
        <v>710</v>
      </c>
      <c r="C1094" t="s">
        <v>711</v>
      </c>
      <c r="D1094">
        <v>2019</v>
      </c>
      <c r="E1094">
        <v>2019</v>
      </c>
      <c r="F1094" s="1" t="s">
        <v>18</v>
      </c>
      <c r="G1094" s="1" t="s">
        <v>19</v>
      </c>
      <c r="H1094" s="1" t="s">
        <v>77</v>
      </c>
      <c r="I1094" s="1" t="s">
        <v>76</v>
      </c>
      <c r="J1094">
        <v>1817</v>
      </c>
      <c r="K1094">
        <v>20877151</v>
      </c>
      <c r="L1094">
        <v>8.6999999999999993</v>
      </c>
      <c r="M1094" s="2" t="b">
        <f t="shared" si="34"/>
        <v>0</v>
      </c>
      <c r="N1094" s="2" t="str">
        <f t="shared" si="35"/>
        <v>Female201915-24 yearsGR113-113</v>
      </c>
    </row>
    <row r="1095" spans="2:14" x14ac:dyDescent="0.35">
      <c r="B1095" t="s">
        <v>710</v>
      </c>
      <c r="C1095" t="s">
        <v>711</v>
      </c>
      <c r="D1095">
        <v>2019</v>
      </c>
      <c r="E1095">
        <v>2019</v>
      </c>
      <c r="F1095" s="1" t="s">
        <v>18</v>
      </c>
      <c r="G1095" s="1" t="s">
        <v>19</v>
      </c>
      <c r="H1095" s="1" t="s">
        <v>75</v>
      </c>
      <c r="I1095" s="1" t="s">
        <v>74</v>
      </c>
      <c r="J1095">
        <v>1762</v>
      </c>
      <c r="K1095">
        <v>20877151</v>
      </c>
      <c r="L1095">
        <v>8.4</v>
      </c>
      <c r="M1095" s="2" t="b">
        <f t="shared" si="34"/>
        <v>0</v>
      </c>
      <c r="N1095" s="2" t="str">
        <f t="shared" si="35"/>
        <v>Female201915-24 yearsGR113-114</v>
      </c>
    </row>
    <row r="1096" spans="2:14" x14ac:dyDescent="0.35">
      <c r="B1096" t="s">
        <v>710</v>
      </c>
      <c r="C1096" t="s">
        <v>711</v>
      </c>
      <c r="D1096">
        <v>2019</v>
      </c>
      <c r="E1096">
        <v>2019</v>
      </c>
      <c r="F1096" s="1" t="s">
        <v>18</v>
      </c>
      <c r="G1096" s="1" t="s">
        <v>19</v>
      </c>
      <c r="H1096" s="1" t="s">
        <v>162</v>
      </c>
      <c r="I1096" s="1" t="s">
        <v>161</v>
      </c>
      <c r="J1096">
        <v>27</v>
      </c>
      <c r="K1096">
        <v>20877151</v>
      </c>
      <c r="L1096">
        <v>0.1</v>
      </c>
      <c r="M1096" s="2" t="b">
        <f t="shared" si="34"/>
        <v>0</v>
      </c>
      <c r="N1096" s="2" t="str">
        <f t="shared" si="35"/>
        <v>Female201915-24 yearsGR113-115</v>
      </c>
    </row>
    <row r="1097" spans="2:14" x14ac:dyDescent="0.35">
      <c r="B1097" t="s">
        <v>710</v>
      </c>
      <c r="C1097" t="s">
        <v>711</v>
      </c>
      <c r="D1097">
        <v>2019</v>
      </c>
      <c r="E1097">
        <v>2019</v>
      </c>
      <c r="F1097" s="1" t="s">
        <v>18</v>
      </c>
      <c r="G1097" s="1" t="s">
        <v>19</v>
      </c>
      <c r="H1097" s="1" t="s">
        <v>160</v>
      </c>
      <c r="I1097" s="1" t="s">
        <v>159</v>
      </c>
      <c r="J1097">
        <v>28</v>
      </c>
      <c r="K1097">
        <v>20877151</v>
      </c>
      <c r="L1097">
        <v>0.1</v>
      </c>
      <c r="M1097" s="2" t="b">
        <f t="shared" si="34"/>
        <v>0</v>
      </c>
      <c r="N1097" s="2" t="str">
        <f t="shared" si="35"/>
        <v>Female201915-24 yearsGR113-116</v>
      </c>
    </row>
    <row r="1098" spans="2:14" x14ac:dyDescent="0.35">
      <c r="B1098" t="s">
        <v>710</v>
      </c>
      <c r="C1098" t="s">
        <v>711</v>
      </c>
      <c r="D1098">
        <v>2019</v>
      </c>
      <c r="E1098">
        <v>2019</v>
      </c>
      <c r="F1098" s="1" t="s">
        <v>18</v>
      </c>
      <c r="G1098" s="1" t="s">
        <v>19</v>
      </c>
      <c r="H1098" s="1" t="s">
        <v>73</v>
      </c>
      <c r="I1098" s="1" t="s">
        <v>72</v>
      </c>
      <c r="J1098">
        <v>1409</v>
      </c>
      <c r="K1098">
        <v>20877151</v>
      </c>
      <c r="L1098">
        <v>6.7</v>
      </c>
      <c r="M1098" s="2" t="b">
        <f t="shared" si="34"/>
        <v>0</v>
      </c>
      <c r="N1098" s="2" t="str">
        <f t="shared" si="35"/>
        <v>Female201915-24 yearsGR113-117</v>
      </c>
    </row>
    <row r="1099" spans="2:14" x14ac:dyDescent="0.35">
      <c r="B1099" t="s">
        <v>710</v>
      </c>
      <c r="C1099" t="s">
        <v>711</v>
      </c>
      <c r="D1099">
        <v>2019</v>
      </c>
      <c r="E1099">
        <v>2019</v>
      </c>
      <c r="F1099" s="1" t="s">
        <v>18</v>
      </c>
      <c r="G1099" s="1" t="s">
        <v>19</v>
      </c>
      <c r="H1099" s="1" t="s">
        <v>71</v>
      </c>
      <c r="I1099" s="1" t="s">
        <v>70</v>
      </c>
      <c r="J1099">
        <v>36</v>
      </c>
      <c r="K1099">
        <v>20877151</v>
      </c>
      <c r="L1099">
        <v>0.2</v>
      </c>
      <c r="M1099" s="2" t="b">
        <f t="shared" si="34"/>
        <v>0</v>
      </c>
      <c r="N1099" s="2" t="str">
        <f t="shared" si="35"/>
        <v>Female201915-24 yearsGR113-118</v>
      </c>
    </row>
    <row r="1100" spans="2:14" x14ac:dyDescent="0.35">
      <c r="B1100" t="s">
        <v>710</v>
      </c>
      <c r="C1100" t="s">
        <v>711</v>
      </c>
      <c r="D1100">
        <v>2019</v>
      </c>
      <c r="E1100">
        <v>2019</v>
      </c>
      <c r="F1100" s="1" t="s">
        <v>18</v>
      </c>
      <c r="G1100" s="1" t="s">
        <v>19</v>
      </c>
      <c r="H1100" s="1" t="s">
        <v>69</v>
      </c>
      <c r="I1100" s="1" t="s">
        <v>68</v>
      </c>
      <c r="J1100">
        <v>50</v>
      </c>
      <c r="K1100">
        <v>20877151</v>
      </c>
      <c r="L1100">
        <v>0.2</v>
      </c>
      <c r="M1100" s="2" t="b">
        <f t="shared" si="34"/>
        <v>0</v>
      </c>
      <c r="N1100" s="2" t="str">
        <f t="shared" si="35"/>
        <v>Female201915-24 yearsGR113-120</v>
      </c>
    </row>
    <row r="1101" spans="2:14" x14ac:dyDescent="0.35">
      <c r="B1101" t="s">
        <v>710</v>
      </c>
      <c r="C1101" t="s">
        <v>711</v>
      </c>
      <c r="D1101">
        <v>2019</v>
      </c>
      <c r="E1101">
        <v>2019</v>
      </c>
      <c r="F1101" s="1" t="s">
        <v>18</v>
      </c>
      <c r="G1101" s="1" t="s">
        <v>19</v>
      </c>
      <c r="H1101" s="1" t="s">
        <v>156</v>
      </c>
      <c r="I1101" s="1" t="s">
        <v>155</v>
      </c>
      <c r="J1101">
        <v>27</v>
      </c>
      <c r="K1101">
        <v>20877151</v>
      </c>
      <c r="L1101">
        <v>0.1</v>
      </c>
      <c r="M1101" s="2" t="b">
        <f t="shared" si="34"/>
        <v>0</v>
      </c>
      <c r="N1101" s="2" t="str">
        <f t="shared" si="35"/>
        <v>Female201915-24 yearsGR113-121</v>
      </c>
    </row>
    <row r="1102" spans="2:14" x14ac:dyDescent="0.35">
      <c r="B1102" t="s">
        <v>710</v>
      </c>
      <c r="C1102" t="s">
        <v>711</v>
      </c>
      <c r="D1102">
        <v>2019</v>
      </c>
      <c r="E1102">
        <v>2019</v>
      </c>
      <c r="F1102" s="1" t="s">
        <v>18</v>
      </c>
      <c r="G1102" s="1" t="s">
        <v>19</v>
      </c>
      <c r="H1102" s="1" t="s">
        <v>67</v>
      </c>
      <c r="I1102" s="1" t="s">
        <v>66</v>
      </c>
      <c r="J1102">
        <v>1222</v>
      </c>
      <c r="K1102">
        <v>20877151</v>
      </c>
      <c r="L1102">
        <v>5.9</v>
      </c>
      <c r="M1102" s="2" t="b">
        <f t="shared" si="34"/>
        <v>0</v>
      </c>
      <c r="N1102" s="2" t="str">
        <f t="shared" si="35"/>
        <v>Female201915-24 yearsGR113-122</v>
      </c>
    </row>
    <row r="1103" spans="2:14" x14ac:dyDescent="0.35">
      <c r="B1103" t="s">
        <v>710</v>
      </c>
      <c r="C1103" t="s">
        <v>711</v>
      </c>
      <c r="D1103">
        <v>2019</v>
      </c>
      <c r="E1103">
        <v>2019</v>
      </c>
      <c r="F1103" s="1" t="s">
        <v>18</v>
      </c>
      <c r="G1103" s="1" t="s">
        <v>19</v>
      </c>
      <c r="H1103" s="1" t="s">
        <v>154</v>
      </c>
      <c r="I1103" s="1" t="s">
        <v>153</v>
      </c>
      <c r="J1103">
        <v>67</v>
      </c>
      <c r="K1103">
        <v>20877151</v>
      </c>
      <c r="L1103">
        <v>0.3</v>
      </c>
      <c r="M1103" s="2" t="b">
        <f t="shared" si="34"/>
        <v>0</v>
      </c>
      <c r="N1103" s="2" t="str">
        <f t="shared" si="35"/>
        <v>Female201915-24 yearsGR113-123</v>
      </c>
    </row>
    <row r="1104" spans="2:14" x14ac:dyDescent="0.35">
      <c r="B1104" t="s">
        <v>710</v>
      </c>
      <c r="C1104" t="s">
        <v>711</v>
      </c>
      <c r="D1104">
        <v>2019</v>
      </c>
      <c r="E1104">
        <v>2019</v>
      </c>
      <c r="F1104" s="1" t="s">
        <v>18</v>
      </c>
      <c r="G1104" s="1" t="s">
        <v>19</v>
      </c>
      <c r="H1104" s="1" t="s">
        <v>65</v>
      </c>
      <c r="I1104" s="1" t="s">
        <v>64</v>
      </c>
      <c r="J1104">
        <v>1154</v>
      </c>
      <c r="K1104">
        <v>20877151</v>
      </c>
      <c r="L1104">
        <v>5.5</v>
      </c>
      <c r="M1104" s="2" t="b">
        <f t="shared" si="34"/>
        <v>1</v>
      </c>
      <c r="N1104" s="2" t="str">
        <f t="shared" si="35"/>
        <v>Female201915-24 yearsGR113-124</v>
      </c>
    </row>
    <row r="1105" spans="2:14" x14ac:dyDescent="0.35">
      <c r="B1105" t="s">
        <v>710</v>
      </c>
      <c r="C1105" t="s">
        <v>711</v>
      </c>
      <c r="D1105">
        <v>2019</v>
      </c>
      <c r="E1105">
        <v>2019</v>
      </c>
      <c r="F1105" s="1" t="s">
        <v>18</v>
      </c>
      <c r="G1105" s="1" t="s">
        <v>19</v>
      </c>
      <c r="H1105" s="1" t="s">
        <v>152</v>
      </c>
      <c r="I1105" s="1" t="s">
        <v>151</v>
      </c>
      <c r="J1105">
        <v>292</v>
      </c>
      <c r="K1105">
        <v>20877151</v>
      </c>
      <c r="L1105">
        <v>1.4</v>
      </c>
      <c r="M1105" s="2" t="b">
        <f t="shared" si="34"/>
        <v>0</v>
      </c>
      <c r="N1105" s="2" t="str">
        <f t="shared" si="35"/>
        <v>Female201915-24 yearsGR113-125</v>
      </c>
    </row>
    <row r="1106" spans="2:14" x14ac:dyDescent="0.35">
      <c r="B1106" t="s">
        <v>710</v>
      </c>
      <c r="C1106" t="s">
        <v>711</v>
      </c>
      <c r="D1106">
        <v>2019</v>
      </c>
      <c r="E1106">
        <v>2019</v>
      </c>
      <c r="F1106" s="1" t="s">
        <v>18</v>
      </c>
      <c r="G1106" s="1" t="s">
        <v>19</v>
      </c>
      <c r="H1106" s="1" t="s">
        <v>63</v>
      </c>
      <c r="I1106" s="1" t="s">
        <v>62</v>
      </c>
      <c r="J1106">
        <v>862</v>
      </c>
      <c r="K1106">
        <v>20877151</v>
      </c>
      <c r="L1106">
        <v>4.0999999999999996</v>
      </c>
      <c r="M1106" s="2" t="b">
        <f t="shared" si="34"/>
        <v>0</v>
      </c>
      <c r="N1106" s="2" t="str">
        <f t="shared" si="35"/>
        <v>Female201915-24 yearsGR113-126</v>
      </c>
    </row>
    <row r="1107" spans="2:14" x14ac:dyDescent="0.35">
      <c r="B1107" t="s">
        <v>710</v>
      </c>
      <c r="C1107" t="s">
        <v>711</v>
      </c>
      <c r="D1107">
        <v>2019</v>
      </c>
      <c r="E1107">
        <v>2019</v>
      </c>
      <c r="F1107" s="1" t="s">
        <v>18</v>
      </c>
      <c r="G1107" s="1" t="s">
        <v>19</v>
      </c>
      <c r="H1107" s="1" t="s">
        <v>61</v>
      </c>
      <c r="I1107" s="1" t="s">
        <v>60</v>
      </c>
      <c r="J1107">
        <v>693</v>
      </c>
      <c r="K1107">
        <v>20877151</v>
      </c>
      <c r="L1107">
        <v>3.3</v>
      </c>
      <c r="M1107" s="2" t="b">
        <f t="shared" si="34"/>
        <v>1</v>
      </c>
      <c r="N1107" s="2" t="str">
        <f t="shared" si="35"/>
        <v>Female201915-24 yearsGR113-127</v>
      </c>
    </row>
    <row r="1108" spans="2:14" x14ac:dyDescent="0.35">
      <c r="B1108" t="s">
        <v>710</v>
      </c>
      <c r="C1108" t="s">
        <v>711</v>
      </c>
      <c r="D1108">
        <v>2019</v>
      </c>
      <c r="E1108">
        <v>2019</v>
      </c>
      <c r="F1108" s="1" t="s">
        <v>18</v>
      </c>
      <c r="G1108" s="1" t="s">
        <v>19</v>
      </c>
      <c r="H1108" s="1" t="s">
        <v>59</v>
      </c>
      <c r="I1108" s="1" t="s">
        <v>58</v>
      </c>
      <c r="J1108">
        <v>529</v>
      </c>
      <c r="K1108">
        <v>20877151</v>
      </c>
      <c r="L1108">
        <v>2.5</v>
      </c>
      <c r="M1108" s="2" t="b">
        <f t="shared" si="34"/>
        <v>0</v>
      </c>
      <c r="N1108" s="2" t="str">
        <f t="shared" si="35"/>
        <v>Female201915-24 yearsGR113-128</v>
      </c>
    </row>
    <row r="1109" spans="2:14" x14ac:dyDescent="0.35">
      <c r="B1109" t="s">
        <v>710</v>
      </c>
      <c r="C1109" t="s">
        <v>711</v>
      </c>
      <c r="D1109">
        <v>2019</v>
      </c>
      <c r="E1109">
        <v>2019</v>
      </c>
      <c r="F1109" s="1" t="s">
        <v>18</v>
      </c>
      <c r="G1109" s="1" t="s">
        <v>19</v>
      </c>
      <c r="H1109" s="1" t="s">
        <v>57</v>
      </c>
      <c r="I1109" s="1" t="s">
        <v>56</v>
      </c>
      <c r="J1109">
        <v>164</v>
      </c>
      <c r="K1109">
        <v>20877151</v>
      </c>
      <c r="L1109">
        <v>0.8</v>
      </c>
      <c r="M1109" s="2" t="b">
        <f t="shared" si="34"/>
        <v>0</v>
      </c>
      <c r="N1109" s="2" t="str">
        <f t="shared" si="35"/>
        <v>Female201915-24 yearsGR113-129</v>
      </c>
    </row>
    <row r="1110" spans="2:14" x14ac:dyDescent="0.35">
      <c r="B1110" t="s">
        <v>710</v>
      </c>
      <c r="C1110" t="s">
        <v>711</v>
      </c>
      <c r="D1110">
        <v>2019</v>
      </c>
      <c r="E1110">
        <v>2019</v>
      </c>
      <c r="F1110" s="1" t="s">
        <v>18</v>
      </c>
      <c r="G1110" s="1" t="s">
        <v>19</v>
      </c>
      <c r="H1110" s="1" t="s">
        <v>300</v>
      </c>
      <c r="I1110" s="1" t="s">
        <v>299</v>
      </c>
      <c r="J1110">
        <v>12</v>
      </c>
      <c r="K1110">
        <v>20877151</v>
      </c>
      <c r="L1110" t="s">
        <v>10</v>
      </c>
      <c r="M1110" s="2" t="b">
        <f t="shared" si="34"/>
        <v>1</v>
      </c>
      <c r="N1110" s="2" t="str">
        <f t="shared" si="35"/>
        <v>Female201915-24 yearsGR113-130</v>
      </c>
    </row>
    <row r="1111" spans="2:14" x14ac:dyDescent="0.35">
      <c r="B1111" t="s">
        <v>710</v>
      </c>
      <c r="C1111" t="s">
        <v>711</v>
      </c>
      <c r="D1111">
        <v>2019</v>
      </c>
      <c r="E1111">
        <v>2019</v>
      </c>
      <c r="F1111" s="1" t="s">
        <v>18</v>
      </c>
      <c r="G1111" s="1" t="s">
        <v>19</v>
      </c>
      <c r="H1111" s="1" t="s">
        <v>55</v>
      </c>
      <c r="I1111" s="1" t="s">
        <v>54</v>
      </c>
      <c r="J1111">
        <v>133</v>
      </c>
      <c r="K1111">
        <v>20877151</v>
      </c>
      <c r="L1111">
        <v>0.6</v>
      </c>
      <c r="M1111" s="2" t="b">
        <f t="shared" si="34"/>
        <v>0</v>
      </c>
      <c r="N1111" s="2" t="str">
        <f t="shared" si="35"/>
        <v>Female201915-24 yearsGR113-131</v>
      </c>
    </row>
    <row r="1112" spans="2:14" x14ac:dyDescent="0.35">
      <c r="B1112" t="s">
        <v>710</v>
      </c>
      <c r="C1112" t="s">
        <v>711</v>
      </c>
      <c r="D1112">
        <v>2019</v>
      </c>
      <c r="E1112">
        <v>2019</v>
      </c>
      <c r="F1112" s="1" t="s">
        <v>18</v>
      </c>
      <c r="G1112" s="1" t="s">
        <v>19</v>
      </c>
      <c r="H1112" s="1" t="s">
        <v>150</v>
      </c>
      <c r="I1112" s="1" t="s">
        <v>149</v>
      </c>
      <c r="J1112">
        <v>17</v>
      </c>
      <c r="K1112">
        <v>20877151</v>
      </c>
      <c r="L1112" t="s">
        <v>10</v>
      </c>
      <c r="M1112" s="2" t="b">
        <f t="shared" si="34"/>
        <v>0</v>
      </c>
      <c r="N1112" s="2" t="str">
        <f t="shared" si="35"/>
        <v>Female201915-24 yearsGR113-132</v>
      </c>
    </row>
    <row r="1113" spans="2:14" x14ac:dyDescent="0.35">
      <c r="B1113" t="s">
        <v>710</v>
      </c>
      <c r="C1113" t="s">
        <v>711</v>
      </c>
      <c r="D1113">
        <v>2019</v>
      </c>
      <c r="E1113">
        <v>2019</v>
      </c>
      <c r="F1113" s="1" t="s">
        <v>18</v>
      </c>
      <c r="G1113" s="1" t="s">
        <v>19</v>
      </c>
      <c r="H1113" s="1" t="s">
        <v>53</v>
      </c>
      <c r="I1113" s="1" t="s">
        <v>52</v>
      </c>
      <c r="J1113">
        <v>116</v>
      </c>
      <c r="K1113">
        <v>20877151</v>
      </c>
      <c r="L1113">
        <v>0.6</v>
      </c>
      <c r="M1113" s="2" t="b">
        <f t="shared" si="34"/>
        <v>0</v>
      </c>
      <c r="N1113" s="2" t="str">
        <f t="shared" si="35"/>
        <v>Female201915-24 yearsGR113-133</v>
      </c>
    </row>
    <row r="1114" spans="2:14" x14ac:dyDescent="0.35">
      <c r="B1114" t="s">
        <v>710</v>
      </c>
      <c r="C1114" t="s">
        <v>711</v>
      </c>
      <c r="D1114">
        <v>2019</v>
      </c>
      <c r="E1114">
        <v>2019</v>
      </c>
      <c r="F1114" s="1" t="s">
        <v>18</v>
      </c>
      <c r="G1114" s="1" t="s">
        <v>19</v>
      </c>
      <c r="H1114" s="1" t="s">
        <v>147</v>
      </c>
      <c r="I1114" s="1" t="s">
        <v>146</v>
      </c>
      <c r="J1114">
        <v>24</v>
      </c>
      <c r="K1114">
        <v>20877151</v>
      </c>
      <c r="L1114">
        <v>0.1</v>
      </c>
      <c r="M1114" s="2" t="b">
        <f t="shared" si="34"/>
        <v>1</v>
      </c>
      <c r="N1114" s="2" t="str">
        <f t="shared" si="35"/>
        <v>Female201915-24 yearsGR113-135</v>
      </c>
    </row>
    <row r="1115" spans="2:14" x14ac:dyDescent="0.35">
      <c r="B1115" t="s">
        <v>710</v>
      </c>
      <c r="C1115" t="s">
        <v>711</v>
      </c>
      <c r="D1115">
        <v>2019</v>
      </c>
      <c r="E1115">
        <v>2019</v>
      </c>
      <c r="F1115" s="1" t="s">
        <v>20</v>
      </c>
      <c r="G1115" s="1" t="s">
        <v>21</v>
      </c>
      <c r="H1115" s="1" t="s">
        <v>296</v>
      </c>
      <c r="I1115" s="1" t="s">
        <v>295</v>
      </c>
      <c r="J1115">
        <v>21</v>
      </c>
      <c r="K1115">
        <v>22581141</v>
      </c>
      <c r="L1115">
        <v>0.1</v>
      </c>
      <c r="M1115" s="2" t="b">
        <f t="shared" si="34"/>
        <v>0</v>
      </c>
      <c r="N1115" s="2" t="str">
        <f t="shared" si="35"/>
        <v>Female201925-34 yearsGR113-003</v>
      </c>
    </row>
    <row r="1116" spans="2:14" x14ac:dyDescent="0.35">
      <c r="B1116" t="s">
        <v>710</v>
      </c>
      <c r="C1116" t="s">
        <v>711</v>
      </c>
      <c r="D1116">
        <v>2019</v>
      </c>
      <c r="E1116">
        <v>2019</v>
      </c>
      <c r="F1116" s="1" t="s">
        <v>20</v>
      </c>
      <c r="G1116" s="1" t="s">
        <v>21</v>
      </c>
      <c r="H1116" s="1" t="s">
        <v>143</v>
      </c>
      <c r="I1116" s="1" t="s">
        <v>142</v>
      </c>
      <c r="J1116">
        <v>183</v>
      </c>
      <c r="K1116">
        <v>22581141</v>
      </c>
      <c r="L1116">
        <v>0.8</v>
      </c>
      <c r="M1116" s="2" t="b">
        <f t="shared" si="34"/>
        <v>1</v>
      </c>
      <c r="N1116" s="2" t="str">
        <f t="shared" si="35"/>
        <v>Female201925-34 yearsGR113-010</v>
      </c>
    </row>
    <row r="1117" spans="2:14" x14ac:dyDescent="0.35">
      <c r="B1117" t="s">
        <v>710</v>
      </c>
      <c r="C1117" t="s">
        <v>711</v>
      </c>
      <c r="D1117">
        <v>2019</v>
      </c>
      <c r="E1117">
        <v>2019</v>
      </c>
      <c r="F1117" s="1" t="s">
        <v>20</v>
      </c>
      <c r="G1117" s="1" t="s">
        <v>21</v>
      </c>
      <c r="H1117" s="1" t="s">
        <v>284</v>
      </c>
      <c r="I1117" s="1" t="s">
        <v>283</v>
      </c>
      <c r="J1117">
        <v>22</v>
      </c>
      <c r="K1117">
        <v>22581141</v>
      </c>
      <c r="L1117">
        <v>0.1</v>
      </c>
      <c r="M1117" s="2" t="b">
        <f t="shared" si="34"/>
        <v>1</v>
      </c>
      <c r="N1117" s="2" t="str">
        <f t="shared" si="35"/>
        <v>Female201925-34 yearsGR113-015</v>
      </c>
    </row>
    <row r="1118" spans="2:14" x14ac:dyDescent="0.35">
      <c r="B1118" t="s">
        <v>710</v>
      </c>
      <c r="C1118" t="s">
        <v>711</v>
      </c>
      <c r="D1118">
        <v>2019</v>
      </c>
      <c r="E1118">
        <v>2019</v>
      </c>
      <c r="F1118" s="1" t="s">
        <v>20</v>
      </c>
      <c r="G1118" s="1" t="s">
        <v>21</v>
      </c>
      <c r="H1118" s="1" t="s">
        <v>282</v>
      </c>
      <c r="I1118" s="1" t="s">
        <v>281</v>
      </c>
      <c r="J1118">
        <v>112</v>
      </c>
      <c r="K1118">
        <v>22581141</v>
      </c>
      <c r="L1118">
        <v>0.5</v>
      </c>
      <c r="M1118" s="2" t="b">
        <f t="shared" si="34"/>
        <v>1</v>
      </c>
      <c r="N1118" s="2" t="str">
        <f t="shared" si="35"/>
        <v>Female201925-34 yearsGR113-016</v>
      </c>
    </row>
    <row r="1119" spans="2:14" x14ac:dyDescent="0.35">
      <c r="B1119" t="s">
        <v>710</v>
      </c>
      <c r="C1119" t="s">
        <v>711</v>
      </c>
      <c r="D1119">
        <v>2019</v>
      </c>
      <c r="E1119">
        <v>2019</v>
      </c>
      <c r="F1119" s="1" t="s">
        <v>20</v>
      </c>
      <c r="G1119" s="1" t="s">
        <v>21</v>
      </c>
      <c r="H1119" s="1" t="s">
        <v>141</v>
      </c>
      <c r="I1119" s="1" t="s">
        <v>140</v>
      </c>
      <c r="J1119">
        <v>80</v>
      </c>
      <c r="K1119">
        <v>22581141</v>
      </c>
      <c r="L1119">
        <v>0.4</v>
      </c>
      <c r="M1119" s="2" t="b">
        <f t="shared" si="34"/>
        <v>0</v>
      </c>
      <c r="N1119" s="2" t="str">
        <f t="shared" si="35"/>
        <v>Female201925-34 yearsGR113-018</v>
      </c>
    </row>
    <row r="1120" spans="2:14" x14ac:dyDescent="0.35">
      <c r="B1120" t="s">
        <v>710</v>
      </c>
      <c r="C1120" t="s">
        <v>711</v>
      </c>
      <c r="D1120">
        <v>2019</v>
      </c>
      <c r="E1120">
        <v>2019</v>
      </c>
      <c r="F1120" s="1" t="s">
        <v>20</v>
      </c>
      <c r="G1120" s="1" t="s">
        <v>21</v>
      </c>
      <c r="H1120" s="1" t="s">
        <v>139</v>
      </c>
      <c r="I1120" s="1" t="s">
        <v>138</v>
      </c>
      <c r="J1120">
        <v>1833</v>
      </c>
      <c r="K1120">
        <v>22581141</v>
      </c>
      <c r="L1120">
        <v>8.1</v>
      </c>
      <c r="M1120" s="2" t="b">
        <f t="shared" si="34"/>
        <v>1</v>
      </c>
      <c r="N1120" s="2" t="str">
        <f t="shared" si="35"/>
        <v>Female201925-34 yearsGR113-019</v>
      </c>
    </row>
    <row r="1121" spans="2:14" x14ac:dyDescent="0.35">
      <c r="B1121" t="s">
        <v>710</v>
      </c>
      <c r="C1121" t="s">
        <v>711</v>
      </c>
      <c r="D1121">
        <v>2019</v>
      </c>
      <c r="E1121">
        <v>2019</v>
      </c>
      <c r="F1121" s="1" t="s">
        <v>20</v>
      </c>
      <c r="G1121" s="1" t="s">
        <v>21</v>
      </c>
      <c r="H1121" s="1" t="s">
        <v>280</v>
      </c>
      <c r="I1121" s="1" t="s">
        <v>279</v>
      </c>
      <c r="J1121">
        <v>14</v>
      </c>
      <c r="K1121">
        <v>22581141</v>
      </c>
      <c r="L1121" t="s">
        <v>10</v>
      </c>
      <c r="M1121" s="2" t="b">
        <f t="shared" si="34"/>
        <v>0</v>
      </c>
      <c r="N1121" s="2" t="str">
        <f t="shared" si="35"/>
        <v>Female201925-34 yearsGR113-020</v>
      </c>
    </row>
    <row r="1122" spans="2:14" x14ac:dyDescent="0.35">
      <c r="B1122" t="s">
        <v>710</v>
      </c>
      <c r="C1122" t="s">
        <v>711</v>
      </c>
      <c r="D1122">
        <v>2019</v>
      </c>
      <c r="E1122">
        <v>2019</v>
      </c>
      <c r="F1122" s="1" t="s">
        <v>20</v>
      </c>
      <c r="G1122" s="1" t="s">
        <v>21</v>
      </c>
      <c r="H1122" s="1" t="s">
        <v>276</v>
      </c>
      <c r="I1122" s="1" t="s">
        <v>275</v>
      </c>
      <c r="J1122">
        <v>63</v>
      </c>
      <c r="K1122">
        <v>22581141</v>
      </c>
      <c r="L1122">
        <v>0.3</v>
      </c>
      <c r="M1122" s="2" t="b">
        <f t="shared" si="34"/>
        <v>0</v>
      </c>
      <c r="N1122" s="2" t="str">
        <f t="shared" si="35"/>
        <v>Female201925-34 yearsGR113-022</v>
      </c>
    </row>
    <row r="1123" spans="2:14" x14ac:dyDescent="0.35">
      <c r="B1123" t="s">
        <v>710</v>
      </c>
      <c r="C1123" t="s">
        <v>711</v>
      </c>
      <c r="D1123">
        <v>2019</v>
      </c>
      <c r="E1123">
        <v>2019</v>
      </c>
      <c r="F1123" s="1" t="s">
        <v>20</v>
      </c>
      <c r="G1123" s="1" t="s">
        <v>21</v>
      </c>
      <c r="H1123" s="1" t="s">
        <v>274</v>
      </c>
      <c r="I1123" s="1" t="s">
        <v>273</v>
      </c>
      <c r="J1123">
        <v>132</v>
      </c>
      <c r="K1123">
        <v>22581141</v>
      </c>
      <c r="L1123">
        <v>0.6</v>
      </c>
      <c r="M1123" s="2" t="b">
        <f t="shared" si="34"/>
        <v>0</v>
      </c>
      <c r="N1123" s="2" t="str">
        <f t="shared" si="35"/>
        <v>Female201925-34 yearsGR113-023</v>
      </c>
    </row>
    <row r="1124" spans="2:14" x14ac:dyDescent="0.35">
      <c r="B1124" t="s">
        <v>710</v>
      </c>
      <c r="C1124" t="s">
        <v>711</v>
      </c>
      <c r="D1124">
        <v>2019</v>
      </c>
      <c r="E1124">
        <v>2019</v>
      </c>
      <c r="F1124" s="1" t="s">
        <v>20</v>
      </c>
      <c r="G1124" s="1" t="s">
        <v>21</v>
      </c>
      <c r="H1124" s="1" t="s">
        <v>272</v>
      </c>
      <c r="I1124" s="1" t="s">
        <v>271</v>
      </c>
      <c r="J1124">
        <v>36</v>
      </c>
      <c r="K1124">
        <v>22581141</v>
      </c>
      <c r="L1124">
        <v>0.2</v>
      </c>
      <c r="M1124" s="2" t="b">
        <f t="shared" si="34"/>
        <v>0</v>
      </c>
      <c r="N1124" s="2" t="str">
        <f t="shared" si="35"/>
        <v>Female201925-34 yearsGR113-024</v>
      </c>
    </row>
    <row r="1125" spans="2:14" x14ac:dyDescent="0.35">
      <c r="B1125" t="s">
        <v>710</v>
      </c>
      <c r="C1125" t="s">
        <v>711</v>
      </c>
      <c r="D1125">
        <v>2019</v>
      </c>
      <c r="E1125">
        <v>2019</v>
      </c>
      <c r="F1125" s="1" t="s">
        <v>20</v>
      </c>
      <c r="G1125" s="1" t="s">
        <v>21</v>
      </c>
      <c r="H1125" s="1" t="s">
        <v>270</v>
      </c>
      <c r="I1125" s="1" t="s">
        <v>269</v>
      </c>
      <c r="J1125">
        <v>21</v>
      </c>
      <c r="K1125">
        <v>22581141</v>
      </c>
      <c r="L1125">
        <v>0.1</v>
      </c>
      <c r="M1125" s="2" t="b">
        <f t="shared" si="34"/>
        <v>0</v>
      </c>
      <c r="N1125" s="2" t="str">
        <f t="shared" si="35"/>
        <v>Female201925-34 yearsGR113-025</v>
      </c>
    </row>
    <row r="1126" spans="2:14" x14ac:dyDescent="0.35">
      <c r="B1126" t="s">
        <v>710</v>
      </c>
      <c r="C1126" t="s">
        <v>711</v>
      </c>
      <c r="D1126">
        <v>2019</v>
      </c>
      <c r="E1126">
        <v>2019</v>
      </c>
      <c r="F1126" s="1" t="s">
        <v>20</v>
      </c>
      <c r="G1126" s="1" t="s">
        <v>21</v>
      </c>
      <c r="H1126" s="1" t="s">
        <v>266</v>
      </c>
      <c r="I1126" s="1" t="s">
        <v>265</v>
      </c>
      <c r="J1126">
        <v>45</v>
      </c>
      <c r="K1126">
        <v>22581141</v>
      </c>
      <c r="L1126">
        <v>0.2</v>
      </c>
      <c r="M1126" s="2" t="b">
        <f t="shared" si="34"/>
        <v>0</v>
      </c>
      <c r="N1126" s="2" t="str">
        <f t="shared" si="35"/>
        <v>Female201925-34 yearsGR113-027</v>
      </c>
    </row>
    <row r="1127" spans="2:14" x14ac:dyDescent="0.35">
      <c r="B1127" t="s">
        <v>710</v>
      </c>
      <c r="C1127" t="s">
        <v>711</v>
      </c>
      <c r="D1127">
        <v>2019</v>
      </c>
      <c r="E1127">
        <v>2019</v>
      </c>
      <c r="F1127" s="1" t="s">
        <v>20</v>
      </c>
      <c r="G1127" s="1" t="s">
        <v>21</v>
      </c>
      <c r="H1127" s="1" t="s">
        <v>264</v>
      </c>
      <c r="I1127" s="1" t="s">
        <v>263</v>
      </c>
      <c r="J1127">
        <v>49</v>
      </c>
      <c r="K1127">
        <v>22581141</v>
      </c>
      <c r="L1127">
        <v>0.2</v>
      </c>
      <c r="M1127" s="2" t="b">
        <f t="shared" si="34"/>
        <v>0</v>
      </c>
      <c r="N1127" s="2" t="str">
        <f t="shared" si="35"/>
        <v>Female201925-34 yearsGR113-028</v>
      </c>
    </row>
    <row r="1128" spans="2:14" x14ac:dyDescent="0.35">
      <c r="B1128" t="s">
        <v>710</v>
      </c>
      <c r="C1128" t="s">
        <v>711</v>
      </c>
      <c r="D1128">
        <v>2019</v>
      </c>
      <c r="E1128">
        <v>2019</v>
      </c>
      <c r="F1128" s="1" t="s">
        <v>20</v>
      </c>
      <c r="G1128" s="1" t="s">
        <v>21</v>
      </c>
      <c r="H1128" s="1" t="s">
        <v>137</v>
      </c>
      <c r="I1128" s="1" t="s">
        <v>136</v>
      </c>
      <c r="J1128">
        <v>431</v>
      </c>
      <c r="K1128">
        <v>22581141</v>
      </c>
      <c r="L1128">
        <v>1.9</v>
      </c>
      <c r="M1128" s="2" t="b">
        <f t="shared" si="34"/>
        <v>0</v>
      </c>
      <c r="N1128" s="2" t="str">
        <f t="shared" si="35"/>
        <v>Female201925-34 yearsGR113-029</v>
      </c>
    </row>
    <row r="1129" spans="2:14" x14ac:dyDescent="0.35">
      <c r="B1129" t="s">
        <v>710</v>
      </c>
      <c r="C1129" t="s">
        <v>711</v>
      </c>
      <c r="D1129">
        <v>2019</v>
      </c>
      <c r="E1129">
        <v>2019</v>
      </c>
      <c r="F1129" s="1" t="s">
        <v>20</v>
      </c>
      <c r="G1129" s="1" t="s">
        <v>21</v>
      </c>
      <c r="H1129" s="1" t="s">
        <v>262</v>
      </c>
      <c r="I1129" s="1" t="s">
        <v>261</v>
      </c>
      <c r="J1129">
        <v>183</v>
      </c>
      <c r="K1129">
        <v>22581141</v>
      </c>
      <c r="L1129">
        <v>0.8</v>
      </c>
      <c r="M1129" s="2" t="b">
        <f t="shared" si="34"/>
        <v>0</v>
      </c>
      <c r="N1129" s="2" t="str">
        <f t="shared" si="35"/>
        <v>Female201925-34 yearsGR113-030</v>
      </c>
    </row>
    <row r="1130" spans="2:14" x14ac:dyDescent="0.35">
      <c r="B1130" t="s">
        <v>710</v>
      </c>
      <c r="C1130" t="s">
        <v>711</v>
      </c>
      <c r="D1130">
        <v>2019</v>
      </c>
      <c r="E1130">
        <v>2019</v>
      </c>
      <c r="F1130" s="1" t="s">
        <v>20</v>
      </c>
      <c r="G1130" s="1" t="s">
        <v>21</v>
      </c>
      <c r="H1130" s="1" t="s">
        <v>260</v>
      </c>
      <c r="I1130" s="1" t="s">
        <v>259</v>
      </c>
      <c r="J1130">
        <v>50</v>
      </c>
      <c r="K1130">
        <v>22581141</v>
      </c>
      <c r="L1130">
        <v>0.2</v>
      </c>
      <c r="M1130" s="2" t="b">
        <f t="shared" si="34"/>
        <v>0</v>
      </c>
      <c r="N1130" s="2" t="str">
        <f t="shared" si="35"/>
        <v>Female201925-34 yearsGR113-031</v>
      </c>
    </row>
    <row r="1131" spans="2:14" x14ac:dyDescent="0.35">
      <c r="B1131" t="s">
        <v>710</v>
      </c>
      <c r="C1131" t="s">
        <v>711</v>
      </c>
      <c r="D1131">
        <v>2019</v>
      </c>
      <c r="E1131">
        <v>2019</v>
      </c>
      <c r="F1131" s="1" t="s">
        <v>20</v>
      </c>
      <c r="G1131" s="1" t="s">
        <v>21</v>
      </c>
      <c r="H1131" s="1" t="s">
        <v>258</v>
      </c>
      <c r="I1131" s="1" t="s">
        <v>257</v>
      </c>
      <c r="J1131">
        <v>88</v>
      </c>
      <c r="K1131">
        <v>22581141</v>
      </c>
      <c r="L1131">
        <v>0.4</v>
      </c>
      <c r="M1131" s="2" t="b">
        <f t="shared" si="34"/>
        <v>0</v>
      </c>
      <c r="N1131" s="2" t="str">
        <f t="shared" si="35"/>
        <v>Female201925-34 yearsGR113-032</v>
      </c>
    </row>
    <row r="1132" spans="2:14" x14ac:dyDescent="0.35">
      <c r="B1132" t="s">
        <v>710</v>
      </c>
      <c r="C1132" t="s">
        <v>711</v>
      </c>
      <c r="D1132">
        <v>2019</v>
      </c>
      <c r="E1132">
        <v>2019</v>
      </c>
      <c r="F1132" s="1" t="s">
        <v>20</v>
      </c>
      <c r="G1132" s="1" t="s">
        <v>21</v>
      </c>
      <c r="H1132" s="1" t="s">
        <v>254</v>
      </c>
      <c r="I1132" s="1" t="s">
        <v>253</v>
      </c>
      <c r="J1132">
        <v>19</v>
      </c>
      <c r="K1132">
        <v>22581141</v>
      </c>
      <c r="L1132" t="s">
        <v>10</v>
      </c>
      <c r="M1132" s="2" t="b">
        <f t="shared" si="34"/>
        <v>0</v>
      </c>
      <c r="N1132" s="2" t="str">
        <f t="shared" si="35"/>
        <v>Female201925-34 yearsGR113-034</v>
      </c>
    </row>
    <row r="1133" spans="2:14" x14ac:dyDescent="0.35">
      <c r="B1133" t="s">
        <v>710</v>
      </c>
      <c r="C1133" t="s">
        <v>711</v>
      </c>
      <c r="D1133">
        <v>2019</v>
      </c>
      <c r="E1133">
        <v>2019</v>
      </c>
      <c r="F1133" s="1" t="s">
        <v>20</v>
      </c>
      <c r="G1133" s="1" t="s">
        <v>21</v>
      </c>
      <c r="H1133" s="1" t="s">
        <v>250</v>
      </c>
      <c r="I1133" s="1" t="s">
        <v>249</v>
      </c>
      <c r="J1133">
        <v>157</v>
      </c>
      <c r="K1133">
        <v>22581141</v>
      </c>
      <c r="L1133">
        <v>0.7</v>
      </c>
      <c r="M1133" s="2" t="b">
        <f t="shared" si="34"/>
        <v>0</v>
      </c>
      <c r="N1133" s="2" t="str">
        <f t="shared" si="35"/>
        <v>Female201925-34 yearsGR113-036</v>
      </c>
    </row>
    <row r="1134" spans="2:14" x14ac:dyDescent="0.35">
      <c r="B1134" t="s">
        <v>710</v>
      </c>
      <c r="C1134" t="s">
        <v>711</v>
      </c>
      <c r="D1134">
        <v>2019</v>
      </c>
      <c r="E1134">
        <v>2019</v>
      </c>
      <c r="F1134" s="1" t="s">
        <v>20</v>
      </c>
      <c r="G1134" s="1" t="s">
        <v>21</v>
      </c>
      <c r="H1134" s="1" t="s">
        <v>135</v>
      </c>
      <c r="I1134" s="1" t="s">
        <v>134</v>
      </c>
      <c r="J1134">
        <v>200</v>
      </c>
      <c r="K1134">
        <v>22581141</v>
      </c>
      <c r="L1134">
        <v>0.9</v>
      </c>
      <c r="M1134" s="2" t="b">
        <f t="shared" si="34"/>
        <v>0</v>
      </c>
      <c r="N1134" s="2" t="str">
        <f t="shared" si="35"/>
        <v>Female201925-34 yearsGR113-037</v>
      </c>
    </row>
    <row r="1135" spans="2:14" x14ac:dyDescent="0.35">
      <c r="B1135" t="s">
        <v>710</v>
      </c>
      <c r="C1135" t="s">
        <v>711</v>
      </c>
      <c r="D1135">
        <v>2019</v>
      </c>
      <c r="E1135">
        <v>2019</v>
      </c>
      <c r="F1135" s="1" t="s">
        <v>20</v>
      </c>
      <c r="G1135" s="1" t="s">
        <v>21</v>
      </c>
      <c r="H1135" s="1" t="s">
        <v>248</v>
      </c>
      <c r="I1135" s="1" t="s">
        <v>247</v>
      </c>
      <c r="J1135">
        <v>16</v>
      </c>
      <c r="K1135">
        <v>22581141</v>
      </c>
      <c r="L1135" t="s">
        <v>10</v>
      </c>
      <c r="M1135" s="2" t="b">
        <f t="shared" si="34"/>
        <v>0</v>
      </c>
      <c r="N1135" s="2" t="str">
        <f t="shared" si="35"/>
        <v>Female201925-34 yearsGR113-038</v>
      </c>
    </row>
    <row r="1136" spans="2:14" x14ac:dyDescent="0.35">
      <c r="B1136" t="s">
        <v>710</v>
      </c>
      <c r="C1136" t="s">
        <v>711</v>
      </c>
      <c r="D1136">
        <v>2019</v>
      </c>
      <c r="E1136">
        <v>2019</v>
      </c>
      <c r="F1136" s="1" t="s">
        <v>20</v>
      </c>
      <c r="G1136" s="1" t="s">
        <v>21</v>
      </c>
      <c r="H1136" s="1" t="s">
        <v>133</v>
      </c>
      <c r="I1136" s="1" t="s">
        <v>132</v>
      </c>
      <c r="J1136">
        <v>51</v>
      </c>
      <c r="K1136">
        <v>22581141</v>
      </c>
      <c r="L1136">
        <v>0.2</v>
      </c>
      <c r="M1136" s="2" t="b">
        <f t="shared" ref="M1136:M1199" si="36">LEFT(H1136,1)="#"</f>
        <v>0</v>
      </c>
      <c r="N1136" s="2" t="str">
        <f t="shared" ref="N1136:N1199" si="37">B1136&amp;E1136&amp;F1136&amp;I1136</f>
        <v>Female201925-34 yearsGR113-039</v>
      </c>
    </row>
    <row r="1137" spans="2:14" x14ac:dyDescent="0.35">
      <c r="B1137" t="s">
        <v>710</v>
      </c>
      <c r="C1137" t="s">
        <v>711</v>
      </c>
      <c r="D1137">
        <v>2019</v>
      </c>
      <c r="E1137">
        <v>2019</v>
      </c>
      <c r="F1137" s="1" t="s">
        <v>20</v>
      </c>
      <c r="G1137" s="1" t="s">
        <v>21</v>
      </c>
      <c r="H1137" s="1" t="s">
        <v>246</v>
      </c>
      <c r="I1137" s="1" t="s">
        <v>245</v>
      </c>
      <c r="J1137">
        <v>129</v>
      </c>
      <c r="K1137">
        <v>22581141</v>
      </c>
      <c r="L1137">
        <v>0.6</v>
      </c>
      <c r="M1137" s="2" t="b">
        <f t="shared" si="36"/>
        <v>0</v>
      </c>
      <c r="N1137" s="2" t="str">
        <f t="shared" si="37"/>
        <v>Female201925-34 yearsGR113-040</v>
      </c>
    </row>
    <row r="1138" spans="2:14" x14ac:dyDescent="0.35">
      <c r="B1138" t="s">
        <v>710</v>
      </c>
      <c r="C1138" t="s">
        <v>711</v>
      </c>
      <c r="D1138">
        <v>2019</v>
      </c>
      <c r="E1138">
        <v>2019</v>
      </c>
      <c r="F1138" s="1" t="s">
        <v>20</v>
      </c>
      <c r="G1138" s="1" t="s">
        <v>21</v>
      </c>
      <c r="H1138" s="1" t="s">
        <v>240</v>
      </c>
      <c r="I1138" s="1" t="s">
        <v>239</v>
      </c>
      <c r="J1138">
        <v>328</v>
      </c>
      <c r="K1138">
        <v>22581141</v>
      </c>
      <c r="L1138">
        <v>1.5</v>
      </c>
      <c r="M1138" s="2" t="b">
        <f t="shared" si="36"/>
        <v>0</v>
      </c>
      <c r="N1138" s="2" t="str">
        <f t="shared" si="37"/>
        <v>Female201925-34 yearsGR113-043</v>
      </c>
    </row>
    <row r="1139" spans="2:14" x14ac:dyDescent="0.35">
      <c r="B1139" t="s">
        <v>710</v>
      </c>
      <c r="C1139" t="s">
        <v>711</v>
      </c>
      <c r="D1139">
        <v>2019</v>
      </c>
      <c r="E1139">
        <v>2019</v>
      </c>
      <c r="F1139" s="1" t="s">
        <v>20</v>
      </c>
      <c r="G1139" s="1" t="s">
        <v>21</v>
      </c>
      <c r="H1139" s="1" t="s">
        <v>238</v>
      </c>
      <c r="I1139" s="1" t="s">
        <v>237</v>
      </c>
      <c r="J1139">
        <v>47</v>
      </c>
      <c r="K1139">
        <v>22581141</v>
      </c>
      <c r="L1139">
        <v>0.2</v>
      </c>
      <c r="M1139" s="2" t="b">
        <f t="shared" si="36"/>
        <v>1</v>
      </c>
      <c r="N1139" s="2" t="str">
        <f t="shared" si="37"/>
        <v>Female201925-34 yearsGR113-044</v>
      </c>
    </row>
    <row r="1140" spans="2:14" x14ac:dyDescent="0.35">
      <c r="B1140" t="s">
        <v>710</v>
      </c>
      <c r="C1140" t="s">
        <v>711</v>
      </c>
      <c r="D1140">
        <v>2019</v>
      </c>
      <c r="E1140">
        <v>2019</v>
      </c>
      <c r="F1140" s="1" t="s">
        <v>20</v>
      </c>
      <c r="G1140" s="1" t="s">
        <v>21</v>
      </c>
      <c r="H1140" s="1" t="s">
        <v>236</v>
      </c>
      <c r="I1140" s="1" t="s">
        <v>235</v>
      </c>
      <c r="J1140">
        <v>64</v>
      </c>
      <c r="K1140">
        <v>22581141</v>
      </c>
      <c r="L1140">
        <v>0.3</v>
      </c>
      <c r="M1140" s="2" t="b">
        <f t="shared" si="36"/>
        <v>1</v>
      </c>
      <c r="N1140" s="2" t="str">
        <f t="shared" si="37"/>
        <v>Female201925-34 yearsGR113-045</v>
      </c>
    </row>
    <row r="1141" spans="2:14" x14ac:dyDescent="0.35">
      <c r="B1141" t="s">
        <v>710</v>
      </c>
      <c r="C1141" t="s">
        <v>711</v>
      </c>
      <c r="D1141">
        <v>2019</v>
      </c>
      <c r="E1141">
        <v>2019</v>
      </c>
      <c r="F1141" s="1" t="s">
        <v>20</v>
      </c>
      <c r="G1141" s="1" t="s">
        <v>21</v>
      </c>
      <c r="H1141" s="1" t="s">
        <v>131</v>
      </c>
      <c r="I1141" s="1" t="s">
        <v>130</v>
      </c>
      <c r="J1141">
        <v>325</v>
      </c>
      <c r="K1141">
        <v>22581141</v>
      </c>
      <c r="L1141">
        <v>1.4</v>
      </c>
      <c r="M1141" s="2" t="b">
        <f t="shared" si="36"/>
        <v>1</v>
      </c>
      <c r="N1141" s="2" t="str">
        <f t="shared" si="37"/>
        <v>Female201925-34 yearsGR113-046</v>
      </c>
    </row>
    <row r="1142" spans="2:14" x14ac:dyDescent="0.35">
      <c r="B1142" t="s">
        <v>710</v>
      </c>
      <c r="C1142" t="s">
        <v>711</v>
      </c>
      <c r="D1142">
        <v>2019</v>
      </c>
      <c r="E1142">
        <v>2019</v>
      </c>
      <c r="F1142" s="1" t="s">
        <v>20</v>
      </c>
      <c r="G1142" s="1" t="s">
        <v>21</v>
      </c>
      <c r="H1142" s="1" t="s">
        <v>234</v>
      </c>
      <c r="I1142" s="1" t="s">
        <v>233</v>
      </c>
      <c r="J1142">
        <v>10</v>
      </c>
      <c r="K1142">
        <v>22581141</v>
      </c>
      <c r="L1142" t="s">
        <v>10</v>
      </c>
      <c r="M1142" s="2" t="b">
        <f t="shared" si="36"/>
        <v>1</v>
      </c>
      <c r="N1142" s="2" t="str">
        <f t="shared" si="37"/>
        <v>Female201925-34 yearsGR113-047</v>
      </c>
    </row>
    <row r="1143" spans="2:14" x14ac:dyDescent="0.35">
      <c r="B1143" t="s">
        <v>710</v>
      </c>
      <c r="C1143" t="s">
        <v>711</v>
      </c>
      <c r="D1143">
        <v>2019</v>
      </c>
      <c r="E1143">
        <v>2019</v>
      </c>
      <c r="F1143" s="1" t="s">
        <v>20</v>
      </c>
      <c r="G1143" s="1" t="s">
        <v>21</v>
      </c>
      <c r="H1143" s="1" t="s">
        <v>232</v>
      </c>
      <c r="I1143" s="1" t="s">
        <v>231</v>
      </c>
      <c r="J1143">
        <v>10</v>
      </c>
      <c r="K1143">
        <v>22581141</v>
      </c>
      <c r="L1143" t="s">
        <v>10</v>
      </c>
      <c r="M1143" s="2" t="b">
        <f t="shared" si="36"/>
        <v>0</v>
      </c>
      <c r="N1143" s="2" t="str">
        <f t="shared" si="37"/>
        <v>Female201925-34 yearsGR113-048</v>
      </c>
    </row>
    <row r="1144" spans="2:14" x14ac:dyDescent="0.35">
      <c r="B1144" t="s">
        <v>710</v>
      </c>
      <c r="C1144" t="s">
        <v>711</v>
      </c>
      <c r="D1144">
        <v>2019</v>
      </c>
      <c r="E1144">
        <v>2019</v>
      </c>
      <c r="F1144" s="1" t="s">
        <v>20</v>
      </c>
      <c r="G1144" s="1" t="s">
        <v>21</v>
      </c>
      <c r="H1144" s="1" t="s">
        <v>129</v>
      </c>
      <c r="I1144" s="1" t="s">
        <v>128</v>
      </c>
      <c r="J1144">
        <v>1548</v>
      </c>
      <c r="K1144">
        <v>22581141</v>
      </c>
      <c r="L1144">
        <v>6.9</v>
      </c>
      <c r="M1144" s="2" t="b">
        <f t="shared" si="36"/>
        <v>0</v>
      </c>
      <c r="N1144" s="2" t="str">
        <f t="shared" si="37"/>
        <v>Female201925-34 yearsGR113-053</v>
      </c>
    </row>
    <row r="1145" spans="2:14" x14ac:dyDescent="0.35">
      <c r="B1145" t="s">
        <v>710</v>
      </c>
      <c r="C1145" t="s">
        <v>711</v>
      </c>
      <c r="D1145">
        <v>2019</v>
      </c>
      <c r="E1145">
        <v>2019</v>
      </c>
      <c r="F1145" s="1" t="s">
        <v>20</v>
      </c>
      <c r="G1145" s="1" t="s">
        <v>21</v>
      </c>
      <c r="H1145" s="1" t="s">
        <v>127</v>
      </c>
      <c r="I1145" s="1" t="s">
        <v>126</v>
      </c>
      <c r="J1145">
        <v>1167</v>
      </c>
      <c r="K1145">
        <v>22581141</v>
      </c>
      <c r="L1145">
        <v>5.2</v>
      </c>
      <c r="M1145" s="2" t="b">
        <f t="shared" si="36"/>
        <v>1</v>
      </c>
      <c r="N1145" s="2" t="str">
        <f t="shared" si="37"/>
        <v>Female201925-34 yearsGR113-054</v>
      </c>
    </row>
    <row r="1146" spans="2:14" x14ac:dyDescent="0.35">
      <c r="B1146" t="s">
        <v>710</v>
      </c>
      <c r="C1146" t="s">
        <v>711</v>
      </c>
      <c r="D1146">
        <v>2019</v>
      </c>
      <c r="E1146">
        <v>2019</v>
      </c>
      <c r="F1146" s="1" t="s">
        <v>20</v>
      </c>
      <c r="G1146" s="1" t="s">
        <v>21</v>
      </c>
      <c r="H1146" s="1" t="s">
        <v>222</v>
      </c>
      <c r="I1146" s="1" t="s">
        <v>221</v>
      </c>
      <c r="J1146">
        <v>32</v>
      </c>
      <c r="K1146">
        <v>22581141</v>
      </c>
      <c r="L1146">
        <v>0.1</v>
      </c>
      <c r="M1146" s="2" t="b">
        <f t="shared" si="36"/>
        <v>0</v>
      </c>
      <c r="N1146" s="2" t="str">
        <f t="shared" si="37"/>
        <v>Female201925-34 yearsGR113-055</v>
      </c>
    </row>
    <row r="1147" spans="2:14" x14ac:dyDescent="0.35">
      <c r="B1147" t="s">
        <v>710</v>
      </c>
      <c r="C1147" t="s">
        <v>711</v>
      </c>
      <c r="D1147">
        <v>2019</v>
      </c>
      <c r="E1147">
        <v>2019</v>
      </c>
      <c r="F1147" s="1" t="s">
        <v>20</v>
      </c>
      <c r="G1147" s="1" t="s">
        <v>21</v>
      </c>
      <c r="H1147" s="1" t="s">
        <v>220</v>
      </c>
      <c r="I1147" s="1" t="s">
        <v>219</v>
      </c>
      <c r="J1147">
        <v>127</v>
      </c>
      <c r="K1147">
        <v>22581141</v>
      </c>
      <c r="L1147">
        <v>0.6</v>
      </c>
      <c r="M1147" s="2" t="b">
        <f t="shared" si="36"/>
        <v>0</v>
      </c>
      <c r="N1147" s="2" t="str">
        <f t="shared" si="37"/>
        <v>Female201925-34 yearsGR113-056</v>
      </c>
    </row>
    <row r="1148" spans="2:14" x14ac:dyDescent="0.35">
      <c r="B1148" t="s">
        <v>710</v>
      </c>
      <c r="C1148" t="s">
        <v>711</v>
      </c>
      <c r="D1148">
        <v>2019</v>
      </c>
      <c r="E1148">
        <v>2019</v>
      </c>
      <c r="F1148" s="1" t="s">
        <v>20</v>
      </c>
      <c r="G1148" s="1" t="s">
        <v>21</v>
      </c>
      <c r="H1148" s="1" t="s">
        <v>125</v>
      </c>
      <c r="I1148" s="1" t="s">
        <v>124</v>
      </c>
      <c r="J1148">
        <v>14</v>
      </c>
      <c r="K1148">
        <v>22581141</v>
      </c>
      <c r="L1148" t="s">
        <v>10</v>
      </c>
      <c r="M1148" s="2" t="b">
        <f t="shared" si="36"/>
        <v>0</v>
      </c>
      <c r="N1148" s="2" t="str">
        <f t="shared" si="37"/>
        <v>Female201925-34 yearsGR113-057</v>
      </c>
    </row>
    <row r="1149" spans="2:14" x14ac:dyDescent="0.35">
      <c r="B1149" t="s">
        <v>710</v>
      </c>
      <c r="C1149" t="s">
        <v>711</v>
      </c>
      <c r="D1149">
        <v>2019</v>
      </c>
      <c r="E1149">
        <v>2019</v>
      </c>
      <c r="F1149" s="1" t="s">
        <v>20</v>
      </c>
      <c r="G1149" s="1" t="s">
        <v>21</v>
      </c>
      <c r="H1149" s="1" t="s">
        <v>123</v>
      </c>
      <c r="I1149" s="1" t="s">
        <v>122</v>
      </c>
      <c r="J1149">
        <v>230</v>
      </c>
      <c r="K1149">
        <v>22581141</v>
      </c>
      <c r="L1149">
        <v>1</v>
      </c>
      <c r="M1149" s="2" t="b">
        <f t="shared" si="36"/>
        <v>0</v>
      </c>
      <c r="N1149" s="2" t="str">
        <f t="shared" si="37"/>
        <v>Female201925-34 yearsGR113-058</v>
      </c>
    </row>
    <row r="1150" spans="2:14" x14ac:dyDescent="0.35">
      <c r="B1150" t="s">
        <v>710</v>
      </c>
      <c r="C1150" t="s">
        <v>711</v>
      </c>
      <c r="D1150">
        <v>2019</v>
      </c>
      <c r="E1150">
        <v>2019</v>
      </c>
      <c r="F1150" s="1" t="s">
        <v>20</v>
      </c>
      <c r="G1150" s="1" t="s">
        <v>21</v>
      </c>
      <c r="H1150" s="1" t="s">
        <v>121</v>
      </c>
      <c r="I1150" s="1" t="s">
        <v>120</v>
      </c>
      <c r="J1150">
        <v>92</v>
      </c>
      <c r="K1150">
        <v>22581141</v>
      </c>
      <c r="L1150">
        <v>0.4</v>
      </c>
      <c r="M1150" s="2" t="b">
        <f t="shared" si="36"/>
        <v>0</v>
      </c>
      <c r="N1150" s="2" t="str">
        <f t="shared" si="37"/>
        <v>Female201925-34 yearsGR113-059</v>
      </c>
    </row>
    <row r="1151" spans="2:14" x14ac:dyDescent="0.35">
      <c r="B1151" t="s">
        <v>710</v>
      </c>
      <c r="C1151" t="s">
        <v>711</v>
      </c>
      <c r="D1151">
        <v>2019</v>
      </c>
      <c r="E1151">
        <v>2019</v>
      </c>
      <c r="F1151" s="1" t="s">
        <v>20</v>
      </c>
      <c r="G1151" s="1" t="s">
        <v>21</v>
      </c>
      <c r="H1151" s="1" t="s">
        <v>119</v>
      </c>
      <c r="I1151" s="1" t="s">
        <v>118</v>
      </c>
      <c r="J1151">
        <v>134</v>
      </c>
      <c r="K1151">
        <v>22581141</v>
      </c>
      <c r="L1151">
        <v>0.6</v>
      </c>
      <c r="M1151" s="2" t="b">
        <f t="shared" si="36"/>
        <v>0</v>
      </c>
      <c r="N1151" s="2" t="str">
        <f t="shared" si="37"/>
        <v>Female201925-34 yearsGR113-061</v>
      </c>
    </row>
    <row r="1152" spans="2:14" x14ac:dyDescent="0.35">
      <c r="B1152" t="s">
        <v>710</v>
      </c>
      <c r="C1152" t="s">
        <v>711</v>
      </c>
      <c r="D1152">
        <v>2019</v>
      </c>
      <c r="E1152">
        <v>2019</v>
      </c>
      <c r="F1152" s="1" t="s">
        <v>20</v>
      </c>
      <c r="G1152" s="1" t="s">
        <v>21</v>
      </c>
      <c r="H1152" s="1" t="s">
        <v>117</v>
      </c>
      <c r="I1152" s="1" t="s">
        <v>116</v>
      </c>
      <c r="J1152">
        <v>61</v>
      </c>
      <c r="K1152">
        <v>22581141</v>
      </c>
      <c r="L1152">
        <v>0.3</v>
      </c>
      <c r="M1152" s="2" t="b">
        <f t="shared" si="36"/>
        <v>0</v>
      </c>
      <c r="N1152" s="2" t="str">
        <f t="shared" si="37"/>
        <v>Female201925-34 yearsGR113-062</v>
      </c>
    </row>
    <row r="1153" spans="2:14" x14ac:dyDescent="0.35">
      <c r="B1153" t="s">
        <v>710</v>
      </c>
      <c r="C1153" t="s">
        <v>711</v>
      </c>
      <c r="D1153">
        <v>2019</v>
      </c>
      <c r="E1153">
        <v>2019</v>
      </c>
      <c r="F1153" s="1" t="s">
        <v>20</v>
      </c>
      <c r="G1153" s="1" t="s">
        <v>21</v>
      </c>
      <c r="H1153" s="1" t="s">
        <v>115</v>
      </c>
      <c r="I1153" s="1" t="s">
        <v>114</v>
      </c>
      <c r="J1153">
        <v>73</v>
      </c>
      <c r="K1153">
        <v>22581141</v>
      </c>
      <c r="L1153">
        <v>0.3</v>
      </c>
      <c r="M1153" s="2" t="b">
        <f t="shared" si="36"/>
        <v>0</v>
      </c>
      <c r="N1153" s="2" t="str">
        <f t="shared" si="37"/>
        <v>Female201925-34 yearsGR113-063</v>
      </c>
    </row>
    <row r="1154" spans="2:14" x14ac:dyDescent="0.35">
      <c r="B1154" t="s">
        <v>710</v>
      </c>
      <c r="C1154" t="s">
        <v>711</v>
      </c>
      <c r="D1154">
        <v>2019</v>
      </c>
      <c r="E1154">
        <v>2019</v>
      </c>
      <c r="F1154" s="1" t="s">
        <v>20</v>
      </c>
      <c r="G1154" s="1" t="s">
        <v>21</v>
      </c>
      <c r="H1154" s="1" t="s">
        <v>113</v>
      </c>
      <c r="I1154" s="1" t="s">
        <v>112</v>
      </c>
      <c r="J1154">
        <v>764</v>
      </c>
      <c r="K1154">
        <v>22581141</v>
      </c>
      <c r="L1154">
        <v>3.4</v>
      </c>
      <c r="M1154" s="2" t="b">
        <f t="shared" si="36"/>
        <v>0</v>
      </c>
      <c r="N1154" s="2" t="str">
        <f t="shared" si="37"/>
        <v>Female201925-34 yearsGR113-064</v>
      </c>
    </row>
    <row r="1155" spans="2:14" x14ac:dyDescent="0.35">
      <c r="B1155" t="s">
        <v>710</v>
      </c>
      <c r="C1155" t="s">
        <v>711</v>
      </c>
      <c r="D1155">
        <v>2019</v>
      </c>
      <c r="E1155">
        <v>2019</v>
      </c>
      <c r="F1155" s="1" t="s">
        <v>20</v>
      </c>
      <c r="G1155" s="1" t="s">
        <v>21</v>
      </c>
      <c r="H1155" s="1" t="s">
        <v>111</v>
      </c>
      <c r="I1155" s="1" t="s">
        <v>110</v>
      </c>
      <c r="J1155">
        <v>59</v>
      </c>
      <c r="K1155">
        <v>22581141</v>
      </c>
      <c r="L1155">
        <v>0.3</v>
      </c>
      <c r="M1155" s="2" t="b">
        <f t="shared" si="36"/>
        <v>0</v>
      </c>
      <c r="N1155" s="2" t="str">
        <f t="shared" si="37"/>
        <v>Female201925-34 yearsGR113-065</v>
      </c>
    </row>
    <row r="1156" spans="2:14" x14ac:dyDescent="0.35">
      <c r="B1156" t="s">
        <v>710</v>
      </c>
      <c r="C1156" t="s">
        <v>711</v>
      </c>
      <c r="D1156">
        <v>2019</v>
      </c>
      <c r="E1156">
        <v>2019</v>
      </c>
      <c r="F1156" s="1" t="s">
        <v>20</v>
      </c>
      <c r="G1156" s="1" t="s">
        <v>21</v>
      </c>
      <c r="H1156" s="1" t="s">
        <v>216</v>
      </c>
      <c r="I1156" s="1" t="s">
        <v>215</v>
      </c>
      <c r="J1156">
        <v>20</v>
      </c>
      <c r="K1156">
        <v>22581141</v>
      </c>
      <c r="L1156">
        <v>0.1</v>
      </c>
      <c r="M1156" s="2" t="b">
        <f t="shared" si="36"/>
        <v>0</v>
      </c>
      <c r="N1156" s="2" t="str">
        <f t="shared" si="37"/>
        <v>Female201925-34 yearsGR113-066</v>
      </c>
    </row>
    <row r="1157" spans="2:14" x14ac:dyDescent="0.35">
      <c r="B1157" t="s">
        <v>710</v>
      </c>
      <c r="C1157" t="s">
        <v>711</v>
      </c>
      <c r="D1157">
        <v>2019</v>
      </c>
      <c r="E1157">
        <v>2019</v>
      </c>
      <c r="F1157" s="1" t="s">
        <v>20</v>
      </c>
      <c r="G1157" s="1" t="s">
        <v>21</v>
      </c>
      <c r="H1157" s="1" t="s">
        <v>214</v>
      </c>
      <c r="I1157" s="1" t="s">
        <v>213</v>
      </c>
      <c r="J1157">
        <v>65</v>
      </c>
      <c r="K1157">
        <v>22581141</v>
      </c>
      <c r="L1157">
        <v>0.3</v>
      </c>
      <c r="M1157" s="2" t="b">
        <f t="shared" si="36"/>
        <v>0</v>
      </c>
      <c r="N1157" s="2" t="str">
        <f t="shared" si="37"/>
        <v>Female201925-34 yearsGR113-067</v>
      </c>
    </row>
    <row r="1158" spans="2:14" x14ac:dyDescent="0.35">
      <c r="B1158" t="s">
        <v>710</v>
      </c>
      <c r="C1158" t="s">
        <v>711</v>
      </c>
      <c r="D1158">
        <v>2019</v>
      </c>
      <c r="E1158">
        <v>2019</v>
      </c>
      <c r="F1158" s="1" t="s">
        <v>20</v>
      </c>
      <c r="G1158" s="1" t="s">
        <v>21</v>
      </c>
      <c r="H1158" s="1" t="s">
        <v>109</v>
      </c>
      <c r="I1158" s="1" t="s">
        <v>108</v>
      </c>
      <c r="J1158">
        <v>620</v>
      </c>
      <c r="K1158">
        <v>22581141</v>
      </c>
      <c r="L1158">
        <v>2.7</v>
      </c>
      <c r="M1158" s="2" t="b">
        <f t="shared" si="36"/>
        <v>0</v>
      </c>
      <c r="N1158" s="2" t="str">
        <f t="shared" si="37"/>
        <v>Female201925-34 yearsGR113-068</v>
      </c>
    </row>
    <row r="1159" spans="2:14" x14ac:dyDescent="0.35">
      <c r="B1159" t="s">
        <v>710</v>
      </c>
      <c r="C1159" t="s">
        <v>711</v>
      </c>
      <c r="D1159">
        <v>2019</v>
      </c>
      <c r="E1159">
        <v>2019</v>
      </c>
      <c r="F1159" s="1" t="s">
        <v>20</v>
      </c>
      <c r="G1159" s="1" t="s">
        <v>21</v>
      </c>
      <c r="H1159" s="1" t="s">
        <v>212</v>
      </c>
      <c r="I1159" s="1" t="s">
        <v>211</v>
      </c>
      <c r="J1159">
        <v>46</v>
      </c>
      <c r="K1159">
        <v>22581141</v>
      </c>
      <c r="L1159">
        <v>0.2</v>
      </c>
      <c r="M1159" s="2" t="b">
        <f t="shared" si="36"/>
        <v>1</v>
      </c>
      <c r="N1159" s="2" t="str">
        <f t="shared" si="37"/>
        <v>Female201925-34 yearsGR113-069</v>
      </c>
    </row>
    <row r="1160" spans="2:14" x14ac:dyDescent="0.35">
      <c r="B1160" t="s">
        <v>710</v>
      </c>
      <c r="C1160" t="s">
        <v>711</v>
      </c>
      <c r="D1160">
        <v>2019</v>
      </c>
      <c r="E1160">
        <v>2019</v>
      </c>
      <c r="F1160" s="1" t="s">
        <v>20</v>
      </c>
      <c r="G1160" s="1" t="s">
        <v>21</v>
      </c>
      <c r="H1160" s="1" t="s">
        <v>107</v>
      </c>
      <c r="I1160" s="1" t="s">
        <v>106</v>
      </c>
      <c r="J1160">
        <v>276</v>
      </c>
      <c r="K1160">
        <v>22581141</v>
      </c>
      <c r="L1160">
        <v>1.2</v>
      </c>
      <c r="M1160" s="2" t="b">
        <f t="shared" si="36"/>
        <v>1</v>
      </c>
      <c r="N1160" s="2" t="str">
        <f t="shared" si="37"/>
        <v>Female201925-34 yearsGR113-070</v>
      </c>
    </row>
    <row r="1161" spans="2:14" x14ac:dyDescent="0.35">
      <c r="B1161" t="s">
        <v>710</v>
      </c>
      <c r="C1161" t="s">
        <v>711</v>
      </c>
      <c r="D1161">
        <v>2019</v>
      </c>
      <c r="E1161">
        <v>2019</v>
      </c>
      <c r="F1161" s="1" t="s">
        <v>20</v>
      </c>
      <c r="G1161" s="1" t="s">
        <v>21</v>
      </c>
      <c r="H1161" s="1" t="s">
        <v>208</v>
      </c>
      <c r="I1161" s="1" t="s">
        <v>207</v>
      </c>
      <c r="J1161">
        <v>58</v>
      </c>
      <c r="K1161">
        <v>22581141</v>
      </c>
      <c r="L1161">
        <v>0.3</v>
      </c>
      <c r="M1161" s="2" t="b">
        <f t="shared" si="36"/>
        <v>0</v>
      </c>
      <c r="N1161" s="2" t="str">
        <f t="shared" si="37"/>
        <v>Female201925-34 yearsGR113-072</v>
      </c>
    </row>
    <row r="1162" spans="2:14" x14ac:dyDescent="0.35">
      <c r="B1162" t="s">
        <v>710</v>
      </c>
      <c r="C1162" t="s">
        <v>711</v>
      </c>
      <c r="D1162">
        <v>2019</v>
      </c>
      <c r="E1162">
        <v>2019</v>
      </c>
      <c r="F1162" s="1" t="s">
        <v>20</v>
      </c>
      <c r="G1162" s="1" t="s">
        <v>21</v>
      </c>
      <c r="H1162" s="1" t="s">
        <v>206</v>
      </c>
      <c r="I1162" s="1" t="s">
        <v>205</v>
      </c>
      <c r="J1162">
        <v>23</v>
      </c>
      <c r="K1162">
        <v>22581141</v>
      </c>
      <c r="L1162">
        <v>0.1</v>
      </c>
      <c r="M1162" s="2" t="b">
        <f t="shared" si="36"/>
        <v>1</v>
      </c>
      <c r="N1162" s="2" t="str">
        <f t="shared" si="37"/>
        <v>Female201925-34 yearsGR113-073</v>
      </c>
    </row>
    <row r="1163" spans="2:14" x14ac:dyDescent="0.35">
      <c r="B1163" t="s">
        <v>710</v>
      </c>
      <c r="C1163" t="s">
        <v>711</v>
      </c>
      <c r="D1163">
        <v>2019</v>
      </c>
      <c r="E1163">
        <v>2019</v>
      </c>
      <c r="F1163" s="1" t="s">
        <v>20</v>
      </c>
      <c r="G1163" s="1" t="s">
        <v>21</v>
      </c>
      <c r="H1163" s="1" t="s">
        <v>204</v>
      </c>
      <c r="I1163" s="1" t="s">
        <v>203</v>
      </c>
      <c r="J1163">
        <v>35</v>
      </c>
      <c r="K1163">
        <v>22581141</v>
      </c>
      <c r="L1163">
        <v>0.2</v>
      </c>
      <c r="M1163" s="2" t="b">
        <f t="shared" si="36"/>
        <v>0</v>
      </c>
      <c r="N1163" s="2" t="str">
        <f t="shared" si="37"/>
        <v>Female201925-34 yearsGR113-074</v>
      </c>
    </row>
    <row r="1164" spans="2:14" x14ac:dyDescent="0.35">
      <c r="B1164" t="s">
        <v>710</v>
      </c>
      <c r="C1164" t="s">
        <v>711</v>
      </c>
      <c r="D1164">
        <v>2019</v>
      </c>
      <c r="E1164">
        <v>2019</v>
      </c>
      <c r="F1164" s="1" t="s">
        <v>20</v>
      </c>
      <c r="G1164" s="1" t="s">
        <v>21</v>
      </c>
      <c r="H1164" s="1" t="s">
        <v>105</v>
      </c>
      <c r="I1164" s="1" t="s">
        <v>104</v>
      </c>
      <c r="J1164">
        <v>73</v>
      </c>
      <c r="K1164">
        <v>22581141</v>
      </c>
      <c r="L1164">
        <v>0.3</v>
      </c>
      <c r="M1164" s="2" t="b">
        <f t="shared" si="36"/>
        <v>0</v>
      </c>
      <c r="N1164" s="2" t="str">
        <f t="shared" si="37"/>
        <v>Female201925-34 yearsGR113-075</v>
      </c>
    </row>
    <row r="1165" spans="2:14" x14ac:dyDescent="0.35">
      <c r="B1165" t="s">
        <v>710</v>
      </c>
      <c r="C1165" t="s">
        <v>711</v>
      </c>
      <c r="D1165">
        <v>2019</v>
      </c>
      <c r="E1165">
        <v>2019</v>
      </c>
      <c r="F1165" s="1" t="s">
        <v>20</v>
      </c>
      <c r="G1165" s="1" t="s">
        <v>21</v>
      </c>
      <c r="H1165" s="1" t="s">
        <v>103</v>
      </c>
      <c r="I1165" s="1" t="s">
        <v>102</v>
      </c>
      <c r="J1165">
        <v>210</v>
      </c>
      <c r="K1165">
        <v>22581141</v>
      </c>
      <c r="L1165">
        <v>0.9</v>
      </c>
      <c r="M1165" s="2" t="b">
        <f t="shared" si="36"/>
        <v>1</v>
      </c>
      <c r="N1165" s="2" t="str">
        <f t="shared" si="37"/>
        <v>Female201925-34 yearsGR113-076</v>
      </c>
    </row>
    <row r="1166" spans="2:14" x14ac:dyDescent="0.35">
      <c r="B1166" t="s">
        <v>710</v>
      </c>
      <c r="C1166" t="s">
        <v>711</v>
      </c>
      <c r="D1166">
        <v>2019</v>
      </c>
      <c r="E1166">
        <v>2019</v>
      </c>
      <c r="F1166" s="1" t="s">
        <v>20</v>
      </c>
      <c r="G1166" s="1" t="s">
        <v>21</v>
      </c>
      <c r="H1166" s="1" t="s">
        <v>202</v>
      </c>
      <c r="I1166" s="1" t="s">
        <v>201</v>
      </c>
      <c r="J1166">
        <v>55</v>
      </c>
      <c r="K1166">
        <v>22581141</v>
      </c>
      <c r="L1166">
        <v>0.2</v>
      </c>
      <c r="M1166" s="2" t="b">
        <f t="shared" si="36"/>
        <v>0</v>
      </c>
      <c r="N1166" s="2" t="str">
        <f t="shared" si="37"/>
        <v>Female201925-34 yearsGR113-077</v>
      </c>
    </row>
    <row r="1167" spans="2:14" x14ac:dyDescent="0.35">
      <c r="B1167" t="s">
        <v>710</v>
      </c>
      <c r="C1167" t="s">
        <v>711</v>
      </c>
      <c r="D1167">
        <v>2019</v>
      </c>
      <c r="E1167">
        <v>2019</v>
      </c>
      <c r="F1167" s="1" t="s">
        <v>20</v>
      </c>
      <c r="G1167" s="1" t="s">
        <v>21</v>
      </c>
      <c r="H1167" s="1" t="s">
        <v>101</v>
      </c>
      <c r="I1167" s="1" t="s">
        <v>100</v>
      </c>
      <c r="J1167">
        <v>155</v>
      </c>
      <c r="K1167">
        <v>22581141</v>
      </c>
      <c r="L1167">
        <v>0.7</v>
      </c>
      <c r="M1167" s="2" t="b">
        <f t="shared" si="36"/>
        <v>0</v>
      </c>
      <c r="N1167" s="2" t="str">
        <f t="shared" si="37"/>
        <v>Female201925-34 yearsGR113-078</v>
      </c>
    </row>
    <row r="1168" spans="2:14" x14ac:dyDescent="0.35">
      <c r="B1168" t="s">
        <v>710</v>
      </c>
      <c r="C1168" t="s">
        <v>711</v>
      </c>
      <c r="D1168">
        <v>2019</v>
      </c>
      <c r="E1168">
        <v>2019</v>
      </c>
      <c r="F1168" s="1" t="s">
        <v>20</v>
      </c>
      <c r="G1168" s="1" t="s">
        <v>21</v>
      </c>
      <c r="H1168" s="1" t="s">
        <v>99</v>
      </c>
      <c r="I1168" s="1" t="s">
        <v>98</v>
      </c>
      <c r="J1168">
        <v>175</v>
      </c>
      <c r="K1168">
        <v>22581141</v>
      </c>
      <c r="L1168">
        <v>0.8</v>
      </c>
      <c r="M1168" s="2" t="b">
        <f t="shared" si="36"/>
        <v>1</v>
      </c>
      <c r="N1168" s="2" t="str">
        <f t="shared" si="37"/>
        <v>Female201925-34 yearsGR113-082</v>
      </c>
    </row>
    <row r="1169" spans="2:14" x14ac:dyDescent="0.35">
      <c r="B1169" t="s">
        <v>710</v>
      </c>
      <c r="C1169" t="s">
        <v>711</v>
      </c>
      <c r="D1169">
        <v>2019</v>
      </c>
      <c r="E1169">
        <v>2019</v>
      </c>
      <c r="F1169" s="1" t="s">
        <v>20</v>
      </c>
      <c r="G1169" s="1" t="s">
        <v>21</v>
      </c>
      <c r="H1169" s="1" t="s">
        <v>190</v>
      </c>
      <c r="I1169" s="1" t="s">
        <v>189</v>
      </c>
      <c r="J1169">
        <v>146</v>
      </c>
      <c r="K1169">
        <v>22581141</v>
      </c>
      <c r="L1169">
        <v>0.6</v>
      </c>
      <c r="M1169" s="2" t="b">
        <f t="shared" si="36"/>
        <v>0</v>
      </c>
      <c r="N1169" s="2" t="str">
        <f t="shared" si="37"/>
        <v>Female201925-34 yearsGR113-085</v>
      </c>
    </row>
    <row r="1170" spans="2:14" x14ac:dyDescent="0.35">
      <c r="B1170" t="s">
        <v>710</v>
      </c>
      <c r="C1170" t="s">
        <v>711</v>
      </c>
      <c r="D1170">
        <v>2019</v>
      </c>
      <c r="E1170">
        <v>2019</v>
      </c>
      <c r="F1170" s="1" t="s">
        <v>20</v>
      </c>
      <c r="G1170" s="1" t="s">
        <v>21</v>
      </c>
      <c r="H1170" s="1" t="s">
        <v>97</v>
      </c>
      <c r="I1170" s="1" t="s">
        <v>96</v>
      </c>
      <c r="J1170">
        <v>25</v>
      </c>
      <c r="K1170">
        <v>22581141</v>
      </c>
      <c r="L1170">
        <v>0.1</v>
      </c>
      <c r="M1170" s="2" t="b">
        <f t="shared" si="36"/>
        <v>0</v>
      </c>
      <c r="N1170" s="2" t="str">
        <f t="shared" si="37"/>
        <v>Female201925-34 yearsGR113-086</v>
      </c>
    </row>
    <row r="1171" spans="2:14" x14ac:dyDescent="0.35">
      <c r="B1171" t="s">
        <v>710</v>
      </c>
      <c r="C1171" t="s">
        <v>711</v>
      </c>
      <c r="D1171">
        <v>2019</v>
      </c>
      <c r="E1171">
        <v>2019</v>
      </c>
      <c r="F1171" s="1" t="s">
        <v>20</v>
      </c>
      <c r="G1171" s="1" t="s">
        <v>21</v>
      </c>
      <c r="H1171" s="1" t="s">
        <v>95</v>
      </c>
      <c r="I1171" s="1" t="s">
        <v>94</v>
      </c>
      <c r="J1171">
        <v>49</v>
      </c>
      <c r="K1171">
        <v>22581141</v>
      </c>
      <c r="L1171">
        <v>0.2</v>
      </c>
      <c r="M1171" s="2" t="b">
        <f t="shared" si="36"/>
        <v>1</v>
      </c>
      <c r="N1171" s="2" t="str">
        <f t="shared" si="37"/>
        <v>Female201925-34 yearsGR113-088</v>
      </c>
    </row>
    <row r="1172" spans="2:14" x14ac:dyDescent="0.35">
      <c r="B1172" t="s">
        <v>710</v>
      </c>
      <c r="C1172" t="s">
        <v>711</v>
      </c>
      <c r="D1172">
        <v>2019</v>
      </c>
      <c r="E1172">
        <v>2019</v>
      </c>
      <c r="F1172" s="1" t="s">
        <v>20</v>
      </c>
      <c r="G1172" s="1" t="s">
        <v>21</v>
      </c>
      <c r="H1172" s="1" t="s">
        <v>186</v>
      </c>
      <c r="I1172" s="1" t="s">
        <v>185</v>
      </c>
      <c r="J1172">
        <v>118</v>
      </c>
      <c r="K1172">
        <v>22581141</v>
      </c>
      <c r="L1172">
        <v>0.5</v>
      </c>
      <c r="M1172" s="2" t="b">
        <f t="shared" si="36"/>
        <v>0</v>
      </c>
      <c r="N1172" s="2" t="str">
        <f t="shared" si="37"/>
        <v>Female201925-34 yearsGR113-089</v>
      </c>
    </row>
    <row r="1173" spans="2:14" x14ac:dyDescent="0.35">
      <c r="B1173" t="s">
        <v>710</v>
      </c>
      <c r="C1173" t="s">
        <v>711</v>
      </c>
      <c r="D1173">
        <v>2019</v>
      </c>
      <c r="E1173">
        <v>2019</v>
      </c>
      <c r="F1173" s="1" t="s">
        <v>20</v>
      </c>
      <c r="G1173" s="1" t="s">
        <v>21</v>
      </c>
      <c r="H1173" s="1" t="s">
        <v>184</v>
      </c>
      <c r="I1173" s="1" t="s">
        <v>183</v>
      </c>
      <c r="J1173">
        <v>12</v>
      </c>
      <c r="K1173">
        <v>22581141</v>
      </c>
      <c r="L1173" t="s">
        <v>10</v>
      </c>
      <c r="M1173" s="2" t="b">
        <f t="shared" si="36"/>
        <v>1</v>
      </c>
      <c r="N1173" s="2" t="str">
        <f t="shared" si="37"/>
        <v>Female201925-34 yearsGR113-090</v>
      </c>
    </row>
    <row r="1174" spans="2:14" x14ac:dyDescent="0.35">
      <c r="B1174" t="s">
        <v>710</v>
      </c>
      <c r="C1174" t="s">
        <v>711</v>
      </c>
      <c r="D1174">
        <v>2019</v>
      </c>
      <c r="E1174">
        <v>2019</v>
      </c>
      <c r="F1174" s="1" t="s">
        <v>20</v>
      </c>
      <c r="G1174" s="1" t="s">
        <v>21</v>
      </c>
      <c r="H1174" s="1" t="s">
        <v>93</v>
      </c>
      <c r="I1174" s="1" t="s">
        <v>92</v>
      </c>
      <c r="J1174">
        <v>418</v>
      </c>
      <c r="K1174">
        <v>22581141</v>
      </c>
      <c r="L1174">
        <v>1.9</v>
      </c>
      <c r="M1174" s="2" t="b">
        <f t="shared" si="36"/>
        <v>1</v>
      </c>
      <c r="N1174" s="2" t="str">
        <f t="shared" si="37"/>
        <v>Female201925-34 yearsGR113-093</v>
      </c>
    </row>
    <row r="1175" spans="2:14" x14ac:dyDescent="0.35">
      <c r="B1175" t="s">
        <v>710</v>
      </c>
      <c r="C1175" t="s">
        <v>711</v>
      </c>
      <c r="D1175">
        <v>2019</v>
      </c>
      <c r="E1175">
        <v>2019</v>
      </c>
      <c r="F1175" s="1" t="s">
        <v>20</v>
      </c>
      <c r="G1175" s="1" t="s">
        <v>21</v>
      </c>
      <c r="H1175" s="1" t="s">
        <v>91</v>
      </c>
      <c r="I1175" s="1" t="s">
        <v>90</v>
      </c>
      <c r="J1175">
        <v>362</v>
      </c>
      <c r="K1175">
        <v>22581141</v>
      </c>
      <c r="L1175">
        <v>1.6</v>
      </c>
      <c r="M1175" s="2" t="b">
        <f t="shared" si="36"/>
        <v>0</v>
      </c>
      <c r="N1175" s="2" t="str">
        <f t="shared" si="37"/>
        <v>Female201925-34 yearsGR113-094</v>
      </c>
    </row>
    <row r="1176" spans="2:14" x14ac:dyDescent="0.35">
      <c r="B1176" t="s">
        <v>710</v>
      </c>
      <c r="C1176" t="s">
        <v>711</v>
      </c>
      <c r="D1176">
        <v>2019</v>
      </c>
      <c r="E1176">
        <v>2019</v>
      </c>
      <c r="F1176" s="1" t="s">
        <v>20</v>
      </c>
      <c r="G1176" s="1" t="s">
        <v>21</v>
      </c>
      <c r="H1176" s="1" t="s">
        <v>178</v>
      </c>
      <c r="I1176" s="1" t="s">
        <v>177</v>
      </c>
      <c r="J1176">
        <v>56</v>
      </c>
      <c r="K1176">
        <v>22581141</v>
      </c>
      <c r="L1176">
        <v>0.2</v>
      </c>
      <c r="M1176" s="2" t="b">
        <f t="shared" si="36"/>
        <v>0</v>
      </c>
      <c r="N1176" s="2" t="str">
        <f t="shared" si="37"/>
        <v>Female201925-34 yearsGR113-095</v>
      </c>
    </row>
    <row r="1177" spans="2:14" x14ac:dyDescent="0.35">
      <c r="B1177" t="s">
        <v>710</v>
      </c>
      <c r="C1177" t="s">
        <v>711</v>
      </c>
      <c r="D1177">
        <v>2019</v>
      </c>
      <c r="E1177">
        <v>2019</v>
      </c>
      <c r="F1177" s="1" t="s">
        <v>20</v>
      </c>
      <c r="G1177" s="1" t="s">
        <v>21</v>
      </c>
      <c r="H1177" s="1" t="s">
        <v>89</v>
      </c>
      <c r="I1177" s="1" t="s">
        <v>88</v>
      </c>
      <c r="J1177">
        <v>136</v>
      </c>
      <c r="K1177">
        <v>22581141</v>
      </c>
      <c r="L1177">
        <v>0.6</v>
      </c>
      <c r="M1177" s="2" t="b">
        <f t="shared" si="36"/>
        <v>1</v>
      </c>
      <c r="N1177" s="2" t="str">
        <f t="shared" si="37"/>
        <v>Female201925-34 yearsGR113-097</v>
      </c>
    </row>
    <row r="1178" spans="2:14" x14ac:dyDescent="0.35">
      <c r="B1178" t="s">
        <v>710</v>
      </c>
      <c r="C1178" t="s">
        <v>711</v>
      </c>
      <c r="D1178">
        <v>2019</v>
      </c>
      <c r="E1178">
        <v>2019</v>
      </c>
      <c r="F1178" s="1" t="s">
        <v>20</v>
      </c>
      <c r="G1178" s="1" t="s">
        <v>21</v>
      </c>
      <c r="H1178" s="1" t="s">
        <v>87</v>
      </c>
      <c r="I1178" s="1" t="s">
        <v>86</v>
      </c>
      <c r="J1178">
        <v>129</v>
      </c>
      <c r="K1178">
        <v>22581141</v>
      </c>
      <c r="L1178">
        <v>0.6</v>
      </c>
      <c r="M1178" s="2" t="b">
        <f t="shared" si="36"/>
        <v>0</v>
      </c>
      <c r="N1178" s="2" t="str">
        <f t="shared" si="37"/>
        <v>Female201925-34 yearsGR113-100</v>
      </c>
    </row>
    <row r="1179" spans="2:14" x14ac:dyDescent="0.35">
      <c r="B1179" t="s">
        <v>710</v>
      </c>
      <c r="C1179" t="s">
        <v>711</v>
      </c>
      <c r="D1179">
        <v>2019</v>
      </c>
      <c r="E1179">
        <v>2019</v>
      </c>
      <c r="F1179" s="1" t="s">
        <v>20</v>
      </c>
      <c r="G1179" s="1" t="s">
        <v>21</v>
      </c>
      <c r="H1179" s="1" t="s">
        <v>170</v>
      </c>
      <c r="I1179" s="1" t="s">
        <v>169</v>
      </c>
      <c r="J1179">
        <v>11</v>
      </c>
      <c r="K1179">
        <v>22581141</v>
      </c>
      <c r="L1179" t="s">
        <v>10</v>
      </c>
      <c r="M1179" s="2" t="b">
        <f t="shared" si="36"/>
        <v>1</v>
      </c>
      <c r="N1179" s="2" t="str">
        <f t="shared" si="37"/>
        <v>Female201925-34 yearsGR113-102</v>
      </c>
    </row>
    <row r="1180" spans="2:14" x14ac:dyDescent="0.35">
      <c r="B1180" t="s">
        <v>710</v>
      </c>
      <c r="C1180" t="s">
        <v>711</v>
      </c>
      <c r="D1180">
        <v>2019</v>
      </c>
      <c r="E1180">
        <v>2019</v>
      </c>
      <c r="F1180" s="1" t="s">
        <v>20</v>
      </c>
      <c r="G1180" s="1" t="s">
        <v>21</v>
      </c>
      <c r="H1180" s="1" t="s">
        <v>304</v>
      </c>
      <c r="I1180" s="1" t="s">
        <v>303</v>
      </c>
      <c r="J1180">
        <v>532</v>
      </c>
      <c r="K1180">
        <v>22581141</v>
      </c>
      <c r="L1180">
        <v>2.4</v>
      </c>
      <c r="M1180" s="2" t="b">
        <f t="shared" si="36"/>
        <v>1</v>
      </c>
      <c r="N1180" s="2" t="str">
        <f t="shared" si="37"/>
        <v>Female201925-34 yearsGR113-105</v>
      </c>
    </row>
    <row r="1181" spans="2:14" x14ac:dyDescent="0.35">
      <c r="B1181" t="s">
        <v>710</v>
      </c>
      <c r="C1181" t="s">
        <v>711</v>
      </c>
      <c r="D1181">
        <v>2019</v>
      </c>
      <c r="E1181">
        <v>2019</v>
      </c>
      <c r="F1181" s="1" t="s">
        <v>20</v>
      </c>
      <c r="G1181" s="1" t="s">
        <v>21</v>
      </c>
      <c r="H1181" s="1" t="s">
        <v>307</v>
      </c>
      <c r="I1181" s="1" t="s">
        <v>306</v>
      </c>
      <c r="J1181">
        <v>13</v>
      </c>
      <c r="K1181">
        <v>22581141</v>
      </c>
      <c r="L1181" t="s">
        <v>10</v>
      </c>
      <c r="M1181" s="2" t="b">
        <f t="shared" si="36"/>
        <v>0</v>
      </c>
      <c r="N1181" s="2" t="str">
        <f t="shared" si="37"/>
        <v>Female201925-34 yearsGR113-106</v>
      </c>
    </row>
    <row r="1182" spans="2:14" x14ac:dyDescent="0.35">
      <c r="B1182" t="s">
        <v>710</v>
      </c>
      <c r="C1182" t="s">
        <v>711</v>
      </c>
      <c r="D1182">
        <v>2019</v>
      </c>
      <c r="E1182">
        <v>2019</v>
      </c>
      <c r="F1182" s="1" t="s">
        <v>20</v>
      </c>
      <c r="G1182" s="1" t="s">
        <v>21</v>
      </c>
      <c r="H1182" s="1" t="s">
        <v>302</v>
      </c>
      <c r="I1182" s="1" t="s">
        <v>301</v>
      </c>
      <c r="J1182">
        <v>519</v>
      </c>
      <c r="K1182">
        <v>22581141</v>
      </c>
      <c r="L1182">
        <v>2.2999999999999998</v>
      </c>
      <c r="M1182" s="2" t="b">
        <f t="shared" si="36"/>
        <v>0</v>
      </c>
      <c r="N1182" s="2" t="str">
        <f t="shared" si="37"/>
        <v>Female201925-34 yearsGR113-107</v>
      </c>
    </row>
    <row r="1183" spans="2:14" x14ac:dyDescent="0.35">
      <c r="B1183" t="s">
        <v>710</v>
      </c>
      <c r="C1183" t="s">
        <v>711</v>
      </c>
      <c r="D1183">
        <v>2019</v>
      </c>
      <c r="E1183">
        <v>2019</v>
      </c>
      <c r="F1183" s="1" t="s">
        <v>20</v>
      </c>
      <c r="G1183" s="1" t="s">
        <v>21</v>
      </c>
      <c r="H1183" s="1" t="s">
        <v>164</v>
      </c>
      <c r="I1183" s="1" t="s">
        <v>163</v>
      </c>
      <c r="J1183">
        <v>173</v>
      </c>
      <c r="K1183">
        <v>22581141</v>
      </c>
      <c r="L1183">
        <v>0.8</v>
      </c>
      <c r="M1183" s="2" t="b">
        <f t="shared" si="36"/>
        <v>1</v>
      </c>
      <c r="N1183" s="2" t="str">
        <f t="shared" si="37"/>
        <v>Female201925-34 yearsGR113-109</v>
      </c>
    </row>
    <row r="1184" spans="2:14" x14ac:dyDescent="0.35">
      <c r="B1184" t="s">
        <v>710</v>
      </c>
      <c r="C1184" t="s">
        <v>711</v>
      </c>
      <c r="D1184">
        <v>2019</v>
      </c>
      <c r="E1184">
        <v>2019</v>
      </c>
      <c r="F1184" s="1" t="s">
        <v>20</v>
      </c>
      <c r="G1184" s="1" t="s">
        <v>21</v>
      </c>
      <c r="H1184" s="1" t="s">
        <v>83</v>
      </c>
      <c r="I1184" s="1" t="s">
        <v>82</v>
      </c>
      <c r="J1184">
        <v>376</v>
      </c>
      <c r="K1184">
        <v>22581141</v>
      </c>
      <c r="L1184">
        <v>1.7</v>
      </c>
      <c r="M1184" s="2" t="b">
        <f t="shared" si="36"/>
        <v>0</v>
      </c>
      <c r="N1184" s="2" t="str">
        <f t="shared" si="37"/>
        <v>Female201925-34 yearsGR113-110</v>
      </c>
    </row>
    <row r="1185" spans="2:14" x14ac:dyDescent="0.35">
      <c r="B1185" t="s">
        <v>710</v>
      </c>
      <c r="C1185" t="s">
        <v>711</v>
      </c>
      <c r="D1185">
        <v>2019</v>
      </c>
      <c r="E1185">
        <v>2019</v>
      </c>
      <c r="F1185" s="1" t="s">
        <v>20</v>
      </c>
      <c r="G1185" s="1" t="s">
        <v>21</v>
      </c>
      <c r="H1185" s="1" t="s">
        <v>81</v>
      </c>
      <c r="I1185" s="1" t="s">
        <v>80</v>
      </c>
      <c r="J1185">
        <v>1928</v>
      </c>
      <c r="K1185">
        <v>22581141</v>
      </c>
      <c r="L1185">
        <v>8.5</v>
      </c>
      <c r="M1185" s="2" t="b">
        <f t="shared" si="36"/>
        <v>0</v>
      </c>
      <c r="N1185" s="2" t="str">
        <f t="shared" si="37"/>
        <v>Female201925-34 yearsGR113-111</v>
      </c>
    </row>
    <row r="1186" spans="2:14" x14ac:dyDescent="0.35">
      <c r="B1186" t="s">
        <v>710</v>
      </c>
      <c r="C1186" t="s">
        <v>711</v>
      </c>
      <c r="D1186">
        <v>2019</v>
      </c>
      <c r="E1186">
        <v>2019</v>
      </c>
      <c r="F1186" s="1" t="s">
        <v>20</v>
      </c>
      <c r="G1186" s="1" t="s">
        <v>21</v>
      </c>
      <c r="H1186" s="1" t="s">
        <v>79</v>
      </c>
      <c r="I1186" s="1" t="s">
        <v>78</v>
      </c>
      <c r="J1186">
        <v>6598</v>
      </c>
      <c r="K1186">
        <v>22581141</v>
      </c>
      <c r="L1186">
        <v>29.2</v>
      </c>
      <c r="M1186" s="2" t="b">
        <f t="shared" si="36"/>
        <v>1</v>
      </c>
      <c r="N1186" s="2" t="str">
        <f t="shared" si="37"/>
        <v>Female201925-34 yearsGR113-112</v>
      </c>
    </row>
    <row r="1187" spans="2:14" x14ac:dyDescent="0.35">
      <c r="B1187" t="s">
        <v>710</v>
      </c>
      <c r="C1187" t="s">
        <v>711</v>
      </c>
      <c r="D1187">
        <v>2019</v>
      </c>
      <c r="E1187">
        <v>2019</v>
      </c>
      <c r="F1187" s="1" t="s">
        <v>20</v>
      </c>
      <c r="G1187" s="1" t="s">
        <v>21</v>
      </c>
      <c r="H1187" s="1" t="s">
        <v>77</v>
      </c>
      <c r="I1187" s="1" t="s">
        <v>76</v>
      </c>
      <c r="J1187">
        <v>1891</v>
      </c>
      <c r="K1187">
        <v>22581141</v>
      </c>
      <c r="L1187">
        <v>8.4</v>
      </c>
      <c r="M1187" s="2" t="b">
        <f t="shared" si="36"/>
        <v>0</v>
      </c>
      <c r="N1187" s="2" t="str">
        <f t="shared" si="37"/>
        <v>Female201925-34 yearsGR113-113</v>
      </c>
    </row>
    <row r="1188" spans="2:14" x14ac:dyDescent="0.35">
      <c r="B1188" t="s">
        <v>710</v>
      </c>
      <c r="C1188" t="s">
        <v>711</v>
      </c>
      <c r="D1188">
        <v>2019</v>
      </c>
      <c r="E1188">
        <v>2019</v>
      </c>
      <c r="F1188" s="1" t="s">
        <v>20</v>
      </c>
      <c r="G1188" s="1" t="s">
        <v>21</v>
      </c>
      <c r="H1188" s="1" t="s">
        <v>75</v>
      </c>
      <c r="I1188" s="1" t="s">
        <v>74</v>
      </c>
      <c r="J1188">
        <v>1813</v>
      </c>
      <c r="K1188">
        <v>22581141</v>
      </c>
      <c r="L1188">
        <v>8</v>
      </c>
      <c r="M1188" s="2" t="b">
        <f t="shared" si="36"/>
        <v>0</v>
      </c>
      <c r="N1188" s="2" t="str">
        <f t="shared" si="37"/>
        <v>Female201925-34 yearsGR113-114</v>
      </c>
    </row>
    <row r="1189" spans="2:14" x14ac:dyDescent="0.35">
      <c r="B1189" t="s">
        <v>710</v>
      </c>
      <c r="C1189" t="s">
        <v>711</v>
      </c>
      <c r="D1189">
        <v>2019</v>
      </c>
      <c r="E1189">
        <v>2019</v>
      </c>
      <c r="F1189" s="1" t="s">
        <v>20</v>
      </c>
      <c r="G1189" s="1" t="s">
        <v>21</v>
      </c>
      <c r="H1189" s="1" t="s">
        <v>162</v>
      </c>
      <c r="I1189" s="1" t="s">
        <v>161</v>
      </c>
      <c r="J1189">
        <v>29</v>
      </c>
      <c r="K1189">
        <v>22581141</v>
      </c>
      <c r="L1189">
        <v>0.1</v>
      </c>
      <c r="M1189" s="2" t="b">
        <f t="shared" si="36"/>
        <v>0</v>
      </c>
      <c r="N1189" s="2" t="str">
        <f t="shared" si="37"/>
        <v>Female201925-34 yearsGR113-115</v>
      </c>
    </row>
    <row r="1190" spans="2:14" x14ac:dyDescent="0.35">
      <c r="B1190" t="s">
        <v>710</v>
      </c>
      <c r="C1190" t="s">
        <v>711</v>
      </c>
      <c r="D1190">
        <v>2019</v>
      </c>
      <c r="E1190">
        <v>2019</v>
      </c>
      <c r="F1190" s="1" t="s">
        <v>20</v>
      </c>
      <c r="G1190" s="1" t="s">
        <v>21</v>
      </c>
      <c r="H1190" s="1" t="s">
        <v>160</v>
      </c>
      <c r="I1190" s="1" t="s">
        <v>159</v>
      </c>
      <c r="J1190">
        <v>49</v>
      </c>
      <c r="K1190">
        <v>22581141</v>
      </c>
      <c r="L1190">
        <v>0.2</v>
      </c>
      <c r="M1190" s="2" t="b">
        <f t="shared" si="36"/>
        <v>0</v>
      </c>
      <c r="N1190" s="2" t="str">
        <f t="shared" si="37"/>
        <v>Female201925-34 yearsGR113-116</v>
      </c>
    </row>
    <row r="1191" spans="2:14" x14ac:dyDescent="0.35">
      <c r="B1191" t="s">
        <v>710</v>
      </c>
      <c r="C1191" t="s">
        <v>711</v>
      </c>
      <c r="D1191">
        <v>2019</v>
      </c>
      <c r="E1191">
        <v>2019</v>
      </c>
      <c r="F1191" s="1" t="s">
        <v>20</v>
      </c>
      <c r="G1191" s="1" t="s">
        <v>21</v>
      </c>
      <c r="H1191" s="1" t="s">
        <v>73</v>
      </c>
      <c r="I1191" s="1" t="s">
        <v>72</v>
      </c>
      <c r="J1191">
        <v>4707</v>
      </c>
      <c r="K1191">
        <v>22581141</v>
      </c>
      <c r="L1191">
        <v>20.8</v>
      </c>
      <c r="M1191" s="2" t="b">
        <f t="shared" si="36"/>
        <v>0</v>
      </c>
      <c r="N1191" s="2" t="str">
        <f t="shared" si="37"/>
        <v>Female201925-34 yearsGR113-117</v>
      </c>
    </row>
    <row r="1192" spans="2:14" x14ac:dyDescent="0.35">
      <c r="B1192" t="s">
        <v>710</v>
      </c>
      <c r="C1192" t="s">
        <v>711</v>
      </c>
      <c r="D1192">
        <v>2019</v>
      </c>
      <c r="E1192">
        <v>2019</v>
      </c>
      <c r="F1192" s="1" t="s">
        <v>20</v>
      </c>
      <c r="G1192" s="1" t="s">
        <v>21</v>
      </c>
      <c r="H1192" s="1" t="s">
        <v>71</v>
      </c>
      <c r="I1192" s="1" t="s">
        <v>70</v>
      </c>
      <c r="J1192">
        <v>51</v>
      </c>
      <c r="K1192">
        <v>22581141</v>
      </c>
      <c r="L1192">
        <v>0.2</v>
      </c>
      <c r="M1192" s="2" t="b">
        <f t="shared" si="36"/>
        <v>0</v>
      </c>
      <c r="N1192" s="2" t="str">
        <f t="shared" si="37"/>
        <v>Female201925-34 yearsGR113-118</v>
      </c>
    </row>
    <row r="1193" spans="2:14" x14ac:dyDescent="0.35">
      <c r="B1193" t="s">
        <v>710</v>
      </c>
      <c r="C1193" t="s">
        <v>711</v>
      </c>
      <c r="D1193">
        <v>2019</v>
      </c>
      <c r="E1193">
        <v>2019</v>
      </c>
      <c r="F1193" s="1" t="s">
        <v>20</v>
      </c>
      <c r="G1193" s="1" t="s">
        <v>21</v>
      </c>
      <c r="H1193" s="1" t="s">
        <v>69</v>
      </c>
      <c r="I1193" s="1" t="s">
        <v>68</v>
      </c>
      <c r="J1193">
        <v>79</v>
      </c>
      <c r="K1193">
        <v>22581141</v>
      </c>
      <c r="L1193">
        <v>0.3</v>
      </c>
      <c r="M1193" s="2" t="b">
        <f t="shared" si="36"/>
        <v>0</v>
      </c>
      <c r="N1193" s="2" t="str">
        <f t="shared" si="37"/>
        <v>Female201925-34 yearsGR113-120</v>
      </c>
    </row>
    <row r="1194" spans="2:14" x14ac:dyDescent="0.35">
      <c r="B1194" t="s">
        <v>710</v>
      </c>
      <c r="C1194" t="s">
        <v>711</v>
      </c>
      <c r="D1194">
        <v>2019</v>
      </c>
      <c r="E1194">
        <v>2019</v>
      </c>
      <c r="F1194" s="1" t="s">
        <v>20</v>
      </c>
      <c r="G1194" s="1" t="s">
        <v>21</v>
      </c>
      <c r="H1194" s="1" t="s">
        <v>156</v>
      </c>
      <c r="I1194" s="1" t="s">
        <v>155</v>
      </c>
      <c r="J1194">
        <v>59</v>
      </c>
      <c r="K1194">
        <v>22581141</v>
      </c>
      <c r="L1194">
        <v>0.3</v>
      </c>
      <c r="M1194" s="2" t="b">
        <f t="shared" si="36"/>
        <v>0</v>
      </c>
      <c r="N1194" s="2" t="str">
        <f t="shared" si="37"/>
        <v>Female201925-34 yearsGR113-121</v>
      </c>
    </row>
    <row r="1195" spans="2:14" x14ac:dyDescent="0.35">
      <c r="B1195" t="s">
        <v>710</v>
      </c>
      <c r="C1195" t="s">
        <v>711</v>
      </c>
      <c r="D1195">
        <v>2019</v>
      </c>
      <c r="E1195">
        <v>2019</v>
      </c>
      <c r="F1195" s="1" t="s">
        <v>20</v>
      </c>
      <c r="G1195" s="1" t="s">
        <v>21</v>
      </c>
      <c r="H1195" s="1" t="s">
        <v>67</v>
      </c>
      <c r="I1195" s="1" t="s">
        <v>66</v>
      </c>
      <c r="J1195">
        <v>4385</v>
      </c>
      <c r="K1195">
        <v>22581141</v>
      </c>
      <c r="L1195">
        <v>19.399999999999999</v>
      </c>
      <c r="M1195" s="2" t="b">
        <f t="shared" si="36"/>
        <v>0</v>
      </c>
      <c r="N1195" s="2" t="str">
        <f t="shared" si="37"/>
        <v>Female201925-34 yearsGR113-122</v>
      </c>
    </row>
    <row r="1196" spans="2:14" x14ac:dyDescent="0.35">
      <c r="B1196" t="s">
        <v>710</v>
      </c>
      <c r="C1196" t="s">
        <v>711</v>
      </c>
      <c r="D1196">
        <v>2019</v>
      </c>
      <c r="E1196">
        <v>2019</v>
      </c>
      <c r="F1196" s="1" t="s">
        <v>20</v>
      </c>
      <c r="G1196" s="1" t="s">
        <v>21</v>
      </c>
      <c r="H1196" s="1" t="s">
        <v>154</v>
      </c>
      <c r="I1196" s="1" t="s">
        <v>153</v>
      </c>
      <c r="J1196">
        <v>125</v>
      </c>
      <c r="K1196">
        <v>22581141</v>
      </c>
      <c r="L1196">
        <v>0.6</v>
      </c>
      <c r="M1196" s="2" t="b">
        <f t="shared" si="36"/>
        <v>0</v>
      </c>
      <c r="N1196" s="2" t="str">
        <f t="shared" si="37"/>
        <v>Female201925-34 yearsGR113-123</v>
      </c>
    </row>
    <row r="1197" spans="2:14" x14ac:dyDescent="0.35">
      <c r="B1197" t="s">
        <v>710</v>
      </c>
      <c r="C1197" t="s">
        <v>711</v>
      </c>
      <c r="D1197">
        <v>2019</v>
      </c>
      <c r="E1197">
        <v>2019</v>
      </c>
      <c r="F1197" s="1" t="s">
        <v>20</v>
      </c>
      <c r="G1197" s="1" t="s">
        <v>21</v>
      </c>
      <c r="H1197" s="1" t="s">
        <v>65</v>
      </c>
      <c r="I1197" s="1" t="s">
        <v>64</v>
      </c>
      <c r="J1197">
        <v>1526</v>
      </c>
      <c r="K1197">
        <v>22581141</v>
      </c>
      <c r="L1197">
        <v>6.8</v>
      </c>
      <c r="M1197" s="2" t="b">
        <f t="shared" si="36"/>
        <v>1</v>
      </c>
      <c r="N1197" s="2" t="str">
        <f t="shared" si="37"/>
        <v>Female201925-34 yearsGR113-124</v>
      </c>
    </row>
    <row r="1198" spans="2:14" x14ac:dyDescent="0.35">
      <c r="B1198" t="s">
        <v>710</v>
      </c>
      <c r="C1198" t="s">
        <v>711</v>
      </c>
      <c r="D1198">
        <v>2019</v>
      </c>
      <c r="E1198">
        <v>2019</v>
      </c>
      <c r="F1198" s="1" t="s">
        <v>20</v>
      </c>
      <c r="G1198" s="1" t="s">
        <v>21</v>
      </c>
      <c r="H1198" s="1" t="s">
        <v>152</v>
      </c>
      <c r="I1198" s="1" t="s">
        <v>151</v>
      </c>
      <c r="J1198">
        <v>475</v>
      </c>
      <c r="K1198">
        <v>22581141</v>
      </c>
      <c r="L1198">
        <v>2.1</v>
      </c>
      <c r="M1198" s="2" t="b">
        <f t="shared" si="36"/>
        <v>0</v>
      </c>
      <c r="N1198" s="2" t="str">
        <f t="shared" si="37"/>
        <v>Female201925-34 yearsGR113-125</v>
      </c>
    </row>
    <row r="1199" spans="2:14" x14ac:dyDescent="0.35">
      <c r="B1199" t="s">
        <v>710</v>
      </c>
      <c r="C1199" t="s">
        <v>711</v>
      </c>
      <c r="D1199">
        <v>2019</v>
      </c>
      <c r="E1199">
        <v>2019</v>
      </c>
      <c r="F1199" s="1" t="s">
        <v>20</v>
      </c>
      <c r="G1199" s="1" t="s">
        <v>21</v>
      </c>
      <c r="H1199" s="1" t="s">
        <v>63</v>
      </c>
      <c r="I1199" s="1" t="s">
        <v>62</v>
      </c>
      <c r="J1199">
        <v>1051</v>
      </c>
      <c r="K1199">
        <v>22581141</v>
      </c>
      <c r="L1199">
        <v>4.7</v>
      </c>
      <c r="M1199" s="2" t="b">
        <f t="shared" si="36"/>
        <v>0</v>
      </c>
      <c r="N1199" s="2" t="str">
        <f t="shared" si="37"/>
        <v>Female201925-34 yearsGR113-126</v>
      </c>
    </row>
    <row r="1200" spans="2:14" x14ac:dyDescent="0.35">
      <c r="B1200" t="s">
        <v>710</v>
      </c>
      <c r="C1200" t="s">
        <v>711</v>
      </c>
      <c r="D1200">
        <v>2019</v>
      </c>
      <c r="E1200">
        <v>2019</v>
      </c>
      <c r="F1200" s="1" t="s">
        <v>20</v>
      </c>
      <c r="G1200" s="1" t="s">
        <v>21</v>
      </c>
      <c r="H1200" s="1" t="s">
        <v>61</v>
      </c>
      <c r="I1200" s="1" t="s">
        <v>60</v>
      </c>
      <c r="J1200">
        <v>807</v>
      </c>
      <c r="K1200">
        <v>22581141</v>
      </c>
      <c r="L1200">
        <v>3.6</v>
      </c>
      <c r="M1200" s="2" t="b">
        <f t="shared" ref="M1200:M1263" si="38">LEFT(H1200,1)="#"</f>
        <v>1</v>
      </c>
      <c r="N1200" s="2" t="str">
        <f t="shared" ref="N1200:N1263" si="39">B1200&amp;E1200&amp;F1200&amp;I1200</f>
        <v>Female201925-34 yearsGR113-127</v>
      </c>
    </row>
    <row r="1201" spans="2:14" x14ac:dyDescent="0.35">
      <c r="B1201" t="s">
        <v>710</v>
      </c>
      <c r="C1201" t="s">
        <v>711</v>
      </c>
      <c r="D1201">
        <v>2019</v>
      </c>
      <c r="E1201">
        <v>2019</v>
      </c>
      <c r="F1201" s="1" t="s">
        <v>20</v>
      </c>
      <c r="G1201" s="1" t="s">
        <v>21</v>
      </c>
      <c r="H1201" s="1" t="s">
        <v>59</v>
      </c>
      <c r="I1201" s="1" t="s">
        <v>58</v>
      </c>
      <c r="J1201">
        <v>549</v>
      </c>
      <c r="K1201">
        <v>22581141</v>
      </c>
      <c r="L1201">
        <v>2.4</v>
      </c>
      <c r="M1201" s="2" t="b">
        <f t="shared" si="38"/>
        <v>0</v>
      </c>
      <c r="N1201" s="2" t="str">
        <f t="shared" si="39"/>
        <v>Female201925-34 yearsGR113-128</v>
      </c>
    </row>
    <row r="1202" spans="2:14" x14ac:dyDescent="0.35">
      <c r="B1202" t="s">
        <v>710</v>
      </c>
      <c r="C1202" t="s">
        <v>711</v>
      </c>
      <c r="D1202">
        <v>2019</v>
      </c>
      <c r="E1202">
        <v>2019</v>
      </c>
      <c r="F1202" s="1" t="s">
        <v>20</v>
      </c>
      <c r="G1202" s="1" t="s">
        <v>21</v>
      </c>
      <c r="H1202" s="1" t="s">
        <v>57</v>
      </c>
      <c r="I1202" s="1" t="s">
        <v>56</v>
      </c>
      <c r="J1202">
        <v>258</v>
      </c>
      <c r="K1202">
        <v>22581141</v>
      </c>
      <c r="L1202">
        <v>1.1000000000000001</v>
      </c>
      <c r="M1202" s="2" t="b">
        <f t="shared" si="38"/>
        <v>0</v>
      </c>
      <c r="N1202" s="2" t="str">
        <f t="shared" si="39"/>
        <v>Female201925-34 yearsGR113-129</v>
      </c>
    </row>
    <row r="1203" spans="2:14" x14ac:dyDescent="0.35">
      <c r="B1203" t="s">
        <v>710</v>
      </c>
      <c r="C1203" t="s">
        <v>711</v>
      </c>
      <c r="D1203">
        <v>2019</v>
      </c>
      <c r="E1203">
        <v>2019</v>
      </c>
      <c r="F1203" s="1" t="s">
        <v>20</v>
      </c>
      <c r="G1203" s="1" t="s">
        <v>21</v>
      </c>
      <c r="H1203" s="1" t="s">
        <v>55</v>
      </c>
      <c r="I1203" s="1" t="s">
        <v>54</v>
      </c>
      <c r="J1203">
        <v>343</v>
      </c>
      <c r="K1203">
        <v>22581141</v>
      </c>
      <c r="L1203">
        <v>1.5</v>
      </c>
      <c r="M1203" s="2" t="b">
        <f t="shared" si="38"/>
        <v>0</v>
      </c>
      <c r="N1203" s="2" t="str">
        <f t="shared" si="39"/>
        <v>Female201925-34 yearsGR113-131</v>
      </c>
    </row>
    <row r="1204" spans="2:14" x14ac:dyDescent="0.35">
      <c r="B1204" t="s">
        <v>710</v>
      </c>
      <c r="C1204" t="s">
        <v>711</v>
      </c>
      <c r="D1204">
        <v>2019</v>
      </c>
      <c r="E1204">
        <v>2019</v>
      </c>
      <c r="F1204" s="1" t="s">
        <v>20</v>
      </c>
      <c r="G1204" s="1" t="s">
        <v>21</v>
      </c>
      <c r="H1204" s="1" t="s">
        <v>150</v>
      </c>
      <c r="I1204" s="1" t="s">
        <v>149</v>
      </c>
      <c r="J1204">
        <v>28</v>
      </c>
      <c r="K1204">
        <v>22581141</v>
      </c>
      <c r="L1204">
        <v>0.1</v>
      </c>
      <c r="M1204" s="2" t="b">
        <f t="shared" si="38"/>
        <v>0</v>
      </c>
      <c r="N1204" s="2" t="str">
        <f t="shared" si="39"/>
        <v>Female201925-34 yearsGR113-132</v>
      </c>
    </row>
    <row r="1205" spans="2:14" x14ac:dyDescent="0.35">
      <c r="B1205" t="s">
        <v>710</v>
      </c>
      <c r="C1205" t="s">
        <v>711</v>
      </c>
      <c r="D1205">
        <v>2019</v>
      </c>
      <c r="E1205">
        <v>2019</v>
      </c>
      <c r="F1205" s="1" t="s">
        <v>20</v>
      </c>
      <c r="G1205" s="1" t="s">
        <v>21</v>
      </c>
      <c r="H1205" s="1" t="s">
        <v>53</v>
      </c>
      <c r="I1205" s="1" t="s">
        <v>52</v>
      </c>
      <c r="J1205">
        <v>315</v>
      </c>
      <c r="K1205">
        <v>22581141</v>
      </c>
      <c r="L1205">
        <v>1.4</v>
      </c>
      <c r="M1205" s="2" t="b">
        <f t="shared" si="38"/>
        <v>0</v>
      </c>
      <c r="N1205" s="2" t="str">
        <f t="shared" si="39"/>
        <v>Female201925-34 yearsGR113-133</v>
      </c>
    </row>
    <row r="1206" spans="2:14" x14ac:dyDescent="0.35">
      <c r="B1206" t="s">
        <v>710</v>
      </c>
      <c r="C1206" t="s">
        <v>711</v>
      </c>
      <c r="D1206">
        <v>2019</v>
      </c>
      <c r="E1206">
        <v>2019</v>
      </c>
      <c r="F1206" s="1" t="s">
        <v>20</v>
      </c>
      <c r="G1206" s="1" t="s">
        <v>21</v>
      </c>
      <c r="H1206" s="1" t="s">
        <v>147</v>
      </c>
      <c r="I1206" s="1" t="s">
        <v>146</v>
      </c>
      <c r="J1206">
        <v>53</v>
      </c>
      <c r="K1206">
        <v>22581141</v>
      </c>
      <c r="L1206">
        <v>0.2</v>
      </c>
      <c r="M1206" s="2" t="b">
        <f t="shared" si="38"/>
        <v>1</v>
      </c>
      <c r="N1206" s="2" t="str">
        <f t="shared" si="39"/>
        <v>Female201925-34 yearsGR113-135</v>
      </c>
    </row>
    <row r="1207" spans="2:14" x14ac:dyDescent="0.35">
      <c r="B1207" t="s">
        <v>710</v>
      </c>
      <c r="C1207" t="s">
        <v>711</v>
      </c>
      <c r="D1207">
        <v>2019</v>
      </c>
      <c r="E1207">
        <v>2019</v>
      </c>
      <c r="F1207" s="1" t="s">
        <v>22</v>
      </c>
      <c r="G1207" s="1" t="s">
        <v>23</v>
      </c>
      <c r="H1207" s="1" t="s">
        <v>296</v>
      </c>
      <c r="I1207" s="1" t="s">
        <v>295</v>
      </c>
      <c r="J1207">
        <v>42</v>
      </c>
      <c r="K1207">
        <v>20867064</v>
      </c>
      <c r="L1207">
        <v>0.2</v>
      </c>
      <c r="M1207" s="2" t="b">
        <f t="shared" si="38"/>
        <v>0</v>
      </c>
      <c r="N1207" s="2" t="str">
        <f t="shared" si="39"/>
        <v>Female201935-44 yearsGR113-003</v>
      </c>
    </row>
    <row r="1208" spans="2:14" x14ac:dyDescent="0.35">
      <c r="B1208" t="s">
        <v>710</v>
      </c>
      <c r="C1208" t="s">
        <v>711</v>
      </c>
      <c r="D1208">
        <v>2019</v>
      </c>
      <c r="E1208">
        <v>2019</v>
      </c>
      <c r="F1208" s="1" t="s">
        <v>22</v>
      </c>
      <c r="G1208" s="1" t="s">
        <v>23</v>
      </c>
      <c r="H1208" s="1" t="s">
        <v>143</v>
      </c>
      <c r="I1208" s="1" t="s">
        <v>142</v>
      </c>
      <c r="J1208">
        <v>381</v>
      </c>
      <c r="K1208">
        <v>20867064</v>
      </c>
      <c r="L1208">
        <v>1.8</v>
      </c>
      <c r="M1208" s="2" t="b">
        <f t="shared" si="38"/>
        <v>1</v>
      </c>
      <c r="N1208" s="2" t="str">
        <f t="shared" si="39"/>
        <v>Female201935-44 yearsGR113-010</v>
      </c>
    </row>
    <row r="1209" spans="2:14" x14ac:dyDescent="0.35">
      <c r="B1209" t="s">
        <v>710</v>
      </c>
      <c r="C1209" t="s">
        <v>711</v>
      </c>
      <c r="D1209">
        <v>2019</v>
      </c>
      <c r="E1209">
        <v>2019</v>
      </c>
      <c r="F1209" s="1" t="s">
        <v>22</v>
      </c>
      <c r="G1209" s="1" t="s">
        <v>23</v>
      </c>
      <c r="H1209" s="1" t="s">
        <v>284</v>
      </c>
      <c r="I1209" s="1" t="s">
        <v>283</v>
      </c>
      <c r="J1209">
        <v>56</v>
      </c>
      <c r="K1209">
        <v>20867064</v>
      </c>
      <c r="L1209">
        <v>0.3</v>
      </c>
      <c r="M1209" s="2" t="b">
        <f t="shared" si="38"/>
        <v>1</v>
      </c>
      <c r="N1209" s="2" t="str">
        <f t="shared" si="39"/>
        <v>Female201935-44 yearsGR113-015</v>
      </c>
    </row>
    <row r="1210" spans="2:14" x14ac:dyDescent="0.35">
      <c r="B1210" t="s">
        <v>710</v>
      </c>
      <c r="C1210" t="s">
        <v>711</v>
      </c>
      <c r="D1210">
        <v>2019</v>
      </c>
      <c r="E1210">
        <v>2019</v>
      </c>
      <c r="F1210" s="1" t="s">
        <v>22</v>
      </c>
      <c r="G1210" s="1" t="s">
        <v>23</v>
      </c>
      <c r="H1210" s="1" t="s">
        <v>282</v>
      </c>
      <c r="I1210" s="1" t="s">
        <v>281</v>
      </c>
      <c r="J1210">
        <v>233</v>
      </c>
      <c r="K1210">
        <v>20867064</v>
      </c>
      <c r="L1210">
        <v>1.1000000000000001</v>
      </c>
      <c r="M1210" s="2" t="b">
        <f t="shared" si="38"/>
        <v>1</v>
      </c>
      <c r="N1210" s="2" t="str">
        <f t="shared" si="39"/>
        <v>Female201935-44 yearsGR113-016</v>
      </c>
    </row>
    <row r="1211" spans="2:14" x14ac:dyDescent="0.35">
      <c r="B1211" t="s">
        <v>710</v>
      </c>
      <c r="C1211" t="s">
        <v>711</v>
      </c>
      <c r="D1211">
        <v>2019</v>
      </c>
      <c r="E1211">
        <v>2019</v>
      </c>
      <c r="F1211" s="1" t="s">
        <v>22</v>
      </c>
      <c r="G1211" s="1" t="s">
        <v>23</v>
      </c>
      <c r="H1211" s="1" t="s">
        <v>141</v>
      </c>
      <c r="I1211" s="1" t="s">
        <v>140</v>
      </c>
      <c r="J1211">
        <v>118</v>
      </c>
      <c r="K1211">
        <v>20867064</v>
      </c>
      <c r="L1211">
        <v>0.6</v>
      </c>
      <c r="M1211" s="2" t="b">
        <f t="shared" si="38"/>
        <v>0</v>
      </c>
      <c r="N1211" s="2" t="str">
        <f t="shared" si="39"/>
        <v>Female201935-44 yearsGR113-018</v>
      </c>
    </row>
    <row r="1212" spans="2:14" x14ac:dyDescent="0.35">
      <c r="B1212" t="s">
        <v>710</v>
      </c>
      <c r="C1212" t="s">
        <v>711</v>
      </c>
      <c r="D1212">
        <v>2019</v>
      </c>
      <c r="E1212">
        <v>2019</v>
      </c>
      <c r="F1212" s="1" t="s">
        <v>22</v>
      </c>
      <c r="G1212" s="1" t="s">
        <v>23</v>
      </c>
      <c r="H1212" s="1" t="s">
        <v>139</v>
      </c>
      <c r="I1212" s="1" t="s">
        <v>138</v>
      </c>
      <c r="J1212">
        <v>6174</v>
      </c>
      <c r="K1212">
        <v>20867064</v>
      </c>
      <c r="L1212">
        <v>29.6</v>
      </c>
      <c r="M1212" s="2" t="b">
        <f t="shared" si="38"/>
        <v>1</v>
      </c>
      <c r="N1212" s="2" t="str">
        <f t="shared" si="39"/>
        <v>Female201935-44 yearsGR113-019</v>
      </c>
    </row>
    <row r="1213" spans="2:14" x14ac:dyDescent="0.35">
      <c r="B1213" t="s">
        <v>710</v>
      </c>
      <c r="C1213" t="s">
        <v>711</v>
      </c>
      <c r="D1213">
        <v>2019</v>
      </c>
      <c r="E1213">
        <v>2019</v>
      </c>
      <c r="F1213" s="1" t="s">
        <v>22</v>
      </c>
      <c r="G1213" s="1" t="s">
        <v>23</v>
      </c>
      <c r="H1213" s="1" t="s">
        <v>280</v>
      </c>
      <c r="I1213" s="1" t="s">
        <v>279</v>
      </c>
      <c r="J1213">
        <v>54</v>
      </c>
      <c r="K1213">
        <v>20867064</v>
      </c>
      <c r="L1213">
        <v>0.3</v>
      </c>
      <c r="M1213" s="2" t="b">
        <f t="shared" si="38"/>
        <v>0</v>
      </c>
      <c r="N1213" s="2" t="str">
        <f t="shared" si="39"/>
        <v>Female201935-44 yearsGR113-020</v>
      </c>
    </row>
    <row r="1214" spans="2:14" x14ac:dyDescent="0.35">
      <c r="B1214" t="s">
        <v>710</v>
      </c>
      <c r="C1214" t="s">
        <v>711</v>
      </c>
      <c r="D1214">
        <v>2019</v>
      </c>
      <c r="E1214">
        <v>2019</v>
      </c>
      <c r="F1214" s="1" t="s">
        <v>22</v>
      </c>
      <c r="G1214" s="1" t="s">
        <v>23</v>
      </c>
      <c r="H1214" s="1" t="s">
        <v>278</v>
      </c>
      <c r="I1214" s="1" t="s">
        <v>277</v>
      </c>
      <c r="J1214">
        <v>37</v>
      </c>
      <c r="K1214">
        <v>20867064</v>
      </c>
      <c r="L1214">
        <v>0.2</v>
      </c>
      <c r="M1214" s="2" t="b">
        <f t="shared" si="38"/>
        <v>0</v>
      </c>
      <c r="N1214" s="2" t="str">
        <f t="shared" si="39"/>
        <v>Female201935-44 yearsGR113-021</v>
      </c>
    </row>
    <row r="1215" spans="2:14" x14ac:dyDescent="0.35">
      <c r="B1215" t="s">
        <v>710</v>
      </c>
      <c r="C1215" t="s">
        <v>711</v>
      </c>
      <c r="D1215">
        <v>2019</v>
      </c>
      <c r="E1215">
        <v>2019</v>
      </c>
      <c r="F1215" s="1" t="s">
        <v>22</v>
      </c>
      <c r="G1215" s="1" t="s">
        <v>23</v>
      </c>
      <c r="H1215" s="1" t="s">
        <v>276</v>
      </c>
      <c r="I1215" s="1" t="s">
        <v>275</v>
      </c>
      <c r="J1215">
        <v>203</v>
      </c>
      <c r="K1215">
        <v>20867064</v>
      </c>
      <c r="L1215">
        <v>1</v>
      </c>
      <c r="M1215" s="2" t="b">
        <f t="shared" si="38"/>
        <v>0</v>
      </c>
      <c r="N1215" s="2" t="str">
        <f t="shared" si="39"/>
        <v>Female201935-44 yearsGR113-022</v>
      </c>
    </row>
    <row r="1216" spans="2:14" x14ac:dyDescent="0.35">
      <c r="B1216" t="s">
        <v>710</v>
      </c>
      <c r="C1216" t="s">
        <v>711</v>
      </c>
      <c r="D1216">
        <v>2019</v>
      </c>
      <c r="E1216">
        <v>2019</v>
      </c>
      <c r="F1216" s="1" t="s">
        <v>22</v>
      </c>
      <c r="G1216" s="1" t="s">
        <v>23</v>
      </c>
      <c r="H1216" s="1" t="s">
        <v>274</v>
      </c>
      <c r="I1216" s="1" t="s">
        <v>273</v>
      </c>
      <c r="J1216">
        <v>635</v>
      </c>
      <c r="K1216">
        <v>20867064</v>
      </c>
      <c r="L1216">
        <v>3</v>
      </c>
      <c r="M1216" s="2" t="b">
        <f t="shared" si="38"/>
        <v>0</v>
      </c>
      <c r="N1216" s="2" t="str">
        <f t="shared" si="39"/>
        <v>Female201935-44 yearsGR113-023</v>
      </c>
    </row>
    <row r="1217" spans="2:14" x14ac:dyDescent="0.35">
      <c r="B1217" t="s">
        <v>710</v>
      </c>
      <c r="C1217" t="s">
        <v>711</v>
      </c>
      <c r="D1217">
        <v>2019</v>
      </c>
      <c r="E1217">
        <v>2019</v>
      </c>
      <c r="F1217" s="1" t="s">
        <v>22</v>
      </c>
      <c r="G1217" s="1" t="s">
        <v>23</v>
      </c>
      <c r="H1217" s="1" t="s">
        <v>272</v>
      </c>
      <c r="I1217" s="1" t="s">
        <v>271</v>
      </c>
      <c r="J1217">
        <v>119</v>
      </c>
      <c r="K1217">
        <v>20867064</v>
      </c>
      <c r="L1217">
        <v>0.6</v>
      </c>
      <c r="M1217" s="2" t="b">
        <f t="shared" si="38"/>
        <v>0</v>
      </c>
      <c r="N1217" s="2" t="str">
        <f t="shared" si="39"/>
        <v>Female201935-44 yearsGR113-024</v>
      </c>
    </row>
    <row r="1218" spans="2:14" x14ac:dyDescent="0.35">
      <c r="B1218" t="s">
        <v>710</v>
      </c>
      <c r="C1218" t="s">
        <v>711</v>
      </c>
      <c r="D1218">
        <v>2019</v>
      </c>
      <c r="E1218">
        <v>2019</v>
      </c>
      <c r="F1218" s="1" t="s">
        <v>22</v>
      </c>
      <c r="G1218" s="1" t="s">
        <v>23</v>
      </c>
      <c r="H1218" s="1" t="s">
        <v>270</v>
      </c>
      <c r="I1218" s="1" t="s">
        <v>269</v>
      </c>
      <c r="J1218">
        <v>187</v>
      </c>
      <c r="K1218">
        <v>20867064</v>
      </c>
      <c r="L1218">
        <v>0.9</v>
      </c>
      <c r="M1218" s="2" t="b">
        <f t="shared" si="38"/>
        <v>0</v>
      </c>
      <c r="N1218" s="2" t="str">
        <f t="shared" si="39"/>
        <v>Female201935-44 yearsGR113-025</v>
      </c>
    </row>
    <row r="1219" spans="2:14" x14ac:dyDescent="0.35">
      <c r="B1219" t="s">
        <v>710</v>
      </c>
      <c r="C1219" t="s">
        <v>711</v>
      </c>
      <c r="D1219">
        <v>2019</v>
      </c>
      <c r="E1219">
        <v>2019</v>
      </c>
      <c r="F1219" s="1" t="s">
        <v>22</v>
      </c>
      <c r="G1219" s="1" t="s">
        <v>23</v>
      </c>
      <c r="H1219" s="1" t="s">
        <v>266</v>
      </c>
      <c r="I1219" s="1" t="s">
        <v>265</v>
      </c>
      <c r="J1219">
        <v>344</v>
      </c>
      <c r="K1219">
        <v>20867064</v>
      </c>
      <c r="L1219">
        <v>1.6</v>
      </c>
      <c r="M1219" s="2" t="b">
        <f t="shared" si="38"/>
        <v>0</v>
      </c>
      <c r="N1219" s="2" t="str">
        <f t="shared" si="39"/>
        <v>Female201935-44 yearsGR113-027</v>
      </c>
    </row>
    <row r="1220" spans="2:14" x14ac:dyDescent="0.35">
      <c r="B1220" t="s">
        <v>710</v>
      </c>
      <c r="C1220" t="s">
        <v>711</v>
      </c>
      <c r="D1220">
        <v>2019</v>
      </c>
      <c r="E1220">
        <v>2019</v>
      </c>
      <c r="F1220" s="1" t="s">
        <v>22</v>
      </c>
      <c r="G1220" s="1" t="s">
        <v>23</v>
      </c>
      <c r="H1220" s="1" t="s">
        <v>264</v>
      </c>
      <c r="I1220" s="1" t="s">
        <v>263</v>
      </c>
      <c r="J1220">
        <v>131</v>
      </c>
      <c r="K1220">
        <v>20867064</v>
      </c>
      <c r="L1220">
        <v>0.6</v>
      </c>
      <c r="M1220" s="2" t="b">
        <f t="shared" si="38"/>
        <v>0</v>
      </c>
      <c r="N1220" s="2" t="str">
        <f t="shared" si="39"/>
        <v>Female201935-44 yearsGR113-028</v>
      </c>
    </row>
    <row r="1221" spans="2:14" x14ac:dyDescent="0.35">
      <c r="B1221" t="s">
        <v>710</v>
      </c>
      <c r="C1221" t="s">
        <v>711</v>
      </c>
      <c r="D1221">
        <v>2019</v>
      </c>
      <c r="E1221">
        <v>2019</v>
      </c>
      <c r="F1221" s="1" t="s">
        <v>22</v>
      </c>
      <c r="G1221" s="1" t="s">
        <v>23</v>
      </c>
      <c r="H1221" s="1" t="s">
        <v>137</v>
      </c>
      <c r="I1221" s="1" t="s">
        <v>136</v>
      </c>
      <c r="J1221">
        <v>1911</v>
      </c>
      <c r="K1221">
        <v>20867064</v>
      </c>
      <c r="L1221">
        <v>9.1999999999999993</v>
      </c>
      <c r="M1221" s="2" t="b">
        <f t="shared" si="38"/>
        <v>0</v>
      </c>
      <c r="N1221" s="2" t="str">
        <f t="shared" si="39"/>
        <v>Female201935-44 yearsGR113-029</v>
      </c>
    </row>
    <row r="1222" spans="2:14" x14ac:dyDescent="0.35">
      <c r="B1222" t="s">
        <v>710</v>
      </c>
      <c r="C1222" t="s">
        <v>711</v>
      </c>
      <c r="D1222">
        <v>2019</v>
      </c>
      <c r="E1222">
        <v>2019</v>
      </c>
      <c r="F1222" s="1" t="s">
        <v>22</v>
      </c>
      <c r="G1222" s="1" t="s">
        <v>23</v>
      </c>
      <c r="H1222" s="1" t="s">
        <v>262</v>
      </c>
      <c r="I1222" s="1" t="s">
        <v>261</v>
      </c>
      <c r="J1222">
        <v>550</v>
      </c>
      <c r="K1222">
        <v>20867064</v>
      </c>
      <c r="L1222">
        <v>2.6</v>
      </c>
      <c r="M1222" s="2" t="b">
        <f t="shared" si="38"/>
        <v>0</v>
      </c>
      <c r="N1222" s="2" t="str">
        <f t="shared" si="39"/>
        <v>Female201935-44 yearsGR113-030</v>
      </c>
    </row>
    <row r="1223" spans="2:14" x14ac:dyDescent="0.35">
      <c r="B1223" t="s">
        <v>710</v>
      </c>
      <c r="C1223" t="s">
        <v>711</v>
      </c>
      <c r="D1223">
        <v>2019</v>
      </c>
      <c r="E1223">
        <v>2019</v>
      </c>
      <c r="F1223" s="1" t="s">
        <v>22</v>
      </c>
      <c r="G1223" s="1" t="s">
        <v>23</v>
      </c>
      <c r="H1223" s="1" t="s">
        <v>260</v>
      </c>
      <c r="I1223" s="1" t="s">
        <v>259</v>
      </c>
      <c r="J1223">
        <v>199</v>
      </c>
      <c r="K1223">
        <v>20867064</v>
      </c>
      <c r="L1223">
        <v>1</v>
      </c>
      <c r="M1223" s="2" t="b">
        <f t="shared" si="38"/>
        <v>0</v>
      </c>
      <c r="N1223" s="2" t="str">
        <f t="shared" si="39"/>
        <v>Female201935-44 yearsGR113-031</v>
      </c>
    </row>
    <row r="1224" spans="2:14" x14ac:dyDescent="0.35">
      <c r="B1224" t="s">
        <v>710</v>
      </c>
      <c r="C1224" t="s">
        <v>711</v>
      </c>
      <c r="D1224">
        <v>2019</v>
      </c>
      <c r="E1224">
        <v>2019</v>
      </c>
      <c r="F1224" s="1" t="s">
        <v>22</v>
      </c>
      <c r="G1224" s="1" t="s">
        <v>23</v>
      </c>
      <c r="H1224" s="1" t="s">
        <v>258</v>
      </c>
      <c r="I1224" s="1" t="s">
        <v>257</v>
      </c>
      <c r="J1224">
        <v>297</v>
      </c>
      <c r="K1224">
        <v>20867064</v>
      </c>
      <c r="L1224">
        <v>1.4</v>
      </c>
      <c r="M1224" s="2" t="b">
        <f t="shared" si="38"/>
        <v>0</v>
      </c>
      <c r="N1224" s="2" t="str">
        <f t="shared" si="39"/>
        <v>Female201935-44 yearsGR113-032</v>
      </c>
    </row>
    <row r="1225" spans="2:14" x14ac:dyDescent="0.35">
      <c r="B1225" t="s">
        <v>710</v>
      </c>
      <c r="C1225" t="s">
        <v>711</v>
      </c>
      <c r="D1225">
        <v>2019</v>
      </c>
      <c r="E1225">
        <v>2019</v>
      </c>
      <c r="F1225" s="1" t="s">
        <v>22</v>
      </c>
      <c r="G1225" s="1" t="s">
        <v>23</v>
      </c>
      <c r="H1225" s="1" t="s">
        <v>254</v>
      </c>
      <c r="I1225" s="1" t="s">
        <v>253</v>
      </c>
      <c r="J1225">
        <v>53</v>
      </c>
      <c r="K1225">
        <v>20867064</v>
      </c>
      <c r="L1225">
        <v>0.3</v>
      </c>
      <c r="M1225" s="2" t="b">
        <f t="shared" si="38"/>
        <v>0</v>
      </c>
      <c r="N1225" s="2" t="str">
        <f t="shared" si="39"/>
        <v>Female201935-44 yearsGR113-034</v>
      </c>
    </row>
    <row r="1226" spans="2:14" x14ac:dyDescent="0.35">
      <c r="B1226" t="s">
        <v>710</v>
      </c>
      <c r="C1226" t="s">
        <v>711</v>
      </c>
      <c r="D1226">
        <v>2019</v>
      </c>
      <c r="E1226">
        <v>2019</v>
      </c>
      <c r="F1226" s="1" t="s">
        <v>22</v>
      </c>
      <c r="G1226" s="1" t="s">
        <v>23</v>
      </c>
      <c r="H1226" s="1" t="s">
        <v>252</v>
      </c>
      <c r="I1226" s="1" t="s">
        <v>251</v>
      </c>
      <c r="J1226">
        <v>33</v>
      </c>
      <c r="K1226">
        <v>20867064</v>
      </c>
      <c r="L1226">
        <v>0.2</v>
      </c>
      <c r="M1226" s="2" t="b">
        <f t="shared" si="38"/>
        <v>0</v>
      </c>
      <c r="N1226" s="2" t="str">
        <f t="shared" si="39"/>
        <v>Female201935-44 yearsGR113-035</v>
      </c>
    </row>
    <row r="1227" spans="2:14" x14ac:dyDescent="0.35">
      <c r="B1227" t="s">
        <v>710</v>
      </c>
      <c r="C1227" t="s">
        <v>711</v>
      </c>
      <c r="D1227">
        <v>2019</v>
      </c>
      <c r="E1227">
        <v>2019</v>
      </c>
      <c r="F1227" s="1" t="s">
        <v>22</v>
      </c>
      <c r="G1227" s="1" t="s">
        <v>23</v>
      </c>
      <c r="H1227" s="1" t="s">
        <v>250</v>
      </c>
      <c r="I1227" s="1" t="s">
        <v>249</v>
      </c>
      <c r="J1227">
        <v>321</v>
      </c>
      <c r="K1227">
        <v>20867064</v>
      </c>
      <c r="L1227">
        <v>1.5</v>
      </c>
      <c r="M1227" s="2" t="b">
        <f t="shared" si="38"/>
        <v>0</v>
      </c>
      <c r="N1227" s="2" t="str">
        <f t="shared" si="39"/>
        <v>Female201935-44 yearsGR113-036</v>
      </c>
    </row>
    <row r="1228" spans="2:14" x14ac:dyDescent="0.35">
      <c r="B1228" t="s">
        <v>710</v>
      </c>
      <c r="C1228" t="s">
        <v>711</v>
      </c>
      <c r="D1228">
        <v>2019</v>
      </c>
      <c r="E1228">
        <v>2019</v>
      </c>
      <c r="F1228" s="1" t="s">
        <v>22</v>
      </c>
      <c r="G1228" s="1" t="s">
        <v>23</v>
      </c>
      <c r="H1228" s="1" t="s">
        <v>135</v>
      </c>
      <c r="I1228" s="1" t="s">
        <v>134</v>
      </c>
      <c r="J1228">
        <v>403</v>
      </c>
      <c r="K1228">
        <v>20867064</v>
      </c>
      <c r="L1228">
        <v>1.9</v>
      </c>
      <c r="M1228" s="2" t="b">
        <f t="shared" si="38"/>
        <v>0</v>
      </c>
      <c r="N1228" s="2" t="str">
        <f t="shared" si="39"/>
        <v>Female201935-44 yearsGR113-037</v>
      </c>
    </row>
    <row r="1229" spans="2:14" x14ac:dyDescent="0.35">
      <c r="B1229" t="s">
        <v>710</v>
      </c>
      <c r="C1229" t="s">
        <v>711</v>
      </c>
      <c r="D1229">
        <v>2019</v>
      </c>
      <c r="E1229">
        <v>2019</v>
      </c>
      <c r="F1229" s="1" t="s">
        <v>22</v>
      </c>
      <c r="G1229" s="1" t="s">
        <v>23</v>
      </c>
      <c r="H1229" s="1" t="s">
        <v>248</v>
      </c>
      <c r="I1229" s="1" t="s">
        <v>247</v>
      </c>
      <c r="J1229">
        <v>18</v>
      </c>
      <c r="K1229">
        <v>20867064</v>
      </c>
      <c r="L1229" t="s">
        <v>10</v>
      </c>
      <c r="M1229" s="2" t="b">
        <f t="shared" si="38"/>
        <v>0</v>
      </c>
      <c r="N1229" s="2" t="str">
        <f t="shared" si="39"/>
        <v>Female201935-44 yearsGR113-038</v>
      </c>
    </row>
    <row r="1230" spans="2:14" x14ac:dyDescent="0.35">
      <c r="B1230" t="s">
        <v>710</v>
      </c>
      <c r="C1230" t="s">
        <v>711</v>
      </c>
      <c r="D1230">
        <v>2019</v>
      </c>
      <c r="E1230">
        <v>2019</v>
      </c>
      <c r="F1230" s="1" t="s">
        <v>22</v>
      </c>
      <c r="G1230" s="1" t="s">
        <v>23</v>
      </c>
      <c r="H1230" s="1" t="s">
        <v>133</v>
      </c>
      <c r="I1230" s="1" t="s">
        <v>132</v>
      </c>
      <c r="J1230">
        <v>109</v>
      </c>
      <c r="K1230">
        <v>20867064</v>
      </c>
      <c r="L1230">
        <v>0.5</v>
      </c>
      <c r="M1230" s="2" t="b">
        <f t="shared" si="38"/>
        <v>0</v>
      </c>
      <c r="N1230" s="2" t="str">
        <f t="shared" si="39"/>
        <v>Female201935-44 yearsGR113-039</v>
      </c>
    </row>
    <row r="1231" spans="2:14" x14ac:dyDescent="0.35">
      <c r="B1231" t="s">
        <v>710</v>
      </c>
      <c r="C1231" t="s">
        <v>711</v>
      </c>
      <c r="D1231">
        <v>2019</v>
      </c>
      <c r="E1231">
        <v>2019</v>
      </c>
      <c r="F1231" s="1" t="s">
        <v>22</v>
      </c>
      <c r="G1231" s="1" t="s">
        <v>23</v>
      </c>
      <c r="H1231" s="1" t="s">
        <v>246</v>
      </c>
      <c r="I1231" s="1" t="s">
        <v>245</v>
      </c>
      <c r="J1231">
        <v>236</v>
      </c>
      <c r="K1231">
        <v>20867064</v>
      </c>
      <c r="L1231">
        <v>1.1000000000000001</v>
      </c>
      <c r="M1231" s="2" t="b">
        <f t="shared" si="38"/>
        <v>0</v>
      </c>
      <c r="N1231" s="2" t="str">
        <f t="shared" si="39"/>
        <v>Female201935-44 yearsGR113-040</v>
      </c>
    </row>
    <row r="1232" spans="2:14" x14ac:dyDescent="0.35">
      <c r="B1232" t="s">
        <v>710</v>
      </c>
      <c r="C1232" t="s">
        <v>711</v>
      </c>
      <c r="D1232">
        <v>2019</v>
      </c>
      <c r="E1232">
        <v>2019</v>
      </c>
      <c r="F1232" s="1" t="s">
        <v>22</v>
      </c>
      <c r="G1232" s="1" t="s">
        <v>23</v>
      </c>
      <c r="H1232" s="1" t="s">
        <v>244</v>
      </c>
      <c r="I1232" s="1" t="s">
        <v>243</v>
      </c>
      <c r="J1232">
        <v>40</v>
      </c>
      <c r="K1232">
        <v>20867064</v>
      </c>
      <c r="L1232">
        <v>0.2</v>
      </c>
      <c r="M1232" s="2" t="b">
        <f t="shared" si="38"/>
        <v>0</v>
      </c>
      <c r="N1232" s="2" t="str">
        <f t="shared" si="39"/>
        <v>Female201935-44 yearsGR113-041</v>
      </c>
    </row>
    <row r="1233" spans="2:14" x14ac:dyDescent="0.35">
      <c r="B1233" t="s">
        <v>710</v>
      </c>
      <c r="C1233" t="s">
        <v>711</v>
      </c>
      <c r="D1233">
        <v>2019</v>
      </c>
      <c r="E1233">
        <v>2019</v>
      </c>
      <c r="F1233" s="1" t="s">
        <v>22</v>
      </c>
      <c r="G1233" s="1" t="s">
        <v>23</v>
      </c>
      <c r="H1233" s="1" t="s">
        <v>240</v>
      </c>
      <c r="I1233" s="1" t="s">
        <v>239</v>
      </c>
      <c r="J1233">
        <v>694</v>
      </c>
      <c r="K1233">
        <v>20867064</v>
      </c>
      <c r="L1233">
        <v>3.3</v>
      </c>
      <c r="M1233" s="2" t="b">
        <f t="shared" si="38"/>
        <v>0</v>
      </c>
      <c r="N1233" s="2" t="str">
        <f t="shared" si="39"/>
        <v>Female201935-44 yearsGR113-043</v>
      </c>
    </row>
    <row r="1234" spans="2:14" x14ac:dyDescent="0.35">
      <c r="B1234" t="s">
        <v>710</v>
      </c>
      <c r="C1234" t="s">
        <v>711</v>
      </c>
      <c r="D1234">
        <v>2019</v>
      </c>
      <c r="E1234">
        <v>2019</v>
      </c>
      <c r="F1234" s="1" t="s">
        <v>22</v>
      </c>
      <c r="G1234" s="1" t="s">
        <v>23</v>
      </c>
      <c r="H1234" s="1" t="s">
        <v>238</v>
      </c>
      <c r="I1234" s="1" t="s">
        <v>237</v>
      </c>
      <c r="J1234">
        <v>105</v>
      </c>
      <c r="K1234">
        <v>20867064</v>
      </c>
      <c r="L1234">
        <v>0.5</v>
      </c>
      <c r="M1234" s="2" t="b">
        <f t="shared" si="38"/>
        <v>1</v>
      </c>
      <c r="N1234" s="2" t="str">
        <f t="shared" si="39"/>
        <v>Female201935-44 yearsGR113-044</v>
      </c>
    </row>
    <row r="1235" spans="2:14" x14ac:dyDescent="0.35">
      <c r="B1235" t="s">
        <v>710</v>
      </c>
      <c r="C1235" t="s">
        <v>711</v>
      </c>
      <c r="D1235">
        <v>2019</v>
      </c>
      <c r="E1235">
        <v>2019</v>
      </c>
      <c r="F1235" s="1" t="s">
        <v>22</v>
      </c>
      <c r="G1235" s="1" t="s">
        <v>23</v>
      </c>
      <c r="H1235" s="1" t="s">
        <v>236</v>
      </c>
      <c r="I1235" s="1" t="s">
        <v>235</v>
      </c>
      <c r="J1235">
        <v>95</v>
      </c>
      <c r="K1235">
        <v>20867064</v>
      </c>
      <c r="L1235">
        <v>0.5</v>
      </c>
      <c r="M1235" s="2" t="b">
        <f t="shared" si="38"/>
        <v>1</v>
      </c>
      <c r="N1235" s="2" t="str">
        <f t="shared" si="39"/>
        <v>Female201935-44 yearsGR113-045</v>
      </c>
    </row>
    <row r="1236" spans="2:14" x14ac:dyDescent="0.35">
      <c r="B1236" t="s">
        <v>710</v>
      </c>
      <c r="C1236" t="s">
        <v>711</v>
      </c>
      <c r="D1236">
        <v>2019</v>
      </c>
      <c r="E1236">
        <v>2019</v>
      </c>
      <c r="F1236" s="1" t="s">
        <v>22</v>
      </c>
      <c r="G1236" s="1" t="s">
        <v>23</v>
      </c>
      <c r="H1236" s="1" t="s">
        <v>131</v>
      </c>
      <c r="I1236" s="1" t="s">
        <v>130</v>
      </c>
      <c r="J1236">
        <v>833</v>
      </c>
      <c r="K1236">
        <v>20867064</v>
      </c>
      <c r="L1236">
        <v>4</v>
      </c>
      <c r="M1236" s="2" t="b">
        <f t="shared" si="38"/>
        <v>1</v>
      </c>
      <c r="N1236" s="2" t="str">
        <f t="shared" si="39"/>
        <v>Female201935-44 yearsGR113-046</v>
      </c>
    </row>
    <row r="1237" spans="2:14" x14ac:dyDescent="0.35">
      <c r="B1237" t="s">
        <v>710</v>
      </c>
      <c r="C1237" t="s">
        <v>711</v>
      </c>
      <c r="D1237">
        <v>2019</v>
      </c>
      <c r="E1237">
        <v>2019</v>
      </c>
      <c r="F1237" s="1" t="s">
        <v>22</v>
      </c>
      <c r="G1237" s="1" t="s">
        <v>23</v>
      </c>
      <c r="H1237" s="1" t="s">
        <v>234</v>
      </c>
      <c r="I1237" s="1" t="s">
        <v>233</v>
      </c>
      <c r="J1237">
        <v>36</v>
      </c>
      <c r="K1237">
        <v>20867064</v>
      </c>
      <c r="L1237">
        <v>0.2</v>
      </c>
      <c r="M1237" s="2" t="b">
        <f t="shared" si="38"/>
        <v>1</v>
      </c>
      <c r="N1237" s="2" t="str">
        <f t="shared" si="39"/>
        <v>Female201935-44 yearsGR113-047</v>
      </c>
    </row>
    <row r="1238" spans="2:14" x14ac:dyDescent="0.35">
      <c r="B1238" t="s">
        <v>710</v>
      </c>
      <c r="C1238" t="s">
        <v>711</v>
      </c>
      <c r="D1238">
        <v>2019</v>
      </c>
      <c r="E1238">
        <v>2019</v>
      </c>
      <c r="F1238" s="1" t="s">
        <v>22</v>
      </c>
      <c r="G1238" s="1" t="s">
        <v>23</v>
      </c>
      <c r="H1238" s="1" t="s">
        <v>232</v>
      </c>
      <c r="I1238" s="1" t="s">
        <v>231</v>
      </c>
      <c r="J1238">
        <v>34</v>
      </c>
      <c r="K1238">
        <v>20867064</v>
      </c>
      <c r="L1238">
        <v>0.2</v>
      </c>
      <c r="M1238" s="2" t="b">
        <f t="shared" si="38"/>
        <v>0</v>
      </c>
      <c r="N1238" s="2" t="str">
        <f t="shared" si="39"/>
        <v>Female201935-44 yearsGR113-048</v>
      </c>
    </row>
    <row r="1239" spans="2:14" x14ac:dyDescent="0.35">
      <c r="B1239" t="s">
        <v>710</v>
      </c>
      <c r="C1239" t="s">
        <v>711</v>
      </c>
      <c r="D1239">
        <v>2019</v>
      </c>
      <c r="E1239">
        <v>2019</v>
      </c>
      <c r="F1239" s="1" t="s">
        <v>22</v>
      </c>
      <c r="G1239" s="1" t="s">
        <v>23</v>
      </c>
      <c r="H1239" s="1" t="s">
        <v>228</v>
      </c>
      <c r="I1239" s="1" t="s">
        <v>227</v>
      </c>
      <c r="J1239">
        <v>20</v>
      </c>
      <c r="K1239">
        <v>20867064</v>
      </c>
      <c r="L1239">
        <v>0.1</v>
      </c>
      <c r="M1239" s="2" t="b">
        <f t="shared" si="38"/>
        <v>1</v>
      </c>
      <c r="N1239" s="2" t="str">
        <f t="shared" si="39"/>
        <v>Female201935-44 yearsGR113-050</v>
      </c>
    </row>
    <row r="1240" spans="2:14" x14ac:dyDescent="0.35">
      <c r="B1240" t="s">
        <v>710</v>
      </c>
      <c r="C1240" t="s">
        <v>711</v>
      </c>
      <c r="D1240">
        <v>2019</v>
      </c>
      <c r="E1240">
        <v>2019</v>
      </c>
      <c r="F1240" s="1" t="s">
        <v>22</v>
      </c>
      <c r="G1240" s="1" t="s">
        <v>23</v>
      </c>
      <c r="H1240" s="1" t="s">
        <v>129</v>
      </c>
      <c r="I1240" s="1" t="s">
        <v>128</v>
      </c>
      <c r="J1240">
        <v>4420</v>
      </c>
      <c r="K1240">
        <v>20867064</v>
      </c>
      <c r="L1240">
        <v>21.2</v>
      </c>
      <c r="M1240" s="2" t="b">
        <f t="shared" si="38"/>
        <v>0</v>
      </c>
      <c r="N1240" s="2" t="str">
        <f t="shared" si="39"/>
        <v>Female201935-44 yearsGR113-053</v>
      </c>
    </row>
    <row r="1241" spans="2:14" x14ac:dyDescent="0.35">
      <c r="B1241" t="s">
        <v>710</v>
      </c>
      <c r="C1241" t="s">
        <v>711</v>
      </c>
      <c r="D1241">
        <v>2019</v>
      </c>
      <c r="E1241">
        <v>2019</v>
      </c>
      <c r="F1241" s="1" t="s">
        <v>22</v>
      </c>
      <c r="G1241" s="1" t="s">
        <v>23</v>
      </c>
      <c r="H1241" s="1" t="s">
        <v>127</v>
      </c>
      <c r="I1241" s="1" t="s">
        <v>126</v>
      </c>
      <c r="J1241">
        <v>3309</v>
      </c>
      <c r="K1241">
        <v>20867064</v>
      </c>
      <c r="L1241">
        <v>15.9</v>
      </c>
      <c r="M1241" s="2" t="b">
        <f t="shared" si="38"/>
        <v>1</v>
      </c>
      <c r="N1241" s="2" t="str">
        <f t="shared" si="39"/>
        <v>Female201935-44 yearsGR113-054</v>
      </c>
    </row>
    <row r="1242" spans="2:14" x14ac:dyDescent="0.35">
      <c r="B1242" t="s">
        <v>710</v>
      </c>
      <c r="C1242" t="s">
        <v>711</v>
      </c>
      <c r="D1242">
        <v>2019</v>
      </c>
      <c r="E1242">
        <v>2019</v>
      </c>
      <c r="F1242" s="1" t="s">
        <v>22</v>
      </c>
      <c r="G1242" s="1" t="s">
        <v>23</v>
      </c>
      <c r="H1242" s="1" t="s">
        <v>222</v>
      </c>
      <c r="I1242" s="1" t="s">
        <v>221</v>
      </c>
      <c r="J1242">
        <v>48</v>
      </c>
      <c r="K1242">
        <v>20867064</v>
      </c>
      <c r="L1242">
        <v>0.2</v>
      </c>
      <c r="M1242" s="2" t="b">
        <f t="shared" si="38"/>
        <v>0</v>
      </c>
      <c r="N1242" s="2" t="str">
        <f t="shared" si="39"/>
        <v>Female201935-44 yearsGR113-055</v>
      </c>
    </row>
    <row r="1243" spans="2:14" x14ac:dyDescent="0.35">
      <c r="B1243" t="s">
        <v>710</v>
      </c>
      <c r="C1243" t="s">
        <v>711</v>
      </c>
      <c r="D1243">
        <v>2019</v>
      </c>
      <c r="E1243">
        <v>2019</v>
      </c>
      <c r="F1243" s="1" t="s">
        <v>22</v>
      </c>
      <c r="G1243" s="1" t="s">
        <v>23</v>
      </c>
      <c r="H1243" s="1" t="s">
        <v>220</v>
      </c>
      <c r="I1243" s="1" t="s">
        <v>219</v>
      </c>
      <c r="J1243">
        <v>543</v>
      </c>
      <c r="K1243">
        <v>20867064</v>
      </c>
      <c r="L1243">
        <v>2.6</v>
      </c>
      <c r="M1243" s="2" t="b">
        <f t="shared" si="38"/>
        <v>0</v>
      </c>
      <c r="N1243" s="2" t="str">
        <f t="shared" si="39"/>
        <v>Female201935-44 yearsGR113-056</v>
      </c>
    </row>
    <row r="1244" spans="2:14" x14ac:dyDescent="0.35">
      <c r="B1244" t="s">
        <v>710</v>
      </c>
      <c r="C1244" t="s">
        <v>711</v>
      </c>
      <c r="D1244">
        <v>2019</v>
      </c>
      <c r="E1244">
        <v>2019</v>
      </c>
      <c r="F1244" s="1" t="s">
        <v>22</v>
      </c>
      <c r="G1244" s="1" t="s">
        <v>23</v>
      </c>
      <c r="H1244" s="1" t="s">
        <v>125</v>
      </c>
      <c r="I1244" s="1" t="s">
        <v>124</v>
      </c>
      <c r="J1244">
        <v>40</v>
      </c>
      <c r="K1244">
        <v>20867064</v>
      </c>
      <c r="L1244">
        <v>0.2</v>
      </c>
      <c r="M1244" s="2" t="b">
        <f t="shared" si="38"/>
        <v>0</v>
      </c>
      <c r="N1244" s="2" t="str">
        <f t="shared" si="39"/>
        <v>Female201935-44 yearsGR113-057</v>
      </c>
    </row>
    <row r="1245" spans="2:14" x14ac:dyDescent="0.35">
      <c r="B1245" t="s">
        <v>710</v>
      </c>
      <c r="C1245" t="s">
        <v>711</v>
      </c>
      <c r="D1245">
        <v>2019</v>
      </c>
      <c r="E1245">
        <v>2019</v>
      </c>
      <c r="F1245" s="1" t="s">
        <v>22</v>
      </c>
      <c r="G1245" s="1" t="s">
        <v>23</v>
      </c>
      <c r="H1245" s="1" t="s">
        <v>123</v>
      </c>
      <c r="I1245" s="1" t="s">
        <v>122</v>
      </c>
      <c r="J1245">
        <v>1152</v>
      </c>
      <c r="K1245">
        <v>20867064</v>
      </c>
      <c r="L1245">
        <v>5.5</v>
      </c>
      <c r="M1245" s="2" t="b">
        <f t="shared" si="38"/>
        <v>0</v>
      </c>
      <c r="N1245" s="2" t="str">
        <f t="shared" si="39"/>
        <v>Female201935-44 yearsGR113-058</v>
      </c>
    </row>
    <row r="1246" spans="2:14" x14ac:dyDescent="0.35">
      <c r="B1246" t="s">
        <v>710</v>
      </c>
      <c r="C1246" t="s">
        <v>711</v>
      </c>
      <c r="D1246">
        <v>2019</v>
      </c>
      <c r="E1246">
        <v>2019</v>
      </c>
      <c r="F1246" s="1" t="s">
        <v>22</v>
      </c>
      <c r="G1246" s="1" t="s">
        <v>23</v>
      </c>
      <c r="H1246" s="1" t="s">
        <v>121</v>
      </c>
      <c r="I1246" s="1" t="s">
        <v>120</v>
      </c>
      <c r="J1246">
        <v>462</v>
      </c>
      <c r="K1246">
        <v>20867064</v>
      </c>
      <c r="L1246">
        <v>2.2000000000000002</v>
      </c>
      <c r="M1246" s="2" t="b">
        <f t="shared" si="38"/>
        <v>0</v>
      </c>
      <c r="N1246" s="2" t="str">
        <f t="shared" si="39"/>
        <v>Female201935-44 yearsGR113-059</v>
      </c>
    </row>
    <row r="1247" spans="2:14" x14ac:dyDescent="0.35">
      <c r="B1247" t="s">
        <v>710</v>
      </c>
      <c r="C1247" t="s">
        <v>711</v>
      </c>
      <c r="D1247">
        <v>2019</v>
      </c>
      <c r="E1247">
        <v>2019</v>
      </c>
      <c r="F1247" s="1" t="s">
        <v>22</v>
      </c>
      <c r="G1247" s="1" t="s">
        <v>23</v>
      </c>
      <c r="H1247" s="1" t="s">
        <v>218</v>
      </c>
      <c r="I1247" s="1" t="s">
        <v>217</v>
      </c>
      <c r="J1247">
        <v>24</v>
      </c>
      <c r="K1247">
        <v>20867064</v>
      </c>
      <c r="L1247">
        <v>0.1</v>
      </c>
      <c r="M1247" s="2" t="b">
        <f t="shared" si="38"/>
        <v>0</v>
      </c>
      <c r="N1247" s="2" t="str">
        <f t="shared" si="39"/>
        <v>Female201935-44 yearsGR113-060</v>
      </c>
    </row>
    <row r="1248" spans="2:14" x14ac:dyDescent="0.35">
      <c r="B1248" t="s">
        <v>710</v>
      </c>
      <c r="C1248" t="s">
        <v>711</v>
      </c>
      <c r="D1248">
        <v>2019</v>
      </c>
      <c r="E1248">
        <v>2019</v>
      </c>
      <c r="F1248" s="1" t="s">
        <v>22</v>
      </c>
      <c r="G1248" s="1" t="s">
        <v>23</v>
      </c>
      <c r="H1248" s="1" t="s">
        <v>119</v>
      </c>
      <c r="I1248" s="1" t="s">
        <v>118</v>
      </c>
      <c r="J1248">
        <v>666</v>
      </c>
      <c r="K1248">
        <v>20867064</v>
      </c>
      <c r="L1248">
        <v>3.2</v>
      </c>
      <c r="M1248" s="2" t="b">
        <f t="shared" si="38"/>
        <v>0</v>
      </c>
      <c r="N1248" s="2" t="str">
        <f t="shared" si="39"/>
        <v>Female201935-44 yearsGR113-061</v>
      </c>
    </row>
    <row r="1249" spans="2:14" x14ac:dyDescent="0.35">
      <c r="B1249" t="s">
        <v>710</v>
      </c>
      <c r="C1249" t="s">
        <v>711</v>
      </c>
      <c r="D1249">
        <v>2019</v>
      </c>
      <c r="E1249">
        <v>2019</v>
      </c>
      <c r="F1249" s="1" t="s">
        <v>22</v>
      </c>
      <c r="G1249" s="1" t="s">
        <v>23</v>
      </c>
      <c r="H1249" s="1" t="s">
        <v>117</v>
      </c>
      <c r="I1249" s="1" t="s">
        <v>116</v>
      </c>
      <c r="J1249">
        <v>332</v>
      </c>
      <c r="K1249">
        <v>20867064</v>
      </c>
      <c r="L1249">
        <v>1.6</v>
      </c>
      <c r="M1249" s="2" t="b">
        <f t="shared" si="38"/>
        <v>0</v>
      </c>
      <c r="N1249" s="2" t="str">
        <f t="shared" si="39"/>
        <v>Female201935-44 yearsGR113-062</v>
      </c>
    </row>
    <row r="1250" spans="2:14" x14ac:dyDescent="0.35">
      <c r="B1250" t="s">
        <v>710</v>
      </c>
      <c r="C1250" t="s">
        <v>711</v>
      </c>
      <c r="D1250">
        <v>2019</v>
      </c>
      <c r="E1250">
        <v>2019</v>
      </c>
      <c r="F1250" s="1" t="s">
        <v>22</v>
      </c>
      <c r="G1250" s="1" t="s">
        <v>23</v>
      </c>
      <c r="H1250" s="1" t="s">
        <v>115</v>
      </c>
      <c r="I1250" s="1" t="s">
        <v>114</v>
      </c>
      <c r="J1250">
        <v>334</v>
      </c>
      <c r="K1250">
        <v>20867064</v>
      </c>
      <c r="L1250">
        <v>1.6</v>
      </c>
      <c r="M1250" s="2" t="b">
        <f t="shared" si="38"/>
        <v>0</v>
      </c>
      <c r="N1250" s="2" t="str">
        <f t="shared" si="39"/>
        <v>Female201935-44 yearsGR113-063</v>
      </c>
    </row>
    <row r="1251" spans="2:14" x14ac:dyDescent="0.35">
      <c r="B1251" t="s">
        <v>710</v>
      </c>
      <c r="C1251" t="s">
        <v>711</v>
      </c>
      <c r="D1251">
        <v>2019</v>
      </c>
      <c r="E1251">
        <v>2019</v>
      </c>
      <c r="F1251" s="1" t="s">
        <v>22</v>
      </c>
      <c r="G1251" s="1" t="s">
        <v>23</v>
      </c>
      <c r="H1251" s="1" t="s">
        <v>113</v>
      </c>
      <c r="I1251" s="1" t="s">
        <v>112</v>
      </c>
      <c r="J1251">
        <v>1526</v>
      </c>
      <c r="K1251">
        <v>20867064</v>
      </c>
      <c r="L1251">
        <v>7.3</v>
      </c>
      <c r="M1251" s="2" t="b">
        <f t="shared" si="38"/>
        <v>0</v>
      </c>
      <c r="N1251" s="2" t="str">
        <f t="shared" si="39"/>
        <v>Female201935-44 yearsGR113-064</v>
      </c>
    </row>
    <row r="1252" spans="2:14" x14ac:dyDescent="0.35">
      <c r="B1252" t="s">
        <v>710</v>
      </c>
      <c r="C1252" t="s">
        <v>711</v>
      </c>
      <c r="D1252">
        <v>2019</v>
      </c>
      <c r="E1252">
        <v>2019</v>
      </c>
      <c r="F1252" s="1" t="s">
        <v>22</v>
      </c>
      <c r="G1252" s="1" t="s">
        <v>23</v>
      </c>
      <c r="H1252" s="1" t="s">
        <v>111</v>
      </c>
      <c r="I1252" s="1" t="s">
        <v>110</v>
      </c>
      <c r="J1252">
        <v>60</v>
      </c>
      <c r="K1252">
        <v>20867064</v>
      </c>
      <c r="L1252">
        <v>0.3</v>
      </c>
      <c r="M1252" s="2" t="b">
        <f t="shared" si="38"/>
        <v>0</v>
      </c>
      <c r="N1252" s="2" t="str">
        <f t="shared" si="39"/>
        <v>Female201935-44 yearsGR113-065</v>
      </c>
    </row>
    <row r="1253" spans="2:14" x14ac:dyDescent="0.35">
      <c r="B1253" t="s">
        <v>710</v>
      </c>
      <c r="C1253" t="s">
        <v>711</v>
      </c>
      <c r="D1253">
        <v>2019</v>
      </c>
      <c r="E1253">
        <v>2019</v>
      </c>
      <c r="F1253" s="1" t="s">
        <v>22</v>
      </c>
      <c r="G1253" s="1" t="s">
        <v>23</v>
      </c>
      <c r="H1253" s="1" t="s">
        <v>216</v>
      </c>
      <c r="I1253" s="1" t="s">
        <v>215</v>
      </c>
      <c r="J1253">
        <v>18</v>
      </c>
      <c r="K1253">
        <v>20867064</v>
      </c>
      <c r="L1253" t="s">
        <v>10</v>
      </c>
      <c r="M1253" s="2" t="b">
        <f t="shared" si="38"/>
        <v>0</v>
      </c>
      <c r="N1253" s="2" t="str">
        <f t="shared" si="39"/>
        <v>Female201935-44 yearsGR113-066</v>
      </c>
    </row>
    <row r="1254" spans="2:14" x14ac:dyDescent="0.35">
      <c r="B1254" t="s">
        <v>710</v>
      </c>
      <c r="C1254" t="s">
        <v>711</v>
      </c>
      <c r="D1254">
        <v>2019</v>
      </c>
      <c r="E1254">
        <v>2019</v>
      </c>
      <c r="F1254" s="1" t="s">
        <v>22</v>
      </c>
      <c r="G1254" s="1" t="s">
        <v>23</v>
      </c>
      <c r="H1254" s="1" t="s">
        <v>214</v>
      </c>
      <c r="I1254" s="1" t="s">
        <v>213</v>
      </c>
      <c r="J1254">
        <v>187</v>
      </c>
      <c r="K1254">
        <v>20867064</v>
      </c>
      <c r="L1254">
        <v>0.9</v>
      </c>
      <c r="M1254" s="2" t="b">
        <f t="shared" si="38"/>
        <v>0</v>
      </c>
      <c r="N1254" s="2" t="str">
        <f t="shared" si="39"/>
        <v>Female201935-44 yearsGR113-067</v>
      </c>
    </row>
    <row r="1255" spans="2:14" x14ac:dyDescent="0.35">
      <c r="B1255" t="s">
        <v>710</v>
      </c>
      <c r="C1255" t="s">
        <v>711</v>
      </c>
      <c r="D1255">
        <v>2019</v>
      </c>
      <c r="E1255">
        <v>2019</v>
      </c>
      <c r="F1255" s="1" t="s">
        <v>22</v>
      </c>
      <c r="G1255" s="1" t="s">
        <v>23</v>
      </c>
      <c r="H1255" s="1" t="s">
        <v>109</v>
      </c>
      <c r="I1255" s="1" t="s">
        <v>108</v>
      </c>
      <c r="J1255">
        <v>1261</v>
      </c>
      <c r="K1255">
        <v>20867064</v>
      </c>
      <c r="L1255">
        <v>6</v>
      </c>
      <c r="M1255" s="2" t="b">
        <f t="shared" si="38"/>
        <v>0</v>
      </c>
      <c r="N1255" s="2" t="str">
        <f t="shared" si="39"/>
        <v>Female201935-44 yearsGR113-068</v>
      </c>
    </row>
    <row r="1256" spans="2:14" x14ac:dyDescent="0.35">
      <c r="B1256" t="s">
        <v>710</v>
      </c>
      <c r="C1256" t="s">
        <v>711</v>
      </c>
      <c r="D1256">
        <v>2019</v>
      </c>
      <c r="E1256">
        <v>2019</v>
      </c>
      <c r="F1256" s="1" t="s">
        <v>22</v>
      </c>
      <c r="G1256" s="1" t="s">
        <v>23</v>
      </c>
      <c r="H1256" s="1" t="s">
        <v>212</v>
      </c>
      <c r="I1256" s="1" t="s">
        <v>211</v>
      </c>
      <c r="J1256">
        <v>167</v>
      </c>
      <c r="K1256">
        <v>20867064</v>
      </c>
      <c r="L1256">
        <v>0.8</v>
      </c>
      <c r="M1256" s="2" t="b">
        <f t="shared" si="38"/>
        <v>1</v>
      </c>
      <c r="N1256" s="2" t="str">
        <f t="shared" si="39"/>
        <v>Female201935-44 yearsGR113-069</v>
      </c>
    </row>
    <row r="1257" spans="2:14" x14ac:dyDescent="0.35">
      <c r="B1257" t="s">
        <v>710</v>
      </c>
      <c r="C1257" t="s">
        <v>711</v>
      </c>
      <c r="D1257">
        <v>2019</v>
      </c>
      <c r="E1257">
        <v>2019</v>
      </c>
      <c r="F1257" s="1" t="s">
        <v>22</v>
      </c>
      <c r="G1257" s="1" t="s">
        <v>23</v>
      </c>
      <c r="H1257" s="1" t="s">
        <v>107</v>
      </c>
      <c r="I1257" s="1" t="s">
        <v>106</v>
      </c>
      <c r="J1257">
        <v>782</v>
      </c>
      <c r="K1257">
        <v>20867064</v>
      </c>
      <c r="L1257">
        <v>3.7</v>
      </c>
      <c r="M1257" s="2" t="b">
        <f t="shared" si="38"/>
        <v>1</v>
      </c>
      <c r="N1257" s="2" t="str">
        <f t="shared" si="39"/>
        <v>Female201935-44 yearsGR113-070</v>
      </c>
    </row>
    <row r="1258" spans="2:14" x14ac:dyDescent="0.35">
      <c r="B1258" t="s">
        <v>710</v>
      </c>
      <c r="C1258" t="s">
        <v>711</v>
      </c>
      <c r="D1258">
        <v>2019</v>
      </c>
      <c r="E1258">
        <v>2019</v>
      </c>
      <c r="F1258" s="1" t="s">
        <v>22</v>
      </c>
      <c r="G1258" s="1" t="s">
        <v>23</v>
      </c>
      <c r="H1258" s="1" t="s">
        <v>208</v>
      </c>
      <c r="I1258" s="1" t="s">
        <v>207</v>
      </c>
      <c r="J1258">
        <v>157</v>
      </c>
      <c r="K1258">
        <v>20867064</v>
      </c>
      <c r="L1258">
        <v>0.8</v>
      </c>
      <c r="M1258" s="2" t="b">
        <f t="shared" si="38"/>
        <v>0</v>
      </c>
      <c r="N1258" s="2" t="str">
        <f t="shared" si="39"/>
        <v>Female201935-44 yearsGR113-072</v>
      </c>
    </row>
    <row r="1259" spans="2:14" x14ac:dyDescent="0.35">
      <c r="B1259" t="s">
        <v>710</v>
      </c>
      <c r="C1259" t="s">
        <v>711</v>
      </c>
      <c r="D1259">
        <v>2019</v>
      </c>
      <c r="E1259">
        <v>2019</v>
      </c>
      <c r="F1259" s="1" t="s">
        <v>22</v>
      </c>
      <c r="G1259" s="1" t="s">
        <v>23</v>
      </c>
      <c r="H1259" s="1" t="s">
        <v>206</v>
      </c>
      <c r="I1259" s="1" t="s">
        <v>205</v>
      </c>
      <c r="J1259">
        <v>88</v>
      </c>
      <c r="K1259">
        <v>20867064</v>
      </c>
      <c r="L1259">
        <v>0.4</v>
      </c>
      <c r="M1259" s="2" t="b">
        <f t="shared" si="38"/>
        <v>1</v>
      </c>
      <c r="N1259" s="2" t="str">
        <f t="shared" si="39"/>
        <v>Female201935-44 yearsGR113-073</v>
      </c>
    </row>
    <row r="1260" spans="2:14" x14ac:dyDescent="0.35">
      <c r="B1260" t="s">
        <v>710</v>
      </c>
      <c r="C1260" t="s">
        <v>711</v>
      </c>
      <c r="D1260">
        <v>2019</v>
      </c>
      <c r="E1260">
        <v>2019</v>
      </c>
      <c r="F1260" s="1" t="s">
        <v>22</v>
      </c>
      <c r="G1260" s="1" t="s">
        <v>23</v>
      </c>
      <c r="H1260" s="1" t="s">
        <v>204</v>
      </c>
      <c r="I1260" s="1" t="s">
        <v>203</v>
      </c>
      <c r="J1260">
        <v>69</v>
      </c>
      <c r="K1260">
        <v>20867064</v>
      </c>
      <c r="L1260">
        <v>0.3</v>
      </c>
      <c r="M1260" s="2" t="b">
        <f t="shared" si="38"/>
        <v>0</v>
      </c>
      <c r="N1260" s="2" t="str">
        <f t="shared" si="39"/>
        <v>Female201935-44 yearsGR113-074</v>
      </c>
    </row>
    <row r="1261" spans="2:14" x14ac:dyDescent="0.35">
      <c r="B1261" t="s">
        <v>710</v>
      </c>
      <c r="C1261" t="s">
        <v>711</v>
      </c>
      <c r="D1261">
        <v>2019</v>
      </c>
      <c r="E1261">
        <v>2019</v>
      </c>
      <c r="F1261" s="1" t="s">
        <v>22</v>
      </c>
      <c r="G1261" s="1" t="s">
        <v>23</v>
      </c>
      <c r="H1261" s="1" t="s">
        <v>105</v>
      </c>
      <c r="I1261" s="1" t="s">
        <v>104</v>
      </c>
      <c r="J1261">
        <v>186</v>
      </c>
      <c r="K1261">
        <v>20867064</v>
      </c>
      <c r="L1261">
        <v>0.9</v>
      </c>
      <c r="M1261" s="2" t="b">
        <f t="shared" si="38"/>
        <v>0</v>
      </c>
      <c r="N1261" s="2" t="str">
        <f t="shared" si="39"/>
        <v>Female201935-44 yearsGR113-075</v>
      </c>
    </row>
    <row r="1262" spans="2:14" x14ac:dyDescent="0.35">
      <c r="B1262" t="s">
        <v>710</v>
      </c>
      <c r="C1262" t="s">
        <v>711</v>
      </c>
      <c r="D1262">
        <v>2019</v>
      </c>
      <c r="E1262">
        <v>2019</v>
      </c>
      <c r="F1262" s="1" t="s">
        <v>22</v>
      </c>
      <c r="G1262" s="1" t="s">
        <v>23</v>
      </c>
      <c r="H1262" s="1" t="s">
        <v>103</v>
      </c>
      <c r="I1262" s="1" t="s">
        <v>102</v>
      </c>
      <c r="J1262">
        <v>427</v>
      </c>
      <c r="K1262">
        <v>20867064</v>
      </c>
      <c r="L1262">
        <v>2</v>
      </c>
      <c r="M1262" s="2" t="b">
        <f t="shared" si="38"/>
        <v>1</v>
      </c>
      <c r="N1262" s="2" t="str">
        <f t="shared" si="39"/>
        <v>Female201935-44 yearsGR113-076</v>
      </c>
    </row>
    <row r="1263" spans="2:14" x14ac:dyDescent="0.35">
      <c r="B1263" t="s">
        <v>710</v>
      </c>
      <c r="C1263" t="s">
        <v>711</v>
      </c>
      <c r="D1263">
        <v>2019</v>
      </c>
      <c r="E1263">
        <v>2019</v>
      </c>
      <c r="F1263" s="1" t="s">
        <v>22</v>
      </c>
      <c r="G1263" s="1" t="s">
        <v>23</v>
      </c>
      <c r="H1263" s="1" t="s">
        <v>202</v>
      </c>
      <c r="I1263" s="1" t="s">
        <v>201</v>
      </c>
      <c r="J1263">
        <v>117</v>
      </c>
      <c r="K1263">
        <v>20867064</v>
      </c>
      <c r="L1263">
        <v>0.6</v>
      </c>
      <c r="M1263" s="2" t="b">
        <f t="shared" si="38"/>
        <v>0</v>
      </c>
      <c r="N1263" s="2" t="str">
        <f t="shared" si="39"/>
        <v>Female201935-44 yearsGR113-077</v>
      </c>
    </row>
    <row r="1264" spans="2:14" x14ac:dyDescent="0.35">
      <c r="B1264" t="s">
        <v>710</v>
      </c>
      <c r="C1264" t="s">
        <v>711</v>
      </c>
      <c r="D1264">
        <v>2019</v>
      </c>
      <c r="E1264">
        <v>2019</v>
      </c>
      <c r="F1264" s="1" t="s">
        <v>22</v>
      </c>
      <c r="G1264" s="1" t="s">
        <v>23</v>
      </c>
      <c r="H1264" s="1" t="s">
        <v>101</v>
      </c>
      <c r="I1264" s="1" t="s">
        <v>100</v>
      </c>
      <c r="J1264">
        <v>310</v>
      </c>
      <c r="K1264">
        <v>20867064</v>
      </c>
      <c r="L1264">
        <v>1.5</v>
      </c>
      <c r="M1264" s="2" t="b">
        <f t="shared" ref="M1264:M1327" si="40">LEFT(H1264,1)="#"</f>
        <v>0</v>
      </c>
      <c r="N1264" s="2" t="str">
        <f t="shared" ref="N1264:N1327" si="41">B1264&amp;E1264&amp;F1264&amp;I1264</f>
        <v>Female201935-44 yearsGR113-078</v>
      </c>
    </row>
    <row r="1265" spans="2:14" x14ac:dyDescent="0.35">
      <c r="B1265" t="s">
        <v>710</v>
      </c>
      <c r="C1265" t="s">
        <v>711</v>
      </c>
      <c r="D1265">
        <v>2019</v>
      </c>
      <c r="E1265">
        <v>2019</v>
      </c>
      <c r="F1265" s="1" t="s">
        <v>22</v>
      </c>
      <c r="G1265" s="1" t="s">
        <v>23</v>
      </c>
      <c r="H1265" s="1" t="s">
        <v>99</v>
      </c>
      <c r="I1265" s="1" t="s">
        <v>98</v>
      </c>
      <c r="J1265">
        <v>356</v>
      </c>
      <c r="K1265">
        <v>20867064</v>
      </c>
      <c r="L1265">
        <v>1.7</v>
      </c>
      <c r="M1265" s="2" t="b">
        <f t="shared" si="40"/>
        <v>1</v>
      </c>
      <c r="N1265" s="2" t="str">
        <f t="shared" si="41"/>
        <v>Female201935-44 yearsGR113-082</v>
      </c>
    </row>
    <row r="1266" spans="2:14" x14ac:dyDescent="0.35">
      <c r="B1266" t="s">
        <v>710</v>
      </c>
      <c r="C1266" t="s">
        <v>711</v>
      </c>
      <c r="D1266">
        <v>2019</v>
      </c>
      <c r="E1266">
        <v>2019</v>
      </c>
      <c r="F1266" s="1" t="s">
        <v>22</v>
      </c>
      <c r="G1266" s="1" t="s">
        <v>23</v>
      </c>
      <c r="H1266" s="1" t="s">
        <v>192</v>
      </c>
      <c r="I1266" s="1" t="s">
        <v>191</v>
      </c>
      <c r="J1266">
        <v>12</v>
      </c>
      <c r="K1266">
        <v>20867064</v>
      </c>
      <c r="L1266" t="s">
        <v>10</v>
      </c>
      <c r="M1266" s="2" t="b">
        <f t="shared" si="40"/>
        <v>0</v>
      </c>
      <c r="N1266" s="2" t="str">
        <f t="shared" si="41"/>
        <v>Female201935-44 yearsGR113-084</v>
      </c>
    </row>
    <row r="1267" spans="2:14" x14ac:dyDescent="0.35">
      <c r="B1267" t="s">
        <v>710</v>
      </c>
      <c r="C1267" t="s">
        <v>711</v>
      </c>
      <c r="D1267">
        <v>2019</v>
      </c>
      <c r="E1267">
        <v>2019</v>
      </c>
      <c r="F1267" s="1" t="s">
        <v>22</v>
      </c>
      <c r="G1267" s="1" t="s">
        <v>23</v>
      </c>
      <c r="H1267" s="1" t="s">
        <v>190</v>
      </c>
      <c r="I1267" s="1" t="s">
        <v>189</v>
      </c>
      <c r="J1267">
        <v>199</v>
      </c>
      <c r="K1267">
        <v>20867064</v>
      </c>
      <c r="L1267">
        <v>1</v>
      </c>
      <c r="M1267" s="2" t="b">
        <f t="shared" si="40"/>
        <v>0</v>
      </c>
      <c r="N1267" s="2" t="str">
        <f t="shared" si="41"/>
        <v>Female201935-44 yearsGR113-085</v>
      </c>
    </row>
    <row r="1268" spans="2:14" x14ac:dyDescent="0.35">
      <c r="B1268" t="s">
        <v>710</v>
      </c>
      <c r="C1268" t="s">
        <v>711</v>
      </c>
      <c r="D1268">
        <v>2019</v>
      </c>
      <c r="E1268">
        <v>2019</v>
      </c>
      <c r="F1268" s="1" t="s">
        <v>22</v>
      </c>
      <c r="G1268" s="1" t="s">
        <v>23</v>
      </c>
      <c r="H1268" s="1" t="s">
        <v>97</v>
      </c>
      <c r="I1268" s="1" t="s">
        <v>96</v>
      </c>
      <c r="J1268">
        <v>141</v>
      </c>
      <c r="K1268">
        <v>20867064</v>
      </c>
      <c r="L1268">
        <v>0.7</v>
      </c>
      <c r="M1268" s="2" t="b">
        <f t="shared" si="40"/>
        <v>0</v>
      </c>
      <c r="N1268" s="2" t="str">
        <f t="shared" si="41"/>
        <v>Female201935-44 yearsGR113-086</v>
      </c>
    </row>
    <row r="1269" spans="2:14" x14ac:dyDescent="0.35">
      <c r="B1269" t="s">
        <v>710</v>
      </c>
      <c r="C1269" t="s">
        <v>711</v>
      </c>
      <c r="D1269">
        <v>2019</v>
      </c>
      <c r="E1269">
        <v>2019</v>
      </c>
      <c r="F1269" s="1" t="s">
        <v>22</v>
      </c>
      <c r="G1269" s="1" t="s">
        <v>23</v>
      </c>
      <c r="H1269" s="1" t="s">
        <v>95</v>
      </c>
      <c r="I1269" s="1" t="s">
        <v>94</v>
      </c>
      <c r="J1269">
        <v>93</v>
      </c>
      <c r="K1269">
        <v>20867064</v>
      </c>
      <c r="L1269">
        <v>0.4</v>
      </c>
      <c r="M1269" s="2" t="b">
        <f t="shared" si="40"/>
        <v>1</v>
      </c>
      <c r="N1269" s="2" t="str">
        <f t="shared" si="41"/>
        <v>Female201935-44 yearsGR113-088</v>
      </c>
    </row>
    <row r="1270" spans="2:14" x14ac:dyDescent="0.35">
      <c r="B1270" t="s">
        <v>710</v>
      </c>
      <c r="C1270" t="s">
        <v>711</v>
      </c>
      <c r="D1270">
        <v>2019</v>
      </c>
      <c r="E1270">
        <v>2019</v>
      </c>
      <c r="F1270" s="1" t="s">
        <v>22</v>
      </c>
      <c r="G1270" s="1" t="s">
        <v>23</v>
      </c>
      <c r="H1270" s="1" t="s">
        <v>186</v>
      </c>
      <c r="I1270" s="1" t="s">
        <v>185</v>
      </c>
      <c r="J1270">
        <v>273</v>
      </c>
      <c r="K1270">
        <v>20867064</v>
      </c>
      <c r="L1270">
        <v>1.3</v>
      </c>
      <c r="M1270" s="2" t="b">
        <f t="shared" si="40"/>
        <v>0</v>
      </c>
      <c r="N1270" s="2" t="str">
        <f t="shared" si="41"/>
        <v>Female201935-44 yearsGR113-089</v>
      </c>
    </row>
    <row r="1271" spans="2:14" x14ac:dyDescent="0.35">
      <c r="B1271" t="s">
        <v>710</v>
      </c>
      <c r="C1271" t="s">
        <v>711</v>
      </c>
      <c r="D1271">
        <v>2019</v>
      </c>
      <c r="E1271">
        <v>2019</v>
      </c>
      <c r="F1271" s="1" t="s">
        <v>22</v>
      </c>
      <c r="G1271" s="1" t="s">
        <v>23</v>
      </c>
      <c r="H1271" s="1" t="s">
        <v>184</v>
      </c>
      <c r="I1271" s="1" t="s">
        <v>183</v>
      </c>
      <c r="J1271">
        <v>36</v>
      </c>
      <c r="K1271">
        <v>20867064</v>
      </c>
      <c r="L1271">
        <v>0.2</v>
      </c>
      <c r="M1271" s="2" t="b">
        <f t="shared" si="40"/>
        <v>1</v>
      </c>
      <c r="N1271" s="2" t="str">
        <f t="shared" si="41"/>
        <v>Female201935-44 yearsGR113-090</v>
      </c>
    </row>
    <row r="1272" spans="2:14" x14ac:dyDescent="0.35">
      <c r="B1272" t="s">
        <v>710</v>
      </c>
      <c r="C1272" t="s">
        <v>711</v>
      </c>
      <c r="D1272">
        <v>2019</v>
      </c>
      <c r="E1272">
        <v>2019</v>
      </c>
      <c r="F1272" s="1" t="s">
        <v>22</v>
      </c>
      <c r="G1272" s="1" t="s">
        <v>23</v>
      </c>
      <c r="H1272" s="1" t="s">
        <v>180</v>
      </c>
      <c r="I1272" s="1" t="s">
        <v>179</v>
      </c>
      <c r="J1272">
        <v>16</v>
      </c>
      <c r="K1272">
        <v>20867064</v>
      </c>
      <c r="L1272" t="s">
        <v>10</v>
      </c>
      <c r="M1272" s="2" t="b">
        <f t="shared" si="40"/>
        <v>1</v>
      </c>
      <c r="N1272" s="2" t="str">
        <f t="shared" si="41"/>
        <v>Female201935-44 yearsGR113-092</v>
      </c>
    </row>
    <row r="1273" spans="2:14" x14ac:dyDescent="0.35">
      <c r="B1273" t="s">
        <v>710</v>
      </c>
      <c r="C1273" t="s">
        <v>711</v>
      </c>
      <c r="D1273">
        <v>2019</v>
      </c>
      <c r="E1273">
        <v>2019</v>
      </c>
      <c r="F1273" s="1" t="s">
        <v>22</v>
      </c>
      <c r="G1273" s="1" t="s">
        <v>23</v>
      </c>
      <c r="H1273" s="1" t="s">
        <v>93</v>
      </c>
      <c r="I1273" s="1" t="s">
        <v>92</v>
      </c>
      <c r="J1273">
        <v>1257</v>
      </c>
      <c r="K1273">
        <v>20867064</v>
      </c>
      <c r="L1273">
        <v>6</v>
      </c>
      <c r="M1273" s="2" t="b">
        <f t="shared" si="40"/>
        <v>1</v>
      </c>
      <c r="N1273" s="2" t="str">
        <f t="shared" si="41"/>
        <v>Female201935-44 yearsGR113-093</v>
      </c>
    </row>
    <row r="1274" spans="2:14" x14ac:dyDescent="0.35">
      <c r="B1274" t="s">
        <v>710</v>
      </c>
      <c r="C1274" t="s">
        <v>711</v>
      </c>
      <c r="D1274">
        <v>2019</v>
      </c>
      <c r="E1274">
        <v>2019</v>
      </c>
      <c r="F1274" s="1" t="s">
        <v>22</v>
      </c>
      <c r="G1274" s="1" t="s">
        <v>23</v>
      </c>
      <c r="H1274" s="1" t="s">
        <v>91</v>
      </c>
      <c r="I1274" s="1" t="s">
        <v>90</v>
      </c>
      <c r="J1274">
        <v>971</v>
      </c>
      <c r="K1274">
        <v>20867064</v>
      </c>
      <c r="L1274">
        <v>4.7</v>
      </c>
      <c r="M1274" s="2" t="b">
        <f t="shared" si="40"/>
        <v>0</v>
      </c>
      <c r="N1274" s="2" t="str">
        <f t="shared" si="41"/>
        <v>Female201935-44 yearsGR113-094</v>
      </c>
    </row>
    <row r="1275" spans="2:14" x14ac:dyDescent="0.35">
      <c r="B1275" t="s">
        <v>710</v>
      </c>
      <c r="C1275" t="s">
        <v>711</v>
      </c>
      <c r="D1275">
        <v>2019</v>
      </c>
      <c r="E1275">
        <v>2019</v>
      </c>
      <c r="F1275" s="1" t="s">
        <v>22</v>
      </c>
      <c r="G1275" s="1" t="s">
        <v>23</v>
      </c>
      <c r="H1275" s="1" t="s">
        <v>178</v>
      </c>
      <c r="I1275" s="1" t="s">
        <v>177</v>
      </c>
      <c r="J1275">
        <v>286</v>
      </c>
      <c r="K1275">
        <v>20867064</v>
      </c>
      <c r="L1275">
        <v>1.4</v>
      </c>
      <c r="M1275" s="2" t="b">
        <f t="shared" si="40"/>
        <v>0</v>
      </c>
      <c r="N1275" s="2" t="str">
        <f t="shared" si="41"/>
        <v>Female201935-44 yearsGR113-095</v>
      </c>
    </row>
    <row r="1276" spans="2:14" x14ac:dyDescent="0.35">
      <c r="B1276" t="s">
        <v>710</v>
      </c>
      <c r="C1276" t="s">
        <v>711</v>
      </c>
      <c r="D1276">
        <v>2019</v>
      </c>
      <c r="E1276">
        <v>2019</v>
      </c>
      <c r="F1276" s="1" t="s">
        <v>22</v>
      </c>
      <c r="G1276" s="1" t="s">
        <v>23</v>
      </c>
      <c r="H1276" s="1" t="s">
        <v>176</v>
      </c>
      <c r="I1276" s="1" t="s">
        <v>175</v>
      </c>
      <c r="J1276">
        <v>24</v>
      </c>
      <c r="K1276">
        <v>20867064</v>
      </c>
      <c r="L1276">
        <v>0.1</v>
      </c>
      <c r="M1276" s="2" t="b">
        <f t="shared" si="40"/>
        <v>1</v>
      </c>
      <c r="N1276" s="2" t="str">
        <f t="shared" si="41"/>
        <v>Female201935-44 yearsGR113-096</v>
      </c>
    </row>
    <row r="1277" spans="2:14" x14ac:dyDescent="0.35">
      <c r="B1277" t="s">
        <v>710</v>
      </c>
      <c r="C1277" t="s">
        <v>711</v>
      </c>
      <c r="D1277">
        <v>2019</v>
      </c>
      <c r="E1277">
        <v>2019</v>
      </c>
      <c r="F1277" s="1" t="s">
        <v>22</v>
      </c>
      <c r="G1277" s="1" t="s">
        <v>23</v>
      </c>
      <c r="H1277" s="1" t="s">
        <v>89</v>
      </c>
      <c r="I1277" s="1" t="s">
        <v>88</v>
      </c>
      <c r="J1277">
        <v>349</v>
      </c>
      <c r="K1277">
        <v>20867064</v>
      </c>
      <c r="L1277">
        <v>1.7</v>
      </c>
      <c r="M1277" s="2" t="b">
        <f t="shared" si="40"/>
        <v>1</v>
      </c>
      <c r="N1277" s="2" t="str">
        <f t="shared" si="41"/>
        <v>Female201935-44 yearsGR113-097</v>
      </c>
    </row>
    <row r="1278" spans="2:14" x14ac:dyDescent="0.35">
      <c r="B1278" t="s">
        <v>710</v>
      </c>
      <c r="C1278" t="s">
        <v>711</v>
      </c>
      <c r="D1278">
        <v>2019</v>
      </c>
      <c r="E1278">
        <v>2019</v>
      </c>
      <c r="F1278" s="1" t="s">
        <v>22</v>
      </c>
      <c r="G1278" s="1" t="s">
        <v>23</v>
      </c>
      <c r="H1278" s="1" t="s">
        <v>87</v>
      </c>
      <c r="I1278" s="1" t="s">
        <v>86</v>
      </c>
      <c r="J1278">
        <v>341</v>
      </c>
      <c r="K1278">
        <v>20867064</v>
      </c>
      <c r="L1278">
        <v>1.6</v>
      </c>
      <c r="M1278" s="2" t="b">
        <f t="shared" si="40"/>
        <v>0</v>
      </c>
      <c r="N1278" s="2" t="str">
        <f t="shared" si="41"/>
        <v>Female201935-44 yearsGR113-100</v>
      </c>
    </row>
    <row r="1279" spans="2:14" x14ac:dyDescent="0.35">
      <c r="B1279" t="s">
        <v>710</v>
      </c>
      <c r="C1279" t="s">
        <v>711</v>
      </c>
      <c r="D1279">
        <v>2019</v>
      </c>
      <c r="E1279">
        <v>2019</v>
      </c>
      <c r="F1279" s="1" t="s">
        <v>22</v>
      </c>
      <c r="G1279" s="1" t="s">
        <v>23</v>
      </c>
      <c r="H1279" s="1" t="s">
        <v>170</v>
      </c>
      <c r="I1279" s="1" t="s">
        <v>169</v>
      </c>
      <c r="J1279">
        <v>25</v>
      </c>
      <c r="K1279">
        <v>20867064</v>
      </c>
      <c r="L1279">
        <v>0.1</v>
      </c>
      <c r="M1279" s="2" t="b">
        <f t="shared" si="40"/>
        <v>1</v>
      </c>
      <c r="N1279" s="2" t="str">
        <f t="shared" si="41"/>
        <v>Female201935-44 yearsGR113-102</v>
      </c>
    </row>
    <row r="1280" spans="2:14" x14ac:dyDescent="0.35">
      <c r="B1280" t="s">
        <v>710</v>
      </c>
      <c r="C1280" t="s">
        <v>711</v>
      </c>
      <c r="D1280">
        <v>2019</v>
      </c>
      <c r="E1280">
        <v>2019</v>
      </c>
      <c r="F1280" s="1" t="s">
        <v>22</v>
      </c>
      <c r="G1280" s="1" t="s">
        <v>23</v>
      </c>
      <c r="H1280" s="1" t="s">
        <v>166</v>
      </c>
      <c r="I1280" s="1" t="s">
        <v>165</v>
      </c>
      <c r="J1280">
        <v>11</v>
      </c>
      <c r="K1280">
        <v>20867064</v>
      </c>
      <c r="L1280" t="s">
        <v>10</v>
      </c>
      <c r="M1280" s="2" t="b">
        <f t="shared" si="40"/>
        <v>1</v>
      </c>
      <c r="N1280" s="2" t="str">
        <f t="shared" si="41"/>
        <v>Female201935-44 yearsGR113-104</v>
      </c>
    </row>
    <row r="1281" spans="2:14" x14ac:dyDescent="0.35">
      <c r="B1281" t="s">
        <v>710</v>
      </c>
      <c r="C1281" t="s">
        <v>711</v>
      </c>
      <c r="D1281">
        <v>2019</v>
      </c>
      <c r="E1281">
        <v>2019</v>
      </c>
      <c r="F1281" s="1" t="s">
        <v>22</v>
      </c>
      <c r="G1281" s="1" t="s">
        <v>23</v>
      </c>
      <c r="H1281" s="1" t="s">
        <v>304</v>
      </c>
      <c r="I1281" s="1" t="s">
        <v>303</v>
      </c>
      <c r="J1281">
        <v>398</v>
      </c>
      <c r="K1281">
        <v>20867064</v>
      </c>
      <c r="L1281">
        <v>1.9</v>
      </c>
      <c r="M1281" s="2" t="b">
        <f t="shared" si="40"/>
        <v>1</v>
      </c>
      <c r="N1281" s="2" t="str">
        <f t="shared" si="41"/>
        <v>Female201935-44 yearsGR113-105</v>
      </c>
    </row>
    <row r="1282" spans="2:14" x14ac:dyDescent="0.35">
      <c r="B1282" t="s">
        <v>710</v>
      </c>
      <c r="C1282" t="s">
        <v>711</v>
      </c>
      <c r="D1282">
        <v>2019</v>
      </c>
      <c r="E1282">
        <v>2019</v>
      </c>
      <c r="F1282" s="1" t="s">
        <v>22</v>
      </c>
      <c r="G1282" s="1" t="s">
        <v>23</v>
      </c>
      <c r="H1282" s="1" t="s">
        <v>302</v>
      </c>
      <c r="I1282" s="1" t="s">
        <v>301</v>
      </c>
      <c r="J1282">
        <v>395</v>
      </c>
      <c r="K1282">
        <v>20867064</v>
      </c>
      <c r="L1282">
        <v>1.9</v>
      </c>
      <c r="M1282" s="2" t="b">
        <f t="shared" si="40"/>
        <v>0</v>
      </c>
      <c r="N1282" s="2" t="str">
        <f t="shared" si="41"/>
        <v>Female201935-44 yearsGR113-107</v>
      </c>
    </row>
    <row r="1283" spans="2:14" x14ac:dyDescent="0.35">
      <c r="B1283" t="s">
        <v>710</v>
      </c>
      <c r="C1283" t="s">
        <v>711</v>
      </c>
      <c r="D1283">
        <v>2019</v>
      </c>
      <c r="E1283">
        <v>2019</v>
      </c>
      <c r="F1283" s="1" t="s">
        <v>22</v>
      </c>
      <c r="G1283" s="1" t="s">
        <v>23</v>
      </c>
      <c r="H1283" s="1" t="s">
        <v>164</v>
      </c>
      <c r="I1283" s="1" t="s">
        <v>163</v>
      </c>
      <c r="J1283">
        <v>204</v>
      </c>
      <c r="K1283">
        <v>20867064</v>
      </c>
      <c r="L1283">
        <v>1</v>
      </c>
      <c r="M1283" s="2" t="b">
        <f t="shared" si="40"/>
        <v>1</v>
      </c>
      <c r="N1283" s="2" t="str">
        <f t="shared" si="41"/>
        <v>Female201935-44 yearsGR113-109</v>
      </c>
    </row>
    <row r="1284" spans="2:14" x14ac:dyDescent="0.35">
      <c r="B1284" t="s">
        <v>710</v>
      </c>
      <c r="C1284" t="s">
        <v>711</v>
      </c>
      <c r="D1284">
        <v>2019</v>
      </c>
      <c r="E1284">
        <v>2019</v>
      </c>
      <c r="F1284" s="1" t="s">
        <v>22</v>
      </c>
      <c r="G1284" s="1" t="s">
        <v>23</v>
      </c>
      <c r="H1284" s="1" t="s">
        <v>83</v>
      </c>
      <c r="I1284" s="1" t="s">
        <v>82</v>
      </c>
      <c r="J1284">
        <v>510</v>
      </c>
      <c r="K1284">
        <v>20867064</v>
      </c>
      <c r="L1284">
        <v>2.4</v>
      </c>
      <c r="M1284" s="2" t="b">
        <f t="shared" si="40"/>
        <v>0</v>
      </c>
      <c r="N1284" s="2" t="str">
        <f t="shared" si="41"/>
        <v>Female201935-44 yearsGR113-110</v>
      </c>
    </row>
    <row r="1285" spans="2:14" x14ac:dyDescent="0.35">
      <c r="B1285" t="s">
        <v>710</v>
      </c>
      <c r="C1285" t="s">
        <v>711</v>
      </c>
      <c r="D1285">
        <v>2019</v>
      </c>
      <c r="E1285">
        <v>2019</v>
      </c>
      <c r="F1285" s="1" t="s">
        <v>22</v>
      </c>
      <c r="G1285" s="1" t="s">
        <v>23</v>
      </c>
      <c r="H1285" s="1" t="s">
        <v>81</v>
      </c>
      <c r="I1285" s="1" t="s">
        <v>80</v>
      </c>
      <c r="J1285">
        <v>3424</v>
      </c>
      <c r="K1285">
        <v>20867064</v>
      </c>
      <c r="L1285">
        <v>16.399999999999999</v>
      </c>
      <c r="M1285" s="2" t="b">
        <f t="shared" si="40"/>
        <v>0</v>
      </c>
      <c r="N1285" s="2" t="str">
        <f t="shared" si="41"/>
        <v>Female201935-44 yearsGR113-111</v>
      </c>
    </row>
    <row r="1286" spans="2:14" x14ac:dyDescent="0.35">
      <c r="B1286" t="s">
        <v>710</v>
      </c>
      <c r="C1286" t="s">
        <v>711</v>
      </c>
      <c r="D1286">
        <v>2019</v>
      </c>
      <c r="E1286">
        <v>2019</v>
      </c>
      <c r="F1286" s="1" t="s">
        <v>22</v>
      </c>
      <c r="G1286" s="1" t="s">
        <v>23</v>
      </c>
      <c r="H1286" s="1" t="s">
        <v>79</v>
      </c>
      <c r="I1286" s="1" t="s">
        <v>78</v>
      </c>
      <c r="J1286">
        <v>6594</v>
      </c>
      <c r="K1286">
        <v>20867064</v>
      </c>
      <c r="L1286">
        <v>31.6</v>
      </c>
      <c r="M1286" s="2" t="b">
        <f t="shared" si="40"/>
        <v>1</v>
      </c>
      <c r="N1286" s="2" t="str">
        <f t="shared" si="41"/>
        <v>Female201935-44 yearsGR113-112</v>
      </c>
    </row>
    <row r="1287" spans="2:14" x14ac:dyDescent="0.35">
      <c r="B1287" t="s">
        <v>710</v>
      </c>
      <c r="C1287" t="s">
        <v>711</v>
      </c>
      <c r="D1287">
        <v>2019</v>
      </c>
      <c r="E1287">
        <v>2019</v>
      </c>
      <c r="F1287" s="1" t="s">
        <v>22</v>
      </c>
      <c r="G1287" s="1" t="s">
        <v>23</v>
      </c>
      <c r="H1287" s="1" t="s">
        <v>77</v>
      </c>
      <c r="I1287" s="1" t="s">
        <v>76</v>
      </c>
      <c r="J1287">
        <v>1488</v>
      </c>
      <c r="K1287">
        <v>20867064</v>
      </c>
      <c r="L1287">
        <v>7.1</v>
      </c>
      <c r="M1287" s="2" t="b">
        <f t="shared" si="40"/>
        <v>0</v>
      </c>
      <c r="N1287" s="2" t="str">
        <f t="shared" si="41"/>
        <v>Female201935-44 yearsGR113-113</v>
      </c>
    </row>
    <row r="1288" spans="2:14" x14ac:dyDescent="0.35">
      <c r="B1288" t="s">
        <v>710</v>
      </c>
      <c r="C1288" t="s">
        <v>711</v>
      </c>
      <c r="D1288">
        <v>2019</v>
      </c>
      <c r="E1288">
        <v>2019</v>
      </c>
      <c r="F1288" s="1" t="s">
        <v>22</v>
      </c>
      <c r="G1288" s="1" t="s">
        <v>23</v>
      </c>
      <c r="H1288" s="1" t="s">
        <v>75</v>
      </c>
      <c r="I1288" s="1" t="s">
        <v>74</v>
      </c>
      <c r="J1288">
        <v>1384</v>
      </c>
      <c r="K1288">
        <v>20867064</v>
      </c>
      <c r="L1288">
        <v>6.6</v>
      </c>
      <c r="M1288" s="2" t="b">
        <f t="shared" si="40"/>
        <v>0</v>
      </c>
      <c r="N1288" s="2" t="str">
        <f t="shared" si="41"/>
        <v>Female201935-44 yearsGR113-114</v>
      </c>
    </row>
    <row r="1289" spans="2:14" x14ac:dyDescent="0.35">
      <c r="B1289" t="s">
        <v>710</v>
      </c>
      <c r="C1289" t="s">
        <v>711</v>
      </c>
      <c r="D1289">
        <v>2019</v>
      </c>
      <c r="E1289">
        <v>2019</v>
      </c>
      <c r="F1289" s="1" t="s">
        <v>22</v>
      </c>
      <c r="G1289" s="1" t="s">
        <v>23</v>
      </c>
      <c r="H1289" s="1" t="s">
        <v>162</v>
      </c>
      <c r="I1289" s="1" t="s">
        <v>161</v>
      </c>
      <c r="J1289">
        <v>40</v>
      </c>
      <c r="K1289">
        <v>20867064</v>
      </c>
      <c r="L1289">
        <v>0.2</v>
      </c>
      <c r="M1289" s="2" t="b">
        <f t="shared" si="40"/>
        <v>0</v>
      </c>
      <c r="N1289" s="2" t="str">
        <f t="shared" si="41"/>
        <v>Female201935-44 yearsGR113-115</v>
      </c>
    </row>
    <row r="1290" spans="2:14" x14ac:dyDescent="0.35">
      <c r="B1290" t="s">
        <v>710</v>
      </c>
      <c r="C1290" t="s">
        <v>711</v>
      </c>
      <c r="D1290">
        <v>2019</v>
      </c>
      <c r="E1290">
        <v>2019</v>
      </c>
      <c r="F1290" s="1" t="s">
        <v>22</v>
      </c>
      <c r="G1290" s="1" t="s">
        <v>23</v>
      </c>
      <c r="H1290" s="1" t="s">
        <v>160</v>
      </c>
      <c r="I1290" s="1" t="s">
        <v>159</v>
      </c>
      <c r="J1290">
        <v>64</v>
      </c>
      <c r="K1290">
        <v>20867064</v>
      </c>
      <c r="L1290">
        <v>0.3</v>
      </c>
      <c r="M1290" s="2" t="b">
        <f t="shared" si="40"/>
        <v>0</v>
      </c>
      <c r="N1290" s="2" t="str">
        <f t="shared" si="41"/>
        <v>Female201935-44 yearsGR113-116</v>
      </c>
    </row>
    <row r="1291" spans="2:14" x14ac:dyDescent="0.35">
      <c r="B1291" t="s">
        <v>710</v>
      </c>
      <c r="C1291" t="s">
        <v>711</v>
      </c>
      <c r="D1291">
        <v>2019</v>
      </c>
      <c r="E1291">
        <v>2019</v>
      </c>
      <c r="F1291" s="1" t="s">
        <v>22</v>
      </c>
      <c r="G1291" s="1" t="s">
        <v>23</v>
      </c>
      <c r="H1291" s="1" t="s">
        <v>73</v>
      </c>
      <c r="I1291" s="1" t="s">
        <v>72</v>
      </c>
      <c r="J1291">
        <v>5106</v>
      </c>
      <c r="K1291">
        <v>20867064</v>
      </c>
      <c r="L1291">
        <v>24.5</v>
      </c>
      <c r="M1291" s="2" t="b">
        <f t="shared" si="40"/>
        <v>0</v>
      </c>
      <c r="N1291" s="2" t="str">
        <f t="shared" si="41"/>
        <v>Female201935-44 yearsGR113-117</v>
      </c>
    </row>
    <row r="1292" spans="2:14" x14ac:dyDescent="0.35">
      <c r="B1292" t="s">
        <v>710</v>
      </c>
      <c r="C1292" t="s">
        <v>711</v>
      </c>
      <c r="D1292">
        <v>2019</v>
      </c>
      <c r="E1292">
        <v>2019</v>
      </c>
      <c r="F1292" s="1" t="s">
        <v>22</v>
      </c>
      <c r="G1292" s="1" t="s">
        <v>23</v>
      </c>
      <c r="H1292" s="1" t="s">
        <v>71</v>
      </c>
      <c r="I1292" s="1" t="s">
        <v>70</v>
      </c>
      <c r="J1292">
        <v>124</v>
      </c>
      <c r="K1292">
        <v>20867064</v>
      </c>
      <c r="L1292">
        <v>0.6</v>
      </c>
      <c r="M1292" s="2" t="b">
        <f t="shared" si="40"/>
        <v>0</v>
      </c>
      <c r="N1292" s="2" t="str">
        <f t="shared" si="41"/>
        <v>Female201935-44 yearsGR113-118</v>
      </c>
    </row>
    <row r="1293" spans="2:14" x14ac:dyDescent="0.35">
      <c r="B1293" t="s">
        <v>710</v>
      </c>
      <c r="C1293" t="s">
        <v>711</v>
      </c>
      <c r="D1293">
        <v>2019</v>
      </c>
      <c r="E1293">
        <v>2019</v>
      </c>
      <c r="F1293" s="1" t="s">
        <v>22</v>
      </c>
      <c r="G1293" s="1" t="s">
        <v>23</v>
      </c>
      <c r="H1293" s="1" t="s">
        <v>69</v>
      </c>
      <c r="I1293" s="1" t="s">
        <v>68</v>
      </c>
      <c r="J1293">
        <v>90</v>
      </c>
      <c r="K1293">
        <v>20867064</v>
      </c>
      <c r="L1293">
        <v>0.4</v>
      </c>
      <c r="M1293" s="2" t="b">
        <f t="shared" si="40"/>
        <v>0</v>
      </c>
      <c r="N1293" s="2" t="str">
        <f t="shared" si="41"/>
        <v>Female201935-44 yearsGR113-120</v>
      </c>
    </row>
    <row r="1294" spans="2:14" x14ac:dyDescent="0.35">
      <c r="B1294" t="s">
        <v>710</v>
      </c>
      <c r="C1294" t="s">
        <v>711</v>
      </c>
      <c r="D1294">
        <v>2019</v>
      </c>
      <c r="E1294">
        <v>2019</v>
      </c>
      <c r="F1294" s="1" t="s">
        <v>22</v>
      </c>
      <c r="G1294" s="1" t="s">
        <v>23</v>
      </c>
      <c r="H1294" s="1" t="s">
        <v>156</v>
      </c>
      <c r="I1294" s="1" t="s">
        <v>155</v>
      </c>
      <c r="J1294">
        <v>60</v>
      </c>
      <c r="K1294">
        <v>20867064</v>
      </c>
      <c r="L1294">
        <v>0.3</v>
      </c>
      <c r="M1294" s="2" t="b">
        <f t="shared" si="40"/>
        <v>0</v>
      </c>
      <c r="N1294" s="2" t="str">
        <f t="shared" si="41"/>
        <v>Female201935-44 yearsGR113-121</v>
      </c>
    </row>
    <row r="1295" spans="2:14" x14ac:dyDescent="0.35">
      <c r="B1295" t="s">
        <v>710</v>
      </c>
      <c r="C1295" t="s">
        <v>711</v>
      </c>
      <c r="D1295">
        <v>2019</v>
      </c>
      <c r="E1295">
        <v>2019</v>
      </c>
      <c r="F1295" s="1" t="s">
        <v>22</v>
      </c>
      <c r="G1295" s="1" t="s">
        <v>23</v>
      </c>
      <c r="H1295" s="1" t="s">
        <v>67</v>
      </c>
      <c r="I1295" s="1" t="s">
        <v>66</v>
      </c>
      <c r="J1295">
        <v>4589</v>
      </c>
      <c r="K1295">
        <v>20867064</v>
      </c>
      <c r="L1295">
        <v>22</v>
      </c>
      <c r="M1295" s="2" t="b">
        <f t="shared" si="40"/>
        <v>0</v>
      </c>
      <c r="N1295" s="2" t="str">
        <f t="shared" si="41"/>
        <v>Female201935-44 yearsGR113-122</v>
      </c>
    </row>
    <row r="1296" spans="2:14" x14ac:dyDescent="0.35">
      <c r="B1296" t="s">
        <v>710</v>
      </c>
      <c r="C1296" t="s">
        <v>711</v>
      </c>
      <c r="D1296">
        <v>2019</v>
      </c>
      <c r="E1296">
        <v>2019</v>
      </c>
      <c r="F1296" s="1" t="s">
        <v>22</v>
      </c>
      <c r="G1296" s="1" t="s">
        <v>23</v>
      </c>
      <c r="H1296" s="1" t="s">
        <v>154</v>
      </c>
      <c r="I1296" s="1" t="s">
        <v>153</v>
      </c>
      <c r="J1296">
        <v>239</v>
      </c>
      <c r="K1296">
        <v>20867064</v>
      </c>
      <c r="L1296">
        <v>1.1000000000000001</v>
      </c>
      <c r="M1296" s="2" t="b">
        <f t="shared" si="40"/>
        <v>0</v>
      </c>
      <c r="N1296" s="2" t="str">
        <f t="shared" si="41"/>
        <v>Female201935-44 yearsGR113-123</v>
      </c>
    </row>
    <row r="1297" spans="2:14" x14ac:dyDescent="0.35">
      <c r="B1297" t="s">
        <v>710</v>
      </c>
      <c r="C1297" t="s">
        <v>711</v>
      </c>
      <c r="D1297">
        <v>2019</v>
      </c>
      <c r="E1297">
        <v>2019</v>
      </c>
      <c r="F1297" s="1" t="s">
        <v>22</v>
      </c>
      <c r="G1297" s="1" t="s">
        <v>23</v>
      </c>
      <c r="H1297" s="1" t="s">
        <v>65</v>
      </c>
      <c r="I1297" s="1" t="s">
        <v>64</v>
      </c>
      <c r="J1297">
        <v>1710</v>
      </c>
      <c r="K1297">
        <v>20867064</v>
      </c>
      <c r="L1297">
        <v>8.1999999999999993</v>
      </c>
      <c r="M1297" s="2" t="b">
        <f t="shared" si="40"/>
        <v>1</v>
      </c>
      <c r="N1297" s="2" t="str">
        <f t="shared" si="41"/>
        <v>Female201935-44 yearsGR113-124</v>
      </c>
    </row>
    <row r="1298" spans="2:14" x14ac:dyDescent="0.35">
      <c r="B1298" t="s">
        <v>710</v>
      </c>
      <c r="C1298" t="s">
        <v>711</v>
      </c>
      <c r="D1298">
        <v>2019</v>
      </c>
      <c r="E1298">
        <v>2019</v>
      </c>
      <c r="F1298" s="1" t="s">
        <v>22</v>
      </c>
      <c r="G1298" s="1" t="s">
        <v>23</v>
      </c>
      <c r="H1298" s="1" t="s">
        <v>152</v>
      </c>
      <c r="I1298" s="1" t="s">
        <v>151</v>
      </c>
      <c r="J1298">
        <v>511</v>
      </c>
      <c r="K1298">
        <v>20867064</v>
      </c>
      <c r="L1298">
        <v>2.4</v>
      </c>
      <c r="M1298" s="2" t="b">
        <f t="shared" si="40"/>
        <v>0</v>
      </c>
      <c r="N1298" s="2" t="str">
        <f t="shared" si="41"/>
        <v>Female201935-44 yearsGR113-125</v>
      </c>
    </row>
    <row r="1299" spans="2:14" x14ac:dyDescent="0.35">
      <c r="B1299" t="s">
        <v>710</v>
      </c>
      <c r="C1299" t="s">
        <v>711</v>
      </c>
      <c r="D1299">
        <v>2019</v>
      </c>
      <c r="E1299">
        <v>2019</v>
      </c>
      <c r="F1299" s="1" t="s">
        <v>22</v>
      </c>
      <c r="G1299" s="1" t="s">
        <v>23</v>
      </c>
      <c r="H1299" s="1" t="s">
        <v>63</v>
      </c>
      <c r="I1299" s="1" t="s">
        <v>62</v>
      </c>
      <c r="J1299">
        <v>1199</v>
      </c>
      <c r="K1299">
        <v>20867064</v>
      </c>
      <c r="L1299">
        <v>5.7</v>
      </c>
      <c r="M1299" s="2" t="b">
        <f t="shared" si="40"/>
        <v>0</v>
      </c>
      <c r="N1299" s="2" t="str">
        <f t="shared" si="41"/>
        <v>Female201935-44 yearsGR113-126</v>
      </c>
    </row>
    <row r="1300" spans="2:14" x14ac:dyDescent="0.35">
      <c r="B1300" t="s">
        <v>710</v>
      </c>
      <c r="C1300" t="s">
        <v>711</v>
      </c>
      <c r="D1300">
        <v>2019</v>
      </c>
      <c r="E1300">
        <v>2019</v>
      </c>
      <c r="F1300" s="1" t="s">
        <v>22</v>
      </c>
      <c r="G1300" s="1" t="s">
        <v>23</v>
      </c>
      <c r="H1300" s="1" t="s">
        <v>61</v>
      </c>
      <c r="I1300" s="1" t="s">
        <v>60</v>
      </c>
      <c r="J1300">
        <v>688</v>
      </c>
      <c r="K1300">
        <v>20867064</v>
      </c>
      <c r="L1300">
        <v>3.3</v>
      </c>
      <c r="M1300" s="2" t="b">
        <f t="shared" si="40"/>
        <v>1</v>
      </c>
      <c r="N1300" s="2" t="str">
        <f t="shared" si="41"/>
        <v>Female201935-44 yearsGR113-127</v>
      </c>
    </row>
    <row r="1301" spans="2:14" x14ac:dyDescent="0.35">
      <c r="B1301" t="s">
        <v>710</v>
      </c>
      <c r="C1301" t="s">
        <v>711</v>
      </c>
      <c r="D1301">
        <v>2019</v>
      </c>
      <c r="E1301">
        <v>2019</v>
      </c>
      <c r="F1301" s="1" t="s">
        <v>22</v>
      </c>
      <c r="G1301" s="1" t="s">
        <v>23</v>
      </c>
      <c r="H1301" s="1" t="s">
        <v>59</v>
      </c>
      <c r="I1301" s="1" t="s">
        <v>58</v>
      </c>
      <c r="J1301">
        <v>448</v>
      </c>
      <c r="K1301">
        <v>20867064</v>
      </c>
      <c r="L1301">
        <v>2.1</v>
      </c>
      <c r="M1301" s="2" t="b">
        <f t="shared" si="40"/>
        <v>0</v>
      </c>
      <c r="N1301" s="2" t="str">
        <f t="shared" si="41"/>
        <v>Female201935-44 yearsGR113-128</v>
      </c>
    </row>
    <row r="1302" spans="2:14" x14ac:dyDescent="0.35">
      <c r="B1302" t="s">
        <v>710</v>
      </c>
      <c r="C1302" t="s">
        <v>711</v>
      </c>
      <c r="D1302">
        <v>2019</v>
      </c>
      <c r="E1302">
        <v>2019</v>
      </c>
      <c r="F1302" s="1" t="s">
        <v>22</v>
      </c>
      <c r="G1302" s="1" t="s">
        <v>23</v>
      </c>
      <c r="H1302" s="1" t="s">
        <v>57</v>
      </c>
      <c r="I1302" s="1" t="s">
        <v>56</v>
      </c>
      <c r="J1302">
        <v>240</v>
      </c>
      <c r="K1302">
        <v>20867064</v>
      </c>
      <c r="L1302">
        <v>1.2</v>
      </c>
      <c r="M1302" s="2" t="b">
        <f t="shared" si="40"/>
        <v>0</v>
      </c>
      <c r="N1302" s="2" t="str">
        <f t="shared" si="41"/>
        <v>Female201935-44 yearsGR113-129</v>
      </c>
    </row>
    <row r="1303" spans="2:14" x14ac:dyDescent="0.35">
      <c r="B1303" t="s">
        <v>710</v>
      </c>
      <c r="C1303" t="s">
        <v>711</v>
      </c>
      <c r="D1303">
        <v>2019</v>
      </c>
      <c r="E1303">
        <v>2019</v>
      </c>
      <c r="F1303" s="1" t="s">
        <v>22</v>
      </c>
      <c r="G1303" s="1" t="s">
        <v>23</v>
      </c>
      <c r="H1303" s="1" t="s">
        <v>55</v>
      </c>
      <c r="I1303" s="1" t="s">
        <v>54</v>
      </c>
      <c r="J1303">
        <v>331</v>
      </c>
      <c r="K1303">
        <v>20867064</v>
      </c>
      <c r="L1303">
        <v>1.6</v>
      </c>
      <c r="M1303" s="2" t="b">
        <f t="shared" si="40"/>
        <v>0</v>
      </c>
      <c r="N1303" s="2" t="str">
        <f t="shared" si="41"/>
        <v>Female201935-44 yearsGR113-131</v>
      </c>
    </row>
    <row r="1304" spans="2:14" x14ac:dyDescent="0.35">
      <c r="B1304" t="s">
        <v>710</v>
      </c>
      <c r="C1304" t="s">
        <v>711</v>
      </c>
      <c r="D1304">
        <v>2019</v>
      </c>
      <c r="E1304">
        <v>2019</v>
      </c>
      <c r="F1304" s="1" t="s">
        <v>22</v>
      </c>
      <c r="G1304" s="1" t="s">
        <v>23</v>
      </c>
      <c r="H1304" s="1" t="s">
        <v>53</v>
      </c>
      <c r="I1304" s="1" t="s">
        <v>52</v>
      </c>
      <c r="J1304">
        <v>322</v>
      </c>
      <c r="K1304">
        <v>20867064</v>
      </c>
      <c r="L1304">
        <v>1.5</v>
      </c>
      <c r="M1304" s="2" t="b">
        <f t="shared" si="40"/>
        <v>0</v>
      </c>
      <c r="N1304" s="2" t="str">
        <f t="shared" si="41"/>
        <v>Female201935-44 yearsGR113-133</v>
      </c>
    </row>
    <row r="1305" spans="2:14" x14ac:dyDescent="0.35">
      <c r="B1305" t="s">
        <v>710</v>
      </c>
      <c r="C1305" t="s">
        <v>711</v>
      </c>
      <c r="D1305">
        <v>2019</v>
      </c>
      <c r="E1305">
        <v>2019</v>
      </c>
      <c r="F1305" s="1" t="s">
        <v>22</v>
      </c>
      <c r="G1305" s="1" t="s">
        <v>23</v>
      </c>
      <c r="H1305" s="1" t="s">
        <v>147</v>
      </c>
      <c r="I1305" s="1" t="s">
        <v>146</v>
      </c>
      <c r="J1305">
        <v>97</v>
      </c>
      <c r="K1305">
        <v>20867064</v>
      </c>
      <c r="L1305">
        <v>0.5</v>
      </c>
      <c r="M1305" s="2" t="b">
        <f t="shared" si="40"/>
        <v>1</v>
      </c>
      <c r="N1305" s="2" t="str">
        <f t="shared" si="41"/>
        <v>Female201935-44 yearsGR113-135</v>
      </c>
    </row>
    <row r="1306" spans="2:14" x14ac:dyDescent="0.35">
      <c r="B1306" t="s">
        <v>710</v>
      </c>
      <c r="C1306" t="s">
        <v>711</v>
      </c>
      <c r="D1306">
        <v>2019</v>
      </c>
      <c r="E1306">
        <v>2019</v>
      </c>
      <c r="F1306" s="1" t="s">
        <v>22</v>
      </c>
      <c r="G1306" s="1" t="s">
        <v>23</v>
      </c>
      <c r="H1306" s="1" t="s">
        <v>145</v>
      </c>
      <c r="I1306" s="1" t="s">
        <v>144</v>
      </c>
      <c r="J1306">
        <v>22</v>
      </c>
      <c r="K1306">
        <v>20867064</v>
      </c>
      <c r="L1306">
        <v>0.1</v>
      </c>
      <c r="M1306" s="2" t="b">
        <f t="shared" si="40"/>
        <v>1</v>
      </c>
      <c r="N1306" s="2" t="str">
        <f t="shared" si="41"/>
        <v>Female201935-44 yearsGR113-136</v>
      </c>
    </row>
    <row r="1307" spans="2:14" x14ac:dyDescent="0.35">
      <c r="B1307" t="s">
        <v>710</v>
      </c>
      <c r="C1307" t="s">
        <v>711</v>
      </c>
      <c r="D1307">
        <v>2019</v>
      </c>
      <c r="E1307">
        <v>2019</v>
      </c>
      <c r="F1307" s="1" t="s">
        <v>24</v>
      </c>
      <c r="G1307" s="1" t="s">
        <v>25</v>
      </c>
      <c r="H1307" s="1" t="s">
        <v>296</v>
      </c>
      <c r="I1307" s="1" t="s">
        <v>295</v>
      </c>
      <c r="J1307">
        <v>124</v>
      </c>
      <c r="K1307">
        <v>20702936</v>
      </c>
      <c r="L1307">
        <v>0.6</v>
      </c>
      <c r="M1307" s="2" t="b">
        <f t="shared" si="40"/>
        <v>0</v>
      </c>
      <c r="N1307" s="2" t="str">
        <f t="shared" si="41"/>
        <v>Female201945-54 yearsGR113-003</v>
      </c>
    </row>
    <row r="1308" spans="2:14" x14ac:dyDescent="0.35">
      <c r="B1308" t="s">
        <v>710</v>
      </c>
      <c r="C1308" t="s">
        <v>711</v>
      </c>
      <c r="D1308">
        <v>2019</v>
      </c>
      <c r="E1308">
        <v>2019</v>
      </c>
      <c r="F1308" s="1" t="s">
        <v>24</v>
      </c>
      <c r="G1308" s="1" t="s">
        <v>25</v>
      </c>
      <c r="H1308" s="1" t="s">
        <v>294</v>
      </c>
      <c r="I1308" s="1" t="s">
        <v>293</v>
      </c>
      <c r="J1308">
        <v>12</v>
      </c>
      <c r="K1308">
        <v>20702936</v>
      </c>
      <c r="L1308" t="s">
        <v>10</v>
      </c>
      <c r="M1308" s="2" t="b">
        <f t="shared" si="40"/>
        <v>1</v>
      </c>
      <c r="N1308" s="2" t="str">
        <f t="shared" si="41"/>
        <v>Female201945-54 yearsGR113-004</v>
      </c>
    </row>
    <row r="1309" spans="2:14" x14ac:dyDescent="0.35">
      <c r="B1309" t="s">
        <v>710</v>
      </c>
      <c r="C1309" t="s">
        <v>711</v>
      </c>
      <c r="D1309">
        <v>2019</v>
      </c>
      <c r="E1309">
        <v>2019</v>
      </c>
      <c r="F1309" s="1" t="s">
        <v>24</v>
      </c>
      <c r="G1309" s="1" t="s">
        <v>25</v>
      </c>
      <c r="H1309" s="1" t="s">
        <v>143</v>
      </c>
      <c r="I1309" s="1" t="s">
        <v>142</v>
      </c>
      <c r="J1309">
        <v>1019</v>
      </c>
      <c r="K1309">
        <v>20702936</v>
      </c>
      <c r="L1309">
        <v>4.9000000000000004</v>
      </c>
      <c r="M1309" s="2" t="b">
        <f t="shared" si="40"/>
        <v>1</v>
      </c>
      <c r="N1309" s="2" t="str">
        <f t="shared" si="41"/>
        <v>Female201945-54 yearsGR113-010</v>
      </c>
    </row>
    <row r="1310" spans="2:14" x14ac:dyDescent="0.35">
      <c r="B1310" t="s">
        <v>710</v>
      </c>
      <c r="C1310" t="s">
        <v>711</v>
      </c>
      <c r="D1310">
        <v>2019</v>
      </c>
      <c r="E1310">
        <v>2019</v>
      </c>
      <c r="F1310" s="1" t="s">
        <v>24</v>
      </c>
      <c r="G1310" s="1" t="s">
        <v>25</v>
      </c>
      <c r="H1310" s="1" t="s">
        <v>284</v>
      </c>
      <c r="I1310" s="1" t="s">
        <v>283</v>
      </c>
      <c r="J1310">
        <v>219</v>
      </c>
      <c r="K1310">
        <v>20702936</v>
      </c>
      <c r="L1310">
        <v>1.1000000000000001</v>
      </c>
      <c r="M1310" s="2" t="b">
        <f t="shared" si="40"/>
        <v>1</v>
      </c>
      <c r="N1310" s="2" t="str">
        <f t="shared" si="41"/>
        <v>Female201945-54 yearsGR113-015</v>
      </c>
    </row>
    <row r="1311" spans="2:14" x14ac:dyDescent="0.35">
      <c r="B1311" t="s">
        <v>710</v>
      </c>
      <c r="C1311" t="s">
        <v>711</v>
      </c>
      <c r="D1311">
        <v>2019</v>
      </c>
      <c r="E1311">
        <v>2019</v>
      </c>
      <c r="F1311" s="1" t="s">
        <v>24</v>
      </c>
      <c r="G1311" s="1" t="s">
        <v>25</v>
      </c>
      <c r="H1311" s="1" t="s">
        <v>282</v>
      </c>
      <c r="I1311" s="1" t="s">
        <v>281</v>
      </c>
      <c r="J1311">
        <v>340</v>
      </c>
      <c r="K1311">
        <v>20702936</v>
      </c>
      <c r="L1311">
        <v>1.6</v>
      </c>
      <c r="M1311" s="2" t="b">
        <f t="shared" si="40"/>
        <v>1</v>
      </c>
      <c r="N1311" s="2" t="str">
        <f t="shared" si="41"/>
        <v>Female201945-54 yearsGR113-016</v>
      </c>
    </row>
    <row r="1312" spans="2:14" x14ac:dyDescent="0.35">
      <c r="B1312" t="s">
        <v>710</v>
      </c>
      <c r="C1312" t="s">
        <v>711</v>
      </c>
      <c r="D1312">
        <v>2019</v>
      </c>
      <c r="E1312">
        <v>2019</v>
      </c>
      <c r="F1312" s="1" t="s">
        <v>24</v>
      </c>
      <c r="G1312" s="1" t="s">
        <v>25</v>
      </c>
      <c r="H1312" s="1" t="s">
        <v>141</v>
      </c>
      <c r="I1312" s="1" t="s">
        <v>140</v>
      </c>
      <c r="J1312">
        <v>237</v>
      </c>
      <c r="K1312">
        <v>20702936</v>
      </c>
      <c r="L1312">
        <v>1.1000000000000001</v>
      </c>
      <c r="M1312" s="2" t="b">
        <f t="shared" si="40"/>
        <v>0</v>
      </c>
      <c r="N1312" s="2" t="str">
        <f t="shared" si="41"/>
        <v>Female201945-54 yearsGR113-018</v>
      </c>
    </row>
    <row r="1313" spans="2:14" x14ac:dyDescent="0.35">
      <c r="B1313" t="s">
        <v>710</v>
      </c>
      <c r="C1313" t="s">
        <v>711</v>
      </c>
      <c r="D1313">
        <v>2019</v>
      </c>
      <c r="E1313">
        <v>2019</v>
      </c>
      <c r="F1313" s="1" t="s">
        <v>24</v>
      </c>
      <c r="G1313" s="1" t="s">
        <v>25</v>
      </c>
      <c r="H1313" s="1" t="s">
        <v>139</v>
      </c>
      <c r="I1313" s="1" t="s">
        <v>138</v>
      </c>
      <c r="J1313">
        <v>18529</v>
      </c>
      <c r="K1313">
        <v>20702936</v>
      </c>
      <c r="L1313">
        <v>89.5</v>
      </c>
      <c r="M1313" s="2" t="b">
        <f t="shared" si="40"/>
        <v>1</v>
      </c>
      <c r="N1313" s="2" t="str">
        <f t="shared" si="41"/>
        <v>Female201945-54 yearsGR113-019</v>
      </c>
    </row>
    <row r="1314" spans="2:14" x14ac:dyDescent="0.35">
      <c r="B1314" t="s">
        <v>710</v>
      </c>
      <c r="C1314" t="s">
        <v>711</v>
      </c>
      <c r="D1314">
        <v>2019</v>
      </c>
      <c r="E1314">
        <v>2019</v>
      </c>
      <c r="F1314" s="1" t="s">
        <v>24</v>
      </c>
      <c r="G1314" s="1" t="s">
        <v>25</v>
      </c>
      <c r="H1314" s="1" t="s">
        <v>280</v>
      </c>
      <c r="I1314" s="1" t="s">
        <v>279</v>
      </c>
      <c r="J1314">
        <v>223</v>
      </c>
      <c r="K1314">
        <v>20702936</v>
      </c>
      <c r="L1314">
        <v>1.1000000000000001</v>
      </c>
      <c r="M1314" s="2" t="b">
        <f t="shared" si="40"/>
        <v>0</v>
      </c>
      <c r="N1314" s="2" t="str">
        <f t="shared" si="41"/>
        <v>Female201945-54 yearsGR113-020</v>
      </c>
    </row>
    <row r="1315" spans="2:14" x14ac:dyDescent="0.35">
      <c r="B1315" t="s">
        <v>710</v>
      </c>
      <c r="C1315" t="s">
        <v>711</v>
      </c>
      <c r="D1315">
        <v>2019</v>
      </c>
      <c r="E1315">
        <v>2019</v>
      </c>
      <c r="F1315" s="1" t="s">
        <v>24</v>
      </c>
      <c r="G1315" s="1" t="s">
        <v>25</v>
      </c>
      <c r="H1315" s="1" t="s">
        <v>278</v>
      </c>
      <c r="I1315" s="1" t="s">
        <v>277</v>
      </c>
      <c r="J1315">
        <v>193</v>
      </c>
      <c r="K1315">
        <v>20702936</v>
      </c>
      <c r="L1315">
        <v>0.9</v>
      </c>
      <c r="M1315" s="2" t="b">
        <f t="shared" si="40"/>
        <v>0</v>
      </c>
      <c r="N1315" s="2" t="str">
        <f t="shared" si="41"/>
        <v>Female201945-54 yearsGR113-021</v>
      </c>
    </row>
    <row r="1316" spans="2:14" x14ac:dyDescent="0.35">
      <c r="B1316" t="s">
        <v>710</v>
      </c>
      <c r="C1316" t="s">
        <v>711</v>
      </c>
      <c r="D1316">
        <v>2019</v>
      </c>
      <c r="E1316">
        <v>2019</v>
      </c>
      <c r="F1316" s="1" t="s">
        <v>24</v>
      </c>
      <c r="G1316" s="1" t="s">
        <v>25</v>
      </c>
      <c r="H1316" s="1" t="s">
        <v>276</v>
      </c>
      <c r="I1316" s="1" t="s">
        <v>275</v>
      </c>
      <c r="J1316">
        <v>423</v>
      </c>
      <c r="K1316">
        <v>20702936</v>
      </c>
      <c r="L1316">
        <v>2</v>
      </c>
      <c r="M1316" s="2" t="b">
        <f t="shared" si="40"/>
        <v>0</v>
      </c>
      <c r="N1316" s="2" t="str">
        <f t="shared" si="41"/>
        <v>Female201945-54 yearsGR113-022</v>
      </c>
    </row>
    <row r="1317" spans="2:14" x14ac:dyDescent="0.35">
      <c r="B1317" t="s">
        <v>710</v>
      </c>
      <c r="C1317" t="s">
        <v>711</v>
      </c>
      <c r="D1317">
        <v>2019</v>
      </c>
      <c r="E1317">
        <v>2019</v>
      </c>
      <c r="F1317" s="1" t="s">
        <v>24</v>
      </c>
      <c r="G1317" s="1" t="s">
        <v>25</v>
      </c>
      <c r="H1317" s="1" t="s">
        <v>274</v>
      </c>
      <c r="I1317" s="1" t="s">
        <v>273</v>
      </c>
      <c r="J1317">
        <v>2021</v>
      </c>
      <c r="K1317">
        <v>20702936</v>
      </c>
      <c r="L1317">
        <v>9.8000000000000007</v>
      </c>
      <c r="M1317" s="2" t="b">
        <f t="shared" si="40"/>
        <v>0</v>
      </c>
      <c r="N1317" s="2" t="str">
        <f t="shared" si="41"/>
        <v>Female201945-54 yearsGR113-023</v>
      </c>
    </row>
    <row r="1318" spans="2:14" x14ac:dyDescent="0.35">
      <c r="B1318" t="s">
        <v>710</v>
      </c>
      <c r="C1318" t="s">
        <v>711</v>
      </c>
      <c r="D1318">
        <v>2019</v>
      </c>
      <c r="E1318">
        <v>2019</v>
      </c>
      <c r="F1318" s="1" t="s">
        <v>24</v>
      </c>
      <c r="G1318" s="1" t="s">
        <v>25</v>
      </c>
      <c r="H1318" s="1" t="s">
        <v>272</v>
      </c>
      <c r="I1318" s="1" t="s">
        <v>271</v>
      </c>
      <c r="J1318">
        <v>446</v>
      </c>
      <c r="K1318">
        <v>20702936</v>
      </c>
      <c r="L1318">
        <v>2.2000000000000002</v>
      </c>
      <c r="M1318" s="2" t="b">
        <f t="shared" si="40"/>
        <v>0</v>
      </c>
      <c r="N1318" s="2" t="str">
        <f t="shared" si="41"/>
        <v>Female201945-54 yearsGR113-024</v>
      </c>
    </row>
    <row r="1319" spans="2:14" x14ac:dyDescent="0.35">
      <c r="B1319" t="s">
        <v>710</v>
      </c>
      <c r="C1319" t="s">
        <v>711</v>
      </c>
      <c r="D1319">
        <v>2019</v>
      </c>
      <c r="E1319">
        <v>2019</v>
      </c>
      <c r="F1319" s="1" t="s">
        <v>24</v>
      </c>
      <c r="G1319" s="1" t="s">
        <v>25</v>
      </c>
      <c r="H1319" s="1" t="s">
        <v>270</v>
      </c>
      <c r="I1319" s="1" t="s">
        <v>269</v>
      </c>
      <c r="J1319">
        <v>1001</v>
      </c>
      <c r="K1319">
        <v>20702936</v>
      </c>
      <c r="L1319">
        <v>4.8</v>
      </c>
      <c r="M1319" s="2" t="b">
        <f t="shared" si="40"/>
        <v>0</v>
      </c>
      <c r="N1319" s="2" t="str">
        <f t="shared" si="41"/>
        <v>Female201945-54 yearsGR113-025</v>
      </c>
    </row>
    <row r="1320" spans="2:14" x14ac:dyDescent="0.35">
      <c r="B1320" t="s">
        <v>710</v>
      </c>
      <c r="C1320" t="s">
        <v>711</v>
      </c>
      <c r="D1320">
        <v>2019</v>
      </c>
      <c r="E1320">
        <v>2019</v>
      </c>
      <c r="F1320" s="1" t="s">
        <v>24</v>
      </c>
      <c r="G1320" s="1" t="s">
        <v>25</v>
      </c>
      <c r="H1320" s="1" t="s">
        <v>268</v>
      </c>
      <c r="I1320" s="1" t="s">
        <v>267</v>
      </c>
      <c r="J1320">
        <v>56</v>
      </c>
      <c r="K1320">
        <v>20702936</v>
      </c>
      <c r="L1320">
        <v>0.3</v>
      </c>
      <c r="M1320" s="2" t="b">
        <f t="shared" si="40"/>
        <v>0</v>
      </c>
      <c r="N1320" s="2" t="str">
        <f t="shared" si="41"/>
        <v>Female201945-54 yearsGR113-026</v>
      </c>
    </row>
    <row r="1321" spans="2:14" x14ac:dyDescent="0.35">
      <c r="B1321" t="s">
        <v>710</v>
      </c>
      <c r="C1321" t="s">
        <v>711</v>
      </c>
      <c r="D1321">
        <v>2019</v>
      </c>
      <c r="E1321">
        <v>2019</v>
      </c>
      <c r="F1321" s="1" t="s">
        <v>24</v>
      </c>
      <c r="G1321" s="1" t="s">
        <v>25</v>
      </c>
      <c r="H1321" s="1" t="s">
        <v>266</v>
      </c>
      <c r="I1321" s="1" t="s">
        <v>265</v>
      </c>
      <c r="J1321">
        <v>2676</v>
      </c>
      <c r="K1321">
        <v>20702936</v>
      </c>
      <c r="L1321">
        <v>12.9</v>
      </c>
      <c r="M1321" s="2" t="b">
        <f t="shared" si="40"/>
        <v>0</v>
      </c>
      <c r="N1321" s="2" t="str">
        <f t="shared" si="41"/>
        <v>Female201945-54 yearsGR113-027</v>
      </c>
    </row>
    <row r="1322" spans="2:14" x14ac:dyDescent="0.35">
      <c r="B1322" t="s">
        <v>710</v>
      </c>
      <c r="C1322" t="s">
        <v>711</v>
      </c>
      <c r="D1322">
        <v>2019</v>
      </c>
      <c r="E1322">
        <v>2019</v>
      </c>
      <c r="F1322" s="1" t="s">
        <v>24</v>
      </c>
      <c r="G1322" s="1" t="s">
        <v>25</v>
      </c>
      <c r="H1322" s="1" t="s">
        <v>264</v>
      </c>
      <c r="I1322" s="1" t="s">
        <v>263</v>
      </c>
      <c r="J1322">
        <v>238</v>
      </c>
      <c r="K1322">
        <v>20702936</v>
      </c>
      <c r="L1322">
        <v>1.1000000000000001</v>
      </c>
      <c r="M1322" s="2" t="b">
        <f t="shared" si="40"/>
        <v>0</v>
      </c>
      <c r="N1322" s="2" t="str">
        <f t="shared" si="41"/>
        <v>Female201945-54 yearsGR113-028</v>
      </c>
    </row>
    <row r="1323" spans="2:14" x14ac:dyDescent="0.35">
      <c r="B1323" t="s">
        <v>710</v>
      </c>
      <c r="C1323" t="s">
        <v>711</v>
      </c>
      <c r="D1323">
        <v>2019</v>
      </c>
      <c r="E1323">
        <v>2019</v>
      </c>
      <c r="F1323" s="1" t="s">
        <v>24</v>
      </c>
      <c r="G1323" s="1" t="s">
        <v>25</v>
      </c>
      <c r="H1323" s="1" t="s">
        <v>137</v>
      </c>
      <c r="I1323" s="1" t="s">
        <v>136</v>
      </c>
      <c r="J1323">
        <v>4597</v>
      </c>
      <c r="K1323">
        <v>20702936</v>
      </c>
      <c r="L1323">
        <v>22.2</v>
      </c>
      <c r="M1323" s="2" t="b">
        <f t="shared" si="40"/>
        <v>0</v>
      </c>
      <c r="N1323" s="2" t="str">
        <f t="shared" si="41"/>
        <v>Female201945-54 yearsGR113-029</v>
      </c>
    </row>
    <row r="1324" spans="2:14" x14ac:dyDescent="0.35">
      <c r="B1324" t="s">
        <v>710</v>
      </c>
      <c r="C1324" t="s">
        <v>711</v>
      </c>
      <c r="D1324">
        <v>2019</v>
      </c>
      <c r="E1324">
        <v>2019</v>
      </c>
      <c r="F1324" s="1" t="s">
        <v>24</v>
      </c>
      <c r="G1324" s="1" t="s">
        <v>25</v>
      </c>
      <c r="H1324" s="1" t="s">
        <v>262</v>
      </c>
      <c r="I1324" s="1" t="s">
        <v>261</v>
      </c>
      <c r="J1324">
        <v>846</v>
      </c>
      <c r="K1324">
        <v>20702936</v>
      </c>
      <c r="L1324">
        <v>4.0999999999999996</v>
      </c>
      <c r="M1324" s="2" t="b">
        <f t="shared" si="40"/>
        <v>0</v>
      </c>
      <c r="N1324" s="2" t="str">
        <f t="shared" si="41"/>
        <v>Female201945-54 yearsGR113-030</v>
      </c>
    </row>
    <row r="1325" spans="2:14" x14ac:dyDescent="0.35">
      <c r="B1325" t="s">
        <v>710</v>
      </c>
      <c r="C1325" t="s">
        <v>711</v>
      </c>
      <c r="D1325">
        <v>2019</v>
      </c>
      <c r="E1325">
        <v>2019</v>
      </c>
      <c r="F1325" s="1" t="s">
        <v>24</v>
      </c>
      <c r="G1325" s="1" t="s">
        <v>25</v>
      </c>
      <c r="H1325" s="1" t="s">
        <v>260</v>
      </c>
      <c r="I1325" s="1" t="s">
        <v>259</v>
      </c>
      <c r="J1325">
        <v>720</v>
      </c>
      <c r="K1325">
        <v>20702936</v>
      </c>
      <c r="L1325">
        <v>3.5</v>
      </c>
      <c r="M1325" s="2" t="b">
        <f t="shared" si="40"/>
        <v>0</v>
      </c>
      <c r="N1325" s="2" t="str">
        <f t="shared" si="41"/>
        <v>Female201945-54 yearsGR113-031</v>
      </c>
    </row>
    <row r="1326" spans="2:14" x14ac:dyDescent="0.35">
      <c r="B1326" t="s">
        <v>710</v>
      </c>
      <c r="C1326" t="s">
        <v>711</v>
      </c>
      <c r="D1326">
        <v>2019</v>
      </c>
      <c r="E1326">
        <v>2019</v>
      </c>
      <c r="F1326" s="1" t="s">
        <v>24</v>
      </c>
      <c r="G1326" s="1" t="s">
        <v>25</v>
      </c>
      <c r="H1326" s="1" t="s">
        <v>258</v>
      </c>
      <c r="I1326" s="1" t="s">
        <v>257</v>
      </c>
      <c r="J1326">
        <v>1063</v>
      </c>
      <c r="K1326">
        <v>20702936</v>
      </c>
      <c r="L1326">
        <v>5.0999999999999996</v>
      </c>
      <c r="M1326" s="2" t="b">
        <f t="shared" si="40"/>
        <v>0</v>
      </c>
      <c r="N1326" s="2" t="str">
        <f t="shared" si="41"/>
        <v>Female201945-54 yearsGR113-032</v>
      </c>
    </row>
    <row r="1327" spans="2:14" x14ac:dyDescent="0.35">
      <c r="B1327" t="s">
        <v>710</v>
      </c>
      <c r="C1327" t="s">
        <v>711</v>
      </c>
      <c r="D1327">
        <v>2019</v>
      </c>
      <c r="E1327">
        <v>2019</v>
      </c>
      <c r="F1327" s="1" t="s">
        <v>24</v>
      </c>
      <c r="G1327" s="1" t="s">
        <v>25</v>
      </c>
      <c r="H1327" s="1" t="s">
        <v>254</v>
      </c>
      <c r="I1327" s="1" t="s">
        <v>253</v>
      </c>
      <c r="J1327">
        <v>245</v>
      </c>
      <c r="K1327">
        <v>20702936</v>
      </c>
      <c r="L1327">
        <v>1.2</v>
      </c>
      <c r="M1327" s="2" t="b">
        <f t="shared" si="40"/>
        <v>0</v>
      </c>
      <c r="N1327" s="2" t="str">
        <f t="shared" si="41"/>
        <v>Female201945-54 yearsGR113-034</v>
      </c>
    </row>
    <row r="1328" spans="2:14" x14ac:dyDescent="0.35">
      <c r="B1328" t="s">
        <v>710</v>
      </c>
      <c r="C1328" t="s">
        <v>711</v>
      </c>
      <c r="D1328">
        <v>2019</v>
      </c>
      <c r="E1328">
        <v>2019</v>
      </c>
      <c r="F1328" s="1" t="s">
        <v>24</v>
      </c>
      <c r="G1328" s="1" t="s">
        <v>25</v>
      </c>
      <c r="H1328" s="1" t="s">
        <v>252</v>
      </c>
      <c r="I1328" s="1" t="s">
        <v>251</v>
      </c>
      <c r="J1328">
        <v>120</v>
      </c>
      <c r="K1328">
        <v>20702936</v>
      </c>
      <c r="L1328">
        <v>0.6</v>
      </c>
      <c r="M1328" s="2" t="b">
        <f t="shared" ref="M1328:M1391" si="42">LEFT(H1328,1)="#"</f>
        <v>0</v>
      </c>
      <c r="N1328" s="2" t="str">
        <f t="shared" ref="N1328:N1391" si="43">B1328&amp;E1328&amp;F1328&amp;I1328</f>
        <v>Female201945-54 yearsGR113-035</v>
      </c>
    </row>
    <row r="1329" spans="2:14" x14ac:dyDescent="0.35">
      <c r="B1329" t="s">
        <v>710</v>
      </c>
      <c r="C1329" t="s">
        <v>711</v>
      </c>
      <c r="D1329">
        <v>2019</v>
      </c>
      <c r="E1329">
        <v>2019</v>
      </c>
      <c r="F1329" s="1" t="s">
        <v>24</v>
      </c>
      <c r="G1329" s="1" t="s">
        <v>25</v>
      </c>
      <c r="H1329" s="1" t="s">
        <v>250</v>
      </c>
      <c r="I1329" s="1" t="s">
        <v>249</v>
      </c>
      <c r="J1329">
        <v>667</v>
      </c>
      <c r="K1329">
        <v>20702936</v>
      </c>
      <c r="L1329">
        <v>3.2</v>
      </c>
      <c r="M1329" s="2" t="b">
        <f t="shared" si="42"/>
        <v>0</v>
      </c>
      <c r="N1329" s="2" t="str">
        <f t="shared" si="43"/>
        <v>Female201945-54 yearsGR113-036</v>
      </c>
    </row>
    <row r="1330" spans="2:14" x14ac:dyDescent="0.35">
      <c r="B1330" t="s">
        <v>710</v>
      </c>
      <c r="C1330" t="s">
        <v>711</v>
      </c>
      <c r="D1330">
        <v>2019</v>
      </c>
      <c r="E1330">
        <v>2019</v>
      </c>
      <c r="F1330" s="1" t="s">
        <v>24</v>
      </c>
      <c r="G1330" s="1" t="s">
        <v>25</v>
      </c>
      <c r="H1330" s="1" t="s">
        <v>135</v>
      </c>
      <c r="I1330" s="1" t="s">
        <v>134</v>
      </c>
      <c r="J1330">
        <v>969</v>
      </c>
      <c r="K1330">
        <v>20702936</v>
      </c>
      <c r="L1330">
        <v>4.7</v>
      </c>
      <c r="M1330" s="2" t="b">
        <f t="shared" si="42"/>
        <v>0</v>
      </c>
      <c r="N1330" s="2" t="str">
        <f t="shared" si="43"/>
        <v>Female201945-54 yearsGR113-037</v>
      </c>
    </row>
    <row r="1331" spans="2:14" x14ac:dyDescent="0.35">
      <c r="B1331" t="s">
        <v>710</v>
      </c>
      <c r="C1331" t="s">
        <v>711</v>
      </c>
      <c r="D1331">
        <v>2019</v>
      </c>
      <c r="E1331">
        <v>2019</v>
      </c>
      <c r="F1331" s="1" t="s">
        <v>24</v>
      </c>
      <c r="G1331" s="1" t="s">
        <v>25</v>
      </c>
      <c r="H1331" s="1" t="s">
        <v>248</v>
      </c>
      <c r="I1331" s="1" t="s">
        <v>247</v>
      </c>
      <c r="J1331">
        <v>25</v>
      </c>
      <c r="K1331">
        <v>20702936</v>
      </c>
      <c r="L1331">
        <v>0.1</v>
      </c>
      <c r="M1331" s="2" t="b">
        <f t="shared" si="42"/>
        <v>0</v>
      </c>
      <c r="N1331" s="2" t="str">
        <f t="shared" si="43"/>
        <v>Female201945-54 yearsGR113-038</v>
      </c>
    </row>
    <row r="1332" spans="2:14" x14ac:dyDescent="0.35">
      <c r="B1332" t="s">
        <v>710</v>
      </c>
      <c r="C1332" t="s">
        <v>711</v>
      </c>
      <c r="D1332">
        <v>2019</v>
      </c>
      <c r="E1332">
        <v>2019</v>
      </c>
      <c r="F1332" s="1" t="s">
        <v>24</v>
      </c>
      <c r="G1332" s="1" t="s">
        <v>25</v>
      </c>
      <c r="H1332" s="1" t="s">
        <v>133</v>
      </c>
      <c r="I1332" s="1" t="s">
        <v>132</v>
      </c>
      <c r="J1332">
        <v>322</v>
      </c>
      <c r="K1332">
        <v>20702936</v>
      </c>
      <c r="L1332">
        <v>1.6</v>
      </c>
      <c r="M1332" s="2" t="b">
        <f t="shared" si="42"/>
        <v>0</v>
      </c>
      <c r="N1332" s="2" t="str">
        <f t="shared" si="43"/>
        <v>Female201945-54 yearsGR113-039</v>
      </c>
    </row>
    <row r="1333" spans="2:14" x14ac:dyDescent="0.35">
      <c r="B1333" t="s">
        <v>710</v>
      </c>
      <c r="C1333" t="s">
        <v>711</v>
      </c>
      <c r="D1333">
        <v>2019</v>
      </c>
      <c r="E1333">
        <v>2019</v>
      </c>
      <c r="F1333" s="1" t="s">
        <v>24</v>
      </c>
      <c r="G1333" s="1" t="s">
        <v>25</v>
      </c>
      <c r="H1333" s="1" t="s">
        <v>246</v>
      </c>
      <c r="I1333" s="1" t="s">
        <v>245</v>
      </c>
      <c r="J1333">
        <v>419</v>
      </c>
      <c r="K1333">
        <v>20702936</v>
      </c>
      <c r="L1333">
        <v>2</v>
      </c>
      <c r="M1333" s="2" t="b">
        <f t="shared" si="42"/>
        <v>0</v>
      </c>
      <c r="N1333" s="2" t="str">
        <f t="shared" si="43"/>
        <v>Female201945-54 yearsGR113-040</v>
      </c>
    </row>
    <row r="1334" spans="2:14" x14ac:dyDescent="0.35">
      <c r="B1334" t="s">
        <v>710</v>
      </c>
      <c r="C1334" t="s">
        <v>711</v>
      </c>
      <c r="D1334">
        <v>2019</v>
      </c>
      <c r="E1334">
        <v>2019</v>
      </c>
      <c r="F1334" s="1" t="s">
        <v>24</v>
      </c>
      <c r="G1334" s="1" t="s">
        <v>25</v>
      </c>
      <c r="H1334" s="1" t="s">
        <v>244</v>
      </c>
      <c r="I1334" s="1" t="s">
        <v>243</v>
      </c>
      <c r="J1334">
        <v>199</v>
      </c>
      <c r="K1334">
        <v>20702936</v>
      </c>
      <c r="L1334">
        <v>1</v>
      </c>
      <c r="M1334" s="2" t="b">
        <f t="shared" si="42"/>
        <v>0</v>
      </c>
      <c r="N1334" s="2" t="str">
        <f t="shared" si="43"/>
        <v>Female201945-54 yearsGR113-041</v>
      </c>
    </row>
    <row r="1335" spans="2:14" x14ac:dyDescent="0.35">
      <c r="B1335" t="s">
        <v>710</v>
      </c>
      <c r="C1335" t="s">
        <v>711</v>
      </c>
      <c r="D1335">
        <v>2019</v>
      </c>
      <c r="E1335">
        <v>2019</v>
      </c>
      <c r="F1335" s="1" t="s">
        <v>24</v>
      </c>
      <c r="G1335" s="1" t="s">
        <v>25</v>
      </c>
      <c r="H1335" s="1" t="s">
        <v>240</v>
      </c>
      <c r="I1335" s="1" t="s">
        <v>239</v>
      </c>
      <c r="J1335">
        <v>2025</v>
      </c>
      <c r="K1335">
        <v>20702936</v>
      </c>
      <c r="L1335">
        <v>9.8000000000000007</v>
      </c>
      <c r="M1335" s="2" t="b">
        <f t="shared" si="42"/>
        <v>0</v>
      </c>
      <c r="N1335" s="2" t="str">
        <f t="shared" si="43"/>
        <v>Female201945-54 yearsGR113-043</v>
      </c>
    </row>
    <row r="1336" spans="2:14" x14ac:dyDescent="0.35">
      <c r="B1336" t="s">
        <v>710</v>
      </c>
      <c r="C1336" t="s">
        <v>711</v>
      </c>
      <c r="D1336">
        <v>2019</v>
      </c>
      <c r="E1336">
        <v>2019</v>
      </c>
      <c r="F1336" s="1" t="s">
        <v>24</v>
      </c>
      <c r="G1336" s="1" t="s">
        <v>25</v>
      </c>
      <c r="H1336" s="1" t="s">
        <v>238</v>
      </c>
      <c r="I1336" s="1" t="s">
        <v>237</v>
      </c>
      <c r="J1336">
        <v>237</v>
      </c>
      <c r="K1336">
        <v>20702936</v>
      </c>
      <c r="L1336">
        <v>1.1000000000000001</v>
      </c>
      <c r="M1336" s="2" t="b">
        <f t="shared" si="42"/>
        <v>1</v>
      </c>
      <c r="N1336" s="2" t="str">
        <f t="shared" si="43"/>
        <v>Female201945-54 yearsGR113-044</v>
      </c>
    </row>
    <row r="1337" spans="2:14" x14ac:dyDescent="0.35">
      <c r="B1337" t="s">
        <v>710</v>
      </c>
      <c r="C1337" t="s">
        <v>711</v>
      </c>
      <c r="D1337">
        <v>2019</v>
      </c>
      <c r="E1337">
        <v>2019</v>
      </c>
      <c r="F1337" s="1" t="s">
        <v>24</v>
      </c>
      <c r="G1337" s="1" t="s">
        <v>25</v>
      </c>
      <c r="H1337" s="1" t="s">
        <v>236</v>
      </c>
      <c r="I1337" s="1" t="s">
        <v>235</v>
      </c>
      <c r="J1337">
        <v>120</v>
      </c>
      <c r="K1337">
        <v>20702936</v>
      </c>
      <c r="L1337">
        <v>0.6</v>
      </c>
      <c r="M1337" s="2" t="b">
        <f t="shared" si="42"/>
        <v>1</v>
      </c>
      <c r="N1337" s="2" t="str">
        <f t="shared" si="43"/>
        <v>Female201945-54 yearsGR113-045</v>
      </c>
    </row>
    <row r="1338" spans="2:14" x14ac:dyDescent="0.35">
      <c r="B1338" t="s">
        <v>710</v>
      </c>
      <c r="C1338" t="s">
        <v>711</v>
      </c>
      <c r="D1338">
        <v>2019</v>
      </c>
      <c r="E1338">
        <v>2019</v>
      </c>
      <c r="F1338" s="1" t="s">
        <v>24</v>
      </c>
      <c r="G1338" s="1" t="s">
        <v>25</v>
      </c>
      <c r="H1338" s="1" t="s">
        <v>131</v>
      </c>
      <c r="I1338" s="1" t="s">
        <v>130</v>
      </c>
      <c r="J1338">
        <v>2257</v>
      </c>
      <c r="K1338">
        <v>20702936</v>
      </c>
      <c r="L1338">
        <v>10.9</v>
      </c>
      <c r="M1338" s="2" t="b">
        <f t="shared" si="42"/>
        <v>1</v>
      </c>
      <c r="N1338" s="2" t="str">
        <f t="shared" si="43"/>
        <v>Female201945-54 yearsGR113-046</v>
      </c>
    </row>
    <row r="1339" spans="2:14" x14ac:dyDescent="0.35">
      <c r="B1339" t="s">
        <v>710</v>
      </c>
      <c r="C1339" t="s">
        <v>711</v>
      </c>
      <c r="D1339">
        <v>2019</v>
      </c>
      <c r="E1339">
        <v>2019</v>
      </c>
      <c r="F1339" s="1" t="s">
        <v>24</v>
      </c>
      <c r="G1339" s="1" t="s">
        <v>25</v>
      </c>
      <c r="H1339" s="1" t="s">
        <v>234</v>
      </c>
      <c r="I1339" s="1" t="s">
        <v>233</v>
      </c>
      <c r="J1339">
        <v>125</v>
      </c>
      <c r="K1339">
        <v>20702936</v>
      </c>
      <c r="L1339">
        <v>0.6</v>
      </c>
      <c r="M1339" s="2" t="b">
        <f t="shared" si="42"/>
        <v>1</v>
      </c>
      <c r="N1339" s="2" t="str">
        <f t="shared" si="43"/>
        <v>Female201945-54 yearsGR113-047</v>
      </c>
    </row>
    <row r="1340" spans="2:14" x14ac:dyDescent="0.35">
      <c r="B1340" t="s">
        <v>710</v>
      </c>
      <c r="C1340" t="s">
        <v>711</v>
      </c>
      <c r="D1340">
        <v>2019</v>
      </c>
      <c r="E1340">
        <v>2019</v>
      </c>
      <c r="F1340" s="1" t="s">
        <v>24</v>
      </c>
      <c r="G1340" s="1" t="s">
        <v>25</v>
      </c>
      <c r="H1340" s="1" t="s">
        <v>232</v>
      </c>
      <c r="I1340" s="1" t="s">
        <v>231</v>
      </c>
      <c r="J1340">
        <v>115</v>
      </c>
      <c r="K1340">
        <v>20702936</v>
      </c>
      <c r="L1340">
        <v>0.6</v>
      </c>
      <c r="M1340" s="2" t="b">
        <f t="shared" si="42"/>
        <v>0</v>
      </c>
      <c r="N1340" s="2" t="str">
        <f t="shared" si="43"/>
        <v>Female201945-54 yearsGR113-048</v>
      </c>
    </row>
    <row r="1341" spans="2:14" x14ac:dyDescent="0.35">
      <c r="B1341" t="s">
        <v>710</v>
      </c>
      <c r="C1341" t="s">
        <v>711</v>
      </c>
      <c r="D1341">
        <v>2019</v>
      </c>
      <c r="E1341">
        <v>2019</v>
      </c>
      <c r="F1341" s="1" t="s">
        <v>24</v>
      </c>
      <c r="G1341" s="1" t="s">
        <v>25</v>
      </c>
      <c r="H1341" s="1" t="s">
        <v>230</v>
      </c>
      <c r="I1341" s="1" t="s">
        <v>229</v>
      </c>
      <c r="J1341">
        <v>10</v>
      </c>
      <c r="K1341">
        <v>20702936</v>
      </c>
      <c r="L1341" t="s">
        <v>10</v>
      </c>
      <c r="M1341" s="2" t="b">
        <f t="shared" si="42"/>
        <v>0</v>
      </c>
      <c r="N1341" s="2" t="str">
        <f t="shared" si="43"/>
        <v>Female201945-54 yearsGR113-049</v>
      </c>
    </row>
    <row r="1342" spans="2:14" x14ac:dyDescent="0.35">
      <c r="B1342" t="s">
        <v>710</v>
      </c>
      <c r="C1342" t="s">
        <v>711</v>
      </c>
      <c r="D1342">
        <v>2019</v>
      </c>
      <c r="E1342">
        <v>2019</v>
      </c>
      <c r="F1342" s="1" t="s">
        <v>24</v>
      </c>
      <c r="G1342" s="1" t="s">
        <v>25</v>
      </c>
      <c r="H1342" s="1" t="s">
        <v>228</v>
      </c>
      <c r="I1342" s="1" t="s">
        <v>227</v>
      </c>
      <c r="J1342">
        <v>30</v>
      </c>
      <c r="K1342">
        <v>20702936</v>
      </c>
      <c r="L1342">
        <v>0.1</v>
      </c>
      <c r="M1342" s="2" t="b">
        <f t="shared" si="42"/>
        <v>1</v>
      </c>
      <c r="N1342" s="2" t="str">
        <f t="shared" si="43"/>
        <v>Female201945-54 yearsGR113-050</v>
      </c>
    </row>
    <row r="1343" spans="2:14" x14ac:dyDescent="0.35">
      <c r="B1343" t="s">
        <v>710</v>
      </c>
      <c r="C1343" t="s">
        <v>711</v>
      </c>
      <c r="D1343">
        <v>2019</v>
      </c>
      <c r="E1343">
        <v>2019</v>
      </c>
      <c r="F1343" s="1" t="s">
        <v>24</v>
      </c>
      <c r="G1343" s="1" t="s">
        <v>25</v>
      </c>
      <c r="H1343" s="1" t="s">
        <v>226</v>
      </c>
      <c r="I1343" s="1" t="s">
        <v>225</v>
      </c>
      <c r="J1343">
        <v>24</v>
      </c>
      <c r="K1343">
        <v>20702936</v>
      </c>
      <c r="L1343">
        <v>0.1</v>
      </c>
      <c r="M1343" s="2" t="b">
        <f t="shared" si="42"/>
        <v>1</v>
      </c>
      <c r="N1343" s="2" t="str">
        <f t="shared" si="43"/>
        <v>Female201945-54 yearsGR113-051</v>
      </c>
    </row>
    <row r="1344" spans="2:14" x14ac:dyDescent="0.35">
      <c r="B1344" t="s">
        <v>710</v>
      </c>
      <c r="C1344" t="s">
        <v>711</v>
      </c>
      <c r="D1344">
        <v>2019</v>
      </c>
      <c r="E1344">
        <v>2019</v>
      </c>
      <c r="F1344" s="1" t="s">
        <v>24</v>
      </c>
      <c r="G1344" s="1" t="s">
        <v>25</v>
      </c>
      <c r="H1344" s="1" t="s">
        <v>224</v>
      </c>
      <c r="I1344" s="1" t="s">
        <v>223</v>
      </c>
      <c r="J1344">
        <v>61</v>
      </c>
      <c r="K1344">
        <v>20702936</v>
      </c>
      <c r="L1344">
        <v>0.3</v>
      </c>
      <c r="M1344" s="2" t="b">
        <f t="shared" si="42"/>
        <v>1</v>
      </c>
      <c r="N1344" s="2" t="str">
        <f t="shared" si="43"/>
        <v>Female201945-54 yearsGR113-052</v>
      </c>
    </row>
    <row r="1345" spans="2:14" x14ac:dyDescent="0.35">
      <c r="B1345" t="s">
        <v>710</v>
      </c>
      <c r="C1345" t="s">
        <v>711</v>
      </c>
      <c r="D1345">
        <v>2019</v>
      </c>
      <c r="E1345">
        <v>2019</v>
      </c>
      <c r="F1345" s="1" t="s">
        <v>24</v>
      </c>
      <c r="G1345" s="1" t="s">
        <v>25</v>
      </c>
      <c r="H1345" s="1" t="s">
        <v>129</v>
      </c>
      <c r="I1345" s="1" t="s">
        <v>128</v>
      </c>
      <c r="J1345">
        <v>12195</v>
      </c>
      <c r="K1345">
        <v>20702936</v>
      </c>
      <c r="L1345">
        <v>58.9</v>
      </c>
      <c r="M1345" s="2" t="b">
        <f t="shared" si="42"/>
        <v>0</v>
      </c>
      <c r="N1345" s="2" t="str">
        <f t="shared" si="43"/>
        <v>Female201945-54 yearsGR113-053</v>
      </c>
    </row>
    <row r="1346" spans="2:14" x14ac:dyDescent="0.35">
      <c r="B1346" t="s">
        <v>710</v>
      </c>
      <c r="C1346" t="s">
        <v>711</v>
      </c>
      <c r="D1346">
        <v>2019</v>
      </c>
      <c r="E1346">
        <v>2019</v>
      </c>
      <c r="F1346" s="1" t="s">
        <v>24</v>
      </c>
      <c r="G1346" s="1" t="s">
        <v>25</v>
      </c>
      <c r="H1346" s="1" t="s">
        <v>127</v>
      </c>
      <c r="I1346" s="1" t="s">
        <v>126</v>
      </c>
      <c r="J1346">
        <v>9141</v>
      </c>
      <c r="K1346">
        <v>20702936</v>
      </c>
      <c r="L1346">
        <v>44.2</v>
      </c>
      <c r="M1346" s="2" t="b">
        <f t="shared" si="42"/>
        <v>1</v>
      </c>
      <c r="N1346" s="2" t="str">
        <f t="shared" si="43"/>
        <v>Female201945-54 yearsGR113-054</v>
      </c>
    </row>
    <row r="1347" spans="2:14" x14ac:dyDescent="0.35">
      <c r="B1347" t="s">
        <v>710</v>
      </c>
      <c r="C1347" t="s">
        <v>711</v>
      </c>
      <c r="D1347">
        <v>2019</v>
      </c>
      <c r="E1347">
        <v>2019</v>
      </c>
      <c r="F1347" s="1" t="s">
        <v>24</v>
      </c>
      <c r="G1347" s="1" t="s">
        <v>25</v>
      </c>
      <c r="H1347" s="1" t="s">
        <v>222</v>
      </c>
      <c r="I1347" s="1" t="s">
        <v>221</v>
      </c>
      <c r="J1347">
        <v>105</v>
      </c>
      <c r="K1347">
        <v>20702936</v>
      </c>
      <c r="L1347">
        <v>0.5</v>
      </c>
      <c r="M1347" s="2" t="b">
        <f t="shared" si="42"/>
        <v>0</v>
      </c>
      <c r="N1347" s="2" t="str">
        <f t="shared" si="43"/>
        <v>Female201945-54 yearsGR113-055</v>
      </c>
    </row>
    <row r="1348" spans="2:14" x14ac:dyDescent="0.35">
      <c r="B1348" t="s">
        <v>710</v>
      </c>
      <c r="C1348" t="s">
        <v>711</v>
      </c>
      <c r="D1348">
        <v>2019</v>
      </c>
      <c r="E1348">
        <v>2019</v>
      </c>
      <c r="F1348" s="1" t="s">
        <v>24</v>
      </c>
      <c r="G1348" s="1" t="s">
        <v>25</v>
      </c>
      <c r="H1348" s="1" t="s">
        <v>220</v>
      </c>
      <c r="I1348" s="1" t="s">
        <v>219</v>
      </c>
      <c r="J1348">
        <v>1379</v>
      </c>
      <c r="K1348">
        <v>20702936</v>
      </c>
      <c r="L1348">
        <v>6.7</v>
      </c>
      <c r="M1348" s="2" t="b">
        <f t="shared" si="42"/>
        <v>0</v>
      </c>
      <c r="N1348" s="2" t="str">
        <f t="shared" si="43"/>
        <v>Female201945-54 yearsGR113-056</v>
      </c>
    </row>
    <row r="1349" spans="2:14" x14ac:dyDescent="0.35">
      <c r="B1349" t="s">
        <v>710</v>
      </c>
      <c r="C1349" t="s">
        <v>711</v>
      </c>
      <c r="D1349">
        <v>2019</v>
      </c>
      <c r="E1349">
        <v>2019</v>
      </c>
      <c r="F1349" s="1" t="s">
        <v>24</v>
      </c>
      <c r="G1349" s="1" t="s">
        <v>25</v>
      </c>
      <c r="H1349" s="1" t="s">
        <v>125</v>
      </c>
      <c r="I1349" s="1" t="s">
        <v>124</v>
      </c>
      <c r="J1349">
        <v>114</v>
      </c>
      <c r="K1349">
        <v>20702936</v>
      </c>
      <c r="L1349">
        <v>0.6</v>
      </c>
      <c r="M1349" s="2" t="b">
        <f t="shared" si="42"/>
        <v>0</v>
      </c>
      <c r="N1349" s="2" t="str">
        <f t="shared" si="43"/>
        <v>Female201945-54 yearsGR113-057</v>
      </c>
    </row>
    <row r="1350" spans="2:14" x14ac:dyDescent="0.35">
      <c r="B1350" t="s">
        <v>710</v>
      </c>
      <c r="C1350" t="s">
        <v>711</v>
      </c>
      <c r="D1350">
        <v>2019</v>
      </c>
      <c r="E1350">
        <v>2019</v>
      </c>
      <c r="F1350" s="1" t="s">
        <v>24</v>
      </c>
      <c r="G1350" s="1" t="s">
        <v>25</v>
      </c>
      <c r="H1350" s="1" t="s">
        <v>123</v>
      </c>
      <c r="I1350" s="1" t="s">
        <v>122</v>
      </c>
      <c r="J1350">
        <v>4242</v>
      </c>
      <c r="K1350">
        <v>20702936</v>
      </c>
      <c r="L1350">
        <v>20.5</v>
      </c>
      <c r="M1350" s="2" t="b">
        <f t="shared" si="42"/>
        <v>0</v>
      </c>
      <c r="N1350" s="2" t="str">
        <f t="shared" si="43"/>
        <v>Female201945-54 yearsGR113-058</v>
      </c>
    </row>
    <row r="1351" spans="2:14" x14ac:dyDescent="0.35">
      <c r="B1351" t="s">
        <v>710</v>
      </c>
      <c r="C1351" t="s">
        <v>711</v>
      </c>
      <c r="D1351">
        <v>2019</v>
      </c>
      <c r="E1351">
        <v>2019</v>
      </c>
      <c r="F1351" s="1" t="s">
        <v>24</v>
      </c>
      <c r="G1351" s="1" t="s">
        <v>25</v>
      </c>
      <c r="H1351" s="1" t="s">
        <v>121</v>
      </c>
      <c r="I1351" s="1" t="s">
        <v>120</v>
      </c>
      <c r="J1351">
        <v>1640</v>
      </c>
      <c r="K1351">
        <v>20702936</v>
      </c>
      <c r="L1351">
        <v>7.9</v>
      </c>
      <c r="M1351" s="2" t="b">
        <f t="shared" si="42"/>
        <v>0</v>
      </c>
      <c r="N1351" s="2" t="str">
        <f t="shared" si="43"/>
        <v>Female201945-54 yearsGR113-059</v>
      </c>
    </row>
    <row r="1352" spans="2:14" x14ac:dyDescent="0.35">
      <c r="B1352" t="s">
        <v>710</v>
      </c>
      <c r="C1352" t="s">
        <v>711</v>
      </c>
      <c r="D1352">
        <v>2019</v>
      </c>
      <c r="E1352">
        <v>2019</v>
      </c>
      <c r="F1352" s="1" t="s">
        <v>24</v>
      </c>
      <c r="G1352" s="1" t="s">
        <v>25</v>
      </c>
      <c r="H1352" s="1" t="s">
        <v>218</v>
      </c>
      <c r="I1352" s="1" t="s">
        <v>217</v>
      </c>
      <c r="J1352">
        <v>84</v>
      </c>
      <c r="K1352">
        <v>20702936</v>
      </c>
      <c r="L1352">
        <v>0.4</v>
      </c>
      <c r="M1352" s="2" t="b">
        <f t="shared" si="42"/>
        <v>0</v>
      </c>
      <c r="N1352" s="2" t="str">
        <f t="shared" si="43"/>
        <v>Female201945-54 yearsGR113-060</v>
      </c>
    </row>
    <row r="1353" spans="2:14" x14ac:dyDescent="0.35">
      <c r="B1353" t="s">
        <v>710</v>
      </c>
      <c r="C1353" t="s">
        <v>711</v>
      </c>
      <c r="D1353">
        <v>2019</v>
      </c>
      <c r="E1353">
        <v>2019</v>
      </c>
      <c r="F1353" s="1" t="s">
        <v>24</v>
      </c>
      <c r="G1353" s="1" t="s">
        <v>25</v>
      </c>
      <c r="H1353" s="1" t="s">
        <v>119</v>
      </c>
      <c r="I1353" s="1" t="s">
        <v>118</v>
      </c>
      <c r="J1353">
        <v>2518</v>
      </c>
      <c r="K1353">
        <v>20702936</v>
      </c>
      <c r="L1353">
        <v>12.2</v>
      </c>
      <c r="M1353" s="2" t="b">
        <f t="shared" si="42"/>
        <v>0</v>
      </c>
      <c r="N1353" s="2" t="str">
        <f t="shared" si="43"/>
        <v>Female201945-54 yearsGR113-061</v>
      </c>
    </row>
    <row r="1354" spans="2:14" x14ac:dyDescent="0.35">
      <c r="B1354" t="s">
        <v>710</v>
      </c>
      <c r="C1354" t="s">
        <v>711</v>
      </c>
      <c r="D1354">
        <v>2019</v>
      </c>
      <c r="E1354">
        <v>2019</v>
      </c>
      <c r="F1354" s="1" t="s">
        <v>24</v>
      </c>
      <c r="G1354" s="1" t="s">
        <v>25</v>
      </c>
      <c r="H1354" s="1" t="s">
        <v>117</v>
      </c>
      <c r="I1354" s="1" t="s">
        <v>116</v>
      </c>
      <c r="J1354">
        <v>1157</v>
      </c>
      <c r="K1354">
        <v>20702936</v>
      </c>
      <c r="L1354">
        <v>5.6</v>
      </c>
      <c r="M1354" s="2" t="b">
        <f t="shared" si="42"/>
        <v>0</v>
      </c>
      <c r="N1354" s="2" t="str">
        <f t="shared" si="43"/>
        <v>Female201945-54 yearsGR113-062</v>
      </c>
    </row>
    <row r="1355" spans="2:14" x14ac:dyDescent="0.35">
      <c r="B1355" t="s">
        <v>710</v>
      </c>
      <c r="C1355" t="s">
        <v>711</v>
      </c>
      <c r="D1355">
        <v>2019</v>
      </c>
      <c r="E1355">
        <v>2019</v>
      </c>
      <c r="F1355" s="1" t="s">
        <v>24</v>
      </c>
      <c r="G1355" s="1" t="s">
        <v>25</v>
      </c>
      <c r="H1355" s="1" t="s">
        <v>115</v>
      </c>
      <c r="I1355" s="1" t="s">
        <v>114</v>
      </c>
      <c r="J1355">
        <v>1361</v>
      </c>
      <c r="K1355">
        <v>20702936</v>
      </c>
      <c r="L1355">
        <v>6.6</v>
      </c>
      <c r="M1355" s="2" t="b">
        <f t="shared" si="42"/>
        <v>0</v>
      </c>
      <c r="N1355" s="2" t="str">
        <f t="shared" si="43"/>
        <v>Female201945-54 yearsGR113-063</v>
      </c>
    </row>
    <row r="1356" spans="2:14" x14ac:dyDescent="0.35">
      <c r="B1356" t="s">
        <v>710</v>
      </c>
      <c r="C1356" t="s">
        <v>711</v>
      </c>
      <c r="D1356">
        <v>2019</v>
      </c>
      <c r="E1356">
        <v>2019</v>
      </c>
      <c r="F1356" s="1" t="s">
        <v>24</v>
      </c>
      <c r="G1356" s="1" t="s">
        <v>25</v>
      </c>
      <c r="H1356" s="1" t="s">
        <v>113</v>
      </c>
      <c r="I1356" s="1" t="s">
        <v>112</v>
      </c>
      <c r="J1356">
        <v>3301</v>
      </c>
      <c r="K1356">
        <v>20702936</v>
      </c>
      <c r="L1356">
        <v>15.9</v>
      </c>
      <c r="M1356" s="2" t="b">
        <f t="shared" si="42"/>
        <v>0</v>
      </c>
      <c r="N1356" s="2" t="str">
        <f t="shared" si="43"/>
        <v>Female201945-54 yearsGR113-064</v>
      </c>
    </row>
    <row r="1357" spans="2:14" x14ac:dyDescent="0.35">
      <c r="B1357" t="s">
        <v>710</v>
      </c>
      <c r="C1357" t="s">
        <v>711</v>
      </c>
      <c r="D1357">
        <v>2019</v>
      </c>
      <c r="E1357">
        <v>2019</v>
      </c>
      <c r="F1357" s="1" t="s">
        <v>24</v>
      </c>
      <c r="G1357" s="1" t="s">
        <v>25</v>
      </c>
      <c r="H1357" s="1" t="s">
        <v>111</v>
      </c>
      <c r="I1357" s="1" t="s">
        <v>110</v>
      </c>
      <c r="J1357">
        <v>63</v>
      </c>
      <c r="K1357">
        <v>20702936</v>
      </c>
      <c r="L1357">
        <v>0.3</v>
      </c>
      <c r="M1357" s="2" t="b">
        <f t="shared" si="42"/>
        <v>0</v>
      </c>
      <c r="N1357" s="2" t="str">
        <f t="shared" si="43"/>
        <v>Female201945-54 yearsGR113-065</v>
      </c>
    </row>
    <row r="1358" spans="2:14" x14ac:dyDescent="0.35">
      <c r="B1358" t="s">
        <v>710</v>
      </c>
      <c r="C1358" t="s">
        <v>711</v>
      </c>
      <c r="D1358">
        <v>2019</v>
      </c>
      <c r="E1358">
        <v>2019</v>
      </c>
      <c r="F1358" s="1" t="s">
        <v>24</v>
      </c>
      <c r="G1358" s="1" t="s">
        <v>25</v>
      </c>
      <c r="H1358" s="1" t="s">
        <v>216</v>
      </c>
      <c r="I1358" s="1" t="s">
        <v>215</v>
      </c>
      <c r="J1358">
        <v>35</v>
      </c>
      <c r="K1358">
        <v>20702936</v>
      </c>
      <c r="L1358">
        <v>0.2</v>
      </c>
      <c r="M1358" s="2" t="b">
        <f t="shared" si="42"/>
        <v>0</v>
      </c>
      <c r="N1358" s="2" t="str">
        <f t="shared" si="43"/>
        <v>Female201945-54 yearsGR113-066</v>
      </c>
    </row>
    <row r="1359" spans="2:14" x14ac:dyDescent="0.35">
      <c r="B1359" t="s">
        <v>710</v>
      </c>
      <c r="C1359" t="s">
        <v>711</v>
      </c>
      <c r="D1359">
        <v>2019</v>
      </c>
      <c r="E1359">
        <v>2019</v>
      </c>
      <c r="F1359" s="1" t="s">
        <v>24</v>
      </c>
      <c r="G1359" s="1" t="s">
        <v>25</v>
      </c>
      <c r="H1359" s="1" t="s">
        <v>214</v>
      </c>
      <c r="I1359" s="1" t="s">
        <v>213</v>
      </c>
      <c r="J1359">
        <v>560</v>
      </c>
      <c r="K1359">
        <v>20702936</v>
      </c>
      <c r="L1359">
        <v>2.7</v>
      </c>
      <c r="M1359" s="2" t="b">
        <f t="shared" si="42"/>
        <v>0</v>
      </c>
      <c r="N1359" s="2" t="str">
        <f t="shared" si="43"/>
        <v>Female201945-54 yearsGR113-067</v>
      </c>
    </row>
    <row r="1360" spans="2:14" x14ac:dyDescent="0.35">
      <c r="B1360" t="s">
        <v>710</v>
      </c>
      <c r="C1360" t="s">
        <v>711</v>
      </c>
      <c r="D1360">
        <v>2019</v>
      </c>
      <c r="E1360">
        <v>2019</v>
      </c>
      <c r="F1360" s="1" t="s">
        <v>24</v>
      </c>
      <c r="G1360" s="1" t="s">
        <v>25</v>
      </c>
      <c r="H1360" s="1" t="s">
        <v>109</v>
      </c>
      <c r="I1360" s="1" t="s">
        <v>108</v>
      </c>
      <c r="J1360">
        <v>2643</v>
      </c>
      <c r="K1360">
        <v>20702936</v>
      </c>
      <c r="L1360">
        <v>12.8</v>
      </c>
      <c r="M1360" s="2" t="b">
        <f t="shared" si="42"/>
        <v>0</v>
      </c>
      <c r="N1360" s="2" t="str">
        <f t="shared" si="43"/>
        <v>Female201945-54 yearsGR113-068</v>
      </c>
    </row>
    <row r="1361" spans="2:14" x14ac:dyDescent="0.35">
      <c r="B1361" t="s">
        <v>710</v>
      </c>
      <c r="C1361" t="s">
        <v>711</v>
      </c>
      <c r="D1361">
        <v>2019</v>
      </c>
      <c r="E1361">
        <v>2019</v>
      </c>
      <c r="F1361" s="1" t="s">
        <v>24</v>
      </c>
      <c r="G1361" s="1" t="s">
        <v>25</v>
      </c>
      <c r="H1361" s="1" t="s">
        <v>212</v>
      </c>
      <c r="I1361" s="1" t="s">
        <v>211</v>
      </c>
      <c r="J1361">
        <v>509</v>
      </c>
      <c r="K1361">
        <v>20702936</v>
      </c>
      <c r="L1361">
        <v>2.5</v>
      </c>
      <c r="M1361" s="2" t="b">
        <f t="shared" si="42"/>
        <v>1</v>
      </c>
      <c r="N1361" s="2" t="str">
        <f t="shared" si="43"/>
        <v>Female201945-54 yearsGR113-069</v>
      </c>
    </row>
    <row r="1362" spans="2:14" x14ac:dyDescent="0.35">
      <c r="B1362" t="s">
        <v>710</v>
      </c>
      <c r="C1362" t="s">
        <v>711</v>
      </c>
      <c r="D1362">
        <v>2019</v>
      </c>
      <c r="E1362">
        <v>2019</v>
      </c>
      <c r="F1362" s="1" t="s">
        <v>24</v>
      </c>
      <c r="G1362" s="1" t="s">
        <v>25</v>
      </c>
      <c r="H1362" s="1" t="s">
        <v>107</v>
      </c>
      <c r="I1362" s="1" t="s">
        <v>106</v>
      </c>
      <c r="J1362">
        <v>2198</v>
      </c>
      <c r="K1362">
        <v>20702936</v>
      </c>
      <c r="L1362">
        <v>10.6</v>
      </c>
      <c r="M1362" s="2" t="b">
        <f t="shared" si="42"/>
        <v>1</v>
      </c>
      <c r="N1362" s="2" t="str">
        <f t="shared" si="43"/>
        <v>Female201945-54 yearsGR113-070</v>
      </c>
    </row>
    <row r="1363" spans="2:14" x14ac:dyDescent="0.35">
      <c r="B1363" t="s">
        <v>710</v>
      </c>
      <c r="C1363" t="s">
        <v>711</v>
      </c>
      <c r="D1363">
        <v>2019</v>
      </c>
      <c r="E1363">
        <v>2019</v>
      </c>
      <c r="F1363" s="1" t="s">
        <v>24</v>
      </c>
      <c r="G1363" s="1" t="s">
        <v>25</v>
      </c>
      <c r="H1363" s="1" t="s">
        <v>210</v>
      </c>
      <c r="I1363" s="1" t="s">
        <v>209</v>
      </c>
      <c r="J1363">
        <v>22</v>
      </c>
      <c r="K1363">
        <v>20702936</v>
      </c>
      <c r="L1363">
        <v>0.1</v>
      </c>
      <c r="M1363" s="2" t="b">
        <f t="shared" si="42"/>
        <v>1</v>
      </c>
      <c r="N1363" s="2" t="str">
        <f t="shared" si="43"/>
        <v>Female201945-54 yearsGR113-071</v>
      </c>
    </row>
    <row r="1364" spans="2:14" x14ac:dyDescent="0.35">
      <c r="B1364" t="s">
        <v>710</v>
      </c>
      <c r="C1364" t="s">
        <v>711</v>
      </c>
      <c r="D1364">
        <v>2019</v>
      </c>
      <c r="E1364">
        <v>2019</v>
      </c>
      <c r="F1364" s="1" t="s">
        <v>24</v>
      </c>
      <c r="G1364" s="1" t="s">
        <v>25</v>
      </c>
      <c r="H1364" s="1" t="s">
        <v>208</v>
      </c>
      <c r="I1364" s="1" t="s">
        <v>207</v>
      </c>
      <c r="J1364">
        <v>325</v>
      </c>
      <c r="K1364">
        <v>20702936</v>
      </c>
      <c r="L1364">
        <v>1.6</v>
      </c>
      <c r="M1364" s="2" t="b">
        <f t="shared" si="42"/>
        <v>0</v>
      </c>
      <c r="N1364" s="2" t="str">
        <f t="shared" si="43"/>
        <v>Female201945-54 yearsGR113-072</v>
      </c>
    </row>
    <row r="1365" spans="2:14" x14ac:dyDescent="0.35">
      <c r="B1365" t="s">
        <v>710</v>
      </c>
      <c r="C1365" t="s">
        <v>711</v>
      </c>
      <c r="D1365">
        <v>2019</v>
      </c>
      <c r="E1365">
        <v>2019</v>
      </c>
      <c r="F1365" s="1" t="s">
        <v>24</v>
      </c>
      <c r="G1365" s="1" t="s">
        <v>25</v>
      </c>
      <c r="H1365" s="1" t="s">
        <v>206</v>
      </c>
      <c r="I1365" s="1" t="s">
        <v>205</v>
      </c>
      <c r="J1365">
        <v>155</v>
      </c>
      <c r="K1365">
        <v>20702936</v>
      </c>
      <c r="L1365">
        <v>0.7</v>
      </c>
      <c r="M1365" s="2" t="b">
        <f t="shared" si="42"/>
        <v>1</v>
      </c>
      <c r="N1365" s="2" t="str">
        <f t="shared" si="43"/>
        <v>Female201945-54 yearsGR113-073</v>
      </c>
    </row>
    <row r="1366" spans="2:14" x14ac:dyDescent="0.35">
      <c r="B1366" t="s">
        <v>710</v>
      </c>
      <c r="C1366" t="s">
        <v>711</v>
      </c>
      <c r="D1366">
        <v>2019</v>
      </c>
      <c r="E1366">
        <v>2019</v>
      </c>
      <c r="F1366" s="1" t="s">
        <v>24</v>
      </c>
      <c r="G1366" s="1" t="s">
        <v>25</v>
      </c>
      <c r="H1366" s="1" t="s">
        <v>204</v>
      </c>
      <c r="I1366" s="1" t="s">
        <v>203</v>
      </c>
      <c r="J1366">
        <v>170</v>
      </c>
      <c r="K1366">
        <v>20702936</v>
      </c>
      <c r="L1366">
        <v>0.8</v>
      </c>
      <c r="M1366" s="2" t="b">
        <f t="shared" si="42"/>
        <v>0</v>
      </c>
      <c r="N1366" s="2" t="str">
        <f t="shared" si="43"/>
        <v>Female201945-54 yearsGR113-074</v>
      </c>
    </row>
    <row r="1367" spans="2:14" x14ac:dyDescent="0.35">
      <c r="B1367" t="s">
        <v>710</v>
      </c>
      <c r="C1367" t="s">
        <v>711</v>
      </c>
      <c r="D1367">
        <v>2019</v>
      </c>
      <c r="E1367">
        <v>2019</v>
      </c>
      <c r="F1367" s="1" t="s">
        <v>24</v>
      </c>
      <c r="G1367" s="1" t="s">
        <v>25</v>
      </c>
      <c r="H1367" s="1" t="s">
        <v>105</v>
      </c>
      <c r="I1367" s="1" t="s">
        <v>104</v>
      </c>
      <c r="J1367">
        <v>271</v>
      </c>
      <c r="K1367">
        <v>20702936</v>
      </c>
      <c r="L1367">
        <v>1.3</v>
      </c>
      <c r="M1367" s="2" t="b">
        <f t="shared" si="42"/>
        <v>0</v>
      </c>
      <c r="N1367" s="2" t="str">
        <f t="shared" si="43"/>
        <v>Female201945-54 yearsGR113-075</v>
      </c>
    </row>
    <row r="1368" spans="2:14" x14ac:dyDescent="0.35">
      <c r="B1368" t="s">
        <v>710</v>
      </c>
      <c r="C1368" t="s">
        <v>711</v>
      </c>
      <c r="D1368">
        <v>2019</v>
      </c>
      <c r="E1368">
        <v>2019</v>
      </c>
      <c r="F1368" s="1" t="s">
        <v>24</v>
      </c>
      <c r="G1368" s="1" t="s">
        <v>25</v>
      </c>
      <c r="H1368" s="1" t="s">
        <v>103</v>
      </c>
      <c r="I1368" s="1" t="s">
        <v>102</v>
      </c>
      <c r="J1368">
        <v>877</v>
      </c>
      <c r="K1368">
        <v>20702936</v>
      </c>
      <c r="L1368">
        <v>4.2</v>
      </c>
      <c r="M1368" s="2" t="b">
        <f t="shared" si="42"/>
        <v>1</v>
      </c>
      <c r="N1368" s="2" t="str">
        <f t="shared" si="43"/>
        <v>Female201945-54 yearsGR113-076</v>
      </c>
    </row>
    <row r="1369" spans="2:14" x14ac:dyDescent="0.35">
      <c r="B1369" t="s">
        <v>710</v>
      </c>
      <c r="C1369" t="s">
        <v>711</v>
      </c>
      <c r="D1369">
        <v>2019</v>
      </c>
      <c r="E1369">
        <v>2019</v>
      </c>
      <c r="F1369" s="1" t="s">
        <v>24</v>
      </c>
      <c r="G1369" s="1" t="s">
        <v>25</v>
      </c>
      <c r="H1369" s="1" t="s">
        <v>202</v>
      </c>
      <c r="I1369" s="1" t="s">
        <v>201</v>
      </c>
      <c r="J1369">
        <v>200</v>
      </c>
      <c r="K1369">
        <v>20702936</v>
      </c>
      <c r="L1369">
        <v>1</v>
      </c>
      <c r="M1369" s="2" t="b">
        <f t="shared" si="42"/>
        <v>0</v>
      </c>
      <c r="N1369" s="2" t="str">
        <f t="shared" si="43"/>
        <v>Female201945-54 yearsGR113-077</v>
      </c>
    </row>
    <row r="1370" spans="2:14" x14ac:dyDescent="0.35">
      <c r="B1370" t="s">
        <v>710</v>
      </c>
      <c r="C1370" t="s">
        <v>711</v>
      </c>
      <c r="D1370">
        <v>2019</v>
      </c>
      <c r="E1370">
        <v>2019</v>
      </c>
      <c r="F1370" s="1" t="s">
        <v>24</v>
      </c>
      <c r="G1370" s="1" t="s">
        <v>25</v>
      </c>
      <c r="H1370" s="1" t="s">
        <v>101</v>
      </c>
      <c r="I1370" s="1" t="s">
        <v>100</v>
      </c>
      <c r="J1370">
        <v>677</v>
      </c>
      <c r="K1370">
        <v>20702936</v>
      </c>
      <c r="L1370">
        <v>3.3</v>
      </c>
      <c r="M1370" s="2" t="b">
        <f t="shared" si="42"/>
        <v>0</v>
      </c>
      <c r="N1370" s="2" t="str">
        <f t="shared" si="43"/>
        <v>Female201945-54 yearsGR113-078</v>
      </c>
    </row>
    <row r="1371" spans="2:14" x14ac:dyDescent="0.35">
      <c r="B1371" t="s">
        <v>710</v>
      </c>
      <c r="C1371" t="s">
        <v>711</v>
      </c>
      <c r="D1371">
        <v>2019</v>
      </c>
      <c r="E1371">
        <v>2019</v>
      </c>
      <c r="F1371" s="1" t="s">
        <v>24</v>
      </c>
      <c r="G1371" s="1" t="s">
        <v>25</v>
      </c>
      <c r="H1371" s="1" t="s">
        <v>99</v>
      </c>
      <c r="I1371" s="1" t="s">
        <v>98</v>
      </c>
      <c r="J1371">
        <v>1977</v>
      </c>
      <c r="K1371">
        <v>20702936</v>
      </c>
      <c r="L1371">
        <v>9.5</v>
      </c>
      <c r="M1371" s="2" t="b">
        <f t="shared" si="42"/>
        <v>1</v>
      </c>
      <c r="N1371" s="2" t="str">
        <f t="shared" si="43"/>
        <v>Female201945-54 yearsGR113-082</v>
      </c>
    </row>
    <row r="1372" spans="2:14" x14ac:dyDescent="0.35">
      <c r="B1372" t="s">
        <v>710</v>
      </c>
      <c r="C1372" t="s">
        <v>711</v>
      </c>
      <c r="D1372">
        <v>2019</v>
      </c>
      <c r="E1372">
        <v>2019</v>
      </c>
      <c r="F1372" s="1" t="s">
        <v>24</v>
      </c>
      <c r="G1372" s="1" t="s">
        <v>25</v>
      </c>
      <c r="H1372" s="1" t="s">
        <v>192</v>
      </c>
      <c r="I1372" s="1" t="s">
        <v>191</v>
      </c>
      <c r="J1372">
        <v>82</v>
      </c>
      <c r="K1372">
        <v>20702936</v>
      </c>
      <c r="L1372">
        <v>0.4</v>
      </c>
      <c r="M1372" s="2" t="b">
        <f t="shared" si="42"/>
        <v>0</v>
      </c>
      <c r="N1372" s="2" t="str">
        <f t="shared" si="43"/>
        <v>Female201945-54 yearsGR113-084</v>
      </c>
    </row>
    <row r="1373" spans="2:14" x14ac:dyDescent="0.35">
      <c r="B1373" t="s">
        <v>710</v>
      </c>
      <c r="C1373" t="s">
        <v>711</v>
      </c>
      <c r="D1373">
        <v>2019</v>
      </c>
      <c r="E1373">
        <v>2019</v>
      </c>
      <c r="F1373" s="1" t="s">
        <v>24</v>
      </c>
      <c r="G1373" s="1" t="s">
        <v>25</v>
      </c>
      <c r="H1373" s="1" t="s">
        <v>190</v>
      </c>
      <c r="I1373" s="1" t="s">
        <v>189</v>
      </c>
      <c r="J1373">
        <v>283</v>
      </c>
      <c r="K1373">
        <v>20702936</v>
      </c>
      <c r="L1373">
        <v>1.4</v>
      </c>
      <c r="M1373" s="2" t="b">
        <f t="shared" si="42"/>
        <v>0</v>
      </c>
      <c r="N1373" s="2" t="str">
        <f t="shared" si="43"/>
        <v>Female201945-54 yearsGR113-085</v>
      </c>
    </row>
    <row r="1374" spans="2:14" x14ac:dyDescent="0.35">
      <c r="B1374" t="s">
        <v>710</v>
      </c>
      <c r="C1374" t="s">
        <v>711</v>
      </c>
      <c r="D1374">
        <v>2019</v>
      </c>
      <c r="E1374">
        <v>2019</v>
      </c>
      <c r="F1374" s="1" t="s">
        <v>24</v>
      </c>
      <c r="G1374" s="1" t="s">
        <v>25</v>
      </c>
      <c r="H1374" s="1" t="s">
        <v>97</v>
      </c>
      <c r="I1374" s="1" t="s">
        <v>96</v>
      </c>
      <c r="J1374">
        <v>1605</v>
      </c>
      <c r="K1374">
        <v>20702936</v>
      </c>
      <c r="L1374">
        <v>7.8</v>
      </c>
      <c r="M1374" s="2" t="b">
        <f t="shared" si="42"/>
        <v>0</v>
      </c>
      <c r="N1374" s="2" t="str">
        <f t="shared" si="43"/>
        <v>Female201945-54 yearsGR113-086</v>
      </c>
    </row>
    <row r="1375" spans="2:14" x14ac:dyDescent="0.35">
      <c r="B1375" t="s">
        <v>710</v>
      </c>
      <c r="C1375" t="s">
        <v>711</v>
      </c>
      <c r="D1375">
        <v>2019</v>
      </c>
      <c r="E1375">
        <v>2019</v>
      </c>
      <c r="F1375" s="1" t="s">
        <v>24</v>
      </c>
      <c r="G1375" s="1" t="s">
        <v>25</v>
      </c>
      <c r="H1375" s="1" t="s">
        <v>95</v>
      </c>
      <c r="I1375" s="1" t="s">
        <v>94</v>
      </c>
      <c r="J1375">
        <v>228</v>
      </c>
      <c r="K1375">
        <v>20702936</v>
      </c>
      <c r="L1375">
        <v>1.1000000000000001</v>
      </c>
      <c r="M1375" s="2" t="b">
        <f t="shared" si="42"/>
        <v>1</v>
      </c>
      <c r="N1375" s="2" t="str">
        <f t="shared" si="43"/>
        <v>Female201945-54 yearsGR113-088</v>
      </c>
    </row>
    <row r="1376" spans="2:14" x14ac:dyDescent="0.35">
      <c r="B1376" t="s">
        <v>710</v>
      </c>
      <c r="C1376" t="s">
        <v>711</v>
      </c>
      <c r="D1376">
        <v>2019</v>
      </c>
      <c r="E1376">
        <v>2019</v>
      </c>
      <c r="F1376" s="1" t="s">
        <v>24</v>
      </c>
      <c r="G1376" s="1" t="s">
        <v>25</v>
      </c>
      <c r="H1376" s="1" t="s">
        <v>186</v>
      </c>
      <c r="I1376" s="1" t="s">
        <v>185</v>
      </c>
      <c r="J1376">
        <v>721</v>
      </c>
      <c r="K1376">
        <v>20702936</v>
      </c>
      <c r="L1376">
        <v>3.5</v>
      </c>
      <c r="M1376" s="2" t="b">
        <f t="shared" si="42"/>
        <v>0</v>
      </c>
      <c r="N1376" s="2" t="str">
        <f t="shared" si="43"/>
        <v>Female201945-54 yearsGR113-089</v>
      </c>
    </row>
    <row r="1377" spans="2:14" x14ac:dyDescent="0.35">
      <c r="B1377" t="s">
        <v>710</v>
      </c>
      <c r="C1377" t="s">
        <v>711</v>
      </c>
      <c r="D1377">
        <v>2019</v>
      </c>
      <c r="E1377">
        <v>2019</v>
      </c>
      <c r="F1377" s="1" t="s">
        <v>24</v>
      </c>
      <c r="G1377" s="1" t="s">
        <v>25</v>
      </c>
      <c r="H1377" s="1" t="s">
        <v>184</v>
      </c>
      <c r="I1377" s="1" t="s">
        <v>183</v>
      </c>
      <c r="J1377">
        <v>90</v>
      </c>
      <c r="K1377">
        <v>20702936</v>
      </c>
      <c r="L1377">
        <v>0.4</v>
      </c>
      <c r="M1377" s="2" t="b">
        <f t="shared" si="42"/>
        <v>1</v>
      </c>
      <c r="N1377" s="2" t="str">
        <f t="shared" si="43"/>
        <v>Female201945-54 yearsGR113-090</v>
      </c>
    </row>
    <row r="1378" spans="2:14" x14ac:dyDescent="0.35">
      <c r="B1378" t="s">
        <v>710</v>
      </c>
      <c r="C1378" t="s">
        <v>711</v>
      </c>
      <c r="D1378">
        <v>2019</v>
      </c>
      <c r="E1378">
        <v>2019</v>
      </c>
      <c r="F1378" s="1" t="s">
        <v>24</v>
      </c>
      <c r="G1378" s="1" t="s">
        <v>25</v>
      </c>
      <c r="H1378" s="1" t="s">
        <v>182</v>
      </c>
      <c r="I1378" s="1" t="s">
        <v>181</v>
      </c>
      <c r="J1378">
        <v>10</v>
      </c>
      <c r="K1378">
        <v>20702936</v>
      </c>
      <c r="L1378" t="s">
        <v>10</v>
      </c>
      <c r="M1378" s="2" t="b">
        <f t="shared" si="42"/>
        <v>1</v>
      </c>
      <c r="N1378" s="2" t="str">
        <f t="shared" si="43"/>
        <v>Female201945-54 yearsGR113-091</v>
      </c>
    </row>
    <row r="1379" spans="2:14" x14ac:dyDescent="0.35">
      <c r="B1379" t="s">
        <v>710</v>
      </c>
      <c r="C1379" t="s">
        <v>711</v>
      </c>
      <c r="D1379">
        <v>2019</v>
      </c>
      <c r="E1379">
        <v>2019</v>
      </c>
      <c r="F1379" s="1" t="s">
        <v>24</v>
      </c>
      <c r="G1379" s="1" t="s">
        <v>25</v>
      </c>
      <c r="H1379" s="1" t="s">
        <v>180</v>
      </c>
      <c r="I1379" s="1" t="s">
        <v>179</v>
      </c>
      <c r="J1379">
        <v>43</v>
      </c>
      <c r="K1379">
        <v>20702936</v>
      </c>
      <c r="L1379">
        <v>0.2</v>
      </c>
      <c r="M1379" s="2" t="b">
        <f t="shared" si="42"/>
        <v>1</v>
      </c>
      <c r="N1379" s="2" t="str">
        <f t="shared" si="43"/>
        <v>Female201945-54 yearsGR113-092</v>
      </c>
    </row>
    <row r="1380" spans="2:14" x14ac:dyDescent="0.35">
      <c r="B1380" t="s">
        <v>710</v>
      </c>
      <c r="C1380" t="s">
        <v>711</v>
      </c>
      <c r="D1380">
        <v>2019</v>
      </c>
      <c r="E1380">
        <v>2019</v>
      </c>
      <c r="F1380" s="1" t="s">
        <v>24</v>
      </c>
      <c r="G1380" s="1" t="s">
        <v>25</v>
      </c>
      <c r="H1380" s="1" t="s">
        <v>93</v>
      </c>
      <c r="I1380" s="1" t="s">
        <v>92</v>
      </c>
      <c r="J1380">
        <v>2878</v>
      </c>
      <c r="K1380">
        <v>20702936</v>
      </c>
      <c r="L1380">
        <v>13.9</v>
      </c>
      <c r="M1380" s="2" t="b">
        <f t="shared" si="42"/>
        <v>1</v>
      </c>
      <c r="N1380" s="2" t="str">
        <f t="shared" si="43"/>
        <v>Female201945-54 yearsGR113-093</v>
      </c>
    </row>
    <row r="1381" spans="2:14" x14ac:dyDescent="0.35">
      <c r="B1381" t="s">
        <v>710</v>
      </c>
      <c r="C1381" t="s">
        <v>711</v>
      </c>
      <c r="D1381">
        <v>2019</v>
      </c>
      <c r="E1381">
        <v>2019</v>
      </c>
      <c r="F1381" s="1" t="s">
        <v>24</v>
      </c>
      <c r="G1381" s="1" t="s">
        <v>25</v>
      </c>
      <c r="H1381" s="1" t="s">
        <v>91</v>
      </c>
      <c r="I1381" s="1" t="s">
        <v>90</v>
      </c>
      <c r="J1381">
        <v>1926</v>
      </c>
      <c r="K1381">
        <v>20702936</v>
      </c>
      <c r="L1381">
        <v>9.3000000000000007</v>
      </c>
      <c r="M1381" s="2" t="b">
        <f t="shared" si="42"/>
        <v>0</v>
      </c>
      <c r="N1381" s="2" t="str">
        <f t="shared" si="43"/>
        <v>Female201945-54 yearsGR113-094</v>
      </c>
    </row>
    <row r="1382" spans="2:14" x14ac:dyDescent="0.35">
      <c r="B1382" t="s">
        <v>710</v>
      </c>
      <c r="C1382" t="s">
        <v>711</v>
      </c>
      <c r="D1382">
        <v>2019</v>
      </c>
      <c r="E1382">
        <v>2019</v>
      </c>
      <c r="F1382" s="1" t="s">
        <v>24</v>
      </c>
      <c r="G1382" s="1" t="s">
        <v>25</v>
      </c>
      <c r="H1382" s="1" t="s">
        <v>178</v>
      </c>
      <c r="I1382" s="1" t="s">
        <v>177</v>
      </c>
      <c r="J1382">
        <v>952</v>
      </c>
      <c r="K1382">
        <v>20702936</v>
      </c>
      <c r="L1382">
        <v>4.5999999999999996</v>
      </c>
      <c r="M1382" s="2" t="b">
        <f t="shared" si="42"/>
        <v>0</v>
      </c>
      <c r="N1382" s="2" t="str">
        <f t="shared" si="43"/>
        <v>Female201945-54 yearsGR113-095</v>
      </c>
    </row>
    <row r="1383" spans="2:14" x14ac:dyDescent="0.35">
      <c r="B1383" t="s">
        <v>710</v>
      </c>
      <c r="C1383" t="s">
        <v>711</v>
      </c>
      <c r="D1383">
        <v>2019</v>
      </c>
      <c r="E1383">
        <v>2019</v>
      </c>
      <c r="F1383" s="1" t="s">
        <v>24</v>
      </c>
      <c r="G1383" s="1" t="s">
        <v>25</v>
      </c>
      <c r="H1383" s="1" t="s">
        <v>176</v>
      </c>
      <c r="I1383" s="1" t="s">
        <v>175</v>
      </c>
      <c r="J1383">
        <v>54</v>
      </c>
      <c r="K1383">
        <v>20702936</v>
      </c>
      <c r="L1383">
        <v>0.3</v>
      </c>
      <c r="M1383" s="2" t="b">
        <f t="shared" si="42"/>
        <v>1</v>
      </c>
      <c r="N1383" s="2" t="str">
        <f t="shared" si="43"/>
        <v>Female201945-54 yearsGR113-096</v>
      </c>
    </row>
    <row r="1384" spans="2:14" x14ac:dyDescent="0.35">
      <c r="B1384" t="s">
        <v>710</v>
      </c>
      <c r="C1384" t="s">
        <v>711</v>
      </c>
      <c r="D1384">
        <v>2019</v>
      </c>
      <c r="E1384">
        <v>2019</v>
      </c>
      <c r="F1384" s="1" t="s">
        <v>24</v>
      </c>
      <c r="G1384" s="1" t="s">
        <v>25</v>
      </c>
      <c r="H1384" s="1" t="s">
        <v>89</v>
      </c>
      <c r="I1384" s="1" t="s">
        <v>88</v>
      </c>
      <c r="J1384">
        <v>920</v>
      </c>
      <c r="K1384">
        <v>20702936</v>
      </c>
      <c r="L1384">
        <v>4.4000000000000004</v>
      </c>
      <c r="M1384" s="2" t="b">
        <f t="shared" si="42"/>
        <v>1</v>
      </c>
      <c r="N1384" s="2" t="str">
        <f t="shared" si="43"/>
        <v>Female201945-54 yearsGR113-097</v>
      </c>
    </row>
    <row r="1385" spans="2:14" x14ac:dyDescent="0.35">
      <c r="B1385" t="s">
        <v>710</v>
      </c>
      <c r="C1385" t="s">
        <v>711</v>
      </c>
      <c r="D1385">
        <v>2019</v>
      </c>
      <c r="E1385">
        <v>2019</v>
      </c>
      <c r="F1385" s="1" t="s">
        <v>24</v>
      </c>
      <c r="G1385" s="1" t="s">
        <v>25</v>
      </c>
      <c r="H1385" s="1" t="s">
        <v>87</v>
      </c>
      <c r="I1385" s="1" t="s">
        <v>86</v>
      </c>
      <c r="J1385">
        <v>906</v>
      </c>
      <c r="K1385">
        <v>20702936</v>
      </c>
      <c r="L1385">
        <v>4.4000000000000004</v>
      </c>
      <c r="M1385" s="2" t="b">
        <f t="shared" si="42"/>
        <v>0</v>
      </c>
      <c r="N1385" s="2" t="str">
        <f t="shared" si="43"/>
        <v>Female201945-54 yearsGR113-100</v>
      </c>
    </row>
    <row r="1386" spans="2:14" x14ac:dyDescent="0.35">
      <c r="B1386" t="s">
        <v>710</v>
      </c>
      <c r="C1386" t="s">
        <v>711</v>
      </c>
      <c r="D1386">
        <v>2019</v>
      </c>
      <c r="E1386">
        <v>2019</v>
      </c>
      <c r="F1386" s="1" t="s">
        <v>24</v>
      </c>
      <c r="G1386" s="1" t="s">
        <v>25</v>
      </c>
      <c r="H1386" s="1" t="s">
        <v>170</v>
      </c>
      <c r="I1386" s="1" t="s">
        <v>169</v>
      </c>
      <c r="J1386">
        <v>44</v>
      </c>
      <c r="K1386">
        <v>20702936</v>
      </c>
      <c r="L1386">
        <v>0.2</v>
      </c>
      <c r="M1386" s="2" t="b">
        <f t="shared" si="42"/>
        <v>1</v>
      </c>
      <c r="N1386" s="2" t="str">
        <f t="shared" si="43"/>
        <v>Female201945-54 yearsGR113-102</v>
      </c>
    </row>
    <row r="1387" spans="2:14" x14ac:dyDescent="0.35">
      <c r="B1387" t="s">
        <v>710</v>
      </c>
      <c r="C1387" t="s">
        <v>711</v>
      </c>
      <c r="D1387">
        <v>2019</v>
      </c>
      <c r="E1387">
        <v>2019</v>
      </c>
      <c r="F1387" s="1" t="s">
        <v>24</v>
      </c>
      <c r="G1387" s="1" t="s">
        <v>25</v>
      </c>
      <c r="H1387" s="1" t="s">
        <v>166</v>
      </c>
      <c r="I1387" s="1" t="s">
        <v>165</v>
      </c>
      <c r="J1387">
        <v>15</v>
      </c>
      <c r="K1387">
        <v>20702936</v>
      </c>
      <c r="L1387" t="s">
        <v>10</v>
      </c>
      <c r="M1387" s="2" t="b">
        <f t="shared" si="42"/>
        <v>1</v>
      </c>
      <c r="N1387" s="2" t="str">
        <f t="shared" si="43"/>
        <v>Female201945-54 yearsGR113-104</v>
      </c>
    </row>
    <row r="1388" spans="2:14" x14ac:dyDescent="0.35">
      <c r="B1388" t="s">
        <v>710</v>
      </c>
      <c r="C1388" t="s">
        <v>711</v>
      </c>
      <c r="D1388">
        <v>2019</v>
      </c>
      <c r="E1388">
        <v>2019</v>
      </c>
      <c r="F1388" s="1" t="s">
        <v>24</v>
      </c>
      <c r="G1388" s="1" t="s">
        <v>25</v>
      </c>
      <c r="H1388" s="1" t="s">
        <v>304</v>
      </c>
      <c r="I1388" s="1" t="s">
        <v>303</v>
      </c>
      <c r="J1388">
        <v>15</v>
      </c>
      <c r="K1388">
        <v>20702936</v>
      </c>
      <c r="L1388" t="s">
        <v>10</v>
      </c>
      <c r="M1388" s="2" t="b">
        <f t="shared" si="42"/>
        <v>1</v>
      </c>
      <c r="N1388" s="2" t="str">
        <f t="shared" si="43"/>
        <v>Female201945-54 yearsGR113-105</v>
      </c>
    </row>
    <row r="1389" spans="2:14" x14ac:dyDescent="0.35">
      <c r="B1389" t="s">
        <v>710</v>
      </c>
      <c r="C1389" t="s">
        <v>711</v>
      </c>
      <c r="D1389">
        <v>2019</v>
      </c>
      <c r="E1389">
        <v>2019</v>
      </c>
      <c r="F1389" s="1" t="s">
        <v>24</v>
      </c>
      <c r="G1389" s="1" t="s">
        <v>25</v>
      </c>
      <c r="H1389" s="1" t="s">
        <v>302</v>
      </c>
      <c r="I1389" s="1" t="s">
        <v>301</v>
      </c>
      <c r="J1389">
        <v>15</v>
      </c>
      <c r="K1389">
        <v>20702936</v>
      </c>
      <c r="L1389" t="s">
        <v>10</v>
      </c>
      <c r="M1389" s="2" t="b">
        <f t="shared" si="42"/>
        <v>0</v>
      </c>
      <c r="N1389" s="2" t="str">
        <f t="shared" si="43"/>
        <v>Female201945-54 yearsGR113-107</v>
      </c>
    </row>
    <row r="1390" spans="2:14" x14ac:dyDescent="0.35">
      <c r="B1390" t="s">
        <v>710</v>
      </c>
      <c r="C1390" t="s">
        <v>711</v>
      </c>
      <c r="D1390">
        <v>2019</v>
      </c>
      <c r="E1390">
        <v>2019</v>
      </c>
      <c r="F1390" s="1" t="s">
        <v>24</v>
      </c>
      <c r="G1390" s="1" t="s">
        <v>25</v>
      </c>
      <c r="H1390" s="1" t="s">
        <v>164</v>
      </c>
      <c r="I1390" s="1" t="s">
        <v>163</v>
      </c>
      <c r="J1390">
        <v>324</v>
      </c>
      <c r="K1390">
        <v>20702936</v>
      </c>
      <c r="L1390">
        <v>1.6</v>
      </c>
      <c r="M1390" s="2" t="b">
        <f t="shared" si="42"/>
        <v>1</v>
      </c>
      <c r="N1390" s="2" t="str">
        <f t="shared" si="43"/>
        <v>Female201945-54 yearsGR113-109</v>
      </c>
    </row>
    <row r="1391" spans="2:14" x14ac:dyDescent="0.35">
      <c r="B1391" t="s">
        <v>710</v>
      </c>
      <c r="C1391" t="s">
        <v>711</v>
      </c>
      <c r="D1391">
        <v>2019</v>
      </c>
      <c r="E1391">
        <v>2019</v>
      </c>
      <c r="F1391" s="1" t="s">
        <v>24</v>
      </c>
      <c r="G1391" s="1" t="s">
        <v>25</v>
      </c>
      <c r="H1391" s="1" t="s">
        <v>83</v>
      </c>
      <c r="I1391" s="1" t="s">
        <v>82</v>
      </c>
      <c r="J1391">
        <v>696</v>
      </c>
      <c r="K1391">
        <v>20702936</v>
      </c>
      <c r="L1391">
        <v>3.4</v>
      </c>
      <c r="M1391" s="2" t="b">
        <f t="shared" si="42"/>
        <v>0</v>
      </c>
      <c r="N1391" s="2" t="str">
        <f t="shared" si="43"/>
        <v>Female201945-54 yearsGR113-110</v>
      </c>
    </row>
    <row r="1392" spans="2:14" x14ac:dyDescent="0.35">
      <c r="B1392" t="s">
        <v>710</v>
      </c>
      <c r="C1392" t="s">
        <v>711</v>
      </c>
      <c r="D1392">
        <v>2019</v>
      </c>
      <c r="E1392">
        <v>2019</v>
      </c>
      <c r="F1392" s="1" t="s">
        <v>24</v>
      </c>
      <c r="G1392" s="1" t="s">
        <v>25</v>
      </c>
      <c r="H1392" s="1" t="s">
        <v>81</v>
      </c>
      <c r="I1392" s="1" t="s">
        <v>80</v>
      </c>
      <c r="J1392">
        <v>6783</v>
      </c>
      <c r="K1392">
        <v>20702936</v>
      </c>
      <c r="L1392">
        <v>32.799999999999997</v>
      </c>
      <c r="M1392" s="2" t="b">
        <f t="shared" ref="M1392:M1455" si="44">LEFT(H1392,1)="#"</f>
        <v>0</v>
      </c>
      <c r="N1392" s="2" t="str">
        <f t="shared" ref="N1392:N1455" si="45">B1392&amp;E1392&amp;F1392&amp;I1392</f>
        <v>Female201945-54 yearsGR113-111</v>
      </c>
    </row>
    <row r="1393" spans="2:14" x14ac:dyDescent="0.35">
      <c r="B1393" t="s">
        <v>710</v>
      </c>
      <c r="C1393" t="s">
        <v>711</v>
      </c>
      <c r="D1393">
        <v>2019</v>
      </c>
      <c r="E1393">
        <v>2019</v>
      </c>
      <c r="F1393" s="1" t="s">
        <v>24</v>
      </c>
      <c r="G1393" s="1" t="s">
        <v>25</v>
      </c>
      <c r="H1393" s="1" t="s">
        <v>79</v>
      </c>
      <c r="I1393" s="1" t="s">
        <v>78</v>
      </c>
      <c r="J1393">
        <v>6812</v>
      </c>
      <c r="K1393">
        <v>20702936</v>
      </c>
      <c r="L1393">
        <v>32.9</v>
      </c>
      <c r="M1393" s="2" t="b">
        <f t="shared" si="44"/>
        <v>1</v>
      </c>
      <c r="N1393" s="2" t="str">
        <f t="shared" si="45"/>
        <v>Female201945-54 yearsGR113-112</v>
      </c>
    </row>
    <row r="1394" spans="2:14" x14ac:dyDescent="0.35">
      <c r="B1394" t="s">
        <v>710</v>
      </c>
      <c r="C1394" t="s">
        <v>711</v>
      </c>
      <c r="D1394">
        <v>2019</v>
      </c>
      <c r="E1394">
        <v>2019</v>
      </c>
      <c r="F1394" s="1" t="s">
        <v>24</v>
      </c>
      <c r="G1394" s="1" t="s">
        <v>25</v>
      </c>
      <c r="H1394" s="1" t="s">
        <v>77</v>
      </c>
      <c r="I1394" s="1" t="s">
        <v>76</v>
      </c>
      <c r="J1394">
        <v>1491</v>
      </c>
      <c r="K1394">
        <v>20702936</v>
      </c>
      <c r="L1394">
        <v>7.2</v>
      </c>
      <c r="M1394" s="2" t="b">
        <f t="shared" si="44"/>
        <v>0</v>
      </c>
      <c r="N1394" s="2" t="str">
        <f t="shared" si="45"/>
        <v>Female201945-54 yearsGR113-113</v>
      </c>
    </row>
    <row r="1395" spans="2:14" x14ac:dyDescent="0.35">
      <c r="B1395" t="s">
        <v>710</v>
      </c>
      <c r="C1395" t="s">
        <v>711</v>
      </c>
      <c r="D1395">
        <v>2019</v>
      </c>
      <c r="E1395">
        <v>2019</v>
      </c>
      <c r="F1395" s="1" t="s">
        <v>24</v>
      </c>
      <c r="G1395" s="1" t="s">
        <v>25</v>
      </c>
      <c r="H1395" s="1" t="s">
        <v>75</v>
      </c>
      <c r="I1395" s="1" t="s">
        <v>74</v>
      </c>
      <c r="J1395">
        <v>1416</v>
      </c>
      <c r="K1395">
        <v>20702936</v>
      </c>
      <c r="L1395">
        <v>6.8</v>
      </c>
      <c r="M1395" s="2" t="b">
        <f t="shared" si="44"/>
        <v>0</v>
      </c>
      <c r="N1395" s="2" t="str">
        <f t="shared" si="45"/>
        <v>Female201945-54 yearsGR113-114</v>
      </c>
    </row>
    <row r="1396" spans="2:14" x14ac:dyDescent="0.35">
      <c r="B1396" t="s">
        <v>710</v>
      </c>
      <c r="C1396" t="s">
        <v>711</v>
      </c>
      <c r="D1396">
        <v>2019</v>
      </c>
      <c r="E1396">
        <v>2019</v>
      </c>
      <c r="F1396" s="1" t="s">
        <v>24</v>
      </c>
      <c r="G1396" s="1" t="s">
        <v>25</v>
      </c>
      <c r="H1396" s="1" t="s">
        <v>162</v>
      </c>
      <c r="I1396" s="1" t="s">
        <v>161</v>
      </c>
      <c r="J1396">
        <v>22</v>
      </c>
      <c r="K1396">
        <v>20702936</v>
      </c>
      <c r="L1396">
        <v>0.1</v>
      </c>
      <c r="M1396" s="2" t="b">
        <f t="shared" si="44"/>
        <v>0</v>
      </c>
      <c r="N1396" s="2" t="str">
        <f t="shared" si="45"/>
        <v>Female201945-54 yearsGR113-115</v>
      </c>
    </row>
    <row r="1397" spans="2:14" x14ac:dyDescent="0.35">
      <c r="B1397" t="s">
        <v>710</v>
      </c>
      <c r="C1397" t="s">
        <v>711</v>
      </c>
      <c r="D1397">
        <v>2019</v>
      </c>
      <c r="E1397">
        <v>2019</v>
      </c>
      <c r="F1397" s="1" t="s">
        <v>24</v>
      </c>
      <c r="G1397" s="1" t="s">
        <v>25</v>
      </c>
      <c r="H1397" s="1" t="s">
        <v>160</v>
      </c>
      <c r="I1397" s="1" t="s">
        <v>159</v>
      </c>
      <c r="J1397">
        <v>53</v>
      </c>
      <c r="K1397">
        <v>20702936</v>
      </c>
      <c r="L1397">
        <v>0.3</v>
      </c>
      <c r="M1397" s="2" t="b">
        <f t="shared" si="44"/>
        <v>0</v>
      </c>
      <c r="N1397" s="2" t="str">
        <f t="shared" si="45"/>
        <v>Female201945-54 yearsGR113-116</v>
      </c>
    </row>
    <row r="1398" spans="2:14" x14ac:dyDescent="0.35">
      <c r="B1398" t="s">
        <v>710</v>
      </c>
      <c r="C1398" t="s">
        <v>711</v>
      </c>
      <c r="D1398">
        <v>2019</v>
      </c>
      <c r="E1398">
        <v>2019</v>
      </c>
      <c r="F1398" s="1" t="s">
        <v>24</v>
      </c>
      <c r="G1398" s="1" t="s">
        <v>25</v>
      </c>
      <c r="H1398" s="1" t="s">
        <v>73</v>
      </c>
      <c r="I1398" s="1" t="s">
        <v>72</v>
      </c>
      <c r="J1398">
        <v>5321</v>
      </c>
      <c r="K1398">
        <v>20702936</v>
      </c>
      <c r="L1398">
        <v>25.7</v>
      </c>
      <c r="M1398" s="2" t="b">
        <f t="shared" si="44"/>
        <v>0</v>
      </c>
      <c r="N1398" s="2" t="str">
        <f t="shared" si="45"/>
        <v>Female201945-54 yearsGR113-117</v>
      </c>
    </row>
    <row r="1399" spans="2:14" x14ac:dyDescent="0.35">
      <c r="B1399" t="s">
        <v>710</v>
      </c>
      <c r="C1399" t="s">
        <v>711</v>
      </c>
      <c r="D1399">
        <v>2019</v>
      </c>
      <c r="E1399">
        <v>2019</v>
      </c>
      <c r="F1399" s="1" t="s">
        <v>24</v>
      </c>
      <c r="G1399" s="1" t="s">
        <v>25</v>
      </c>
      <c r="H1399" s="1" t="s">
        <v>71</v>
      </c>
      <c r="I1399" s="1" t="s">
        <v>70</v>
      </c>
      <c r="J1399">
        <v>298</v>
      </c>
      <c r="K1399">
        <v>20702936</v>
      </c>
      <c r="L1399">
        <v>1.4</v>
      </c>
      <c r="M1399" s="2" t="b">
        <f t="shared" si="44"/>
        <v>0</v>
      </c>
      <c r="N1399" s="2" t="str">
        <f t="shared" si="45"/>
        <v>Female201945-54 yearsGR113-118</v>
      </c>
    </row>
    <row r="1400" spans="2:14" x14ac:dyDescent="0.35">
      <c r="B1400" t="s">
        <v>710</v>
      </c>
      <c r="C1400" t="s">
        <v>711</v>
      </c>
      <c r="D1400">
        <v>2019</v>
      </c>
      <c r="E1400">
        <v>2019</v>
      </c>
      <c r="F1400" s="1" t="s">
        <v>24</v>
      </c>
      <c r="G1400" s="1" t="s">
        <v>25</v>
      </c>
      <c r="H1400" s="1" t="s">
        <v>158</v>
      </c>
      <c r="I1400" s="1" t="s">
        <v>157</v>
      </c>
      <c r="J1400">
        <v>11</v>
      </c>
      <c r="K1400">
        <v>20702936</v>
      </c>
      <c r="L1400" t="s">
        <v>10</v>
      </c>
      <c r="M1400" s="2" t="b">
        <f t="shared" si="44"/>
        <v>0</v>
      </c>
      <c r="N1400" s="2" t="str">
        <f t="shared" si="45"/>
        <v>Female201945-54 yearsGR113-119</v>
      </c>
    </row>
    <row r="1401" spans="2:14" x14ac:dyDescent="0.35">
      <c r="B1401" t="s">
        <v>710</v>
      </c>
      <c r="C1401" t="s">
        <v>711</v>
      </c>
      <c r="D1401">
        <v>2019</v>
      </c>
      <c r="E1401">
        <v>2019</v>
      </c>
      <c r="F1401" s="1" t="s">
        <v>24</v>
      </c>
      <c r="G1401" s="1" t="s">
        <v>25</v>
      </c>
      <c r="H1401" s="1" t="s">
        <v>69</v>
      </c>
      <c r="I1401" s="1" t="s">
        <v>68</v>
      </c>
      <c r="J1401">
        <v>98</v>
      </c>
      <c r="K1401">
        <v>20702936</v>
      </c>
      <c r="L1401">
        <v>0.5</v>
      </c>
      <c r="M1401" s="2" t="b">
        <f t="shared" si="44"/>
        <v>0</v>
      </c>
      <c r="N1401" s="2" t="str">
        <f t="shared" si="45"/>
        <v>Female201945-54 yearsGR113-120</v>
      </c>
    </row>
    <row r="1402" spans="2:14" x14ac:dyDescent="0.35">
      <c r="B1402" t="s">
        <v>710</v>
      </c>
      <c r="C1402" t="s">
        <v>711</v>
      </c>
      <c r="D1402">
        <v>2019</v>
      </c>
      <c r="E1402">
        <v>2019</v>
      </c>
      <c r="F1402" s="1" t="s">
        <v>24</v>
      </c>
      <c r="G1402" s="1" t="s">
        <v>25</v>
      </c>
      <c r="H1402" s="1" t="s">
        <v>156</v>
      </c>
      <c r="I1402" s="1" t="s">
        <v>155</v>
      </c>
      <c r="J1402">
        <v>102</v>
      </c>
      <c r="K1402">
        <v>20702936</v>
      </c>
      <c r="L1402">
        <v>0.5</v>
      </c>
      <c r="M1402" s="2" t="b">
        <f t="shared" si="44"/>
        <v>0</v>
      </c>
      <c r="N1402" s="2" t="str">
        <f t="shared" si="45"/>
        <v>Female201945-54 yearsGR113-121</v>
      </c>
    </row>
    <row r="1403" spans="2:14" x14ac:dyDescent="0.35">
      <c r="B1403" t="s">
        <v>710</v>
      </c>
      <c r="C1403" t="s">
        <v>711</v>
      </c>
      <c r="D1403">
        <v>2019</v>
      </c>
      <c r="E1403">
        <v>2019</v>
      </c>
      <c r="F1403" s="1" t="s">
        <v>24</v>
      </c>
      <c r="G1403" s="1" t="s">
        <v>25</v>
      </c>
      <c r="H1403" s="1" t="s">
        <v>67</v>
      </c>
      <c r="I1403" s="1" t="s">
        <v>66</v>
      </c>
      <c r="J1403">
        <v>4454</v>
      </c>
      <c r="K1403">
        <v>20702936</v>
      </c>
      <c r="L1403">
        <v>21.5</v>
      </c>
      <c r="M1403" s="2" t="b">
        <f t="shared" si="44"/>
        <v>0</v>
      </c>
      <c r="N1403" s="2" t="str">
        <f t="shared" si="45"/>
        <v>Female201945-54 yearsGR113-122</v>
      </c>
    </row>
    <row r="1404" spans="2:14" x14ac:dyDescent="0.35">
      <c r="B1404" t="s">
        <v>710</v>
      </c>
      <c r="C1404" t="s">
        <v>711</v>
      </c>
      <c r="D1404">
        <v>2019</v>
      </c>
      <c r="E1404">
        <v>2019</v>
      </c>
      <c r="F1404" s="1" t="s">
        <v>24</v>
      </c>
      <c r="G1404" s="1" t="s">
        <v>25</v>
      </c>
      <c r="H1404" s="1" t="s">
        <v>154</v>
      </c>
      <c r="I1404" s="1" t="s">
        <v>153</v>
      </c>
      <c r="J1404">
        <v>358</v>
      </c>
      <c r="K1404">
        <v>20702936</v>
      </c>
      <c r="L1404">
        <v>1.7</v>
      </c>
      <c r="M1404" s="2" t="b">
        <f t="shared" si="44"/>
        <v>0</v>
      </c>
      <c r="N1404" s="2" t="str">
        <f t="shared" si="45"/>
        <v>Female201945-54 yearsGR113-123</v>
      </c>
    </row>
    <row r="1405" spans="2:14" x14ac:dyDescent="0.35">
      <c r="B1405" t="s">
        <v>710</v>
      </c>
      <c r="C1405" t="s">
        <v>711</v>
      </c>
      <c r="D1405">
        <v>2019</v>
      </c>
      <c r="E1405">
        <v>2019</v>
      </c>
      <c r="F1405" s="1" t="s">
        <v>24</v>
      </c>
      <c r="G1405" s="1" t="s">
        <v>25</v>
      </c>
      <c r="H1405" s="1" t="s">
        <v>65</v>
      </c>
      <c r="I1405" s="1" t="s">
        <v>64</v>
      </c>
      <c r="J1405">
        <v>2156</v>
      </c>
      <c r="K1405">
        <v>20702936</v>
      </c>
      <c r="L1405">
        <v>10.4</v>
      </c>
      <c r="M1405" s="2" t="b">
        <f t="shared" si="44"/>
        <v>1</v>
      </c>
      <c r="N1405" s="2" t="str">
        <f t="shared" si="45"/>
        <v>Female201945-54 yearsGR113-124</v>
      </c>
    </row>
    <row r="1406" spans="2:14" x14ac:dyDescent="0.35">
      <c r="B1406" t="s">
        <v>710</v>
      </c>
      <c r="C1406" t="s">
        <v>711</v>
      </c>
      <c r="D1406">
        <v>2019</v>
      </c>
      <c r="E1406">
        <v>2019</v>
      </c>
      <c r="F1406" s="1" t="s">
        <v>24</v>
      </c>
      <c r="G1406" s="1" t="s">
        <v>25</v>
      </c>
      <c r="H1406" s="1" t="s">
        <v>152</v>
      </c>
      <c r="I1406" s="1" t="s">
        <v>151</v>
      </c>
      <c r="J1406">
        <v>697</v>
      </c>
      <c r="K1406">
        <v>20702936</v>
      </c>
      <c r="L1406">
        <v>3.4</v>
      </c>
      <c r="M1406" s="2" t="b">
        <f t="shared" si="44"/>
        <v>0</v>
      </c>
      <c r="N1406" s="2" t="str">
        <f t="shared" si="45"/>
        <v>Female201945-54 yearsGR113-125</v>
      </c>
    </row>
    <row r="1407" spans="2:14" x14ac:dyDescent="0.35">
      <c r="B1407" t="s">
        <v>710</v>
      </c>
      <c r="C1407" t="s">
        <v>711</v>
      </c>
      <c r="D1407">
        <v>2019</v>
      </c>
      <c r="E1407">
        <v>2019</v>
      </c>
      <c r="F1407" s="1" t="s">
        <v>24</v>
      </c>
      <c r="G1407" s="1" t="s">
        <v>25</v>
      </c>
      <c r="H1407" s="1" t="s">
        <v>63</v>
      </c>
      <c r="I1407" s="1" t="s">
        <v>62</v>
      </c>
      <c r="J1407">
        <v>1459</v>
      </c>
      <c r="K1407">
        <v>20702936</v>
      </c>
      <c r="L1407">
        <v>7</v>
      </c>
      <c r="M1407" s="2" t="b">
        <f t="shared" si="44"/>
        <v>0</v>
      </c>
      <c r="N1407" s="2" t="str">
        <f t="shared" si="45"/>
        <v>Female201945-54 yearsGR113-126</v>
      </c>
    </row>
    <row r="1408" spans="2:14" x14ac:dyDescent="0.35">
      <c r="B1408" t="s">
        <v>710</v>
      </c>
      <c r="C1408" t="s">
        <v>711</v>
      </c>
      <c r="D1408">
        <v>2019</v>
      </c>
      <c r="E1408">
        <v>2019</v>
      </c>
      <c r="F1408" s="1" t="s">
        <v>24</v>
      </c>
      <c r="G1408" s="1" t="s">
        <v>25</v>
      </c>
      <c r="H1408" s="1" t="s">
        <v>61</v>
      </c>
      <c r="I1408" s="1" t="s">
        <v>60</v>
      </c>
      <c r="J1408">
        <v>500</v>
      </c>
      <c r="K1408">
        <v>20702936</v>
      </c>
      <c r="L1408">
        <v>2.4</v>
      </c>
      <c r="M1408" s="2" t="b">
        <f t="shared" si="44"/>
        <v>1</v>
      </c>
      <c r="N1408" s="2" t="str">
        <f t="shared" si="45"/>
        <v>Female201945-54 yearsGR113-127</v>
      </c>
    </row>
    <row r="1409" spans="2:14" x14ac:dyDescent="0.35">
      <c r="B1409" t="s">
        <v>710</v>
      </c>
      <c r="C1409" t="s">
        <v>711</v>
      </c>
      <c r="D1409">
        <v>2019</v>
      </c>
      <c r="E1409">
        <v>2019</v>
      </c>
      <c r="F1409" s="1" t="s">
        <v>24</v>
      </c>
      <c r="G1409" s="1" t="s">
        <v>25</v>
      </c>
      <c r="H1409" s="1" t="s">
        <v>59</v>
      </c>
      <c r="I1409" s="1" t="s">
        <v>58</v>
      </c>
      <c r="J1409">
        <v>290</v>
      </c>
      <c r="K1409">
        <v>20702936</v>
      </c>
      <c r="L1409">
        <v>1.4</v>
      </c>
      <c r="M1409" s="2" t="b">
        <f t="shared" si="44"/>
        <v>0</v>
      </c>
      <c r="N1409" s="2" t="str">
        <f t="shared" si="45"/>
        <v>Female201945-54 yearsGR113-128</v>
      </c>
    </row>
    <row r="1410" spans="2:14" x14ac:dyDescent="0.35">
      <c r="B1410" t="s">
        <v>710</v>
      </c>
      <c r="C1410" t="s">
        <v>711</v>
      </c>
      <c r="D1410">
        <v>2019</v>
      </c>
      <c r="E1410">
        <v>2019</v>
      </c>
      <c r="F1410" s="1" t="s">
        <v>24</v>
      </c>
      <c r="G1410" s="1" t="s">
        <v>25</v>
      </c>
      <c r="H1410" s="1" t="s">
        <v>57</v>
      </c>
      <c r="I1410" s="1" t="s">
        <v>56</v>
      </c>
      <c r="J1410">
        <v>210</v>
      </c>
      <c r="K1410">
        <v>20702936</v>
      </c>
      <c r="L1410">
        <v>1</v>
      </c>
      <c r="M1410" s="2" t="b">
        <f t="shared" si="44"/>
        <v>0</v>
      </c>
      <c r="N1410" s="2" t="str">
        <f t="shared" si="45"/>
        <v>Female201945-54 yearsGR113-129</v>
      </c>
    </row>
    <row r="1411" spans="2:14" x14ac:dyDescent="0.35">
      <c r="B1411" t="s">
        <v>710</v>
      </c>
      <c r="C1411" t="s">
        <v>711</v>
      </c>
      <c r="D1411">
        <v>2019</v>
      </c>
      <c r="E1411">
        <v>2019</v>
      </c>
      <c r="F1411" s="1" t="s">
        <v>24</v>
      </c>
      <c r="G1411" s="1" t="s">
        <v>25</v>
      </c>
      <c r="H1411" s="1" t="s">
        <v>55</v>
      </c>
      <c r="I1411" s="1" t="s">
        <v>54</v>
      </c>
      <c r="J1411">
        <v>390</v>
      </c>
      <c r="K1411">
        <v>20702936</v>
      </c>
      <c r="L1411">
        <v>1.9</v>
      </c>
      <c r="M1411" s="2" t="b">
        <f t="shared" si="44"/>
        <v>0</v>
      </c>
      <c r="N1411" s="2" t="str">
        <f t="shared" si="45"/>
        <v>Female201945-54 yearsGR113-131</v>
      </c>
    </row>
    <row r="1412" spans="2:14" x14ac:dyDescent="0.35">
      <c r="B1412" t="s">
        <v>710</v>
      </c>
      <c r="C1412" t="s">
        <v>711</v>
      </c>
      <c r="D1412">
        <v>2019</v>
      </c>
      <c r="E1412">
        <v>2019</v>
      </c>
      <c r="F1412" s="1" t="s">
        <v>24</v>
      </c>
      <c r="G1412" s="1" t="s">
        <v>25</v>
      </c>
      <c r="H1412" s="1" t="s">
        <v>150</v>
      </c>
      <c r="I1412" s="1" t="s">
        <v>149</v>
      </c>
      <c r="J1412">
        <v>12</v>
      </c>
      <c r="K1412">
        <v>20702936</v>
      </c>
      <c r="L1412" t="s">
        <v>10</v>
      </c>
      <c r="M1412" s="2" t="b">
        <f t="shared" si="44"/>
        <v>0</v>
      </c>
      <c r="N1412" s="2" t="str">
        <f t="shared" si="45"/>
        <v>Female201945-54 yearsGR113-132</v>
      </c>
    </row>
    <row r="1413" spans="2:14" x14ac:dyDescent="0.35">
      <c r="B1413" t="s">
        <v>710</v>
      </c>
      <c r="C1413" t="s">
        <v>711</v>
      </c>
      <c r="D1413">
        <v>2019</v>
      </c>
      <c r="E1413">
        <v>2019</v>
      </c>
      <c r="F1413" s="1" t="s">
        <v>24</v>
      </c>
      <c r="G1413" s="1" t="s">
        <v>25</v>
      </c>
      <c r="H1413" s="1" t="s">
        <v>53</v>
      </c>
      <c r="I1413" s="1" t="s">
        <v>52</v>
      </c>
      <c r="J1413">
        <v>378</v>
      </c>
      <c r="K1413">
        <v>20702936</v>
      </c>
      <c r="L1413">
        <v>1.8</v>
      </c>
      <c r="M1413" s="2" t="b">
        <f t="shared" si="44"/>
        <v>0</v>
      </c>
      <c r="N1413" s="2" t="str">
        <f t="shared" si="45"/>
        <v>Female201945-54 yearsGR113-133</v>
      </c>
    </row>
    <row r="1414" spans="2:14" x14ac:dyDescent="0.35">
      <c r="B1414" t="s">
        <v>710</v>
      </c>
      <c r="C1414" t="s">
        <v>711</v>
      </c>
      <c r="D1414">
        <v>2019</v>
      </c>
      <c r="E1414">
        <v>2019</v>
      </c>
      <c r="F1414" s="1" t="s">
        <v>24</v>
      </c>
      <c r="G1414" s="1" t="s">
        <v>25</v>
      </c>
      <c r="H1414" s="1" t="s">
        <v>147</v>
      </c>
      <c r="I1414" s="1" t="s">
        <v>146</v>
      </c>
      <c r="J1414">
        <v>190</v>
      </c>
      <c r="K1414">
        <v>20702936</v>
      </c>
      <c r="L1414">
        <v>0.9</v>
      </c>
      <c r="M1414" s="2" t="b">
        <f t="shared" si="44"/>
        <v>1</v>
      </c>
      <c r="N1414" s="2" t="str">
        <f t="shared" si="45"/>
        <v>Female201945-54 yearsGR113-135</v>
      </c>
    </row>
    <row r="1415" spans="2:14" x14ac:dyDescent="0.35">
      <c r="B1415" t="s">
        <v>710</v>
      </c>
      <c r="C1415" t="s">
        <v>711</v>
      </c>
      <c r="D1415">
        <v>2019</v>
      </c>
      <c r="E1415">
        <v>2019</v>
      </c>
      <c r="F1415" s="1" t="s">
        <v>24</v>
      </c>
      <c r="G1415" s="1" t="s">
        <v>25</v>
      </c>
      <c r="H1415" s="1" t="s">
        <v>145</v>
      </c>
      <c r="I1415" s="1" t="s">
        <v>144</v>
      </c>
      <c r="J1415">
        <v>66</v>
      </c>
      <c r="K1415">
        <v>20702936</v>
      </c>
      <c r="L1415">
        <v>0.3</v>
      </c>
      <c r="M1415" s="2" t="b">
        <f t="shared" si="44"/>
        <v>1</v>
      </c>
      <c r="N1415" s="2" t="str">
        <f t="shared" si="45"/>
        <v>Female201945-54 yearsGR113-136</v>
      </c>
    </row>
    <row r="1416" spans="2:14" x14ac:dyDescent="0.35">
      <c r="B1416" t="s">
        <v>710</v>
      </c>
      <c r="C1416" t="s">
        <v>711</v>
      </c>
      <c r="D1416">
        <v>2019</v>
      </c>
      <c r="E1416">
        <v>2019</v>
      </c>
      <c r="F1416" s="1" t="s">
        <v>26</v>
      </c>
      <c r="G1416" s="1" t="s">
        <v>27</v>
      </c>
      <c r="H1416" s="1" t="s">
        <v>296</v>
      </c>
      <c r="I1416" s="1" t="s">
        <v>295</v>
      </c>
      <c r="J1416">
        <v>401</v>
      </c>
      <c r="K1416">
        <v>21949318</v>
      </c>
      <c r="L1416">
        <v>1.8</v>
      </c>
      <c r="M1416" s="2" t="b">
        <f t="shared" si="44"/>
        <v>0</v>
      </c>
      <c r="N1416" s="2" t="str">
        <f t="shared" si="45"/>
        <v>Female201955-64 yearsGR113-003</v>
      </c>
    </row>
    <row r="1417" spans="2:14" x14ac:dyDescent="0.35">
      <c r="B1417" t="s">
        <v>710</v>
      </c>
      <c r="C1417" t="s">
        <v>711</v>
      </c>
      <c r="D1417">
        <v>2019</v>
      </c>
      <c r="E1417">
        <v>2019</v>
      </c>
      <c r="F1417" s="1" t="s">
        <v>26</v>
      </c>
      <c r="G1417" s="1" t="s">
        <v>27</v>
      </c>
      <c r="H1417" s="1" t="s">
        <v>294</v>
      </c>
      <c r="I1417" s="1" t="s">
        <v>293</v>
      </c>
      <c r="J1417">
        <v>29</v>
      </c>
      <c r="K1417">
        <v>21949318</v>
      </c>
      <c r="L1417">
        <v>0.1</v>
      </c>
      <c r="M1417" s="2" t="b">
        <f t="shared" si="44"/>
        <v>1</v>
      </c>
      <c r="N1417" s="2" t="str">
        <f t="shared" si="45"/>
        <v>Female201955-64 yearsGR113-004</v>
      </c>
    </row>
    <row r="1418" spans="2:14" x14ac:dyDescent="0.35">
      <c r="B1418" t="s">
        <v>710</v>
      </c>
      <c r="C1418" t="s">
        <v>711</v>
      </c>
      <c r="D1418">
        <v>2019</v>
      </c>
      <c r="E1418">
        <v>2019</v>
      </c>
      <c r="F1418" s="1" t="s">
        <v>26</v>
      </c>
      <c r="G1418" s="1" t="s">
        <v>27</v>
      </c>
      <c r="H1418" s="1" t="s">
        <v>292</v>
      </c>
      <c r="I1418" s="1" t="s">
        <v>291</v>
      </c>
      <c r="J1418">
        <v>15</v>
      </c>
      <c r="K1418">
        <v>21949318</v>
      </c>
      <c r="L1418" t="s">
        <v>10</v>
      </c>
      <c r="M1418" s="2" t="b">
        <f t="shared" si="44"/>
        <v>0</v>
      </c>
      <c r="N1418" s="2" t="str">
        <f t="shared" si="45"/>
        <v>Female201955-64 yearsGR113-005</v>
      </c>
    </row>
    <row r="1419" spans="2:14" x14ac:dyDescent="0.35">
      <c r="B1419" t="s">
        <v>710</v>
      </c>
      <c r="C1419" t="s">
        <v>711</v>
      </c>
      <c r="D1419">
        <v>2019</v>
      </c>
      <c r="E1419">
        <v>2019</v>
      </c>
      <c r="F1419" s="1" t="s">
        <v>26</v>
      </c>
      <c r="G1419" s="1" t="s">
        <v>27</v>
      </c>
      <c r="H1419" s="1" t="s">
        <v>290</v>
      </c>
      <c r="I1419" s="1" t="s">
        <v>289</v>
      </c>
      <c r="J1419">
        <v>14</v>
      </c>
      <c r="K1419">
        <v>21949318</v>
      </c>
      <c r="L1419" t="s">
        <v>10</v>
      </c>
      <c r="M1419" s="2" t="b">
        <f t="shared" si="44"/>
        <v>0</v>
      </c>
      <c r="N1419" s="2" t="str">
        <f t="shared" si="45"/>
        <v>Female201955-64 yearsGR113-006</v>
      </c>
    </row>
    <row r="1420" spans="2:14" x14ac:dyDescent="0.35">
      <c r="B1420" t="s">
        <v>710</v>
      </c>
      <c r="C1420" t="s">
        <v>711</v>
      </c>
      <c r="D1420">
        <v>2019</v>
      </c>
      <c r="E1420">
        <v>2019</v>
      </c>
      <c r="F1420" s="1" t="s">
        <v>26</v>
      </c>
      <c r="G1420" s="1" t="s">
        <v>27</v>
      </c>
      <c r="H1420" s="1" t="s">
        <v>143</v>
      </c>
      <c r="I1420" s="1" t="s">
        <v>142</v>
      </c>
      <c r="J1420">
        <v>2607</v>
      </c>
      <c r="K1420">
        <v>21949318</v>
      </c>
      <c r="L1420">
        <v>11.9</v>
      </c>
      <c r="M1420" s="2" t="b">
        <f t="shared" si="44"/>
        <v>1</v>
      </c>
      <c r="N1420" s="2" t="str">
        <f t="shared" si="45"/>
        <v>Female201955-64 yearsGR113-010</v>
      </c>
    </row>
    <row r="1421" spans="2:14" x14ac:dyDescent="0.35">
      <c r="B1421" t="s">
        <v>710</v>
      </c>
      <c r="C1421" t="s">
        <v>711</v>
      </c>
      <c r="D1421">
        <v>2019</v>
      </c>
      <c r="E1421">
        <v>2019</v>
      </c>
      <c r="F1421" s="1" t="s">
        <v>26</v>
      </c>
      <c r="G1421" s="1" t="s">
        <v>27</v>
      </c>
      <c r="H1421" s="1" t="s">
        <v>284</v>
      </c>
      <c r="I1421" s="1" t="s">
        <v>283</v>
      </c>
      <c r="J1421">
        <v>568</v>
      </c>
      <c r="K1421">
        <v>21949318</v>
      </c>
      <c r="L1421">
        <v>2.6</v>
      </c>
      <c r="M1421" s="2" t="b">
        <f t="shared" si="44"/>
        <v>1</v>
      </c>
      <c r="N1421" s="2" t="str">
        <f t="shared" si="45"/>
        <v>Female201955-64 yearsGR113-015</v>
      </c>
    </row>
    <row r="1422" spans="2:14" x14ac:dyDescent="0.35">
      <c r="B1422" t="s">
        <v>710</v>
      </c>
      <c r="C1422" t="s">
        <v>711</v>
      </c>
      <c r="D1422">
        <v>2019</v>
      </c>
      <c r="E1422">
        <v>2019</v>
      </c>
      <c r="F1422" s="1" t="s">
        <v>26</v>
      </c>
      <c r="G1422" s="1" t="s">
        <v>27</v>
      </c>
      <c r="H1422" s="1" t="s">
        <v>282</v>
      </c>
      <c r="I1422" s="1" t="s">
        <v>281</v>
      </c>
      <c r="J1422">
        <v>358</v>
      </c>
      <c r="K1422">
        <v>21949318</v>
      </c>
      <c r="L1422">
        <v>1.6</v>
      </c>
      <c r="M1422" s="2" t="b">
        <f t="shared" si="44"/>
        <v>1</v>
      </c>
      <c r="N1422" s="2" t="str">
        <f t="shared" si="45"/>
        <v>Female201955-64 yearsGR113-016</v>
      </c>
    </row>
    <row r="1423" spans="2:14" x14ac:dyDescent="0.35">
      <c r="B1423" t="s">
        <v>710</v>
      </c>
      <c r="C1423" t="s">
        <v>711</v>
      </c>
      <c r="D1423">
        <v>2019</v>
      </c>
      <c r="E1423">
        <v>2019</v>
      </c>
      <c r="F1423" s="1" t="s">
        <v>26</v>
      </c>
      <c r="G1423" s="1" t="s">
        <v>27</v>
      </c>
      <c r="H1423" s="1" t="s">
        <v>141</v>
      </c>
      <c r="I1423" s="1" t="s">
        <v>140</v>
      </c>
      <c r="J1423">
        <v>567</v>
      </c>
      <c r="K1423">
        <v>21949318</v>
      </c>
      <c r="L1423">
        <v>2.6</v>
      </c>
      <c r="M1423" s="2" t="b">
        <f t="shared" si="44"/>
        <v>0</v>
      </c>
      <c r="N1423" s="2" t="str">
        <f t="shared" si="45"/>
        <v>Female201955-64 yearsGR113-018</v>
      </c>
    </row>
    <row r="1424" spans="2:14" x14ac:dyDescent="0.35">
      <c r="B1424" t="s">
        <v>710</v>
      </c>
      <c r="C1424" t="s">
        <v>711</v>
      </c>
      <c r="D1424">
        <v>2019</v>
      </c>
      <c r="E1424">
        <v>2019</v>
      </c>
      <c r="F1424" s="1" t="s">
        <v>26</v>
      </c>
      <c r="G1424" s="1" t="s">
        <v>27</v>
      </c>
      <c r="H1424" s="1" t="s">
        <v>139</v>
      </c>
      <c r="I1424" s="1" t="s">
        <v>138</v>
      </c>
      <c r="J1424">
        <v>51380</v>
      </c>
      <c r="K1424">
        <v>21949318</v>
      </c>
      <c r="L1424">
        <v>234.1</v>
      </c>
      <c r="M1424" s="2" t="b">
        <f t="shared" si="44"/>
        <v>1</v>
      </c>
      <c r="N1424" s="2" t="str">
        <f t="shared" si="45"/>
        <v>Female201955-64 yearsGR113-019</v>
      </c>
    </row>
    <row r="1425" spans="2:14" x14ac:dyDescent="0.35">
      <c r="B1425" t="s">
        <v>710</v>
      </c>
      <c r="C1425" t="s">
        <v>711</v>
      </c>
      <c r="D1425">
        <v>2019</v>
      </c>
      <c r="E1425">
        <v>2019</v>
      </c>
      <c r="F1425" s="1" t="s">
        <v>26</v>
      </c>
      <c r="G1425" s="1" t="s">
        <v>27</v>
      </c>
      <c r="H1425" s="1" t="s">
        <v>280</v>
      </c>
      <c r="I1425" s="1" t="s">
        <v>279</v>
      </c>
      <c r="J1425">
        <v>630</v>
      </c>
      <c r="K1425">
        <v>21949318</v>
      </c>
      <c r="L1425">
        <v>2.9</v>
      </c>
      <c r="M1425" s="2" t="b">
        <f t="shared" si="44"/>
        <v>0</v>
      </c>
      <c r="N1425" s="2" t="str">
        <f t="shared" si="45"/>
        <v>Female201955-64 yearsGR113-020</v>
      </c>
    </row>
    <row r="1426" spans="2:14" x14ac:dyDescent="0.35">
      <c r="B1426" t="s">
        <v>710</v>
      </c>
      <c r="C1426" t="s">
        <v>711</v>
      </c>
      <c r="D1426">
        <v>2019</v>
      </c>
      <c r="E1426">
        <v>2019</v>
      </c>
      <c r="F1426" s="1" t="s">
        <v>26</v>
      </c>
      <c r="G1426" s="1" t="s">
        <v>27</v>
      </c>
      <c r="H1426" s="1" t="s">
        <v>278</v>
      </c>
      <c r="I1426" s="1" t="s">
        <v>277</v>
      </c>
      <c r="J1426">
        <v>672</v>
      </c>
      <c r="K1426">
        <v>21949318</v>
      </c>
      <c r="L1426">
        <v>3.1</v>
      </c>
      <c r="M1426" s="2" t="b">
        <f t="shared" si="44"/>
        <v>0</v>
      </c>
      <c r="N1426" s="2" t="str">
        <f t="shared" si="45"/>
        <v>Female201955-64 yearsGR113-021</v>
      </c>
    </row>
    <row r="1427" spans="2:14" x14ac:dyDescent="0.35">
      <c r="B1427" t="s">
        <v>710</v>
      </c>
      <c r="C1427" t="s">
        <v>711</v>
      </c>
      <c r="D1427">
        <v>2019</v>
      </c>
      <c r="E1427">
        <v>2019</v>
      </c>
      <c r="F1427" s="1" t="s">
        <v>26</v>
      </c>
      <c r="G1427" s="1" t="s">
        <v>27</v>
      </c>
      <c r="H1427" s="1" t="s">
        <v>276</v>
      </c>
      <c r="I1427" s="1" t="s">
        <v>275</v>
      </c>
      <c r="J1427">
        <v>735</v>
      </c>
      <c r="K1427">
        <v>21949318</v>
      </c>
      <c r="L1427">
        <v>3.3</v>
      </c>
      <c r="M1427" s="2" t="b">
        <f t="shared" si="44"/>
        <v>0</v>
      </c>
      <c r="N1427" s="2" t="str">
        <f t="shared" si="45"/>
        <v>Female201955-64 yearsGR113-022</v>
      </c>
    </row>
    <row r="1428" spans="2:14" x14ac:dyDescent="0.35">
      <c r="B1428" t="s">
        <v>710</v>
      </c>
      <c r="C1428" t="s">
        <v>711</v>
      </c>
      <c r="D1428">
        <v>2019</v>
      </c>
      <c r="E1428">
        <v>2019</v>
      </c>
      <c r="F1428" s="1" t="s">
        <v>26</v>
      </c>
      <c r="G1428" s="1" t="s">
        <v>27</v>
      </c>
      <c r="H1428" s="1" t="s">
        <v>274</v>
      </c>
      <c r="I1428" s="1" t="s">
        <v>273</v>
      </c>
      <c r="J1428">
        <v>4141</v>
      </c>
      <c r="K1428">
        <v>21949318</v>
      </c>
      <c r="L1428">
        <v>18.899999999999999</v>
      </c>
      <c r="M1428" s="2" t="b">
        <f t="shared" si="44"/>
        <v>0</v>
      </c>
      <c r="N1428" s="2" t="str">
        <f t="shared" si="45"/>
        <v>Female201955-64 yearsGR113-023</v>
      </c>
    </row>
    <row r="1429" spans="2:14" x14ac:dyDescent="0.35">
      <c r="B1429" t="s">
        <v>710</v>
      </c>
      <c r="C1429" t="s">
        <v>711</v>
      </c>
      <c r="D1429">
        <v>2019</v>
      </c>
      <c r="E1429">
        <v>2019</v>
      </c>
      <c r="F1429" s="1" t="s">
        <v>26</v>
      </c>
      <c r="G1429" s="1" t="s">
        <v>27</v>
      </c>
      <c r="H1429" s="1" t="s">
        <v>272</v>
      </c>
      <c r="I1429" s="1" t="s">
        <v>271</v>
      </c>
      <c r="J1429">
        <v>1788</v>
      </c>
      <c r="K1429">
        <v>21949318</v>
      </c>
      <c r="L1429">
        <v>8.1</v>
      </c>
      <c r="M1429" s="2" t="b">
        <f t="shared" si="44"/>
        <v>0</v>
      </c>
      <c r="N1429" s="2" t="str">
        <f t="shared" si="45"/>
        <v>Female201955-64 yearsGR113-024</v>
      </c>
    </row>
    <row r="1430" spans="2:14" x14ac:dyDescent="0.35">
      <c r="B1430" t="s">
        <v>710</v>
      </c>
      <c r="C1430" t="s">
        <v>711</v>
      </c>
      <c r="D1430">
        <v>2019</v>
      </c>
      <c r="E1430">
        <v>2019</v>
      </c>
      <c r="F1430" s="1" t="s">
        <v>26</v>
      </c>
      <c r="G1430" s="1" t="s">
        <v>27</v>
      </c>
      <c r="H1430" s="1" t="s">
        <v>270</v>
      </c>
      <c r="I1430" s="1" t="s">
        <v>269</v>
      </c>
      <c r="J1430">
        <v>3848</v>
      </c>
      <c r="K1430">
        <v>21949318</v>
      </c>
      <c r="L1430">
        <v>17.5</v>
      </c>
      <c r="M1430" s="2" t="b">
        <f t="shared" si="44"/>
        <v>0</v>
      </c>
      <c r="N1430" s="2" t="str">
        <f t="shared" si="45"/>
        <v>Female201955-64 yearsGR113-025</v>
      </c>
    </row>
    <row r="1431" spans="2:14" x14ac:dyDescent="0.35">
      <c r="B1431" t="s">
        <v>710</v>
      </c>
      <c r="C1431" t="s">
        <v>711</v>
      </c>
      <c r="D1431">
        <v>2019</v>
      </c>
      <c r="E1431">
        <v>2019</v>
      </c>
      <c r="F1431" s="1" t="s">
        <v>26</v>
      </c>
      <c r="G1431" s="1" t="s">
        <v>27</v>
      </c>
      <c r="H1431" s="1" t="s">
        <v>268</v>
      </c>
      <c r="I1431" s="1" t="s">
        <v>267</v>
      </c>
      <c r="J1431">
        <v>242</v>
      </c>
      <c r="K1431">
        <v>21949318</v>
      </c>
      <c r="L1431">
        <v>1.1000000000000001</v>
      </c>
      <c r="M1431" s="2" t="b">
        <f t="shared" si="44"/>
        <v>0</v>
      </c>
      <c r="N1431" s="2" t="str">
        <f t="shared" si="45"/>
        <v>Female201955-64 yearsGR113-026</v>
      </c>
    </row>
    <row r="1432" spans="2:14" x14ac:dyDescent="0.35">
      <c r="B1432" t="s">
        <v>710</v>
      </c>
      <c r="C1432" t="s">
        <v>711</v>
      </c>
      <c r="D1432">
        <v>2019</v>
      </c>
      <c r="E1432">
        <v>2019</v>
      </c>
      <c r="F1432" s="1" t="s">
        <v>26</v>
      </c>
      <c r="G1432" s="1" t="s">
        <v>27</v>
      </c>
      <c r="H1432" s="1" t="s">
        <v>266</v>
      </c>
      <c r="I1432" s="1" t="s">
        <v>265</v>
      </c>
      <c r="J1432">
        <v>12270</v>
      </c>
      <c r="K1432">
        <v>21949318</v>
      </c>
      <c r="L1432">
        <v>55.9</v>
      </c>
      <c r="M1432" s="2" t="b">
        <f t="shared" si="44"/>
        <v>0</v>
      </c>
      <c r="N1432" s="2" t="str">
        <f t="shared" si="45"/>
        <v>Female201955-64 yearsGR113-027</v>
      </c>
    </row>
    <row r="1433" spans="2:14" x14ac:dyDescent="0.35">
      <c r="B1433" t="s">
        <v>710</v>
      </c>
      <c r="C1433" t="s">
        <v>711</v>
      </c>
      <c r="D1433">
        <v>2019</v>
      </c>
      <c r="E1433">
        <v>2019</v>
      </c>
      <c r="F1433" s="1" t="s">
        <v>26</v>
      </c>
      <c r="G1433" s="1" t="s">
        <v>27</v>
      </c>
      <c r="H1433" s="1" t="s">
        <v>264</v>
      </c>
      <c r="I1433" s="1" t="s">
        <v>263</v>
      </c>
      <c r="J1433">
        <v>532</v>
      </c>
      <c r="K1433">
        <v>21949318</v>
      </c>
      <c r="L1433">
        <v>2.4</v>
      </c>
      <c r="M1433" s="2" t="b">
        <f t="shared" si="44"/>
        <v>0</v>
      </c>
      <c r="N1433" s="2" t="str">
        <f t="shared" si="45"/>
        <v>Female201955-64 yearsGR113-028</v>
      </c>
    </row>
    <row r="1434" spans="2:14" x14ac:dyDescent="0.35">
      <c r="B1434" t="s">
        <v>710</v>
      </c>
      <c r="C1434" t="s">
        <v>711</v>
      </c>
      <c r="D1434">
        <v>2019</v>
      </c>
      <c r="E1434">
        <v>2019</v>
      </c>
      <c r="F1434" s="1" t="s">
        <v>26</v>
      </c>
      <c r="G1434" s="1" t="s">
        <v>27</v>
      </c>
      <c r="H1434" s="1" t="s">
        <v>137</v>
      </c>
      <c r="I1434" s="1" t="s">
        <v>136</v>
      </c>
      <c r="J1434">
        <v>8876</v>
      </c>
      <c r="K1434">
        <v>21949318</v>
      </c>
      <c r="L1434">
        <v>40.4</v>
      </c>
      <c r="M1434" s="2" t="b">
        <f t="shared" si="44"/>
        <v>0</v>
      </c>
      <c r="N1434" s="2" t="str">
        <f t="shared" si="45"/>
        <v>Female201955-64 yearsGR113-029</v>
      </c>
    </row>
    <row r="1435" spans="2:14" x14ac:dyDescent="0.35">
      <c r="B1435" t="s">
        <v>710</v>
      </c>
      <c r="C1435" t="s">
        <v>711</v>
      </c>
      <c r="D1435">
        <v>2019</v>
      </c>
      <c r="E1435">
        <v>2019</v>
      </c>
      <c r="F1435" s="1" t="s">
        <v>26</v>
      </c>
      <c r="G1435" s="1" t="s">
        <v>27</v>
      </c>
      <c r="H1435" s="1" t="s">
        <v>262</v>
      </c>
      <c r="I1435" s="1" t="s">
        <v>261</v>
      </c>
      <c r="J1435">
        <v>1018</v>
      </c>
      <c r="K1435">
        <v>21949318</v>
      </c>
      <c r="L1435">
        <v>4.5999999999999996</v>
      </c>
      <c r="M1435" s="2" t="b">
        <f t="shared" si="44"/>
        <v>0</v>
      </c>
      <c r="N1435" s="2" t="str">
        <f t="shared" si="45"/>
        <v>Female201955-64 yearsGR113-030</v>
      </c>
    </row>
    <row r="1436" spans="2:14" x14ac:dyDescent="0.35">
      <c r="B1436" t="s">
        <v>710</v>
      </c>
      <c r="C1436" t="s">
        <v>711</v>
      </c>
      <c r="D1436">
        <v>2019</v>
      </c>
      <c r="E1436">
        <v>2019</v>
      </c>
      <c r="F1436" s="1" t="s">
        <v>26</v>
      </c>
      <c r="G1436" s="1" t="s">
        <v>27</v>
      </c>
      <c r="H1436" s="1" t="s">
        <v>260</v>
      </c>
      <c r="I1436" s="1" t="s">
        <v>259</v>
      </c>
      <c r="J1436">
        <v>2476</v>
      </c>
      <c r="K1436">
        <v>21949318</v>
      </c>
      <c r="L1436">
        <v>11.3</v>
      </c>
      <c r="M1436" s="2" t="b">
        <f t="shared" si="44"/>
        <v>0</v>
      </c>
      <c r="N1436" s="2" t="str">
        <f t="shared" si="45"/>
        <v>Female201955-64 yearsGR113-031</v>
      </c>
    </row>
    <row r="1437" spans="2:14" x14ac:dyDescent="0.35">
      <c r="B1437" t="s">
        <v>710</v>
      </c>
      <c r="C1437" t="s">
        <v>711</v>
      </c>
      <c r="D1437">
        <v>2019</v>
      </c>
      <c r="E1437">
        <v>2019</v>
      </c>
      <c r="F1437" s="1" t="s">
        <v>26</v>
      </c>
      <c r="G1437" s="1" t="s">
        <v>27</v>
      </c>
      <c r="H1437" s="1" t="s">
        <v>258</v>
      </c>
      <c r="I1437" s="1" t="s">
        <v>257</v>
      </c>
      <c r="J1437">
        <v>2862</v>
      </c>
      <c r="K1437">
        <v>21949318</v>
      </c>
      <c r="L1437">
        <v>13</v>
      </c>
      <c r="M1437" s="2" t="b">
        <f t="shared" si="44"/>
        <v>0</v>
      </c>
      <c r="N1437" s="2" t="str">
        <f t="shared" si="45"/>
        <v>Female201955-64 yearsGR113-032</v>
      </c>
    </row>
    <row r="1438" spans="2:14" x14ac:dyDescent="0.35">
      <c r="B1438" t="s">
        <v>710</v>
      </c>
      <c r="C1438" t="s">
        <v>711</v>
      </c>
      <c r="D1438">
        <v>2019</v>
      </c>
      <c r="E1438">
        <v>2019</v>
      </c>
      <c r="F1438" s="1" t="s">
        <v>26</v>
      </c>
      <c r="G1438" s="1" t="s">
        <v>27</v>
      </c>
      <c r="H1438" s="1" t="s">
        <v>254</v>
      </c>
      <c r="I1438" s="1" t="s">
        <v>253</v>
      </c>
      <c r="J1438">
        <v>747</v>
      </c>
      <c r="K1438">
        <v>21949318</v>
      </c>
      <c r="L1438">
        <v>3.4</v>
      </c>
      <c r="M1438" s="2" t="b">
        <f t="shared" si="44"/>
        <v>0</v>
      </c>
      <c r="N1438" s="2" t="str">
        <f t="shared" si="45"/>
        <v>Female201955-64 yearsGR113-034</v>
      </c>
    </row>
    <row r="1439" spans="2:14" x14ac:dyDescent="0.35">
      <c r="B1439" t="s">
        <v>710</v>
      </c>
      <c r="C1439" t="s">
        <v>711</v>
      </c>
      <c r="D1439">
        <v>2019</v>
      </c>
      <c r="E1439">
        <v>2019</v>
      </c>
      <c r="F1439" s="1" t="s">
        <v>26</v>
      </c>
      <c r="G1439" s="1" t="s">
        <v>27</v>
      </c>
      <c r="H1439" s="1" t="s">
        <v>252</v>
      </c>
      <c r="I1439" s="1" t="s">
        <v>251</v>
      </c>
      <c r="J1439">
        <v>453</v>
      </c>
      <c r="K1439">
        <v>21949318</v>
      </c>
      <c r="L1439">
        <v>2.1</v>
      </c>
      <c r="M1439" s="2" t="b">
        <f t="shared" si="44"/>
        <v>0</v>
      </c>
      <c r="N1439" s="2" t="str">
        <f t="shared" si="45"/>
        <v>Female201955-64 yearsGR113-035</v>
      </c>
    </row>
    <row r="1440" spans="2:14" x14ac:dyDescent="0.35">
      <c r="B1440" t="s">
        <v>710</v>
      </c>
      <c r="C1440" t="s">
        <v>711</v>
      </c>
      <c r="D1440">
        <v>2019</v>
      </c>
      <c r="E1440">
        <v>2019</v>
      </c>
      <c r="F1440" s="1" t="s">
        <v>26</v>
      </c>
      <c r="G1440" s="1" t="s">
        <v>27</v>
      </c>
      <c r="H1440" s="1" t="s">
        <v>250</v>
      </c>
      <c r="I1440" s="1" t="s">
        <v>249</v>
      </c>
      <c r="J1440">
        <v>1622</v>
      </c>
      <c r="K1440">
        <v>21949318</v>
      </c>
      <c r="L1440">
        <v>7.4</v>
      </c>
      <c r="M1440" s="2" t="b">
        <f t="shared" si="44"/>
        <v>0</v>
      </c>
      <c r="N1440" s="2" t="str">
        <f t="shared" si="45"/>
        <v>Female201955-64 yearsGR113-036</v>
      </c>
    </row>
    <row r="1441" spans="2:14" x14ac:dyDescent="0.35">
      <c r="B1441" t="s">
        <v>710</v>
      </c>
      <c r="C1441" t="s">
        <v>711</v>
      </c>
      <c r="D1441">
        <v>2019</v>
      </c>
      <c r="E1441">
        <v>2019</v>
      </c>
      <c r="F1441" s="1" t="s">
        <v>26</v>
      </c>
      <c r="G1441" s="1" t="s">
        <v>27</v>
      </c>
      <c r="H1441" s="1" t="s">
        <v>135</v>
      </c>
      <c r="I1441" s="1" t="s">
        <v>134</v>
      </c>
      <c r="J1441">
        <v>2776</v>
      </c>
      <c r="K1441">
        <v>21949318</v>
      </c>
      <c r="L1441">
        <v>12.6</v>
      </c>
      <c r="M1441" s="2" t="b">
        <f t="shared" si="44"/>
        <v>0</v>
      </c>
      <c r="N1441" s="2" t="str">
        <f t="shared" si="45"/>
        <v>Female201955-64 yearsGR113-037</v>
      </c>
    </row>
    <row r="1442" spans="2:14" x14ac:dyDescent="0.35">
      <c r="B1442" t="s">
        <v>710</v>
      </c>
      <c r="C1442" t="s">
        <v>711</v>
      </c>
      <c r="D1442">
        <v>2019</v>
      </c>
      <c r="E1442">
        <v>2019</v>
      </c>
      <c r="F1442" s="1" t="s">
        <v>26</v>
      </c>
      <c r="G1442" s="1" t="s">
        <v>27</v>
      </c>
      <c r="H1442" s="1" t="s">
        <v>248</v>
      </c>
      <c r="I1442" s="1" t="s">
        <v>247</v>
      </c>
      <c r="J1442">
        <v>51</v>
      </c>
      <c r="K1442">
        <v>21949318</v>
      </c>
      <c r="L1442">
        <v>0.2</v>
      </c>
      <c r="M1442" s="2" t="b">
        <f t="shared" si="44"/>
        <v>0</v>
      </c>
      <c r="N1442" s="2" t="str">
        <f t="shared" si="45"/>
        <v>Female201955-64 yearsGR113-038</v>
      </c>
    </row>
    <row r="1443" spans="2:14" x14ac:dyDescent="0.35">
      <c r="B1443" t="s">
        <v>710</v>
      </c>
      <c r="C1443" t="s">
        <v>711</v>
      </c>
      <c r="D1443">
        <v>2019</v>
      </c>
      <c r="E1443">
        <v>2019</v>
      </c>
      <c r="F1443" s="1" t="s">
        <v>26</v>
      </c>
      <c r="G1443" s="1" t="s">
        <v>27</v>
      </c>
      <c r="H1443" s="1" t="s">
        <v>133</v>
      </c>
      <c r="I1443" s="1" t="s">
        <v>132</v>
      </c>
      <c r="J1443">
        <v>935</v>
      </c>
      <c r="K1443">
        <v>21949318</v>
      </c>
      <c r="L1443">
        <v>4.3</v>
      </c>
      <c r="M1443" s="2" t="b">
        <f t="shared" si="44"/>
        <v>0</v>
      </c>
      <c r="N1443" s="2" t="str">
        <f t="shared" si="45"/>
        <v>Female201955-64 yearsGR113-039</v>
      </c>
    </row>
    <row r="1444" spans="2:14" x14ac:dyDescent="0.35">
      <c r="B1444" t="s">
        <v>710</v>
      </c>
      <c r="C1444" t="s">
        <v>711</v>
      </c>
      <c r="D1444">
        <v>2019</v>
      </c>
      <c r="E1444">
        <v>2019</v>
      </c>
      <c r="F1444" s="1" t="s">
        <v>26</v>
      </c>
      <c r="G1444" s="1" t="s">
        <v>27</v>
      </c>
      <c r="H1444" s="1" t="s">
        <v>246</v>
      </c>
      <c r="I1444" s="1" t="s">
        <v>245</v>
      </c>
      <c r="J1444">
        <v>1057</v>
      </c>
      <c r="K1444">
        <v>21949318</v>
      </c>
      <c r="L1444">
        <v>4.8</v>
      </c>
      <c r="M1444" s="2" t="b">
        <f t="shared" si="44"/>
        <v>0</v>
      </c>
      <c r="N1444" s="2" t="str">
        <f t="shared" si="45"/>
        <v>Female201955-64 yearsGR113-040</v>
      </c>
    </row>
    <row r="1445" spans="2:14" x14ac:dyDescent="0.35">
      <c r="B1445" t="s">
        <v>710</v>
      </c>
      <c r="C1445" t="s">
        <v>711</v>
      </c>
      <c r="D1445">
        <v>2019</v>
      </c>
      <c r="E1445">
        <v>2019</v>
      </c>
      <c r="F1445" s="1" t="s">
        <v>26</v>
      </c>
      <c r="G1445" s="1" t="s">
        <v>27</v>
      </c>
      <c r="H1445" s="1" t="s">
        <v>244</v>
      </c>
      <c r="I1445" s="1" t="s">
        <v>243</v>
      </c>
      <c r="J1445">
        <v>730</v>
      </c>
      <c r="K1445">
        <v>21949318</v>
      </c>
      <c r="L1445">
        <v>3.3</v>
      </c>
      <c r="M1445" s="2" t="b">
        <f t="shared" si="44"/>
        <v>0</v>
      </c>
      <c r="N1445" s="2" t="str">
        <f t="shared" si="45"/>
        <v>Female201955-64 yearsGR113-041</v>
      </c>
    </row>
    <row r="1446" spans="2:14" x14ac:dyDescent="0.35">
      <c r="B1446" t="s">
        <v>710</v>
      </c>
      <c r="C1446" t="s">
        <v>711</v>
      </c>
      <c r="D1446">
        <v>2019</v>
      </c>
      <c r="E1446">
        <v>2019</v>
      </c>
      <c r="F1446" s="1" t="s">
        <v>26</v>
      </c>
      <c r="G1446" s="1" t="s">
        <v>27</v>
      </c>
      <c r="H1446" s="1" t="s">
        <v>240</v>
      </c>
      <c r="I1446" s="1" t="s">
        <v>239</v>
      </c>
      <c r="J1446">
        <v>5692</v>
      </c>
      <c r="K1446">
        <v>21949318</v>
      </c>
      <c r="L1446">
        <v>25.9</v>
      </c>
      <c r="M1446" s="2" t="b">
        <f t="shared" si="44"/>
        <v>0</v>
      </c>
      <c r="N1446" s="2" t="str">
        <f t="shared" si="45"/>
        <v>Female201955-64 yearsGR113-043</v>
      </c>
    </row>
    <row r="1447" spans="2:14" x14ac:dyDescent="0.35">
      <c r="B1447" t="s">
        <v>710</v>
      </c>
      <c r="C1447" t="s">
        <v>711</v>
      </c>
      <c r="D1447">
        <v>2019</v>
      </c>
      <c r="E1447">
        <v>2019</v>
      </c>
      <c r="F1447" s="1" t="s">
        <v>26</v>
      </c>
      <c r="G1447" s="1" t="s">
        <v>27</v>
      </c>
      <c r="H1447" s="1" t="s">
        <v>238</v>
      </c>
      <c r="I1447" s="1" t="s">
        <v>237</v>
      </c>
      <c r="J1447">
        <v>603</v>
      </c>
      <c r="K1447">
        <v>21949318</v>
      </c>
      <c r="L1447">
        <v>2.7</v>
      </c>
      <c r="M1447" s="2" t="b">
        <f t="shared" si="44"/>
        <v>1</v>
      </c>
      <c r="N1447" s="2" t="str">
        <f t="shared" si="45"/>
        <v>Female201955-64 yearsGR113-044</v>
      </c>
    </row>
    <row r="1448" spans="2:14" x14ac:dyDescent="0.35">
      <c r="B1448" t="s">
        <v>710</v>
      </c>
      <c r="C1448" t="s">
        <v>711</v>
      </c>
      <c r="D1448">
        <v>2019</v>
      </c>
      <c r="E1448">
        <v>2019</v>
      </c>
      <c r="F1448" s="1" t="s">
        <v>26</v>
      </c>
      <c r="G1448" s="1" t="s">
        <v>27</v>
      </c>
      <c r="H1448" s="1" t="s">
        <v>236</v>
      </c>
      <c r="I1448" s="1" t="s">
        <v>235</v>
      </c>
      <c r="J1448">
        <v>228</v>
      </c>
      <c r="K1448">
        <v>21949318</v>
      </c>
      <c r="L1448">
        <v>1</v>
      </c>
      <c r="M1448" s="2" t="b">
        <f t="shared" si="44"/>
        <v>1</v>
      </c>
      <c r="N1448" s="2" t="str">
        <f t="shared" si="45"/>
        <v>Female201955-64 yearsGR113-045</v>
      </c>
    </row>
    <row r="1449" spans="2:14" x14ac:dyDescent="0.35">
      <c r="B1449" t="s">
        <v>710</v>
      </c>
      <c r="C1449" t="s">
        <v>711</v>
      </c>
      <c r="D1449">
        <v>2019</v>
      </c>
      <c r="E1449">
        <v>2019</v>
      </c>
      <c r="F1449" s="1" t="s">
        <v>26</v>
      </c>
      <c r="G1449" s="1" t="s">
        <v>27</v>
      </c>
      <c r="H1449" s="1" t="s">
        <v>131</v>
      </c>
      <c r="I1449" s="1" t="s">
        <v>130</v>
      </c>
      <c r="J1449">
        <v>5763</v>
      </c>
      <c r="K1449">
        <v>21949318</v>
      </c>
      <c r="L1449">
        <v>26.3</v>
      </c>
      <c r="M1449" s="2" t="b">
        <f t="shared" si="44"/>
        <v>1</v>
      </c>
      <c r="N1449" s="2" t="str">
        <f t="shared" si="45"/>
        <v>Female201955-64 yearsGR113-046</v>
      </c>
    </row>
    <row r="1450" spans="2:14" x14ac:dyDescent="0.35">
      <c r="B1450" t="s">
        <v>710</v>
      </c>
      <c r="C1450" t="s">
        <v>711</v>
      </c>
      <c r="D1450">
        <v>2019</v>
      </c>
      <c r="E1450">
        <v>2019</v>
      </c>
      <c r="F1450" s="1" t="s">
        <v>26</v>
      </c>
      <c r="G1450" s="1" t="s">
        <v>27</v>
      </c>
      <c r="H1450" s="1" t="s">
        <v>234</v>
      </c>
      <c r="I1450" s="1" t="s">
        <v>233</v>
      </c>
      <c r="J1450">
        <v>325</v>
      </c>
      <c r="K1450">
        <v>21949318</v>
      </c>
      <c r="L1450">
        <v>1.5</v>
      </c>
      <c r="M1450" s="2" t="b">
        <f t="shared" si="44"/>
        <v>1</v>
      </c>
      <c r="N1450" s="2" t="str">
        <f t="shared" si="45"/>
        <v>Female201955-64 yearsGR113-047</v>
      </c>
    </row>
    <row r="1451" spans="2:14" x14ac:dyDescent="0.35">
      <c r="B1451" t="s">
        <v>710</v>
      </c>
      <c r="C1451" t="s">
        <v>711</v>
      </c>
      <c r="D1451">
        <v>2019</v>
      </c>
      <c r="E1451">
        <v>2019</v>
      </c>
      <c r="F1451" s="1" t="s">
        <v>26</v>
      </c>
      <c r="G1451" s="1" t="s">
        <v>27</v>
      </c>
      <c r="H1451" s="1" t="s">
        <v>232</v>
      </c>
      <c r="I1451" s="1" t="s">
        <v>231</v>
      </c>
      <c r="J1451">
        <v>313</v>
      </c>
      <c r="K1451">
        <v>21949318</v>
      </c>
      <c r="L1451">
        <v>1.4</v>
      </c>
      <c r="M1451" s="2" t="b">
        <f t="shared" si="44"/>
        <v>0</v>
      </c>
      <c r="N1451" s="2" t="str">
        <f t="shared" si="45"/>
        <v>Female201955-64 yearsGR113-048</v>
      </c>
    </row>
    <row r="1452" spans="2:14" x14ac:dyDescent="0.35">
      <c r="B1452" t="s">
        <v>710</v>
      </c>
      <c r="C1452" t="s">
        <v>711</v>
      </c>
      <c r="D1452">
        <v>2019</v>
      </c>
      <c r="E1452">
        <v>2019</v>
      </c>
      <c r="F1452" s="1" t="s">
        <v>26</v>
      </c>
      <c r="G1452" s="1" t="s">
        <v>27</v>
      </c>
      <c r="H1452" s="1" t="s">
        <v>230</v>
      </c>
      <c r="I1452" s="1" t="s">
        <v>229</v>
      </c>
      <c r="J1452">
        <v>12</v>
      </c>
      <c r="K1452">
        <v>21949318</v>
      </c>
      <c r="L1452" t="s">
        <v>10</v>
      </c>
      <c r="M1452" s="2" t="b">
        <f t="shared" si="44"/>
        <v>0</v>
      </c>
      <c r="N1452" s="2" t="str">
        <f t="shared" si="45"/>
        <v>Female201955-64 yearsGR113-049</v>
      </c>
    </row>
    <row r="1453" spans="2:14" x14ac:dyDescent="0.35">
      <c r="B1453" t="s">
        <v>710</v>
      </c>
      <c r="C1453" t="s">
        <v>711</v>
      </c>
      <c r="D1453">
        <v>2019</v>
      </c>
      <c r="E1453">
        <v>2019</v>
      </c>
      <c r="F1453" s="1" t="s">
        <v>26</v>
      </c>
      <c r="G1453" s="1" t="s">
        <v>27</v>
      </c>
      <c r="H1453" s="1" t="s">
        <v>228</v>
      </c>
      <c r="I1453" s="1" t="s">
        <v>227</v>
      </c>
      <c r="J1453">
        <v>58</v>
      </c>
      <c r="K1453">
        <v>21949318</v>
      </c>
      <c r="L1453">
        <v>0.3</v>
      </c>
      <c r="M1453" s="2" t="b">
        <f t="shared" si="44"/>
        <v>1</v>
      </c>
      <c r="N1453" s="2" t="str">
        <f t="shared" si="45"/>
        <v>Female201955-64 yearsGR113-050</v>
      </c>
    </row>
    <row r="1454" spans="2:14" x14ac:dyDescent="0.35">
      <c r="B1454" t="s">
        <v>710</v>
      </c>
      <c r="C1454" t="s">
        <v>711</v>
      </c>
      <c r="D1454">
        <v>2019</v>
      </c>
      <c r="E1454">
        <v>2019</v>
      </c>
      <c r="F1454" s="1" t="s">
        <v>26</v>
      </c>
      <c r="G1454" s="1" t="s">
        <v>27</v>
      </c>
      <c r="H1454" s="1" t="s">
        <v>226</v>
      </c>
      <c r="I1454" s="1" t="s">
        <v>225</v>
      </c>
      <c r="J1454">
        <v>270</v>
      </c>
      <c r="K1454">
        <v>21949318</v>
      </c>
      <c r="L1454">
        <v>1.2</v>
      </c>
      <c r="M1454" s="2" t="b">
        <f t="shared" si="44"/>
        <v>1</v>
      </c>
      <c r="N1454" s="2" t="str">
        <f t="shared" si="45"/>
        <v>Female201955-64 yearsGR113-051</v>
      </c>
    </row>
    <row r="1455" spans="2:14" x14ac:dyDescent="0.35">
      <c r="B1455" t="s">
        <v>710</v>
      </c>
      <c r="C1455" t="s">
        <v>711</v>
      </c>
      <c r="D1455">
        <v>2019</v>
      </c>
      <c r="E1455">
        <v>2019</v>
      </c>
      <c r="F1455" s="1" t="s">
        <v>26</v>
      </c>
      <c r="G1455" s="1" t="s">
        <v>27</v>
      </c>
      <c r="H1455" s="1" t="s">
        <v>224</v>
      </c>
      <c r="I1455" s="1" t="s">
        <v>223</v>
      </c>
      <c r="J1455">
        <v>743</v>
      </c>
      <c r="K1455">
        <v>21949318</v>
      </c>
      <c r="L1455">
        <v>3.4</v>
      </c>
      <c r="M1455" s="2" t="b">
        <f t="shared" si="44"/>
        <v>1</v>
      </c>
      <c r="N1455" s="2" t="str">
        <f t="shared" si="45"/>
        <v>Female201955-64 yearsGR113-052</v>
      </c>
    </row>
    <row r="1456" spans="2:14" x14ac:dyDescent="0.35">
      <c r="B1456" t="s">
        <v>710</v>
      </c>
      <c r="C1456" t="s">
        <v>711</v>
      </c>
      <c r="D1456">
        <v>2019</v>
      </c>
      <c r="E1456">
        <v>2019</v>
      </c>
      <c r="F1456" s="1" t="s">
        <v>26</v>
      </c>
      <c r="G1456" s="1" t="s">
        <v>27</v>
      </c>
      <c r="H1456" s="1" t="s">
        <v>129</v>
      </c>
      <c r="I1456" s="1" t="s">
        <v>128</v>
      </c>
      <c r="J1456">
        <v>32785</v>
      </c>
      <c r="K1456">
        <v>21949318</v>
      </c>
      <c r="L1456">
        <v>149.4</v>
      </c>
      <c r="M1456" s="2" t="b">
        <f t="shared" ref="M1456:M1519" si="46">LEFT(H1456,1)="#"</f>
        <v>0</v>
      </c>
      <c r="N1456" s="2" t="str">
        <f t="shared" ref="N1456:N1519" si="47">B1456&amp;E1456&amp;F1456&amp;I1456</f>
        <v>Female201955-64 yearsGR113-053</v>
      </c>
    </row>
    <row r="1457" spans="2:14" x14ac:dyDescent="0.35">
      <c r="B1457" t="s">
        <v>710</v>
      </c>
      <c r="C1457" t="s">
        <v>711</v>
      </c>
      <c r="D1457">
        <v>2019</v>
      </c>
      <c r="E1457">
        <v>2019</v>
      </c>
      <c r="F1457" s="1" t="s">
        <v>26</v>
      </c>
      <c r="G1457" s="1" t="s">
        <v>27</v>
      </c>
      <c r="H1457" s="1" t="s">
        <v>127</v>
      </c>
      <c r="I1457" s="1" t="s">
        <v>126</v>
      </c>
      <c r="J1457">
        <v>24931</v>
      </c>
      <c r="K1457">
        <v>21949318</v>
      </c>
      <c r="L1457">
        <v>113.6</v>
      </c>
      <c r="M1457" s="2" t="b">
        <f t="shared" si="46"/>
        <v>1</v>
      </c>
      <c r="N1457" s="2" t="str">
        <f t="shared" si="47"/>
        <v>Female201955-64 yearsGR113-054</v>
      </c>
    </row>
    <row r="1458" spans="2:14" x14ac:dyDescent="0.35">
      <c r="B1458" t="s">
        <v>710</v>
      </c>
      <c r="C1458" t="s">
        <v>711</v>
      </c>
      <c r="D1458">
        <v>2019</v>
      </c>
      <c r="E1458">
        <v>2019</v>
      </c>
      <c r="F1458" s="1" t="s">
        <v>26</v>
      </c>
      <c r="G1458" s="1" t="s">
        <v>27</v>
      </c>
      <c r="H1458" s="1" t="s">
        <v>222</v>
      </c>
      <c r="I1458" s="1" t="s">
        <v>221</v>
      </c>
      <c r="J1458">
        <v>242</v>
      </c>
      <c r="K1458">
        <v>21949318</v>
      </c>
      <c r="L1458">
        <v>1.1000000000000001</v>
      </c>
      <c r="M1458" s="2" t="b">
        <f t="shared" si="46"/>
        <v>0</v>
      </c>
      <c r="N1458" s="2" t="str">
        <f t="shared" si="47"/>
        <v>Female201955-64 yearsGR113-055</v>
      </c>
    </row>
    <row r="1459" spans="2:14" x14ac:dyDescent="0.35">
      <c r="B1459" t="s">
        <v>710</v>
      </c>
      <c r="C1459" t="s">
        <v>711</v>
      </c>
      <c r="D1459">
        <v>2019</v>
      </c>
      <c r="E1459">
        <v>2019</v>
      </c>
      <c r="F1459" s="1" t="s">
        <v>26</v>
      </c>
      <c r="G1459" s="1" t="s">
        <v>27</v>
      </c>
      <c r="H1459" s="1" t="s">
        <v>220</v>
      </c>
      <c r="I1459" s="1" t="s">
        <v>219</v>
      </c>
      <c r="J1459">
        <v>2828</v>
      </c>
      <c r="K1459">
        <v>21949318</v>
      </c>
      <c r="L1459">
        <v>12.9</v>
      </c>
      <c r="M1459" s="2" t="b">
        <f t="shared" si="46"/>
        <v>0</v>
      </c>
      <c r="N1459" s="2" t="str">
        <f t="shared" si="47"/>
        <v>Female201955-64 yearsGR113-056</v>
      </c>
    </row>
    <row r="1460" spans="2:14" x14ac:dyDescent="0.35">
      <c r="B1460" t="s">
        <v>710</v>
      </c>
      <c r="C1460" t="s">
        <v>711</v>
      </c>
      <c r="D1460">
        <v>2019</v>
      </c>
      <c r="E1460">
        <v>2019</v>
      </c>
      <c r="F1460" s="1" t="s">
        <v>26</v>
      </c>
      <c r="G1460" s="1" t="s">
        <v>27</v>
      </c>
      <c r="H1460" s="1" t="s">
        <v>125</v>
      </c>
      <c r="I1460" s="1" t="s">
        <v>124</v>
      </c>
      <c r="J1460">
        <v>316</v>
      </c>
      <c r="K1460">
        <v>21949318</v>
      </c>
      <c r="L1460">
        <v>1.4</v>
      </c>
      <c r="M1460" s="2" t="b">
        <f t="shared" si="46"/>
        <v>0</v>
      </c>
      <c r="N1460" s="2" t="str">
        <f t="shared" si="47"/>
        <v>Female201955-64 yearsGR113-057</v>
      </c>
    </row>
    <row r="1461" spans="2:14" x14ac:dyDescent="0.35">
      <c r="B1461" t="s">
        <v>710</v>
      </c>
      <c r="C1461" t="s">
        <v>711</v>
      </c>
      <c r="D1461">
        <v>2019</v>
      </c>
      <c r="E1461">
        <v>2019</v>
      </c>
      <c r="F1461" s="1" t="s">
        <v>26</v>
      </c>
      <c r="G1461" s="1" t="s">
        <v>27</v>
      </c>
      <c r="H1461" s="1" t="s">
        <v>123</v>
      </c>
      <c r="I1461" s="1" t="s">
        <v>122</v>
      </c>
      <c r="J1461">
        <v>13397</v>
      </c>
      <c r="K1461">
        <v>21949318</v>
      </c>
      <c r="L1461">
        <v>61</v>
      </c>
      <c r="M1461" s="2" t="b">
        <f t="shared" si="46"/>
        <v>0</v>
      </c>
      <c r="N1461" s="2" t="str">
        <f t="shared" si="47"/>
        <v>Female201955-64 yearsGR113-058</v>
      </c>
    </row>
    <row r="1462" spans="2:14" x14ac:dyDescent="0.35">
      <c r="B1462" t="s">
        <v>710</v>
      </c>
      <c r="C1462" t="s">
        <v>711</v>
      </c>
      <c r="D1462">
        <v>2019</v>
      </c>
      <c r="E1462">
        <v>2019</v>
      </c>
      <c r="F1462" s="1" t="s">
        <v>26</v>
      </c>
      <c r="G1462" s="1" t="s">
        <v>27</v>
      </c>
      <c r="H1462" s="1" t="s">
        <v>121</v>
      </c>
      <c r="I1462" s="1" t="s">
        <v>120</v>
      </c>
      <c r="J1462">
        <v>4821</v>
      </c>
      <c r="K1462">
        <v>21949318</v>
      </c>
      <c r="L1462">
        <v>22</v>
      </c>
      <c r="M1462" s="2" t="b">
        <f t="shared" si="46"/>
        <v>0</v>
      </c>
      <c r="N1462" s="2" t="str">
        <f t="shared" si="47"/>
        <v>Female201955-64 yearsGR113-059</v>
      </c>
    </row>
    <row r="1463" spans="2:14" x14ac:dyDescent="0.35">
      <c r="B1463" t="s">
        <v>710</v>
      </c>
      <c r="C1463" t="s">
        <v>711</v>
      </c>
      <c r="D1463">
        <v>2019</v>
      </c>
      <c r="E1463">
        <v>2019</v>
      </c>
      <c r="F1463" s="1" t="s">
        <v>26</v>
      </c>
      <c r="G1463" s="1" t="s">
        <v>27</v>
      </c>
      <c r="H1463" s="1" t="s">
        <v>218</v>
      </c>
      <c r="I1463" s="1" t="s">
        <v>217</v>
      </c>
      <c r="J1463">
        <v>223</v>
      </c>
      <c r="K1463">
        <v>21949318</v>
      </c>
      <c r="L1463">
        <v>1</v>
      </c>
      <c r="M1463" s="2" t="b">
        <f t="shared" si="46"/>
        <v>0</v>
      </c>
      <c r="N1463" s="2" t="str">
        <f t="shared" si="47"/>
        <v>Female201955-64 yearsGR113-060</v>
      </c>
    </row>
    <row r="1464" spans="2:14" x14ac:dyDescent="0.35">
      <c r="B1464" t="s">
        <v>710</v>
      </c>
      <c r="C1464" t="s">
        <v>711</v>
      </c>
      <c r="D1464">
        <v>2019</v>
      </c>
      <c r="E1464">
        <v>2019</v>
      </c>
      <c r="F1464" s="1" t="s">
        <v>26</v>
      </c>
      <c r="G1464" s="1" t="s">
        <v>27</v>
      </c>
      <c r="H1464" s="1" t="s">
        <v>119</v>
      </c>
      <c r="I1464" s="1" t="s">
        <v>118</v>
      </c>
      <c r="J1464">
        <v>8353</v>
      </c>
      <c r="K1464">
        <v>21949318</v>
      </c>
      <c r="L1464">
        <v>38.1</v>
      </c>
      <c r="M1464" s="2" t="b">
        <f t="shared" si="46"/>
        <v>0</v>
      </c>
      <c r="N1464" s="2" t="str">
        <f t="shared" si="47"/>
        <v>Female201955-64 yearsGR113-061</v>
      </c>
    </row>
    <row r="1465" spans="2:14" x14ac:dyDescent="0.35">
      <c r="B1465" t="s">
        <v>710</v>
      </c>
      <c r="C1465" t="s">
        <v>711</v>
      </c>
      <c r="D1465">
        <v>2019</v>
      </c>
      <c r="E1465">
        <v>2019</v>
      </c>
      <c r="F1465" s="1" t="s">
        <v>26</v>
      </c>
      <c r="G1465" s="1" t="s">
        <v>27</v>
      </c>
      <c r="H1465" s="1" t="s">
        <v>117</v>
      </c>
      <c r="I1465" s="1" t="s">
        <v>116</v>
      </c>
      <c r="J1465">
        <v>3427</v>
      </c>
      <c r="K1465">
        <v>21949318</v>
      </c>
      <c r="L1465">
        <v>15.6</v>
      </c>
      <c r="M1465" s="2" t="b">
        <f t="shared" si="46"/>
        <v>0</v>
      </c>
      <c r="N1465" s="2" t="str">
        <f t="shared" si="47"/>
        <v>Female201955-64 yearsGR113-062</v>
      </c>
    </row>
    <row r="1466" spans="2:14" x14ac:dyDescent="0.35">
      <c r="B1466" t="s">
        <v>710</v>
      </c>
      <c r="C1466" t="s">
        <v>711</v>
      </c>
      <c r="D1466">
        <v>2019</v>
      </c>
      <c r="E1466">
        <v>2019</v>
      </c>
      <c r="F1466" s="1" t="s">
        <v>26</v>
      </c>
      <c r="G1466" s="1" t="s">
        <v>27</v>
      </c>
      <c r="H1466" s="1" t="s">
        <v>115</v>
      </c>
      <c r="I1466" s="1" t="s">
        <v>114</v>
      </c>
      <c r="J1466">
        <v>4926</v>
      </c>
      <c r="K1466">
        <v>21949318</v>
      </c>
      <c r="L1466">
        <v>22.4</v>
      </c>
      <c r="M1466" s="2" t="b">
        <f t="shared" si="46"/>
        <v>0</v>
      </c>
      <c r="N1466" s="2" t="str">
        <f t="shared" si="47"/>
        <v>Female201955-64 yearsGR113-063</v>
      </c>
    </row>
    <row r="1467" spans="2:14" x14ac:dyDescent="0.35">
      <c r="B1467" t="s">
        <v>710</v>
      </c>
      <c r="C1467" t="s">
        <v>711</v>
      </c>
      <c r="D1467">
        <v>2019</v>
      </c>
      <c r="E1467">
        <v>2019</v>
      </c>
      <c r="F1467" s="1" t="s">
        <v>26</v>
      </c>
      <c r="G1467" s="1" t="s">
        <v>27</v>
      </c>
      <c r="H1467" s="1" t="s">
        <v>113</v>
      </c>
      <c r="I1467" s="1" t="s">
        <v>112</v>
      </c>
      <c r="J1467">
        <v>8148</v>
      </c>
      <c r="K1467">
        <v>21949318</v>
      </c>
      <c r="L1467">
        <v>37.1</v>
      </c>
      <c r="M1467" s="2" t="b">
        <f t="shared" si="46"/>
        <v>0</v>
      </c>
      <c r="N1467" s="2" t="str">
        <f t="shared" si="47"/>
        <v>Female201955-64 yearsGR113-064</v>
      </c>
    </row>
    <row r="1468" spans="2:14" x14ac:dyDescent="0.35">
      <c r="B1468" t="s">
        <v>710</v>
      </c>
      <c r="C1468" t="s">
        <v>711</v>
      </c>
      <c r="D1468">
        <v>2019</v>
      </c>
      <c r="E1468">
        <v>2019</v>
      </c>
      <c r="F1468" s="1" t="s">
        <v>26</v>
      </c>
      <c r="G1468" s="1" t="s">
        <v>27</v>
      </c>
      <c r="H1468" s="1" t="s">
        <v>111</v>
      </c>
      <c r="I1468" s="1" t="s">
        <v>110</v>
      </c>
      <c r="J1468">
        <v>108</v>
      </c>
      <c r="K1468">
        <v>21949318</v>
      </c>
      <c r="L1468">
        <v>0.5</v>
      </c>
      <c r="M1468" s="2" t="b">
        <f t="shared" si="46"/>
        <v>0</v>
      </c>
      <c r="N1468" s="2" t="str">
        <f t="shared" si="47"/>
        <v>Female201955-64 yearsGR113-065</v>
      </c>
    </row>
    <row r="1469" spans="2:14" x14ac:dyDescent="0.35">
      <c r="B1469" t="s">
        <v>710</v>
      </c>
      <c r="C1469" t="s">
        <v>711</v>
      </c>
      <c r="D1469">
        <v>2019</v>
      </c>
      <c r="E1469">
        <v>2019</v>
      </c>
      <c r="F1469" s="1" t="s">
        <v>26</v>
      </c>
      <c r="G1469" s="1" t="s">
        <v>27</v>
      </c>
      <c r="H1469" s="1" t="s">
        <v>216</v>
      </c>
      <c r="I1469" s="1" t="s">
        <v>215</v>
      </c>
      <c r="J1469">
        <v>70</v>
      </c>
      <c r="K1469">
        <v>21949318</v>
      </c>
      <c r="L1469">
        <v>0.3</v>
      </c>
      <c r="M1469" s="2" t="b">
        <f t="shared" si="46"/>
        <v>0</v>
      </c>
      <c r="N1469" s="2" t="str">
        <f t="shared" si="47"/>
        <v>Female201955-64 yearsGR113-066</v>
      </c>
    </row>
    <row r="1470" spans="2:14" x14ac:dyDescent="0.35">
      <c r="B1470" t="s">
        <v>710</v>
      </c>
      <c r="C1470" t="s">
        <v>711</v>
      </c>
      <c r="D1470">
        <v>2019</v>
      </c>
      <c r="E1470">
        <v>2019</v>
      </c>
      <c r="F1470" s="1" t="s">
        <v>26</v>
      </c>
      <c r="G1470" s="1" t="s">
        <v>27</v>
      </c>
      <c r="H1470" s="1" t="s">
        <v>214</v>
      </c>
      <c r="I1470" s="1" t="s">
        <v>213</v>
      </c>
      <c r="J1470">
        <v>1956</v>
      </c>
      <c r="K1470">
        <v>21949318</v>
      </c>
      <c r="L1470">
        <v>8.9</v>
      </c>
      <c r="M1470" s="2" t="b">
        <f t="shared" si="46"/>
        <v>0</v>
      </c>
      <c r="N1470" s="2" t="str">
        <f t="shared" si="47"/>
        <v>Female201955-64 yearsGR113-067</v>
      </c>
    </row>
    <row r="1471" spans="2:14" x14ac:dyDescent="0.35">
      <c r="B1471" t="s">
        <v>710</v>
      </c>
      <c r="C1471" t="s">
        <v>711</v>
      </c>
      <c r="D1471">
        <v>2019</v>
      </c>
      <c r="E1471">
        <v>2019</v>
      </c>
      <c r="F1471" s="1" t="s">
        <v>26</v>
      </c>
      <c r="G1471" s="1" t="s">
        <v>27</v>
      </c>
      <c r="H1471" s="1" t="s">
        <v>109</v>
      </c>
      <c r="I1471" s="1" t="s">
        <v>108</v>
      </c>
      <c r="J1471">
        <v>6014</v>
      </c>
      <c r="K1471">
        <v>21949318</v>
      </c>
      <c r="L1471">
        <v>27.4</v>
      </c>
      <c r="M1471" s="2" t="b">
        <f t="shared" si="46"/>
        <v>0</v>
      </c>
      <c r="N1471" s="2" t="str">
        <f t="shared" si="47"/>
        <v>Female201955-64 yearsGR113-068</v>
      </c>
    </row>
    <row r="1472" spans="2:14" x14ac:dyDescent="0.35">
      <c r="B1472" t="s">
        <v>710</v>
      </c>
      <c r="C1472" t="s">
        <v>711</v>
      </c>
      <c r="D1472">
        <v>2019</v>
      </c>
      <c r="E1472">
        <v>2019</v>
      </c>
      <c r="F1472" s="1" t="s">
        <v>26</v>
      </c>
      <c r="G1472" s="1" t="s">
        <v>27</v>
      </c>
      <c r="H1472" s="1" t="s">
        <v>212</v>
      </c>
      <c r="I1472" s="1" t="s">
        <v>211</v>
      </c>
      <c r="J1472">
        <v>1475</v>
      </c>
      <c r="K1472">
        <v>21949318</v>
      </c>
      <c r="L1472">
        <v>6.7</v>
      </c>
      <c r="M1472" s="2" t="b">
        <f t="shared" si="46"/>
        <v>1</v>
      </c>
      <c r="N1472" s="2" t="str">
        <f t="shared" si="47"/>
        <v>Female201955-64 yearsGR113-069</v>
      </c>
    </row>
    <row r="1473" spans="2:14" x14ac:dyDescent="0.35">
      <c r="B1473" t="s">
        <v>710</v>
      </c>
      <c r="C1473" t="s">
        <v>711</v>
      </c>
      <c r="D1473">
        <v>2019</v>
      </c>
      <c r="E1473">
        <v>2019</v>
      </c>
      <c r="F1473" s="1" t="s">
        <v>26</v>
      </c>
      <c r="G1473" s="1" t="s">
        <v>27</v>
      </c>
      <c r="H1473" s="1" t="s">
        <v>107</v>
      </c>
      <c r="I1473" s="1" t="s">
        <v>106</v>
      </c>
      <c r="J1473">
        <v>5401</v>
      </c>
      <c r="K1473">
        <v>21949318</v>
      </c>
      <c r="L1473">
        <v>24.6</v>
      </c>
      <c r="M1473" s="2" t="b">
        <f t="shared" si="46"/>
        <v>1</v>
      </c>
      <c r="N1473" s="2" t="str">
        <f t="shared" si="47"/>
        <v>Female201955-64 yearsGR113-070</v>
      </c>
    </row>
    <row r="1474" spans="2:14" x14ac:dyDescent="0.35">
      <c r="B1474" t="s">
        <v>710</v>
      </c>
      <c r="C1474" t="s">
        <v>711</v>
      </c>
      <c r="D1474">
        <v>2019</v>
      </c>
      <c r="E1474">
        <v>2019</v>
      </c>
      <c r="F1474" s="1" t="s">
        <v>26</v>
      </c>
      <c r="G1474" s="1" t="s">
        <v>27</v>
      </c>
      <c r="H1474" s="1" t="s">
        <v>210</v>
      </c>
      <c r="I1474" s="1" t="s">
        <v>209</v>
      </c>
      <c r="J1474">
        <v>118</v>
      </c>
      <c r="K1474">
        <v>21949318</v>
      </c>
      <c r="L1474">
        <v>0.5</v>
      </c>
      <c r="M1474" s="2" t="b">
        <f t="shared" si="46"/>
        <v>1</v>
      </c>
      <c r="N1474" s="2" t="str">
        <f t="shared" si="47"/>
        <v>Female201955-64 yearsGR113-071</v>
      </c>
    </row>
    <row r="1475" spans="2:14" x14ac:dyDescent="0.35">
      <c r="B1475" t="s">
        <v>710</v>
      </c>
      <c r="C1475" t="s">
        <v>711</v>
      </c>
      <c r="D1475">
        <v>2019</v>
      </c>
      <c r="E1475">
        <v>2019</v>
      </c>
      <c r="F1475" s="1" t="s">
        <v>26</v>
      </c>
      <c r="G1475" s="1" t="s">
        <v>27</v>
      </c>
      <c r="H1475" s="1" t="s">
        <v>208</v>
      </c>
      <c r="I1475" s="1" t="s">
        <v>207</v>
      </c>
      <c r="J1475">
        <v>860</v>
      </c>
      <c r="K1475">
        <v>21949318</v>
      </c>
      <c r="L1475">
        <v>3.9</v>
      </c>
      <c r="M1475" s="2" t="b">
        <f t="shared" si="46"/>
        <v>0</v>
      </c>
      <c r="N1475" s="2" t="str">
        <f t="shared" si="47"/>
        <v>Female201955-64 yearsGR113-072</v>
      </c>
    </row>
    <row r="1476" spans="2:14" x14ac:dyDescent="0.35">
      <c r="B1476" t="s">
        <v>710</v>
      </c>
      <c r="C1476" t="s">
        <v>711</v>
      </c>
      <c r="D1476">
        <v>2019</v>
      </c>
      <c r="E1476">
        <v>2019</v>
      </c>
      <c r="F1476" s="1" t="s">
        <v>26</v>
      </c>
      <c r="G1476" s="1" t="s">
        <v>27</v>
      </c>
      <c r="H1476" s="1" t="s">
        <v>206</v>
      </c>
      <c r="I1476" s="1" t="s">
        <v>205</v>
      </c>
      <c r="J1476">
        <v>385</v>
      </c>
      <c r="K1476">
        <v>21949318</v>
      </c>
      <c r="L1476">
        <v>1.8</v>
      </c>
      <c r="M1476" s="2" t="b">
        <f t="shared" si="46"/>
        <v>1</v>
      </c>
      <c r="N1476" s="2" t="str">
        <f t="shared" si="47"/>
        <v>Female201955-64 yearsGR113-073</v>
      </c>
    </row>
    <row r="1477" spans="2:14" x14ac:dyDescent="0.35">
      <c r="B1477" t="s">
        <v>710</v>
      </c>
      <c r="C1477" t="s">
        <v>711</v>
      </c>
      <c r="D1477">
        <v>2019</v>
      </c>
      <c r="E1477">
        <v>2019</v>
      </c>
      <c r="F1477" s="1" t="s">
        <v>26</v>
      </c>
      <c r="G1477" s="1" t="s">
        <v>27</v>
      </c>
      <c r="H1477" s="1" t="s">
        <v>204</v>
      </c>
      <c r="I1477" s="1" t="s">
        <v>203</v>
      </c>
      <c r="J1477">
        <v>475</v>
      </c>
      <c r="K1477">
        <v>21949318</v>
      </c>
      <c r="L1477">
        <v>2.2000000000000002</v>
      </c>
      <c r="M1477" s="2" t="b">
        <f t="shared" si="46"/>
        <v>0</v>
      </c>
      <c r="N1477" s="2" t="str">
        <f t="shared" si="47"/>
        <v>Female201955-64 yearsGR113-074</v>
      </c>
    </row>
    <row r="1478" spans="2:14" x14ac:dyDescent="0.35">
      <c r="B1478" t="s">
        <v>710</v>
      </c>
      <c r="C1478" t="s">
        <v>711</v>
      </c>
      <c r="D1478">
        <v>2019</v>
      </c>
      <c r="E1478">
        <v>2019</v>
      </c>
      <c r="F1478" s="1" t="s">
        <v>26</v>
      </c>
      <c r="G1478" s="1" t="s">
        <v>27</v>
      </c>
      <c r="H1478" s="1" t="s">
        <v>105</v>
      </c>
      <c r="I1478" s="1" t="s">
        <v>104</v>
      </c>
      <c r="J1478">
        <v>321</v>
      </c>
      <c r="K1478">
        <v>21949318</v>
      </c>
      <c r="L1478">
        <v>1.5</v>
      </c>
      <c r="M1478" s="2" t="b">
        <f t="shared" si="46"/>
        <v>0</v>
      </c>
      <c r="N1478" s="2" t="str">
        <f t="shared" si="47"/>
        <v>Female201955-64 yearsGR113-075</v>
      </c>
    </row>
    <row r="1479" spans="2:14" x14ac:dyDescent="0.35">
      <c r="B1479" t="s">
        <v>710</v>
      </c>
      <c r="C1479" t="s">
        <v>711</v>
      </c>
      <c r="D1479">
        <v>2019</v>
      </c>
      <c r="E1479">
        <v>2019</v>
      </c>
      <c r="F1479" s="1" t="s">
        <v>26</v>
      </c>
      <c r="G1479" s="1" t="s">
        <v>27</v>
      </c>
      <c r="H1479" s="1" t="s">
        <v>103</v>
      </c>
      <c r="I1479" s="1" t="s">
        <v>102</v>
      </c>
      <c r="J1479">
        <v>2307</v>
      </c>
      <c r="K1479">
        <v>21949318</v>
      </c>
      <c r="L1479">
        <v>10.5</v>
      </c>
      <c r="M1479" s="2" t="b">
        <f t="shared" si="46"/>
        <v>1</v>
      </c>
      <c r="N1479" s="2" t="str">
        <f t="shared" si="47"/>
        <v>Female201955-64 yearsGR113-076</v>
      </c>
    </row>
    <row r="1480" spans="2:14" x14ac:dyDescent="0.35">
      <c r="B1480" t="s">
        <v>710</v>
      </c>
      <c r="C1480" t="s">
        <v>711</v>
      </c>
      <c r="D1480">
        <v>2019</v>
      </c>
      <c r="E1480">
        <v>2019</v>
      </c>
      <c r="F1480" s="1" t="s">
        <v>26</v>
      </c>
      <c r="G1480" s="1" t="s">
        <v>27</v>
      </c>
      <c r="H1480" s="1" t="s">
        <v>202</v>
      </c>
      <c r="I1480" s="1" t="s">
        <v>201</v>
      </c>
      <c r="J1480">
        <v>475</v>
      </c>
      <c r="K1480">
        <v>21949318</v>
      </c>
      <c r="L1480">
        <v>2.2000000000000002</v>
      </c>
      <c r="M1480" s="2" t="b">
        <f t="shared" si="46"/>
        <v>0</v>
      </c>
      <c r="N1480" s="2" t="str">
        <f t="shared" si="47"/>
        <v>Female201955-64 yearsGR113-077</v>
      </c>
    </row>
    <row r="1481" spans="2:14" x14ac:dyDescent="0.35">
      <c r="B1481" t="s">
        <v>710</v>
      </c>
      <c r="C1481" t="s">
        <v>711</v>
      </c>
      <c r="D1481">
        <v>2019</v>
      </c>
      <c r="E1481">
        <v>2019</v>
      </c>
      <c r="F1481" s="1" t="s">
        <v>26</v>
      </c>
      <c r="G1481" s="1" t="s">
        <v>27</v>
      </c>
      <c r="H1481" s="1" t="s">
        <v>101</v>
      </c>
      <c r="I1481" s="1" t="s">
        <v>100</v>
      </c>
      <c r="J1481">
        <v>1832</v>
      </c>
      <c r="K1481">
        <v>21949318</v>
      </c>
      <c r="L1481">
        <v>8.3000000000000007</v>
      </c>
      <c r="M1481" s="2" t="b">
        <f t="shared" si="46"/>
        <v>0</v>
      </c>
      <c r="N1481" s="2" t="str">
        <f t="shared" si="47"/>
        <v>Female201955-64 yearsGR113-078</v>
      </c>
    </row>
    <row r="1482" spans="2:14" x14ac:dyDescent="0.35">
      <c r="B1482" t="s">
        <v>710</v>
      </c>
      <c r="C1482" t="s">
        <v>711</v>
      </c>
      <c r="D1482">
        <v>2019</v>
      </c>
      <c r="E1482">
        <v>2019</v>
      </c>
      <c r="F1482" s="1" t="s">
        <v>26</v>
      </c>
      <c r="G1482" s="1" t="s">
        <v>27</v>
      </c>
      <c r="H1482" s="1" t="s">
        <v>200</v>
      </c>
      <c r="I1482" s="1" t="s">
        <v>199</v>
      </c>
      <c r="J1482">
        <v>12</v>
      </c>
      <c r="K1482">
        <v>21949318</v>
      </c>
      <c r="L1482" t="s">
        <v>10</v>
      </c>
      <c r="M1482" s="2" t="b">
        <f t="shared" si="46"/>
        <v>0</v>
      </c>
      <c r="N1482" s="2" t="str">
        <f t="shared" si="47"/>
        <v>Female201955-64 yearsGR113-079</v>
      </c>
    </row>
    <row r="1483" spans="2:14" x14ac:dyDescent="0.35">
      <c r="B1483" t="s">
        <v>710</v>
      </c>
      <c r="C1483" t="s">
        <v>711</v>
      </c>
      <c r="D1483">
        <v>2019</v>
      </c>
      <c r="E1483">
        <v>2019</v>
      </c>
      <c r="F1483" s="1" t="s">
        <v>26</v>
      </c>
      <c r="G1483" s="1" t="s">
        <v>27</v>
      </c>
      <c r="H1483" s="1" t="s">
        <v>198</v>
      </c>
      <c r="I1483" s="1" t="s">
        <v>197</v>
      </c>
      <c r="J1483">
        <v>11</v>
      </c>
      <c r="K1483">
        <v>21949318</v>
      </c>
      <c r="L1483" t="s">
        <v>10</v>
      </c>
      <c r="M1483" s="2" t="b">
        <f t="shared" si="46"/>
        <v>1</v>
      </c>
      <c r="N1483" s="2" t="str">
        <f t="shared" si="47"/>
        <v>Female201955-64 yearsGR113-080</v>
      </c>
    </row>
    <row r="1484" spans="2:14" x14ac:dyDescent="0.35">
      <c r="B1484" t="s">
        <v>710</v>
      </c>
      <c r="C1484" t="s">
        <v>711</v>
      </c>
      <c r="D1484">
        <v>2019</v>
      </c>
      <c r="E1484">
        <v>2019</v>
      </c>
      <c r="F1484" s="1" t="s">
        <v>26</v>
      </c>
      <c r="G1484" s="1" t="s">
        <v>27</v>
      </c>
      <c r="H1484" s="1" t="s">
        <v>99</v>
      </c>
      <c r="I1484" s="1" t="s">
        <v>98</v>
      </c>
      <c r="J1484">
        <v>9336</v>
      </c>
      <c r="K1484">
        <v>21949318</v>
      </c>
      <c r="L1484">
        <v>42.5</v>
      </c>
      <c r="M1484" s="2" t="b">
        <f t="shared" si="46"/>
        <v>1</v>
      </c>
      <c r="N1484" s="2" t="str">
        <f t="shared" si="47"/>
        <v>Female201955-64 yearsGR113-082</v>
      </c>
    </row>
    <row r="1485" spans="2:14" x14ac:dyDescent="0.35">
      <c r="B1485" t="s">
        <v>710</v>
      </c>
      <c r="C1485" t="s">
        <v>711</v>
      </c>
      <c r="D1485">
        <v>2019</v>
      </c>
      <c r="E1485">
        <v>2019</v>
      </c>
      <c r="F1485" s="1" t="s">
        <v>26</v>
      </c>
      <c r="G1485" s="1" t="s">
        <v>27</v>
      </c>
      <c r="H1485" s="1" t="s">
        <v>194</v>
      </c>
      <c r="I1485" s="1" t="s">
        <v>193</v>
      </c>
      <c r="J1485">
        <v>23</v>
      </c>
      <c r="K1485">
        <v>21949318</v>
      </c>
      <c r="L1485">
        <v>0.1</v>
      </c>
      <c r="M1485" s="2" t="b">
        <f t="shared" si="46"/>
        <v>0</v>
      </c>
      <c r="N1485" s="2" t="str">
        <f t="shared" si="47"/>
        <v>Female201955-64 yearsGR113-083</v>
      </c>
    </row>
    <row r="1486" spans="2:14" x14ac:dyDescent="0.35">
      <c r="B1486" t="s">
        <v>710</v>
      </c>
      <c r="C1486" t="s">
        <v>711</v>
      </c>
      <c r="D1486">
        <v>2019</v>
      </c>
      <c r="E1486">
        <v>2019</v>
      </c>
      <c r="F1486" s="1" t="s">
        <v>26</v>
      </c>
      <c r="G1486" s="1" t="s">
        <v>27</v>
      </c>
      <c r="H1486" s="1" t="s">
        <v>192</v>
      </c>
      <c r="I1486" s="1" t="s">
        <v>191</v>
      </c>
      <c r="J1486">
        <v>460</v>
      </c>
      <c r="K1486">
        <v>21949318</v>
      </c>
      <c r="L1486">
        <v>2.1</v>
      </c>
      <c r="M1486" s="2" t="b">
        <f t="shared" si="46"/>
        <v>0</v>
      </c>
      <c r="N1486" s="2" t="str">
        <f t="shared" si="47"/>
        <v>Female201955-64 yearsGR113-084</v>
      </c>
    </row>
    <row r="1487" spans="2:14" x14ac:dyDescent="0.35">
      <c r="B1487" t="s">
        <v>710</v>
      </c>
      <c r="C1487" t="s">
        <v>711</v>
      </c>
      <c r="D1487">
        <v>2019</v>
      </c>
      <c r="E1487">
        <v>2019</v>
      </c>
      <c r="F1487" s="1" t="s">
        <v>26</v>
      </c>
      <c r="G1487" s="1" t="s">
        <v>27</v>
      </c>
      <c r="H1487" s="1" t="s">
        <v>190</v>
      </c>
      <c r="I1487" s="1" t="s">
        <v>189</v>
      </c>
      <c r="J1487">
        <v>358</v>
      </c>
      <c r="K1487">
        <v>21949318</v>
      </c>
      <c r="L1487">
        <v>1.6</v>
      </c>
      <c r="M1487" s="2" t="b">
        <f t="shared" si="46"/>
        <v>0</v>
      </c>
      <c r="N1487" s="2" t="str">
        <f t="shared" si="47"/>
        <v>Female201955-64 yearsGR113-085</v>
      </c>
    </row>
    <row r="1488" spans="2:14" x14ac:dyDescent="0.35">
      <c r="B1488" t="s">
        <v>710</v>
      </c>
      <c r="C1488" t="s">
        <v>711</v>
      </c>
      <c r="D1488">
        <v>2019</v>
      </c>
      <c r="E1488">
        <v>2019</v>
      </c>
      <c r="F1488" s="1" t="s">
        <v>26</v>
      </c>
      <c r="G1488" s="1" t="s">
        <v>27</v>
      </c>
      <c r="H1488" s="1" t="s">
        <v>97</v>
      </c>
      <c r="I1488" s="1" t="s">
        <v>96</v>
      </c>
      <c r="J1488">
        <v>8495</v>
      </c>
      <c r="K1488">
        <v>21949318</v>
      </c>
      <c r="L1488">
        <v>38.700000000000003</v>
      </c>
      <c r="M1488" s="2" t="b">
        <f t="shared" si="46"/>
        <v>0</v>
      </c>
      <c r="N1488" s="2" t="str">
        <f t="shared" si="47"/>
        <v>Female201955-64 yearsGR113-086</v>
      </c>
    </row>
    <row r="1489" spans="2:14" x14ac:dyDescent="0.35">
      <c r="B1489" t="s">
        <v>710</v>
      </c>
      <c r="C1489" t="s">
        <v>711</v>
      </c>
      <c r="D1489">
        <v>2019</v>
      </c>
      <c r="E1489">
        <v>2019</v>
      </c>
      <c r="F1489" s="1" t="s">
        <v>26</v>
      </c>
      <c r="G1489" s="1" t="s">
        <v>27</v>
      </c>
      <c r="H1489" s="1" t="s">
        <v>95</v>
      </c>
      <c r="I1489" s="1" t="s">
        <v>94</v>
      </c>
      <c r="J1489">
        <v>591</v>
      </c>
      <c r="K1489">
        <v>21949318</v>
      </c>
      <c r="L1489">
        <v>2.7</v>
      </c>
      <c r="M1489" s="2" t="b">
        <f t="shared" si="46"/>
        <v>1</v>
      </c>
      <c r="N1489" s="2" t="str">
        <f t="shared" si="47"/>
        <v>Female201955-64 yearsGR113-088</v>
      </c>
    </row>
    <row r="1490" spans="2:14" x14ac:dyDescent="0.35">
      <c r="B1490" t="s">
        <v>710</v>
      </c>
      <c r="C1490" t="s">
        <v>711</v>
      </c>
      <c r="D1490">
        <v>2019</v>
      </c>
      <c r="E1490">
        <v>2019</v>
      </c>
      <c r="F1490" s="1" t="s">
        <v>26</v>
      </c>
      <c r="G1490" s="1" t="s">
        <v>27</v>
      </c>
      <c r="H1490" s="1" t="s">
        <v>186</v>
      </c>
      <c r="I1490" s="1" t="s">
        <v>185</v>
      </c>
      <c r="J1490">
        <v>2169</v>
      </c>
      <c r="K1490">
        <v>21949318</v>
      </c>
      <c r="L1490">
        <v>9.9</v>
      </c>
      <c r="M1490" s="2" t="b">
        <f t="shared" si="46"/>
        <v>0</v>
      </c>
      <c r="N1490" s="2" t="str">
        <f t="shared" si="47"/>
        <v>Female201955-64 yearsGR113-089</v>
      </c>
    </row>
    <row r="1491" spans="2:14" x14ac:dyDescent="0.35">
      <c r="B1491" t="s">
        <v>710</v>
      </c>
      <c r="C1491" t="s">
        <v>711</v>
      </c>
      <c r="D1491">
        <v>2019</v>
      </c>
      <c r="E1491">
        <v>2019</v>
      </c>
      <c r="F1491" s="1" t="s">
        <v>26</v>
      </c>
      <c r="G1491" s="1" t="s">
        <v>27</v>
      </c>
      <c r="H1491" s="1" t="s">
        <v>184</v>
      </c>
      <c r="I1491" s="1" t="s">
        <v>183</v>
      </c>
      <c r="J1491">
        <v>221</v>
      </c>
      <c r="K1491">
        <v>21949318</v>
      </c>
      <c r="L1491">
        <v>1</v>
      </c>
      <c r="M1491" s="2" t="b">
        <f t="shared" si="46"/>
        <v>1</v>
      </c>
      <c r="N1491" s="2" t="str">
        <f t="shared" si="47"/>
        <v>Female201955-64 yearsGR113-090</v>
      </c>
    </row>
    <row r="1492" spans="2:14" x14ac:dyDescent="0.35">
      <c r="B1492" t="s">
        <v>710</v>
      </c>
      <c r="C1492" t="s">
        <v>711</v>
      </c>
      <c r="D1492">
        <v>2019</v>
      </c>
      <c r="E1492">
        <v>2019</v>
      </c>
      <c r="F1492" s="1" t="s">
        <v>26</v>
      </c>
      <c r="G1492" s="1" t="s">
        <v>27</v>
      </c>
      <c r="H1492" s="1" t="s">
        <v>182</v>
      </c>
      <c r="I1492" s="1" t="s">
        <v>181</v>
      </c>
      <c r="J1492">
        <v>26</v>
      </c>
      <c r="K1492">
        <v>21949318</v>
      </c>
      <c r="L1492">
        <v>0.1</v>
      </c>
      <c r="M1492" s="2" t="b">
        <f t="shared" si="46"/>
        <v>1</v>
      </c>
      <c r="N1492" s="2" t="str">
        <f t="shared" si="47"/>
        <v>Female201955-64 yearsGR113-091</v>
      </c>
    </row>
    <row r="1493" spans="2:14" x14ac:dyDescent="0.35">
      <c r="B1493" t="s">
        <v>710</v>
      </c>
      <c r="C1493" t="s">
        <v>711</v>
      </c>
      <c r="D1493">
        <v>2019</v>
      </c>
      <c r="E1493">
        <v>2019</v>
      </c>
      <c r="F1493" s="1" t="s">
        <v>26</v>
      </c>
      <c r="G1493" s="1" t="s">
        <v>27</v>
      </c>
      <c r="H1493" s="1" t="s">
        <v>180</v>
      </c>
      <c r="I1493" s="1" t="s">
        <v>179</v>
      </c>
      <c r="J1493">
        <v>99</v>
      </c>
      <c r="K1493">
        <v>21949318</v>
      </c>
      <c r="L1493">
        <v>0.5</v>
      </c>
      <c r="M1493" s="2" t="b">
        <f t="shared" si="46"/>
        <v>1</v>
      </c>
      <c r="N1493" s="2" t="str">
        <f t="shared" si="47"/>
        <v>Female201955-64 yearsGR113-092</v>
      </c>
    </row>
    <row r="1494" spans="2:14" x14ac:dyDescent="0.35">
      <c r="B1494" t="s">
        <v>710</v>
      </c>
      <c r="C1494" t="s">
        <v>711</v>
      </c>
      <c r="D1494">
        <v>2019</v>
      </c>
      <c r="E1494">
        <v>2019</v>
      </c>
      <c r="F1494" s="1" t="s">
        <v>26</v>
      </c>
      <c r="G1494" s="1" t="s">
        <v>27</v>
      </c>
      <c r="H1494" s="1" t="s">
        <v>93</v>
      </c>
      <c r="I1494" s="1" t="s">
        <v>92</v>
      </c>
      <c r="J1494">
        <v>4773</v>
      </c>
      <c r="K1494">
        <v>21949318</v>
      </c>
      <c r="L1494">
        <v>21.7</v>
      </c>
      <c r="M1494" s="2" t="b">
        <f t="shared" si="46"/>
        <v>1</v>
      </c>
      <c r="N1494" s="2" t="str">
        <f t="shared" si="47"/>
        <v>Female201955-64 yearsGR113-093</v>
      </c>
    </row>
    <row r="1495" spans="2:14" x14ac:dyDescent="0.35">
      <c r="B1495" t="s">
        <v>710</v>
      </c>
      <c r="C1495" t="s">
        <v>711</v>
      </c>
      <c r="D1495">
        <v>2019</v>
      </c>
      <c r="E1495">
        <v>2019</v>
      </c>
      <c r="F1495" s="1" t="s">
        <v>26</v>
      </c>
      <c r="G1495" s="1" t="s">
        <v>27</v>
      </c>
      <c r="H1495" s="1" t="s">
        <v>91</v>
      </c>
      <c r="I1495" s="1" t="s">
        <v>90</v>
      </c>
      <c r="J1495">
        <v>2632</v>
      </c>
      <c r="K1495">
        <v>21949318</v>
      </c>
      <c r="L1495">
        <v>12</v>
      </c>
      <c r="M1495" s="2" t="b">
        <f t="shared" si="46"/>
        <v>0</v>
      </c>
      <c r="N1495" s="2" t="str">
        <f t="shared" si="47"/>
        <v>Female201955-64 yearsGR113-094</v>
      </c>
    </row>
    <row r="1496" spans="2:14" x14ac:dyDescent="0.35">
      <c r="B1496" t="s">
        <v>710</v>
      </c>
      <c r="C1496" t="s">
        <v>711</v>
      </c>
      <c r="D1496">
        <v>2019</v>
      </c>
      <c r="E1496">
        <v>2019</v>
      </c>
      <c r="F1496" s="1" t="s">
        <v>26</v>
      </c>
      <c r="G1496" s="1" t="s">
        <v>27</v>
      </c>
      <c r="H1496" s="1" t="s">
        <v>178</v>
      </c>
      <c r="I1496" s="1" t="s">
        <v>177</v>
      </c>
      <c r="J1496">
        <v>2141</v>
      </c>
      <c r="K1496">
        <v>21949318</v>
      </c>
      <c r="L1496">
        <v>9.8000000000000007</v>
      </c>
      <c r="M1496" s="2" t="b">
        <f t="shared" si="46"/>
        <v>0</v>
      </c>
      <c r="N1496" s="2" t="str">
        <f t="shared" si="47"/>
        <v>Female201955-64 yearsGR113-095</v>
      </c>
    </row>
    <row r="1497" spans="2:14" x14ac:dyDescent="0.35">
      <c r="B1497" t="s">
        <v>710</v>
      </c>
      <c r="C1497" t="s">
        <v>711</v>
      </c>
      <c r="D1497">
        <v>2019</v>
      </c>
      <c r="E1497">
        <v>2019</v>
      </c>
      <c r="F1497" s="1" t="s">
        <v>26</v>
      </c>
      <c r="G1497" s="1" t="s">
        <v>27</v>
      </c>
      <c r="H1497" s="1" t="s">
        <v>176</v>
      </c>
      <c r="I1497" s="1" t="s">
        <v>175</v>
      </c>
      <c r="J1497">
        <v>170</v>
      </c>
      <c r="K1497">
        <v>21949318</v>
      </c>
      <c r="L1497">
        <v>0.8</v>
      </c>
      <c r="M1497" s="2" t="b">
        <f t="shared" si="46"/>
        <v>1</v>
      </c>
      <c r="N1497" s="2" t="str">
        <f t="shared" si="47"/>
        <v>Female201955-64 yearsGR113-096</v>
      </c>
    </row>
    <row r="1498" spans="2:14" x14ac:dyDescent="0.35">
      <c r="B1498" t="s">
        <v>710</v>
      </c>
      <c r="C1498" t="s">
        <v>711</v>
      </c>
      <c r="D1498">
        <v>2019</v>
      </c>
      <c r="E1498">
        <v>2019</v>
      </c>
      <c r="F1498" s="1" t="s">
        <v>26</v>
      </c>
      <c r="G1498" s="1" t="s">
        <v>27</v>
      </c>
      <c r="H1498" s="1" t="s">
        <v>89</v>
      </c>
      <c r="I1498" s="1" t="s">
        <v>88</v>
      </c>
      <c r="J1498">
        <v>2344</v>
      </c>
      <c r="K1498">
        <v>21949318</v>
      </c>
      <c r="L1498">
        <v>10.7</v>
      </c>
      <c r="M1498" s="2" t="b">
        <f t="shared" si="46"/>
        <v>1</v>
      </c>
      <c r="N1498" s="2" t="str">
        <f t="shared" si="47"/>
        <v>Female201955-64 yearsGR113-097</v>
      </c>
    </row>
    <row r="1499" spans="2:14" x14ac:dyDescent="0.35">
      <c r="B1499" t="s">
        <v>710</v>
      </c>
      <c r="C1499" t="s">
        <v>711</v>
      </c>
      <c r="D1499">
        <v>2019</v>
      </c>
      <c r="E1499">
        <v>2019</v>
      </c>
      <c r="F1499" s="1" t="s">
        <v>26</v>
      </c>
      <c r="G1499" s="1" t="s">
        <v>27</v>
      </c>
      <c r="H1499" s="1" t="s">
        <v>174</v>
      </c>
      <c r="I1499" s="1" t="s">
        <v>173</v>
      </c>
      <c r="J1499">
        <v>18</v>
      </c>
      <c r="K1499">
        <v>21949318</v>
      </c>
      <c r="L1499" t="s">
        <v>10</v>
      </c>
      <c r="M1499" s="2" t="b">
        <f t="shared" si="46"/>
        <v>0</v>
      </c>
      <c r="N1499" s="2" t="str">
        <f t="shared" si="47"/>
        <v>Female201955-64 yearsGR113-098</v>
      </c>
    </row>
    <row r="1500" spans="2:14" x14ac:dyDescent="0.35">
      <c r="B1500" t="s">
        <v>710</v>
      </c>
      <c r="C1500" t="s">
        <v>711</v>
      </c>
      <c r="D1500">
        <v>2019</v>
      </c>
      <c r="E1500">
        <v>2019</v>
      </c>
      <c r="F1500" s="1" t="s">
        <v>26</v>
      </c>
      <c r="G1500" s="1" t="s">
        <v>27</v>
      </c>
      <c r="H1500" s="1" t="s">
        <v>172</v>
      </c>
      <c r="I1500" s="1" t="s">
        <v>171</v>
      </c>
      <c r="J1500">
        <v>15</v>
      </c>
      <c r="K1500">
        <v>21949318</v>
      </c>
      <c r="L1500" t="s">
        <v>10</v>
      </c>
      <c r="M1500" s="2" t="b">
        <f t="shared" si="46"/>
        <v>0</v>
      </c>
      <c r="N1500" s="2" t="str">
        <f t="shared" si="47"/>
        <v>Female201955-64 yearsGR113-099</v>
      </c>
    </row>
    <row r="1501" spans="2:14" x14ac:dyDescent="0.35">
      <c r="B1501" t="s">
        <v>710</v>
      </c>
      <c r="C1501" t="s">
        <v>711</v>
      </c>
      <c r="D1501">
        <v>2019</v>
      </c>
      <c r="E1501">
        <v>2019</v>
      </c>
      <c r="F1501" s="1" t="s">
        <v>26</v>
      </c>
      <c r="G1501" s="1" t="s">
        <v>27</v>
      </c>
      <c r="H1501" s="1" t="s">
        <v>87</v>
      </c>
      <c r="I1501" s="1" t="s">
        <v>86</v>
      </c>
      <c r="J1501">
        <v>2311</v>
      </c>
      <c r="K1501">
        <v>21949318</v>
      </c>
      <c r="L1501">
        <v>10.5</v>
      </c>
      <c r="M1501" s="2" t="b">
        <f t="shared" si="46"/>
        <v>0</v>
      </c>
      <c r="N1501" s="2" t="str">
        <f t="shared" si="47"/>
        <v>Female201955-64 yearsGR113-100</v>
      </c>
    </row>
    <row r="1502" spans="2:14" x14ac:dyDescent="0.35">
      <c r="B1502" t="s">
        <v>710</v>
      </c>
      <c r="C1502" t="s">
        <v>711</v>
      </c>
      <c r="D1502">
        <v>2019</v>
      </c>
      <c r="E1502">
        <v>2019</v>
      </c>
      <c r="F1502" s="1" t="s">
        <v>26</v>
      </c>
      <c r="G1502" s="1" t="s">
        <v>27</v>
      </c>
      <c r="H1502" s="1" t="s">
        <v>170</v>
      </c>
      <c r="I1502" s="1" t="s">
        <v>169</v>
      </c>
      <c r="J1502">
        <v>79</v>
      </c>
      <c r="K1502">
        <v>21949318</v>
      </c>
      <c r="L1502">
        <v>0.4</v>
      </c>
      <c r="M1502" s="2" t="b">
        <f t="shared" si="46"/>
        <v>1</v>
      </c>
      <c r="N1502" s="2" t="str">
        <f t="shared" si="47"/>
        <v>Female201955-64 yearsGR113-102</v>
      </c>
    </row>
    <row r="1503" spans="2:14" x14ac:dyDescent="0.35">
      <c r="B1503" t="s">
        <v>710</v>
      </c>
      <c r="C1503" t="s">
        <v>711</v>
      </c>
      <c r="D1503">
        <v>2019</v>
      </c>
      <c r="E1503">
        <v>2019</v>
      </c>
      <c r="F1503" s="1" t="s">
        <v>26</v>
      </c>
      <c r="G1503" s="1" t="s">
        <v>27</v>
      </c>
      <c r="H1503" s="1" t="s">
        <v>166</v>
      </c>
      <c r="I1503" s="1" t="s">
        <v>165</v>
      </c>
      <c r="J1503">
        <v>27</v>
      </c>
      <c r="K1503">
        <v>21949318</v>
      </c>
      <c r="L1503">
        <v>0.1</v>
      </c>
      <c r="M1503" s="2" t="b">
        <f t="shared" si="46"/>
        <v>1</v>
      </c>
      <c r="N1503" s="2" t="str">
        <f t="shared" si="47"/>
        <v>Female201955-64 yearsGR113-104</v>
      </c>
    </row>
    <row r="1504" spans="2:14" x14ac:dyDescent="0.35">
      <c r="B1504" t="s">
        <v>710</v>
      </c>
      <c r="C1504" t="s">
        <v>711</v>
      </c>
      <c r="D1504">
        <v>2019</v>
      </c>
      <c r="E1504">
        <v>2019</v>
      </c>
      <c r="F1504" s="1" t="s">
        <v>26</v>
      </c>
      <c r="G1504" s="1" t="s">
        <v>27</v>
      </c>
      <c r="H1504" s="1" t="s">
        <v>164</v>
      </c>
      <c r="I1504" s="1" t="s">
        <v>163</v>
      </c>
      <c r="J1504">
        <v>601</v>
      </c>
      <c r="K1504">
        <v>21949318</v>
      </c>
      <c r="L1504">
        <v>2.7</v>
      </c>
      <c r="M1504" s="2" t="b">
        <f t="shared" si="46"/>
        <v>1</v>
      </c>
      <c r="N1504" s="2" t="str">
        <f t="shared" si="47"/>
        <v>Female201955-64 yearsGR113-109</v>
      </c>
    </row>
    <row r="1505" spans="2:14" x14ac:dyDescent="0.35">
      <c r="B1505" t="s">
        <v>710</v>
      </c>
      <c r="C1505" t="s">
        <v>711</v>
      </c>
      <c r="D1505">
        <v>2019</v>
      </c>
      <c r="E1505">
        <v>2019</v>
      </c>
      <c r="F1505" s="1" t="s">
        <v>26</v>
      </c>
      <c r="G1505" s="1" t="s">
        <v>27</v>
      </c>
      <c r="H1505" s="1" t="s">
        <v>83</v>
      </c>
      <c r="I1505" s="1" t="s">
        <v>82</v>
      </c>
      <c r="J1505">
        <v>1222</v>
      </c>
      <c r="K1505">
        <v>21949318</v>
      </c>
      <c r="L1505">
        <v>5.6</v>
      </c>
      <c r="M1505" s="2" t="b">
        <f t="shared" si="46"/>
        <v>0</v>
      </c>
      <c r="N1505" s="2" t="str">
        <f t="shared" si="47"/>
        <v>Female201955-64 yearsGR113-110</v>
      </c>
    </row>
    <row r="1506" spans="2:14" x14ac:dyDescent="0.35">
      <c r="B1506" t="s">
        <v>710</v>
      </c>
      <c r="C1506" t="s">
        <v>711</v>
      </c>
      <c r="D1506">
        <v>2019</v>
      </c>
      <c r="E1506">
        <v>2019</v>
      </c>
      <c r="F1506" s="1" t="s">
        <v>26</v>
      </c>
      <c r="G1506" s="1" t="s">
        <v>27</v>
      </c>
      <c r="H1506" s="1" t="s">
        <v>81</v>
      </c>
      <c r="I1506" s="1" t="s">
        <v>80</v>
      </c>
      <c r="J1506">
        <v>15661</v>
      </c>
      <c r="K1506">
        <v>21949318</v>
      </c>
      <c r="L1506">
        <v>71.400000000000006</v>
      </c>
      <c r="M1506" s="2" t="b">
        <f t="shared" si="46"/>
        <v>0</v>
      </c>
      <c r="N1506" s="2" t="str">
        <f t="shared" si="47"/>
        <v>Female201955-64 yearsGR113-111</v>
      </c>
    </row>
    <row r="1507" spans="2:14" x14ac:dyDescent="0.35">
      <c r="B1507" t="s">
        <v>710</v>
      </c>
      <c r="C1507" t="s">
        <v>711</v>
      </c>
      <c r="D1507">
        <v>2019</v>
      </c>
      <c r="E1507">
        <v>2019</v>
      </c>
      <c r="F1507" s="1" t="s">
        <v>26</v>
      </c>
      <c r="G1507" s="1" t="s">
        <v>27</v>
      </c>
      <c r="H1507" s="1" t="s">
        <v>79</v>
      </c>
      <c r="I1507" s="1" t="s">
        <v>78</v>
      </c>
      <c r="J1507">
        <v>7233</v>
      </c>
      <c r="K1507">
        <v>21949318</v>
      </c>
      <c r="L1507">
        <v>33</v>
      </c>
      <c r="M1507" s="2" t="b">
        <f t="shared" si="46"/>
        <v>1</v>
      </c>
      <c r="N1507" s="2" t="str">
        <f t="shared" si="47"/>
        <v>Female201955-64 yearsGR113-112</v>
      </c>
    </row>
    <row r="1508" spans="2:14" x14ac:dyDescent="0.35">
      <c r="B1508" t="s">
        <v>710</v>
      </c>
      <c r="C1508" t="s">
        <v>711</v>
      </c>
      <c r="D1508">
        <v>2019</v>
      </c>
      <c r="E1508">
        <v>2019</v>
      </c>
      <c r="F1508" s="1" t="s">
        <v>26</v>
      </c>
      <c r="G1508" s="1" t="s">
        <v>27</v>
      </c>
      <c r="H1508" s="1" t="s">
        <v>77</v>
      </c>
      <c r="I1508" s="1" t="s">
        <v>76</v>
      </c>
      <c r="J1508">
        <v>1522</v>
      </c>
      <c r="K1508">
        <v>21949318</v>
      </c>
      <c r="L1508">
        <v>6.9</v>
      </c>
      <c r="M1508" s="2" t="b">
        <f t="shared" si="46"/>
        <v>0</v>
      </c>
      <c r="N1508" s="2" t="str">
        <f t="shared" si="47"/>
        <v>Female201955-64 yearsGR113-113</v>
      </c>
    </row>
    <row r="1509" spans="2:14" x14ac:dyDescent="0.35">
      <c r="B1509" t="s">
        <v>710</v>
      </c>
      <c r="C1509" t="s">
        <v>711</v>
      </c>
      <c r="D1509">
        <v>2019</v>
      </c>
      <c r="E1509">
        <v>2019</v>
      </c>
      <c r="F1509" s="1" t="s">
        <v>26</v>
      </c>
      <c r="G1509" s="1" t="s">
        <v>27</v>
      </c>
      <c r="H1509" s="1" t="s">
        <v>75</v>
      </c>
      <c r="I1509" s="1" t="s">
        <v>74</v>
      </c>
      <c r="J1509">
        <v>1418</v>
      </c>
      <c r="K1509">
        <v>21949318</v>
      </c>
      <c r="L1509">
        <v>6.5</v>
      </c>
      <c r="M1509" s="2" t="b">
        <f t="shared" si="46"/>
        <v>0</v>
      </c>
      <c r="N1509" s="2" t="str">
        <f t="shared" si="47"/>
        <v>Female201955-64 yearsGR113-114</v>
      </c>
    </row>
    <row r="1510" spans="2:14" x14ac:dyDescent="0.35">
      <c r="B1510" t="s">
        <v>710</v>
      </c>
      <c r="C1510" t="s">
        <v>711</v>
      </c>
      <c r="D1510">
        <v>2019</v>
      </c>
      <c r="E1510">
        <v>2019</v>
      </c>
      <c r="F1510" s="1" t="s">
        <v>26</v>
      </c>
      <c r="G1510" s="1" t="s">
        <v>27</v>
      </c>
      <c r="H1510" s="1" t="s">
        <v>162</v>
      </c>
      <c r="I1510" s="1" t="s">
        <v>161</v>
      </c>
      <c r="J1510">
        <v>36</v>
      </c>
      <c r="K1510">
        <v>21949318</v>
      </c>
      <c r="L1510">
        <v>0.2</v>
      </c>
      <c r="M1510" s="2" t="b">
        <f t="shared" si="46"/>
        <v>0</v>
      </c>
      <c r="N1510" s="2" t="str">
        <f t="shared" si="47"/>
        <v>Female201955-64 yearsGR113-115</v>
      </c>
    </row>
    <row r="1511" spans="2:14" x14ac:dyDescent="0.35">
      <c r="B1511" t="s">
        <v>710</v>
      </c>
      <c r="C1511" t="s">
        <v>711</v>
      </c>
      <c r="D1511">
        <v>2019</v>
      </c>
      <c r="E1511">
        <v>2019</v>
      </c>
      <c r="F1511" s="1" t="s">
        <v>26</v>
      </c>
      <c r="G1511" s="1" t="s">
        <v>27</v>
      </c>
      <c r="H1511" s="1" t="s">
        <v>160</v>
      </c>
      <c r="I1511" s="1" t="s">
        <v>159</v>
      </c>
      <c r="J1511">
        <v>68</v>
      </c>
      <c r="K1511">
        <v>21949318</v>
      </c>
      <c r="L1511">
        <v>0.3</v>
      </c>
      <c r="M1511" s="2" t="b">
        <f t="shared" si="46"/>
        <v>0</v>
      </c>
      <c r="N1511" s="2" t="str">
        <f t="shared" si="47"/>
        <v>Female201955-64 yearsGR113-116</v>
      </c>
    </row>
    <row r="1512" spans="2:14" x14ac:dyDescent="0.35">
      <c r="B1512" t="s">
        <v>710</v>
      </c>
      <c r="C1512" t="s">
        <v>711</v>
      </c>
      <c r="D1512">
        <v>2019</v>
      </c>
      <c r="E1512">
        <v>2019</v>
      </c>
      <c r="F1512" s="1" t="s">
        <v>26</v>
      </c>
      <c r="G1512" s="1" t="s">
        <v>27</v>
      </c>
      <c r="H1512" s="1" t="s">
        <v>73</v>
      </c>
      <c r="I1512" s="1" t="s">
        <v>72</v>
      </c>
      <c r="J1512">
        <v>5711</v>
      </c>
      <c r="K1512">
        <v>21949318</v>
      </c>
      <c r="L1512">
        <v>26</v>
      </c>
      <c r="M1512" s="2" t="b">
        <f t="shared" si="46"/>
        <v>0</v>
      </c>
      <c r="N1512" s="2" t="str">
        <f t="shared" si="47"/>
        <v>Female201955-64 yearsGR113-117</v>
      </c>
    </row>
    <row r="1513" spans="2:14" x14ac:dyDescent="0.35">
      <c r="B1513" t="s">
        <v>710</v>
      </c>
      <c r="C1513" t="s">
        <v>711</v>
      </c>
      <c r="D1513">
        <v>2019</v>
      </c>
      <c r="E1513">
        <v>2019</v>
      </c>
      <c r="F1513" s="1" t="s">
        <v>26</v>
      </c>
      <c r="G1513" s="1" t="s">
        <v>27</v>
      </c>
      <c r="H1513" s="1" t="s">
        <v>71</v>
      </c>
      <c r="I1513" s="1" t="s">
        <v>70</v>
      </c>
      <c r="J1513">
        <v>944</v>
      </c>
      <c r="K1513">
        <v>21949318</v>
      </c>
      <c r="L1513">
        <v>4.3</v>
      </c>
      <c r="M1513" s="2" t="b">
        <f t="shared" si="46"/>
        <v>0</v>
      </c>
      <c r="N1513" s="2" t="str">
        <f t="shared" si="47"/>
        <v>Female201955-64 yearsGR113-118</v>
      </c>
    </row>
    <row r="1514" spans="2:14" x14ac:dyDescent="0.35">
      <c r="B1514" t="s">
        <v>710</v>
      </c>
      <c r="C1514" t="s">
        <v>711</v>
      </c>
      <c r="D1514">
        <v>2019</v>
      </c>
      <c r="E1514">
        <v>2019</v>
      </c>
      <c r="F1514" s="1" t="s">
        <v>26</v>
      </c>
      <c r="G1514" s="1" t="s">
        <v>27</v>
      </c>
      <c r="H1514" s="1" t="s">
        <v>69</v>
      </c>
      <c r="I1514" s="1" t="s">
        <v>68</v>
      </c>
      <c r="J1514">
        <v>124</v>
      </c>
      <c r="K1514">
        <v>21949318</v>
      </c>
      <c r="L1514">
        <v>0.6</v>
      </c>
      <c r="M1514" s="2" t="b">
        <f t="shared" si="46"/>
        <v>0</v>
      </c>
      <c r="N1514" s="2" t="str">
        <f t="shared" si="47"/>
        <v>Female201955-64 yearsGR113-120</v>
      </c>
    </row>
    <row r="1515" spans="2:14" x14ac:dyDescent="0.35">
      <c r="B1515" t="s">
        <v>710</v>
      </c>
      <c r="C1515" t="s">
        <v>711</v>
      </c>
      <c r="D1515">
        <v>2019</v>
      </c>
      <c r="E1515">
        <v>2019</v>
      </c>
      <c r="F1515" s="1" t="s">
        <v>26</v>
      </c>
      <c r="G1515" s="1" t="s">
        <v>27</v>
      </c>
      <c r="H1515" s="1" t="s">
        <v>156</v>
      </c>
      <c r="I1515" s="1" t="s">
        <v>155</v>
      </c>
      <c r="J1515">
        <v>206</v>
      </c>
      <c r="K1515">
        <v>21949318</v>
      </c>
      <c r="L1515">
        <v>0.9</v>
      </c>
      <c r="M1515" s="2" t="b">
        <f t="shared" si="46"/>
        <v>0</v>
      </c>
      <c r="N1515" s="2" t="str">
        <f t="shared" si="47"/>
        <v>Female201955-64 yearsGR113-121</v>
      </c>
    </row>
    <row r="1516" spans="2:14" x14ac:dyDescent="0.35">
      <c r="B1516" t="s">
        <v>710</v>
      </c>
      <c r="C1516" t="s">
        <v>711</v>
      </c>
      <c r="D1516">
        <v>2019</v>
      </c>
      <c r="E1516">
        <v>2019</v>
      </c>
      <c r="F1516" s="1" t="s">
        <v>26</v>
      </c>
      <c r="G1516" s="1" t="s">
        <v>27</v>
      </c>
      <c r="H1516" s="1" t="s">
        <v>67</v>
      </c>
      <c r="I1516" s="1" t="s">
        <v>66</v>
      </c>
      <c r="J1516">
        <v>3710</v>
      </c>
      <c r="K1516">
        <v>21949318</v>
      </c>
      <c r="L1516">
        <v>16.899999999999999</v>
      </c>
      <c r="M1516" s="2" t="b">
        <f t="shared" si="46"/>
        <v>0</v>
      </c>
      <c r="N1516" s="2" t="str">
        <f t="shared" si="47"/>
        <v>Female201955-64 yearsGR113-122</v>
      </c>
    </row>
    <row r="1517" spans="2:14" x14ac:dyDescent="0.35">
      <c r="B1517" t="s">
        <v>710</v>
      </c>
      <c r="C1517" t="s">
        <v>711</v>
      </c>
      <c r="D1517">
        <v>2019</v>
      </c>
      <c r="E1517">
        <v>2019</v>
      </c>
      <c r="F1517" s="1" t="s">
        <v>26</v>
      </c>
      <c r="G1517" s="1" t="s">
        <v>27</v>
      </c>
      <c r="H1517" s="1" t="s">
        <v>154</v>
      </c>
      <c r="I1517" s="1" t="s">
        <v>153</v>
      </c>
      <c r="J1517">
        <v>719</v>
      </c>
      <c r="K1517">
        <v>21949318</v>
      </c>
      <c r="L1517">
        <v>3.3</v>
      </c>
      <c r="M1517" s="2" t="b">
        <f t="shared" si="46"/>
        <v>0</v>
      </c>
      <c r="N1517" s="2" t="str">
        <f t="shared" si="47"/>
        <v>Female201955-64 yearsGR113-123</v>
      </c>
    </row>
    <row r="1518" spans="2:14" x14ac:dyDescent="0.35">
      <c r="B1518" t="s">
        <v>710</v>
      </c>
      <c r="C1518" t="s">
        <v>711</v>
      </c>
      <c r="D1518">
        <v>2019</v>
      </c>
      <c r="E1518">
        <v>2019</v>
      </c>
      <c r="F1518" s="1" t="s">
        <v>26</v>
      </c>
      <c r="G1518" s="1" t="s">
        <v>27</v>
      </c>
      <c r="H1518" s="1" t="s">
        <v>65</v>
      </c>
      <c r="I1518" s="1" t="s">
        <v>64</v>
      </c>
      <c r="J1518">
        <v>1948</v>
      </c>
      <c r="K1518">
        <v>21949318</v>
      </c>
      <c r="L1518">
        <v>8.9</v>
      </c>
      <c r="M1518" s="2" t="b">
        <f t="shared" si="46"/>
        <v>1</v>
      </c>
      <c r="N1518" s="2" t="str">
        <f t="shared" si="47"/>
        <v>Female201955-64 yearsGR113-124</v>
      </c>
    </row>
    <row r="1519" spans="2:14" x14ac:dyDescent="0.35">
      <c r="B1519" t="s">
        <v>710</v>
      </c>
      <c r="C1519" t="s">
        <v>711</v>
      </c>
      <c r="D1519">
        <v>2019</v>
      </c>
      <c r="E1519">
        <v>2019</v>
      </c>
      <c r="F1519" s="1" t="s">
        <v>26</v>
      </c>
      <c r="G1519" s="1" t="s">
        <v>27</v>
      </c>
      <c r="H1519" s="1" t="s">
        <v>152</v>
      </c>
      <c r="I1519" s="1" t="s">
        <v>151</v>
      </c>
      <c r="J1519">
        <v>645</v>
      </c>
      <c r="K1519">
        <v>21949318</v>
      </c>
      <c r="L1519">
        <v>2.9</v>
      </c>
      <c r="M1519" s="2" t="b">
        <f t="shared" si="46"/>
        <v>0</v>
      </c>
      <c r="N1519" s="2" t="str">
        <f t="shared" si="47"/>
        <v>Female201955-64 yearsGR113-125</v>
      </c>
    </row>
    <row r="1520" spans="2:14" x14ac:dyDescent="0.35">
      <c r="B1520" t="s">
        <v>710</v>
      </c>
      <c r="C1520" t="s">
        <v>711</v>
      </c>
      <c r="D1520">
        <v>2019</v>
      </c>
      <c r="E1520">
        <v>2019</v>
      </c>
      <c r="F1520" s="1" t="s">
        <v>26</v>
      </c>
      <c r="G1520" s="1" t="s">
        <v>27</v>
      </c>
      <c r="H1520" s="1" t="s">
        <v>63</v>
      </c>
      <c r="I1520" s="1" t="s">
        <v>62</v>
      </c>
      <c r="J1520">
        <v>1303</v>
      </c>
      <c r="K1520">
        <v>21949318</v>
      </c>
      <c r="L1520">
        <v>5.9</v>
      </c>
      <c r="M1520" s="2" t="b">
        <f t="shared" ref="M1520:M1583" si="48">LEFT(H1520,1)="#"</f>
        <v>0</v>
      </c>
      <c r="N1520" s="2" t="str">
        <f t="shared" ref="N1520:N1583" si="49">B1520&amp;E1520&amp;F1520&amp;I1520</f>
        <v>Female201955-64 yearsGR113-126</v>
      </c>
    </row>
    <row r="1521" spans="2:14" x14ac:dyDescent="0.35">
      <c r="B1521" t="s">
        <v>710</v>
      </c>
      <c r="C1521" t="s">
        <v>711</v>
      </c>
      <c r="D1521">
        <v>2019</v>
      </c>
      <c r="E1521">
        <v>2019</v>
      </c>
      <c r="F1521" s="1" t="s">
        <v>26</v>
      </c>
      <c r="G1521" s="1" t="s">
        <v>27</v>
      </c>
      <c r="H1521" s="1" t="s">
        <v>61</v>
      </c>
      <c r="I1521" s="1" t="s">
        <v>60</v>
      </c>
      <c r="J1521">
        <v>403</v>
      </c>
      <c r="K1521">
        <v>21949318</v>
      </c>
      <c r="L1521">
        <v>1.8</v>
      </c>
      <c r="M1521" s="2" t="b">
        <f t="shared" si="48"/>
        <v>1</v>
      </c>
      <c r="N1521" s="2" t="str">
        <f t="shared" si="49"/>
        <v>Female201955-64 yearsGR113-127</v>
      </c>
    </row>
    <row r="1522" spans="2:14" x14ac:dyDescent="0.35">
      <c r="B1522" t="s">
        <v>710</v>
      </c>
      <c r="C1522" t="s">
        <v>711</v>
      </c>
      <c r="D1522">
        <v>2019</v>
      </c>
      <c r="E1522">
        <v>2019</v>
      </c>
      <c r="F1522" s="1" t="s">
        <v>26</v>
      </c>
      <c r="G1522" s="1" t="s">
        <v>27</v>
      </c>
      <c r="H1522" s="1" t="s">
        <v>59</v>
      </c>
      <c r="I1522" s="1" t="s">
        <v>58</v>
      </c>
      <c r="J1522">
        <v>196</v>
      </c>
      <c r="K1522">
        <v>21949318</v>
      </c>
      <c r="L1522">
        <v>0.9</v>
      </c>
      <c r="M1522" s="2" t="b">
        <f t="shared" si="48"/>
        <v>0</v>
      </c>
      <c r="N1522" s="2" t="str">
        <f t="shared" si="49"/>
        <v>Female201955-64 yearsGR113-128</v>
      </c>
    </row>
    <row r="1523" spans="2:14" x14ac:dyDescent="0.35">
      <c r="B1523" t="s">
        <v>710</v>
      </c>
      <c r="C1523" t="s">
        <v>711</v>
      </c>
      <c r="D1523">
        <v>2019</v>
      </c>
      <c r="E1523">
        <v>2019</v>
      </c>
      <c r="F1523" s="1" t="s">
        <v>26</v>
      </c>
      <c r="G1523" s="1" t="s">
        <v>27</v>
      </c>
      <c r="H1523" s="1" t="s">
        <v>57</v>
      </c>
      <c r="I1523" s="1" t="s">
        <v>56</v>
      </c>
      <c r="J1523">
        <v>207</v>
      </c>
      <c r="K1523">
        <v>21949318</v>
      </c>
      <c r="L1523">
        <v>0.9</v>
      </c>
      <c r="M1523" s="2" t="b">
        <f t="shared" si="48"/>
        <v>0</v>
      </c>
      <c r="N1523" s="2" t="str">
        <f t="shared" si="49"/>
        <v>Female201955-64 yearsGR113-129</v>
      </c>
    </row>
    <row r="1524" spans="2:14" x14ac:dyDescent="0.35">
      <c r="B1524" t="s">
        <v>710</v>
      </c>
      <c r="C1524" t="s">
        <v>711</v>
      </c>
      <c r="D1524">
        <v>2019</v>
      </c>
      <c r="E1524">
        <v>2019</v>
      </c>
      <c r="F1524" s="1" t="s">
        <v>26</v>
      </c>
      <c r="G1524" s="1" t="s">
        <v>27</v>
      </c>
      <c r="H1524" s="1" t="s">
        <v>55</v>
      </c>
      <c r="I1524" s="1" t="s">
        <v>54</v>
      </c>
      <c r="J1524">
        <v>374</v>
      </c>
      <c r="K1524">
        <v>21949318</v>
      </c>
      <c r="L1524">
        <v>1.7</v>
      </c>
      <c r="M1524" s="2" t="b">
        <f t="shared" si="48"/>
        <v>0</v>
      </c>
      <c r="N1524" s="2" t="str">
        <f t="shared" si="49"/>
        <v>Female201955-64 yearsGR113-131</v>
      </c>
    </row>
    <row r="1525" spans="2:14" x14ac:dyDescent="0.35">
      <c r="B1525" t="s">
        <v>710</v>
      </c>
      <c r="C1525" t="s">
        <v>711</v>
      </c>
      <c r="D1525">
        <v>2019</v>
      </c>
      <c r="E1525">
        <v>2019</v>
      </c>
      <c r="F1525" s="1" t="s">
        <v>26</v>
      </c>
      <c r="G1525" s="1" t="s">
        <v>27</v>
      </c>
      <c r="H1525" s="1" t="s">
        <v>150</v>
      </c>
      <c r="I1525" s="1" t="s">
        <v>149</v>
      </c>
      <c r="J1525">
        <v>12</v>
      </c>
      <c r="K1525">
        <v>21949318</v>
      </c>
      <c r="L1525" t="s">
        <v>10</v>
      </c>
      <c r="M1525" s="2" t="b">
        <f t="shared" si="48"/>
        <v>0</v>
      </c>
      <c r="N1525" s="2" t="str">
        <f t="shared" si="49"/>
        <v>Female201955-64 yearsGR113-132</v>
      </c>
    </row>
    <row r="1526" spans="2:14" x14ac:dyDescent="0.35">
      <c r="B1526" t="s">
        <v>710</v>
      </c>
      <c r="C1526" t="s">
        <v>711</v>
      </c>
      <c r="D1526">
        <v>2019</v>
      </c>
      <c r="E1526">
        <v>2019</v>
      </c>
      <c r="F1526" s="1" t="s">
        <v>26</v>
      </c>
      <c r="G1526" s="1" t="s">
        <v>27</v>
      </c>
      <c r="H1526" s="1" t="s">
        <v>53</v>
      </c>
      <c r="I1526" s="1" t="s">
        <v>52</v>
      </c>
      <c r="J1526">
        <v>362</v>
      </c>
      <c r="K1526">
        <v>21949318</v>
      </c>
      <c r="L1526">
        <v>1.6</v>
      </c>
      <c r="M1526" s="2" t="b">
        <f t="shared" si="48"/>
        <v>0</v>
      </c>
      <c r="N1526" s="2" t="str">
        <f t="shared" si="49"/>
        <v>Female201955-64 yearsGR113-133</v>
      </c>
    </row>
    <row r="1527" spans="2:14" x14ac:dyDescent="0.35">
      <c r="B1527" t="s">
        <v>710</v>
      </c>
      <c r="C1527" t="s">
        <v>711</v>
      </c>
      <c r="D1527">
        <v>2019</v>
      </c>
      <c r="E1527">
        <v>2019</v>
      </c>
      <c r="F1527" s="1" t="s">
        <v>26</v>
      </c>
      <c r="G1527" s="1" t="s">
        <v>27</v>
      </c>
      <c r="H1527" s="1" t="s">
        <v>147</v>
      </c>
      <c r="I1527" s="1" t="s">
        <v>146</v>
      </c>
      <c r="J1527">
        <v>389</v>
      </c>
      <c r="K1527">
        <v>21949318</v>
      </c>
      <c r="L1527">
        <v>1.8</v>
      </c>
      <c r="M1527" s="2" t="b">
        <f t="shared" si="48"/>
        <v>1</v>
      </c>
      <c r="N1527" s="2" t="str">
        <f t="shared" si="49"/>
        <v>Female201955-64 yearsGR113-135</v>
      </c>
    </row>
    <row r="1528" spans="2:14" x14ac:dyDescent="0.35">
      <c r="B1528" t="s">
        <v>710</v>
      </c>
      <c r="C1528" t="s">
        <v>711</v>
      </c>
      <c r="D1528">
        <v>2019</v>
      </c>
      <c r="E1528">
        <v>2019</v>
      </c>
      <c r="F1528" s="1" t="s">
        <v>26</v>
      </c>
      <c r="G1528" s="1" t="s">
        <v>27</v>
      </c>
      <c r="H1528" s="1" t="s">
        <v>145</v>
      </c>
      <c r="I1528" s="1" t="s">
        <v>144</v>
      </c>
      <c r="J1528">
        <v>242</v>
      </c>
      <c r="K1528">
        <v>21949318</v>
      </c>
      <c r="L1528">
        <v>1.1000000000000001</v>
      </c>
      <c r="M1528" s="2" t="b">
        <f t="shared" si="48"/>
        <v>1</v>
      </c>
      <c r="N1528" s="2" t="str">
        <f t="shared" si="49"/>
        <v>Female201955-64 yearsGR113-136</v>
      </c>
    </row>
    <row r="1529" spans="2:14" x14ac:dyDescent="0.35">
      <c r="B1529" t="s">
        <v>710</v>
      </c>
      <c r="C1529" t="s">
        <v>711</v>
      </c>
      <c r="D1529">
        <v>2019</v>
      </c>
      <c r="E1529">
        <v>2019</v>
      </c>
      <c r="F1529" s="1" t="s">
        <v>28</v>
      </c>
      <c r="G1529" s="1" t="s">
        <v>29</v>
      </c>
      <c r="H1529" s="1" t="s">
        <v>296</v>
      </c>
      <c r="I1529" s="1" t="s">
        <v>295</v>
      </c>
      <c r="J1529">
        <v>827</v>
      </c>
      <c r="K1529">
        <v>16783854</v>
      </c>
      <c r="L1529">
        <v>4.9000000000000004</v>
      </c>
      <c r="M1529" s="2" t="b">
        <f t="shared" si="48"/>
        <v>0</v>
      </c>
      <c r="N1529" s="2" t="str">
        <f t="shared" si="49"/>
        <v>Female201965-74 yearsGR113-003</v>
      </c>
    </row>
    <row r="1530" spans="2:14" x14ac:dyDescent="0.35">
      <c r="B1530" t="s">
        <v>710</v>
      </c>
      <c r="C1530" t="s">
        <v>711</v>
      </c>
      <c r="D1530">
        <v>2019</v>
      </c>
      <c r="E1530">
        <v>2019</v>
      </c>
      <c r="F1530" s="1" t="s">
        <v>28</v>
      </c>
      <c r="G1530" s="1" t="s">
        <v>29</v>
      </c>
      <c r="H1530" s="1" t="s">
        <v>294</v>
      </c>
      <c r="I1530" s="1" t="s">
        <v>293</v>
      </c>
      <c r="J1530">
        <v>50</v>
      </c>
      <c r="K1530">
        <v>16783854</v>
      </c>
      <c r="L1530">
        <v>0.3</v>
      </c>
      <c r="M1530" s="2" t="b">
        <f t="shared" si="48"/>
        <v>1</v>
      </c>
      <c r="N1530" s="2" t="str">
        <f t="shared" si="49"/>
        <v>Female201965-74 yearsGR113-004</v>
      </c>
    </row>
    <row r="1531" spans="2:14" x14ac:dyDescent="0.35">
      <c r="B1531" t="s">
        <v>710</v>
      </c>
      <c r="C1531" t="s">
        <v>711</v>
      </c>
      <c r="D1531">
        <v>2019</v>
      </c>
      <c r="E1531">
        <v>2019</v>
      </c>
      <c r="F1531" s="1" t="s">
        <v>28</v>
      </c>
      <c r="G1531" s="1" t="s">
        <v>29</v>
      </c>
      <c r="H1531" s="1" t="s">
        <v>292</v>
      </c>
      <c r="I1531" s="1" t="s">
        <v>291</v>
      </c>
      <c r="J1531">
        <v>25</v>
      </c>
      <c r="K1531">
        <v>16783854</v>
      </c>
      <c r="L1531">
        <v>0.1</v>
      </c>
      <c r="M1531" s="2" t="b">
        <f t="shared" si="48"/>
        <v>0</v>
      </c>
      <c r="N1531" s="2" t="str">
        <f t="shared" si="49"/>
        <v>Female201965-74 yearsGR113-005</v>
      </c>
    </row>
    <row r="1532" spans="2:14" x14ac:dyDescent="0.35">
      <c r="B1532" t="s">
        <v>710</v>
      </c>
      <c r="C1532" t="s">
        <v>711</v>
      </c>
      <c r="D1532">
        <v>2019</v>
      </c>
      <c r="E1532">
        <v>2019</v>
      </c>
      <c r="F1532" s="1" t="s">
        <v>28</v>
      </c>
      <c r="G1532" s="1" t="s">
        <v>29</v>
      </c>
      <c r="H1532" s="1" t="s">
        <v>290</v>
      </c>
      <c r="I1532" s="1" t="s">
        <v>289</v>
      </c>
      <c r="J1532">
        <v>25</v>
      </c>
      <c r="K1532">
        <v>16783854</v>
      </c>
      <c r="L1532">
        <v>0.1</v>
      </c>
      <c r="M1532" s="2" t="b">
        <f t="shared" si="48"/>
        <v>0</v>
      </c>
      <c r="N1532" s="2" t="str">
        <f t="shared" si="49"/>
        <v>Female201965-74 yearsGR113-006</v>
      </c>
    </row>
    <row r="1533" spans="2:14" x14ac:dyDescent="0.35">
      <c r="B1533" t="s">
        <v>710</v>
      </c>
      <c r="C1533" t="s">
        <v>711</v>
      </c>
      <c r="D1533">
        <v>2019</v>
      </c>
      <c r="E1533">
        <v>2019</v>
      </c>
      <c r="F1533" s="1" t="s">
        <v>28</v>
      </c>
      <c r="G1533" s="1" t="s">
        <v>29</v>
      </c>
      <c r="H1533" s="1" t="s">
        <v>143</v>
      </c>
      <c r="I1533" s="1" t="s">
        <v>142</v>
      </c>
      <c r="J1533">
        <v>4270</v>
      </c>
      <c r="K1533">
        <v>16783854</v>
      </c>
      <c r="L1533">
        <v>25.4</v>
      </c>
      <c r="M1533" s="2" t="b">
        <f t="shared" si="48"/>
        <v>1</v>
      </c>
      <c r="N1533" s="2" t="str">
        <f t="shared" si="49"/>
        <v>Female201965-74 yearsGR113-010</v>
      </c>
    </row>
    <row r="1534" spans="2:14" x14ac:dyDescent="0.35">
      <c r="B1534" t="s">
        <v>710</v>
      </c>
      <c r="C1534" t="s">
        <v>711</v>
      </c>
      <c r="D1534">
        <v>2019</v>
      </c>
      <c r="E1534">
        <v>2019</v>
      </c>
      <c r="F1534" s="1" t="s">
        <v>28</v>
      </c>
      <c r="G1534" s="1" t="s">
        <v>29</v>
      </c>
      <c r="H1534" s="1" t="s">
        <v>284</v>
      </c>
      <c r="I1534" s="1" t="s">
        <v>283</v>
      </c>
      <c r="J1534">
        <v>379</v>
      </c>
      <c r="K1534">
        <v>16783854</v>
      </c>
      <c r="L1534">
        <v>2.2999999999999998</v>
      </c>
      <c r="M1534" s="2" t="b">
        <f t="shared" si="48"/>
        <v>1</v>
      </c>
      <c r="N1534" s="2" t="str">
        <f t="shared" si="49"/>
        <v>Female201965-74 yearsGR113-015</v>
      </c>
    </row>
    <row r="1535" spans="2:14" x14ac:dyDescent="0.35">
      <c r="B1535" t="s">
        <v>710</v>
      </c>
      <c r="C1535" t="s">
        <v>711</v>
      </c>
      <c r="D1535">
        <v>2019</v>
      </c>
      <c r="E1535">
        <v>2019</v>
      </c>
      <c r="F1535" s="1" t="s">
        <v>28</v>
      </c>
      <c r="G1535" s="1" t="s">
        <v>29</v>
      </c>
      <c r="H1535" s="1" t="s">
        <v>282</v>
      </c>
      <c r="I1535" s="1" t="s">
        <v>281</v>
      </c>
      <c r="J1535">
        <v>178</v>
      </c>
      <c r="K1535">
        <v>16783854</v>
      </c>
      <c r="L1535">
        <v>1.1000000000000001</v>
      </c>
      <c r="M1535" s="2" t="b">
        <f t="shared" si="48"/>
        <v>1</v>
      </c>
      <c r="N1535" s="2" t="str">
        <f t="shared" si="49"/>
        <v>Female201965-74 yearsGR113-016</v>
      </c>
    </row>
    <row r="1536" spans="2:14" x14ac:dyDescent="0.35">
      <c r="B1536" t="s">
        <v>710</v>
      </c>
      <c r="C1536" t="s">
        <v>711</v>
      </c>
      <c r="D1536">
        <v>2019</v>
      </c>
      <c r="E1536">
        <v>2019</v>
      </c>
      <c r="F1536" s="1" t="s">
        <v>28</v>
      </c>
      <c r="G1536" s="1" t="s">
        <v>29</v>
      </c>
      <c r="H1536" s="1" t="s">
        <v>141</v>
      </c>
      <c r="I1536" s="1" t="s">
        <v>140</v>
      </c>
      <c r="J1536">
        <v>918</v>
      </c>
      <c r="K1536">
        <v>16783854</v>
      </c>
      <c r="L1536">
        <v>5.5</v>
      </c>
      <c r="M1536" s="2" t="b">
        <f t="shared" si="48"/>
        <v>0</v>
      </c>
      <c r="N1536" s="2" t="str">
        <f t="shared" si="49"/>
        <v>Female201965-74 yearsGR113-018</v>
      </c>
    </row>
    <row r="1537" spans="2:14" x14ac:dyDescent="0.35">
      <c r="B1537" t="s">
        <v>710</v>
      </c>
      <c r="C1537" t="s">
        <v>711</v>
      </c>
      <c r="D1537">
        <v>2019</v>
      </c>
      <c r="E1537">
        <v>2019</v>
      </c>
      <c r="F1537" s="1" t="s">
        <v>28</v>
      </c>
      <c r="G1537" s="1" t="s">
        <v>29</v>
      </c>
      <c r="H1537" s="1" t="s">
        <v>139</v>
      </c>
      <c r="I1537" s="1" t="s">
        <v>138</v>
      </c>
      <c r="J1537">
        <v>76440</v>
      </c>
      <c r="K1537">
        <v>16783854</v>
      </c>
      <c r="L1537">
        <v>455.4</v>
      </c>
      <c r="M1537" s="2" t="b">
        <f t="shared" si="48"/>
        <v>1</v>
      </c>
      <c r="N1537" s="2" t="str">
        <f t="shared" si="49"/>
        <v>Female201965-74 yearsGR113-019</v>
      </c>
    </row>
    <row r="1538" spans="2:14" x14ac:dyDescent="0.35">
      <c r="B1538" t="s">
        <v>710</v>
      </c>
      <c r="C1538" t="s">
        <v>711</v>
      </c>
      <c r="D1538">
        <v>2019</v>
      </c>
      <c r="E1538">
        <v>2019</v>
      </c>
      <c r="F1538" s="1" t="s">
        <v>28</v>
      </c>
      <c r="G1538" s="1" t="s">
        <v>29</v>
      </c>
      <c r="H1538" s="1" t="s">
        <v>280</v>
      </c>
      <c r="I1538" s="1" t="s">
        <v>279</v>
      </c>
      <c r="J1538">
        <v>783</v>
      </c>
      <c r="K1538">
        <v>16783854</v>
      </c>
      <c r="L1538">
        <v>4.7</v>
      </c>
      <c r="M1538" s="2" t="b">
        <f t="shared" si="48"/>
        <v>0</v>
      </c>
      <c r="N1538" s="2" t="str">
        <f t="shared" si="49"/>
        <v>Female201965-74 yearsGR113-020</v>
      </c>
    </row>
    <row r="1539" spans="2:14" x14ac:dyDescent="0.35">
      <c r="B1539" t="s">
        <v>710</v>
      </c>
      <c r="C1539" t="s">
        <v>711</v>
      </c>
      <c r="D1539">
        <v>2019</v>
      </c>
      <c r="E1539">
        <v>2019</v>
      </c>
      <c r="F1539" s="1" t="s">
        <v>28</v>
      </c>
      <c r="G1539" s="1" t="s">
        <v>29</v>
      </c>
      <c r="H1539" s="1" t="s">
        <v>278</v>
      </c>
      <c r="I1539" s="1" t="s">
        <v>277</v>
      </c>
      <c r="J1539">
        <v>866</v>
      </c>
      <c r="K1539">
        <v>16783854</v>
      </c>
      <c r="L1539">
        <v>5.2</v>
      </c>
      <c r="M1539" s="2" t="b">
        <f t="shared" si="48"/>
        <v>0</v>
      </c>
      <c r="N1539" s="2" t="str">
        <f t="shared" si="49"/>
        <v>Female201965-74 yearsGR113-021</v>
      </c>
    </row>
    <row r="1540" spans="2:14" x14ac:dyDescent="0.35">
      <c r="B1540" t="s">
        <v>710</v>
      </c>
      <c r="C1540" t="s">
        <v>711</v>
      </c>
      <c r="D1540">
        <v>2019</v>
      </c>
      <c r="E1540">
        <v>2019</v>
      </c>
      <c r="F1540" s="1" t="s">
        <v>28</v>
      </c>
      <c r="G1540" s="1" t="s">
        <v>29</v>
      </c>
      <c r="H1540" s="1" t="s">
        <v>276</v>
      </c>
      <c r="I1540" s="1" t="s">
        <v>275</v>
      </c>
      <c r="J1540">
        <v>1037</v>
      </c>
      <c r="K1540">
        <v>16783854</v>
      </c>
      <c r="L1540">
        <v>6.2</v>
      </c>
      <c r="M1540" s="2" t="b">
        <f t="shared" si="48"/>
        <v>0</v>
      </c>
      <c r="N1540" s="2" t="str">
        <f t="shared" si="49"/>
        <v>Female201965-74 yearsGR113-022</v>
      </c>
    </row>
    <row r="1541" spans="2:14" x14ac:dyDescent="0.35">
      <c r="B1541" t="s">
        <v>710</v>
      </c>
      <c r="C1541" t="s">
        <v>711</v>
      </c>
      <c r="D1541">
        <v>2019</v>
      </c>
      <c r="E1541">
        <v>2019</v>
      </c>
      <c r="F1541" s="1" t="s">
        <v>28</v>
      </c>
      <c r="G1541" s="1" t="s">
        <v>29</v>
      </c>
      <c r="H1541" s="1" t="s">
        <v>274</v>
      </c>
      <c r="I1541" s="1" t="s">
        <v>273</v>
      </c>
      <c r="J1541">
        <v>5571</v>
      </c>
      <c r="K1541">
        <v>16783854</v>
      </c>
      <c r="L1541">
        <v>33.200000000000003</v>
      </c>
      <c r="M1541" s="2" t="b">
        <f t="shared" si="48"/>
        <v>0</v>
      </c>
      <c r="N1541" s="2" t="str">
        <f t="shared" si="49"/>
        <v>Female201965-74 yearsGR113-023</v>
      </c>
    </row>
    <row r="1542" spans="2:14" x14ac:dyDescent="0.35">
      <c r="B1542" t="s">
        <v>710</v>
      </c>
      <c r="C1542" t="s">
        <v>711</v>
      </c>
      <c r="D1542">
        <v>2019</v>
      </c>
      <c r="E1542">
        <v>2019</v>
      </c>
      <c r="F1542" s="1" t="s">
        <v>28</v>
      </c>
      <c r="G1542" s="1" t="s">
        <v>29</v>
      </c>
      <c r="H1542" s="1" t="s">
        <v>272</v>
      </c>
      <c r="I1542" s="1" t="s">
        <v>271</v>
      </c>
      <c r="J1542">
        <v>2782</v>
      </c>
      <c r="K1542">
        <v>16783854</v>
      </c>
      <c r="L1542">
        <v>16.600000000000001</v>
      </c>
      <c r="M1542" s="2" t="b">
        <f t="shared" si="48"/>
        <v>0</v>
      </c>
      <c r="N1542" s="2" t="str">
        <f t="shared" si="49"/>
        <v>Female201965-74 yearsGR113-024</v>
      </c>
    </row>
    <row r="1543" spans="2:14" x14ac:dyDescent="0.35">
      <c r="B1543" t="s">
        <v>710</v>
      </c>
      <c r="C1543" t="s">
        <v>711</v>
      </c>
      <c r="D1543">
        <v>2019</v>
      </c>
      <c r="E1543">
        <v>2019</v>
      </c>
      <c r="F1543" s="1" t="s">
        <v>28</v>
      </c>
      <c r="G1543" s="1" t="s">
        <v>29</v>
      </c>
      <c r="H1543" s="1" t="s">
        <v>270</v>
      </c>
      <c r="I1543" s="1" t="s">
        <v>269</v>
      </c>
      <c r="J1543">
        <v>6454</v>
      </c>
      <c r="K1543">
        <v>16783854</v>
      </c>
      <c r="L1543">
        <v>38.5</v>
      </c>
      <c r="M1543" s="2" t="b">
        <f t="shared" si="48"/>
        <v>0</v>
      </c>
      <c r="N1543" s="2" t="str">
        <f t="shared" si="49"/>
        <v>Female201965-74 yearsGR113-025</v>
      </c>
    </row>
    <row r="1544" spans="2:14" x14ac:dyDescent="0.35">
      <c r="B1544" t="s">
        <v>710</v>
      </c>
      <c r="C1544" t="s">
        <v>711</v>
      </c>
      <c r="D1544">
        <v>2019</v>
      </c>
      <c r="E1544">
        <v>2019</v>
      </c>
      <c r="F1544" s="1" t="s">
        <v>28</v>
      </c>
      <c r="G1544" s="1" t="s">
        <v>29</v>
      </c>
      <c r="H1544" s="1" t="s">
        <v>268</v>
      </c>
      <c r="I1544" s="1" t="s">
        <v>267</v>
      </c>
      <c r="J1544">
        <v>248</v>
      </c>
      <c r="K1544">
        <v>16783854</v>
      </c>
      <c r="L1544">
        <v>1.5</v>
      </c>
      <c r="M1544" s="2" t="b">
        <f t="shared" si="48"/>
        <v>0</v>
      </c>
      <c r="N1544" s="2" t="str">
        <f t="shared" si="49"/>
        <v>Female201965-74 yearsGR113-026</v>
      </c>
    </row>
    <row r="1545" spans="2:14" x14ac:dyDescent="0.35">
      <c r="B1545" t="s">
        <v>710</v>
      </c>
      <c r="C1545" t="s">
        <v>711</v>
      </c>
      <c r="D1545">
        <v>2019</v>
      </c>
      <c r="E1545">
        <v>2019</v>
      </c>
      <c r="F1545" s="1" t="s">
        <v>28</v>
      </c>
      <c r="G1545" s="1" t="s">
        <v>29</v>
      </c>
      <c r="H1545" s="1" t="s">
        <v>266</v>
      </c>
      <c r="I1545" s="1" t="s">
        <v>265</v>
      </c>
      <c r="J1545">
        <v>20014</v>
      </c>
      <c r="K1545">
        <v>16783854</v>
      </c>
      <c r="L1545">
        <v>119.2</v>
      </c>
      <c r="M1545" s="2" t="b">
        <f t="shared" si="48"/>
        <v>0</v>
      </c>
      <c r="N1545" s="2" t="str">
        <f t="shared" si="49"/>
        <v>Female201965-74 yearsGR113-027</v>
      </c>
    </row>
    <row r="1546" spans="2:14" x14ac:dyDescent="0.35">
      <c r="B1546" t="s">
        <v>710</v>
      </c>
      <c r="C1546" t="s">
        <v>711</v>
      </c>
      <c r="D1546">
        <v>2019</v>
      </c>
      <c r="E1546">
        <v>2019</v>
      </c>
      <c r="F1546" s="1" t="s">
        <v>28</v>
      </c>
      <c r="G1546" s="1" t="s">
        <v>29</v>
      </c>
      <c r="H1546" s="1" t="s">
        <v>264</v>
      </c>
      <c r="I1546" s="1" t="s">
        <v>263</v>
      </c>
      <c r="J1546">
        <v>641</v>
      </c>
      <c r="K1546">
        <v>16783854</v>
      </c>
      <c r="L1546">
        <v>3.8</v>
      </c>
      <c r="M1546" s="2" t="b">
        <f t="shared" si="48"/>
        <v>0</v>
      </c>
      <c r="N1546" s="2" t="str">
        <f t="shared" si="49"/>
        <v>Female201965-74 yearsGR113-028</v>
      </c>
    </row>
    <row r="1547" spans="2:14" x14ac:dyDescent="0.35">
      <c r="B1547" t="s">
        <v>710</v>
      </c>
      <c r="C1547" t="s">
        <v>711</v>
      </c>
      <c r="D1547">
        <v>2019</v>
      </c>
      <c r="E1547">
        <v>2019</v>
      </c>
      <c r="F1547" s="1" t="s">
        <v>28</v>
      </c>
      <c r="G1547" s="1" t="s">
        <v>29</v>
      </c>
      <c r="H1547" s="1" t="s">
        <v>137</v>
      </c>
      <c r="I1547" s="1" t="s">
        <v>136</v>
      </c>
      <c r="J1547">
        <v>10423</v>
      </c>
      <c r="K1547">
        <v>16783854</v>
      </c>
      <c r="L1547">
        <v>62.1</v>
      </c>
      <c r="M1547" s="2" t="b">
        <f t="shared" si="48"/>
        <v>0</v>
      </c>
      <c r="N1547" s="2" t="str">
        <f t="shared" si="49"/>
        <v>Female201965-74 yearsGR113-029</v>
      </c>
    </row>
    <row r="1548" spans="2:14" x14ac:dyDescent="0.35">
      <c r="B1548" t="s">
        <v>710</v>
      </c>
      <c r="C1548" t="s">
        <v>711</v>
      </c>
      <c r="D1548">
        <v>2019</v>
      </c>
      <c r="E1548">
        <v>2019</v>
      </c>
      <c r="F1548" s="1" t="s">
        <v>28</v>
      </c>
      <c r="G1548" s="1" t="s">
        <v>29</v>
      </c>
      <c r="H1548" s="1" t="s">
        <v>262</v>
      </c>
      <c r="I1548" s="1" t="s">
        <v>261</v>
      </c>
      <c r="J1548">
        <v>828</v>
      </c>
      <c r="K1548">
        <v>16783854</v>
      </c>
      <c r="L1548">
        <v>4.9000000000000004</v>
      </c>
      <c r="M1548" s="2" t="b">
        <f t="shared" si="48"/>
        <v>0</v>
      </c>
      <c r="N1548" s="2" t="str">
        <f t="shared" si="49"/>
        <v>Female201965-74 yearsGR113-030</v>
      </c>
    </row>
    <row r="1549" spans="2:14" x14ac:dyDescent="0.35">
      <c r="B1549" t="s">
        <v>710</v>
      </c>
      <c r="C1549" t="s">
        <v>711</v>
      </c>
      <c r="D1549">
        <v>2019</v>
      </c>
      <c r="E1549">
        <v>2019</v>
      </c>
      <c r="F1549" s="1" t="s">
        <v>28</v>
      </c>
      <c r="G1549" s="1" t="s">
        <v>29</v>
      </c>
      <c r="H1549" s="1" t="s">
        <v>260</v>
      </c>
      <c r="I1549" s="1" t="s">
        <v>259</v>
      </c>
      <c r="J1549">
        <v>4011</v>
      </c>
      <c r="K1549">
        <v>16783854</v>
      </c>
      <c r="L1549">
        <v>23.9</v>
      </c>
      <c r="M1549" s="2" t="b">
        <f t="shared" si="48"/>
        <v>0</v>
      </c>
      <c r="N1549" s="2" t="str">
        <f t="shared" si="49"/>
        <v>Female201965-74 yearsGR113-031</v>
      </c>
    </row>
    <row r="1550" spans="2:14" x14ac:dyDescent="0.35">
      <c r="B1550" t="s">
        <v>710</v>
      </c>
      <c r="C1550" t="s">
        <v>711</v>
      </c>
      <c r="D1550">
        <v>2019</v>
      </c>
      <c r="E1550">
        <v>2019</v>
      </c>
      <c r="F1550" s="1" t="s">
        <v>28</v>
      </c>
      <c r="G1550" s="1" t="s">
        <v>29</v>
      </c>
      <c r="H1550" s="1" t="s">
        <v>258</v>
      </c>
      <c r="I1550" s="1" t="s">
        <v>257</v>
      </c>
      <c r="J1550">
        <v>3945</v>
      </c>
      <c r="K1550">
        <v>16783854</v>
      </c>
      <c r="L1550">
        <v>23.5</v>
      </c>
      <c r="M1550" s="2" t="b">
        <f t="shared" si="48"/>
        <v>0</v>
      </c>
      <c r="N1550" s="2" t="str">
        <f t="shared" si="49"/>
        <v>Female201965-74 yearsGR113-032</v>
      </c>
    </row>
    <row r="1551" spans="2:14" x14ac:dyDescent="0.35">
      <c r="B1551" t="s">
        <v>710</v>
      </c>
      <c r="C1551" t="s">
        <v>711</v>
      </c>
      <c r="D1551">
        <v>2019</v>
      </c>
      <c r="E1551">
        <v>2019</v>
      </c>
      <c r="F1551" s="1" t="s">
        <v>28</v>
      </c>
      <c r="G1551" s="1" t="s">
        <v>29</v>
      </c>
      <c r="H1551" s="1" t="s">
        <v>254</v>
      </c>
      <c r="I1551" s="1" t="s">
        <v>253</v>
      </c>
      <c r="J1551">
        <v>1262</v>
      </c>
      <c r="K1551">
        <v>16783854</v>
      </c>
      <c r="L1551">
        <v>7.5</v>
      </c>
      <c r="M1551" s="2" t="b">
        <f t="shared" si="48"/>
        <v>0</v>
      </c>
      <c r="N1551" s="2" t="str">
        <f t="shared" si="49"/>
        <v>Female201965-74 yearsGR113-034</v>
      </c>
    </row>
    <row r="1552" spans="2:14" x14ac:dyDescent="0.35">
      <c r="B1552" t="s">
        <v>710</v>
      </c>
      <c r="C1552" t="s">
        <v>711</v>
      </c>
      <c r="D1552">
        <v>2019</v>
      </c>
      <c r="E1552">
        <v>2019</v>
      </c>
      <c r="F1552" s="1" t="s">
        <v>28</v>
      </c>
      <c r="G1552" s="1" t="s">
        <v>29</v>
      </c>
      <c r="H1552" s="1" t="s">
        <v>252</v>
      </c>
      <c r="I1552" s="1" t="s">
        <v>251</v>
      </c>
      <c r="J1552">
        <v>938</v>
      </c>
      <c r="K1552">
        <v>16783854</v>
      </c>
      <c r="L1552">
        <v>5.6</v>
      </c>
      <c r="M1552" s="2" t="b">
        <f t="shared" si="48"/>
        <v>0</v>
      </c>
      <c r="N1552" s="2" t="str">
        <f t="shared" si="49"/>
        <v>Female201965-74 yearsGR113-035</v>
      </c>
    </row>
    <row r="1553" spans="2:14" x14ac:dyDescent="0.35">
      <c r="B1553" t="s">
        <v>710</v>
      </c>
      <c r="C1553" t="s">
        <v>711</v>
      </c>
      <c r="D1553">
        <v>2019</v>
      </c>
      <c r="E1553">
        <v>2019</v>
      </c>
      <c r="F1553" s="1" t="s">
        <v>28</v>
      </c>
      <c r="G1553" s="1" t="s">
        <v>29</v>
      </c>
      <c r="H1553" s="1" t="s">
        <v>250</v>
      </c>
      <c r="I1553" s="1" t="s">
        <v>249</v>
      </c>
      <c r="J1553">
        <v>2160</v>
      </c>
      <c r="K1553">
        <v>16783854</v>
      </c>
      <c r="L1553">
        <v>12.9</v>
      </c>
      <c r="M1553" s="2" t="b">
        <f t="shared" si="48"/>
        <v>0</v>
      </c>
      <c r="N1553" s="2" t="str">
        <f t="shared" si="49"/>
        <v>Female201965-74 yearsGR113-036</v>
      </c>
    </row>
    <row r="1554" spans="2:14" x14ac:dyDescent="0.35">
      <c r="B1554" t="s">
        <v>710</v>
      </c>
      <c r="C1554" t="s">
        <v>711</v>
      </c>
      <c r="D1554">
        <v>2019</v>
      </c>
      <c r="E1554">
        <v>2019</v>
      </c>
      <c r="F1554" s="1" t="s">
        <v>28</v>
      </c>
      <c r="G1554" s="1" t="s">
        <v>29</v>
      </c>
      <c r="H1554" s="1" t="s">
        <v>135</v>
      </c>
      <c r="I1554" s="1" t="s">
        <v>134</v>
      </c>
      <c r="J1554">
        <v>5657</v>
      </c>
      <c r="K1554">
        <v>16783854</v>
      </c>
      <c r="L1554">
        <v>33.700000000000003</v>
      </c>
      <c r="M1554" s="2" t="b">
        <f t="shared" si="48"/>
        <v>0</v>
      </c>
      <c r="N1554" s="2" t="str">
        <f t="shared" si="49"/>
        <v>Female201965-74 yearsGR113-037</v>
      </c>
    </row>
    <row r="1555" spans="2:14" x14ac:dyDescent="0.35">
      <c r="B1555" t="s">
        <v>710</v>
      </c>
      <c r="C1555" t="s">
        <v>711</v>
      </c>
      <c r="D1555">
        <v>2019</v>
      </c>
      <c r="E1555">
        <v>2019</v>
      </c>
      <c r="F1555" s="1" t="s">
        <v>28</v>
      </c>
      <c r="G1555" s="1" t="s">
        <v>29</v>
      </c>
      <c r="H1555" s="1" t="s">
        <v>248</v>
      </c>
      <c r="I1555" s="1" t="s">
        <v>247</v>
      </c>
      <c r="J1555">
        <v>82</v>
      </c>
      <c r="K1555">
        <v>16783854</v>
      </c>
      <c r="L1555">
        <v>0.5</v>
      </c>
      <c r="M1555" s="2" t="b">
        <f t="shared" si="48"/>
        <v>0</v>
      </c>
      <c r="N1555" s="2" t="str">
        <f t="shared" si="49"/>
        <v>Female201965-74 yearsGR113-038</v>
      </c>
    </row>
    <row r="1556" spans="2:14" x14ac:dyDescent="0.35">
      <c r="B1556" t="s">
        <v>710</v>
      </c>
      <c r="C1556" t="s">
        <v>711</v>
      </c>
      <c r="D1556">
        <v>2019</v>
      </c>
      <c r="E1556">
        <v>2019</v>
      </c>
      <c r="F1556" s="1" t="s">
        <v>28</v>
      </c>
      <c r="G1556" s="1" t="s">
        <v>29</v>
      </c>
      <c r="H1556" s="1" t="s">
        <v>133</v>
      </c>
      <c r="I1556" s="1" t="s">
        <v>132</v>
      </c>
      <c r="J1556">
        <v>1962</v>
      </c>
      <c r="K1556">
        <v>16783854</v>
      </c>
      <c r="L1556">
        <v>11.7</v>
      </c>
      <c r="M1556" s="2" t="b">
        <f t="shared" si="48"/>
        <v>0</v>
      </c>
      <c r="N1556" s="2" t="str">
        <f t="shared" si="49"/>
        <v>Female201965-74 yearsGR113-039</v>
      </c>
    </row>
    <row r="1557" spans="2:14" x14ac:dyDescent="0.35">
      <c r="B1557" t="s">
        <v>710</v>
      </c>
      <c r="C1557" t="s">
        <v>711</v>
      </c>
      <c r="D1557">
        <v>2019</v>
      </c>
      <c r="E1557">
        <v>2019</v>
      </c>
      <c r="F1557" s="1" t="s">
        <v>28</v>
      </c>
      <c r="G1557" s="1" t="s">
        <v>29</v>
      </c>
      <c r="H1557" s="1" t="s">
        <v>246</v>
      </c>
      <c r="I1557" s="1" t="s">
        <v>245</v>
      </c>
      <c r="J1557">
        <v>2103</v>
      </c>
      <c r="K1557">
        <v>16783854</v>
      </c>
      <c r="L1557">
        <v>12.5</v>
      </c>
      <c r="M1557" s="2" t="b">
        <f t="shared" si="48"/>
        <v>0</v>
      </c>
      <c r="N1557" s="2" t="str">
        <f t="shared" si="49"/>
        <v>Female201965-74 yearsGR113-040</v>
      </c>
    </row>
    <row r="1558" spans="2:14" x14ac:dyDescent="0.35">
      <c r="B1558" t="s">
        <v>710</v>
      </c>
      <c r="C1558" t="s">
        <v>711</v>
      </c>
      <c r="D1558">
        <v>2019</v>
      </c>
      <c r="E1558">
        <v>2019</v>
      </c>
      <c r="F1558" s="1" t="s">
        <v>28</v>
      </c>
      <c r="G1558" s="1" t="s">
        <v>29</v>
      </c>
      <c r="H1558" s="1" t="s">
        <v>244</v>
      </c>
      <c r="I1558" s="1" t="s">
        <v>243</v>
      </c>
      <c r="J1558">
        <v>1503</v>
      </c>
      <c r="K1558">
        <v>16783854</v>
      </c>
      <c r="L1558">
        <v>9</v>
      </c>
      <c r="M1558" s="2" t="b">
        <f t="shared" si="48"/>
        <v>0</v>
      </c>
      <c r="N1558" s="2" t="str">
        <f t="shared" si="49"/>
        <v>Female201965-74 yearsGR113-041</v>
      </c>
    </row>
    <row r="1559" spans="2:14" x14ac:dyDescent="0.35">
      <c r="B1559" t="s">
        <v>710</v>
      </c>
      <c r="C1559" t="s">
        <v>711</v>
      </c>
      <c r="D1559">
        <v>2019</v>
      </c>
      <c r="E1559">
        <v>2019</v>
      </c>
      <c r="F1559" s="1" t="s">
        <v>28</v>
      </c>
      <c r="G1559" s="1" t="s">
        <v>29</v>
      </c>
      <c r="H1559" s="1" t="s">
        <v>240</v>
      </c>
      <c r="I1559" s="1" t="s">
        <v>239</v>
      </c>
      <c r="J1559">
        <v>8820</v>
      </c>
      <c r="K1559">
        <v>16783854</v>
      </c>
      <c r="L1559">
        <v>52.6</v>
      </c>
      <c r="M1559" s="2" t="b">
        <f t="shared" si="48"/>
        <v>0</v>
      </c>
      <c r="N1559" s="2" t="str">
        <f t="shared" si="49"/>
        <v>Female201965-74 yearsGR113-043</v>
      </c>
    </row>
    <row r="1560" spans="2:14" x14ac:dyDescent="0.35">
      <c r="B1560" t="s">
        <v>710</v>
      </c>
      <c r="C1560" t="s">
        <v>711</v>
      </c>
      <c r="D1560">
        <v>2019</v>
      </c>
      <c r="E1560">
        <v>2019</v>
      </c>
      <c r="F1560" s="1" t="s">
        <v>28</v>
      </c>
      <c r="G1560" s="1" t="s">
        <v>29</v>
      </c>
      <c r="H1560" s="1" t="s">
        <v>238</v>
      </c>
      <c r="I1560" s="1" t="s">
        <v>237</v>
      </c>
      <c r="J1560">
        <v>1267</v>
      </c>
      <c r="K1560">
        <v>16783854</v>
      </c>
      <c r="L1560">
        <v>7.5</v>
      </c>
      <c r="M1560" s="2" t="b">
        <f t="shared" si="48"/>
        <v>1</v>
      </c>
      <c r="N1560" s="2" t="str">
        <f t="shared" si="49"/>
        <v>Female201965-74 yearsGR113-044</v>
      </c>
    </row>
    <row r="1561" spans="2:14" x14ac:dyDescent="0.35">
      <c r="B1561" t="s">
        <v>710</v>
      </c>
      <c r="C1561" t="s">
        <v>711</v>
      </c>
      <c r="D1561">
        <v>2019</v>
      </c>
      <c r="E1561">
        <v>2019</v>
      </c>
      <c r="F1561" s="1" t="s">
        <v>28</v>
      </c>
      <c r="G1561" s="1" t="s">
        <v>29</v>
      </c>
      <c r="H1561" s="1" t="s">
        <v>236</v>
      </c>
      <c r="I1561" s="1" t="s">
        <v>235</v>
      </c>
      <c r="J1561">
        <v>423</v>
      </c>
      <c r="K1561">
        <v>16783854</v>
      </c>
      <c r="L1561">
        <v>2.5</v>
      </c>
      <c r="M1561" s="2" t="b">
        <f t="shared" si="48"/>
        <v>1</v>
      </c>
      <c r="N1561" s="2" t="str">
        <f t="shared" si="49"/>
        <v>Female201965-74 yearsGR113-045</v>
      </c>
    </row>
    <row r="1562" spans="2:14" x14ac:dyDescent="0.35">
      <c r="B1562" t="s">
        <v>710</v>
      </c>
      <c r="C1562" t="s">
        <v>711</v>
      </c>
      <c r="D1562">
        <v>2019</v>
      </c>
      <c r="E1562">
        <v>2019</v>
      </c>
      <c r="F1562" s="1" t="s">
        <v>28</v>
      </c>
      <c r="G1562" s="1" t="s">
        <v>29</v>
      </c>
      <c r="H1562" s="1" t="s">
        <v>131</v>
      </c>
      <c r="I1562" s="1" t="s">
        <v>130</v>
      </c>
      <c r="J1562">
        <v>9193</v>
      </c>
      <c r="K1562">
        <v>16783854</v>
      </c>
      <c r="L1562">
        <v>54.8</v>
      </c>
      <c r="M1562" s="2" t="b">
        <f t="shared" si="48"/>
        <v>1</v>
      </c>
      <c r="N1562" s="2" t="str">
        <f t="shared" si="49"/>
        <v>Female201965-74 yearsGR113-046</v>
      </c>
    </row>
    <row r="1563" spans="2:14" x14ac:dyDescent="0.35">
      <c r="B1563" t="s">
        <v>710</v>
      </c>
      <c r="C1563" t="s">
        <v>711</v>
      </c>
      <c r="D1563">
        <v>2019</v>
      </c>
      <c r="E1563">
        <v>2019</v>
      </c>
      <c r="F1563" s="1" t="s">
        <v>28</v>
      </c>
      <c r="G1563" s="1" t="s">
        <v>29</v>
      </c>
      <c r="H1563" s="1" t="s">
        <v>234</v>
      </c>
      <c r="I1563" s="1" t="s">
        <v>233</v>
      </c>
      <c r="J1563">
        <v>692</v>
      </c>
      <c r="K1563">
        <v>16783854</v>
      </c>
      <c r="L1563">
        <v>4.0999999999999996</v>
      </c>
      <c r="M1563" s="2" t="b">
        <f t="shared" si="48"/>
        <v>1</v>
      </c>
      <c r="N1563" s="2" t="str">
        <f t="shared" si="49"/>
        <v>Female201965-74 yearsGR113-047</v>
      </c>
    </row>
    <row r="1564" spans="2:14" x14ac:dyDescent="0.35">
      <c r="B1564" t="s">
        <v>710</v>
      </c>
      <c r="C1564" t="s">
        <v>711</v>
      </c>
      <c r="D1564">
        <v>2019</v>
      </c>
      <c r="E1564">
        <v>2019</v>
      </c>
      <c r="F1564" s="1" t="s">
        <v>28</v>
      </c>
      <c r="G1564" s="1" t="s">
        <v>29</v>
      </c>
      <c r="H1564" s="1" t="s">
        <v>232</v>
      </c>
      <c r="I1564" s="1" t="s">
        <v>231</v>
      </c>
      <c r="J1564">
        <v>663</v>
      </c>
      <c r="K1564">
        <v>16783854</v>
      </c>
      <c r="L1564">
        <v>4</v>
      </c>
      <c r="M1564" s="2" t="b">
        <f t="shared" si="48"/>
        <v>0</v>
      </c>
      <c r="N1564" s="2" t="str">
        <f t="shared" si="49"/>
        <v>Female201965-74 yearsGR113-048</v>
      </c>
    </row>
    <row r="1565" spans="2:14" x14ac:dyDescent="0.35">
      <c r="B1565" t="s">
        <v>710</v>
      </c>
      <c r="C1565" t="s">
        <v>711</v>
      </c>
      <c r="D1565">
        <v>2019</v>
      </c>
      <c r="E1565">
        <v>2019</v>
      </c>
      <c r="F1565" s="1" t="s">
        <v>28</v>
      </c>
      <c r="G1565" s="1" t="s">
        <v>29</v>
      </c>
      <c r="H1565" s="1" t="s">
        <v>230</v>
      </c>
      <c r="I1565" s="1" t="s">
        <v>229</v>
      </c>
      <c r="J1565">
        <v>29</v>
      </c>
      <c r="K1565">
        <v>16783854</v>
      </c>
      <c r="L1565">
        <v>0.2</v>
      </c>
      <c r="M1565" s="2" t="b">
        <f t="shared" si="48"/>
        <v>0</v>
      </c>
      <c r="N1565" s="2" t="str">
        <f t="shared" si="49"/>
        <v>Female201965-74 yearsGR113-049</v>
      </c>
    </row>
    <row r="1566" spans="2:14" x14ac:dyDescent="0.35">
      <c r="B1566" t="s">
        <v>710</v>
      </c>
      <c r="C1566" t="s">
        <v>711</v>
      </c>
      <c r="D1566">
        <v>2019</v>
      </c>
      <c r="E1566">
        <v>2019</v>
      </c>
      <c r="F1566" s="1" t="s">
        <v>28</v>
      </c>
      <c r="G1566" s="1" t="s">
        <v>29</v>
      </c>
      <c r="H1566" s="1" t="s">
        <v>228</v>
      </c>
      <c r="I1566" s="1" t="s">
        <v>227</v>
      </c>
      <c r="J1566">
        <v>45</v>
      </c>
      <c r="K1566">
        <v>16783854</v>
      </c>
      <c r="L1566">
        <v>0.3</v>
      </c>
      <c r="M1566" s="2" t="b">
        <f t="shared" si="48"/>
        <v>1</v>
      </c>
      <c r="N1566" s="2" t="str">
        <f t="shared" si="49"/>
        <v>Female201965-74 yearsGR113-050</v>
      </c>
    </row>
    <row r="1567" spans="2:14" x14ac:dyDescent="0.35">
      <c r="B1567" t="s">
        <v>710</v>
      </c>
      <c r="C1567" t="s">
        <v>711</v>
      </c>
      <c r="D1567">
        <v>2019</v>
      </c>
      <c r="E1567">
        <v>2019</v>
      </c>
      <c r="F1567" s="1" t="s">
        <v>28</v>
      </c>
      <c r="G1567" s="1" t="s">
        <v>29</v>
      </c>
      <c r="H1567" s="1" t="s">
        <v>226</v>
      </c>
      <c r="I1567" s="1" t="s">
        <v>225</v>
      </c>
      <c r="J1567">
        <v>1734</v>
      </c>
      <c r="K1567">
        <v>16783854</v>
      </c>
      <c r="L1567">
        <v>10.3</v>
      </c>
      <c r="M1567" s="2" t="b">
        <f t="shared" si="48"/>
        <v>1</v>
      </c>
      <c r="N1567" s="2" t="str">
        <f t="shared" si="49"/>
        <v>Female201965-74 yearsGR113-051</v>
      </c>
    </row>
    <row r="1568" spans="2:14" x14ac:dyDescent="0.35">
      <c r="B1568" t="s">
        <v>710</v>
      </c>
      <c r="C1568" t="s">
        <v>711</v>
      </c>
      <c r="D1568">
        <v>2019</v>
      </c>
      <c r="E1568">
        <v>2019</v>
      </c>
      <c r="F1568" s="1" t="s">
        <v>28</v>
      </c>
      <c r="G1568" s="1" t="s">
        <v>29</v>
      </c>
      <c r="H1568" s="1" t="s">
        <v>224</v>
      </c>
      <c r="I1568" s="1" t="s">
        <v>223</v>
      </c>
      <c r="J1568">
        <v>4660</v>
      </c>
      <c r="K1568">
        <v>16783854</v>
      </c>
      <c r="L1568">
        <v>27.8</v>
      </c>
      <c r="M1568" s="2" t="b">
        <f t="shared" si="48"/>
        <v>1</v>
      </c>
      <c r="N1568" s="2" t="str">
        <f t="shared" si="49"/>
        <v>Female201965-74 yearsGR113-052</v>
      </c>
    </row>
    <row r="1569" spans="2:14" x14ac:dyDescent="0.35">
      <c r="B1569" t="s">
        <v>710</v>
      </c>
      <c r="C1569" t="s">
        <v>711</v>
      </c>
      <c r="D1569">
        <v>2019</v>
      </c>
      <c r="E1569">
        <v>2019</v>
      </c>
      <c r="F1569" s="1" t="s">
        <v>28</v>
      </c>
      <c r="G1569" s="1" t="s">
        <v>29</v>
      </c>
      <c r="H1569" s="1" t="s">
        <v>129</v>
      </c>
      <c r="I1569" s="1" t="s">
        <v>128</v>
      </c>
      <c r="J1569">
        <v>59412</v>
      </c>
      <c r="K1569">
        <v>16783854</v>
      </c>
      <c r="L1569">
        <v>354</v>
      </c>
      <c r="M1569" s="2" t="b">
        <f t="shared" si="48"/>
        <v>0</v>
      </c>
      <c r="N1569" s="2" t="str">
        <f t="shared" si="49"/>
        <v>Female201965-74 yearsGR113-053</v>
      </c>
    </row>
    <row r="1570" spans="2:14" x14ac:dyDescent="0.35">
      <c r="B1570" t="s">
        <v>710</v>
      </c>
      <c r="C1570" t="s">
        <v>711</v>
      </c>
      <c r="D1570">
        <v>2019</v>
      </c>
      <c r="E1570">
        <v>2019</v>
      </c>
      <c r="F1570" s="1" t="s">
        <v>28</v>
      </c>
      <c r="G1570" s="1" t="s">
        <v>29</v>
      </c>
      <c r="H1570" s="1" t="s">
        <v>127</v>
      </c>
      <c r="I1570" s="1" t="s">
        <v>126</v>
      </c>
      <c r="J1570">
        <v>43451</v>
      </c>
      <c r="K1570">
        <v>16783854</v>
      </c>
      <c r="L1570">
        <v>258.89999999999998</v>
      </c>
      <c r="M1570" s="2" t="b">
        <f t="shared" si="48"/>
        <v>1</v>
      </c>
      <c r="N1570" s="2" t="str">
        <f t="shared" si="49"/>
        <v>Female201965-74 yearsGR113-054</v>
      </c>
    </row>
    <row r="1571" spans="2:14" x14ac:dyDescent="0.35">
      <c r="B1571" t="s">
        <v>710</v>
      </c>
      <c r="C1571" t="s">
        <v>711</v>
      </c>
      <c r="D1571">
        <v>2019</v>
      </c>
      <c r="E1571">
        <v>2019</v>
      </c>
      <c r="F1571" s="1" t="s">
        <v>28</v>
      </c>
      <c r="G1571" s="1" t="s">
        <v>29</v>
      </c>
      <c r="H1571" s="1" t="s">
        <v>222</v>
      </c>
      <c r="I1571" s="1" t="s">
        <v>221</v>
      </c>
      <c r="J1571">
        <v>381</v>
      </c>
      <c r="K1571">
        <v>16783854</v>
      </c>
      <c r="L1571">
        <v>2.2999999999999998</v>
      </c>
      <c r="M1571" s="2" t="b">
        <f t="shared" si="48"/>
        <v>0</v>
      </c>
      <c r="N1571" s="2" t="str">
        <f t="shared" si="49"/>
        <v>Female201965-74 yearsGR113-055</v>
      </c>
    </row>
    <row r="1572" spans="2:14" x14ac:dyDescent="0.35">
      <c r="B1572" t="s">
        <v>710</v>
      </c>
      <c r="C1572" t="s">
        <v>711</v>
      </c>
      <c r="D1572">
        <v>2019</v>
      </c>
      <c r="E1572">
        <v>2019</v>
      </c>
      <c r="F1572" s="1" t="s">
        <v>28</v>
      </c>
      <c r="G1572" s="1" t="s">
        <v>29</v>
      </c>
      <c r="H1572" s="1" t="s">
        <v>220</v>
      </c>
      <c r="I1572" s="1" t="s">
        <v>219</v>
      </c>
      <c r="J1572">
        <v>3631</v>
      </c>
      <c r="K1572">
        <v>16783854</v>
      </c>
      <c r="L1572">
        <v>21.6</v>
      </c>
      <c r="M1572" s="2" t="b">
        <f t="shared" si="48"/>
        <v>0</v>
      </c>
      <c r="N1572" s="2" t="str">
        <f t="shared" si="49"/>
        <v>Female201965-74 yearsGR113-056</v>
      </c>
    </row>
    <row r="1573" spans="2:14" x14ac:dyDescent="0.35">
      <c r="B1573" t="s">
        <v>710</v>
      </c>
      <c r="C1573" t="s">
        <v>711</v>
      </c>
      <c r="D1573">
        <v>2019</v>
      </c>
      <c r="E1573">
        <v>2019</v>
      </c>
      <c r="F1573" s="1" t="s">
        <v>28</v>
      </c>
      <c r="G1573" s="1" t="s">
        <v>29</v>
      </c>
      <c r="H1573" s="1" t="s">
        <v>125</v>
      </c>
      <c r="I1573" s="1" t="s">
        <v>124</v>
      </c>
      <c r="J1573">
        <v>614</v>
      </c>
      <c r="K1573">
        <v>16783854</v>
      </c>
      <c r="L1573">
        <v>3.7</v>
      </c>
      <c r="M1573" s="2" t="b">
        <f t="shared" si="48"/>
        <v>0</v>
      </c>
      <c r="N1573" s="2" t="str">
        <f t="shared" si="49"/>
        <v>Female201965-74 yearsGR113-057</v>
      </c>
    </row>
    <row r="1574" spans="2:14" x14ac:dyDescent="0.35">
      <c r="B1574" t="s">
        <v>710</v>
      </c>
      <c r="C1574" t="s">
        <v>711</v>
      </c>
      <c r="D1574">
        <v>2019</v>
      </c>
      <c r="E1574">
        <v>2019</v>
      </c>
      <c r="F1574" s="1" t="s">
        <v>28</v>
      </c>
      <c r="G1574" s="1" t="s">
        <v>29</v>
      </c>
      <c r="H1574" s="1" t="s">
        <v>123</v>
      </c>
      <c r="I1574" s="1" t="s">
        <v>122</v>
      </c>
      <c r="J1574">
        <v>23928</v>
      </c>
      <c r="K1574">
        <v>16783854</v>
      </c>
      <c r="L1574">
        <v>142.6</v>
      </c>
      <c r="M1574" s="2" t="b">
        <f t="shared" si="48"/>
        <v>0</v>
      </c>
      <c r="N1574" s="2" t="str">
        <f t="shared" si="49"/>
        <v>Female201965-74 yearsGR113-058</v>
      </c>
    </row>
    <row r="1575" spans="2:14" x14ac:dyDescent="0.35">
      <c r="B1575" t="s">
        <v>710</v>
      </c>
      <c r="C1575" t="s">
        <v>711</v>
      </c>
      <c r="D1575">
        <v>2019</v>
      </c>
      <c r="E1575">
        <v>2019</v>
      </c>
      <c r="F1575" s="1" t="s">
        <v>28</v>
      </c>
      <c r="G1575" s="1" t="s">
        <v>29</v>
      </c>
      <c r="H1575" s="1" t="s">
        <v>121</v>
      </c>
      <c r="I1575" s="1" t="s">
        <v>120</v>
      </c>
      <c r="J1575">
        <v>8171</v>
      </c>
      <c r="K1575">
        <v>16783854</v>
      </c>
      <c r="L1575">
        <v>48.7</v>
      </c>
      <c r="M1575" s="2" t="b">
        <f t="shared" si="48"/>
        <v>0</v>
      </c>
      <c r="N1575" s="2" t="str">
        <f t="shared" si="49"/>
        <v>Female201965-74 yearsGR113-059</v>
      </c>
    </row>
    <row r="1576" spans="2:14" x14ac:dyDescent="0.35">
      <c r="B1576" t="s">
        <v>710</v>
      </c>
      <c r="C1576" t="s">
        <v>711</v>
      </c>
      <c r="D1576">
        <v>2019</v>
      </c>
      <c r="E1576">
        <v>2019</v>
      </c>
      <c r="F1576" s="1" t="s">
        <v>28</v>
      </c>
      <c r="G1576" s="1" t="s">
        <v>29</v>
      </c>
      <c r="H1576" s="1" t="s">
        <v>218</v>
      </c>
      <c r="I1576" s="1" t="s">
        <v>217</v>
      </c>
      <c r="J1576">
        <v>377</v>
      </c>
      <c r="K1576">
        <v>16783854</v>
      </c>
      <c r="L1576">
        <v>2.2000000000000002</v>
      </c>
      <c r="M1576" s="2" t="b">
        <f t="shared" si="48"/>
        <v>0</v>
      </c>
      <c r="N1576" s="2" t="str">
        <f t="shared" si="49"/>
        <v>Female201965-74 yearsGR113-060</v>
      </c>
    </row>
    <row r="1577" spans="2:14" x14ac:dyDescent="0.35">
      <c r="B1577" t="s">
        <v>710</v>
      </c>
      <c r="C1577" t="s">
        <v>711</v>
      </c>
      <c r="D1577">
        <v>2019</v>
      </c>
      <c r="E1577">
        <v>2019</v>
      </c>
      <c r="F1577" s="1" t="s">
        <v>28</v>
      </c>
      <c r="G1577" s="1" t="s">
        <v>29</v>
      </c>
      <c r="H1577" s="1" t="s">
        <v>119</v>
      </c>
      <c r="I1577" s="1" t="s">
        <v>118</v>
      </c>
      <c r="J1577">
        <v>15380</v>
      </c>
      <c r="K1577">
        <v>16783854</v>
      </c>
      <c r="L1577">
        <v>91.6</v>
      </c>
      <c r="M1577" s="2" t="b">
        <f t="shared" si="48"/>
        <v>0</v>
      </c>
      <c r="N1577" s="2" t="str">
        <f t="shared" si="49"/>
        <v>Female201965-74 yearsGR113-061</v>
      </c>
    </row>
    <row r="1578" spans="2:14" x14ac:dyDescent="0.35">
      <c r="B1578" t="s">
        <v>710</v>
      </c>
      <c r="C1578" t="s">
        <v>711</v>
      </c>
      <c r="D1578">
        <v>2019</v>
      </c>
      <c r="E1578">
        <v>2019</v>
      </c>
      <c r="F1578" s="1" t="s">
        <v>28</v>
      </c>
      <c r="G1578" s="1" t="s">
        <v>29</v>
      </c>
      <c r="H1578" s="1" t="s">
        <v>117</v>
      </c>
      <c r="I1578" s="1" t="s">
        <v>116</v>
      </c>
      <c r="J1578">
        <v>5024</v>
      </c>
      <c r="K1578">
        <v>16783854</v>
      </c>
      <c r="L1578">
        <v>29.9</v>
      </c>
      <c r="M1578" s="2" t="b">
        <f t="shared" si="48"/>
        <v>0</v>
      </c>
      <c r="N1578" s="2" t="str">
        <f t="shared" si="49"/>
        <v>Female201965-74 yearsGR113-062</v>
      </c>
    </row>
    <row r="1579" spans="2:14" x14ac:dyDescent="0.35">
      <c r="B1579" t="s">
        <v>710</v>
      </c>
      <c r="C1579" t="s">
        <v>711</v>
      </c>
      <c r="D1579">
        <v>2019</v>
      </c>
      <c r="E1579">
        <v>2019</v>
      </c>
      <c r="F1579" s="1" t="s">
        <v>28</v>
      </c>
      <c r="G1579" s="1" t="s">
        <v>29</v>
      </c>
      <c r="H1579" s="1" t="s">
        <v>115</v>
      </c>
      <c r="I1579" s="1" t="s">
        <v>114</v>
      </c>
      <c r="J1579">
        <v>10356</v>
      </c>
      <c r="K1579">
        <v>16783854</v>
      </c>
      <c r="L1579">
        <v>61.7</v>
      </c>
      <c r="M1579" s="2" t="b">
        <f t="shared" si="48"/>
        <v>0</v>
      </c>
      <c r="N1579" s="2" t="str">
        <f t="shared" si="49"/>
        <v>Female201965-74 yearsGR113-063</v>
      </c>
    </row>
    <row r="1580" spans="2:14" x14ac:dyDescent="0.35">
      <c r="B1580" t="s">
        <v>710</v>
      </c>
      <c r="C1580" t="s">
        <v>711</v>
      </c>
      <c r="D1580">
        <v>2019</v>
      </c>
      <c r="E1580">
        <v>2019</v>
      </c>
      <c r="F1580" s="1" t="s">
        <v>28</v>
      </c>
      <c r="G1580" s="1" t="s">
        <v>29</v>
      </c>
      <c r="H1580" s="1" t="s">
        <v>113</v>
      </c>
      <c r="I1580" s="1" t="s">
        <v>112</v>
      </c>
      <c r="J1580">
        <v>14897</v>
      </c>
      <c r="K1580">
        <v>16783854</v>
      </c>
      <c r="L1580">
        <v>88.8</v>
      </c>
      <c r="M1580" s="2" t="b">
        <f t="shared" si="48"/>
        <v>0</v>
      </c>
      <c r="N1580" s="2" t="str">
        <f t="shared" si="49"/>
        <v>Female201965-74 yearsGR113-064</v>
      </c>
    </row>
    <row r="1581" spans="2:14" x14ac:dyDescent="0.35">
      <c r="B1581" t="s">
        <v>710</v>
      </c>
      <c r="C1581" t="s">
        <v>711</v>
      </c>
      <c r="D1581">
        <v>2019</v>
      </c>
      <c r="E1581">
        <v>2019</v>
      </c>
      <c r="F1581" s="1" t="s">
        <v>28</v>
      </c>
      <c r="G1581" s="1" t="s">
        <v>29</v>
      </c>
      <c r="H1581" s="1" t="s">
        <v>111</v>
      </c>
      <c r="I1581" s="1" t="s">
        <v>110</v>
      </c>
      <c r="J1581">
        <v>160</v>
      </c>
      <c r="K1581">
        <v>16783854</v>
      </c>
      <c r="L1581">
        <v>1</v>
      </c>
      <c r="M1581" s="2" t="b">
        <f t="shared" si="48"/>
        <v>0</v>
      </c>
      <c r="N1581" s="2" t="str">
        <f t="shared" si="49"/>
        <v>Female201965-74 yearsGR113-065</v>
      </c>
    </row>
    <row r="1582" spans="2:14" x14ac:dyDescent="0.35">
      <c r="B1582" t="s">
        <v>710</v>
      </c>
      <c r="C1582" t="s">
        <v>711</v>
      </c>
      <c r="D1582">
        <v>2019</v>
      </c>
      <c r="E1582">
        <v>2019</v>
      </c>
      <c r="F1582" s="1" t="s">
        <v>28</v>
      </c>
      <c r="G1582" s="1" t="s">
        <v>29</v>
      </c>
      <c r="H1582" s="1" t="s">
        <v>216</v>
      </c>
      <c r="I1582" s="1" t="s">
        <v>215</v>
      </c>
      <c r="J1582">
        <v>102</v>
      </c>
      <c r="K1582">
        <v>16783854</v>
      </c>
      <c r="L1582">
        <v>0.6</v>
      </c>
      <c r="M1582" s="2" t="b">
        <f t="shared" si="48"/>
        <v>0</v>
      </c>
      <c r="N1582" s="2" t="str">
        <f t="shared" si="49"/>
        <v>Female201965-74 yearsGR113-066</v>
      </c>
    </row>
    <row r="1583" spans="2:14" x14ac:dyDescent="0.35">
      <c r="B1583" t="s">
        <v>710</v>
      </c>
      <c r="C1583" t="s">
        <v>711</v>
      </c>
      <c r="D1583">
        <v>2019</v>
      </c>
      <c r="E1583">
        <v>2019</v>
      </c>
      <c r="F1583" s="1" t="s">
        <v>28</v>
      </c>
      <c r="G1583" s="1" t="s">
        <v>29</v>
      </c>
      <c r="H1583" s="1" t="s">
        <v>214</v>
      </c>
      <c r="I1583" s="1" t="s">
        <v>213</v>
      </c>
      <c r="J1583">
        <v>4624</v>
      </c>
      <c r="K1583">
        <v>16783854</v>
      </c>
      <c r="L1583">
        <v>27.6</v>
      </c>
      <c r="M1583" s="2" t="b">
        <f t="shared" si="48"/>
        <v>0</v>
      </c>
      <c r="N1583" s="2" t="str">
        <f t="shared" si="49"/>
        <v>Female201965-74 yearsGR113-067</v>
      </c>
    </row>
    <row r="1584" spans="2:14" x14ac:dyDescent="0.35">
      <c r="B1584" t="s">
        <v>710</v>
      </c>
      <c r="C1584" t="s">
        <v>711</v>
      </c>
      <c r="D1584">
        <v>2019</v>
      </c>
      <c r="E1584">
        <v>2019</v>
      </c>
      <c r="F1584" s="1" t="s">
        <v>28</v>
      </c>
      <c r="G1584" s="1" t="s">
        <v>29</v>
      </c>
      <c r="H1584" s="1" t="s">
        <v>109</v>
      </c>
      <c r="I1584" s="1" t="s">
        <v>108</v>
      </c>
      <c r="J1584">
        <v>10011</v>
      </c>
      <c r="K1584">
        <v>16783854</v>
      </c>
      <c r="L1584">
        <v>59.6</v>
      </c>
      <c r="M1584" s="2" t="b">
        <f t="shared" ref="M1584:M1647" si="50">LEFT(H1584,1)="#"</f>
        <v>0</v>
      </c>
      <c r="N1584" s="2" t="str">
        <f t="shared" ref="N1584:N1647" si="51">B1584&amp;E1584&amp;F1584&amp;I1584</f>
        <v>Female201965-74 yearsGR113-068</v>
      </c>
    </row>
    <row r="1585" spans="2:14" x14ac:dyDescent="0.35">
      <c r="B1585" t="s">
        <v>710</v>
      </c>
      <c r="C1585" t="s">
        <v>711</v>
      </c>
      <c r="D1585">
        <v>2019</v>
      </c>
      <c r="E1585">
        <v>2019</v>
      </c>
      <c r="F1585" s="1" t="s">
        <v>28</v>
      </c>
      <c r="G1585" s="1" t="s">
        <v>29</v>
      </c>
      <c r="H1585" s="1" t="s">
        <v>212</v>
      </c>
      <c r="I1585" s="1" t="s">
        <v>211</v>
      </c>
      <c r="J1585">
        <v>2891</v>
      </c>
      <c r="K1585">
        <v>16783854</v>
      </c>
      <c r="L1585">
        <v>17.2</v>
      </c>
      <c r="M1585" s="2" t="b">
        <f t="shared" si="50"/>
        <v>1</v>
      </c>
      <c r="N1585" s="2" t="str">
        <f t="shared" si="51"/>
        <v>Female201965-74 yearsGR113-069</v>
      </c>
    </row>
    <row r="1586" spans="2:14" x14ac:dyDescent="0.35">
      <c r="B1586" t="s">
        <v>710</v>
      </c>
      <c r="C1586" t="s">
        <v>711</v>
      </c>
      <c r="D1586">
        <v>2019</v>
      </c>
      <c r="E1586">
        <v>2019</v>
      </c>
      <c r="F1586" s="1" t="s">
        <v>28</v>
      </c>
      <c r="G1586" s="1" t="s">
        <v>29</v>
      </c>
      <c r="H1586" s="1" t="s">
        <v>107</v>
      </c>
      <c r="I1586" s="1" t="s">
        <v>106</v>
      </c>
      <c r="J1586">
        <v>11074</v>
      </c>
      <c r="K1586">
        <v>16783854</v>
      </c>
      <c r="L1586">
        <v>66</v>
      </c>
      <c r="M1586" s="2" t="b">
        <f t="shared" si="50"/>
        <v>1</v>
      </c>
      <c r="N1586" s="2" t="str">
        <f t="shared" si="51"/>
        <v>Female201965-74 yearsGR113-070</v>
      </c>
    </row>
    <row r="1587" spans="2:14" x14ac:dyDescent="0.35">
      <c r="B1587" t="s">
        <v>710</v>
      </c>
      <c r="C1587" t="s">
        <v>711</v>
      </c>
      <c r="D1587">
        <v>2019</v>
      </c>
      <c r="E1587">
        <v>2019</v>
      </c>
      <c r="F1587" s="1" t="s">
        <v>28</v>
      </c>
      <c r="G1587" s="1" t="s">
        <v>29</v>
      </c>
      <c r="H1587" s="1" t="s">
        <v>210</v>
      </c>
      <c r="I1587" s="1" t="s">
        <v>209</v>
      </c>
      <c r="J1587">
        <v>253</v>
      </c>
      <c r="K1587">
        <v>16783854</v>
      </c>
      <c r="L1587">
        <v>1.5</v>
      </c>
      <c r="M1587" s="2" t="b">
        <f t="shared" si="50"/>
        <v>1</v>
      </c>
      <c r="N1587" s="2" t="str">
        <f t="shared" si="51"/>
        <v>Female201965-74 yearsGR113-071</v>
      </c>
    </row>
    <row r="1588" spans="2:14" x14ac:dyDescent="0.35">
      <c r="B1588" t="s">
        <v>710</v>
      </c>
      <c r="C1588" t="s">
        <v>711</v>
      </c>
      <c r="D1588">
        <v>2019</v>
      </c>
      <c r="E1588">
        <v>2019</v>
      </c>
      <c r="F1588" s="1" t="s">
        <v>28</v>
      </c>
      <c r="G1588" s="1" t="s">
        <v>29</v>
      </c>
      <c r="H1588" s="1" t="s">
        <v>208</v>
      </c>
      <c r="I1588" s="1" t="s">
        <v>207</v>
      </c>
      <c r="J1588">
        <v>1743</v>
      </c>
      <c r="K1588">
        <v>16783854</v>
      </c>
      <c r="L1588">
        <v>10.4</v>
      </c>
      <c r="M1588" s="2" t="b">
        <f t="shared" si="50"/>
        <v>0</v>
      </c>
      <c r="N1588" s="2" t="str">
        <f t="shared" si="51"/>
        <v>Female201965-74 yearsGR113-072</v>
      </c>
    </row>
    <row r="1589" spans="2:14" x14ac:dyDescent="0.35">
      <c r="B1589" t="s">
        <v>710</v>
      </c>
      <c r="C1589" t="s">
        <v>711</v>
      </c>
      <c r="D1589">
        <v>2019</v>
      </c>
      <c r="E1589">
        <v>2019</v>
      </c>
      <c r="F1589" s="1" t="s">
        <v>28</v>
      </c>
      <c r="G1589" s="1" t="s">
        <v>29</v>
      </c>
      <c r="H1589" s="1" t="s">
        <v>206</v>
      </c>
      <c r="I1589" s="1" t="s">
        <v>205</v>
      </c>
      <c r="J1589">
        <v>821</v>
      </c>
      <c r="K1589">
        <v>16783854</v>
      </c>
      <c r="L1589">
        <v>4.9000000000000004</v>
      </c>
      <c r="M1589" s="2" t="b">
        <f t="shared" si="50"/>
        <v>1</v>
      </c>
      <c r="N1589" s="2" t="str">
        <f t="shared" si="51"/>
        <v>Female201965-74 yearsGR113-073</v>
      </c>
    </row>
    <row r="1590" spans="2:14" x14ac:dyDescent="0.35">
      <c r="B1590" t="s">
        <v>710</v>
      </c>
      <c r="C1590" t="s">
        <v>711</v>
      </c>
      <c r="D1590">
        <v>2019</v>
      </c>
      <c r="E1590">
        <v>2019</v>
      </c>
      <c r="F1590" s="1" t="s">
        <v>28</v>
      </c>
      <c r="G1590" s="1" t="s">
        <v>29</v>
      </c>
      <c r="H1590" s="1" t="s">
        <v>204</v>
      </c>
      <c r="I1590" s="1" t="s">
        <v>203</v>
      </c>
      <c r="J1590">
        <v>922</v>
      </c>
      <c r="K1590">
        <v>16783854</v>
      </c>
      <c r="L1590">
        <v>5.5</v>
      </c>
      <c r="M1590" s="2" t="b">
        <f t="shared" si="50"/>
        <v>0</v>
      </c>
      <c r="N1590" s="2" t="str">
        <f t="shared" si="51"/>
        <v>Female201965-74 yearsGR113-074</v>
      </c>
    </row>
    <row r="1591" spans="2:14" x14ac:dyDescent="0.35">
      <c r="B1591" t="s">
        <v>710</v>
      </c>
      <c r="C1591" t="s">
        <v>711</v>
      </c>
      <c r="D1591">
        <v>2019</v>
      </c>
      <c r="E1591">
        <v>2019</v>
      </c>
      <c r="F1591" s="1" t="s">
        <v>28</v>
      </c>
      <c r="G1591" s="1" t="s">
        <v>29</v>
      </c>
      <c r="H1591" s="1" t="s">
        <v>105</v>
      </c>
      <c r="I1591" s="1" t="s">
        <v>104</v>
      </c>
      <c r="J1591">
        <v>421</v>
      </c>
      <c r="K1591">
        <v>16783854</v>
      </c>
      <c r="L1591">
        <v>2.5</v>
      </c>
      <c r="M1591" s="2" t="b">
        <f t="shared" si="50"/>
        <v>0</v>
      </c>
      <c r="N1591" s="2" t="str">
        <f t="shared" si="51"/>
        <v>Female201965-74 yearsGR113-075</v>
      </c>
    </row>
    <row r="1592" spans="2:14" x14ac:dyDescent="0.35">
      <c r="B1592" t="s">
        <v>710</v>
      </c>
      <c r="C1592" t="s">
        <v>711</v>
      </c>
      <c r="D1592">
        <v>2019</v>
      </c>
      <c r="E1592">
        <v>2019</v>
      </c>
      <c r="F1592" s="1" t="s">
        <v>28</v>
      </c>
      <c r="G1592" s="1" t="s">
        <v>29</v>
      </c>
      <c r="H1592" s="1" t="s">
        <v>103</v>
      </c>
      <c r="I1592" s="1" t="s">
        <v>102</v>
      </c>
      <c r="J1592">
        <v>3835</v>
      </c>
      <c r="K1592">
        <v>16783854</v>
      </c>
      <c r="L1592">
        <v>22.8</v>
      </c>
      <c r="M1592" s="2" t="b">
        <f t="shared" si="50"/>
        <v>1</v>
      </c>
      <c r="N1592" s="2" t="str">
        <f t="shared" si="51"/>
        <v>Female201965-74 yearsGR113-076</v>
      </c>
    </row>
    <row r="1593" spans="2:14" x14ac:dyDescent="0.35">
      <c r="B1593" t="s">
        <v>710</v>
      </c>
      <c r="C1593" t="s">
        <v>711</v>
      </c>
      <c r="D1593">
        <v>2019</v>
      </c>
      <c r="E1593">
        <v>2019</v>
      </c>
      <c r="F1593" s="1" t="s">
        <v>28</v>
      </c>
      <c r="G1593" s="1" t="s">
        <v>29</v>
      </c>
      <c r="H1593" s="1" t="s">
        <v>202</v>
      </c>
      <c r="I1593" s="1" t="s">
        <v>201</v>
      </c>
      <c r="J1593">
        <v>545</v>
      </c>
      <c r="K1593">
        <v>16783854</v>
      </c>
      <c r="L1593">
        <v>3.2</v>
      </c>
      <c r="M1593" s="2" t="b">
        <f t="shared" si="50"/>
        <v>0</v>
      </c>
      <c r="N1593" s="2" t="str">
        <f t="shared" si="51"/>
        <v>Female201965-74 yearsGR113-077</v>
      </c>
    </row>
    <row r="1594" spans="2:14" x14ac:dyDescent="0.35">
      <c r="B1594" t="s">
        <v>710</v>
      </c>
      <c r="C1594" t="s">
        <v>711</v>
      </c>
      <c r="D1594">
        <v>2019</v>
      </c>
      <c r="E1594">
        <v>2019</v>
      </c>
      <c r="F1594" s="1" t="s">
        <v>28</v>
      </c>
      <c r="G1594" s="1" t="s">
        <v>29</v>
      </c>
      <c r="H1594" s="1" t="s">
        <v>101</v>
      </c>
      <c r="I1594" s="1" t="s">
        <v>100</v>
      </c>
      <c r="J1594">
        <v>3290</v>
      </c>
      <c r="K1594">
        <v>16783854</v>
      </c>
      <c r="L1594">
        <v>19.600000000000001</v>
      </c>
      <c r="M1594" s="2" t="b">
        <f t="shared" si="50"/>
        <v>0</v>
      </c>
      <c r="N1594" s="2" t="str">
        <f t="shared" si="51"/>
        <v>Female201965-74 yearsGR113-078</v>
      </c>
    </row>
    <row r="1595" spans="2:14" x14ac:dyDescent="0.35">
      <c r="B1595" t="s">
        <v>710</v>
      </c>
      <c r="C1595" t="s">
        <v>711</v>
      </c>
      <c r="D1595">
        <v>2019</v>
      </c>
      <c r="E1595">
        <v>2019</v>
      </c>
      <c r="F1595" s="1" t="s">
        <v>28</v>
      </c>
      <c r="G1595" s="1" t="s">
        <v>29</v>
      </c>
      <c r="H1595" s="1" t="s">
        <v>200</v>
      </c>
      <c r="I1595" s="1" t="s">
        <v>199</v>
      </c>
      <c r="J1595">
        <v>15</v>
      </c>
      <c r="K1595">
        <v>16783854</v>
      </c>
      <c r="L1595" t="s">
        <v>10</v>
      </c>
      <c r="M1595" s="2" t="b">
        <f t="shared" si="50"/>
        <v>0</v>
      </c>
      <c r="N1595" s="2" t="str">
        <f t="shared" si="51"/>
        <v>Female201965-74 yearsGR113-079</v>
      </c>
    </row>
    <row r="1596" spans="2:14" x14ac:dyDescent="0.35">
      <c r="B1596" t="s">
        <v>710</v>
      </c>
      <c r="C1596" t="s">
        <v>711</v>
      </c>
      <c r="D1596">
        <v>2019</v>
      </c>
      <c r="E1596">
        <v>2019</v>
      </c>
      <c r="F1596" s="1" t="s">
        <v>28</v>
      </c>
      <c r="G1596" s="1" t="s">
        <v>29</v>
      </c>
      <c r="H1596" s="1" t="s">
        <v>99</v>
      </c>
      <c r="I1596" s="1" t="s">
        <v>98</v>
      </c>
      <c r="J1596">
        <v>18995</v>
      </c>
      <c r="K1596">
        <v>16783854</v>
      </c>
      <c r="L1596">
        <v>113.2</v>
      </c>
      <c r="M1596" s="2" t="b">
        <f t="shared" si="50"/>
        <v>1</v>
      </c>
      <c r="N1596" s="2" t="str">
        <f t="shared" si="51"/>
        <v>Female201965-74 yearsGR113-082</v>
      </c>
    </row>
    <row r="1597" spans="2:14" x14ac:dyDescent="0.35">
      <c r="B1597" t="s">
        <v>710</v>
      </c>
      <c r="C1597" t="s">
        <v>711</v>
      </c>
      <c r="D1597">
        <v>2019</v>
      </c>
      <c r="E1597">
        <v>2019</v>
      </c>
      <c r="F1597" s="1" t="s">
        <v>28</v>
      </c>
      <c r="G1597" s="1" t="s">
        <v>29</v>
      </c>
      <c r="H1597" s="1" t="s">
        <v>194</v>
      </c>
      <c r="I1597" s="1" t="s">
        <v>193</v>
      </c>
      <c r="J1597">
        <v>41</v>
      </c>
      <c r="K1597">
        <v>16783854</v>
      </c>
      <c r="L1597">
        <v>0.2</v>
      </c>
      <c r="M1597" s="2" t="b">
        <f t="shared" si="50"/>
        <v>0</v>
      </c>
      <c r="N1597" s="2" t="str">
        <f t="shared" si="51"/>
        <v>Female201965-74 yearsGR113-083</v>
      </c>
    </row>
    <row r="1598" spans="2:14" x14ac:dyDescent="0.35">
      <c r="B1598" t="s">
        <v>710</v>
      </c>
      <c r="C1598" t="s">
        <v>711</v>
      </c>
      <c r="D1598">
        <v>2019</v>
      </c>
      <c r="E1598">
        <v>2019</v>
      </c>
      <c r="F1598" s="1" t="s">
        <v>28</v>
      </c>
      <c r="G1598" s="1" t="s">
        <v>29</v>
      </c>
      <c r="H1598" s="1" t="s">
        <v>192</v>
      </c>
      <c r="I1598" s="1" t="s">
        <v>191</v>
      </c>
      <c r="J1598">
        <v>887</v>
      </c>
      <c r="K1598">
        <v>16783854</v>
      </c>
      <c r="L1598">
        <v>5.3</v>
      </c>
      <c r="M1598" s="2" t="b">
        <f t="shared" si="50"/>
        <v>0</v>
      </c>
      <c r="N1598" s="2" t="str">
        <f t="shared" si="51"/>
        <v>Female201965-74 yearsGR113-084</v>
      </c>
    </row>
    <row r="1599" spans="2:14" x14ac:dyDescent="0.35">
      <c r="B1599" t="s">
        <v>710</v>
      </c>
      <c r="C1599" t="s">
        <v>711</v>
      </c>
      <c r="D1599">
        <v>2019</v>
      </c>
      <c r="E1599">
        <v>2019</v>
      </c>
      <c r="F1599" s="1" t="s">
        <v>28</v>
      </c>
      <c r="G1599" s="1" t="s">
        <v>29</v>
      </c>
      <c r="H1599" s="1" t="s">
        <v>190</v>
      </c>
      <c r="I1599" s="1" t="s">
        <v>189</v>
      </c>
      <c r="J1599">
        <v>318</v>
      </c>
      <c r="K1599">
        <v>16783854</v>
      </c>
      <c r="L1599">
        <v>1.9</v>
      </c>
      <c r="M1599" s="2" t="b">
        <f t="shared" si="50"/>
        <v>0</v>
      </c>
      <c r="N1599" s="2" t="str">
        <f t="shared" si="51"/>
        <v>Female201965-74 yearsGR113-085</v>
      </c>
    </row>
    <row r="1600" spans="2:14" x14ac:dyDescent="0.35">
      <c r="B1600" t="s">
        <v>710</v>
      </c>
      <c r="C1600" t="s">
        <v>711</v>
      </c>
      <c r="D1600">
        <v>2019</v>
      </c>
      <c r="E1600">
        <v>2019</v>
      </c>
      <c r="F1600" s="1" t="s">
        <v>28</v>
      </c>
      <c r="G1600" s="1" t="s">
        <v>29</v>
      </c>
      <c r="H1600" s="1" t="s">
        <v>97</v>
      </c>
      <c r="I1600" s="1" t="s">
        <v>96</v>
      </c>
      <c r="J1600">
        <v>17749</v>
      </c>
      <c r="K1600">
        <v>16783854</v>
      </c>
      <c r="L1600">
        <v>105.8</v>
      </c>
      <c r="M1600" s="2" t="b">
        <f t="shared" si="50"/>
        <v>0</v>
      </c>
      <c r="N1600" s="2" t="str">
        <f t="shared" si="51"/>
        <v>Female201965-74 yearsGR113-086</v>
      </c>
    </row>
    <row r="1601" spans="2:14" x14ac:dyDescent="0.35">
      <c r="B1601" t="s">
        <v>710</v>
      </c>
      <c r="C1601" t="s">
        <v>711</v>
      </c>
      <c r="D1601">
        <v>2019</v>
      </c>
      <c r="E1601">
        <v>2019</v>
      </c>
      <c r="F1601" s="1" t="s">
        <v>28</v>
      </c>
      <c r="G1601" s="1" t="s">
        <v>29</v>
      </c>
      <c r="H1601" s="1" t="s">
        <v>95</v>
      </c>
      <c r="I1601" s="1" t="s">
        <v>94</v>
      </c>
      <c r="J1601">
        <v>1188</v>
      </c>
      <c r="K1601">
        <v>16783854</v>
      </c>
      <c r="L1601">
        <v>7.1</v>
      </c>
      <c r="M1601" s="2" t="b">
        <f t="shared" si="50"/>
        <v>1</v>
      </c>
      <c r="N1601" s="2" t="str">
        <f t="shared" si="51"/>
        <v>Female201965-74 yearsGR113-088</v>
      </c>
    </row>
    <row r="1602" spans="2:14" x14ac:dyDescent="0.35">
      <c r="B1602" t="s">
        <v>710</v>
      </c>
      <c r="C1602" t="s">
        <v>711</v>
      </c>
      <c r="D1602">
        <v>2019</v>
      </c>
      <c r="E1602">
        <v>2019</v>
      </c>
      <c r="F1602" s="1" t="s">
        <v>28</v>
      </c>
      <c r="G1602" s="1" t="s">
        <v>29</v>
      </c>
      <c r="H1602" s="1" t="s">
        <v>186</v>
      </c>
      <c r="I1602" s="1" t="s">
        <v>185</v>
      </c>
      <c r="J1602">
        <v>4394</v>
      </c>
      <c r="K1602">
        <v>16783854</v>
      </c>
      <c r="L1602">
        <v>26.2</v>
      </c>
      <c r="M1602" s="2" t="b">
        <f t="shared" si="50"/>
        <v>0</v>
      </c>
      <c r="N1602" s="2" t="str">
        <f t="shared" si="51"/>
        <v>Female201965-74 yearsGR113-089</v>
      </c>
    </row>
    <row r="1603" spans="2:14" x14ac:dyDescent="0.35">
      <c r="B1603" t="s">
        <v>710</v>
      </c>
      <c r="C1603" t="s">
        <v>711</v>
      </c>
      <c r="D1603">
        <v>2019</v>
      </c>
      <c r="E1603">
        <v>2019</v>
      </c>
      <c r="F1603" s="1" t="s">
        <v>28</v>
      </c>
      <c r="G1603" s="1" t="s">
        <v>29</v>
      </c>
      <c r="H1603" s="1" t="s">
        <v>184</v>
      </c>
      <c r="I1603" s="1" t="s">
        <v>183</v>
      </c>
      <c r="J1603">
        <v>319</v>
      </c>
      <c r="K1603">
        <v>16783854</v>
      </c>
      <c r="L1603">
        <v>1.9</v>
      </c>
      <c r="M1603" s="2" t="b">
        <f t="shared" si="50"/>
        <v>1</v>
      </c>
      <c r="N1603" s="2" t="str">
        <f t="shared" si="51"/>
        <v>Female201965-74 yearsGR113-090</v>
      </c>
    </row>
    <row r="1604" spans="2:14" x14ac:dyDescent="0.35">
      <c r="B1604" t="s">
        <v>710</v>
      </c>
      <c r="C1604" t="s">
        <v>711</v>
      </c>
      <c r="D1604">
        <v>2019</v>
      </c>
      <c r="E1604">
        <v>2019</v>
      </c>
      <c r="F1604" s="1" t="s">
        <v>28</v>
      </c>
      <c r="G1604" s="1" t="s">
        <v>29</v>
      </c>
      <c r="H1604" s="1" t="s">
        <v>182</v>
      </c>
      <c r="I1604" s="1" t="s">
        <v>181</v>
      </c>
      <c r="J1604">
        <v>32</v>
      </c>
      <c r="K1604">
        <v>16783854</v>
      </c>
      <c r="L1604">
        <v>0.2</v>
      </c>
      <c r="M1604" s="2" t="b">
        <f t="shared" si="50"/>
        <v>1</v>
      </c>
      <c r="N1604" s="2" t="str">
        <f t="shared" si="51"/>
        <v>Female201965-74 yearsGR113-091</v>
      </c>
    </row>
    <row r="1605" spans="2:14" x14ac:dyDescent="0.35">
      <c r="B1605" t="s">
        <v>710</v>
      </c>
      <c r="C1605" t="s">
        <v>711</v>
      </c>
      <c r="D1605">
        <v>2019</v>
      </c>
      <c r="E1605">
        <v>2019</v>
      </c>
      <c r="F1605" s="1" t="s">
        <v>28</v>
      </c>
      <c r="G1605" s="1" t="s">
        <v>29</v>
      </c>
      <c r="H1605" s="1" t="s">
        <v>180</v>
      </c>
      <c r="I1605" s="1" t="s">
        <v>179</v>
      </c>
      <c r="J1605">
        <v>191</v>
      </c>
      <c r="K1605">
        <v>16783854</v>
      </c>
      <c r="L1605">
        <v>1.1000000000000001</v>
      </c>
      <c r="M1605" s="2" t="b">
        <f t="shared" si="50"/>
        <v>1</v>
      </c>
      <c r="N1605" s="2" t="str">
        <f t="shared" si="51"/>
        <v>Female201965-74 yearsGR113-092</v>
      </c>
    </row>
    <row r="1606" spans="2:14" x14ac:dyDescent="0.35">
      <c r="B1606" t="s">
        <v>710</v>
      </c>
      <c r="C1606" t="s">
        <v>711</v>
      </c>
      <c r="D1606">
        <v>2019</v>
      </c>
      <c r="E1606">
        <v>2019</v>
      </c>
      <c r="F1606" s="1" t="s">
        <v>28</v>
      </c>
      <c r="G1606" s="1" t="s">
        <v>29</v>
      </c>
      <c r="H1606" s="1" t="s">
        <v>93</v>
      </c>
      <c r="I1606" s="1" t="s">
        <v>92</v>
      </c>
      <c r="J1606">
        <v>3768</v>
      </c>
      <c r="K1606">
        <v>16783854</v>
      </c>
      <c r="L1606">
        <v>22.5</v>
      </c>
      <c r="M1606" s="2" t="b">
        <f t="shared" si="50"/>
        <v>1</v>
      </c>
      <c r="N1606" s="2" t="str">
        <f t="shared" si="51"/>
        <v>Female201965-74 yearsGR113-093</v>
      </c>
    </row>
    <row r="1607" spans="2:14" x14ac:dyDescent="0.35">
      <c r="B1607" t="s">
        <v>710</v>
      </c>
      <c r="C1607" t="s">
        <v>711</v>
      </c>
      <c r="D1607">
        <v>2019</v>
      </c>
      <c r="E1607">
        <v>2019</v>
      </c>
      <c r="F1607" s="1" t="s">
        <v>28</v>
      </c>
      <c r="G1607" s="1" t="s">
        <v>29</v>
      </c>
      <c r="H1607" s="1" t="s">
        <v>91</v>
      </c>
      <c r="I1607" s="1" t="s">
        <v>90</v>
      </c>
      <c r="J1607">
        <v>1206</v>
      </c>
      <c r="K1607">
        <v>16783854</v>
      </c>
      <c r="L1607">
        <v>7.2</v>
      </c>
      <c r="M1607" s="2" t="b">
        <f t="shared" si="50"/>
        <v>0</v>
      </c>
      <c r="N1607" s="2" t="str">
        <f t="shared" si="51"/>
        <v>Female201965-74 yearsGR113-094</v>
      </c>
    </row>
    <row r="1608" spans="2:14" x14ac:dyDescent="0.35">
      <c r="B1608" t="s">
        <v>710</v>
      </c>
      <c r="C1608" t="s">
        <v>711</v>
      </c>
      <c r="D1608">
        <v>2019</v>
      </c>
      <c r="E1608">
        <v>2019</v>
      </c>
      <c r="F1608" s="1" t="s">
        <v>28</v>
      </c>
      <c r="G1608" s="1" t="s">
        <v>29</v>
      </c>
      <c r="H1608" s="1" t="s">
        <v>178</v>
      </c>
      <c r="I1608" s="1" t="s">
        <v>177</v>
      </c>
      <c r="J1608">
        <v>2562</v>
      </c>
      <c r="K1608">
        <v>16783854</v>
      </c>
      <c r="L1608">
        <v>15.3</v>
      </c>
      <c r="M1608" s="2" t="b">
        <f t="shared" si="50"/>
        <v>0</v>
      </c>
      <c r="N1608" s="2" t="str">
        <f t="shared" si="51"/>
        <v>Female201965-74 yearsGR113-095</v>
      </c>
    </row>
    <row r="1609" spans="2:14" x14ac:dyDescent="0.35">
      <c r="B1609" t="s">
        <v>710</v>
      </c>
      <c r="C1609" t="s">
        <v>711</v>
      </c>
      <c r="D1609">
        <v>2019</v>
      </c>
      <c r="E1609">
        <v>2019</v>
      </c>
      <c r="F1609" s="1" t="s">
        <v>28</v>
      </c>
      <c r="G1609" s="1" t="s">
        <v>29</v>
      </c>
      <c r="H1609" s="1" t="s">
        <v>176</v>
      </c>
      <c r="I1609" s="1" t="s">
        <v>175</v>
      </c>
      <c r="J1609">
        <v>289</v>
      </c>
      <c r="K1609">
        <v>16783854</v>
      </c>
      <c r="L1609">
        <v>1.7</v>
      </c>
      <c r="M1609" s="2" t="b">
        <f t="shared" si="50"/>
        <v>1</v>
      </c>
      <c r="N1609" s="2" t="str">
        <f t="shared" si="51"/>
        <v>Female201965-74 yearsGR113-096</v>
      </c>
    </row>
    <row r="1610" spans="2:14" x14ac:dyDescent="0.35">
      <c r="B1610" t="s">
        <v>710</v>
      </c>
      <c r="C1610" t="s">
        <v>711</v>
      </c>
      <c r="D1610">
        <v>2019</v>
      </c>
      <c r="E1610">
        <v>2019</v>
      </c>
      <c r="F1610" s="1" t="s">
        <v>28</v>
      </c>
      <c r="G1610" s="1" t="s">
        <v>29</v>
      </c>
      <c r="H1610" s="1" t="s">
        <v>89</v>
      </c>
      <c r="I1610" s="1" t="s">
        <v>88</v>
      </c>
      <c r="J1610">
        <v>4917</v>
      </c>
      <c r="K1610">
        <v>16783854</v>
      </c>
      <c r="L1610">
        <v>29.3</v>
      </c>
      <c r="M1610" s="2" t="b">
        <f t="shared" si="50"/>
        <v>1</v>
      </c>
      <c r="N1610" s="2" t="str">
        <f t="shared" si="51"/>
        <v>Female201965-74 yearsGR113-097</v>
      </c>
    </row>
    <row r="1611" spans="2:14" x14ac:dyDescent="0.35">
      <c r="B1611" t="s">
        <v>710</v>
      </c>
      <c r="C1611" t="s">
        <v>711</v>
      </c>
      <c r="D1611">
        <v>2019</v>
      </c>
      <c r="E1611">
        <v>2019</v>
      </c>
      <c r="F1611" s="1" t="s">
        <v>28</v>
      </c>
      <c r="G1611" s="1" t="s">
        <v>29</v>
      </c>
      <c r="H1611" s="1" t="s">
        <v>174</v>
      </c>
      <c r="I1611" s="1" t="s">
        <v>173</v>
      </c>
      <c r="J1611">
        <v>45</v>
      </c>
      <c r="K1611">
        <v>16783854</v>
      </c>
      <c r="L1611">
        <v>0.3</v>
      </c>
      <c r="M1611" s="2" t="b">
        <f t="shared" si="50"/>
        <v>0</v>
      </c>
      <c r="N1611" s="2" t="str">
        <f t="shared" si="51"/>
        <v>Female201965-74 yearsGR113-098</v>
      </c>
    </row>
    <row r="1612" spans="2:14" x14ac:dyDescent="0.35">
      <c r="B1612" t="s">
        <v>710</v>
      </c>
      <c r="C1612" t="s">
        <v>711</v>
      </c>
      <c r="D1612">
        <v>2019</v>
      </c>
      <c r="E1612">
        <v>2019</v>
      </c>
      <c r="F1612" s="1" t="s">
        <v>28</v>
      </c>
      <c r="G1612" s="1" t="s">
        <v>29</v>
      </c>
      <c r="H1612" s="1" t="s">
        <v>172</v>
      </c>
      <c r="I1612" s="1" t="s">
        <v>171</v>
      </c>
      <c r="J1612">
        <v>26</v>
      </c>
      <c r="K1612">
        <v>16783854</v>
      </c>
      <c r="L1612">
        <v>0.2</v>
      </c>
      <c r="M1612" s="2" t="b">
        <f t="shared" si="50"/>
        <v>0</v>
      </c>
      <c r="N1612" s="2" t="str">
        <f t="shared" si="51"/>
        <v>Female201965-74 yearsGR113-099</v>
      </c>
    </row>
    <row r="1613" spans="2:14" x14ac:dyDescent="0.35">
      <c r="B1613" t="s">
        <v>710</v>
      </c>
      <c r="C1613" t="s">
        <v>711</v>
      </c>
      <c r="D1613">
        <v>2019</v>
      </c>
      <c r="E1613">
        <v>2019</v>
      </c>
      <c r="F1613" s="1" t="s">
        <v>28</v>
      </c>
      <c r="G1613" s="1" t="s">
        <v>29</v>
      </c>
      <c r="H1613" s="1" t="s">
        <v>87</v>
      </c>
      <c r="I1613" s="1" t="s">
        <v>86</v>
      </c>
      <c r="J1613">
        <v>4842</v>
      </c>
      <c r="K1613">
        <v>16783854</v>
      </c>
      <c r="L1613">
        <v>28.8</v>
      </c>
      <c r="M1613" s="2" t="b">
        <f t="shared" si="50"/>
        <v>0</v>
      </c>
      <c r="N1613" s="2" t="str">
        <f t="shared" si="51"/>
        <v>Female201965-74 yearsGR113-100</v>
      </c>
    </row>
    <row r="1614" spans="2:14" x14ac:dyDescent="0.35">
      <c r="B1614" t="s">
        <v>710</v>
      </c>
      <c r="C1614" t="s">
        <v>711</v>
      </c>
      <c r="D1614">
        <v>2019</v>
      </c>
      <c r="E1614">
        <v>2019</v>
      </c>
      <c r="F1614" s="1" t="s">
        <v>28</v>
      </c>
      <c r="G1614" s="1" t="s">
        <v>29</v>
      </c>
      <c r="H1614" s="1" t="s">
        <v>170</v>
      </c>
      <c r="I1614" s="1" t="s">
        <v>169</v>
      </c>
      <c r="J1614">
        <v>115</v>
      </c>
      <c r="K1614">
        <v>16783854</v>
      </c>
      <c r="L1614">
        <v>0.7</v>
      </c>
      <c r="M1614" s="2" t="b">
        <f t="shared" si="50"/>
        <v>1</v>
      </c>
      <c r="N1614" s="2" t="str">
        <f t="shared" si="51"/>
        <v>Female201965-74 yearsGR113-102</v>
      </c>
    </row>
    <row r="1615" spans="2:14" x14ac:dyDescent="0.35">
      <c r="B1615" t="s">
        <v>710</v>
      </c>
      <c r="C1615" t="s">
        <v>711</v>
      </c>
      <c r="D1615">
        <v>2019</v>
      </c>
      <c r="E1615">
        <v>2019</v>
      </c>
      <c r="F1615" s="1" t="s">
        <v>28</v>
      </c>
      <c r="G1615" s="1" t="s">
        <v>29</v>
      </c>
      <c r="H1615" s="1" t="s">
        <v>166</v>
      </c>
      <c r="I1615" s="1" t="s">
        <v>165</v>
      </c>
      <c r="J1615">
        <v>24</v>
      </c>
      <c r="K1615">
        <v>16783854</v>
      </c>
      <c r="L1615">
        <v>0.1</v>
      </c>
      <c r="M1615" s="2" t="b">
        <f t="shared" si="50"/>
        <v>1</v>
      </c>
      <c r="N1615" s="2" t="str">
        <f t="shared" si="51"/>
        <v>Female201965-74 yearsGR113-104</v>
      </c>
    </row>
    <row r="1616" spans="2:14" x14ac:dyDescent="0.35">
      <c r="B1616" t="s">
        <v>710</v>
      </c>
      <c r="C1616" t="s">
        <v>711</v>
      </c>
      <c r="D1616">
        <v>2019</v>
      </c>
      <c r="E1616">
        <v>2019</v>
      </c>
      <c r="F1616" s="1" t="s">
        <v>28</v>
      </c>
      <c r="G1616" s="1" t="s">
        <v>29</v>
      </c>
      <c r="H1616" s="1" t="s">
        <v>164</v>
      </c>
      <c r="I1616" s="1" t="s">
        <v>163</v>
      </c>
      <c r="J1616">
        <v>316</v>
      </c>
      <c r="K1616">
        <v>16783854</v>
      </c>
      <c r="L1616">
        <v>1.9</v>
      </c>
      <c r="M1616" s="2" t="b">
        <f t="shared" si="50"/>
        <v>1</v>
      </c>
      <c r="N1616" s="2" t="str">
        <f t="shared" si="51"/>
        <v>Female201965-74 yearsGR113-109</v>
      </c>
    </row>
    <row r="1617" spans="2:14" x14ac:dyDescent="0.35">
      <c r="B1617" t="s">
        <v>710</v>
      </c>
      <c r="C1617" t="s">
        <v>711</v>
      </c>
      <c r="D1617">
        <v>2019</v>
      </c>
      <c r="E1617">
        <v>2019</v>
      </c>
      <c r="F1617" s="1" t="s">
        <v>28</v>
      </c>
      <c r="G1617" s="1" t="s">
        <v>29</v>
      </c>
      <c r="H1617" s="1" t="s">
        <v>83</v>
      </c>
      <c r="I1617" s="1" t="s">
        <v>82</v>
      </c>
      <c r="J1617">
        <v>1787</v>
      </c>
      <c r="K1617">
        <v>16783854</v>
      </c>
      <c r="L1617">
        <v>10.6</v>
      </c>
      <c r="M1617" s="2" t="b">
        <f t="shared" si="50"/>
        <v>0</v>
      </c>
      <c r="N1617" s="2" t="str">
        <f t="shared" si="51"/>
        <v>Female201965-74 yearsGR113-110</v>
      </c>
    </row>
    <row r="1618" spans="2:14" x14ac:dyDescent="0.35">
      <c r="B1618" t="s">
        <v>710</v>
      </c>
      <c r="C1618" t="s">
        <v>711</v>
      </c>
      <c r="D1618">
        <v>2019</v>
      </c>
      <c r="E1618">
        <v>2019</v>
      </c>
      <c r="F1618" s="1" t="s">
        <v>28</v>
      </c>
      <c r="G1618" s="1" t="s">
        <v>29</v>
      </c>
      <c r="H1618" s="1" t="s">
        <v>81</v>
      </c>
      <c r="I1618" s="1" t="s">
        <v>80</v>
      </c>
      <c r="J1618">
        <v>26440</v>
      </c>
      <c r="K1618">
        <v>16783854</v>
      </c>
      <c r="L1618">
        <v>157.5</v>
      </c>
      <c r="M1618" s="2" t="b">
        <f t="shared" si="50"/>
        <v>0</v>
      </c>
      <c r="N1618" s="2" t="str">
        <f t="shared" si="51"/>
        <v>Female201965-74 yearsGR113-111</v>
      </c>
    </row>
    <row r="1619" spans="2:14" x14ac:dyDescent="0.35">
      <c r="B1619" t="s">
        <v>710</v>
      </c>
      <c r="C1619" t="s">
        <v>711</v>
      </c>
      <c r="D1619">
        <v>2019</v>
      </c>
      <c r="E1619">
        <v>2019</v>
      </c>
      <c r="F1619" s="1" t="s">
        <v>28</v>
      </c>
      <c r="G1619" s="1" t="s">
        <v>29</v>
      </c>
      <c r="H1619" s="1" t="s">
        <v>79</v>
      </c>
      <c r="I1619" s="1" t="s">
        <v>78</v>
      </c>
      <c r="J1619">
        <v>5784</v>
      </c>
      <c r="K1619">
        <v>16783854</v>
      </c>
      <c r="L1619">
        <v>34.5</v>
      </c>
      <c r="M1619" s="2" t="b">
        <f t="shared" si="50"/>
        <v>1</v>
      </c>
      <c r="N1619" s="2" t="str">
        <f t="shared" si="51"/>
        <v>Female201965-74 yearsGR113-112</v>
      </c>
    </row>
    <row r="1620" spans="2:14" x14ac:dyDescent="0.35">
      <c r="B1620" t="s">
        <v>710</v>
      </c>
      <c r="C1620" t="s">
        <v>711</v>
      </c>
      <c r="D1620">
        <v>2019</v>
      </c>
      <c r="E1620">
        <v>2019</v>
      </c>
      <c r="F1620" s="1" t="s">
        <v>28</v>
      </c>
      <c r="G1620" s="1" t="s">
        <v>29</v>
      </c>
      <c r="H1620" s="1" t="s">
        <v>77</v>
      </c>
      <c r="I1620" s="1" t="s">
        <v>76</v>
      </c>
      <c r="J1620">
        <v>1304</v>
      </c>
      <c r="K1620">
        <v>16783854</v>
      </c>
      <c r="L1620">
        <v>7.8</v>
      </c>
      <c r="M1620" s="2" t="b">
        <f t="shared" si="50"/>
        <v>0</v>
      </c>
      <c r="N1620" s="2" t="str">
        <f t="shared" si="51"/>
        <v>Female201965-74 yearsGR113-113</v>
      </c>
    </row>
    <row r="1621" spans="2:14" x14ac:dyDescent="0.35">
      <c r="B1621" t="s">
        <v>710</v>
      </c>
      <c r="C1621" t="s">
        <v>711</v>
      </c>
      <c r="D1621">
        <v>2019</v>
      </c>
      <c r="E1621">
        <v>2019</v>
      </c>
      <c r="F1621" s="1" t="s">
        <v>28</v>
      </c>
      <c r="G1621" s="1" t="s">
        <v>29</v>
      </c>
      <c r="H1621" s="1" t="s">
        <v>75</v>
      </c>
      <c r="I1621" s="1" t="s">
        <v>74</v>
      </c>
      <c r="J1621">
        <v>1226</v>
      </c>
      <c r="K1621">
        <v>16783854</v>
      </c>
      <c r="L1621">
        <v>7.3</v>
      </c>
      <c r="M1621" s="2" t="b">
        <f t="shared" si="50"/>
        <v>0</v>
      </c>
      <c r="N1621" s="2" t="str">
        <f t="shared" si="51"/>
        <v>Female201965-74 yearsGR113-114</v>
      </c>
    </row>
    <row r="1622" spans="2:14" x14ac:dyDescent="0.35">
      <c r="B1622" t="s">
        <v>710</v>
      </c>
      <c r="C1622" t="s">
        <v>711</v>
      </c>
      <c r="D1622">
        <v>2019</v>
      </c>
      <c r="E1622">
        <v>2019</v>
      </c>
      <c r="F1622" s="1" t="s">
        <v>28</v>
      </c>
      <c r="G1622" s="1" t="s">
        <v>29</v>
      </c>
      <c r="H1622" s="1" t="s">
        <v>162</v>
      </c>
      <c r="I1622" s="1" t="s">
        <v>161</v>
      </c>
      <c r="J1622">
        <v>31</v>
      </c>
      <c r="K1622">
        <v>16783854</v>
      </c>
      <c r="L1622">
        <v>0.2</v>
      </c>
      <c r="M1622" s="2" t="b">
        <f t="shared" si="50"/>
        <v>0</v>
      </c>
      <c r="N1622" s="2" t="str">
        <f t="shared" si="51"/>
        <v>Female201965-74 yearsGR113-115</v>
      </c>
    </row>
    <row r="1623" spans="2:14" x14ac:dyDescent="0.35">
      <c r="B1623" t="s">
        <v>710</v>
      </c>
      <c r="C1623" t="s">
        <v>711</v>
      </c>
      <c r="D1623">
        <v>2019</v>
      </c>
      <c r="E1623">
        <v>2019</v>
      </c>
      <c r="F1623" s="1" t="s">
        <v>28</v>
      </c>
      <c r="G1623" s="1" t="s">
        <v>29</v>
      </c>
      <c r="H1623" s="1" t="s">
        <v>160</v>
      </c>
      <c r="I1623" s="1" t="s">
        <v>159</v>
      </c>
      <c r="J1623">
        <v>47</v>
      </c>
      <c r="K1623">
        <v>16783854</v>
      </c>
      <c r="L1623">
        <v>0.3</v>
      </c>
      <c r="M1623" s="2" t="b">
        <f t="shared" si="50"/>
        <v>0</v>
      </c>
      <c r="N1623" s="2" t="str">
        <f t="shared" si="51"/>
        <v>Female201965-74 yearsGR113-116</v>
      </c>
    </row>
    <row r="1624" spans="2:14" x14ac:dyDescent="0.35">
      <c r="B1624" t="s">
        <v>710</v>
      </c>
      <c r="C1624" t="s">
        <v>711</v>
      </c>
      <c r="D1624">
        <v>2019</v>
      </c>
      <c r="E1624">
        <v>2019</v>
      </c>
      <c r="F1624" s="1" t="s">
        <v>28</v>
      </c>
      <c r="G1624" s="1" t="s">
        <v>29</v>
      </c>
      <c r="H1624" s="1" t="s">
        <v>73</v>
      </c>
      <c r="I1624" s="1" t="s">
        <v>72</v>
      </c>
      <c r="J1624">
        <v>4480</v>
      </c>
      <c r="K1624">
        <v>16783854</v>
      </c>
      <c r="L1624">
        <v>26.7</v>
      </c>
      <c r="M1624" s="2" t="b">
        <f t="shared" si="50"/>
        <v>0</v>
      </c>
      <c r="N1624" s="2" t="str">
        <f t="shared" si="51"/>
        <v>Female201965-74 yearsGR113-117</v>
      </c>
    </row>
    <row r="1625" spans="2:14" x14ac:dyDescent="0.35">
      <c r="B1625" t="s">
        <v>710</v>
      </c>
      <c r="C1625" t="s">
        <v>711</v>
      </c>
      <c r="D1625">
        <v>2019</v>
      </c>
      <c r="E1625">
        <v>2019</v>
      </c>
      <c r="F1625" s="1" t="s">
        <v>28</v>
      </c>
      <c r="G1625" s="1" t="s">
        <v>29</v>
      </c>
      <c r="H1625" s="1" t="s">
        <v>71</v>
      </c>
      <c r="I1625" s="1" t="s">
        <v>70</v>
      </c>
      <c r="J1625">
        <v>2102</v>
      </c>
      <c r="K1625">
        <v>16783854</v>
      </c>
      <c r="L1625">
        <v>12.5</v>
      </c>
      <c r="M1625" s="2" t="b">
        <f t="shared" si="50"/>
        <v>0</v>
      </c>
      <c r="N1625" s="2" t="str">
        <f t="shared" si="51"/>
        <v>Female201965-74 yearsGR113-118</v>
      </c>
    </row>
    <row r="1626" spans="2:14" x14ac:dyDescent="0.35">
      <c r="B1626" t="s">
        <v>710</v>
      </c>
      <c r="C1626" t="s">
        <v>711</v>
      </c>
      <c r="D1626">
        <v>2019</v>
      </c>
      <c r="E1626">
        <v>2019</v>
      </c>
      <c r="F1626" s="1" t="s">
        <v>28</v>
      </c>
      <c r="G1626" s="1" t="s">
        <v>29</v>
      </c>
      <c r="H1626" s="1" t="s">
        <v>69</v>
      </c>
      <c r="I1626" s="1" t="s">
        <v>68</v>
      </c>
      <c r="J1626">
        <v>114</v>
      </c>
      <c r="K1626">
        <v>16783854</v>
      </c>
      <c r="L1626">
        <v>0.7</v>
      </c>
      <c r="M1626" s="2" t="b">
        <f t="shared" si="50"/>
        <v>0</v>
      </c>
      <c r="N1626" s="2" t="str">
        <f t="shared" si="51"/>
        <v>Female201965-74 yearsGR113-120</v>
      </c>
    </row>
    <row r="1627" spans="2:14" x14ac:dyDescent="0.35">
      <c r="B1627" t="s">
        <v>710</v>
      </c>
      <c r="C1627" t="s">
        <v>711</v>
      </c>
      <c r="D1627">
        <v>2019</v>
      </c>
      <c r="E1627">
        <v>2019</v>
      </c>
      <c r="F1627" s="1" t="s">
        <v>28</v>
      </c>
      <c r="G1627" s="1" t="s">
        <v>29</v>
      </c>
      <c r="H1627" s="1" t="s">
        <v>156</v>
      </c>
      <c r="I1627" s="1" t="s">
        <v>155</v>
      </c>
      <c r="J1627">
        <v>245</v>
      </c>
      <c r="K1627">
        <v>16783854</v>
      </c>
      <c r="L1627">
        <v>1.5</v>
      </c>
      <c r="M1627" s="2" t="b">
        <f t="shared" si="50"/>
        <v>0</v>
      </c>
      <c r="N1627" s="2" t="str">
        <f t="shared" si="51"/>
        <v>Female201965-74 yearsGR113-121</v>
      </c>
    </row>
    <row r="1628" spans="2:14" x14ac:dyDescent="0.35">
      <c r="B1628" t="s">
        <v>710</v>
      </c>
      <c r="C1628" t="s">
        <v>711</v>
      </c>
      <c r="D1628">
        <v>2019</v>
      </c>
      <c r="E1628">
        <v>2019</v>
      </c>
      <c r="F1628" s="1" t="s">
        <v>28</v>
      </c>
      <c r="G1628" s="1" t="s">
        <v>29</v>
      </c>
      <c r="H1628" s="1" t="s">
        <v>67</v>
      </c>
      <c r="I1628" s="1" t="s">
        <v>66</v>
      </c>
      <c r="J1628">
        <v>892</v>
      </c>
      <c r="K1628">
        <v>16783854</v>
      </c>
      <c r="L1628">
        <v>5.3</v>
      </c>
      <c r="M1628" s="2" t="b">
        <f t="shared" si="50"/>
        <v>0</v>
      </c>
      <c r="N1628" s="2" t="str">
        <f t="shared" si="51"/>
        <v>Female201965-74 yearsGR113-122</v>
      </c>
    </row>
    <row r="1629" spans="2:14" x14ac:dyDescent="0.35">
      <c r="B1629" t="s">
        <v>710</v>
      </c>
      <c r="C1629" t="s">
        <v>711</v>
      </c>
      <c r="D1629">
        <v>2019</v>
      </c>
      <c r="E1629">
        <v>2019</v>
      </c>
      <c r="F1629" s="1" t="s">
        <v>28</v>
      </c>
      <c r="G1629" s="1" t="s">
        <v>29</v>
      </c>
      <c r="H1629" s="1" t="s">
        <v>154</v>
      </c>
      <c r="I1629" s="1" t="s">
        <v>153</v>
      </c>
      <c r="J1629">
        <v>1125</v>
      </c>
      <c r="K1629">
        <v>16783854</v>
      </c>
      <c r="L1629">
        <v>6.7</v>
      </c>
      <c r="M1629" s="2" t="b">
        <f t="shared" si="50"/>
        <v>0</v>
      </c>
      <c r="N1629" s="2" t="str">
        <f t="shared" si="51"/>
        <v>Female201965-74 yearsGR113-123</v>
      </c>
    </row>
    <row r="1630" spans="2:14" x14ac:dyDescent="0.35">
      <c r="B1630" t="s">
        <v>710</v>
      </c>
      <c r="C1630" t="s">
        <v>711</v>
      </c>
      <c r="D1630">
        <v>2019</v>
      </c>
      <c r="E1630">
        <v>2019</v>
      </c>
      <c r="F1630" s="1" t="s">
        <v>28</v>
      </c>
      <c r="G1630" s="1" t="s">
        <v>29</v>
      </c>
      <c r="H1630" s="1" t="s">
        <v>65</v>
      </c>
      <c r="I1630" s="1" t="s">
        <v>64</v>
      </c>
      <c r="J1630">
        <v>985</v>
      </c>
      <c r="K1630">
        <v>16783854</v>
      </c>
      <c r="L1630">
        <v>5.9</v>
      </c>
      <c r="M1630" s="2" t="b">
        <f t="shared" si="50"/>
        <v>1</v>
      </c>
      <c r="N1630" s="2" t="str">
        <f t="shared" si="51"/>
        <v>Female201965-74 yearsGR113-124</v>
      </c>
    </row>
    <row r="1631" spans="2:14" x14ac:dyDescent="0.35">
      <c r="B1631" t="s">
        <v>710</v>
      </c>
      <c r="C1631" t="s">
        <v>711</v>
      </c>
      <c r="D1631">
        <v>2019</v>
      </c>
      <c r="E1631">
        <v>2019</v>
      </c>
      <c r="F1631" s="1" t="s">
        <v>28</v>
      </c>
      <c r="G1631" s="1" t="s">
        <v>29</v>
      </c>
      <c r="H1631" s="1" t="s">
        <v>152</v>
      </c>
      <c r="I1631" s="1" t="s">
        <v>151</v>
      </c>
      <c r="J1631">
        <v>368</v>
      </c>
      <c r="K1631">
        <v>16783854</v>
      </c>
      <c r="L1631">
        <v>2.2000000000000002</v>
      </c>
      <c r="M1631" s="2" t="b">
        <f t="shared" si="50"/>
        <v>0</v>
      </c>
      <c r="N1631" s="2" t="str">
        <f t="shared" si="51"/>
        <v>Female201965-74 yearsGR113-125</v>
      </c>
    </row>
    <row r="1632" spans="2:14" x14ac:dyDescent="0.35">
      <c r="B1632" t="s">
        <v>710</v>
      </c>
      <c r="C1632" t="s">
        <v>711</v>
      </c>
      <c r="D1632">
        <v>2019</v>
      </c>
      <c r="E1632">
        <v>2019</v>
      </c>
      <c r="F1632" s="1" t="s">
        <v>28</v>
      </c>
      <c r="G1632" s="1" t="s">
        <v>29</v>
      </c>
      <c r="H1632" s="1" t="s">
        <v>63</v>
      </c>
      <c r="I1632" s="1" t="s">
        <v>62</v>
      </c>
      <c r="J1632">
        <v>617</v>
      </c>
      <c r="K1632">
        <v>16783854</v>
      </c>
      <c r="L1632">
        <v>3.7</v>
      </c>
      <c r="M1632" s="2" t="b">
        <f t="shared" si="50"/>
        <v>0</v>
      </c>
      <c r="N1632" s="2" t="str">
        <f t="shared" si="51"/>
        <v>Female201965-74 yearsGR113-126</v>
      </c>
    </row>
    <row r="1633" spans="2:14" x14ac:dyDescent="0.35">
      <c r="B1633" t="s">
        <v>710</v>
      </c>
      <c r="C1633" t="s">
        <v>711</v>
      </c>
      <c r="D1633">
        <v>2019</v>
      </c>
      <c r="E1633">
        <v>2019</v>
      </c>
      <c r="F1633" s="1" t="s">
        <v>28</v>
      </c>
      <c r="G1633" s="1" t="s">
        <v>29</v>
      </c>
      <c r="H1633" s="1" t="s">
        <v>61</v>
      </c>
      <c r="I1633" s="1" t="s">
        <v>60</v>
      </c>
      <c r="J1633">
        <v>241</v>
      </c>
      <c r="K1633">
        <v>16783854</v>
      </c>
      <c r="L1633">
        <v>1.4</v>
      </c>
      <c r="M1633" s="2" t="b">
        <f t="shared" si="50"/>
        <v>1</v>
      </c>
      <c r="N1633" s="2" t="str">
        <f t="shared" si="51"/>
        <v>Female201965-74 yearsGR113-127</v>
      </c>
    </row>
    <row r="1634" spans="2:14" x14ac:dyDescent="0.35">
      <c r="B1634" t="s">
        <v>710</v>
      </c>
      <c r="C1634" t="s">
        <v>711</v>
      </c>
      <c r="D1634">
        <v>2019</v>
      </c>
      <c r="E1634">
        <v>2019</v>
      </c>
      <c r="F1634" s="1" t="s">
        <v>28</v>
      </c>
      <c r="G1634" s="1" t="s">
        <v>29</v>
      </c>
      <c r="H1634" s="1" t="s">
        <v>59</v>
      </c>
      <c r="I1634" s="1" t="s">
        <v>58</v>
      </c>
      <c r="J1634">
        <v>113</v>
      </c>
      <c r="K1634">
        <v>16783854</v>
      </c>
      <c r="L1634">
        <v>0.7</v>
      </c>
      <c r="M1634" s="2" t="b">
        <f t="shared" si="50"/>
        <v>0</v>
      </c>
      <c r="N1634" s="2" t="str">
        <f t="shared" si="51"/>
        <v>Female201965-74 yearsGR113-128</v>
      </c>
    </row>
    <row r="1635" spans="2:14" x14ac:dyDescent="0.35">
      <c r="B1635" t="s">
        <v>710</v>
      </c>
      <c r="C1635" t="s">
        <v>711</v>
      </c>
      <c r="D1635">
        <v>2019</v>
      </c>
      <c r="E1635">
        <v>2019</v>
      </c>
      <c r="F1635" s="1" t="s">
        <v>28</v>
      </c>
      <c r="G1635" s="1" t="s">
        <v>29</v>
      </c>
      <c r="H1635" s="1" t="s">
        <v>57</v>
      </c>
      <c r="I1635" s="1" t="s">
        <v>56</v>
      </c>
      <c r="J1635">
        <v>128</v>
      </c>
      <c r="K1635">
        <v>16783854</v>
      </c>
      <c r="L1635">
        <v>0.8</v>
      </c>
      <c r="M1635" s="2" t="b">
        <f t="shared" si="50"/>
        <v>0</v>
      </c>
      <c r="N1635" s="2" t="str">
        <f t="shared" si="51"/>
        <v>Female201965-74 yearsGR113-129</v>
      </c>
    </row>
    <row r="1636" spans="2:14" x14ac:dyDescent="0.35">
      <c r="B1636" t="s">
        <v>710</v>
      </c>
      <c r="C1636" t="s">
        <v>711</v>
      </c>
      <c r="D1636">
        <v>2019</v>
      </c>
      <c r="E1636">
        <v>2019</v>
      </c>
      <c r="F1636" s="1" t="s">
        <v>28</v>
      </c>
      <c r="G1636" s="1" t="s">
        <v>29</v>
      </c>
      <c r="H1636" s="1" t="s">
        <v>55</v>
      </c>
      <c r="I1636" s="1" t="s">
        <v>54</v>
      </c>
      <c r="J1636">
        <v>136</v>
      </c>
      <c r="K1636">
        <v>16783854</v>
      </c>
      <c r="L1636">
        <v>0.8</v>
      </c>
      <c r="M1636" s="2" t="b">
        <f t="shared" si="50"/>
        <v>0</v>
      </c>
      <c r="N1636" s="2" t="str">
        <f t="shared" si="51"/>
        <v>Female201965-74 yearsGR113-131</v>
      </c>
    </row>
    <row r="1637" spans="2:14" x14ac:dyDescent="0.35">
      <c r="B1637" t="s">
        <v>710</v>
      </c>
      <c r="C1637" t="s">
        <v>711</v>
      </c>
      <c r="D1637">
        <v>2019</v>
      </c>
      <c r="E1637">
        <v>2019</v>
      </c>
      <c r="F1637" s="1" t="s">
        <v>28</v>
      </c>
      <c r="G1637" s="1" t="s">
        <v>29</v>
      </c>
      <c r="H1637" s="1" t="s">
        <v>53</v>
      </c>
      <c r="I1637" s="1" t="s">
        <v>52</v>
      </c>
      <c r="J1637">
        <v>131</v>
      </c>
      <c r="K1637">
        <v>16783854</v>
      </c>
      <c r="L1637">
        <v>0.8</v>
      </c>
      <c r="M1637" s="2" t="b">
        <f t="shared" si="50"/>
        <v>0</v>
      </c>
      <c r="N1637" s="2" t="str">
        <f t="shared" si="51"/>
        <v>Female201965-74 yearsGR113-133</v>
      </c>
    </row>
    <row r="1638" spans="2:14" x14ac:dyDescent="0.35">
      <c r="B1638" t="s">
        <v>710</v>
      </c>
      <c r="C1638" t="s">
        <v>711</v>
      </c>
      <c r="D1638">
        <v>2019</v>
      </c>
      <c r="E1638">
        <v>2019</v>
      </c>
      <c r="F1638" s="1" t="s">
        <v>28</v>
      </c>
      <c r="G1638" s="1" t="s">
        <v>29</v>
      </c>
      <c r="H1638" s="1" t="s">
        <v>147</v>
      </c>
      <c r="I1638" s="1" t="s">
        <v>146</v>
      </c>
      <c r="J1638">
        <v>611</v>
      </c>
      <c r="K1638">
        <v>16783854</v>
      </c>
      <c r="L1638">
        <v>3.6</v>
      </c>
      <c r="M1638" s="2" t="b">
        <f t="shared" si="50"/>
        <v>1</v>
      </c>
      <c r="N1638" s="2" t="str">
        <f t="shared" si="51"/>
        <v>Female201965-74 yearsGR113-135</v>
      </c>
    </row>
    <row r="1639" spans="2:14" x14ac:dyDescent="0.35">
      <c r="B1639" t="s">
        <v>710</v>
      </c>
      <c r="C1639" t="s">
        <v>711</v>
      </c>
      <c r="D1639">
        <v>2019</v>
      </c>
      <c r="E1639">
        <v>2019</v>
      </c>
      <c r="F1639" s="1" t="s">
        <v>28</v>
      </c>
      <c r="G1639" s="1" t="s">
        <v>29</v>
      </c>
      <c r="H1639" s="1" t="s">
        <v>145</v>
      </c>
      <c r="I1639" s="1" t="s">
        <v>144</v>
      </c>
      <c r="J1639">
        <v>536</v>
      </c>
      <c r="K1639">
        <v>16783854</v>
      </c>
      <c r="L1639">
        <v>3.2</v>
      </c>
      <c r="M1639" s="2" t="b">
        <f t="shared" si="50"/>
        <v>1</v>
      </c>
      <c r="N1639" s="2" t="str">
        <f t="shared" si="51"/>
        <v>Female201965-74 yearsGR113-136</v>
      </c>
    </row>
    <row r="1640" spans="2:14" x14ac:dyDescent="0.35">
      <c r="B1640" t="s">
        <v>710</v>
      </c>
      <c r="C1640" t="s">
        <v>711</v>
      </c>
      <c r="D1640">
        <v>2019</v>
      </c>
      <c r="E1640">
        <v>2019</v>
      </c>
      <c r="F1640" s="1" t="s">
        <v>30</v>
      </c>
      <c r="G1640" s="1" t="s">
        <v>31</v>
      </c>
      <c r="H1640" s="1" t="s">
        <v>296</v>
      </c>
      <c r="I1640" s="1" t="s">
        <v>295</v>
      </c>
      <c r="J1640">
        <v>1157</v>
      </c>
      <c r="K1640">
        <v>8971649</v>
      </c>
      <c r="L1640">
        <v>12.9</v>
      </c>
      <c r="M1640" s="2" t="b">
        <f t="shared" si="50"/>
        <v>0</v>
      </c>
      <c r="N1640" s="2" t="str">
        <f t="shared" si="51"/>
        <v>Female201975-84 yearsGR113-003</v>
      </c>
    </row>
    <row r="1641" spans="2:14" x14ac:dyDescent="0.35">
      <c r="B1641" t="s">
        <v>710</v>
      </c>
      <c r="C1641" t="s">
        <v>711</v>
      </c>
      <c r="D1641">
        <v>2019</v>
      </c>
      <c r="E1641">
        <v>2019</v>
      </c>
      <c r="F1641" s="1" t="s">
        <v>30</v>
      </c>
      <c r="G1641" s="1" t="s">
        <v>31</v>
      </c>
      <c r="H1641" s="1" t="s">
        <v>294</v>
      </c>
      <c r="I1641" s="1" t="s">
        <v>293</v>
      </c>
      <c r="J1641">
        <v>42</v>
      </c>
      <c r="K1641">
        <v>8971649</v>
      </c>
      <c r="L1641">
        <v>0.5</v>
      </c>
      <c r="M1641" s="2" t="b">
        <f t="shared" si="50"/>
        <v>1</v>
      </c>
      <c r="N1641" s="2" t="str">
        <f t="shared" si="51"/>
        <v>Female201975-84 yearsGR113-004</v>
      </c>
    </row>
    <row r="1642" spans="2:14" x14ac:dyDescent="0.35">
      <c r="B1642" t="s">
        <v>710</v>
      </c>
      <c r="C1642" t="s">
        <v>711</v>
      </c>
      <c r="D1642">
        <v>2019</v>
      </c>
      <c r="E1642">
        <v>2019</v>
      </c>
      <c r="F1642" s="1" t="s">
        <v>30</v>
      </c>
      <c r="G1642" s="1" t="s">
        <v>31</v>
      </c>
      <c r="H1642" s="1" t="s">
        <v>292</v>
      </c>
      <c r="I1642" s="1" t="s">
        <v>291</v>
      </c>
      <c r="J1642">
        <v>25</v>
      </c>
      <c r="K1642">
        <v>8971649</v>
      </c>
      <c r="L1642">
        <v>0.3</v>
      </c>
      <c r="M1642" s="2" t="b">
        <f t="shared" si="50"/>
        <v>0</v>
      </c>
      <c r="N1642" s="2" t="str">
        <f t="shared" si="51"/>
        <v>Female201975-84 yearsGR113-005</v>
      </c>
    </row>
    <row r="1643" spans="2:14" x14ac:dyDescent="0.35">
      <c r="B1643" t="s">
        <v>710</v>
      </c>
      <c r="C1643" t="s">
        <v>711</v>
      </c>
      <c r="D1643">
        <v>2019</v>
      </c>
      <c r="E1643">
        <v>2019</v>
      </c>
      <c r="F1643" s="1" t="s">
        <v>30</v>
      </c>
      <c r="G1643" s="1" t="s">
        <v>31</v>
      </c>
      <c r="H1643" s="1" t="s">
        <v>290</v>
      </c>
      <c r="I1643" s="1" t="s">
        <v>289</v>
      </c>
      <c r="J1643">
        <v>17</v>
      </c>
      <c r="K1643">
        <v>8971649</v>
      </c>
      <c r="L1643" t="s">
        <v>10</v>
      </c>
      <c r="M1643" s="2" t="b">
        <f t="shared" si="50"/>
        <v>0</v>
      </c>
      <c r="N1643" s="2" t="str">
        <f t="shared" si="51"/>
        <v>Female201975-84 yearsGR113-006</v>
      </c>
    </row>
    <row r="1644" spans="2:14" x14ac:dyDescent="0.35">
      <c r="B1644" t="s">
        <v>710</v>
      </c>
      <c r="C1644" t="s">
        <v>711</v>
      </c>
      <c r="D1644">
        <v>2019</v>
      </c>
      <c r="E1644">
        <v>2019</v>
      </c>
      <c r="F1644" s="1" t="s">
        <v>30</v>
      </c>
      <c r="G1644" s="1" t="s">
        <v>31</v>
      </c>
      <c r="H1644" s="1" t="s">
        <v>143</v>
      </c>
      <c r="I1644" s="1" t="s">
        <v>142</v>
      </c>
      <c r="J1644">
        <v>5152</v>
      </c>
      <c r="K1644">
        <v>8971649</v>
      </c>
      <c r="L1644">
        <v>57.4</v>
      </c>
      <c r="M1644" s="2" t="b">
        <f t="shared" si="50"/>
        <v>1</v>
      </c>
      <c r="N1644" s="2" t="str">
        <f t="shared" si="51"/>
        <v>Female201975-84 yearsGR113-010</v>
      </c>
    </row>
    <row r="1645" spans="2:14" x14ac:dyDescent="0.35">
      <c r="B1645" t="s">
        <v>710</v>
      </c>
      <c r="C1645" t="s">
        <v>711</v>
      </c>
      <c r="D1645">
        <v>2019</v>
      </c>
      <c r="E1645">
        <v>2019</v>
      </c>
      <c r="F1645" s="1" t="s">
        <v>30</v>
      </c>
      <c r="G1645" s="1" t="s">
        <v>31</v>
      </c>
      <c r="H1645" s="1" t="s">
        <v>284</v>
      </c>
      <c r="I1645" s="1" t="s">
        <v>283</v>
      </c>
      <c r="J1645">
        <v>174</v>
      </c>
      <c r="K1645">
        <v>8971649</v>
      </c>
      <c r="L1645">
        <v>1.9</v>
      </c>
      <c r="M1645" s="2" t="b">
        <f t="shared" si="50"/>
        <v>1</v>
      </c>
      <c r="N1645" s="2" t="str">
        <f t="shared" si="51"/>
        <v>Female201975-84 yearsGR113-015</v>
      </c>
    </row>
    <row r="1646" spans="2:14" x14ac:dyDescent="0.35">
      <c r="B1646" t="s">
        <v>710</v>
      </c>
      <c r="C1646" t="s">
        <v>711</v>
      </c>
      <c r="D1646">
        <v>2019</v>
      </c>
      <c r="E1646">
        <v>2019</v>
      </c>
      <c r="F1646" s="1" t="s">
        <v>30</v>
      </c>
      <c r="G1646" s="1" t="s">
        <v>31</v>
      </c>
      <c r="H1646" s="1" t="s">
        <v>282</v>
      </c>
      <c r="I1646" s="1" t="s">
        <v>281</v>
      </c>
      <c r="J1646">
        <v>44</v>
      </c>
      <c r="K1646">
        <v>8971649</v>
      </c>
      <c r="L1646">
        <v>0.5</v>
      </c>
      <c r="M1646" s="2" t="b">
        <f t="shared" si="50"/>
        <v>1</v>
      </c>
      <c r="N1646" s="2" t="str">
        <f t="shared" si="51"/>
        <v>Female201975-84 yearsGR113-016</v>
      </c>
    </row>
    <row r="1647" spans="2:14" x14ac:dyDescent="0.35">
      <c r="B1647" t="s">
        <v>710</v>
      </c>
      <c r="C1647" t="s">
        <v>711</v>
      </c>
      <c r="D1647">
        <v>2019</v>
      </c>
      <c r="E1647">
        <v>2019</v>
      </c>
      <c r="F1647" s="1" t="s">
        <v>30</v>
      </c>
      <c r="G1647" s="1" t="s">
        <v>31</v>
      </c>
      <c r="H1647" s="1" t="s">
        <v>141</v>
      </c>
      <c r="I1647" s="1" t="s">
        <v>140</v>
      </c>
      <c r="J1647">
        <v>1071</v>
      </c>
      <c r="K1647">
        <v>8971649</v>
      </c>
      <c r="L1647">
        <v>11.9</v>
      </c>
      <c r="M1647" s="2" t="b">
        <f t="shared" si="50"/>
        <v>0</v>
      </c>
      <c r="N1647" s="2" t="str">
        <f t="shared" si="51"/>
        <v>Female201975-84 yearsGR113-018</v>
      </c>
    </row>
    <row r="1648" spans="2:14" x14ac:dyDescent="0.35">
      <c r="B1648" t="s">
        <v>710</v>
      </c>
      <c r="C1648" t="s">
        <v>711</v>
      </c>
      <c r="D1648">
        <v>2019</v>
      </c>
      <c r="E1648">
        <v>2019</v>
      </c>
      <c r="F1648" s="1" t="s">
        <v>30</v>
      </c>
      <c r="G1648" s="1" t="s">
        <v>31</v>
      </c>
      <c r="H1648" s="1" t="s">
        <v>139</v>
      </c>
      <c r="I1648" s="1" t="s">
        <v>138</v>
      </c>
      <c r="J1648">
        <v>74391</v>
      </c>
      <c r="K1648">
        <v>8971649</v>
      </c>
      <c r="L1648">
        <v>829.2</v>
      </c>
      <c r="M1648" s="2" t="b">
        <f t="shared" ref="M1648:M1711" si="52">LEFT(H1648,1)="#"</f>
        <v>1</v>
      </c>
      <c r="N1648" s="2" t="str">
        <f t="shared" ref="N1648:N1711" si="53">B1648&amp;E1648&amp;F1648&amp;I1648</f>
        <v>Female201975-84 yearsGR113-019</v>
      </c>
    </row>
    <row r="1649" spans="2:14" x14ac:dyDescent="0.35">
      <c r="B1649" t="s">
        <v>710</v>
      </c>
      <c r="C1649" t="s">
        <v>711</v>
      </c>
      <c r="D1649">
        <v>2019</v>
      </c>
      <c r="E1649">
        <v>2019</v>
      </c>
      <c r="F1649" s="1" t="s">
        <v>30</v>
      </c>
      <c r="G1649" s="1" t="s">
        <v>31</v>
      </c>
      <c r="H1649" s="1" t="s">
        <v>280</v>
      </c>
      <c r="I1649" s="1" t="s">
        <v>279</v>
      </c>
      <c r="J1649">
        <v>749</v>
      </c>
      <c r="K1649">
        <v>8971649</v>
      </c>
      <c r="L1649">
        <v>8.3000000000000007</v>
      </c>
      <c r="M1649" s="2" t="b">
        <f t="shared" si="52"/>
        <v>0</v>
      </c>
      <c r="N1649" s="2" t="str">
        <f t="shared" si="53"/>
        <v>Female201975-84 yearsGR113-020</v>
      </c>
    </row>
    <row r="1650" spans="2:14" x14ac:dyDescent="0.35">
      <c r="B1650" t="s">
        <v>710</v>
      </c>
      <c r="C1650" t="s">
        <v>711</v>
      </c>
      <c r="D1650">
        <v>2019</v>
      </c>
      <c r="E1650">
        <v>2019</v>
      </c>
      <c r="F1650" s="1" t="s">
        <v>30</v>
      </c>
      <c r="G1650" s="1" t="s">
        <v>31</v>
      </c>
      <c r="H1650" s="1" t="s">
        <v>278</v>
      </c>
      <c r="I1650" s="1" t="s">
        <v>277</v>
      </c>
      <c r="J1650">
        <v>835</v>
      </c>
      <c r="K1650">
        <v>8971649</v>
      </c>
      <c r="L1650">
        <v>9.3000000000000007</v>
      </c>
      <c r="M1650" s="2" t="b">
        <f t="shared" si="52"/>
        <v>0</v>
      </c>
      <c r="N1650" s="2" t="str">
        <f t="shared" si="53"/>
        <v>Female201975-84 yearsGR113-021</v>
      </c>
    </row>
    <row r="1651" spans="2:14" x14ac:dyDescent="0.35">
      <c r="B1651" t="s">
        <v>710</v>
      </c>
      <c r="C1651" t="s">
        <v>711</v>
      </c>
      <c r="D1651">
        <v>2019</v>
      </c>
      <c r="E1651">
        <v>2019</v>
      </c>
      <c r="F1651" s="1" t="s">
        <v>30</v>
      </c>
      <c r="G1651" s="1" t="s">
        <v>31</v>
      </c>
      <c r="H1651" s="1" t="s">
        <v>276</v>
      </c>
      <c r="I1651" s="1" t="s">
        <v>275</v>
      </c>
      <c r="J1651">
        <v>1077</v>
      </c>
      <c r="K1651">
        <v>8971649</v>
      </c>
      <c r="L1651">
        <v>12</v>
      </c>
      <c r="M1651" s="2" t="b">
        <f t="shared" si="52"/>
        <v>0</v>
      </c>
      <c r="N1651" s="2" t="str">
        <f t="shared" si="53"/>
        <v>Female201975-84 yearsGR113-022</v>
      </c>
    </row>
    <row r="1652" spans="2:14" x14ac:dyDescent="0.35">
      <c r="B1652" t="s">
        <v>710</v>
      </c>
      <c r="C1652" t="s">
        <v>711</v>
      </c>
      <c r="D1652">
        <v>2019</v>
      </c>
      <c r="E1652">
        <v>2019</v>
      </c>
      <c r="F1652" s="1" t="s">
        <v>30</v>
      </c>
      <c r="G1652" s="1" t="s">
        <v>31</v>
      </c>
      <c r="H1652" s="1" t="s">
        <v>274</v>
      </c>
      <c r="I1652" s="1" t="s">
        <v>273</v>
      </c>
      <c r="J1652">
        <v>6032</v>
      </c>
      <c r="K1652">
        <v>8971649</v>
      </c>
      <c r="L1652">
        <v>67.2</v>
      </c>
      <c r="M1652" s="2" t="b">
        <f t="shared" si="52"/>
        <v>0</v>
      </c>
      <c r="N1652" s="2" t="str">
        <f t="shared" si="53"/>
        <v>Female201975-84 yearsGR113-023</v>
      </c>
    </row>
    <row r="1653" spans="2:14" x14ac:dyDescent="0.35">
      <c r="B1653" t="s">
        <v>710</v>
      </c>
      <c r="C1653" t="s">
        <v>711</v>
      </c>
      <c r="D1653">
        <v>2019</v>
      </c>
      <c r="E1653">
        <v>2019</v>
      </c>
      <c r="F1653" s="1" t="s">
        <v>30</v>
      </c>
      <c r="G1653" s="1" t="s">
        <v>31</v>
      </c>
      <c r="H1653" s="1" t="s">
        <v>272</v>
      </c>
      <c r="I1653" s="1" t="s">
        <v>271</v>
      </c>
      <c r="J1653">
        <v>2508</v>
      </c>
      <c r="K1653">
        <v>8971649</v>
      </c>
      <c r="L1653">
        <v>28</v>
      </c>
      <c r="M1653" s="2" t="b">
        <f t="shared" si="52"/>
        <v>0</v>
      </c>
      <c r="N1653" s="2" t="str">
        <f t="shared" si="53"/>
        <v>Female201975-84 yearsGR113-024</v>
      </c>
    </row>
    <row r="1654" spans="2:14" x14ac:dyDescent="0.35">
      <c r="B1654" t="s">
        <v>710</v>
      </c>
      <c r="C1654" t="s">
        <v>711</v>
      </c>
      <c r="D1654">
        <v>2019</v>
      </c>
      <c r="E1654">
        <v>2019</v>
      </c>
      <c r="F1654" s="1" t="s">
        <v>30</v>
      </c>
      <c r="G1654" s="1" t="s">
        <v>31</v>
      </c>
      <c r="H1654" s="1" t="s">
        <v>270</v>
      </c>
      <c r="I1654" s="1" t="s">
        <v>269</v>
      </c>
      <c r="J1654">
        <v>6469</v>
      </c>
      <c r="K1654">
        <v>8971649</v>
      </c>
      <c r="L1654">
        <v>72.099999999999994</v>
      </c>
      <c r="M1654" s="2" t="b">
        <f t="shared" si="52"/>
        <v>0</v>
      </c>
      <c r="N1654" s="2" t="str">
        <f t="shared" si="53"/>
        <v>Female201975-84 yearsGR113-025</v>
      </c>
    </row>
    <row r="1655" spans="2:14" x14ac:dyDescent="0.35">
      <c r="B1655" t="s">
        <v>710</v>
      </c>
      <c r="C1655" t="s">
        <v>711</v>
      </c>
      <c r="D1655">
        <v>2019</v>
      </c>
      <c r="E1655">
        <v>2019</v>
      </c>
      <c r="F1655" s="1" t="s">
        <v>30</v>
      </c>
      <c r="G1655" s="1" t="s">
        <v>31</v>
      </c>
      <c r="H1655" s="1" t="s">
        <v>268</v>
      </c>
      <c r="I1655" s="1" t="s">
        <v>267</v>
      </c>
      <c r="J1655">
        <v>150</v>
      </c>
      <c r="K1655">
        <v>8971649</v>
      </c>
      <c r="L1655">
        <v>1.7</v>
      </c>
      <c r="M1655" s="2" t="b">
        <f t="shared" si="52"/>
        <v>0</v>
      </c>
      <c r="N1655" s="2" t="str">
        <f t="shared" si="53"/>
        <v>Female201975-84 yearsGR113-026</v>
      </c>
    </row>
    <row r="1656" spans="2:14" x14ac:dyDescent="0.35">
      <c r="B1656" t="s">
        <v>710</v>
      </c>
      <c r="C1656" t="s">
        <v>711</v>
      </c>
      <c r="D1656">
        <v>2019</v>
      </c>
      <c r="E1656">
        <v>2019</v>
      </c>
      <c r="F1656" s="1" t="s">
        <v>30</v>
      </c>
      <c r="G1656" s="1" t="s">
        <v>31</v>
      </c>
      <c r="H1656" s="1" t="s">
        <v>266</v>
      </c>
      <c r="I1656" s="1" t="s">
        <v>265</v>
      </c>
      <c r="J1656">
        <v>19578</v>
      </c>
      <c r="K1656">
        <v>8971649</v>
      </c>
      <c r="L1656">
        <v>218.2</v>
      </c>
      <c r="M1656" s="2" t="b">
        <f t="shared" si="52"/>
        <v>0</v>
      </c>
      <c r="N1656" s="2" t="str">
        <f t="shared" si="53"/>
        <v>Female201975-84 yearsGR113-027</v>
      </c>
    </row>
    <row r="1657" spans="2:14" x14ac:dyDescent="0.35">
      <c r="B1657" t="s">
        <v>710</v>
      </c>
      <c r="C1657" t="s">
        <v>711</v>
      </c>
      <c r="D1657">
        <v>2019</v>
      </c>
      <c r="E1657">
        <v>2019</v>
      </c>
      <c r="F1657" s="1" t="s">
        <v>30</v>
      </c>
      <c r="G1657" s="1" t="s">
        <v>31</v>
      </c>
      <c r="H1657" s="1" t="s">
        <v>264</v>
      </c>
      <c r="I1657" s="1" t="s">
        <v>263</v>
      </c>
      <c r="J1657">
        <v>623</v>
      </c>
      <c r="K1657">
        <v>8971649</v>
      </c>
      <c r="L1657">
        <v>6.9</v>
      </c>
      <c r="M1657" s="2" t="b">
        <f t="shared" si="52"/>
        <v>0</v>
      </c>
      <c r="N1657" s="2" t="str">
        <f t="shared" si="53"/>
        <v>Female201975-84 yearsGR113-028</v>
      </c>
    </row>
    <row r="1658" spans="2:14" x14ac:dyDescent="0.35">
      <c r="B1658" t="s">
        <v>710</v>
      </c>
      <c r="C1658" t="s">
        <v>711</v>
      </c>
      <c r="D1658">
        <v>2019</v>
      </c>
      <c r="E1658">
        <v>2019</v>
      </c>
      <c r="F1658" s="1" t="s">
        <v>30</v>
      </c>
      <c r="G1658" s="1" t="s">
        <v>31</v>
      </c>
      <c r="H1658" s="1" t="s">
        <v>137</v>
      </c>
      <c r="I1658" s="1" t="s">
        <v>136</v>
      </c>
      <c r="J1658">
        <v>8695</v>
      </c>
      <c r="K1658">
        <v>8971649</v>
      </c>
      <c r="L1658">
        <v>96.9</v>
      </c>
      <c r="M1658" s="2" t="b">
        <f t="shared" si="52"/>
        <v>0</v>
      </c>
      <c r="N1658" s="2" t="str">
        <f t="shared" si="53"/>
        <v>Female201975-84 yearsGR113-029</v>
      </c>
    </row>
    <row r="1659" spans="2:14" x14ac:dyDescent="0.35">
      <c r="B1659" t="s">
        <v>710</v>
      </c>
      <c r="C1659" t="s">
        <v>711</v>
      </c>
      <c r="D1659">
        <v>2019</v>
      </c>
      <c r="E1659">
        <v>2019</v>
      </c>
      <c r="F1659" s="1" t="s">
        <v>30</v>
      </c>
      <c r="G1659" s="1" t="s">
        <v>31</v>
      </c>
      <c r="H1659" s="1" t="s">
        <v>262</v>
      </c>
      <c r="I1659" s="1" t="s">
        <v>261</v>
      </c>
      <c r="J1659">
        <v>468</v>
      </c>
      <c r="K1659">
        <v>8971649</v>
      </c>
      <c r="L1659">
        <v>5.2</v>
      </c>
      <c r="M1659" s="2" t="b">
        <f t="shared" si="52"/>
        <v>0</v>
      </c>
      <c r="N1659" s="2" t="str">
        <f t="shared" si="53"/>
        <v>Female201975-84 yearsGR113-030</v>
      </c>
    </row>
    <row r="1660" spans="2:14" x14ac:dyDescent="0.35">
      <c r="B1660" t="s">
        <v>710</v>
      </c>
      <c r="C1660" t="s">
        <v>711</v>
      </c>
      <c r="D1660">
        <v>2019</v>
      </c>
      <c r="E1660">
        <v>2019</v>
      </c>
      <c r="F1660" s="1" t="s">
        <v>30</v>
      </c>
      <c r="G1660" s="1" t="s">
        <v>31</v>
      </c>
      <c r="H1660" s="1" t="s">
        <v>260</v>
      </c>
      <c r="I1660" s="1" t="s">
        <v>259</v>
      </c>
      <c r="J1660">
        <v>2688</v>
      </c>
      <c r="K1660">
        <v>8971649</v>
      </c>
      <c r="L1660">
        <v>30</v>
      </c>
      <c r="M1660" s="2" t="b">
        <f t="shared" si="52"/>
        <v>0</v>
      </c>
      <c r="N1660" s="2" t="str">
        <f t="shared" si="53"/>
        <v>Female201975-84 yearsGR113-031</v>
      </c>
    </row>
    <row r="1661" spans="2:14" x14ac:dyDescent="0.35">
      <c r="B1661" t="s">
        <v>710</v>
      </c>
      <c r="C1661" t="s">
        <v>711</v>
      </c>
      <c r="D1661">
        <v>2019</v>
      </c>
      <c r="E1661">
        <v>2019</v>
      </c>
      <c r="F1661" s="1" t="s">
        <v>30</v>
      </c>
      <c r="G1661" s="1" t="s">
        <v>31</v>
      </c>
      <c r="H1661" s="1" t="s">
        <v>258</v>
      </c>
      <c r="I1661" s="1" t="s">
        <v>257</v>
      </c>
      <c r="J1661">
        <v>3389</v>
      </c>
      <c r="K1661">
        <v>8971649</v>
      </c>
      <c r="L1661">
        <v>37.799999999999997</v>
      </c>
      <c r="M1661" s="2" t="b">
        <f t="shared" si="52"/>
        <v>0</v>
      </c>
      <c r="N1661" s="2" t="str">
        <f t="shared" si="53"/>
        <v>Female201975-84 yearsGR113-032</v>
      </c>
    </row>
    <row r="1662" spans="2:14" x14ac:dyDescent="0.35">
      <c r="B1662" t="s">
        <v>710</v>
      </c>
      <c r="C1662" t="s">
        <v>711</v>
      </c>
      <c r="D1662">
        <v>2019</v>
      </c>
      <c r="E1662">
        <v>2019</v>
      </c>
      <c r="F1662" s="1" t="s">
        <v>30</v>
      </c>
      <c r="G1662" s="1" t="s">
        <v>31</v>
      </c>
      <c r="H1662" s="1" t="s">
        <v>254</v>
      </c>
      <c r="I1662" s="1" t="s">
        <v>253</v>
      </c>
      <c r="J1662">
        <v>1310</v>
      </c>
      <c r="K1662">
        <v>8971649</v>
      </c>
      <c r="L1662">
        <v>14.6</v>
      </c>
      <c r="M1662" s="2" t="b">
        <f t="shared" si="52"/>
        <v>0</v>
      </c>
      <c r="N1662" s="2" t="str">
        <f t="shared" si="53"/>
        <v>Female201975-84 yearsGR113-034</v>
      </c>
    </row>
    <row r="1663" spans="2:14" x14ac:dyDescent="0.35">
      <c r="B1663" t="s">
        <v>710</v>
      </c>
      <c r="C1663" t="s">
        <v>711</v>
      </c>
      <c r="D1663">
        <v>2019</v>
      </c>
      <c r="E1663">
        <v>2019</v>
      </c>
      <c r="F1663" s="1" t="s">
        <v>30</v>
      </c>
      <c r="G1663" s="1" t="s">
        <v>31</v>
      </c>
      <c r="H1663" s="1" t="s">
        <v>252</v>
      </c>
      <c r="I1663" s="1" t="s">
        <v>251</v>
      </c>
      <c r="J1663">
        <v>1419</v>
      </c>
      <c r="K1663">
        <v>8971649</v>
      </c>
      <c r="L1663">
        <v>15.8</v>
      </c>
      <c r="M1663" s="2" t="b">
        <f t="shared" si="52"/>
        <v>0</v>
      </c>
      <c r="N1663" s="2" t="str">
        <f t="shared" si="53"/>
        <v>Female201975-84 yearsGR113-035</v>
      </c>
    </row>
    <row r="1664" spans="2:14" x14ac:dyDescent="0.35">
      <c r="B1664" t="s">
        <v>710</v>
      </c>
      <c r="C1664" t="s">
        <v>711</v>
      </c>
      <c r="D1664">
        <v>2019</v>
      </c>
      <c r="E1664">
        <v>2019</v>
      </c>
      <c r="F1664" s="1" t="s">
        <v>30</v>
      </c>
      <c r="G1664" s="1" t="s">
        <v>31</v>
      </c>
      <c r="H1664" s="1" t="s">
        <v>250</v>
      </c>
      <c r="I1664" s="1" t="s">
        <v>249</v>
      </c>
      <c r="J1664">
        <v>1507</v>
      </c>
      <c r="K1664">
        <v>8971649</v>
      </c>
      <c r="L1664">
        <v>16.8</v>
      </c>
      <c r="M1664" s="2" t="b">
        <f t="shared" si="52"/>
        <v>0</v>
      </c>
      <c r="N1664" s="2" t="str">
        <f t="shared" si="53"/>
        <v>Female201975-84 yearsGR113-036</v>
      </c>
    </row>
    <row r="1665" spans="2:14" x14ac:dyDescent="0.35">
      <c r="B1665" t="s">
        <v>710</v>
      </c>
      <c r="C1665" t="s">
        <v>711</v>
      </c>
      <c r="D1665">
        <v>2019</v>
      </c>
      <c r="E1665">
        <v>2019</v>
      </c>
      <c r="F1665" s="1" t="s">
        <v>30</v>
      </c>
      <c r="G1665" s="1" t="s">
        <v>31</v>
      </c>
      <c r="H1665" s="1" t="s">
        <v>135</v>
      </c>
      <c r="I1665" s="1" t="s">
        <v>134</v>
      </c>
      <c r="J1665">
        <v>7645</v>
      </c>
      <c r="K1665">
        <v>8971649</v>
      </c>
      <c r="L1665">
        <v>85.2</v>
      </c>
      <c r="M1665" s="2" t="b">
        <f t="shared" si="52"/>
        <v>0</v>
      </c>
      <c r="N1665" s="2" t="str">
        <f t="shared" si="53"/>
        <v>Female201975-84 yearsGR113-037</v>
      </c>
    </row>
    <row r="1666" spans="2:14" x14ac:dyDescent="0.35">
      <c r="B1666" t="s">
        <v>710</v>
      </c>
      <c r="C1666" t="s">
        <v>711</v>
      </c>
      <c r="D1666">
        <v>2019</v>
      </c>
      <c r="E1666">
        <v>2019</v>
      </c>
      <c r="F1666" s="1" t="s">
        <v>30</v>
      </c>
      <c r="G1666" s="1" t="s">
        <v>31</v>
      </c>
      <c r="H1666" s="1" t="s">
        <v>248</v>
      </c>
      <c r="I1666" s="1" t="s">
        <v>247</v>
      </c>
      <c r="J1666">
        <v>108</v>
      </c>
      <c r="K1666">
        <v>8971649</v>
      </c>
      <c r="L1666">
        <v>1.2</v>
      </c>
      <c r="M1666" s="2" t="b">
        <f t="shared" si="52"/>
        <v>0</v>
      </c>
      <c r="N1666" s="2" t="str">
        <f t="shared" si="53"/>
        <v>Female201975-84 yearsGR113-038</v>
      </c>
    </row>
    <row r="1667" spans="2:14" x14ac:dyDescent="0.35">
      <c r="B1667" t="s">
        <v>710</v>
      </c>
      <c r="C1667" t="s">
        <v>711</v>
      </c>
      <c r="D1667">
        <v>2019</v>
      </c>
      <c r="E1667">
        <v>2019</v>
      </c>
      <c r="F1667" s="1" t="s">
        <v>30</v>
      </c>
      <c r="G1667" s="1" t="s">
        <v>31</v>
      </c>
      <c r="H1667" s="1" t="s">
        <v>133</v>
      </c>
      <c r="I1667" s="1" t="s">
        <v>132</v>
      </c>
      <c r="J1667">
        <v>2875</v>
      </c>
      <c r="K1667">
        <v>8971649</v>
      </c>
      <c r="L1667">
        <v>32</v>
      </c>
      <c r="M1667" s="2" t="b">
        <f t="shared" si="52"/>
        <v>0</v>
      </c>
      <c r="N1667" s="2" t="str">
        <f t="shared" si="53"/>
        <v>Female201975-84 yearsGR113-039</v>
      </c>
    </row>
    <row r="1668" spans="2:14" x14ac:dyDescent="0.35">
      <c r="B1668" t="s">
        <v>710</v>
      </c>
      <c r="C1668" t="s">
        <v>711</v>
      </c>
      <c r="D1668">
        <v>2019</v>
      </c>
      <c r="E1668">
        <v>2019</v>
      </c>
      <c r="F1668" s="1" t="s">
        <v>30</v>
      </c>
      <c r="G1668" s="1" t="s">
        <v>31</v>
      </c>
      <c r="H1668" s="1" t="s">
        <v>246</v>
      </c>
      <c r="I1668" s="1" t="s">
        <v>245</v>
      </c>
      <c r="J1668">
        <v>2743</v>
      </c>
      <c r="K1668">
        <v>8971649</v>
      </c>
      <c r="L1668">
        <v>30.6</v>
      </c>
      <c r="M1668" s="2" t="b">
        <f t="shared" si="52"/>
        <v>0</v>
      </c>
      <c r="N1668" s="2" t="str">
        <f t="shared" si="53"/>
        <v>Female201975-84 yearsGR113-040</v>
      </c>
    </row>
    <row r="1669" spans="2:14" x14ac:dyDescent="0.35">
      <c r="B1669" t="s">
        <v>710</v>
      </c>
      <c r="C1669" t="s">
        <v>711</v>
      </c>
      <c r="D1669">
        <v>2019</v>
      </c>
      <c r="E1669">
        <v>2019</v>
      </c>
      <c r="F1669" s="1" t="s">
        <v>30</v>
      </c>
      <c r="G1669" s="1" t="s">
        <v>31</v>
      </c>
      <c r="H1669" s="1" t="s">
        <v>244</v>
      </c>
      <c r="I1669" s="1" t="s">
        <v>243</v>
      </c>
      <c r="J1669">
        <v>1908</v>
      </c>
      <c r="K1669">
        <v>8971649</v>
      </c>
      <c r="L1669">
        <v>21.3</v>
      </c>
      <c r="M1669" s="2" t="b">
        <f t="shared" si="52"/>
        <v>0</v>
      </c>
      <c r="N1669" s="2" t="str">
        <f t="shared" si="53"/>
        <v>Female201975-84 yearsGR113-041</v>
      </c>
    </row>
    <row r="1670" spans="2:14" x14ac:dyDescent="0.35">
      <c r="B1670" t="s">
        <v>710</v>
      </c>
      <c r="C1670" t="s">
        <v>711</v>
      </c>
      <c r="D1670">
        <v>2019</v>
      </c>
      <c r="E1670">
        <v>2019</v>
      </c>
      <c r="F1670" s="1" t="s">
        <v>30</v>
      </c>
      <c r="G1670" s="1" t="s">
        <v>31</v>
      </c>
      <c r="H1670" s="1" t="s">
        <v>242</v>
      </c>
      <c r="I1670" s="1" t="s">
        <v>241</v>
      </c>
      <c r="J1670">
        <v>11</v>
      </c>
      <c r="K1670">
        <v>8971649</v>
      </c>
      <c r="L1670" t="s">
        <v>10</v>
      </c>
      <c r="M1670" s="2" t="b">
        <f t="shared" si="52"/>
        <v>0</v>
      </c>
      <c r="N1670" s="2" t="str">
        <f t="shared" si="53"/>
        <v>Female201975-84 yearsGR113-042</v>
      </c>
    </row>
    <row r="1671" spans="2:14" x14ac:dyDescent="0.35">
      <c r="B1671" t="s">
        <v>710</v>
      </c>
      <c r="C1671" t="s">
        <v>711</v>
      </c>
      <c r="D1671">
        <v>2019</v>
      </c>
      <c r="E1671">
        <v>2019</v>
      </c>
      <c r="F1671" s="1" t="s">
        <v>30</v>
      </c>
      <c r="G1671" s="1" t="s">
        <v>31</v>
      </c>
      <c r="H1671" s="1" t="s">
        <v>240</v>
      </c>
      <c r="I1671" s="1" t="s">
        <v>239</v>
      </c>
      <c r="J1671">
        <v>9249</v>
      </c>
      <c r="K1671">
        <v>8971649</v>
      </c>
      <c r="L1671">
        <v>103.1</v>
      </c>
      <c r="M1671" s="2" t="b">
        <f t="shared" si="52"/>
        <v>0</v>
      </c>
      <c r="N1671" s="2" t="str">
        <f t="shared" si="53"/>
        <v>Female201975-84 yearsGR113-043</v>
      </c>
    </row>
    <row r="1672" spans="2:14" x14ac:dyDescent="0.35">
      <c r="B1672" t="s">
        <v>710</v>
      </c>
      <c r="C1672" t="s">
        <v>711</v>
      </c>
      <c r="D1672">
        <v>2019</v>
      </c>
      <c r="E1672">
        <v>2019</v>
      </c>
      <c r="F1672" s="1" t="s">
        <v>30</v>
      </c>
      <c r="G1672" s="1" t="s">
        <v>31</v>
      </c>
      <c r="H1672" s="1" t="s">
        <v>238</v>
      </c>
      <c r="I1672" s="1" t="s">
        <v>237</v>
      </c>
      <c r="J1672">
        <v>2080</v>
      </c>
      <c r="K1672">
        <v>8971649</v>
      </c>
      <c r="L1672">
        <v>23.2</v>
      </c>
      <c r="M1672" s="2" t="b">
        <f t="shared" si="52"/>
        <v>1</v>
      </c>
      <c r="N1672" s="2" t="str">
        <f t="shared" si="53"/>
        <v>Female201975-84 yearsGR113-044</v>
      </c>
    </row>
    <row r="1673" spans="2:14" x14ac:dyDescent="0.35">
      <c r="B1673" t="s">
        <v>710</v>
      </c>
      <c r="C1673" t="s">
        <v>711</v>
      </c>
      <c r="D1673">
        <v>2019</v>
      </c>
      <c r="E1673">
        <v>2019</v>
      </c>
      <c r="F1673" s="1" t="s">
        <v>30</v>
      </c>
      <c r="G1673" s="1" t="s">
        <v>31</v>
      </c>
      <c r="H1673" s="1" t="s">
        <v>236</v>
      </c>
      <c r="I1673" s="1" t="s">
        <v>235</v>
      </c>
      <c r="J1673">
        <v>642</v>
      </c>
      <c r="K1673">
        <v>8971649</v>
      </c>
      <c r="L1673">
        <v>7.2</v>
      </c>
      <c r="M1673" s="2" t="b">
        <f t="shared" si="52"/>
        <v>1</v>
      </c>
      <c r="N1673" s="2" t="str">
        <f t="shared" si="53"/>
        <v>Female201975-84 yearsGR113-045</v>
      </c>
    </row>
    <row r="1674" spans="2:14" x14ac:dyDescent="0.35">
      <c r="B1674" t="s">
        <v>710</v>
      </c>
      <c r="C1674" t="s">
        <v>711</v>
      </c>
      <c r="D1674">
        <v>2019</v>
      </c>
      <c r="E1674">
        <v>2019</v>
      </c>
      <c r="F1674" s="1" t="s">
        <v>30</v>
      </c>
      <c r="G1674" s="1" t="s">
        <v>31</v>
      </c>
      <c r="H1674" s="1" t="s">
        <v>131</v>
      </c>
      <c r="I1674" s="1" t="s">
        <v>130</v>
      </c>
      <c r="J1674">
        <v>10080</v>
      </c>
      <c r="K1674">
        <v>8971649</v>
      </c>
      <c r="L1674">
        <v>112.4</v>
      </c>
      <c r="M1674" s="2" t="b">
        <f t="shared" si="52"/>
        <v>1</v>
      </c>
      <c r="N1674" s="2" t="str">
        <f t="shared" si="53"/>
        <v>Female201975-84 yearsGR113-046</v>
      </c>
    </row>
    <row r="1675" spans="2:14" x14ac:dyDescent="0.35">
      <c r="B1675" t="s">
        <v>710</v>
      </c>
      <c r="C1675" t="s">
        <v>711</v>
      </c>
      <c r="D1675">
        <v>2019</v>
      </c>
      <c r="E1675">
        <v>2019</v>
      </c>
      <c r="F1675" s="1" t="s">
        <v>30</v>
      </c>
      <c r="G1675" s="1" t="s">
        <v>31</v>
      </c>
      <c r="H1675" s="1" t="s">
        <v>234</v>
      </c>
      <c r="I1675" s="1" t="s">
        <v>233</v>
      </c>
      <c r="J1675">
        <v>1601</v>
      </c>
      <c r="K1675">
        <v>8971649</v>
      </c>
      <c r="L1675">
        <v>17.8</v>
      </c>
      <c r="M1675" s="2" t="b">
        <f t="shared" si="52"/>
        <v>1</v>
      </c>
      <c r="N1675" s="2" t="str">
        <f t="shared" si="53"/>
        <v>Female201975-84 yearsGR113-047</v>
      </c>
    </row>
    <row r="1676" spans="2:14" x14ac:dyDescent="0.35">
      <c r="B1676" t="s">
        <v>710</v>
      </c>
      <c r="C1676" t="s">
        <v>711</v>
      </c>
      <c r="D1676">
        <v>2019</v>
      </c>
      <c r="E1676">
        <v>2019</v>
      </c>
      <c r="F1676" s="1" t="s">
        <v>30</v>
      </c>
      <c r="G1676" s="1" t="s">
        <v>31</v>
      </c>
      <c r="H1676" s="1" t="s">
        <v>232</v>
      </c>
      <c r="I1676" s="1" t="s">
        <v>231</v>
      </c>
      <c r="J1676">
        <v>1576</v>
      </c>
      <c r="K1676">
        <v>8971649</v>
      </c>
      <c r="L1676">
        <v>17.600000000000001</v>
      </c>
      <c r="M1676" s="2" t="b">
        <f t="shared" si="52"/>
        <v>0</v>
      </c>
      <c r="N1676" s="2" t="str">
        <f t="shared" si="53"/>
        <v>Female201975-84 yearsGR113-048</v>
      </c>
    </row>
    <row r="1677" spans="2:14" x14ac:dyDescent="0.35">
      <c r="B1677" t="s">
        <v>710</v>
      </c>
      <c r="C1677" t="s">
        <v>711</v>
      </c>
      <c r="D1677">
        <v>2019</v>
      </c>
      <c r="E1677">
        <v>2019</v>
      </c>
      <c r="F1677" s="1" t="s">
        <v>30</v>
      </c>
      <c r="G1677" s="1" t="s">
        <v>31</v>
      </c>
      <c r="H1677" s="1" t="s">
        <v>230</v>
      </c>
      <c r="I1677" s="1" t="s">
        <v>229</v>
      </c>
      <c r="J1677">
        <v>25</v>
      </c>
      <c r="K1677">
        <v>8971649</v>
      </c>
      <c r="L1677">
        <v>0.3</v>
      </c>
      <c r="M1677" s="2" t="b">
        <f t="shared" si="52"/>
        <v>0</v>
      </c>
      <c r="N1677" s="2" t="str">
        <f t="shared" si="53"/>
        <v>Female201975-84 yearsGR113-049</v>
      </c>
    </row>
    <row r="1678" spans="2:14" x14ac:dyDescent="0.35">
      <c r="B1678" t="s">
        <v>710</v>
      </c>
      <c r="C1678" t="s">
        <v>711</v>
      </c>
      <c r="D1678">
        <v>2019</v>
      </c>
      <c r="E1678">
        <v>2019</v>
      </c>
      <c r="F1678" s="1" t="s">
        <v>30</v>
      </c>
      <c r="G1678" s="1" t="s">
        <v>31</v>
      </c>
      <c r="H1678" s="1" t="s">
        <v>228</v>
      </c>
      <c r="I1678" s="1" t="s">
        <v>227</v>
      </c>
      <c r="J1678">
        <v>45</v>
      </c>
      <c r="K1678">
        <v>8971649</v>
      </c>
      <c r="L1678">
        <v>0.5</v>
      </c>
      <c r="M1678" s="2" t="b">
        <f t="shared" si="52"/>
        <v>1</v>
      </c>
      <c r="N1678" s="2" t="str">
        <f t="shared" si="53"/>
        <v>Female201975-84 yearsGR113-050</v>
      </c>
    </row>
    <row r="1679" spans="2:14" x14ac:dyDescent="0.35">
      <c r="B1679" t="s">
        <v>710</v>
      </c>
      <c r="C1679" t="s">
        <v>711</v>
      </c>
      <c r="D1679">
        <v>2019</v>
      </c>
      <c r="E1679">
        <v>2019</v>
      </c>
      <c r="F1679" s="1" t="s">
        <v>30</v>
      </c>
      <c r="G1679" s="1" t="s">
        <v>31</v>
      </c>
      <c r="H1679" s="1" t="s">
        <v>226</v>
      </c>
      <c r="I1679" s="1" t="s">
        <v>225</v>
      </c>
      <c r="J1679">
        <v>5275</v>
      </c>
      <c r="K1679">
        <v>8971649</v>
      </c>
      <c r="L1679">
        <v>58.8</v>
      </c>
      <c r="M1679" s="2" t="b">
        <f t="shared" si="52"/>
        <v>1</v>
      </c>
      <c r="N1679" s="2" t="str">
        <f t="shared" si="53"/>
        <v>Female201975-84 yearsGR113-051</v>
      </c>
    </row>
    <row r="1680" spans="2:14" x14ac:dyDescent="0.35">
      <c r="B1680" t="s">
        <v>710</v>
      </c>
      <c r="C1680" t="s">
        <v>711</v>
      </c>
      <c r="D1680">
        <v>2019</v>
      </c>
      <c r="E1680">
        <v>2019</v>
      </c>
      <c r="F1680" s="1" t="s">
        <v>30</v>
      </c>
      <c r="G1680" s="1" t="s">
        <v>31</v>
      </c>
      <c r="H1680" s="1" t="s">
        <v>224</v>
      </c>
      <c r="I1680" s="1" t="s">
        <v>223</v>
      </c>
      <c r="J1680">
        <v>20871</v>
      </c>
      <c r="K1680">
        <v>8971649</v>
      </c>
      <c r="L1680">
        <v>232.6</v>
      </c>
      <c r="M1680" s="2" t="b">
        <f t="shared" si="52"/>
        <v>1</v>
      </c>
      <c r="N1680" s="2" t="str">
        <f t="shared" si="53"/>
        <v>Female201975-84 yearsGR113-052</v>
      </c>
    </row>
    <row r="1681" spans="2:14" x14ac:dyDescent="0.35">
      <c r="B1681" t="s">
        <v>710</v>
      </c>
      <c r="C1681" t="s">
        <v>711</v>
      </c>
      <c r="D1681">
        <v>2019</v>
      </c>
      <c r="E1681">
        <v>2019</v>
      </c>
      <c r="F1681" s="1" t="s">
        <v>30</v>
      </c>
      <c r="G1681" s="1" t="s">
        <v>31</v>
      </c>
      <c r="H1681" s="1" t="s">
        <v>129</v>
      </c>
      <c r="I1681" s="1" t="s">
        <v>128</v>
      </c>
      <c r="J1681">
        <v>99668</v>
      </c>
      <c r="K1681">
        <v>8971649</v>
      </c>
      <c r="L1681">
        <v>1110.9000000000001</v>
      </c>
      <c r="M1681" s="2" t="b">
        <f t="shared" si="52"/>
        <v>0</v>
      </c>
      <c r="N1681" s="2" t="str">
        <f t="shared" si="53"/>
        <v>Female201975-84 yearsGR113-053</v>
      </c>
    </row>
    <row r="1682" spans="2:14" x14ac:dyDescent="0.35">
      <c r="B1682" t="s">
        <v>710</v>
      </c>
      <c r="C1682" t="s">
        <v>711</v>
      </c>
      <c r="D1682">
        <v>2019</v>
      </c>
      <c r="E1682">
        <v>2019</v>
      </c>
      <c r="F1682" s="1" t="s">
        <v>30</v>
      </c>
      <c r="G1682" s="1" t="s">
        <v>31</v>
      </c>
      <c r="H1682" s="1" t="s">
        <v>127</v>
      </c>
      <c r="I1682" s="1" t="s">
        <v>126</v>
      </c>
      <c r="J1682">
        <v>70025</v>
      </c>
      <c r="K1682">
        <v>8971649</v>
      </c>
      <c r="L1682">
        <v>780.5</v>
      </c>
      <c r="M1682" s="2" t="b">
        <f t="shared" si="52"/>
        <v>1</v>
      </c>
      <c r="N1682" s="2" t="str">
        <f t="shared" si="53"/>
        <v>Female201975-84 yearsGR113-054</v>
      </c>
    </row>
    <row r="1683" spans="2:14" x14ac:dyDescent="0.35">
      <c r="B1683" t="s">
        <v>710</v>
      </c>
      <c r="C1683" t="s">
        <v>711</v>
      </c>
      <c r="D1683">
        <v>2019</v>
      </c>
      <c r="E1683">
        <v>2019</v>
      </c>
      <c r="F1683" s="1" t="s">
        <v>30</v>
      </c>
      <c r="G1683" s="1" t="s">
        <v>31</v>
      </c>
      <c r="H1683" s="1" t="s">
        <v>222</v>
      </c>
      <c r="I1683" s="1" t="s">
        <v>221</v>
      </c>
      <c r="J1683">
        <v>646</v>
      </c>
      <c r="K1683">
        <v>8971649</v>
      </c>
      <c r="L1683">
        <v>7.2</v>
      </c>
      <c r="M1683" s="2" t="b">
        <f t="shared" si="52"/>
        <v>0</v>
      </c>
      <c r="N1683" s="2" t="str">
        <f t="shared" si="53"/>
        <v>Female201975-84 yearsGR113-055</v>
      </c>
    </row>
    <row r="1684" spans="2:14" x14ac:dyDescent="0.35">
      <c r="B1684" t="s">
        <v>710</v>
      </c>
      <c r="C1684" t="s">
        <v>711</v>
      </c>
      <c r="D1684">
        <v>2019</v>
      </c>
      <c r="E1684">
        <v>2019</v>
      </c>
      <c r="F1684" s="1" t="s">
        <v>30</v>
      </c>
      <c r="G1684" s="1" t="s">
        <v>31</v>
      </c>
      <c r="H1684" s="1" t="s">
        <v>220</v>
      </c>
      <c r="I1684" s="1" t="s">
        <v>219</v>
      </c>
      <c r="J1684">
        <v>5218</v>
      </c>
      <c r="K1684">
        <v>8971649</v>
      </c>
      <c r="L1684">
        <v>58.2</v>
      </c>
      <c r="M1684" s="2" t="b">
        <f t="shared" si="52"/>
        <v>0</v>
      </c>
      <c r="N1684" s="2" t="str">
        <f t="shared" si="53"/>
        <v>Female201975-84 yearsGR113-056</v>
      </c>
    </row>
    <row r="1685" spans="2:14" x14ac:dyDescent="0.35">
      <c r="B1685" t="s">
        <v>710</v>
      </c>
      <c r="C1685" t="s">
        <v>711</v>
      </c>
      <c r="D1685">
        <v>2019</v>
      </c>
      <c r="E1685">
        <v>2019</v>
      </c>
      <c r="F1685" s="1" t="s">
        <v>30</v>
      </c>
      <c r="G1685" s="1" t="s">
        <v>31</v>
      </c>
      <c r="H1685" s="1" t="s">
        <v>125</v>
      </c>
      <c r="I1685" s="1" t="s">
        <v>124</v>
      </c>
      <c r="J1685">
        <v>1238</v>
      </c>
      <c r="K1685">
        <v>8971649</v>
      </c>
      <c r="L1685">
        <v>13.8</v>
      </c>
      <c r="M1685" s="2" t="b">
        <f t="shared" si="52"/>
        <v>0</v>
      </c>
      <c r="N1685" s="2" t="str">
        <f t="shared" si="53"/>
        <v>Female201975-84 yearsGR113-057</v>
      </c>
    </row>
    <row r="1686" spans="2:14" x14ac:dyDescent="0.35">
      <c r="B1686" t="s">
        <v>710</v>
      </c>
      <c r="C1686" t="s">
        <v>711</v>
      </c>
      <c r="D1686">
        <v>2019</v>
      </c>
      <c r="E1686">
        <v>2019</v>
      </c>
      <c r="F1686" s="1" t="s">
        <v>30</v>
      </c>
      <c r="G1686" s="1" t="s">
        <v>31</v>
      </c>
      <c r="H1686" s="1" t="s">
        <v>123</v>
      </c>
      <c r="I1686" s="1" t="s">
        <v>122</v>
      </c>
      <c r="J1686">
        <v>36029</v>
      </c>
      <c r="K1686">
        <v>8971649</v>
      </c>
      <c r="L1686">
        <v>401.6</v>
      </c>
      <c r="M1686" s="2" t="b">
        <f t="shared" si="52"/>
        <v>0</v>
      </c>
      <c r="N1686" s="2" t="str">
        <f t="shared" si="53"/>
        <v>Female201975-84 yearsGR113-058</v>
      </c>
    </row>
    <row r="1687" spans="2:14" x14ac:dyDescent="0.35">
      <c r="B1687" t="s">
        <v>710</v>
      </c>
      <c r="C1687" t="s">
        <v>711</v>
      </c>
      <c r="D1687">
        <v>2019</v>
      </c>
      <c r="E1687">
        <v>2019</v>
      </c>
      <c r="F1687" s="1" t="s">
        <v>30</v>
      </c>
      <c r="G1687" s="1" t="s">
        <v>31</v>
      </c>
      <c r="H1687" s="1" t="s">
        <v>121</v>
      </c>
      <c r="I1687" s="1" t="s">
        <v>120</v>
      </c>
      <c r="J1687">
        <v>11058</v>
      </c>
      <c r="K1687">
        <v>8971649</v>
      </c>
      <c r="L1687">
        <v>123.3</v>
      </c>
      <c r="M1687" s="2" t="b">
        <f t="shared" si="52"/>
        <v>0</v>
      </c>
      <c r="N1687" s="2" t="str">
        <f t="shared" si="53"/>
        <v>Female201975-84 yearsGR113-059</v>
      </c>
    </row>
    <row r="1688" spans="2:14" x14ac:dyDescent="0.35">
      <c r="B1688" t="s">
        <v>710</v>
      </c>
      <c r="C1688" t="s">
        <v>711</v>
      </c>
      <c r="D1688">
        <v>2019</v>
      </c>
      <c r="E1688">
        <v>2019</v>
      </c>
      <c r="F1688" s="1" t="s">
        <v>30</v>
      </c>
      <c r="G1688" s="1" t="s">
        <v>31</v>
      </c>
      <c r="H1688" s="1" t="s">
        <v>218</v>
      </c>
      <c r="I1688" s="1" t="s">
        <v>217</v>
      </c>
      <c r="J1688">
        <v>483</v>
      </c>
      <c r="K1688">
        <v>8971649</v>
      </c>
      <c r="L1688">
        <v>5.4</v>
      </c>
      <c r="M1688" s="2" t="b">
        <f t="shared" si="52"/>
        <v>0</v>
      </c>
      <c r="N1688" s="2" t="str">
        <f t="shared" si="53"/>
        <v>Female201975-84 yearsGR113-060</v>
      </c>
    </row>
    <row r="1689" spans="2:14" x14ac:dyDescent="0.35">
      <c r="B1689" t="s">
        <v>710</v>
      </c>
      <c r="C1689" t="s">
        <v>711</v>
      </c>
      <c r="D1689">
        <v>2019</v>
      </c>
      <c r="E1689">
        <v>2019</v>
      </c>
      <c r="F1689" s="1" t="s">
        <v>30</v>
      </c>
      <c r="G1689" s="1" t="s">
        <v>31</v>
      </c>
      <c r="H1689" s="1" t="s">
        <v>119</v>
      </c>
      <c r="I1689" s="1" t="s">
        <v>118</v>
      </c>
      <c r="J1689">
        <v>24488</v>
      </c>
      <c r="K1689">
        <v>8971649</v>
      </c>
      <c r="L1689">
        <v>272.89999999999998</v>
      </c>
      <c r="M1689" s="2" t="b">
        <f t="shared" si="52"/>
        <v>0</v>
      </c>
      <c r="N1689" s="2" t="str">
        <f t="shared" si="53"/>
        <v>Female201975-84 yearsGR113-061</v>
      </c>
    </row>
    <row r="1690" spans="2:14" x14ac:dyDescent="0.35">
      <c r="B1690" t="s">
        <v>710</v>
      </c>
      <c r="C1690" t="s">
        <v>711</v>
      </c>
      <c r="D1690">
        <v>2019</v>
      </c>
      <c r="E1690">
        <v>2019</v>
      </c>
      <c r="F1690" s="1" t="s">
        <v>30</v>
      </c>
      <c r="G1690" s="1" t="s">
        <v>31</v>
      </c>
      <c r="H1690" s="1" t="s">
        <v>117</v>
      </c>
      <c r="I1690" s="1" t="s">
        <v>116</v>
      </c>
      <c r="J1690">
        <v>5539</v>
      </c>
      <c r="K1690">
        <v>8971649</v>
      </c>
      <c r="L1690">
        <v>61.7</v>
      </c>
      <c r="M1690" s="2" t="b">
        <f t="shared" si="52"/>
        <v>0</v>
      </c>
      <c r="N1690" s="2" t="str">
        <f t="shared" si="53"/>
        <v>Female201975-84 yearsGR113-062</v>
      </c>
    </row>
    <row r="1691" spans="2:14" x14ac:dyDescent="0.35">
      <c r="B1691" t="s">
        <v>710</v>
      </c>
      <c r="C1691" t="s">
        <v>711</v>
      </c>
      <c r="D1691">
        <v>2019</v>
      </c>
      <c r="E1691">
        <v>2019</v>
      </c>
      <c r="F1691" s="1" t="s">
        <v>30</v>
      </c>
      <c r="G1691" s="1" t="s">
        <v>31</v>
      </c>
      <c r="H1691" s="1" t="s">
        <v>115</v>
      </c>
      <c r="I1691" s="1" t="s">
        <v>114</v>
      </c>
      <c r="J1691">
        <v>18949</v>
      </c>
      <c r="K1691">
        <v>8971649</v>
      </c>
      <c r="L1691">
        <v>211.2</v>
      </c>
      <c r="M1691" s="2" t="b">
        <f t="shared" si="52"/>
        <v>0</v>
      </c>
      <c r="N1691" s="2" t="str">
        <f t="shared" si="53"/>
        <v>Female201975-84 yearsGR113-063</v>
      </c>
    </row>
    <row r="1692" spans="2:14" x14ac:dyDescent="0.35">
      <c r="B1692" t="s">
        <v>710</v>
      </c>
      <c r="C1692" t="s">
        <v>711</v>
      </c>
      <c r="D1692">
        <v>2019</v>
      </c>
      <c r="E1692">
        <v>2019</v>
      </c>
      <c r="F1692" s="1" t="s">
        <v>30</v>
      </c>
      <c r="G1692" s="1" t="s">
        <v>31</v>
      </c>
      <c r="H1692" s="1" t="s">
        <v>113</v>
      </c>
      <c r="I1692" s="1" t="s">
        <v>112</v>
      </c>
      <c r="J1692">
        <v>26894</v>
      </c>
      <c r="K1692">
        <v>8971649</v>
      </c>
      <c r="L1692">
        <v>299.8</v>
      </c>
      <c r="M1692" s="2" t="b">
        <f t="shared" si="52"/>
        <v>0</v>
      </c>
      <c r="N1692" s="2" t="str">
        <f t="shared" si="53"/>
        <v>Female201975-84 yearsGR113-064</v>
      </c>
    </row>
    <row r="1693" spans="2:14" x14ac:dyDescent="0.35">
      <c r="B1693" t="s">
        <v>710</v>
      </c>
      <c r="C1693" t="s">
        <v>711</v>
      </c>
      <c r="D1693">
        <v>2019</v>
      </c>
      <c r="E1693">
        <v>2019</v>
      </c>
      <c r="F1693" s="1" t="s">
        <v>30</v>
      </c>
      <c r="G1693" s="1" t="s">
        <v>31</v>
      </c>
      <c r="H1693" s="1" t="s">
        <v>111</v>
      </c>
      <c r="I1693" s="1" t="s">
        <v>110</v>
      </c>
      <c r="J1693">
        <v>127</v>
      </c>
      <c r="K1693">
        <v>8971649</v>
      </c>
      <c r="L1693">
        <v>1.4</v>
      </c>
      <c r="M1693" s="2" t="b">
        <f t="shared" si="52"/>
        <v>0</v>
      </c>
      <c r="N1693" s="2" t="str">
        <f t="shared" si="53"/>
        <v>Female201975-84 yearsGR113-065</v>
      </c>
    </row>
    <row r="1694" spans="2:14" x14ac:dyDescent="0.35">
      <c r="B1694" t="s">
        <v>710</v>
      </c>
      <c r="C1694" t="s">
        <v>711</v>
      </c>
      <c r="D1694">
        <v>2019</v>
      </c>
      <c r="E1694">
        <v>2019</v>
      </c>
      <c r="F1694" s="1" t="s">
        <v>30</v>
      </c>
      <c r="G1694" s="1" t="s">
        <v>31</v>
      </c>
      <c r="H1694" s="1" t="s">
        <v>216</v>
      </c>
      <c r="I1694" s="1" t="s">
        <v>215</v>
      </c>
      <c r="J1694">
        <v>115</v>
      </c>
      <c r="K1694">
        <v>8971649</v>
      </c>
      <c r="L1694">
        <v>1.3</v>
      </c>
      <c r="M1694" s="2" t="b">
        <f t="shared" si="52"/>
        <v>0</v>
      </c>
      <c r="N1694" s="2" t="str">
        <f t="shared" si="53"/>
        <v>Female201975-84 yearsGR113-066</v>
      </c>
    </row>
    <row r="1695" spans="2:14" x14ac:dyDescent="0.35">
      <c r="B1695" t="s">
        <v>710</v>
      </c>
      <c r="C1695" t="s">
        <v>711</v>
      </c>
      <c r="D1695">
        <v>2019</v>
      </c>
      <c r="E1695">
        <v>2019</v>
      </c>
      <c r="F1695" s="1" t="s">
        <v>30</v>
      </c>
      <c r="G1695" s="1" t="s">
        <v>31</v>
      </c>
      <c r="H1695" s="1" t="s">
        <v>214</v>
      </c>
      <c r="I1695" s="1" t="s">
        <v>213</v>
      </c>
      <c r="J1695">
        <v>10290</v>
      </c>
      <c r="K1695">
        <v>8971649</v>
      </c>
      <c r="L1695">
        <v>114.7</v>
      </c>
      <c r="M1695" s="2" t="b">
        <f t="shared" si="52"/>
        <v>0</v>
      </c>
      <c r="N1695" s="2" t="str">
        <f t="shared" si="53"/>
        <v>Female201975-84 yearsGR113-067</v>
      </c>
    </row>
    <row r="1696" spans="2:14" x14ac:dyDescent="0.35">
      <c r="B1696" t="s">
        <v>710</v>
      </c>
      <c r="C1696" t="s">
        <v>711</v>
      </c>
      <c r="D1696">
        <v>2019</v>
      </c>
      <c r="E1696">
        <v>2019</v>
      </c>
      <c r="F1696" s="1" t="s">
        <v>30</v>
      </c>
      <c r="G1696" s="1" t="s">
        <v>31</v>
      </c>
      <c r="H1696" s="1" t="s">
        <v>109</v>
      </c>
      <c r="I1696" s="1" t="s">
        <v>108</v>
      </c>
      <c r="J1696">
        <v>16362</v>
      </c>
      <c r="K1696">
        <v>8971649</v>
      </c>
      <c r="L1696">
        <v>182.4</v>
      </c>
      <c r="M1696" s="2" t="b">
        <f t="shared" si="52"/>
        <v>0</v>
      </c>
      <c r="N1696" s="2" t="str">
        <f t="shared" si="53"/>
        <v>Female201975-84 yearsGR113-068</v>
      </c>
    </row>
    <row r="1697" spans="2:14" x14ac:dyDescent="0.35">
      <c r="B1697" t="s">
        <v>710</v>
      </c>
      <c r="C1697" t="s">
        <v>711</v>
      </c>
      <c r="D1697">
        <v>2019</v>
      </c>
      <c r="E1697">
        <v>2019</v>
      </c>
      <c r="F1697" s="1" t="s">
        <v>30</v>
      </c>
      <c r="G1697" s="1" t="s">
        <v>31</v>
      </c>
      <c r="H1697" s="1" t="s">
        <v>212</v>
      </c>
      <c r="I1697" s="1" t="s">
        <v>211</v>
      </c>
      <c r="J1697">
        <v>4685</v>
      </c>
      <c r="K1697">
        <v>8971649</v>
      </c>
      <c r="L1697">
        <v>52.2</v>
      </c>
      <c r="M1697" s="2" t="b">
        <f t="shared" si="52"/>
        <v>1</v>
      </c>
      <c r="N1697" s="2" t="str">
        <f t="shared" si="53"/>
        <v>Female201975-84 yearsGR113-069</v>
      </c>
    </row>
    <row r="1698" spans="2:14" x14ac:dyDescent="0.35">
      <c r="B1698" t="s">
        <v>710</v>
      </c>
      <c r="C1698" t="s">
        <v>711</v>
      </c>
      <c r="D1698">
        <v>2019</v>
      </c>
      <c r="E1698">
        <v>2019</v>
      </c>
      <c r="F1698" s="1" t="s">
        <v>30</v>
      </c>
      <c r="G1698" s="1" t="s">
        <v>31</v>
      </c>
      <c r="H1698" s="1" t="s">
        <v>107</v>
      </c>
      <c r="I1698" s="1" t="s">
        <v>106</v>
      </c>
      <c r="J1698">
        <v>21911</v>
      </c>
      <c r="K1698">
        <v>8971649</v>
      </c>
      <c r="L1698">
        <v>244.2</v>
      </c>
      <c r="M1698" s="2" t="b">
        <f t="shared" si="52"/>
        <v>1</v>
      </c>
      <c r="N1698" s="2" t="str">
        <f t="shared" si="53"/>
        <v>Female201975-84 yearsGR113-070</v>
      </c>
    </row>
    <row r="1699" spans="2:14" x14ac:dyDescent="0.35">
      <c r="B1699" t="s">
        <v>710</v>
      </c>
      <c r="C1699" t="s">
        <v>711</v>
      </c>
      <c r="D1699">
        <v>2019</v>
      </c>
      <c r="E1699">
        <v>2019</v>
      </c>
      <c r="F1699" s="1" t="s">
        <v>30</v>
      </c>
      <c r="G1699" s="1" t="s">
        <v>31</v>
      </c>
      <c r="H1699" s="1" t="s">
        <v>210</v>
      </c>
      <c r="I1699" s="1" t="s">
        <v>209</v>
      </c>
      <c r="J1699">
        <v>520</v>
      </c>
      <c r="K1699">
        <v>8971649</v>
      </c>
      <c r="L1699">
        <v>5.8</v>
      </c>
      <c r="M1699" s="2" t="b">
        <f t="shared" si="52"/>
        <v>1</v>
      </c>
      <c r="N1699" s="2" t="str">
        <f t="shared" si="53"/>
        <v>Female201975-84 yearsGR113-071</v>
      </c>
    </row>
    <row r="1700" spans="2:14" x14ac:dyDescent="0.35">
      <c r="B1700" t="s">
        <v>710</v>
      </c>
      <c r="C1700" t="s">
        <v>711</v>
      </c>
      <c r="D1700">
        <v>2019</v>
      </c>
      <c r="E1700">
        <v>2019</v>
      </c>
      <c r="F1700" s="1" t="s">
        <v>30</v>
      </c>
      <c r="G1700" s="1" t="s">
        <v>31</v>
      </c>
      <c r="H1700" s="1" t="s">
        <v>208</v>
      </c>
      <c r="I1700" s="1" t="s">
        <v>207</v>
      </c>
      <c r="J1700">
        <v>2527</v>
      </c>
      <c r="K1700">
        <v>8971649</v>
      </c>
      <c r="L1700">
        <v>28.2</v>
      </c>
      <c r="M1700" s="2" t="b">
        <f t="shared" si="52"/>
        <v>0</v>
      </c>
      <c r="N1700" s="2" t="str">
        <f t="shared" si="53"/>
        <v>Female201975-84 yearsGR113-072</v>
      </c>
    </row>
    <row r="1701" spans="2:14" x14ac:dyDescent="0.35">
      <c r="B1701" t="s">
        <v>710</v>
      </c>
      <c r="C1701" t="s">
        <v>711</v>
      </c>
      <c r="D1701">
        <v>2019</v>
      </c>
      <c r="E1701">
        <v>2019</v>
      </c>
      <c r="F1701" s="1" t="s">
        <v>30</v>
      </c>
      <c r="G1701" s="1" t="s">
        <v>31</v>
      </c>
      <c r="H1701" s="1" t="s">
        <v>206</v>
      </c>
      <c r="I1701" s="1" t="s">
        <v>205</v>
      </c>
      <c r="J1701">
        <v>1245</v>
      </c>
      <c r="K1701">
        <v>8971649</v>
      </c>
      <c r="L1701">
        <v>13.9</v>
      </c>
      <c r="M1701" s="2" t="b">
        <f t="shared" si="52"/>
        <v>1</v>
      </c>
      <c r="N1701" s="2" t="str">
        <f t="shared" si="53"/>
        <v>Female201975-84 yearsGR113-073</v>
      </c>
    </row>
    <row r="1702" spans="2:14" x14ac:dyDescent="0.35">
      <c r="B1702" t="s">
        <v>710</v>
      </c>
      <c r="C1702" t="s">
        <v>711</v>
      </c>
      <c r="D1702">
        <v>2019</v>
      </c>
      <c r="E1702">
        <v>2019</v>
      </c>
      <c r="F1702" s="1" t="s">
        <v>30</v>
      </c>
      <c r="G1702" s="1" t="s">
        <v>31</v>
      </c>
      <c r="H1702" s="1" t="s">
        <v>204</v>
      </c>
      <c r="I1702" s="1" t="s">
        <v>203</v>
      </c>
      <c r="J1702">
        <v>1282</v>
      </c>
      <c r="K1702">
        <v>8971649</v>
      </c>
      <c r="L1702">
        <v>14.3</v>
      </c>
      <c r="M1702" s="2" t="b">
        <f t="shared" si="52"/>
        <v>0</v>
      </c>
      <c r="N1702" s="2" t="str">
        <f t="shared" si="53"/>
        <v>Female201975-84 yearsGR113-074</v>
      </c>
    </row>
    <row r="1703" spans="2:14" x14ac:dyDescent="0.35">
      <c r="B1703" t="s">
        <v>710</v>
      </c>
      <c r="C1703" t="s">
        <v>711</v>
      </c>
      <c r="D1703">
        <v>2019</v>
      </c>
      <c r="E1703">
        <v>2019</v>
      </c>
      <c r="F1703" s="1" t="s">
        <v>30</v>
      </c>
      <c r="G1703" s="1" t="s">
        <v>31</v>
      </c>
      <c r="H1703" s="1" t="s">
        <v>105</v>
      </c>
      <c r="I1703" s="1" t="s">
        <v>104</v>
      </c>
      <c r="J1703">
        <v>427</v>
      </c>
      <c r="K1703">
        <v>8971649</v>
      </c>
      <c r="L1703">
        <v>4.8</v>
      </c>
      <c r="M1703" s="2" t="b">
        <f t="shared" si="52"/>
        <v>0</v>
      </c>
      <c r="N1703" s="2" t="str">
        <f t="shared" si="53"/>
        <v>Female201975-84 yearsGR113-075</v>
      </c>
    </row>
    <row r="1704" spans="2:14" x14ac:dyDescent="0.35">
      <c r="B1704" t="s">
        <v>710</v>
      </c>
      <c r="C1704" t="s">
        <v>711</v>
      </c>
      <c r="D1704">
        <v>2019</v>
      </c>
      <c r="E1704">
        <v>2019</v>
      </c>
      <c r="F1704" s="1" t="s">
        <v>30</v>
      </c>
      <c r="G1704" s="1" t="s">
        <v>31</v>
      </c>
      <c r="H1704" s="1" t="s">
        <v>103</v>
      </c>
      <c r="I1704" s="1" t="s">
        <v>102</v>
      </c>
      <c r="J1704">
        <v>5751</v>
      </c>
      <c r="K1704">
        <v>8971649</v>
      </c>
      <c r="L1704">
        <v>64.099999999999994</v>
      </c>
      <c r="M1704" s="2" t="b">
        <f t="shared" si="52"/>
        <v>1</v>
      </c>
      <c r="N1704" s="2" t="str">
        <f t="shared" si="53"/>
        <v>Female201975-84 yearsGR113-076</v>
      </c>
    </row>
    <row r="1705" spans="2:14" x14ac:dyDescent="0.35">
      <c r="B1705" t="s">
        <v>710</v>
      </c>
      <c r="C1705" t="s">
        <v>711</v>
      </c>
      <c r="D1705">
        <v>2019</v>
      </c>
      <c r="E1705">
        <v>2019</v>
      </c>
      <c r="F1705" s="1" t="s">
        <v>30</v>
      </c>
      <c r="G1705" s="1" t="s">
        <v>31</v>
      </c>
      <c r="H1705" s="1" t="s">
        <v>202</v>
      </c>
      <c r="I1705" s="1" t="s">
        <v>201</v>
      </c>
      <c r="J1705">
        <v>572</v>
      </c>
      <c r="K1705">
        <v>8971649</v>
      </c>
      <c r="L1705">
        <v>6.4</v>
      </c>
      <c r="M1705" s="2" t="b">
        <f t="shared" si="52"/>
        <v>0</v>
      </c>
      <c r="N1705" s="2" t="str">
        <f t="shared" si="53"/>
        <v>Female201975-84 yearsGR113-077</v>
      </c>
    </row>
    <row r="1706" spans="2:14" x14ac:dyDescent="0.35">
      <c r="B1706" t="s">
        <v>710</v>
      </c>
      <c r="C1706" t="s">
        <v>711</v>
      </c>
      <c r="D1706">
        <v>2019</v>
      </c>
      <c r="E1706">
        <v>2019</v>
      </c>
      <c r="F1706" s="1" t="s">
        <v>30</v>
      </c>
      <c r="G1706" s="1" t="s">
        <v>31</v>
      </c>
      <c r="H1706" s="1" t="s">
        <v>101</v>
      </c>
      <c r="I1706" s="1" t="s">
        <v>100</v>
      </c>
      <c r="J1706">
        <v>5179</v>
      </c>
      <c r="K1706">
        <v>8971649</v>
      </c>
      <c r="L1706">
        <v>57.7</v>
      </c>
      <c r="M1706" s="2" t="b">
        <f t="shared" si="52"/>
        <v>0</v>
      </c>
      <c r="N1706" s="2" t="str">
        <f t="shared" si="53"/>
        <v>Female201975-84 yearsGR113-078</v>
      </c>
    </row>
    <row r="1707" spans="2:14" x14ac:dyDescent="0.35">
      <c r="B1707" t="s">
        <v>710</v>
      </c>
      <c r="C1707" t="s">
        <v>711</v>
      </c>
      <c r="D1707">
        <v>2019</v>
      </c>
      <c r="E1707">
        <v>2019</v>
      </c>
      <c r="F1707" s="1" t="s">
        <v>30</v>
      </c>
      <c r="G1707" s="1" t="s">
        <v>31</v>
      </c>
      <c r="H1707" s="1" t="s">
        <v>200</v>
      </c>
      <c r="I1707" s="1" t="s">
        <v>199</v>
      </c>
      <c r="J1707">
        <v>32</v>
      </c>
      <c r="K1707">
        <v>8971649</v>
      </c>
      <c r="L1707">
        <v>0.4</v>
      </c>
      <c r="M1707" s="2" t="b">
        <f t="shared" si="52"/>
        <v>0</v>
      </c>
      <c r="N1707" s="2" t="str">
        <f t="shared" si="53"/>
        <v>Female201975-84 yearsGR113-079</v>
      </c>
    </row>
    <row r="1708" spans="2:14" x14ac:dyDescent="0.35">
      <c r="B1708" t="s">
        <v>710</v>
      </c>
      <c r="C1708" t="s">
        <v>711</v>
      </c>
      <c r="D1708">
        <v>2019</v>
      </c>
      <c r="E1708">
        <v>2019</v>
      </c>
      <c r="F1708" s="1" t="s">
        <v>30</v>
      </c>
      <c r="G1708" s="1" t="s">
        <v>31</v>
      </c>
      <c r="H1708" s="1" t="s">
        <v>198</v>
      </c>
      <c r="I1708" s="1" t="s">
        <v>197</v>
      </c>
      <c r="J1708">
        <v>20</v>
      </c>
      <c r="K1708">
        <v>8971649</v>
      </c>
      <c r="L1708">
        <v>0.2</v>
      </c>
      <c r="M1708" s="2" t="b">
        <f t="shared" si="52"/>
        <v>1</v>
      </c>
      <c r="N1708" s="2" t="str">
        <f t="shared" si="53"/>
        <v>Female201975-84 yearsGR113-080</v>
      </c>
    </row>
    <row r="1709" spans="2:14" x14ac:dyDescent="0.35">
      <c r="B1709" t="s">
        <v>710</v>
      </c>
      <c r="C1709" t="s">
        <v>711</v>
      </c>
      <c r="D1709">
        <v>2019</v>
      </c>
      <c r="E1709">
        <v>2019</v>
      </c>
      <c r="F1709" s="1" t="s">
        <v>30</v>
      </c>
      <c r="G1709" s="1" t="s">
        <v>31</v>
      </c>
      <c r="H1709" s="1" t="s">
        <v>196</v>
      </c>
      <c r="I1709" s="1" t="s">
        <v>195</v>
      </c>
      <c r="J1709">
        <v>12</v>
      </c>
      <c r="K1709">
        <v>8971649</v>
      </c>
      <c r="L1709" t="s">
        <v>10</v>
      </c>
      <c r="M1709" s="2" t="b">
        <f t="shared" si="52"/>
        <v>0</v>
      </c>
      <c r="N1709" s="2" t="str">
        <f t="shared" si="53"/>
        <v>Female201975-84 yearsGR113-081</v>
      </c>
    </row>
    <row r="1710" spans="2:14" x14ac:dyDescent="0.35">
      <c r="B1710" t="s">
        <v>710</v>
      </c>
      <c r="C1710" t="s">
        <v>711</v>
      </c>
      <c r="D1710">
        <v>2019</v>
      </c>
      <c r="E1710">
        <v>2019</v>
      </c>
      <c r="F1710" s="1" t="s">
        <v>30</v>
      </c>
      <c r="G1710" s="1" t="s">
        <v>31</v>
      </c>
      <c r="H1710" s="1" t="s">
        <v>99</v>
      </c>
      <c r="I1710" s="1" t="s">
        <v>98</v>
      </c>
      <c r="J1710">
        <v>26610</v>
      </c>
      <c r="K1710">
        <v>8971649</v>
      </c>
      <c r="L1710">
        <v>296.60000000000002</v>
      </c>
      <c r="M1710" s="2" t="b">
        <f t="shared" si="52"/>
        <v>1</v>
      </c>
      <c r="N1710" s="2" t="str">
        <f t="shared" si="53"/>
        <v>Female201975-84 yearsGR113-082</v>
      </c>
    </row>
    <row r="1711" spans="2:14" x14ac:dyDescent="0.35">
      <c r="B1711" t="s">
        <v>710</v>
      </c>
      <c r="C1711" t="s">
        <v>711</v>
      </c>
      <c r="D1711">
        <v>2019</v>
      </c>
      <c r="E1711">
        <v>2019</v>
      </c>
      <c r="F1711" s="1" t="s">
        <v>30</v>
      </c>
      <c r="G1711" s="1" t="s">
        <v>31</v>
      </c>
      <c r="H1711" s="1" t="s">
        <v>194</v>
      </c>
      <c r="I1711" s="1" t="s">
        <v>193</v>
      </c>
      <c r="J1711">
        <v>53</v>
      </c>
      <c r="K1711">
        <v>8971649</v>
      </c>
      <c r="L1711">
        <v>0.6</v>
      </c>
      <c r="M1711" s="2" t="b">
        <f t="shared" si="52"/>
        <v>0</v>
      </c>
      <c r="N1711" s="2" t="str">
        <f t="shared" si="53"/>
        <v>Female201975-84 yearsGR113-083</v>
      </c>
    </row>
    <row r="1712" spans="2:14" x14ac:dyDescent="0.35">
      <c r="B1712" t="s">
        <v>710</v>
      </c>
      <c r="C1712" t="s">
        <v>711</v>
      </c>
      <c r="D1712">
        <v>2019</v>
      </c>
      <c r="E1712">
        <v>2019</v>
      </c>
      <c r="F1712" s="1" t="s">
        <v>30</v>
      </c>
      <c r="G1712" s="1" t="s">
        <v>31</v>
      </c>
      <c r="H1712" s="1" t="s">
        <v>192</v>
      </c>
      <c r="I1712" s="1" t="s">
        <v>191</v>
      </c>
      <c r="J1712">
        <v>1083</v>
      </c>
      <c r="K1712">
        <v>8971649</v>
      </c>
      <c r="L1712">
        <v>12.1</v>
      </c>
      <c r="M1712" s="2" t="b">
        <f t="shared" ref="M1712:M1775" si="54">LEFT(H1712,1)="#"</f>
        <v>0</v>
      </c>
      <c r="N1712" s="2" t="str">
        <f t="shared" ref="N1712:N1775" si="55">B1712&amp;E1712&amp;F1712&amp;I1712</f>
        <v>Female201975-84 yearsGR113-084</v>
      </c>
    </row>
    <row r="1713" spans="2:14" x14ac:dyDescent="0.35">
      <c r="B1713" t="s">
        <v>710</v>
      </c>
      <c r="C1713" t="s">
        <v>711</v>
      </c>
      <c r="D1713">
        <v>2019</v>
      </c>
      <c r="E1713">
        <v>2019</v>
      </c>
      <c r="F1713" s="1" t="s">
        <v>30</v>
      </c>
      <c r="G1713" s="1" t="s">
        <v>31</v>
      </c>
      <c r="H1713" s="1" t="s">
        <v>190</v>
      </c>
      <c r="I1713" s="1" t="s">
        <v>189</v>
      </c>
      <c r="J1713">
        <v>313</v>
      </c>
      <c r="K1713">
        <v>8971649</v>
      </c>
      <c r="L1713">
        <v>3.5</v>
      </c>
      <c r="M1713" s="2" t="b">
        <f t="shared" si="54"/>
        <v>0</v>
      </c>
      <c r="N1713" s="2" t="str">
        <f t="shared" si="55"/>
        <v>Female201975-84 yearsGR113-085</v>
      </c>
    </row>
    <row r="1714" spans="2:14" x14ac:dyDescent="0.35">
      <c r="B1714" t="s">
        <v>710</v>
      </c>
      <c r="C1714" t="s">
        <v>711</v>
      </c>
      <c r="D1714">
        <v>2019</v>
      </c>
      <c r="E1714">
        <v>2019</v>
      </c>
      <c r="F1714" s="1" t="s">
        <v>30</v>
      </c>
      <c r="G1714" s="1" t="s">
        <v>31</v>
      </c>
      <c r="H1714" s="1" t="s">
        <v>97</v>
      </c>
      <c r="I1714" s="1" t="s">
        <v>96</v>
      </c>
      <c r="J1714">
        <v>25161</v>
      </c>
      <c r="K1714">
        <v>8971649</v>
      </c>
      <c r="L1714">
        <v>280.5</v>
      </c>
      <c r="M1714" s="2" t="b">
        <f t="shared" si="54"/>
        <v>0</v>
      </c>
      <c r="N1714" s="2" t="str">
        <f t="shared" si="55"/>
        <v>Female201975-84 yearsGR113-086</v>
      </c>
    </row>
    <row r="1715" spans="2:14" x14ac:dyDescent="0.35">
      <c r="B1715" t="s">
        <v>710</v>
      </c>
      <c r="C1715" t="s">
        <v>711</v>
      </c>
      <c r="D1715">
        <v>2019</v>
      </c>
      <c r="E1715">
        <v>2019</v>
      </c>
      <c r="F1715" s="1" t="s">
        <v>30</v>
      </c>
      <c r="G1715" s="1" t="s">
        <v>31</v>
      </c>
      <c r="H1715" s="1" t="s">
        <v>95</v>
      </c>
      <c r="I1715" s="1" t="s">
        <v>94</v>
      </c>
      <c r="J1715">
        <v>2057</v>
      </c>
      <c r="K1715">
        <v>8971649</v>
      </c>
      <c r="L1715">
        <v>22.9</v>
      </c>
      <c r="M1715" s="2" t="b">
        <f t="shared" si="54"/>
        <v>1</v>
      </c>
      <c r="N1715" s="2" t="str">
        <f t="shared" si="55"/>
        <v>Female201975-84 yearsGR113-088</v>
      </c>
    </row>
    <row r="1716" spans="2:14" x14ac:dyDescent="0.35">
      <c r="B1716" t="s">
        <v>710</v>
      </c>
      <c r="C1716" t="s">
        <v>711</v>
      </c>
      <c r="D1716">
        <v>2019</v>
      </c>
      <c r="E1716">
        <v>2019</v>
      </c>
      <c r="F1716" s="1" t="s">
        <v>30</v>
      </c>
      <c r="G1716" s="1" t="s">
        <v>31</v>
      </c>
      <c r="H1716" s="1" t="s">
        <v>186</v>
      </c>
      <c r="I1716" s="1" t="s">
        <v>185</v>
      </c>
      <c r="J1716">
        <v>6327</v>
      </c>
      <c r="K1716">
        <v>8971649</v>
      </c>
      <c r="L1716">
        <v>70.5</v>
      </c>
      <c r="M1716" s="2" t="b">
        <f t="shared" si="54"/>
        <v>0</v>
      </c>
      <c r="N1716" s="2" t="str">
        <f t="shared" si="55"/>
        <v>Female201975-84 yearsGR113-089</v>
      </c>
    </row>
    <row r="1717" spans="2:14" x14ac:dyDescent="0.35">
      <c r="B1717" t="s">
        <v>710</v>
      </c>
      <c r="C1717" t="s">
        <v>711</v>
      </c>
      <c r="D1717">
        <v>2019</v>
      </c>
      <c r="E1717">
        <v>2019</v>
      </c>
      <c r="F1717" s="1" t="s">
        <v>30</v>
      </c>
      <c r="G1717" s="1" t="s">
        <v>31</v>
      </c>
      <c r="H1717" s="1" t="s">
        <v>184</v>
      </c>
      <c r="I1717" s="1" t="s">
        <v>183</v>
      </c>
      <c r="J1717">
        <v>467</v>
      </c>
      <c r="K1717">
        <v>8971649</v>
      </c>
      <c r="L1717">
        <v>5.2</v>
      </c>
      <c r="M1717" s="2" t="b">
        <f t="shared" si="54"/>
        <v>1</v>
      </c>
      <c r="N1717" s="2" t="str">
        <f t="shared" si="55"/>
        <v>Female201975-84 yearsGR113-090</v>
      </c>
    </row>
    <row r="1718" spans="2:14" x14ac:dyDescent="0.35">
      <c r="B1718" t="s">
        <v>710</v>
      </c>
      <c r="C1718" t="s">
        <v>711</v>
      </c>
      <c r="D1718">
        <v>2019</v>
      </c>
      <c r="E1718">
        <v>2019</v>
      </c>
      <c r="F1718" s="1" t="s">
        <v>30</v>
      </c>
      <c r="G1718" s="1" t="s">
        <v>31</v>
      </c>
      <c r="H1718" s="1" t="s">
        <v>182</v>
      </c>
      <c r="I1718" s="1" t="s">
        <v>181</v>
      </c>
      <c r="J1718">
        <v>42</v>
      </c>
      <c r="K1718">
        <v>8971649</v>
      </c>
      <c r="L1718">
        <v>0.5</v>
      </c>
      <c r="M1718" s="2" t="b">
        <f t="shared" si="54"/>
        <v>1</v>
      </c>
      <c r="N1718" s="2" t="str">
        <f t="shared" si="55"/>
        <v>Female201975-84 yearsGR113-091</v>
      </c>
    </row>
    <row r="1719" spans="2:14" x14ac:dyDescent="0.35">
      <c r="B1719" t="s">
        <v>710</v>
      </c>
      <c r="C1719" t="s">
        <v>711</v>
      </c>
      <c r="D1719">
        <v>2019</v>
      </c>
      <c r="E1719">
        <v>2019</v>
      </c>
      <c r="F1719" s="1" t="s">
        <v>30</v>
      </c>
      <c r="G1719" s="1" t="s">
        <v>31</v>
      </c>
      <c r="H1719" s="1" t="s">
        <v>180</v>
      </c>
      <c r="I1719" s="1" t="s">
        <v>179</v>
      </c>
      <c r="J1719">
        <v>350</v>
      </c>
      <c r="K1719">
        <v>8971649</v>
      </c>
      <c r="L1719">
        <v>3.9</v>
      </c>
      <c r="M1719" s="2" t="b">
        <f t="shared" si="54"/>
        <v>1</v>
      </c>
      <c r="N1719" s="2" t="str">
        <f t="shared" si="55"/>
        <v>Female201975-84 yearsGR113-092</v>
      </c>
    </row>
    <row r="1720" spans="2:14" x14ac:dyDescent="0.35">
      <c r="B1720" t="s">
        <v>710</v>
      </c>
      <c r="C1720" t="s">
        <v>711</v>
      </c>
      <c r="D1720">
        <v>2019</v>
      </c>
      <c r="E1720">
        <v>2019</v>
      </c>
      <c r="F1720" s="1" t="s">
        <v>30</v>
      </c>
      <c r="G1720" s="1" t="s">
        <v>31</v>
      </c>
      <c r="H1720" s="1" t="s">
        <v>93</v>
      </c>
      <c r="I1720" s="1" t="s">
        <v>92</v>
      </c>
      <c r="J1720">
        <v>2256</v>
      </c>
      <c r="K1720">
        <v>8971649</v>
      </c>
      <c r="L1720">
        <v>25.1</v>
      </c>
      <c r="M1720" s="2" t="b">
        <f t="shared" si="54"/>
        <v>1</v>
      </c>
      <c r="N1720" s="2" t="str">
        <f t="shared" si="55"/>
        <v>Female201975-84 yearsGR113-093</v>
      </c>
    </row>
    <row r="1721" spans="2:14" x14ac:dyDescent="0.35">
      <c r="B1721" t="s">
        <v>710</v>
      </c>
      <c r="C1721" t="s">
        <v>711</v>
      </c>
      <c r="D1721">
        <v>2019</v>
      </c>
      <c r="E1721">
        <v>2019</v>
      </c>
      <c r="F1721" s="1" t="s">
        <v>30</v>
      </c>
      <c r="G1721" s="1" t="s">
        <v>31</v>
      </c>
      <c r="H1721" s="1" t="s">
        <v>91</v>
      </c>
      <c r="I1721" s="1" t="s">
        <v>90</v>
      </c>
      <c r="J1721">
        <v>303</v>
      </c>
      <c r="K1721">
        <v>8971649</v>
      </c>
      <c r="L1721">
        <v>3.4</v>
      </c>
      <c r="M1721" s="2" t="b">
        <f t="shared" si="54"/>
        <v>0</v>
      </c>
      <c r="N1721" s="2" t="str">
        <f t="shared" si="55"/>
        <v>Female201975-84 yearsGR113-094</v>
      </c>
    </row>
    <row r="1722" spans="2:14" x14ac:dyDescent="0.35">
      <c r="B1722" t="s">
        <v>710</v>
      </c>
      <c r="C1722" t="s">
        <v>711</v>
      </c>
      <c r="D1722">
        <v>2019</v>
      </c>
      <c r="E1722">
        <v>2019</v>
      </c>
      <c r="F1722" s="1" t="s">
        <v>30</v>
      </c>
      <c r="G1722" s="1" t="s">
        <v>31</v>
      </c>
      <c r="H1722" s="1" t="s">
        <v>178</v>
      </c>
      <c r="I1722" s="1" t="s">
        <v>177</v>
      </c>
      <c r="J1722">
        <v>1953</v>
      </c>
      <c r="K1722">
        <v>8971649</v>
      </c>
      <c r="L1722">
        <v>21.8</v>
      </c>
      <c r="M1722" s="2" t="b">
        <f t="shared" si="54"/>
        <v>0</v>
      </c>
      <c r="N1722" s="2" t="str">
        <f t="shared" si="55"/>
        <v>Female201975-84 yearsGR113-095</v>
      </c>
    </row>
    <row r="1723" spans="2:14" x14ac:dyDescent="0.35">
      <c r="B1723" t="s">
        <v>710</v>
      </c>
      <c r="C1723" t="s">
        <v>711</v>
      </c>
      <c r="D1723">
        <v>2019</v>
      </c>
      <c r="E1723">
        <v>2019</v>
      </c>
      <c r="F1723" s="1" t="s">
        <v>30</v>
      </c>
      <c r="G1723" s="1" t="s">
        <v>31</v>
      </c>
      <c r="H1723" s="1" t="s">
        <v>176</v>
      </c>
      <c r="I1723" s="1" t="s">
        <v>175</v>
      </c>
      <c r="J1723">
        <v>492</v>
      </c>
      <c r="K1723">
        <v>8971649</v>
      </c>
      <c r="L1723">
        <v>5.5</v>
      </c>
      <c r="M1723" s="2" t="b">
        <f t="shared" si="54"/>
        <v>1</v>
      </c>
      <c r="N1723" s="2" t="str">
        <f t="shared" si="55"/>
        <v>Female201975-84 yearsGR113-096</v>
      </c>
    </row>
    <row r="1724" spans="2:14" x14ac:dyDescent="0.35">
      <c r="B1724" t="s">
        <v>710</v>
      </c>
      <c r="C1724" t="s">
        <v>711</v>
      </c>
      <c r="D1724">
        <v>2019</v>
      </c>
      <c r="E1724">
        <v>2019</v>
      </c>
      <c r="F1724" s="1" t="s">
        <v>30</v>
      </c>
      <c r="G1724" s="1" t="s">
        <v>31</v>
      </c>
      <c r="H1724" s="1" t="s">
        <v>89</v>
      </c>
      <c r="I1724" s="1" t="s">
        <v>88</v>
      </c>
      <c r="J1724">
        <v>7097</v>
      </c>
      <c r="K1724">
        <v>8971649</v>
      </c>
      <c r="L1724">
        <v>79.099999999999994</v>
      </c>
      <c r="M1724" s="2" t="b">
        <f t="shared" si="54"/>
        <v>1</v>
      </c>
      <c r="N1724" s="2" t="str">
        <f t="shared" si="55"/>
        <v>Female201975-84 yearsGR113-097</v>
      </c>
    </row>
    <row r="1725" spans="2:14" x14ac:dyDescent="0.35">
      <c r="B1725" t="s">
        <v>710</v>
      </c>
      <c r="C1725" t="s">
        <v>711</v>
      </c>
      <c r="D1725">
        <v>2019</v>
      </c>
      <c r="E1725">
        <v>2019</v>
      </c>
      <c r="F1725" s="1" t="s">
        <v>30</v>
      </c>
      <c r="G1725" s="1" t="s">
        <v>31</v>
      </c>
      <c r="H1725" s="1" t="s">
        <v>174</v>
      </c>
      <c r="I1725" s="1" t="s">
        <v>173</v>
      </c>
      <c r="J1725">
        <v>94</v>
      </c>
      <c r="K1725">
        <v>8971649</v>
      </c>
      <c r="L1725">
        <v>1</v>
      </c>
      <c r="M1725" s="2" t="b">
        <f t="shared" si="54"/>
        <v>0</v>
      </c>
      <c r="N1725" s="2" t="str">
        <f t="shared" si="55"/>
        <v>Female201975-84 yearsGR113-098</v>
      </c>
    </row>
    <row r="1726" spans="2:14" x14ac:dyDescent="0.35">
      <c r="B1726" t="s">
        <v>710</v>
      </c>
      <c r="C1726" t="s">
        <v>711</v>
      </c>
      <c r="D1726">
        <v>2019</v>
      </c>
      <c r="E1726">
        <v>2019</v>
      </c>
      <c r="F1726" s="1" t="s">
        <v>30</v>
      </c>
      <c r="G1726" s="1" t="s">
        <v>31</v>
      </c>
      <c r="H1726" s="1" t="s">
        <v>172</v>
      </c>
      <c r="I1726" s="1" t="s">
        <v>171</v>
      </c>
      <c r="J1726">
        <v>38</v>
      </c>
      <c r="K1726">
        <v>8971649</v>
      </c>
      <c r="L1726">
        <v>0.4</v>
      </c>
      <c r="M1726" s="2" t="b">
        <f t="shared" si="54"/>
        <v>0</v>
      </c>
      <c r="N1726" s="2" t="str">
        <f t="shared" si="55"/>
        <v>Female201975-84 yearsGR113-099</v>
      </c>
    </row>
    <row r="1727" spans="2:14" x14ac:dyDescent="0.35">
      <c r="B1727" t="s">
        <v>710</v>
      </c>
      <c r="C1727" t="s">
        <v>711</v>
      </c>
      <c r="D1727">
        <v>2019</v>
      </c>
      <c r="E1727">
        <v>2019</v>
      </c>
      <c r="F1727" s="1" t="s">
        <v>30</v>
      </c>
      <c r="G1727" s="1" t="s">
        <v>31</v>
      </c>
      <c r="H1727" s="1" t="s">
        <v>87</v>
      </c>
      <c r="I1727" s="1" t="s">
        <v>86</v>
      </c>
      <c r="J1727">
        <v>6961</v>
      </c>
      <c r="K1727">
        <v>8971649</v>
      </c>
      <c r="L1727">
        <v>77.599999999999994</v>
      </c>
      <c r="M1727" s="2" t="b">
        <f t="shared" si="54"/>
        <v>0</v>
      </c>
      <c r="N1727" s="2" t="str">
        <f t="shared" si="55"/>
        <v>Female201975-84 yearsGR113-100</v>
      </c>
    </row>
    <row r="1728" spans="2:14" x14ac:dyDescent="0.35">
      <c r="B1728" t="s">
        <v>710</v>
      </c>
      <c r="C1728" t="s">
        <v>711</v>
      </c>
      <c r="D1728">
        <v>2019</v>
      </c>
      <c r="E1728">
        <v>2019</v>
      </c>
      <c r="F1728" s="1" t="s">
        <v>30</v>
      </c>
      <c r="G1728" s="1" t="s">
        <v>31</v>
      </c>
      <c r="H1728" s="1" t="s">
        <v>170</v>
      </c>
      <c r="I1728" s="1" t="s">
        <v>169</v>
      </c>
      <c r="J1728">
        <v>174</v>
      </c>
      <c r="K1728">
        <v>8971649</v>
      </c>
      <c r="L1728">
        <v>1.9</v>
      </c>
      <c r="M1728" s="2" t="b">
        <f t="shared" si="54"/>
        <v>1</v>
      </c>
      <c r="N1728" s="2" t="str">
        <f t="shared" si="55"/>
        <v>Female201975-84 yearsGR113-102</v>
      </c>
    </row>
    <row r="1729" spans="2:14" x14ac:dyDescent="0.35">
      <c r="B1729" t="s">
        <v>710</v>
      </c>
      <c r="C1729" t="s">
        <v>711</v>
      </c>
      <c r="D1729">
        <v>2019</v>
      </c>
      <c r="E1729">
        <v>2019</v>
      </c>
      <c r="F1729" s="1" t="s">
        <v>30</v>
      </c>
      <c r="G1729" s="1" t="s">
        <v>31</v>
      </c>
      <c r="H1729" s="1" t="s">
        <v>166</v>
      </c>
      <c r="I1729" s="1" t="s">
        <v>165</v>
      </c>
      <c r="J1729">
        <v>41</v>
      </c>
      <c r="K1729">
        <v>8971649</v>
      </c>
      <c r="L1729">
        <v>0.5</v>
      </c>
      <c r="M1729" s="2" t="b">
        <f t="shared" si="54"/>
        <v>1</v>
      </c>
      <c r="N1729" s="2" t="str">
        <f t="shared" si="55"/>
        <v>Female201975-84 yearsGR113-104</v>
      </c>
    </row>
    <row r="1730" spans="2:14" x14ac:dyDescent="0.35">
      <c r="B1730" t="s">
        <v>710</v>
      </c>
      <c r="C1730" t="s">
        <v>711</v>
      </c>
      <c r="D1730">
        <v>2019</v>
      </c>
      <c r="E1730">
        <v>2019</v>
      </c>
      <c r="F1730" s="1" t="s">
        <v>30</v>
      </c>
      <c r="G1730" s="1" t="s">
        <v>31</v>
      </c>
      <c r="H1730" s="1" t="s">
        <v>164</v>
      </c>
      <c r="I1730" s="1" t="s">
        <v>163</v>
      </c>
      <c r="J1730">
        <v>224</v>
      </c>
      <c r="K1730">
        <v>8971649</v>
      </c>
      <c r="L1730">
        <v>2.5</v>
      </c>
      <c r="M1730" s="2" t="b">
        <f t="shared" si="54"/>
        <v>1</v>
      </c>
      <c r="N1730" s="2" t="str">
        <f t="shared" si="55"/>
        <v>Female201975-84 yearsGR113-109</v>
      </c>
    </row>
    <row r="1731" spans="2:14" x14ac:dyDescent="0.35">
      <c r="B1731" t="s">
        <v>710</v>
      </c>
      <c r="C1731" t="s">
        <v>711</v>
      </c>
      <c r="D1731">
        <v>2019</v>
      </c>
      <c r="E1731">
        <v>2019</v>
      </c>
      <c r="F1731" s="1" t="s">
        <v>30</v>
      </c>
      <c r="G1731" s="1" t="s">
        <v>31</v>
      </c>
      <c r="H1731" s="1" t="s">
        <v>83</v>
      </c>
      <c r="I1731" s="1" t="s">
        <v>82</v>
      </c>
      <c r="J1731">
        <v>2955</v>
      </c>
      <c r="K1731">
        <v>8971649</v>
      </c>
      <c r="L1731">
        <v>32.9</v>
      </c>
      <c r="M1731" s="2" t="b">
        <f t="shared" si="54"/>
        <v>0</v>
      </c>
      <c r="N1731" s="2" t="str">
        <f t="shared" si="55"/>
        <v>Female201975-84 yearsGR113-110</v>
      </c>
    </row>
    <row r="1732" spans="2:14" x14ac:dyDescent="0.35">
      <c r="B1732" t="s">
        <v>710</v>
      </c>
      <c r="C1732" t="s">
        <v>711</v>
      </c>
      <c r="D1732">
        <v>2019</v>
      </c>
      <c r="E1732">
        <v>2019</v>
      </c>
      <c r="F1732" s="1" t="s">
        <v>30</v>
      </c>
      <c r="G1732" s="1" t="s">
        <v>31</v>
      </c>
      <c r="H1732" s="1" t="s">
        <v>81</v>
      </c>
      <c r="I1732" s="1" t="s">
        <v>80</v>
      </c>
      <c r="J1732">
        <v>45988</v>
      </c>
      <c r="K1732">
        <v>8971649</v>
      </c>
      <c r="L1732">
        <v>512.6</v>
      </c>
      <c r="M1732" s="2" t="b">
        <f t="shared" si="54"/>
        <v>0</v>
      </c>
      <c r="N1732" s="2" t="str">
        <f t="shared" si="55"/>
        <v>Female201975-84 yearsGR113-111</v>
      </c>
    </row>
    <row r="1733" spans="2:14" x14ac:dyDescent="0.35">
      <c r="B1733" t="s">
        <v>710</v>
      </c>
      <c r="C1733" t="s">
        <v>711</v>
      </c>
      <c r="D1733">
        <v>2019</v>
      </c>
      <c r="E1733">
        <v>2019</v>
      </c>
      <c r="F1733" s="1" t="s">
        <v>30</v>
      </c>
      <c r="G1733" s="1" t="s">
        <v>31</v>
      </c>
      <c r="H1733" s="1" t="s">
        <v>79</v>
      </c>
      <c r="I1733" s="1" t="s">
        <v>78</v>
      </c>
      <c r="J1733">
        <v>8100</v>
      </c>
      <c r="K1733">
        <v>8971649</v>
      </c>
      <c r="L1733">
        <v>90.3</v>
      </c>
      <c r="M1733" s="2" t="b">
        <f t="shared" si="54"/>
        <v>1</v>
      </c>
      <c r="N1733" s="2" t="str">
        <f t="shared" si="55"/>
        <v>Female201975-84 yearsGR113-112</v>
      </c>
    </row>
    <row r="1734" spans="2:14" x14ac:dyDescent="0.35">
      <c r="B1734" t="s">
        <v>710</v>
      </c>
      <c r="C1734" t="s">
        <v>711</v>
      </c>
      <c r="D1734">
        <v>2019</v>
      </c>
      <c r="E1734">
        <v>2019</v>
      </c>
      <c r="F1734" s="1" t="s">
        <v>30</v>
      </c>
      <c r="G1734" s="1" t="s">
        <v>31</v>
      </c>
      <c r="H1734" s="1" t="s">
        <v>77</v>
      </c>
      <c r="I1734" s="1" t="s">
        <v>76</v>
      </c>
      <c r="J1734">
        <v>1133</v>
      </c>
      <c r="K1734">
        <v>8971649</v>
      </c>
      <c r="L1734">
        <v>12.6</v>
      </c>
      <c r="M1734" s="2" t="b">
        <f t="shared" si="54"/>
        <v>0</v>
      </c>
      <c r="N1734" s="2" t="str">
        <f t="shared" si="55"/>
        <v>Female201975-84 yearsGR113-113</v>
      </c>
    </row>
    <row r="1735" spans="2:14" x14ac:dyDescent="0.35">
      <c r="B1735" t="s">
        <v>710</v>
      </c>
      <c r="C1735" t="s">
        <v>711</v>
      </c>
      <c r="D1735">
        <v>2019</v>
      </c>
      <c r="E1735">
        <v>2019</v>
      </c>
      <c r="F1735" s="1" t="s">
        <v>30</v>
      </c>
      <c r="G1735" s="1" t="s">
        <v>31</v>
      </c>
      <c r="H1735" s="1" t="s">
        <v>75</v>
      </c>
      <c r="I1735" s="1" t="s">
        <v>74</v>
      </c>
      <c r="J1735">
        <v>1099</v>
      </c>
      <c r="K1735">
        <v>8971649</v>
      </c>
      <c r="L1735">
        <v>12.2</v>
      </c>
      <c r="M1735" s="2" t="b">
        <f t="shared" si="54"/>
        <v>0</v>
      </c>
      <c r="N1735" s="2" t="str">
        <f t="shared" si="55"/>
        <v>Female201975-84 yearsGR113-114</v>
      </c>
    </row>
    <row r="1736" spans="2:14" x14ac:dyDescent="0.35">
      <c r="B1736" t="s">
        <v>710</v>
      </c>
      <c r="C1736" t="s">
        <v>711</v>
      </c>
      <c r="D1736">
        <v>2019</v>
      </c>
      <c r="E1736">
        <v>2019</v>
      </c>
      <c r="F1736" s="1" t="s">
        <v>30</v>
      </c>
      <c r="G1736" s="1" t="s">
        <v>31</v>
      </c>
      <c r="H1736" s="1" t="s">
        <v>162</v>
      </c>
      <c r="I1736" s="1" t="s">
        <v>161</v>
      </c>
      <c r="J1736">
        <v>11</v>
      </c>
      <c r="K1736">
        <v>8971649</v>
      </c>
      <c r="L1736" t="s">
        <v>10</v>
      </c>
      <c r="M1736" s="2" t="b">
        <f t="shared" si="54"/>
        <v>0</v>
      </c>
      <c r="N1736" s="2" t="str">
        <f t="shared" si="55"/>
        <v>Female201975-84 yearsGR113-115</v>
      </c>
    </row>
    <row r="1737" spans="2:14" x14ac:dyDescent="0.35">
      <c r="B1737" t="s">
        <v>710</v>
      </c>
      <c r="C1737" t="s">
        <v>711</v>
      </c>
      <c r="D1737">
        <v>2019</v>
      </c>
      <c r="E1737">
        <v>2019</v>
      </c>
      <c r="F1737" s="1" t="s">
        <v>30</v>
      </c>
      <c r="G1737" s="1" t="s">
        <v>31</v>
      </c>
      <c r="H1737" s="1" t="s">
        <v>160</v>
      </c>
      <c r="I1737" s="1" t="s">
        <v>159</v>
      </c>
      <c r="J1737">
        <v>23</v>
      </c>
      <c r="K1737">
        <v>8971649</v>
      </c>
      <c r="L1737">
        <v>0.3</v>
      </c>
      <c r="M1737" s="2" t="b">
        <f t="shared" si="54"/>
        <v>0</v>
      </c>
      <c r="N1737" s="2" t="str">
        <f t="shared" si="55"/>
        <v>Female201975-84 yearsGR113-116</v>
      </c>
    </row>
    <row r="1738" spans="2:14" x14ac:dyDescent="0.35">
      <c r="B1738" t="s">
        <v>710</v>
      </c>
      <c r="C1738" t="s">
        <v>711</v>
      </c>
      <c r="D1738">
        <v>2019</v>
      </c>
      <c r="E1738">
        <v>2019</v>
      </c>
      <c r="F1738" s="1" t="s">
        <v>30</v>
      </c>
      <c r="G1738" s="1" t="s">
        <v>31</v>
      </c>
      <c r="H1738" s="1" t="s">
        <v>73</v>
      </c>
      <c r="I1738" s="1" t="s">
        <v>72</v>
      </c>
      <c r="J1738">
        <v>6967</v>
      </c>
      <c r="K1738">
        <v>8971649</v>
      </c>
      <c r="L1738">
        <v>77.7</v>
      </c>
      <c r="M1738" s="2" t="b">
        <f t="shared" si="54"/>
        <v>0</v>
      </c>
      <c r="N1738" s="2" t="str">
        <f t="shared" si="55"/>
        <v>Female201975-84 yearsGR113-117</v>
      </c>
    </row>
    <row r="1739" spans="2:14" x14ac:dyDescent="0.35">
      <c r="B1739" t="s">
        <v>710</v>
      </c>
      <c r="C1739" t="s">
        <v>711</v>
      </c>
      <c r="D1739">
        <v>2019</v>
      </c>
      <c r="E1739">
        <v>2019</v>
      </c>
      <c r="F1739" s="1" t="s">
        <v>30</v>
      </c>
      <c r="G1739" s="1" t="s">
        <v>31</v>
      </c>
      <c r="H1739" s="1" t="s">
        <v>71</v>
      </c>
      <c r="I1739" s="1" t="s">
        <v>70</v>
      </c>
      <c r="J1739">
        <v>4915</v>
      </c>
      <c r="K1739">
        <v>8971649</v>
      </c>
      <c r="L1739">
        <v>54.8</v>
      </c>
      <c r="M1739" s="2" t="b">
        <f t="shared" si="54"/>
        <v>0</v>
      </c>
      <c r="N1739" s="2" t="str">
        <f t="shared" si="55"/>
        <v>Female201975-84 yearsGR113-118</v>
      </c>
    </row>
    <row r="1740" spans="2:14" x14ac:dyDescent="0.35">
      <c r="B1740" t="s">
        <v>710</v>
      </c>
      <c r="C1740" t="s">
        <v>711</v>
      </c>
      <c r="D1740">
        <v>2019</v>
      </c>
      <c r="E1740">
        <v>2019</v>
      </c>
      <c r="F1740" s="1" t="s">
        <v>30</v>
      </c>
      <c r="G1740" s="1" t="s">
        <v>31</v>
      </c>
      <c r="H1740" s="1" t="s">
        <v>69</v>
      </c>
      <c r="I1740" s="1" t="s">
        <v>68</v>
      </c>
      <c r="J1740">
        <v>95</v>
      </c>
      <c r="K1740">
        <v>8971649</v>
      </c>
      <c r="L1740">
        <v>1.1000000000000001</v>
      </c>
      <c r="M1740" s="2" t="b">
        <f t="shared" si="54"/>
        <v>0</v>
      </c>
      <c r="N1740" s="2" t="str">
        <f t="shared" si="55"/>
        <v>Female201975-84 yearsGR113-120</v>
      </c>
    </row>
    <row r="1741" spans="2:14" x14ac:dyDescent="0.35">
      <c r="B1741" t="s">
        <v>710</v>
      </c>
      <c r="C1741" t="s">
        <v>711</v>
      </c>
      <c r="D1741">
        <v>2019</v>
      </c>
      <c r="E1741">
        <v>2019</v>
      </c>
      <c r="F1741" s="1" t="s">
        <v>30</v>
      </c>
      <c r="G1741" s="1" t="s">
        <v>31</v>
      </c>
      <c r="H1741" s="1" t="s">
        <v>156</v>
      </c>
      <c r="I1741" s="1" t="s">
        <v>155</v>
      </c>
      <c r="J1741">
        <v>187</v>
      </c>
      <c r="K1741">
        <v>8971649</v>
      </c>
      <c r="L1741">
        <v>2.1</v>
      </c>
      <c r="M1741" s="2" t="b">
        <f t="shared" si="54"/>
        <v>0</v>
      </c>
      <c r="N1741" s="2" t="str">
        <f t="shared" si="55"/>
        <v>Female201975-84 yearsGR113-121</v>
      </c>
    </row>
    <row r="1742" spans="2:14" x14ac:dyDescent="0.35">
      <c r="B1742" t="s">
        <v>710</v>
      </c>
      <c r="C1742" t="s">
        <v>711</v>
      </c>
      <c r="D1742">
        <v>2019</v>
      </c>
      <c r="E1742">
        <v>2019</v>
      </c>
      <c r="F1742" s="1" t="s">
        <v>30</v>
      </c>
      <c r="G1742" s="1" t="s">
        <v>31</v>
      </c>
      <c r="H1742" s="1" t="s">
        <v>67</v>
      </c>
      <c r="I1742" s="1" t="s">
        <v>66</v>
      </c>
      <c r="J1742">
        <v>206</v>
      </c>
      <c r="K1742">
        <v>8971649</v>
      </c>
      <c r="L1742">
        <v>2.2999999999999998</v>
      </c>
      <c r="M1742" s="2" t="b">
        <f t="shared" si="54"/>
        <v>0</v>
      </c>
      <c r="N1742" s="2" t="str">
        <f t="shared" si="55"/>
        <v>Female201975-84 yearsGR113-122</v>
      </c>
    </row>
    <row r="1743" spans="2:14" x14ac:dyDescent="0.35">
      <c r="B1743" t="s">
        <v>710</v>
      </c>
      <c r="C1743" t="s">
        <v>711</v>
      </c>
      <c r="D1743">
        <v>2019</v>
      </c>
      <c r="E1743">
        <v>2019</v>
      </c>
      <c r="F1743" s="1" t="s">
        <v>30</v>
      </c>
      <c r="G1743" s="1" t="s">
        <v>31</v>
      </c>
      <c r="H1743" s="1" t="s">
        <v>154</v>
      </c>
      <c r="I1743" s="1" t="s">
        <v>153</v>
      </c>
      <c r="J1743">
        <v>1562</v>
      </c>
      <c r="K1743">
        <v>8971649</v>
      </c>
      <c r="L1743">
        <v>17.399999999999999</v>
      </c>
      <c r="M1743" s="2" t="b">
        <f t="shared" si="54"/>
        <v>0</v>
      </c>
      <c r="N1743" s="2" t="str">
        <f t="shared" si="55"/>
        <v>Female201975-84 yearsGR113-123</v>
      </c>
    </row>
    <row r="1744" spans="2:14" x14ac:dyDescent="0.35">
      <c r="B1744" t="s">
        <v>710</v>
      </c>
      <c r="C1744" t="s">
        <v>711</v>
      </c>
      <c r="D1744">
        <v>2019</v>
      </c>
      <c r="E1744">
        <v>2019</v>
      </c>
      <c r="F1744" s="1" t="s">
        <v>30</v>
      </c>
      <c r="G1744" s="1" t="s">
        <v>31</v>
      </c>
      <c r="H1744" s="1" t="s">
        <v>65</v>
      </c>
      <c r="I1744" s="1" t="s">
        <v>64</v>
      </c>
      <c r="J1744">
        <v>410</v>
      </c>
      <c r="K1744">
        <v>8971649</v>
      </c>
      <c r="L1744">
        <v>4.5999999999999996</v>
      </c>
      <c r="M1744" s="2" t="b">
        <f t="shared" si="54"/>
        <v>1</v>
      </c>
      <c r="N1744" s="2" t="str">
        <f t="shared" si="55"/>
        <v>Female201975-84 yearsGR113-124</v>
      </c>
    </row>
    <row r="1745" spans="2:14" x14ac:dyDescent="0.35">
      <c r="B1745" t="s">
        <v>710</v>
      </c>
      <c r="C1745" t="s">
        <v>711</v>
      </c>
      <c r="D1745">
        <v>2019</v>
      </c>
      <c r="E1745">
        <v>2019</v>
      </c>
      <c r="F1745" s="1" t="s">
        <v>30</v>
      </c>
      <c r="G1745" s="1" t="s">
        <v>31</v>
      </c>
      <c r="H1745" s="1" t="s">
        <v>152</v>
      </c>
      <c r="I1745" s="1" t="s">
        <v>151</v>
      </c>
      <c r="J1745">
        <v>144</v>
      </c>
      <c r="K1745">
        <v>8971649</v>
      </c>
      <c r="L1745">
        <v>1.6</v>
      </c>
      <c r="M1745" s="2" t="b">
        <f t="shared" si="54"/>
        <v>0</v>
      </c>
      <c r="N1745" s="2" t="str">
        <f t="shared" si="55"/>
        <v>Female201975-84 yearsGR113-125</v>
      </c>
    </row>
    <row r="1746" spans="2:14" x14ac:dyDescent="0.35">
      <c r="B1746" t="s">
        <v>710</v>
      </c>
      <c r="C1746" t="s">
        <v>711</v>
      </c>
      <c r="D1746">
        <v>2019</v>
      </c>
      <c r="E1746">
        <v>2019</v>
      </c>
      <c r="F1746" s="1" t="s">
        <v>30</v>
      </c>
      <c r="G1746" s="1" t="s">
        <v>31</v>
      </c>
      <c r="H1746" s="1" t="s">
        <v>63</v>
      </c>
      <c r="I1746" s="1" t="s">
        <v>62</v>
      </c>
      <c r="J1746">
        <v>266</v>
      </c>
      <c r="K1746">
        <v>8971649</v>
      </c>
      <c r="L1746">
        <v>3</v>
      </c>
      <c r="M1746" s="2" t="b">
        <f t="shared" si="54"/>
        <v>0</v>
      </c>
      <c r="N1746" s="2" t="str">
        <f t="shared" si="55"/>
        <v>Female201975-84 yearsGR113-126</v>
      </c>
    </row>
    <row r="1747" spans="2:14" x14ac:dyDescent="0.35">
      <c r="B1747" t="s">
        <v>710</v>
      </c>
      <c r="C1747" t="s">
        <v>711</v>
      </c>
      <c r="D1747">
        <v>2019</v>
      </c>
      <c r="E1747">
        <v>2019</v>
      </c>
      <c r="F1747" s="1" t="s">
        <v>30</v>
      </c>
      <c r="G1747" s="1" t="s">
        <v>31</v>
      </c>
      <c r="H1747" s="1" t="s">
        <v>61</v>
      </c>
      <c r="I1747" s="1" t="s">
        <v>60</v>
      </c>
      <c r="J1747">
        <v>138</v>
      </c>
      <c r="K1747">
        <v>8971649</v>
      </c>
      <c r="L1747">
        <v>1.5</v>
      </c>
      <c r="M1747" s="2" t="b">
        <f t="shared" si="54"/>
        <v>1</v>
      </c>
      <c r="N1747" s="2" t="str">
        <f t="shared" si="55"/>
        <v>Female201975-84 yearsGR113-127</v>
      </c>
    </row>
    <row r="1748" spans="2:14" x14ac:dyDescent="0.35">
      <c r="B1748" t="s">
        <v>710</v>
      </c>
      <c r="C1748" t="s">
        <v>711</v>
      </c>
      <c r="D1748">
        <v>2019</v>
      </c>
      <c r="E1748">
        <v>2019</v>
      </c>
      <c r="F1748" s="1" t="s">
        <v>30</v>
      </c>
      <c r="G1748" s="1" t="s">
        <v>31</v>
      </c>
      <c r="H1748" s="1" t="s">
        <v>59</v>
      </c>
      <c r="I1748" s="1" t="s">
        <v>58</v>
      </c>
      <c r="J1748">
        <v>57</v>
      </c>
      <c r="K1748">
        <v>8971649</v>
      </c>
      <c r="L1748">
        <v>0.6</v>
      </c>
      <c r="M1748" s="2" t="b">
        <f t="shared" si="54"/>
        <v>0</v>
      </c>
      <c r="N1748" s="2" t="str">
        <f t="shared" si="55"/>
        <v>Female201975-84 yearsGR113-128</v>
      </c>
    </row>
    <row r="1749" spans="2:14" x14ac:dyDescent="0.35">
      <c r="B1749" t="s">
        <v>710</v>
      </c>
      <c r="C1749" t="s">
        <v>711</v>
      </c>
      <c r="D1749">
        <v>2019</v>
      </c>
      <c r="E1749">
        <v>2019</v>
      </c>
      <c r="F1749" s="1" t="s">
        <v>30</v>
      </c>
      <c r="G1749" s="1" t="s">
        <v>31</v>
      </c>
      <c r="H1749" s="1" t="s">
        <v>57</v>
      </c>
      <c r="I1749" s="1" t="s">
        <v>56</v>
      </c>
      <c r="J1749">
        <v>81</v>
      </c>
      <c r="K1749">
        <v>8971649</v>
      </c>
      <c r="L1749">
        <v>0.9</v>
      </c>
      <c r="M1749" s="2" t="b">
        <f t="shared" si="54"/>
        <v>0</v>
      </c>
      <c r="N1749" s="2" t="str">
        <f t="shared" si="55"/>
        <v>Female201975-84 yearsGR113-129</v>
      </c>
    </row>
    <row r="1750" spans="2:14" x14ac:dyDescent="0.35">
      <c r="B1750" t="s">
        <v>710</v>
      </c>
      <c r="C1750" t="s">
        <v>711</v>
      </c>
      <c r="D1750">
        <v>2019</v>
      </c>
      <c r="E1750">
        <v>2019</v>
      </c>
      <c r="F1750" s="1" t="s">
        <v>30</v>
      </c>
      <c r="G1750" s="1" t="s">
        <v>31</v>
      </c>
      <c r="H1750" s="1" t="s">
        <v>55</v>
      </c>
      <c r="I1750" s="1" t="s">
        <v>54</v>
      </c>
      <c r="J1750">
        <v>65</v>
      </c>
      <c r="K1750">
        <v>8971649</v>
      </c>
      <c r="L1750">
        <v>0.7</v>
      </c>
      <c r="M1750" s="2" t="b">
        <f t="shared" si="54"/>
        <v>0</v>
      </c>
      <c r="N1750" s="2" t="str">
        <f t="shared" si="55"/>
        <v>Female201975-84 yearsGR113-131</v>
      </c>
    </row>
    <row r="1751" spans="2:14" x14ac:dyDescent="0.35">
      <c r="B1751" t="s">
        <v>710</v>
      </c>
      <c r="C1751" t="s">
        <v>711</v>
      </c>
      <c r="D1751">
        <v>2019</v>
      </c>
      <c r="E1751">
        <v>2019</v>
      </c>
      <c r="F1751" s="1" t="s">
        <v>30</v>
      </c>
      <c r="G1751" s="1" t="s">
        <v>31</v>
      </c>
      <c r="H1751" s="1" t="s">
        <v>53</v>
      </c>
      <c r="I1751" s="1" t="s">
        <v>52</v>
      </c>
      <c r="J1751">
        <v>64</v>
      </c>
      <c r="K1751">
        <v>8971649</v>
      </c>
      <c r="L1751">
        <v>0.7</v>
      </c>
      <c r="M1751" s="2" t="b">
        <f t="shared" si="54"/>
        <v>0</v>
      </c>
      <c r="N1751" s="2" t="str">
        <f t="shared" si="55"/>
        <v>Female201975-84 yearsGR113-133</v>
      </c>
    </row>
    <row r="1752" spans="2:14" x14ac:dyDescent="0.35">
      <c r="B1752" t="s">
        <v>710</v>
      </c>
      <c r="C1752" t="s">
        <v>711</v>
      </c>
      <c r="D1752">
        <v>2019</v>
      </c>
      <c r="E1752">
        <v>2019</v>
      </c>
      <c r="F1752" s="1" t="s">
        <v>30</v>
      </c>
      <c r="G1752" s="1" t="s">
        <v>31</v>
      </c>
      <c r="H1752" s="1" t="s">
        <v>147</v>
      </c>
      <c r="I1752" s="1" t="s">
        <v>146</v>
      </c>
      <c r="J1752">
        <v>608</v>
      </c>
      <c r="K1752">
        <v>8971649</v>
      </c>
      <c r="L1752">
        <v>6.8</v>
      </c>
      <c r="M1752" s="2" t="b">
        <f t="shared" si="54"/>
        <v>1</v>
      </c>
      <c r="N1752" s="2" t="str">
        <f t="shared" si="55"/>
        <v>Female201975-84 yearsGR113-135</v>
      </c>
    </row>
    <row r="1753" spans="2:14" x14ac:dyDescent="0.35">
      <c r="B1753" t="s">
        <v>710</v>
      </c>
      <c r="C1753" t="s">
        <v>711</v>
      </c>
      <c r="D1753">
        <v>2019</v>
      </c>
      <c r="E1753">
        <v>2019</v>
      </c>
      <c r="F1753" s="1" t="s">
        <v>30</v>
      </c>
      <c r="G1753" s="1" t="s">
        <v>31</v>
      </c>
      <c r="H1753" s="1" t="s">
        <v>145</v>
      </c>
      <c r="I1753" s="1" t="s">
        <v>144</v>
      </c>
      <c r="J1753">
        <v>773</v>
      </c>
      <c r="K1753">
        <v>8971649</v>
      </c>
      <c r="L1753">
        <v>8.6</v>
      </c>
      <c r="M1753" s="2" t="b">
        <f t="shared" si="54"/>
        <v>1</v>
      </c>
      <c r="N1753" s="2" t="str">
        <f t="shared" si="55"/>
        <v>Female201975-84 yearsGR113-136</v>
      </c>
    </row>
    <row r="1754" spans="2:14" x14ac:dyDescent="0.35">
      <c r="B1754" t="s">
        <v>710</v>
      </c>
      <c r="C1754" t="s">
        <v>711</v>
      </c>
      <c r="D1754">
        <v>2019</v>
      </c>
      <c r="E1754">
        <v>2019</v>
      </c>
      <c r="F1754" s="1" t="s">
        <v>32</v>
      </c>
      <c r="G1754" s="1" t="s">
        <v>33</v>
      </c>
      <c r="H1754" s="1" t="s">
        <v>296</v>
      </c>
      <c r="I1754" s="1" t="s">
        <v>295</v>
      </c>
      <c r="J1754">
        <v>1638</v>
      </c>
      <c r="K1754">
        <v>4228470</v>
      </c>
      <c r="L1754">
        <v>38.700000000000003</v>
      </c>
      <c r="M1754" s="2" t="b">
        <f t="shared" si="54"/>
        <v>0</v>
      </c>
      <c r="N1754" s="2" t="str">
        <f t="shared" si="55"/>
        <v>Female201985+ yearsGR113-003</v>
      </c>
    </row>
    <row r="1755" spans="2:14" x14ac:dyDescent="0.35">
      <c r="B1755" t="s">
        <v>710</v>
      </c>
      <c r="C1755" t="s">
        <v>711</v>
      </c>
      <c r="D1755">
        <v>2019</v>
      </c>
      <c r="E1755">
        <v>2019</v>
      </c>
      <c r="F1755" s="1" t="s">
        <v>32</v>
      </c>
      <c r="G1755" s="1" t="s">
        <v>33</v>
      </c>
      <c r="H1755" s="1" t="s">
        <v>294</v>
      </c>
      <c r="I1755" s="1" t="s">
        <v>293</v>
      </c>
      <c r="J1755">
        <v>41</v>
      </c>
      <c r="K1755">
        <v>4228470</v>
      </c>
      <c r="L1755">
        <v>1</v>
      </c>
      <c r="M1755" s="2" t="b">
        <f t="shared" si="54"/>
        <v>1</v>
      </c>
      <c r="N1755" s="2" t="str">
        <f t="shared" si="55"/>
        <v>Female201985+ yearsGR113-004</v>
      </c>
    </row>
    <row r="1756" spans="2:14" x14ac:dyDescent="0.35">
      <c r="B1756" t="s">
        <v>710</v>
      </c>
      <c r="C1756" t="s">
        <v>711</v>
      </c>
      <c r="D1756">
        <v>2019</v>
      </c>
      <c r="E1756">
        <v>2019</v>
      </c>
      <c r="F1756" s="1" t="s">
        <v>32</v>
      </c>
      <c r="G1756" s="1" t="s">
        <v>33</v>
      </c>
      <c r="H1756" s="1" t="s">
        <v>292</v>
      </c>
      <c r="I1756" s="1" t="s">
        <v>291</v>
      </c>
      <c r="J1756">
        <v>27</v>
      </c>
      <c r="K1756">
        <v>4228470</v>
      </c>
      <c r="L1756">
        <v>0.6</v>
      </c>
      <c r="M1756" s="2" t="b">
        <f t="shared" si="54"/>
        <v>0</v>
      </c>
      <c r="N1756" s="2" t="str">
        <f t="shared" si="55"/>
        <v>Female201985+ yearsGR113-005</v>
      </c>
    </row>
    <row r="1757" spans="2:14" x14ac:dyDescent="0.35">
      <c r="B1757" t="s">
        <v>710</v>
      </c>
      <c r="C1757" t="s">
        <v>711</v>
      </c>
      <c r="D1757">
        <v>2019</v>
      </c>
      <c r="E1757">
        <v>2019</v>
      </c>
      <c r="F1757" s="1" t="s">
        <v>32</v>
      </c>
      <c r="G1757" s="1" t="s">
        <v>33</v>
      </c>
      <c r="H1757" s="1" t="s">
        <v>290</v>
      </c>
      <c r="I1757" s="1" t="s">
        <v>289</v>
      </c>
      <c r="J1757">
        <v>14</v>
      </c>
      <c r="K1757">
        <v>4228470</v>
      </c>
      <c r="L1757" t="s">
        <v>10</v>
      </c>
      <c r="M1757" s="2" t="b">
        <f t="shared" si="54"/>
        <v>0</v>
      </c>
      <c r="N1757" s="2" t="str">
        <f t="shared" si="55"/>
        <v>Female201985+ yearsGR113-006</v>
      </c>
    </row>
    <row r="1758" spans="2:14" x14ac:dyDescent="0.35">
      <c r="B1758" t="s">
        <v>710</v>
      </c>
      <c r="C1758" t="s">
        <v>711</v>
      </c>
      <c r="D1758">
        <v>2019</v>
      </c>
      <c r="E1758">
        <v>2019</v>
      </c>
      <c r="F1758" s="1" t="s">
        <v>32</v>
      </c>
      <c r="G1758" s="1" t="s">
        <v>33</v>
      </c>
      <c r="H1758" s="1" t="s">
        <v>143</v>
      </c>
      <c r="I1758" s="1" t="s">
        <v>142</v>
      </c>
      <c r="J1758">
        <v>5770</v>
      </c>
      <c r="K1758">
        <v>4228470</v>
      </c>
      <c r="L1758">
        <v>136.5</v>
      </c>
      <c r="M1758" s="2" t="b">
        <f t="shared" si="54"/>
        <v>1</v>
      </c>
      <c r="N1758" s="2" t="str">
        <f t="shared" si="55"/>
        <v>Female201985+ yearsGR113-010</v>
      </c>
    </row>
    <row r="1759" spans="2:14" x14ac:dyDescent="0.35">
      <c r="B1759" t="s">
        <v>710</v>
      </c>
      <c r="C1759" t="s">
        <v>711</v>
      </c>
      <c r="D1759">
        <v>2019</v>
      </c>
      <c r="E1759">
        <v>2019</v>
      </c>
      <c r="F1759" s="1" t="s">
        <v>32</v>
      </c>
      <c r="G1759" s="1" t="s">
        <v>33</v>
      </c>
      <c r="H1759" s="1" t="s">
        <v>284</v>
      </c>
      <c r="I1759" s="1" t="s">
        <v>283</v>
      </c>
      <c r="J1759">
        <v>86</v>
      </c>
      <c r="K1759">
        <v>4228470</v>
      </c>
      <c r="L1759">
        <v>2</v>
      </c>
      <c r="M1759" s="2" t="b">
        <f t="shared" si="54"/>
        <v>1</v>
      </c>
      <c r="N1759" s="2" t="str">
        <f t="shared" si="55"/>
        <v>Female201985+ yearsGR113-015</v>
      </c>
    </row>
    <row r="1760" spans="2:14" x14ac:dyDescent="0.35">
      <c r="B1760" t="s">
        <v>710</v>
      </c>
      <c r="C1760" t="s">
        <v>711</v>
      </c>
      <c r="D1760">
        <v>2019</v>
      </c>
      <c r="E1760">
        <v>2019</v>
      </c>
      <c r="F1760" s="1" t="s">
        <v>32</v>
      </c>
      <c r="G1760" s="1" t="s">
        <v>33</v>
      </c>
      <c r="H1760" s="1" t="s">
        <v>282</v>
      </c>
      <c r="I1760" s="1" t="s">
        <v>281</v>
      </c>
      <c r="J1760">
        <v>15</v>
      </c>
      <c r="K1760">
        <v>4228470</v>
      </c>
      <c r="L1760" t="s">
        <v>10</v>
      </c>
      <c r="M1760" s="2" t="b">
        <f t="shared" si="54"/>
        <v>1</v>
      </c>
      <c r="N1760" s="2" t="str">
        <f t="shared" si="55"/>
        <v>Female201985+ yearsGR113-016</v>
      </c>
    </row>
    <row r="1761" spans="2:14" x14ac:dyDescent="0.35">
      <c r="B1761" t="s">
        <v>710</v>
      </c>
      <c r="C1761" t="s">
        <v>711</v>
      </c>
      <c r="D1761">
        <v>2019</v>
      </c>
      <c r="E1761">
        <v>2019</v>
      </c>
      <c r="F1761" s="1" t="s">
        <v>32</v>
      </c>
      <c r="G1761" s="1" t="s">
        <v>33</v>
      </c>
      <c r="H1761" s="1" t="s">
        <v>141</v>
      </c>
      <c r="I1761" s="1" t="s">
        <v>140</v>
      </c>
      <c r="J1761">
        <v>1092</v>
      </c>
      <c r="K1761">
        <v>4228470</v>
      </c>
      <c r="L1761">
        <v>25.8</v>
      </c>
      <c r="M1761" s="2" t="b">
        <f t="shared" si="54"/>
        <v>0</v>
      </c>
      <c r="N1761" s="2" t="str">
        <f t="shared" si="55"/>
        <v>Female201985+ yearsGR113-018</v>
      </c>
    </row>
    <row r="1762" spans="2:14" x14ac:dyDescent="0.35">
      <c r="B1762" t="s">
        <v>710</v>
      </c>
      <c r="C1762" t="s">
        <v>711</v>
      </c>
      <c r="D1762">
        <v>2019</v>
      </c>
      <c r="E1762">
        <v>2019</v>
      </c>
      <c r="F1762" s="1" t="s">
        <v>32</v>
      </c>
      <c r="G1762" s="1" t="s">
        <v>33</v>
      </c>
      <c r="H1762" s="1" t="s">
        <v>139</v>
      </c>
      <c r="I1762" s="1" t="s">
        <v>138</v>
      </c>
      <c r="J1762">
        <v>53895</v>
      </c>
      <c r="K1762">
        <v>4228470</v>
      </c>
      <c r="L1762">
        <v>1274.5999999999999</v>
      </c>
      <c r="M1762" s="2" t="b">
        <f t="shared" si="54"/>
        <v>1</v>
      </c>
      <c r="N1762" s="2" t="str">
        <f t="shared" si="55"/>
        <v>Female201985+ yearsGR113-019</v>
      </c>
    </row>
    <row r="1763" spans="2:14" x14ac:dyDescent="0.35">
      <c r="B1763" t="s">
        <v>710</v>
      </c>
      <c r="C1763" t="s">
        <v>711</v>
      </c>
      <c r="D1763">
        <v>2019</v>
      </c>
      <c r="E1763">
        <v>2019</v>
      </c>
      <c r="F1763" s="1" t="s">
        <v>32</v>
      </c>
      <c r="G1763" s="1" t="s">
        <v>33</v>
      </c>
      <c r="H1763" s="1" t="s">
        <v>280</v>
      </c>
      <c r="I1763" s="1" t="s">
        <v>279</v>
      </c>
      <c r="J1763">
        <v>656</v>
      </c>
      <c r="K1763">
        <v>4228470</v>
      </c>
      <c r="L1763">
        <v>15.5</v>
      </c>
      <c r="M1763" s="2" t="b">
        <f t="shared" si="54"/>
        <v>0</v>
      </c>
      <c r="N1763" s="2" t="str">
        <f t="shared" si="55"/>
        <v>Female201985+ yearsGR113-020</v>
      </c>
    </row>
    <row r="1764" spans="2:14" x14ac:dyDescent="0.35">
      <c r="B1764" t="s">
        <v>710</v>
      </c>
      <c r="C1764" t="s">
        <v>711</v>
      </c>
      <c r="D1764">
        <v>2019</v>
      </c>
      <c r="E1764">
        <v>2019</v>
      </c>
      <c r="F1764" s="1" t="s">
        <v>32</v>
      </c>
      <c r="G1764" s="1" t="s">
        <v>33</v>
      </c>
      <c r="H1764" s="1" t="s">
        <v>278</v>
      </c>
      <c r="I1764" s="1" t="s">
        <v>277</v>
      </c>
      <c r="J1764">
        <v>525</v>
      </c>
      <c r="K1764">
        <v>4228470</v>
      </c>
      <c r="L1764">
        <v>12.4</v>
      </c>
      <c r="M1764" s="2" t="b">
        <f t="shared" si="54"/>
        <v>0</v>
      </c>
      <c r="N1764" s="2" t="str">
        <f t="shared" si="55"/>
        <v>Female201985+ yearsGR113-021</v>
      </c>
    </row>
    <row r="1765" spans="2:14" x14ac:dyDescent="0.35">
      <c r="B1765" t="s">
        <v>710</v>
      </c>
      <c r="C1765" t="s">
        <v>711</v>
      </c>
      <c r="D1765">
        <v>2019</v>
      </c>
      <c r="E1765">
        <v>2019</v>
      </c>
      <c r="F1765" s="1" t="s">
        <v>32</v>
      </c>
      <c r="G1765" s="1" t="s">
        <v>33</v>
      </c>
      <c r="H1765" s="1" t="s">
        <v>276</v>
      </c>
      <c r="I1765" s="1" t="s">
        <v>275</v>
      </c>
      <c r="J1765">
        <v>922</v>
      </c>
      <c r="K1765">
        <v>4228470</v>
      </c>
      <c r="L1765">
        <v>21.8</v>
      </c>
      <c r="M1765" s="2" t="b">
        <f t="shared" si="54"/>
        <v>0</v>
      </c>
      <c r="N1765" s="2" t="str">
        <f t="shared" si="55"/>
        <v>Female201985+ yearsGR113-022</v>
      </c>
    </row>
    <row r="1766" spans="2:14" x14ac:dyDescent="0.35">
      <c r="B1766" t="s">
        <v>710</v>
      </c>
      <c r="C1766" t="s">
        <v>711</v>
      </c>
      <c r="D1766">
        <v>2019</v>
      </c>
      <c r="E1766">
        <v>2019</v>
      </c>
      <c r="F1766" s="1" t="s">
        <v>32</v>
      </c>
      <c r="G1766" s="1" t="s">
        <v>33</v>
      </c>
      <c r="H1766" s="1" t="s">
        <v>274</v>
      </c>
      <c r="I1766" s="1" t="s">
        <v>273</v>
      </c>
      <c r="J1766">
        <v>6344</v>
      </c>
      <c r="K1766">
        <v>4228470</v>
      </c>
      <c r="L1766">
        <v>150</v>
      </c>
      <c r="M1766" s="2" t="b">
        <f t="shared" si="54"/>
        <v>0</v>
      </c>
      <c r="N1766" s="2" t="str">
        <f t="shared" si="55"/>
        <v>Female201985+ yearsGR113-023</v>
      </c>
    </row>
    <row r="1767" spans="2:14" x14ac:dyDescent="0.35">
      <c r="B1767" t="s">
        <v>710</v>
      </c>
      <c r="C1767" t="s">
        <v>711</v>
      </c>
      <c r="D1767">
        <v>2019</v>
      </c>
      <c r="E1767">
        <v>2019</v>
      </c>
      <c r="F1767" s="1" t="s">
        <v>32</v>
      </c>
      <c r="G1767" s="1" t="s">
        <v>33</v>
      </c>
      <c r="H1767" s="1" t="s">
        <v>272</v>
      </c>
      <c r="I1767" s="1" t="s">
        <v>271</v>
      </c>
      <c r="J1767">
        <v>1566</v>
      </c>
      <c r="K1767">
        <v>4228470</v>
      </c>
      <c r="L1767">
        <v>37</v>
      </c>
      <c r="M1767" s="2" t="b">
        <f t="shared" si="54"/>
        <v>0</v>
      </c>
      <c r="N1767" s="2" t="str">
        <f t="shared" si="55"/>
        <v>Female201985+ yearsGR113-024</v>
      </c>
    </row>
    <row r="1768" spans="2:14" x14ac:dyDescent="0.35">
      <c r="B1768" t="s">
        <v>710</v>
      </c>
      <c r="C1768" t="s">
        <v>711</v>
      </c>
      <c r="D1768">
        <v>2019</v>
      </c>
      <c r="E1768">
        <v>2019</v>
      </c>
      <c r="F1768" s="1" t="s">
        <v>32</v>
      </c>
      <c r="G1768" s="1" t="s">
        <v>33</v>
      </c>
      <c r="H1768" s="1" t="s">
        <v>270</v>
      </c>
      <c r="I1768" s="1" t="s">
        <v>269</v>
      </c>
      <c r="J1768">
        <v>4172</v>
      </c>
      <c r="K1768">
        <v>4228470</v>
      </c>
      <c r="L1768">
        <v>98.7</v>
      </c>
      <c r="M1768" s="2" t="b">
        <f t="shared" si="54"/>
        <v>0</v>
      </c>
      <c r="N1768" s="2" t="str">
        <f t="shared" si="55"/>
        <v>Female201985+ yearsGR113-025</v>
      </c>
    </row>
    <row r="1769" spans="2:14" x14ac:dyDescent="0.35">
      <c r="B1769" t="s">
        <v>710</v>
      </c>
      <c r="C1769" t="s">
        <v>711</v>
      </c>
      <c r="D1769">
        <v>2019</v>
      </c>
      <c r="E1769">
        <v>2019</v>
      </c>
      <c r="F1769" s="1" t="s">
        <v>32</v>
      </c>
      <c r="G1769" s="1" t="s">
        <v>33</v>
      </c>
      <c r="H1769" s="1" t="s">
        <v>268</v>
      </c>
      <c r="I1769" s="1" t="s">
        <v>267</v>
      </c>
      <c r="J1769">
        <v>71</v>
      </c>
      <c r="K1769">
        <v>4228470</v>
      </c>
      <c r="L1769">
        <v>1.7</v>
      </c>
      <c r="M1769" s="2" t="b">
        <f t="shared" si="54"/>
        <v>0</v>
      </c>
      <c r="N1769" s="2" t="str">
        <f t="shared" si="55"/>
        <v>Female201985+ yearsGR113-026</v>
      </c>
    </row>
    <row r="1770" spans="2:14" x14ac:dyDescent="0.35">
      <c r="B1770" t="s">
        <v>710</v>
      </c>
      <c r="C1770" t="s">
        <v>711</v>
      </c>
      <c r="D1770">
        <v>2019</v>
      </c>
      <c r="E1770">
        <v>2019</v>
      </c>
      <c r="F1770" s="1" t="s">
        <v>32</v>
      </c>
      <c r="G1770" s="1" t="s">
        <v>33</v>
      </c>
      <c r="H1770" s="1" t="s">
        <v>266</v>
      </c>
      <c r="I1770" s="1" t="s">
        <v>265</v>
      </c>
      <c r="J1770">
        <v>9831</v>
      </c>
      <c r="K1770">
        <v>4228470</v>
      </c>
      <c r="L1770">
        <v>232.5</v>
      </c>
      <c r="M1770" s="2" t="b">
        <f t="shared" si="54"/>
        <v>0</v>
      </c>
      <c r="N1770" s="2" t="str">
        <f t="shared" si="55"/>
        <v>Female201985+ yearsGR113-027</v>
      </c>
    </row>
    <row r="1771" spans="2:14" x14ac:dyDescent="0.35">
      <c r="B1771" t="s">
        <v>710</v>
      </c>
      <c r="C1771" t="s">
        <v>711</v>
      </c>
      <c r="D1771">
        <v>2019</v>
      </c>
      <c r="E1771">
        <v>2019</v>
      </c>
      <c r="F1771" s="1" t="s">
        <v>32</v>
      </c>
      <c r="G1771" s="1" t="s">
        <v>33</v>
      </c>
      <c r="H1771" s="1" t="s">
        <v>264</v>
      </c>
      <c r="I1771" s="1" t="s">
        <v>263</v>
      </c>
      <c r="J1771">
        <v>576</v>
      </c>
      <c r="K1771">
        <v>4228470</v>
      </c>
      <c r="L1771">
        <v>13.6</v>
      </c>
      <c r="M1771" s="2" t="b">
        <f t="shared" si="54"/>
        <v>0</v>
      </c>
      <c r="N1771" s="2" t="str">
        <f t="shared" si="55"/>
        <v>Female201985+ yearsGR113-028</v>
      </c>
    </row>
    <row r="1772" spans="2:14" x14ac:dyDescent="0.35">
      <c r="B1772" t="s">
        <v>710</v>
      </c>
      <c r="C1772" t="s">
        <v>711</v>
      </c>
      <c r="D1772">
        <v>2019</v>
      </c>
      <c r="E1772">
        <v>2019</v>
      </c>
      <c r="F1772" s="1" t="s">
        <v>32</v>
      </c>
      <c r="G1772" s="1" t="s">
        <v>33</v>
      </c>
      <c r="H1772" s="1" t="s">
        <v>137</v>
      </c>
      <c r="I1772" s="1" t="s">
        <v>136</v>
      </c>
      <c r="J1772">
        <v>7336</v>
      </c>
      <c r="K1772">
        <v>4228470</v>
      </c>
      <c r="L1772">
        <v>173.5</v>
      </c>
      <c r="M1772" s="2" t="b">
        <f t="shared" si="54"/>
        <v>0</v>
      </c>
      <c r="N1772" s="2" t="str">
        <f t="shared" si="55"/>
        <v>Female201985+ yearsGR113-029</v>
      </c>
    </row>
    <row r="1773" spans="2:14" x14ac:dyDescent="0.35">
      <c r="B1773" t="s">
        <v>710</v>
      </c>
      <c r="C1773" t="s">
        <v>711</v>
      </c>
      <c r="D1773">
        <v>2019</v>
      </c>
      <c r="E1773">
        <v>2019</v>
      </c>
      <c r="F1773" s="1" t="s">
        <v>32</v>
      </c>
      <c r="G1773" s="1" t="s">
        <v>33</v>
      </c>
      <c r="H1773" s="1" t="s">
        <v>262</v>
      </c>
      <c r="I1773" s="1" t="s">
        <v>261</v>
      </c>
      <c r="J1773">
        <v>251</v>
      </c>
      <c r="K1773">
        <v>4228470</v>
      </c>
      <c r="L1773">
        <v>5.9</v>
      </c>
      <c r="M1773" s="2" t="b">
        <f t="shared" si="54"/>
        <v>0</v>
      </c>
      <c r="N1773" s="2" t="str">
        <f t="shared" si="55"/>
        <v>Female201985+ yearsGR113-030</v>
      </c>
    </row>
    <row r="1774" spans="2:14" x14ac:dyDescent="0.35">
      <c r="B1774" t="s">
        <v>710</v>
      </c>
      <c r="C1774" t="s">
        <v>711</v>
      </c>
      <c r="D1774">
        <v>2019</v>
      </c>
      <c r="E1774">
        <v>2019</v>
      </c>
      <c r="F1774" s="1" t="s">
        <v>32</v>
      </c>
      <c r="G1774" s="1" t="s">
        <v>33</v>
      </c>
      <c r="H1774" s="1" t="s">
        <v>260</v>
      </c>
      <c r="I1774" s="1" t="s">
        <v>259</v>
      </c>
      <c r="J1774">
        <v>1410</v>
      </c>
      <c r="K1774">
        <v>4228470</v>
      </c>
      <c r="L1774">
        <v>33.299999999999997</v>
      </c>
      <c r="M1774" s="2" t="b">
        <f t="shared" si="54"/>
        <v>0</v>
      </c>
      <c r="N1774" s="2" t="str">
        <f t="shared" si="55"/>
        <v>Female201985+ yearsGR113-031</v>
      </c>
    </row>
    <row r="1775" spans="2:14" x14ac:dyDescent="0.35">
      <c r="B1775" t="s">
        <v>710</v>
      </c>
      <c r="C1775" t="s">
        <v>711</v>
      </c>
      <c r="D1775">
        <v>2019</v>
      </c>
      <c r="E1775">
        <v>2019</v>
      </c>
      <c r="F1775" s="1" t="s">
        <v>32</v>
      </c>
      <c r="G1775" s="1" t="s">
        <v>33</v>
      </c>
      <c r="H1775" s="1" t="s">
        <v>258</v>
      </c>
      <c r="I1775" s="1" t="s">
        <v>257</v>
      </c>
      <c r="J1775">
        <v>1782</v>
      </c>
      <c r="K1775">
        <v>4228470</v>
      </c>
      <c r="L1775">
        <v>42.1</v>
      </c>
      <c r="M1775" s="2" t="b">
        <f t="shared" si="54"/>
        <v>0</v>
      </c>
      <c r="N1775" s="2" t="str">
        <f t="shared" si="55"/>
        <v>Female201985+ yearsGR113-032</v>
      </c>
    </row>
    <row r="1776" spans="2:14" x14ac:dyDescent="0.35">
      <c r="B1776" t="s">
        <v>710</v>
      </c>
      <c r="C1776" t="s">
        <v>711</v>
      </c>
      <c r="D1776">
        <v>2019</v>
      </c>
      <c r="E1776">
        <v>2019</v>
      </c>
      <c r="F1776" s="1" t="s">
        <v>32</v>
      </c>
      <c r="G1776" s="1" t="s">
        <v>33</v>
      </c>
      <c r="H1776" s="1" t="s">
        <v>254</v>
      </c>
      <c r="I1776" s="1" t="s">
        <v>253</v>
      </c>
      <c r="J1776">
        <v>1129</v>
      </c>
      <c r="K1776">
        <v>4228470</v>
      </c>
      <c r="L1776">
        <v>26.7</v>
      </c>
      <c r="M1776" s="2" t="b">
        <f t="shared" ref="M1776:M1839" si="56">LEFT(H1776,1)="#"</f>
        <v>0</v>
      </c>
      <c r="N1776" s="2" t="str">
        <f t="shared" ref="N1776:N1839" si="57">B1776&amp;E1776&amp;F1776&amp;I1776</f>
        <v>Female201985+ yearsGR113-034</v>
      </c>
    </row>
    <row r="1777" spans="2:14" x14ac:dyDescent="0.35">
      <c r="B1777" t="s">
        <v>710</v>
      </c>
      <c r="C1777" t="s">
        <v>711</v>
      </c>
      <c r="D1777">
        <v>2019</v>
      </c>
      <c r="E1777">
        <v>2019</v>
      </c>
      <c r="F1777" s="1" t="s">
        <v>32</v>
      </c>
      <c r="G1777" s="1" t="s">
        <v>33</v>
      </c>
      <c r="H1777" s="1" t="s">
        <v>252</v>
      </c>
      <c r="I1777" s="1" t="s">
        <v>251</v>
      </c>
      <c r="J1777">
        <v>1770</v>
      </c>
      <c r="K1777">
        <v>4228470</v>
      </c>
      <c r="L1777">
        <v>41.9</v>
      </c>
      <c r="M1777" s="2" t="b">
        <f t="shared" si="56"/>
        <v>0</v>
      </c>
      <c r="N1777" s="2" t="str">
        <f t="shared" si="57"/>
        <v>Female201985+ yearsGR113-035</v>
      </c>
    </row>
    <row r="1778" spans="2:14" x14ac:dyDescent="0.35">
      <c r="B1778" t="s">
        <v>710</v>
      </c>
      <c r="C1778" t="s">
        <v>711</v>
      </c>
      <c r="D1778">
        <v>2019</v>
      </c>
      <c r="E1778">
        <v>2019</v>
      </c>
      <c r="F1778" s="1" t="s">
        <v>32</v>
      </c>
      <c r="G1778" s="1" t="s">
        <v>33</v>
      </c>
      <c r="H1778" s="1" t="s">
        <v>250</v>
      </c>
      <c r="I1778" s="1" t="s">
        <v>249</v>
      </c>
      <c r="J1778">
        <v>713</v>
      </c>
      <c r="K1778">
        <v>4228470</v>
      </c>
      <c r="L1778">
        <v>16.899999999999999</v>
      </c>
      <c r="M1778" s="2" t="b">
        <f t="shared" si="56"/>
        <v>0</v>
      </c>
      <c r="N1778" s="2" t="str">
        <f t="shared" si="57"/>
        <v>Female201985+ yearsGR113-036</v>
      </c>
    </row>
    <row r="1779" spans="2:14" x14ac:dyDescent="0.35">
      <c r="B1779" t="s">
        <v>710</v>
      </c>
      <c r="C1779" t="s">
        <v>711</v>
      </c>
      <c r="D1779">
        <v>2019</v>
      </c>
      <c r="E1779">
        <v>2019</v>
      </c>
      <c r="F1779" s="1" t="s">
        <v>32</v>
      </c>
      <c r="G1779" s="1" t="s">
        <v>33</v>
      </c>
      <c r="H1779" s="1" t="s">
        <v>135</v>
      </c>
      <c r="I1779" s="1" t="s">
        <v>134</v>
      </c>
      <c r="J1779">
        <v>6623</v>
      </c>
      <c r="K1779">
        <v>4228470</v>
      </c>
      <c r="L1779">
        <v>156.6</v>
      </c>
      <c r="M1779" s="2" t="b">
        <f t="shared" si="56"/>
        <v>0</v>
      </c>
      <c r="N1779" s="2" t="str">
        <f t="shared" si="57"/>
        <v>Female201985+ yearsGR113-037</v>
      </c>
    </row>
    <row r="1780" spans="2:14" x14ac:dyDescent="0.35">
      <c r="B1780" t="s">
        <v>710</v>
      </c>
      <c r="C1780" t="s">
        <v>711</v>
      </c>
      <c r="D1780">
        <v>2019</v>
      </c>
      <c r="E1780">
        <v>2019</v>
      </c>
      <c r="F1780" s="1" t="s">
        <v>32</v>
      </c>
      <c r="G1780" s="1" t="s">
        <v>33</v>
      </c>
      <c r="H1780" s="1" t="s">
        <v>248</v>
      </c>
      <c r="I1780" s="1" t="s">
        <v>247</v>
      </c>
      <c r="J1780">
        <v>79</v>
      </c>
      <c r="K1780">
        <v>4228470</v>
      </c>
      <c r="L1780">
        <v>1.9</v>
      </c>
      <c r="M1780" s="2" t="b">
        <f t="shared" si="56"/>
        <v>0</v>
      </c>
      <c r="N1780" s="2" t="str">
        <f t="shared" si="57"/>
        <v>Female201985+ yearsGR113-038</v>
      </c>
    </row>
    <row r="1781" spans="2:14" x14ac:dyDescent="0.35">
      <c r="B1781" t="s">
        <v>710</v>
      </c>
      <c r="C1781" t="s">
        <v>711</v>
      </c>
      <c r="D1781">
        <v>2019</v>
      </c>
      <c r="E1781">
        <v>2019</v>
      </c>
      <c r="F1781" s="1" t="s">
        <v>32</v>
      </c>
      <c r="G1781" s="1" t="s">
        <v>33</v>
      </c>
      <c r="H1781" s="1" t="s">
        <v>133</v>
      </c>
      <c r="I1781" s="1" t="s">
        <v>132</v>
      </c>
      <c r="J1781">
        <v>2489</v>
      </c>
      <c r="K1781">
        <v>4228470</v>
      </c>
      <c r="L1781">
        <v>58.9</v>
      </c>
      <c r="M1781" s="2" t="b">
        <f t="shared" si="56"/>
        <v>0</v>
      </c>
      <c r="N1781" s="2" t="str">
        <f t="shared" si="57"/>
        <v>Female201985+ yearsGR113-039</v>
      </c>
    </row>
    <row r="1782" spans="2:14" x14ac:dyDescent="0.35">
      <c r="B1782" t="s">
        <v>710</v>
      </c>
      <c r="C1782" t="s">
        <v>711</v>
      </c>
      <c r="D1782">
        <v>2019</v>
      </c>
      <c r="E1782">
        <v>2019</v>
      </c>
      <c r="F1782" s="1" t="s">
        <v>32</v>
      </c>
      <c r="G1782" s="1" t="s">
        <v>33</v>
      </c>
      <c r="H1782" s="1" t="s">
        <v>246</v>
      </c>
      <c r="I1782" s="1" t="s">
        <v>245</v>
      </c>
      <c r="J1782">
        <v>2712</v>
      </c>
      <c r="K1782">
        <v>4228470</v>
      </c>
      <c r="L1782">
        <v>64.099999999999994</v>
      </c>
      <c r="M1782" s="2" t="b">
        <f t="shared" si="56"/>
        <v>0</v>
      </c>
      <c r="N1782" s="2" t="str">
        <f t="shared" si="57"/>
        <v>Female201985+ yearsGR113-040</v>
      </c>
    </row>
    <row r="1783" spans="2:14" x14ac:dyDescent="0.35">
      <c r="B1783" t="s">
        <v>710</v>
      </c>
      <c r="C1783" t="s">
        <v>711</v>
      </c>
      <c r="D1783">
        <v>2019</v>
      </c>
      <c r="E1783">
        <v>2019</v>
      </c>
      <c r="F1783" s="1" t="s">
        <v>32</v>
      </c>
      <c r="G1783" s="1" t="s">
        <v>33</v>
      </c>
      <c r="H1783" s="1" t="s">
        <v>244</v>
      </c>
      <c r="I1783" s="1" t="s">
        <v>243</v>
      </c>
      <c r="J1783">
        <v>1322</v>
      </c>
      <c r="K1783">
        <v>4228470</v>
      </c>
      <c r="L1783">
        <v>31.3</v>
      </c>
      <c r="M1783" s="2" t="b">
        <f t="shared" si="56"/>
        <v>0</v>
      </c>
      <c r="N1783" s="2" t="str">
        <f t="shared" si="57"/>
        <v>Female201985+ yearsGR113-041</v>
      </c>
    </row>
    <row r="1784" spans="2:14" x14ac:dyDescent="0.35">
      <c r="B1784" t="s">
        <v>710</v>
      </c>
      <c r="C1784" t="s">
        <v>711</v>
      </c>
      <c r="D1784">
        <v>2019</v>
      </c>
      <c r="E1784">
        <v>2019</v>
      </c>
      <c r="F1784" s="1" t="s">
        <v>32</v>
      </c>
      <c r="G1784" s="1" t="s">
        <v>33</v>
      </c>
      <c r="H1784" s="1" t="s">
        <v>242</v>
      </c>
      <c r="I1784" s="1" t="s">
        <v>241</v>
      </c>
      <c r="J1784">
        <v>21</v>
      </c>
      <c r="K1784">
        <v>4228470</v>
      </c>
      <c r="L1784">
        <v>0.5</v>
      </c>
      <c r="M1784" s="2" t="b">
        <f t="shared" si="56"/>
        <v>0</v>
      </c>
      <c r="N1784" s="2" t="str">
        <f t="shared" si="57"/>
        <v>Female201985+ yearsGR113-042</v>
      </c>
    </row>
    <row r="1785" spans="2:14" x14ac:dyDescent="0.35">
      <c r="B1785" t="s">
        <v>710</v>
      </c>
      <c r="C1785" t="s">
        <v>711</v>
      </c>
      <c r="D1785">
        <v>2019</v>
      </c>
      <c r="E1785">
        <v>2019</v>
      </c>
      <c r="F1785" s="1" t="s">
        <v>32</v>
      </c>
      <c r="G1785" s="1" t="s">
        <v>33</v>
      </c>
      <c r="H1785" s="1" t="s">
        <v>240</v>
      </c>
      <c r="I1785" s="1" t="s">
        <v>239</v>
      </c>
      <c r="J1785">
        <v>8218</v>
      </c>
      <c r="K1785">
        <v>4228470</v>
      </c>
      <c r="L1785">
        <v>194.3</v>
      </c>
      <c r="M1785" s="2" t="b">
        <f t="shared" si="56"/>
        <v>0</v>
      </c>
      <c r="N1785" s="2" t="str">
        <f t="shared" si="57"/>
        <v>Female201985+ yearsGR113-043</v>
      </c>
    </row>
    <row r="1786" spans="2:14" x14ac:dyDescent="0.35">
      <c r="B1786" t="s">
        <v>710</v>
      </c>
      <c r="C1786" t="s">
        <v>711</v>
      </c>
      <c r="D1786">
        <v>2019</v>
      </c>
      <c r="E1786">
        <v>2019</v>
      </c>
      <c r="F1786" s="1" t="s">
        <v>32</v>
      </c>
      <c r="G1786" s="1" t="s">
        <v>33</v>
      </c>
      <c r="H1786" s="1" t="s">
        <v>238</v>
      </c>
      <c r="I1786" s="1" t="s">
        <v>237</v>
      </c>
      <c r="J1786">
        <v>2718</v>
      </c>
      <c r="K1786">
        <v>4228470</v>
      </c>
      <c r="L1786">
        <v>64.3</v>
      </c>
      <c r="M1786" s="2" t="b">
        <f t="shared" si="56"/>
        <v>1</v>
      </c>
      <c r="N1786" s="2" t="str">
        <f t="shared" si="57"/>
        <v>Female201985+ yearsGR113-044</v>
      </c>
    </row>
    <row r="1787" spans="2:14" x14ac:dyDescent="0.35">
      <c r="B1787" t="s">
        <v>710</v>
      </c>
      <c r="C1787" t="s">
        <v>711</v>
      </c>
      <c r="D1787">
        <v>2019</v>
      </c>
      <c r="E1787">
        <v>2019</v>
      </c>
      <c r="F1787" s="1" t="s">
        <v>32</v>
      </c>
      <c r="G1787" s="1" t="s">
        <v>33</v>
      </c>
      <c r="H1787" s="1" t="s">
        <v>236</v>
      </c>
      <c r="I1787" s="1" t="s">
        <v>235</v>
      </c>
      <c r="J1787">
        <v>1234</v>
      </c>
      <c r="K1787">
        <v>4228470</v>
      </c>
      <c r="L1787">
        <v>29.2</v>
      </c>
      <c r="M1787" s="2" t="b">
        <f t="shared" si="56"/>
        <v>1</v>
      </c>
      <c r="N1787" s="2" t="str">
        <f t="shared" si="57"/>
        <v>Female201985+ yearsGR113-045</v>
      </c>
    </row>
    <row r="1788" spans="2:14" x14ac:dyDescent="0.35">
      <c r="B1788" t="s">
        <v>710</v>
      </c>
      <c r="C1788" t="s">
        <v>711</v>
      </c>
      <c r="D1788">
        <v>2019</v>
      </c>
      <c r="E1788">
        <v>2019</v>
      </c>
      <c r="F1788" s="1" t="s">
        <v>32</v>
      </c>
      <c r="G1788" s="1" t="s">
        <v>33</v>
      </c>
      <c r="H1788" s="1" t="s">
        <v>131</v>
      </c>
      <c r="I1788" s="1" t="s">
        <v>130</v>
      </c>
      <c r="J1788">
        <v>9559</v>
      </c>
      <c r="K1788">
        <v>4228470</v>
      </c>
      <c r="L1788">
        <v>226.1</v>
      </c>
      <c r="M1788" s="2" t="b">
        <f t="shared" si="56"/>
        <v>1</v>
      </c>
      <c r="N1788" s="2" t="str">
        <f t="shared" si="57"/>
        <v>Female201985+ yearsGR113-046</v>
      </c>
    </row>
    <row r="1789" spans="2:14" x14ac:dyDescent="0.35">
      <c r="B1789" t="s">
        <v>710</v>
      </c>
      <c r="C1789" t="s">
        <v>711</v>
      </c>
      <c r="D1789">
        <v>2019</v>
      </c>
      <c r="E1789">
        <v>2019</v>
      </c>
      <c r="F1789" s="1" t="s">
        <v>32</v>
      </c>
      <c r="G1789" s="1" t="s">
        <v>33</v>
      </c>
      <c r="H1789" s="1" t="s">
        <v>234</v>
      </c>
      <c r="I1789" s="1" t="s">
        <v>233</v>
      </c>
      <c r="J1789">
        <v>4433</v>
      </c>
      <c r="K1789">
        <v>4228470</v>
      </c>
      <c r="L1789">
        <v>104.8</v>
      </c>
      <c r="M1789" s="2" t="b">
        <f t="shared" si="56"/>
        <v>1</v>
      </c>
      <c r="N1789" s="2" t="str">
        <f t="shared" si="57"/>
        <v>Female201985+ yearsGR113-047</v>
      </c>
    </row>
    <row r="1790" spans="2:14" x14ac:dyDescent="0.35">
      <c r="B1790" t="s">
        <v>710</v>
      </c>
      <c r="C1790" t="s">
        <v>711</v>
      </c>
      <c r="D1790">
        <v>2019</v>
      </c>
      <c r="E1790">
        <v>2019</v>
      </c>
      <c r="F1790" s="1" t="s">
        <v>32</v>
      </c>
      <c r="G1790" s="1" t="s">
        <v>33</v>
      </c>
      <c r="H1790" s="1" t="s">
        <v>232</v>
      </c>
      <c r="I1790" s="1" t="s">
        <v>231</v>
      </c>
      <c r="J1790">
        <v>4330</v>
      </c>
      <c r="K1790">
        <v>4228470</v>
      </c>
      <c r="L1790">
        <v>102.4</v>
      </c>
      <c r="M1790" s="2" t="b">
        <f t="shared" si="56"/>
        <v>0</v>
      </c>
      <c r="N1790" s="2" t="str">
        <f t="shared" si="57"/>
        <v>Female201985+ yearsGR113-048</v>
      </c>
    </row>
    <row r="1791" spans="2:14" x14ac:dyDescent="0.35">
      <c r="B1791" t="s">
        <v>710</v>
      </c>
      <c r="C1791" t="s">
        <v>711</v>
      </c>
      <c r="D1791">
        <v>2019</v>
      </c>
      <c r="E1791">
        <v>2019</v>
      </c>
      <c r="F1791" s="1" t="s">
        <v>32</v>
      </c>
      <c r="G1791" s="1" t="s">
        <v>33</v>
      </c>
      <c r="H1791" s="1" t="s">
        <v>230</v>
      </c>
      <c r="I1791" s="1" t="s">
        <v>229</v>
      </c>
      <c r="J1791">
        <v>103</v>
      </c>
      <c r="K1791">
        <v>4228470</v>
      </c>
      <c r="L1791">
        <v>2.4</v>
      </c>
      <c r="M1791" s="2" t="b">
        <f t="shared" si="56"/>
        <v>0</v>
      </c>
      <c r="N1791" s="2" t="str">
        <f t="shared" si="57"/>
        <v>Female201985+ yearsGR113-049</v>
      </c>
    </row>
    <row r="1792" spans="2:14" x14ac:dyDescent="0.35">
      <c r="B1792" t="s">
        <v>710</v>
      </c>
      <c r="C1792" t="s">
        <v>711</v>
      </c>
      <c r="D1792">
        <v>2019</v>
      </c>
      <c r="E1792">
        <v>2019</v>
      </c>
      <c r="F1792" s="1" t="s">
        <v>32</v>
      </c>
      <c r="G1792" s="1" t="s">
        <v>33</v>
      </c>
      <c r="H1792" s="1" t="s">
        <v>228</v>
      </c>
      <c r="I1792" s="1" t="s">
        <v>227</v>
      </c>
      <c r="J1792">
        <v>25</v>
      </c>
      <c r="K1792">
        <v>4228470</v>
      </c>
      <c r="L1792">
        <v>0.6</v>
      </c>
      <c r="M1792" s="2" t="b">
        <f t="shared" si="56"/>
        <v>1</v>
      </c>
      <c r="N1792" s="2" t="str">
        <f t="shared" si="57"/>
        <v>Female201985+ yearsGR113-050</v>
      </c>
    </row>
    <row r="1793" spans="2:14" x14ac:dyDescent="0.35">
      <c r="B1793" t="s">
        <v>710</v>
      </c>
      <c r="C1793" t="s">
        <v>711</v>
      </c>
      <c r="D1793">
        <v>2019</v>
      </c>
      <c r="E1793">
        <v>2019</v>
      </c>
      <c r="F1793" s="1" t="s">
        <v>32</v>
      </c>
      <c r="G1793" s="1" t="s">
        <v>33</v>
      </c>
      <c r="H1793" s="1" t="s">
        <v>226</v>
      </c>
      <c r="I1793" s="1" t="s">
        <v>225</v>
      </c>
      <c r="J1793">
        <v>6411</v>
      </c>
      <c r="K1793">
        <v>4228470</v>
      </c>
      <c r="L1793">
        <v>151.6</v>
      </c>
      <c r="M1793" s="2" t="b">
        <f t="shared" si="56"/>
        <v>1</v>
      </c>
      <c r="N1793" s="2" t="str">
        <f t="shared" si="57"/>
        <v>Female201985+ yearsGR113-051</v>
      </c>
    </row>
    <row r="1794" spans="2:14" x14ac:dyDescent="0.35">
      <c r="B1794" t="s">
        <v>710</v>
      </c>
      <c r="C1794" t="s">
        <v>711</v>
      </c>
      <c r="D1794">
        <v>2019</v>
      </c>
      <c r="E1794">
        <v>2019</v>
      </c>
      <c r="F1794" s="1" t="s">
        <v>32</v>
      </c>
      <c r="G1794" s="1" t="s">
        <v>33</v>
      </c>
      <c r="H1794" s="1" t="s">
        <v>224</v>
      </c>
      <c r="I1794" s="1" t="s">
        <v>223</v>
      </c>
      <c r="J1794">
        <v>57178</v>
      </c>
      <c r="K1794">
        <v>4228470</v>
      </c>
      <c r="L1794">
        <v>1352.2</v>
      </c>
      <c r="M1794" s="2" t="b">
        <f t="shared" si="56"/>
        <v>1</v>
      </c>
      <c r="N1794" s="2" t="str">
        <f t="shared" si="57"/>
        <v>Female201985+ yearsGR113-052</v>
      </c>
    </row>
    <row r="1795" spans="2:14" x14ac:dyDescent="0.35">
      <c r="B1795" t="s">
        <v>710</v>
      </c>
      <c r="C1795" t="s">
        <v>711</v>
      </c>
      <c r="D1795">
        <v>2019</v>
      </c>
      <c r="E1795">
        <v>2019</v>
      </c>
      <c r="F1795" s="1" t="s">
        <v>32</v>
      </c>
      <c r="G1795" s="1" t="s">
        <v>33</v>
      </c>
      <c r="H1795" s="1" t="s">
        <v>129</v>
      </c>
      <c r="I1795" s="1" t="s">
        <v>128</v>
      </c>
      <c r="J1795">
        <v>207629</v>
      </c>
      <c r="K1795">
        <v>4228470</v>
      </c>
      <c r="L1795">
        <v>4910.3</v>
      </c>
      <c r="M1795" s="2" t="b">
        <f t="shared" si="56"/>
        <v>0</v>
      </c>
      <c r="N1795" s="2" t="str">
        <f t="shared" si="57"/>
        <v>Female201985+ yearsGR113-053</v>
      </c>
    </row>
    <row r="1796" spans="2:14" x14ac:dyDescent="0.35">
      <c r="B1796" t="s">
        <v>710</v>
      </c>
      <c r="C1796" t="s">
        <v>711</v>
      </c>
      <c r="D1796">
        <v>2019</v>
      </c>
      <c r="E1796">
        <v>2019</v>
      </c>
      <c r="F1796" s="1" t="s">
        <v>32</v>
      </c>
      <c r="G1796" s="1" t="s">
        <v>33</v>
      </c>
      <c r="H1796" s="1" t="s">
        <v>127</v>
      </c>
      <c r="I1796" s="1" t="s">
        <v>126</v>
      </c>
      <c r="J1796">
        <v>148630</v>
      </c>
      <c r="K1796">
        <v>4228470</v>
      </c>
      <c r="L1796">
        <v>3515</v>
      </c>
      <c r="M1796" s="2" t="b">
        <f t="shared" si="56"/>
        <v>1</v>
      </c>
      <c r="N1796" s="2" t="str">
        <f t="shared" si="57"/>
        <v>Female201985+ yearsGR113-054</v>
      </c>
    </row>
    <row r="1797" spans="2:14" x14ac:dyDescent="0.35">
      <c r="B1797" t="s">
        <v>710</v>
      </c>
      <c r="C1797" t="s">
        <v>711</v>
      </c>
      <c r="D1797">
        <v>2019</v>
      </c>
      <c r="E1797">
        <v>2019</v>
      </c>
      <c r="F1797" s="1" t="s">
        <v>32</v>
      </c>
      <c r="G1797" s="1" t="s">
        <v>33</v>
      </c>
      <c r="H1797" s="1" t="s">
        <v>222</v>
      </c>
      <c r="I1797" s="1" t="s">
        <v>221</v>
      </c>
      <c r="J1797">
        <v>909</v>
      </c>
      <c r="K1797">
        <v>4228470</v>
      </c>
      <c r="L1797">
        <v>21.5</v>
      </c>
      <c r="M1797" s="2" t="b">
        <f t="shared" si="56"/>
        <v>0</v>
      </c>
      <c r="N1797" s="2" t="str">
        <f t="shared" si="57"/>
        <v>Female201985+ yearsGR113-055</v>
      </c>
    </row>
    <row r="1798" spans="2:14" x14ac:dyDescent="0.35">
      <c r="B1798" t="s">
        <v>710</v>
      </c>
      <c r="C1798" t="s">
        <v>711</v>
      </c>
      <c r="D1798">
        <v>2019</v>
      </c>
      <c r="E1798">
        <v>2019</v>
      </c>
      <c r="F1798" s="1" t="s">
        <v>32</v>
      </c>
      <c r="G1798" s="1" t="s">
        <v>33</v>
      </c>
      <c r="H1798" s="1" t="s">
        <v>220</v>
      </c>
      <c r="I1798" s="1" t="s">
        <v>219</v>
      </c>
      <c r="J1798">
        <v>13573</v>
      </c>
      <c r="K1798">
        <v>4228470</v>
      </c>
      <c r="L1798">
        <v>321</v>
      </c>
      <c r="M1798" s="2" t="b">
        <f t="shared" si="56"/>
        <v>0</v>
      </c>
      <c r="N1798" s="2" t="str">
        <f t="shared" si="57"/>
        <v>Female201985+ yearsGR113-056</v>
      </c>
    </row>
    <row r="1799" spans="2:14" x14ac:dyDescent="0.35">
      <c r="B1799" t="s">
        <v>710</v>
      </c>
      <c r="C1799" t="s">
        <v>711</v>
      </c>
      <c r="D1799">
        <v>2019</v>
      </c>
      <c r="E1799">
        <v>2019</v>
      </c>
      <c r="F1799" s="1" t="s">
        <v>32</v>
      </c>
      <c r="G1799" s="1" t="s">
        <v>33</v>
      </c>
      <c r="H1799" s="1" t="s">
        <v>125</v>
      </c>
      <c r="I1799" s="1" t="s">
        <v>124</v>
      </c>
      <c r="J1799">
        <v>3066</v>
      </c>
      <c r="K1799">
        <v>4228470</v>
      </c>
      <c r="L1799">
        <v>72.5</v>
      </c>
      <c r="M1799" s="2" t="b">
        <f t="shared" si="56"/>
        <v>0</v>
      </c>
      <c r="N1799" s="2" t="str">
        <f t="shared" si="57"/>
        <v>Female201985+ yearsGR113-057</v>
      </c>
    </row>
    <row r="1800" spans="2:14" x14ac:dyDescent="0.35">
      <c r="B1800" t="s">
        <v>710</v>
      </c>
      <c r="C1800" t="s">
        <v>711</v>
      </c>
      <c r="D1800">
        <v>2019</v>
      </c>
      <c r="E1800">
        <v>2019</v>
      </c>
      <c r="F1800" s="1" t="s">
        <v>32</v>
      </c>
      <c r="G1800" s="1" t="s">
        <v>33</v>
      </c>
      <c r="H1800" s="1" t="s">
        <v>123</v>
      </c>
      <c r="I1800" s="1" t="s">
        <v>122</v>
      </c>
      <c r="J1800">
        <v>68507</v>
      </c>
      <c r="K1800">
        <v>4228470</v>
      </c>
      <c r="L1800">
        <v>1620.1</v>
      </c>
      <c r="M1800" s="2" t="b">
        <f t="shared" si="56"/>
        <v>0</v>
      </c>
      <c r="N1800" s="2" t="str">
        <f t="shared" si="57"/>
        <v>Female201985+ yearsGR113-058</v>
      </c>
    </row>
    <row r="1801" spans="2:14" x14ac:dyDescent="0.35">
      <c r="B1801" t="s">
        <v>710</v>
      </c>
      <c r="C1801" t="s">
        <v>711</v>
      </c>
      <c r="D1801">
        <v>2019</v>
      </c>
      <c r="E1801">
        <v>2019</v>
      </c>
      <c r="F1801" s="1" t="s">
        <v>32</v>
      </c>
      <c r="G1801" s="1" t="s">
        <v>33</v>
      </c>
      <c r="H1801" s="1" t="s">
        <v>121</v>
      </c>
      <c r="I1801" s="1" t="s">
        <v>120</v>
      </c>
      <c r="J1801">
        <v>16322</v>
      </c>
      <c r="K1801">
        <v>4228470</v>
      </c>
      <c r="L1801">
        <v>386</v>
      </c>
      <c r="M1801" s="2" t="b">
        <f t="shared" si="56"/>
        <v>0</v>
      </c>
      <c r="N1801" s="2" t="str">
        <f t="shared" si="57"/>
        <v>Female201985+ yearsGR113-059</v>
      </c>
    </row>
    <row r="1802" spans="2:14" x14ac:dyDescent="0.35">
      <c r="B1802" t="s">
        <v>710</v>
      </c>
      <c r="C1802" t="s">
        <v>711</v>
      </c>
      <c r="D1802">
        <v>2019</v>
      </c>
      <c r="E1802">
        <v>2019</v>
      </c>
      <c r="F1802" s="1" t="s">
        <v>32</v>
      </c>
      <c r="G1802" s="1" t="s">
        <v>33</v>
      </c>
      <c r="H1802" s="1" t="s">
        <v>218</v>
      </c>
      <c r="I1802" s="1" t="s">
        <v>217</v>
      </c>
      <c r="J1802">
        <v>759</v>
      </c>
      <c r="K1802">
        <v>4228470</v>
      </c>
      <c r="L1802">
        <v>17.899999999999999</v>
      </c>
      <c r="M1802" s="2" t="b">
        <f t="shared" si="56"/>
        <v>0</v>
      </c>
      <c r="N1802" s="2" t="str">
        <f t="shared" si="57"/>
        <v>Female201985+ yearsGR113-060</v>
      </c>
    </row>
    <row r="1803" spans="2:14" x14ac:dyDescent="0.35">
      <c r="B1803" t="s">
        <v>710</v>
      </c>
      <c r="C1803" t="s">
        <v>711</v>
      </c>
      <c r="D1803">
        <v>2019</v>
      </c>
      <c r="E1803">
        <v>2019</v>
      </c>
      <c r="F1803" s="1" t="s">
        <v>32</v>
      </c>
      <c r="G1803" s="1" t="s">
        <v>33</v>
      </c>
      <c r="H1803" s="1" t="s">
        <v>119</v>
      </c>
      <c r="I1803" s="1" t="s">
        <v>118</v>
      </c>
      <c r="J1803">
        <v>51426</v>
      </c>
      <c r="K1803">
        <v>4228470</v>
      </c>
      <c r="L1803">
        <v>1216.2</v>
      </c>
      <c r="M1803" s="2" t="b">
        <f t="shared" si="56"/>
        <v>0</v>
      </c>
      <c r="N1803" s="2" t="str">
        <f t="shared" si="57"/>
        <v>Female201985+ yearsGR113-061</v>
      </c>
    </row>
    <row r="1804" spans="2:14" x14ac:dyDescent="0.35">
      <c r="B1804" t="s">
        <v>710</v>
      </c>
      <c r="C1804" t="s">
        <v>711</v>
      </c>
      <c r="D1804">
        <v>2019</v>
      </c>
      <c r="E1804">
        <v>2019</v>
      </c>
      <c r="F1804" s="1" t="s">
        <v>32</v>
      </c>
      <c r="G1804" s="1" t="s">
        <v>33</v>
      </c>
      <c r="H1804" s="1" t="s">
        <v>117</v>
      </c>
      <c r="I1804" s="1" t="s">
        <v>116</v>
      </c>
      <c r="J1804">
        <v>8871</v>
      </c>
      <c r="K1804">
        <v>4228470</v>
      </c>
      <c r="L1804">
        <v>209.8</v>
      </c>
      <c r="M1804" s="2" t="b">
        <f t="shared" si="56"/>
        <v>0</v>
      </c>
      <c r="N1804" s="2" t="str">
        <f t="shared" si="57"/>
        <v>Female201985+ yearsGR113-062</v>
      </c>
    </row>
    <row r="1805" spans="2:14" x14ac:dyDescent="0.35">
      <c r="B1805" t="s">
        <v>710</v>
      </c>
      <c r="C1805" t="s">
        <v>711</v>
      </c>
      <c r="D1805">
        <v>2019</v>
      </c>
      <c r="E1805">
        <v>2019</v>
      </c>
      <c r="F1805" s="1" t="s">
        <v>32</v>
      </c>
      <c r="G1805" s="1" t="s">
        <v>33</v>
      </c>
      <c r="H1805" s="1" t="s">
        <v>115</v>
      </c>
      <c r="I1805" s="1" t="s">
        <v>114</v>
      </c>
      <c r="J1805">
        <v>42555</v>
      </c>
      <c r="K1805">
        <v>4228470</v>
      </c>
      <c r="L1805">
        <v>1006.4</v>
      </c>
      <c r="M1805" s="2" t="b">
        <f t="shared" si="56"/>
        <v>0</v>
      </c>
      <c r="N1805" s="2" t="str">
        <f t="shared" si="57"/>
        <v>Female201985+ yearsGR113-063</v>
      </c>
    </row>
    <row r="1806" spans="2:14" x14ac:dyDescent="0.35">
      <c r="B1806" t="s">
        <v>710</v>
      </c>
      <c r="C1806" t="s">
        <v>711</v>
      </c>
      <c r="D1806">
        <v>2019</v>
      </c>
      <c r="E1806">
        <v>2019</v>
      </c>
      <c r="F1806" s="1" t="s">
        <v>32</v>
      </c>
      <c r="G1806" s="1" t="s">
        <v>33</v>
      </c>
      <c r="H1806" s="1" t="s">
        <v>113</v>
      </c>
      <c r="I1806" s="1" t="s">
        <v>112</v>
      </c>
      <c r="J1806">
        <v>62575</v>
      </c>
      <c r="K1806">
        <v>4228470</v>
      </c>
      <c r="L1806">
        <v>1479.8</v>
      </c>
      <c r="M1806" s="2" t="b">
        <f t="shared" si="56"/>
        <v>0</v>
      </c>
      <c r="N1806" s="2" t="str">
        <f t="shared" si="57"/>
        <v>Female201985+ yearsGR113-064</v>
      </c>
    </row>
    <row r="1807" spans="2:14" x14ac:dyDescent="0.35">
      <c r="B1807" t="s">
        <v>710</v>
      </c>
      <c r="C1807" t="s">
        <v>711</v>
      </c>
      <c r="D1807">
        <v>2019</v>
      </c>
      <c r="E1807">
        <v>2019</v>
      </c>
      <c r="F1807" s="1" t="s">
        <v>32</v>
      </c>
      <c r="G1807" s="1" t="s">
        <v>33</v>
      </c>
      <c r="H1807" s="1" t="s">
        <v>111</v>
      </c>
      <c r="I1807" s="1" t="s">
        <v>110</v>
      </c>
      <c r="J1807">
        <v>89</v>
      </c>
      <c r="K1807">
        <v>4228470</v>
      </c>
      <c r="L1807">
        <v>2.1</v>
      </c>
      <c r="M1807" s="2" t="b">
        <f t="shared" si="56"/>
        <v>0</v>
      </c>
      <c r="N1807" s="2" t="str">
        <f t="shared" si="57"/>
        <v>Female201985+ yearsGR113-065</v>
      </c>
    </row>
    <row r="1808" spans="2:14" x14ac:dyDescent="0.35">
      <c r="B1808" t="s">
        <v>710</v>
      </c>
      <c r="C1808" t="s">
        <v>711</v>
      </c>
      <c r="D1808">
        <v>2019</v>
      </c>
      <c r="E1808">
        <v>2019</v>
      </c>
      <c r="F1808" s="1" t="s">
        <v>32</v>
      </c>
      <c r="G1808" s="1" t="s">
        <v>33</v>
      </c>
      <c r="H1808" s="1" t="s">
        <v>216</v>
      </c>
      <c r="I1808" s="1" t="s">
        <v>215</v>
      </c>
      <c r="J1808">
        <v>110</v>
      </c>
      <c r="K1808">
        <v>4228470</v>
      </c>
      <c r="L1808">
        <v>2.6</v>
      </c>
      <c r="M1808" s="2" t="b">
        <f t="shared" si="56"/>
        <v>0</v>
      </c>
      <c r="N1808" s="2" t="str">
        <f t="shared" si="57"/>
        <v>Female201985+ yearsGR113-066</v>
      </c>
    </row>
    <row r="1809" spans="2:14" x14ac:dyDescent="0.35">
      <c r="B1809" t="s">
        <v>710</v>
      </c>
      <c r="C1809" t="s">
        <v>711</v>
      </c>
      <c r="D1809">
        <v>2019</v>
      </c>
      <c r="E1809">
        <v>2019</v>
      </c>
      <c r="F1809" s="1" t="s">
        <v>32</v>
      </c>
      <c r="G1809" s="1" t="s">
        <v>33</v>
      </c>
      <c r="H1809" s="1" t="s">
        <v>214</v>
      </c>
      <c r="I1809" s="1" t="s">
        <v>213</v>
      </c>
      <c r="J1809">
        <v>28362</v>
      </c>
      <c r="K1809">
        <v>4228470</v>
      </c>
      <c r="L1809">
        <v>670.7</v>
      </c>
      <c r="M1809" s="2" t="b">
        <f t="shared" si="56"/>
        <v>0</v>
      </c>
      <c r="N1809" s="2" t="str">
        <f t="shared" si="57"/>
        <v>Female201985+ yearsGR113-067</v>
      </c>
    </row>
    <row r="1810" spans="2:14" x14ac:dyDescent="0.35">
      <c r="B1810" t="s">
        <v>710</v>
      </c>
      <c r="C1810" t="s">
        <v>711</v>
      </c>
      <c r="D1810">
        <v>2019</v>
      </c>
      <c r="E1810">
        <v>2019</v>
      </c>
      <c r="F1810" s="1" t="s">
        <v>32</v>
      </c>
      <c r="G1810" s="1" t="s">
        <v>33</v>
      </c>
      <c r="H1810" s="1" t="s">
        <v>109</v>
      </c>
      <c r="I1810" s="1" t="s">
        <v>108</v>
      </c>
      <c r="J1810">
        <v>34014</v>
      </c>
      <c r="K1810">
        <v>4228470</v>
      </c>
      <c r="L1810">
        <v>804.4</v>
      </c>
      <c r="M1810" s="2" t="b">
        <f t="shared" si="56"/>
        <v>0</v>
      </c>
      <c r="N1810" s="2" t="str">
        <f t="shared" si="57"/>
        <v>Female201985+ yearsGR113-068</v>
      </c>
    </row>
    <row r="1811" spans="2:14" x14ac:dyDescent="0.35">
      <c r="B1811" t="s">
        <v>710</v>
      </c>
      <c r="C1811" t="s">
        <v>711</v>
      </c>
      <c r="D1811">
        <v>2019</v>
      </c>
      <c r="E1811">
        <v>2019</v>
      </c>
      <c r="F1811" s="1" t="s">
        <v>32</v>
      </c>
      <c r="G1811" s="1" t="s">
        <v>33</v>
      </c>
      <c r="H1811" s="1" t="s">
        <v>212</v>
      </c>
      <c r="I1811" s="1" t="s">
        <v>211</v>
      </c>
      <c r="J1811">
        <v>10129</v>
      </c>
      <c r="K1811">
        <v>4228470</v>
      </c>
      <c r="L1811">
        <v>239.5</v>
      </c>
      <c r="M1811" s="2" t="b">
        <f t="shared" si="56"/>
        <v>1</v>
      </c>
      <c r="N1811" s="2" t="str">
        <f t="shared" si="57"/>
        <v>Female201985+ yearsGR113-069</v>
      </c>
    </row>
    <row r="1812" spans="2:14" x14ac:dyDescent="0.35">
      <c r="B1812" t="s">
        <v>710</v>
      </c>
      <c r="C1812" t="s">
        <v>711</v>
      </c>
      <c r="D1812">
        <v>2019</v>
      </c>
      <c r="E1812">
        <v>2019</v>
      </c>
      <c r="F1812" s="1" t="s">
        <v>32</v>
      </c>
      <c r="G1812" s="1" t="s">
        <v>33</v>
      </c>
      <c r="H1812" s="1" t="s">
        <v>107</v>
      </c>
      <c r="I1812" s="1" t="s">
        <v>106</v>
      </c>
      <c r="J1812">
        <v>43840</v>
      </c>
      <c r="K1812">
        <v>4228470</v>
      </c>
      <c r="L1812">
        <v>1036.8</v>
      </c>
      <c r="M1812" s="2" t="b">
        <f t="shared" si="56"/>
        <v>1</v>
      </c>
      <c r="N1812" s="2" t="str">
        <f t="shared" si="57"/>
        <v>Female201985+ yearsGR113-070</v>
      </c>
    </row>
    <row r="1813" spans="2:14" x14ac:dyDescent="0.35">
      <c r="B1813" t="s">
        <v>710</v>
      </c>
      <c r="C1813" t="s">
        <v>711</v>
      </c>
      <c r="D1813">
        <v>2019</v>
      </c>
      <c r="E1813">
        <v>2019</v>
      </c>
      <c r="F1813" s="1" t="s">
        <v>32</v>
      </c>
      <c r="G1813" s="1" t="s">
        <v>33</v>
      </c>
      <c r="H1813" s="1" t="s">
        <v>210</v>
      </c>
      <c r="I1813" s="1" t="s">
        <v>209</v>
      </c>
      <c r="J1813">
        <v>1449</v>
      </c>
      <c r="K1813">
        <v>4228470</v>
      </c>
      <c r="L1813">
        <v>34.299999999999997</v>
      </c>
      <c r="M1813" s="2" t="b">
        <f t="shared" si="56"/>
        <v>1</v>
      </c>
      <c r="N1813" s="2" t="str">
        <f t="shared" si="57"/>
        <v>Female201985+ yearsGR113-071</v>
      </c>
    </row>
    <row r="1814" spans="2:14" x14ac:dyDescent="0.35">
      <c r="B1814" t="s">
        <v>710</v>
      </c>
      <c r="C1814" t="s">
        <v>711</v>
      </c>
      <c r="D1814">
        <v>2019</v>
      </c>
      <c r="E1814">
        <v>2019</v>
      </c>
      <c r="F1814" s="1" t="s">
        <v>32</v>
      </c>
      <c r="G1814" s="1" t="s">
        <v>33</v>
      </c>
      <c r="H1814" s="1" t="s">
        <v>208</v>
      </c>
      <c r="I1814" s="1" t="s">
        <v>207</v>
      </c>
      <c r="J1814">
        <v>3581</v>
      </c>
      <c r="K1814">
        <v>4228470</v>
      </c>
      <c r="L1814">
        <v>84.7</v>
      </c>
      <c r="M1814" s="2" t="b">
        <f t="shared" si="56"/>
        <v>0</v>
      </c>
      <c r="N1814" s="2" t="str">
        <f t="shared" si="57"/>
        <v>Female201985+ yearsGR113-072</v>
      </c>
    </row>
    <row r="1815" spans="2:14" x14ac:dyDescent="0.35">
      <c r="B1815" t="s">
        <v>710</v>
      </c>
      <c r="C1815" t="s">
        <v>711</v>
      </c>
      <c r="D1815">
        <v>2019</v>
      </c>
      <c r="E1815">
        <v>2019</v>
      </c>
      <c r="F1815" s="1" t="s">
        <v>32</v>
      </c>
      <c r="G1815" s="1" t="s">
        <v>33</v>
      </c>
      <c r="H1815" s="1" t="s">
        <v>206</v>
      </c>
      <c r="I1815" s="1" t="s">
        <v>205</v>
      </c>
      <c r="J1815">
        <v>1363</v>
      </c>
      <c r="K1815">
        <v>4228470</v>
      </c>
      <c r="L1815">
        <v>32.200000000000003</v>
      </c>
      <c r="M1815" s="2" t="b">
        <f t="shared" si="56"/>
        <v>1</v>
      </c>
      <c r="N1815" s="2" t="str">
        <f t="shared" si="57"/>
        <v>Female201985+ yearsGR113-073</v>
      </c>
    </row>
    <row r="1816" spans="2:14" x14ac:dyDescent="0.35">
      <c r="B1816" t="s">
        <v>710</v>
      </c>
      <c r="C1816" t="s">
        <v>711</v>
      </c>
      <c r="D1816">
        <v>2019</v>
      </c>
      <c r="E1816">
        <v>2019</v>
      </c>
      <c r="F1816" s="1" t="s">
        <v>32</v>
      </c>
      <c r="G1816" s="1" t="s">
        <v>33</v>
      </c>
      <c r="H1816" s="1" t="s">
        <v>204</v>
      </c>
      <c r="I1816" s="1" t="s">
        <v>203</v>
      </c>
      <c r="J1816">
        <v>2218</v>
      </c>
      <c r="K1816">
        <v>4228470</v>
      </c>
      <c r="L1816">
        <v>52.5</v>
      </c>
      <c r="M1816" s="2" t="b">
        <f t="shared" si="56"/>
        <v>0</v>
      </c>
      <c r="N1816" s="2" t="str">
        <f t="shared" si="57"/>
        <v>Female201985+ yearsGR113-074</v>
      </c>
    </row>
    <row r="1817" spans="2:14" x14ac:dyDescent="0.35">
      <c r="B1817" t="s">
        <v>710</v>
      </c>
      <c r="C1817" t="s">
        <v>711</v>
      </c>
      <c r="D1817">
        <v>2019</v>
      </c>
      <c r="E1817">
        <v>2019</v>
      </c>
      <c r="F1817" s="1" t="s">
        <v>32</v>
      </c>
      <c r="G1817" s="1" t="s">
        <v>33</v>
      </c>
      <c r="H1817" s="1" t="s">
        <v>105</v>
      </c>
      <c r="I1817" s="1" t="s">
        <v>104</v>
      </c>
      <c r="J1817">
        <v>575</v>
      </c>
      <c r="K1817">
        <v>4228470</v>
      </c>
      <c r="L1817">
        <v>13.6</v>
      </c>
      <c r="M1817" s="2" t="b">
        <f t="shared" si="56"/>
        <v>0</v>
      </c>
      <c r="N1817" s="2" t="str">
        <f t="shared" si="57"/>
        <v>Female201985+ yearsGR113-075</v>
      </c>
    </row>
    <row r="1818" spans="2:14" x14ac:dyDescent="0.35">
      <c r="B1818" t="s">
        <v>710</v>
      </c>
      <c r="C1818" t="s">
        <v>711</v>
      </c>
      <c r="D1818">
        <v>2019</v>
      </c>
      <c r="E1818">
        <v>2019</v>
      </c>
      <c r="F1818" s="1" t="s">
        <v>32</v>
      </c>
      <c r="G1818" s="1" t="s">
        <v>33</v>
      </c>
      <c r="H1818" s="1" t="s">
        <v>103</v>
      </c>
      <c r="I1818" s="1" t="s">
        <v>102</v>
      </c>
      <c r="J1818">
        <v>11454</v>
      </c>
      <c r="K1818">
        <v>4228470</v>
      </c>
      <c r="L1818">
        <v>270.89999999999998</v>
      </c>
      <c r="M1818" s="2" t="b">
        <f t="shared" si="56"/>
        <v>1</v>
      </c>
      <c r="N1818" s="2" t="str">
        <f t="shared" si="57"/>
        <v>Female201985+ yearsGR113-076</v>
      </c>
    </row>
    <row r="1819" spans="2:14" x14ac:dyDescent="0.35">
      <c r="B1819" t="s">
        <v>710</v>
      </c>
      <c r="C1819" t="s">
        <v>711</v>
      </c>
      <c r="D1819">
        <v>2019</v>
      </c>
      <c r="E1819">
        <v>2019</v>
      </c>
      <c r="F1819" s="1" t="s">
        <v>32</v>
      </c>
      <c r="G1819" s="1" t="s">
        <v>33</v>
      </c>
      <c r="H1819" s="1" t="s">
        <v>202</v>
      </c>
      <c r="I1819" s="1" t="s">
        <v>201</v>
      </c>
      <c r="J1819">
        <v>1008</v>
      </c>
      <c r="K1819">
        <v>4228470</v>
      </c>
      <c r="L1819">
        <v>23.8</v>
      </c>
      <c r="M1819" s="2" t="b">
        <f t="shared" si="56"/>
        <v>0</v>
      </c>
      <c r="N1819" s="2" t="str">
        <f t="shared" si="57"/>
        <v>Female201985+ yearsGR113-077</v>
      </c>
    </row>
    <row r="1820" spans="2:14" x14ac:dyDescent="0.35">
      <c r="B1820" t="s">
        <v>710</v>
      </c>
      <c r="C1820" t="s">
        <v>711</v>
      </c>
      <c r="D1820">
        <v>2019</v>
      </c>
      <c r="E1820">
        <v>2019</v>
      </c>
      <c r="F1820" s="1" t="s">
        <v>32</v>
      </c>
      <c r="G1820" s="1" t="s">
        <v>33</v>
      </c>
      <c r="H1820" s="1" t="s">
        <v>101</v>
      </c>
      <c r="I1820" s="1" t="s">
        <v>100</v>
      </c>
      <c r="J1820">
        <v>10446</v>
      </c>
      <c r="K1820">
        <v>4228470</v>
      </c>
      <c r="L1820">
        <v>247</v>
      </c>
      <c r="M1820" s="2" t="b">
        <f t="shared" si="56"/>
        <v>0</v>
      </c>
      <c r="N1820" s="2" t="str">
        <f t="shared" si="57"/>
        <v>Female201985+ yearsGR113-078</v>
      </c>
    </row>
    <row r="1821" spans="2:14" x14ac:dyDescent="0.35">
      <c r="B1821" t="s">
        <v>710</v>
      </c>
      <c r="C1821" t="s">
        <v>711</v>
      </c>
      <c r="D1821">
        <v>2019</v>
      </c>
      <c r="E1821">
        <v>2019</v>
      </c>
      <c r="F1821" s="1" t="s">
        <v>32</v>
      </c>
      <c r="G1821" s="1" t="s">
        <v>33</v>
      </c>
      <c r="H1821" s="1" t="s">
        <v>200</v>
      </c>
      <c r="I1821" s="1" t="s">
        <v>199</v>
      </c>
      <c r="J1821">
        <v>74</v>
      </c>
      <c r="K1821">
        <v>4228470</v>
      </c>
      <c r="L1821">
        <v>1.8</v>
      </c>
      <c r="M1821" s="2" t="b">
        <f t="shared" si="56"/>
        <v>0</v>
      </c>
      <c r="N1821" s="2" t="str">
        <f t="shared" si="57"/>
        <v>Female201985+ yearsGR113-079</v>
      </c>
    </row>
    <row r="1822" spans="2:14" x14ac:dyDescent="0.35">
      <c r="B1822" t="s">
        <v>710</v>
      </c>
      <c r="C1822" t="s">
        <v>711</v>
      </c>
      <c r="D1822">
        <v>2019</v>
      </c>
      <c r="E1822">
        <v>2019</v>
      </c>
      <c r="F1822" s="1" t="s">
        <v>32</v>
      </c>
      <c r="G1822" s="1" t="s">
        <v>33</v>
      </c>
      <c r="H1822" s="1" t="s">
        <v>198</v>
      </c>
      <c r="I1822" s="1" t="s">
        <v>197</v>
      </c>
      <c r="J1822">
        <v>54</v>
      </c>
      <c r="K1822">
        <v>4228470</v>
      </c>
      <c r="L1822">
        <v>1.3</v>
      </c>
      <c r="M1822" s="2" t="b">
        <f t="shared" si="56"/>
        <v>1</v>
      </c>
      <c r="N1822" s="2" t="str">
        <f t="shared" si="57"/>
        <v>Female201985+ yearsGR113-080</v>
      </c>
    </row>
    <row r="1823" spans="2:14" x14ac:dyDescent="0.35">
      <c r="B1823" t="s">
        <v>710</v>
      </c>
      <c r="C1823" t="s">
        <v>711</v>
      </c>
      <c r="D1823">
        <v>2019</v>
      </c>
      <c r="E1823">
        <v>2019</v>
      </c>
      <c r="F1823" s="1" t="s">
        <v>32</v>
      </c>
      <c r="G1823" s="1" t="s">
        <v>33</v>
      </c>
      <c r="H1823" s="1" t="s">
        <v>196</v>
      </c>
      <c r="I1823" s="1" t="s">
        <v>195</v>
      </c>
      <c r="J1823">
        <v>20</v>
      </c>
      <c r="K1823">
        <v>4228470</v>
      </c>
      <c r="L1823">
        <v>0.5</v>
      </c>
      <c r="M1823" s="2" t="b">
        <f t="shared" si="56"/>
        <v>0</v>
      </c>
      <c r="N1823" s="2" t="str">
        <f t="shared" si="57"/>
        <v>Female201985+ yearsGR113-081</v>
      </c>
    </row>
    <row r="1824" spans="2:14" x14ac:dyDescent="0.35">
      <c r="B1824" t="s">
        <v>710</v>
      </c>
      <c r="C1824" t="s">
        <v>711</v>
      </c>
      <c r="D1824">
        <v>2019</v>
      </c>
      <c r="E1824">
        <v>2019</v>
      </c>
      <c r="F1824" s="1" t="s">
        <v>32</v>
      </c>
      <c r="G1824" s="1" t="s">
        <v>33</v>
      </c>
      <c r="H1824" s="1" t="s">
        <v>99</v>
      </c>
      <c r="I1824" s="1" t="s">
        <v>98</v>
      </c>
      <c r="J1824">
        <v>25674</v>
      </c>
      <c r="K1824">
        <v>4228470</v>
      </c>
      <c r="L1824">
        <v>607.20000000000005</v>
      </c>
      <c r="M1824" s="2" t="b">
        <f t="shared" si="56"/>
        <v>1</v>
      </c>
      <c r="N1824" s="2" t="str">
        <f t="shared" si="57"/>
        <v>Female201985+ yearsGR113-082</v>
      </c>
    </row>
    <row r="1825" spans="2:14" x14ac:dyDescent="0.35">
      <c r="B1825" t="s">
        <v>710</v>
      </c>
      <c r="C1825" t="s">
        <v>711</v>
      </c>
      <c r="D1825">
        <v>2019</v>
      </c>
      <c r="E1825">
        <v>2019</v>
      </c>
      <c r="F1825" s="1" t="s">
        <v>32</v>
      </c>
      <c r="G1825" s="1" t="s">
        <v>33</v>
      </c>
      <c r="H1825" s="1" t="s">
        <v>194</v>
      </c>
      <c r="I1825" s="1" t="s">
        <v>193</v>
      </c>
      <c r="J1825">
        <v>103</v>
      </c>
      <c r="K1825">
        <v>4228470</v>
      </c>
      <c r="L1825">
        <v>2.4</v>
      </c>
      <c r="M1825" s="2" t="b">
        <f t="shared" si="56"/>
        <v>0</v>
      </c>
      <c r="N1825" s="2" t="str">
        <f t="shared" si="57"/>
        <v>Female201985+ yearsGR113-083</v>
      </c>
    </row>
    <row r="1826" spans="2:14" x14ac:dyDescent="0.35">
      <c r="B1826" t="s">
        <v>710</v>
      </c>
      <c r="C1826" t="s">
        <v>711</v>
      </c>
      <c r="D1826">
        <v>2019</v>
      </c>
      <c r="E1826">
        <v>2019</v>
      </c>
      <c r="F1826" s="1" t="s">
        <v>32</v>
      </c>
      <c r="G1826" s="1" t="s">
        <v>33</v>
      </c>
      <c r="H1826" s="1" t="s">
        <v>192</v>
      </c>
      <c r="I1826" s="1" t="s">
        <v>191</v>
      </c>
      <c r="J1826">
        <v>889</v>
      </c>
      <c r="K1826">
        <v>4228470</v>
      </c>
      <c r="L1826">
        <v>21</v>
      </c>
      <c r="M1826" s="2" t="b">
        <f t="shared" si="56"/>
        <v>0</v>
      </c>
      <c r="N1826" s="2" t="str">
        <f t="shared" si="57"/>
        <v>Female201985+ yearsGR113-084</v>
      </c>
    </row>
    <row r="1827" spans="2:14" x14ac:dyDescent="0.35">
      <c r="B1827" t="s">
        <v>710</v>
      </c>
      <c r="C1827" t="s">
        <v>711</v>
      </c>
      <c r="D1827">
        <v>2019</v>
      </c>
      <c r="E1827">
        <v>2019</v>
      </c>
      <c r="F1827" s="1" t="s">
        <v>32</v>
      </c>
      <c r="G1827" s="1" t="s">
        <v>33</v>
      </c>
      <c r="H1827" s="1" t="s">
        <v>190</v>
      </c>
      <c r="I1827" s="1" t="s">
        <v>189</v>
      </c>
      <c r="J1827">
        <v>382</v>
      </c>
      <c r="K1827">
        <v>4228470</v>
      </c>
      <c r="L1827">
        <v>9</v>
      </c>
      <c r="M1827" s="2" t="b">
        <f t="shared" si="56"/>
        <v>0</v>
      </c>
      <c r="N1827" s="2" t="str">
        <f t="shared" si="57"/>
        <v>Female201985+ yearsGR113-085</v>
      </c>
    </row>
    <row r="1828" spans="2:14" x14ac:dyDescent="0.35">
      <c r="B1828" t="s">
        <v>710</v>
      </c>
      <c r="C1828" t="s">
        <v>711</v>
      </c>
      <c r="D1828">
        <v>2019</v>
      </c>
      <c r="E1828">
        <v>2019</v>
      </c>
      <c r="F1828" s="1" t="s">
        <v>32</v>
      </c>
      <c r="G1828" s="1" t="s">
        <v>33</v>
      </c>
      <c r="H1828" s="1" t="s">
        <v>97</v>
      </c>
      <c r="I1828" s="1" t="s">
        <v>96</v>
      </c>
      <c r="J1828">
        <v>24300</v>
      </c>
      <c r="K1828">
        <v>4228470</v>
      </c>
      <c r="L1828">
        <v>574.70000000000005</v>
      </c>
      <c r="M1828" s="2" t="b">
        <f t="shared" si="56"/>
        <v>0</v>
      </c>
      <c r="N1828" s="2" t="str">
        <f t="shared" si="57"/>
        <v>Female201985+ yearsGR113-086</v>
      </c>
    </row>
    <row r="1829" spans="2:14" x14ac:dyDescent="0.35">
      <c r="B1829" t="s">
        <v>710</v>
      </c>
      <c r="C1829" t="s">
        <v>711</v>
      </c>
      <c r="D1829">
        <v>2019</v>
      </c>
      <c r="E1829">
        <v>2019</v>
      </c>
      <c r="F1829" s="1" t="s">
        <v>32</v>
      </c>
      <c r="G1829" s="1" t="s">
        <v>33</v>
      </c>
      <c r="H1829" s="1" t="s">
        <v>188</v>
      </c>
      <c r="I1829" s="1" t="s">
        <v>187</v>
      </c>
      <c r="J1829">
        <v>17</v>
      </c>
      <c r="K1829">
        <v>4228470</v>
      </c>
      <c r="L1829" t="s">
        <v>10</v>
      </c>
      <c r="M1829" s="2" t="b">
        <f t="shared" si="56"/>
        <v>1</v>
      </c>
      <c r="N1829" s="2" t="str">
        <f t="shared" si="57"/>
        <v>Female201985+ yearsGR113-087</v>
      </c>
    </row>
    <row r="1830" spans="2:14" x14ac:dyDescent="0.35">
      <c r="B1830" t="s">
        <v>710</v>
      </c>
      <c r="C1830" t="s">
        <v>711</v>
      </c>
      <c r="D1830">
        <v>2019</v>
      </c>
      <c r="E1830">
        <v>2019</v>
      </c>
      <c r="F1830" s="1" t="s">
        <v>32</v>
      </c>
      <c r="G1830" s="1" t="s">
        <v>33</v>
      </c>
      <c r="H1830" s="1" t="s">
        <v>95</v>
      </c>
      <c r="I1830" s="1" t="s">
        <v>94</v>
      </c>
      <c r="J1830">
        <v>4119</v>
      </c>
      <c r="K1830">
        <v>4228470</v>
      </c>
      <c r="L1830">
        <v>97.4</v>
      </c>
      <c r="M1830" s="2" t="b">
        <f t="shared" si="56"/>
        <v>1</v>
      </c>
      <c r="N1830" s="2" t="str">
        <f t="shared" si="57"/>
        <v>Female201985+ yearsGR113-088</v>
      </c>
    </row>
    <row r="1831" spans="2:14" x14ac:dyDescent="0.35">
      <c r="B1831" t="s">
        <v>710</v>
      </c>
      <c r="C1831" t="s">
        <v>711</v>
      </c>
      <c r="D1831">
        <v>2019</v>
      </c>
      <c r="E1831">
        <v>2019</v>
      </c>
      <c r="F1831" s="1" t="s">
        <v>32</v>
      </c>
      <c r="G1831" s="1" t="s">
        <v>33</v>
      </c>
      <c r="H1831" s="1" t="s">
        <v>186</v>
      </c>
      <c r="I1831" s="1" t="s">
        <v>185</v>
      </c>
      <c r="J1831">
        <v>7306</v>
      </c>
      <c r="K1831">
        <v>4228470</v>
      </c>
      <c r="L1831">
        <v>172.8</v>
      </c>
      <c r="M1831" s="2" t="b">
        <f t="shared" si="56"/>
        <v>0</v>
      </c>
      <c r="N1831" s="2" t="str">
        <f t="shared" si="57"/>
        <v>Female201985+ yearsGR113-089</v>
      </c>
    </row>
    <row r="1832" spans="2:14" x14ac:dyDescent="0.35">
      <c r="B1832" t="s">
        <v>710</v>
      </c>
      <c r="C1832" t="s">
        <v>711</v>
      </c>
      <c r="D1832">
        <v>2019</v>
      </c>
      <c r="E1832">
        <v>2019</v>
      </c>
      <c r="F1832" s="1" t="s">
        <v>32</v>
      </c>
      <c r="G1832" s="1" t="s">
        <v>33</v>
      </c>
      <c r="H1832" s="1" t="s">
        <v>184</v>
      </c>
      <c r="I1832" s="1" t="s">
        <v>183</v>
      </c>
      <c r="J1832">
        <v>600</v>
      </c>
      <c r="K1832">
        <v>4228470</v>
      </c>
      <c r="L1832">
        <v>14.2</v>
      </c>
      <c r="M1832" s="2" t="b">
        <f t="shared" si="56"/>
        <v>1</v>
      </c>
      <c r="N1832" s="2" t="str">
        <f t="shared" si="57"/>
        <v>Female201985+ yearsGR113-090</v>
      </c>
    </row>
    <row r="1833" spans="2:14" x14ac:dyDescent="0.35">
      <c r="B1833" t="s">
        <v>710</v>
      </c>
      <c r="C1833" t="s">
        <v>711</v>
      </c>
      <c r="D1833">
        <v>2019</v>
      </c>
      <c r="E1833">
        <v>2019</v>
      </c>
      <c r="F1833" s="1" t="s">
        <v>32</v>
      </c>
      <c r="G1833" s="1" t="s">
        <v>33</v>
      </c>
      <c r="H1833" s="1" t="s">
        <v>182</v>
      </c>
      <c r="I1833" s="1" t="s">
        <v>181</v>
      </c>
      <c r="J1833">
        <v>57</v>
      </c>
      <c r="K1833">
        <v>4228470</v>
      </c>
      <c r="L1833">
        <v>1.3</v>
      </c>
      <c r="M1833" s="2" t="b">
        <f t="shared" si="56"/>
        <v>1</v>
      </c>
      <c r="N1833" s="2" t="str">
        <f t="shared" si="57"/>
        <v>Female201985+ yearsGR113-091</v>
      </c>
    </row>
    <row r="1834" spans="2:14" x14ac:dyDescent="0.35">
      <c r="B1834" t="s">
        <v>710</v>
      </c>
      <c r="C1834" t="s">
        <v>711</v>
      </c>
      <c r="D1834">
        <v>2019</v>
      </c>
      <c r="E1834">
        <v>2019</v>
      </c>
      <c r="F1834" s="1" t="s">
        <v>32</v>
      </c>
      <c r="G1834" s="1" t="s">
        <v>33</v>
      </c>
      <c r="H1834" s="1" t="s">
        <v>180</v>
      </c>
      <c r="I1834" s="1" t="s">
        <v>179</v>
      </c>
      <c r="J1834">
        <v>579</v>
      </c>
      <c r="K1834">
        <v>4228470</v>
      </c>
      <c r="L1834">
        <v>13.7</v>
      </c>
      <c r="M1834" s="2" t="b">
        <f t="shared" si="56"/>
        <v>1</v>
      </c>
      <c r="N1834" s="2" t="str">
        <f t="shared" si="57"/>
        <v>Female201985+ yearsGR113-092</v>
      </c>
    </row>
    <row r="1835" spans="2:14" x14ac:dyDescent="0.35">
      <c r="B1835" t="s">
        <v>710</v>
      </c>
      <c r="C1835" t="s">
        <v>711</v>
      </c>
      <c r="D1835">
        <v>2019</v>
      </c>
      <c r="E1835">
        <v>2019</v>
      </c>
      <c r="F1835" s="1" t="s">
        <v>32</v>
      </c>
      <c r="G1835" s="1" t="s">
        <v>33</v>
      </c>
      <c r="H1835" s="1" t="s">
        <v>93</v>
      </c>
      <c r="I1835" s="1" t="s">
        <v>92</v>
      </c>
      <c r="J1835">
        <v>887</v>
      </c>
      <c r="K1835">
        <v>4228470</v>
      </c>
      <c r="L1835">
        <v>21</v>
      </c>
      <c r="M1835" s="2" t="b">
        <f t="shared" si="56"/>
        <v>1</v>
      </c>
      <c r="N1835" s="2" t="str">
        <f t="shared" si="57"/>
        <v>Female201985+ yearsGR113-093</v>
      </c>
    </row>
    <row r="1836" spans="2:14" x14ac:dyDescent="0.35">
      <c r="B1836" t="s">
        <v>710</v>
      </c>
      <c r="C1836" t="s">
        <v>711</v>
      </c>
      <c r="D1836">
        <v>2019</v>
      </c>
      <c r="E1836">
        <v>2019</v>
      </c>
      <c r="F1836" s="1" t="s">
        <v>32</v>
      </c>
      <c r="G1836" s="1" t="s">
        <v>33</v>
      </c>
      <c r="H1836" s="1" t="s">
        <v>91</v>
      </c>
      <c r="I1836" s="1" t="s">
        <v>90</v>
      </c>
      <c r="J1836">
        <v>51</v>
      </c>
      <c r="K1836">
        <v>4228470</v>
      </c>
      <c r="L1836">
        <v>1.2</v>
      </c>
      <c r="M1836" s="2" t="b">
        <f t="shared" si="56"/>
        <v>0</v>
      </c>
      <c r="N1836" s="2" t="str">
        <f t="shared" si="57"/>
        <v>Female201985+ yearsGR113-094</v>
      </c>
    </row>
    <row r="1837" spans="2:14" x14ac:dyDescent="0.35">
      <c r="B1837" t="s">
        <v>710</v>
      </c>
      <c r="C1837" t="s">
        <v>711</v>
      </c>
      <c r="D1837">
        <v>2019</v>
      </c>
      <c r="E1837">
        <v>2019</v>
      </c>
      <c r="F1837" s="1" t="s">
        <v>32</v>
      </c>
      <c r="G1837" s="1" t="s">
        <v>33</v>
      </c>
      <c r="H1837" s="1" t="s">
        <v>178</v>
      </c>
      <c r="I1837" s="1" t="s">
        <v>177</v>
      </c>
      <c r="J1837">
        <v>836</v>
      </c>
      <c r="K1837">
        <v>4228470</v>
      </c>
      <c r="L1837">
        <v>19.8</v>
      </c>
      <c r="M1837" s="2" t="b">
        <f t="shared" si="56"/>
        <v>0</v>
      </c>
      <c r="N1837" s="2" t="str">
        <f t="shared" si="57"/>
        <v>Female201985+ yearsGR113-095</v>
      </c>
    </row>
    <row r="1838" spans="2:14" x14ac:dyDescent="0.35">
      <c r="B1838" t="s">
        <v>710</v>
      </c>
      <c r="C1838" t="s">
        <v>711</v>
      </c>
      <c r="D1838">
        <v>2019</v>
      </c>
      <c r="E1838">
        <v>2019</v>
      </c>
      <c r="F1838" s="1" t="s">
        <v>32</v>
      </c>
      <c r="G1838" s="1" t="s">
        <v>33</v>
      </c>
      <c r="H1838" s="1" t="s">
        <v>176</v>
      </c>
      <c r="I1838" s="1" t="s">
        <v>175</v>
      </c>
      <c r="J1838">
        <v>927</v>
      </c>
      <c r="K1838">
        <v>4228470</v>
      </c>
      <c r="L1838">
        <v>21.9</v>
      </c>
      <c r="M1838" s="2" t="b">
        <f t="shared" si="56"/>
        <v>1</v>
      </c>
      <c r="N1838" s="2" t="str">
        <f t="shared" si="57"/>
        <v>Female201985+ yearsGR113-096</v>
      </c>
    </row>
    <row r="1839" spans="2:14" x14ac:dyDescent="0.35">
      <c r="B1839" t="s">
        <v>710</v>
      </c>
      <c r="C1839" t="s">
        <v>711</v>
      </c>
      <c r="D1839">
        <v>2019</v>
      </c>
      <c r="E1839">
        <v>2019</v>
      </c>
      <c r="F1839" s="1" t="s">
        <v>32</v>
      </c>
      <c r="G1839" s="1" t="s">
        <v>33</v>
      </c>
      <c r="H1839" s="1" t="s">
        <v>89</v>
      </c>
      <c r="I1839" s="1" t="s">
        <v>88</v>
      </c>
      <c r="J1839">
        <v>9058</v>
      </c>
      <c r="K1839">
        <v>4228470</v>
      </c>
      <c r="L1839">
        <v>214.2</v>
      </c>
      <c r="M1839" s="2" t="b">
        <f t="shared" si="56"/>
        <v>1</v>
      </c>
      <c r="N1839" s="2" t="str">
        <f t="shared" si="57"/>
        <v>Female201985+ yearsGR113-097</v>
      </c>
    </row>
    <row r="1840" spans="2:14" x14ac:dyDescent="0.35">
      <c r="B1840" t="s">
        <v>710</v>
      </c>
      <c r="C1840" t="s">
        <v>711</v>
      </c>
      <c r="D1840">
        <v>2019</v>
      </c>
      <c r="E1840">
        <v>2019</v>
      </c>
      <c r="F1840" s="1" t="s">
        <v>32</v>
      </c>
      <c r="G1840" s="1" t="s">
        <v>33</v>
      </c>
      <c r="H1840" s="1" t="s">
        <v>174</v>
      </c>
      <c r="I1840" s="1" t="s">
        <v>173</v>
      </c>
      <c r="J1840">
        <v>161</v>
      </c>
      <c r="K1840">
        <v>4228470</v>
      </c>
      <c r="L1840">
        <v>3.8</v>
      </c>
      <c r="M1840" s="2" t="b">
        <f t="shared" ref="M1840:M1903" si="58">LEFT(H1840,1)="#"</f>
        <v>0</v>
      </c>
      <c r="N1840" s="2" t="str">
        <f t="shared" ref="N1840:N1903" si="59">B1840&amp;E1840&amp;F1840&amp;I1840</f>
        <v>Female201985+ yearsGR113-098</v>
      </c>
    </row>
    <row r="1841" spans="2:14" x14ac:dyDescent="0.35">
      <c r="B1841" t="s">
        <v>710</v>
      </c>
      <c r="C1841" t="s">
        <v>711</v>
      </c>
      <c r="D1841">
        <v>2019</v>
      </c>
      <c r="E1841">
        <v>2019</v>
      </c>
      <c r="F1841" s="1" t="s">
        <v>32</v>
      </c>
      <c r="G1841" s="1" t="s">
        <v>33</v>
      </c>
      <c r="H1841" s="1" t="s">
        <v>172</v>
      </c>
      <c r="I1841" s="1" t="s">
        <v>171</v>
      </c>
      <c r="J1841">
        <v>27</v>
      </c>
      <c r="K1841">
        <v>4228470</v>
      </c>
      <c r="L1841">
        <v>0.6</v>
      </c>
      <c r="M1841" s="2" t="b">
        <f t="shared" si="58"/>
        <v>0</v>
      </c>
      <c r="N1841" s="2" t="str">
        <f t="shared" si="59"/>
        <v>Female201985+ yearsGR113-099</v>
      </c>
    </row>
    <row r="1842" spans="2:14" x14ac:dyDescent="0.35">
      <c r="B1842" t="s">
        <v>710</v>
      </c>
      <c r="C1842" t="s">
        <v>711</v>
      </c>
      <c r="D1842">
        <v>2019</v>
      </c>
      <c r="E1842">
        <v>2019</v>
      </c>
      <c r="F1842" s="1" t="s">
        <v>32</v>
      </c>
      <c r="G1842" s="1" t="s">
        <v>33</v>
      </c>
      <c r="H1842" s="1" t="s">
        <v>87</v>
      </c>
      <c r="I1842" s="1" t="s">
        <v>86</v>
      </c>
      <c r="J1842">
        <v>8868</v>
      </c>
      <c r="K1842">
        <v>4228470</v>
      </c>
      <c r="L1842">
        <v>209.7</v>
      </c>
      <c r="M1842" s="2" t="b">
        <f t="shared" si="58"/>
        <v>0</v>
      </c>
      <c r="N1842" s="2" t="str">
        <f t="shared" si="59"/>
        <v>Female201985+ yearsGR113-100</v>
      </c>
    </row>
    <row r="1843" spans="2:14" x14ac:dyDescent="0.35">
      <c r="B1843" t="s">
        <v>710</v>
      </c>
      <c r="C1843" t="s">
        <v>711</v>
      </c>
      <c r="D1843">
        <v>2019</v>
      </c>
      <c r="E1843">
        <v>2019</v>
      </c>
      <c r="F1843" s="1" t="s">
        <v>32</v>
      </c>
      <c r="G1843" s="1" t="s">
        <v>33</v>
      </c>
      <c r="H1843" s="1" t="s">
        <v>170</v>
      </c>
      <c r="I1843" s="1" t="s">
        <v>169</v>
      </c>
      <c r="J1843">
        <v>176</v>
      </c>
      <c r="K1843">
        <v>4228470</v>
      </c>
      <c r="L1843">
        <v>4.2</v>
      </c>
      <c r="M1843" s="2" t="b">
        <f t="shared" si="58"/>
        <v>1</v>
      </c>
      <c r="N1843" s="2" t="str">
        <f t="shared" si="59"/>
        <v>Female201985+ yearsGR113-102</v>
      </c>
    </row>
    <row r="1844" spans="2:14" x14ac:dyDescent="0.35">
      <c r="B1844" t="s">
        <v>710</v>
      </c>
      <c r="C1844" t="s">
        <v>711</v>
      </c>
      <c r="D1844">
        <v>2019</v>
      </c>
      <c r="E1844">
        <v>2019</v>
      </c>
      <c r="F1844" s="1" t="s">
        <v>32</v>
      </c>
      <c r="G1844" s="1" t="s">
        <v>33</v>
      </c>
      <c r="H1844" s="1" t="s">
        <v>166</v>
      </c>
      <c r="I1844" s="1" t="s">
        <v>165</v>
      </c>
      <c r="J1844">
        <v>38</v>
      </c>
      <c r="K1844">
        <v>4228470</v>
      </c>
      <c r="L1844">
        <v>0.9</v>
      </c>
      <c r="M1844" s="2" t="b">
        <f t="shared" si="58"/>
        <v>1</v>
      </c>
      <c r="N1844" s="2" t="str">
        <f t="shared" si="59"/>
        <v>Female201985+ yearsGR113-104</v>
      </c>
    </row>
    <row r="1845" spans="2:14" x14ac:dyDescent="0.35">
      <c r="B1845" t="s">
        <v>710</v>
      </c>
      <c r="C1845" t="s">
        <v>711</v>
      </c>
      <c r="D1845">
        <v>2019</v>
      </c>
      <c r="E1845">
        <v>2019</v>
      </c>
      <c r="F1845" s="1" t="s">
        <v>32</v>
      </c>
      <c r="G1845" s="1" t="s">
        <v>33</v>
      </c>
      <c r="H1845" s="1" t="s">
        <v>164</v>
      </c>
      <c r="I1845" s="1" t="s">
        <v>163</v>
      </c>
      <c r="J1845">
        <v>198</v>
      </c>
      <c r="K1845">
        <v>4228470</v>
      </c>
      <c r="L1845">
        <v>4.7</v>
      </c>
      <c r="M1845" s="2" t="b">
        <f t="shared" si="58"/>
        <v>1</v>
      </c>
      <c r="N1845" s="2" t="str">
        <f t="shared" si="59"/>
        <v>Female201985+ yearsGR113-109</v>
      </c>
    </row>
    <row r="1846" spans="2:14" x14ac:dyDescent="0.35">
      <c r="B1846" t="s">
        <v>710</v>
      </c>
      <c r="C1846" t="s">
        <v>711</v>
      </c>
      <c r="D1846">
        <v>2019</v>
      </c>
      <c r="E1846">
        <v>2019</v>
      </c>
      <c r="F1846" s="1" t="s">
        <v>32</v>
      </c>
      <c r="G1846" s="1" t="s">
        <v>33</v>
      </c>
      <c r="H1846" s="1" t="s">
        <v>83</v>
      </c>
      <c r="I1846" s="1" t="s">
        <v>82</v>
      </c>
      <c r="J1846">
        <v>7822</v>
      </c>
      <c r="K1846">
        <v>4228470</v>
      </c>
      <c r="L1846">
        <v>185</v>
      </c>
      <c r="M1846" s="2" t="b">
        <f t="shared" si="58"/>
        <v>0</v>
      </c>
      <c r="N1846" s="2" t="str">
        <f t="shared" si="59"/>
        <v>Female201985+ yearsGR113-110</v>
      </c>
    </row>
    <row r="1847" spans="2:14" x14ac:dyDescent="0.35">
      <c r="B1847" t="s">
        <v>710</v>
      </c>
      <c r="C1847" t="s">
        <v>711</v>
      </c>
      <c r="D1847">
        <v>2019</v>
      </c>
      <c r="E1847">
        <v>2019</v>
      </c>
      <c r="F1847" s="1" t="s">
        <v>32</v>
      </c>
      <c r="G1847" s="1" t="s">
        <v>33</v>
      </c>
      <c r="H1847" s="1" t="s">
        <v>81</v>
      </c>
      <c r="I1847" s="1" t="s">
        <v>80</v>
      </c>
      <c r="J1847">
        <v>99142</v>
      </c>
      <c r="K1847">
        <v>4228470</v>
      </c>
      <c r="L1847">
        <v>2344.6</v>
      </c>
      <c r="M1847" s="2" t="b">
        <f t="shared" si="58"/>
        <v>0</v>
      </c>
      <c r="N1847" s="2" t="str">
        <f t="shared" si="59"/>
        <v>Female201985+ yearsGR113-111</v>
      </c>
    </row>
    <row r="1848" spans="2:14" x14ac:dyDescent="0.35">
      <c r="B1848" t="s">
        <v>710</v>
      </c>
      <c r="C1848" t="s">
        <v>711</v>
      </c>
      <c r="D1848">
        <v>2019</v>
      </c>
      <c r="E1848">
        <v>2019</v>
      </c>
      <c r="F1848" s="1" t="s">
        <v>32</v>
      </c>
      <c r="G1848" s="1" t="s">
        <v>33</v>
      </c>
      <c r="H1848" s="1" t="s">
        <v>79</v>
      </c>
      <c r="I1848" s="1" t="s">
        <v>78</v>
      </c>
      <c r="J1848">
        <v>14414</v>
      </c>
      <c r="K1848">
        <v>4228470</v>
      </c>
      <c r="L1848">
        <v>340.9</v>
      </c>
      <c r="M1848" s="2" t="b">
        <f t="shared" si="58"/>
        <v>1</v>
      </c>
      <c r="N1848" s="2" t="str">
        <f t="shared" si="59"/>
        <v>Female201985+ yearsGR113-112</v>
      </c>
    </row>
    <row r="1849" spans="2:14" x14ac:dyDescent="0.35">
      <c r="B1849" t="s">
        <v>710</v>
      </c>
      <c r="C1849" t="s">
        <v>711</v>
      </c>
      <c r="D1849">
        <v>2019</v>
      </c>
      <c r="E1849">
        <v>2019</v>
      </c>
      <c r="F1849" s="1" t="s">
        <v>32</v>
      </c>
      <c r="G1849" s="1" t="s">
        <v>33</v>
      </c>
      <c r="H1849" s="1" t="s">
        <v>77</v>
      </c>
      <c r="I1849" s="1" t="s">
        <v>76</v>
      </c>
      <c r="J1849">
        <v>608</v>
      </c>
      <c r="K1849">
        <v>4228470</v>
      </c>
      <c r="L1849">
        <v>14.4</v>
      </c>
      <c r="M1849" s="2" t="b">
        <f t="shared" si="58"/>
        <v>0</v>
      </c>
      <c r="N1849" s="2" t="str">
        <f t="shared" si="59"/>
        <v>Female201985+ yearsGR113-113</v>
      </c>
    </row>
    <row r="1850" spans="2:14" x14ac:dyDescent="0.35">
      <c r="B1850" t="s">
        <v>710</v>
      </c>
      <c r="C1850" t="s">
        <v>711</v>
      </c>
      <c r="D1850">
        <v>2019</v>
      </c>
      <c r="E1850">
        <v>2019</v>
      </c>
      <c r="F1850" s="1" t="s">
        <v>32</v>
      </c>
      <c r="G1850" s="1" t="s">
        <v>33</v>
      </c>
      <c r="H1850" s="1" t="s">
        <v>75</v>
      </c>
      <c r="I1850" s="1" t="s">
        <v>74</v>
      </c>
      <c r="J1850">
        <v>590</v>
      </c>
      <c r="K1850">
        <v>4228470</v>
      </c>
      <c r="L1850">
        <v>14</v>
      </c>
      <c r="M1850" s="2" t="b">
        <f t="shared" si="58"/>
        <v>0</v>
      </c>
      <c r="N1850" s="2" t="str">
        <f t="shared" si="59"/>
        <v>Female201985+ yearsGR113-114</v>
      </c>
    </row>
    <row r="1851" spans="2:14" x14ac:dyDescent="0.35">
      <c r="B1851" t="s">
        <v>710</v>
      </c>
      <c r="C1851" t="s">
        <v>711</v>
      </c>
      <c r="D1851">
        <v>2019</v>
      </c>
      <c r="E1851">
        <v>2019</v>
      </c>
      <c r="F1851" s="1" t="s">
        <v>32</v>
      </c>
      <c r="G1851" s="1" t="s">
        <v>33</v>
      </c>
      <c r="H1851" s="1" t="s">
        <v>73</v>
      </c>
      <c r="I1851" s="1" t="s">
        <v>72</v>
      </c>
      <c r="J1851">
        <v>13806</v>
      </c>
      <c r="K1851">
        <v>4228470</v>
      </c>
      <c r="L1851">
        <v>326.5</v>
      </c>
      <c r="M1851" s="2" t="b">
        <f t="shared" si="58"/>
        <v>0</v>
      </c>
      <c r="N1851" s="2" t="str">
        <f t="shared" si="59"/>
        <v>Female201985+ yearsGR113-117</v>
      </c>
    </row>
    <row r="1852" spans="2:14" x14ac:dyDescent="0.35">
      <c r="B1852" t="s">
        <v>710</v>
      </c>
      <c r="C1852" t="s">
        <v>711</v>
      </c>
      <c r="D1852">
        <v>2019</v>
      </c>
      <c r="E1852">
        <v>2019</v>
      </c>
      <c r="F1852" s="1" t="s">
        <v>32</v>
      </c>
      <c r="G1852" s="1" t="s">
        <v>33</v>
      </c>
      <c r="H1852" s="1" t="s">
        <v>71</v>
      </c>
      <c r="I1852" s="1" t="s">
        <v>70</v>
      </c>
      <c r="J1852">
        <v>10864</v>
      </c>
      <c r="K1852">
        <v>4228470</v>
      </c>
      <c r="L1852">
        <v>256.89999999999998</v>
      </c>
      <c r="M1852" s="2" t="b">
        <f t="shared" si="58"/>
        <v>0</v>
      </c>
      <c r="N1852" s="2" t="str">
        <f t="shared" si="59"/>
        <v>Female201985+ yearsGR113-118</v>
      </c>
    </row>
    <row r="1853" spans="2:14" x14ac:dyDescent="0.35">
      <c r="B1853" t="s">
        <v>710</v>
      </c>
      <c r="C1853" t="s">
        <v>711</v>
      </c>
      <c r="D1853">
        <v>2019</v>
      </c>
      <c r="E1853">
        <v>2019</v>
      </c>
      <c r="F1853" s="1" t="s">
        <v>32</v>
      </c>
      <c r="G1853" s="1" t="s">
        <v>33</v>
      </c>
      <c r="H1853" s="1" t="s">
        <v>69</v>
      </c>
      <c r="I1853" s="1" t="s">
        <v>68</v>
      </c>
      <c r="J1853">
        <v>42</v>
      </c>
      <c r="K1853">
        <v>4228470</v>
      </c>
      <c r="L1853">
        <v>1</v>
      </c>
      <c r="M1853" s="2" t="b">
        <f t="shared" si="58"/>
        <v>0</v>
      </c>
      <c r="N1853" s="2" t="str">
        <f t="shared" si="59"/>
        <v>Female201985+ yearsGR113-120</v>
      </c>
    </row>
    <row r="1854" spans="2:14" x14ac:dyDescent="0.35">
      <c r="B1854" t="s">
        <v>710</v>
      </c>
      <c r="C1854" t="s">
        <v>711</v>
      </c>
      <c r="D1854">
        <v>2019</v>
      </c>
      <c r="E1854">
        <v>2019</v>
      </c>
      <c r="F1854" s="1" t="s">
        <v>32</v>
      </c>
      <c r="G1854" s="1" t="s">
        <v>33</v>
      </c>
      <c r="H1854" s="1" t="s">
        <v>156</v>
      </c>
      <c r="I1854" s="1" t="s">
        <v>155</v>
      </c>
      <c r="J1854">
        <v>102</v>
      </c>
      <c r="K1854">
        <v>4228470</v>
      </c>
      <c r="L1854">
        <v>2.4</v>
      </c>
      <c r="M1854" s="2" t="b">
        <f t="shared" si="58"/>
        <v>0</v>
      </c>
      <c r="N1854" s="2" t="str">
        <f t="shared" si="59"/>
        <v>Female201985+ yearsGR113-121</v>
      </c>
    </row>
    <row r="1855" spans="2:14" x14ac:dyDescent="0.35">
      <c r="B1855" t="s">
        <v>710</v>
      </c>
      <c r="C1855" t="s">
        <v>711</v>
      </c>
      <c r="D1855">
        <v>2019</v>
      </c>
      <c r="E1855">
        <v>2019</v>
      </c>
      <c r="F1855" s="1" t="s">
        <v>32</v>
      </c>
      <c r="G1855" s="1" t="s">
        <v>33</v>
      </c>
      <c r="H1855" s="1" t="s">
        <v>67</v>
      </c>
      <c r="I1855" s="1" t="s">
        <v>66</v>
      </c>
      <c r="J1855">
        <v>109</v>
      </c>
      <c r="K1855">
        <v>4228470</v>
      </c>
      <c r="L1855">
        <v>2.6</v>
      </c>
      <c r="M1855" s="2" t="b">
        <f t="shared" si="58"/>
        <v>0</v>
      </c>
      <c r="N1855" s="2" t="str">
        <f t="shared" si="59"/>
        <v>Female201985+ yearsGR113-122</v>
      </c>
    </row>
    <row r="1856" spans="2:14" x14ac:dyDescent="0.35">
      <c r="B1856" t="s">
        <v>710</v>
      </c>
      <c r="C1856" t="s">
        <v>711</v>
      </c>
      <c r="D1856">
        <v>2019</v>
      </c>
      <c r="E1856">
        <v>2019</v>
      </c>
      <c r="F1856" s="1" t="s">
        <v>32</v>
      </c>
      <c r="G1856" s="1" t="s">
        <v>33</v>
      </c>
      <c r="H1856" s="1" t="s">
        <v>154</v>
      </c>
      <c r="I1856" s="1" t="s">
        <v>153</v>
      </c>
      <c r="J1856">
        <v>2689</v>
      </c>
      <c r="K1856">
        <v>4228470</v>
      </c>
      <c r="L1856">
        <v>63.6</v>
      </c>
      <c r="M1856" s="2" t="b">
        <f t="shared" si="58"/>
        <v>0</v>
      </c>
      <c r="N1856" s="2" t="str">
        <f t="shared" si="59"/>
        <v>Female201985+ yearsGR113-123</v>
      </c>
    </row>
    <row r="1857" spans="2:14" x14ac:dyDescent="0.35">
      <c r="B1857" t="s">
        <v>710</v>
      </c>
      <c r="C1857" t="s">
        <v>711</v>
      </c>
      <c r="D1857">
        <v>2019</v>
      </c>
      <c r="E1857">
        <v>2019</v>
      </c>
      <c r="F1857" s="1" t="s">
        <v>32</v>
      </c>
      <c r="G1857" s="1" t="s">
        <v>33</v>
      </c>
      <c r="H1857" s="1" t="s">
        <v>65</v>
      </c>
      <c r="I1857" s="1" t="s">
        <v>64</v>
      </c>
      <c r="J1857">
        <v>158</v>
      </c>
      <c r="K1857">
        <v>4228470</v>
      </c>
      <c r="L1857">
        <v>3.7</v>
      </c>
      <c r="M1857" s="2" t="b">
        <f t="shared" si="58"/>
        <v>1</v>
      </c>
      <c r="N1857" s="2" t="str">
        <f t="shared" si="59"/>
        <v>Female201985+ yearsGR113-124</v>
      </c>
    </row>
    <row r="1858" spans="2:14" x14ac:dyDescent="0.35">
      <c r="B1858" t="s">
        <v>710</v>
      </c>
      <c r="C1858" t="s">
        <v>711</v>
      </c>
      <c r="D1858">
        <v>2019</v>
      </c>
      <c r="E1858">
        <v>2019</v>
      </c>
      <c r="F1858" s="1" t="s">
        <v>32</v>
      </c>
      <c r="G1858" s="1" t="s">
        <v>33</v>
      </c>
      <c r="H1858" s="1" t="s">
        <v>152</v>
      </c>
      <c r="I1858" s="1" t="s">
        <v>151</v>
      </c>
      <c r="J1858">
        <v>51</v>
      </c>
      <c r="K1858">
        <v>4228470</v>
      </c>
      <c r="L1858">
        <v>1.2</v>
      </c>
      <c r="M1858" s="2" t="b">
        <f t="shared" si="58"/>
        <v>0</v>
      </c>
      <c r="N1858" s="2" t="str">
        <f t="shared" si="59"/>
        <v>Female201985+ yearsGR113-125</v>
      </c>
    </row>
    <row r="1859" spans="2:14" x14ac:dyDescent="0.35">
      <c r="B1859" t="s">
        <v>710</v>
      </c>
      <c r="C1859" t="s">
        <v>711</v>
      </c>
      <c r="D1859">
        <v>2019</v>
      </c>
      <c r="E1859">
        <v>2019</v>
      </c>
      <c r="F1859" s="1" t="s">
        <v>32</v>
      </c>
      <c r="G1859" s="1" t="s">
        <v>33</v>
      </c>
      <c r="H1859" s="1" t="s">
        <v>63</v>
      </c>
      <c r="I1859" s="1" t="s">
        <v>62</v>
      </c>
      <c r="J1859">
        <v>107</v>
      </c>
      <c r="K1859">
        <v>4228470</v>
      </c>
      <c r="L1859">
        <v>2.5</v>
      </c>
      <c r="M1859" s="2" t="b">
        <f t="shared" si="58"/>
        <v>0</v>
      </c>
      <c r="N1859" s="2" t="str">
        <f t="shared" si="59"/>
        <v>Female201985+ yearsGR113-126</v>
      </c>
    </row>
    <row r="1860" spans="2:14" x14ac:dyDescent="0.35">
      <c r="B1860" t="s">
        <v>710</v>
      </c>
      <c r="C1860" t="s">
        <v>711</v>
      </c>
      <c r="D1860">
        <v>2019</v>
      </c>
      <c r="E1860">
        <v>2019</v>
      </c>
      <c r="F1860" s="1" t="s">
        <v>32</v>
      </c>
      <c r="G1860" s="1" t="s">
        <v>33</v>
      </c>
      <c r="H1860" s="1" t="s">
        <v>61</v>
      </c>
      <c r="I1860" s="1" t="s">
        <v>60</v>
      </c>
      <c r="J1860">
        <v>64</v>
      </c>
      <c r="K1860">
        <v>4228470</v>
      </c>
      <c r="L1860">
        <v>1.5</v>
      </c>
      <c r="M1860" s="2" t="b">
        <f t="shared" si="58"/>
        <v>1</v>
      </c>
      <c r="N1860" s="2" t="str">
        <f t="shared" si="59"/>
        <v>Female201985+ yearsGR113-127</v>
      </c>
    </row>
    <row r="1861" spans="2:14" x14ac:dyDescent="0.35">
      <c r="B1861" t="s">
        <v>710</v>
      </c>
      <c r="C1861" t="s">
        <v>711</v>
      </c>
      <c r="D1861">
        <v>2019</v>
      </c>
      <c r="E1861">
        <v>2019</v>
      </c>
      <c r="F1861" s="1" t="s">
        <v>32</v>
      </c>
      <c r="G1861" s="1" t="s">
        <v>33</v>
      </c>
      <c r="H1861" s="1" t="s">
        <v>59</v>
      </c>
      <c r="I1861" s="1" t="s">
        <v>58</v>
      </c>
      <c r="J1861">
        <v>22</v>
      </c>
      <c r="K1861">
        <v>4228470</v>
      </c>
      <c r="L1861">
        <v>0.5</v>
      </c>
      <c r="M1861" s="2" t="b">
        <f t="shared" si="58"/>
        <v>0</v>
      </c>
      <c r="N1861" s="2" t="str">
        <f t="shared" si="59"/>
        <v>Female201985+ yearsGR113-128</v>
      </c>
    </row>
    <row r="1862" spans="2:14" x14ac:dyDescent="0.35">
      <c r="B1862" t="s">
        <v>710</v>
      </c>
      <c r="C1862" t="s">
        <v>711</v>
      </c>
      <c r="D1862">
        <v>2019</v>
      </c>
      <c r="E1862">
        <v>2019</v>
      </c>
      <c r="F1862" s="1" t="s">
        <v>32</v>
      </c>
      <c r="G1862" s="1" t="s">
        <v>33</v>
      </c>
      <c r="H1862" s="1" t="s">
        <v>57</v>
      </c>
      <c r="I1862" s="1" t="s">
        <v>56</v>
      </c>
      <c r="J1862">
        <v>42</v>
      </c>
      <c r="K1862">
        <v>4228470</v>
      </c>
      <c r="L1862">
        <v>1</v>
      </c>
      <c r="M1862" s="2" t="b">
        <f t="shared" si="58"/>
        <v>0</v>
      </c>
      <c r="N1862" s="2" t="str">
        <f t="shared" si="59"/>
        <v>Female201985+ yearsGR113-129</v>
      </c>
    </row>
    <row r="1863" spans="2:14" x14ac:dyDescent="0.35">
      <c r="B1863" t="s">
        <v>710</v>
      </c>
      <c r="C1863" t="s">
        <v>711</v>
      </c>
      <c r="D1863">
        <v>2019</v>
      </c>
      <c r="E1863">
        <v>2019</v>
      </c>
      <c r="F1863" s="1" t="s">
        <v>32</v>
      </c>
      <c r="G1863" s="1" t="s">
        <v>33</v>
      </c>
      <c r="H1863" s="1" t="s">
        <v>55</v>
      </c>
      <c r="I1863" s="1" t="s">
        <v>54</v>
      </c>
      <c r="J1863">
        <v>54</v>
      </c>
      <c r="K1863">
        <v>4228470</v>
      </c>
      <c r="L1863">
        <v>1.3</v>
      </c>
      <c r="M1863" s="2" t="b">
        <f t="shared" si="58"/>
        <v>0</v>
      </c>
      <c r="N1863" s="2" t="str">
        <f t="shared" si="59"/>
        <v>Female201985+ yearsGR113-131</v>
      </c>
    </row>
    <row r="1864" spans="2:14" x14ac:dyDescent="0.35">
      <c r="B1864" t="s">
        <v>710</v>
      </c>
      <c r="C1864" t="s">
        <v>711</v>
      </c>
      <c r="D1864">
        <v>2019</v>
      </c>
      <c r="E1864">
        <v>2019</v>
      </c>
      <c r="F1864" s="1" t="s">
        <v>32</v>
      </c>
      <c r="G1864" s="1" t="s">
        <v>33</v>
      </c>
      <c r="H1864" s="1" t="s">
        <v>53</v>
      </c>
      <c r="I1864" s="1" t="s">
        <v>52</v>
      </c>
      <c r="J1864">
        <v>54</v>
      </c>
      <c r="K1864">
        <v>4228470</v>
      </c>
      <c r="L1864">
        <v>1.3</v>
      </c>
      <c r="M1864" s="2" t="b">
        <f t="shared" si="58"/>
        <v>0</v>
      </c>
      <c r="N1864" s="2" t="str">
        <f t="shared" si="59"/>
        <v>Female201985+ yearsGR113-133</v>
      </c>
    </row>
    <row r="1865" spans="2:14" x14ac:dyDescent="0.35">
      <c r="B1865" t="s">
        <v>710</v>
      </c>
      <c r="C1865" t="s">
        <v>711</v>
      </c>
      <c r="D1865">
        <v>2019</v>
      </c>
      <c r="E1865">
        <v>2019</v>
      </c>
      <c r="F1865" s="1" t="s">
        <v>32</v>
      </c>
      <c r="G1865" s="1" t="s">
        <v>33</v>
      </c>
      <c r="H1865" s="1" t="s">
        <v>147</v>
      </c>
      <c r="I1865" s="1" t="s">
        <v>146</v>
      </c>
      <c r="J1865">
        <v>449</v>
      </c>
      <c r="K1865">
        <v>4228470</v>
      </c>
      <c r="L1865">
        <v>10.6</v>
      </c>
      <c r="M1865" s="2" t="b">
        <f t="shared" si="58"/>
        <v>1</v>
      </c>
      <c r="N1865" s="2" t="str">
        <f t="shared" si="59"/>
        <v>Female201985+ yearsGR113-135</v>
      </c>
    </row>
    <row r="1866" spans="2:14" x14ac:dyDescent="0.35">
      <c r="B1866" t="s">
        <v>710</v>
      </c>
      <c r="C1866" t="s">
        <v>711</v>
      </c>
      <c r="D1866">
        <v>2019</v>
      </c>
      <c r="E1866">
        <v>2019</v>
      </c>
      <c r="F1866" s="1" t="s">
        <v>32</v>
      </c>
      <c r="G1866" s="1" t="s">
        <v>33</v>
      </c>
      <c r="H1866" s="1" t="s">
        <v>145</v>
      </c>
      <c r="I1866" s="1" t="s">
        <v>144</v>
      </c>
      <c r="J1866">
        <v>994</v>
      </c>
      <c r="K1866">
        <v>4228470</v>
      </c>
      <c r="L1866">
        <v>23.5</v>
      </c>
      <c r="M1866" s="2" t="b">
        <f t="shared" si="58"/>
        <v>1</v>
      </c>
      <c r="N1866" s="2" t="str">
        <f t="shared" si="59"/>
        <v>Female201985+ yearsGR113-136</v>
      </c>
    </row>
    <row r="1867" spans="2:14" x14ac:dyDescent="0.35">
      <c r="B1867" t="s">
        <v>710</v>
      </c>
      <c r="C1867" t="s">
        <v>711</v>
      </c>
      <c r="D1867">
        <v>2019</v>
      </c>
      <c r="E1867">
        <v>2019</v>
      </c>
      <c r="F1867" s="1" t="s">
        <v>11</v>
      </c>
      <c r="G1867" s="1" t="s">
        <v>12</v>
      </c>
      <c r="H1867" s="1" t="s">
        <v>83</v>
      </c>
      <c r="I1867" s="1" t="s">
        <v>82</v>
      </c>
      <c r="J1867">
        <v>10</v>
      </c>
      <c r="K1867" t="s">
        <v>13</v>
      </c>
      <c r="L1867" t="s">
        <v>13</v>
      </c>
      <c r="M1867" s="2" t="b">
        <f t="shared" si="58"/>
        <v>0</v>
      </c>
      <c r="N1867" s="2" t="str">
        <f t="shared" si="59"/>
        <v>Female2019Not StatedGR113-110</v>
      </c>
    </row>
    <row r="1868" spans="2:14" x14ac:dyDescent="0.35">
      <c r="B1868" t="s">
        <v>710</v>
      </c>
      <c r="C1868" t="s">
        <v>711</v>
      </c>
      <c r="D1868">
        <v>2020</v>
      </c>
      <c r="E1868">
        <v>2020</v>
      </c>
      <c r="F1868" s="1" t="s">
        <v>8</v>
      </c>
      <c r="G1868" s="1" t="s">
        <v>9</v>
      </c>
      <c r="H1868" s="1" t="s">
        <v>296</v>
      </c>
      <c r="I1868" s="1" t="s">
        <v>295</v>
      </c>
      <c r="J1868">
        <v>52</v>
      </c>
      <c r="K1868">
        <v>1826869</v>
      </c>
      <c r="L1868">
        <v>2.8</v>
      </c>
      <c r="M1868" s="2" t="b">
        <f t="shared" si="58"/>
        <v>0</v>
      </c>
      <c r="N1868" s="2" t="str">
        <f t="shared" si="59"/>
        <v>Female2020&lt; 1 yearGR113-003</v>
      </c>
    </row>
    <row r="1869" spans="2:14" x14ac:dyDescent="0.35">
      <c r="B1869" t="s">
        <v>710</v>
      </c>
      <c r="C1869" t="s">
        <v>711</v>
      </c>
      <c r="D1869">
        <v>2020</v>
      </c>
      <c r="E1869">
        <v>2020</v>
      </c>
      <c r="F1869" s="1" t="s">
        <v>8</v>
      </c>
      <c r="G1869" s="1" t="s">
        <v>9</v>
      </c>
      <c r="H1869" s="1" t="s">
        <v>143</v>
      </c>
      <c r="I1869" s="1" t="s">
        <v>142</v>
      </c>
      <c r="J1869">
        <v>53</v>
      </c>
      <c r="K1869">
        <v>1826869</v>
      </c>
      <c r="L1869">
        <v>2.9</v>
      </c>
      <c r="M1869" s="2" t="b">
        <f t="shared" si="58"/>
        <v>1</v>
      </c>
      <c r="N1869" s="2" t="str">
        <f t="shared" si="59"/>
        <v>Female2020&lt; 1 yearGR113-010</v>
      </c>
    </row>
    <row r="1870" spans="2:14" x14ac:dyDescent="0.35">
      <c r="B1870" t="s">
        <v>710</v>
      </c>
      <c r="C1870" t="s">
        <v>711</v>
      </c>
      <c r="D1870">
        <v>2020</v>
      </c>
      <c r="E1870">
        <v>2020</v>
      </c>
      <c r="F1870" s="1" t="s">
        <v>8</v>
      </c>
      <c r="G1870" s="1" t="s">
        <v>9</v>
      </c>
      <c r="H1870" s="1" t="s">
        <v>141</v>
      </c>
      <c r="I1870" s="1" t="s">
        <v>140</v>
      </c>
      <c r="J1870">
        <v>60</v>
      </c>
      <c r="K1870">
        <v>1826869</v>
      </c>
      <c r="L1870">
        <v>3.3</v>
      </c>
      <c r="M1870" s="2" t="b">
        <f t="shared" si="58"/>
        <v>0</v>
      </c>
      <c r="N1870" s="2" t="str">
        <f t="shared" si="59"/>
        <v>Female2020&lt; 1 yearGR113-018</v>
      </c>
    </row>
    <row r="1871" spans="2:14" x14ac:dyDescent="0.35">
      <c r="B1871" t="s">
        <v>710</v>
      </c>
      <c r="C1871" t="s">
        <v>711</v>
      </c>
      <c r="D1871">
        <v>2020</v>
      </c>
      <c r="E1871">
        <v>2020</v>
      </c>
      <c r="F1871" s="1" t="s">
        <v>8</v>
      </c>
      <c r="G1871" s="1" t="s">
        <v>9</v>
      </c>
      <c r="H1871" s="1" t="s">
        <v>139</v>
      </c>
      <c r="I1871" s="1" t="s">
        <v>138</v>
      </c>
      <c r="J1871">
        <v>32</v>
      </c>
      <c r="K1871">
        <v>1826869</v>
      </c>
      <c r="L1871">
        <v>1.8</v>
      </c>
      <c r="M1871" s="2" t="b">
        <f t="shared" si="58"/>
        <v>1</v>
      </c>
      <c r="N1871" s="2" t="str">
        <f t="shared" si="59"/>
        <v>Female2020&lt; 1 yearGR113-019</v>
      </c>
    </row>
    <row r="1872" spans="2:14" x14ac:dyDescent="0.35">
      <c r="B1872" t="s">
        <v>710</v>
      </c>
      <c r="C1872" t="s">
        <v>711</v>
      </c>
      <c r="D1872">
        <v>2020</v>
      </c>
      <c r="E1872">
        <v>2020</v>
      </c>
      <c r="F1872" s="1" t="s">
        <v>8</v>
      </c>
      <c r="G1872" s="1" t="s">
        <v>9</v>
      </c>
      <c r="H1872" s="1" t="s">
        <v>135</v>
      </c>
      <c r="I1872" s="1" t="s">
        <v>134</v>
      </c>
      <c r="J1872">
        <v>14</v>
      </c>
      <c r="K1872">
        <v>1826869</v>
      </c>
      <c r="L1872" t="s">
        <v>10</v>
      </c>
      <c r="M1872" s="2" t="b">
        <f t="shared" si="58"/>
        <v>0</v>
      </c>
      <c r="N1872" s="2" t="str">
        <f t="shared" si="59"/>
        <v>Female2020&lt; 1 yearGR113-037</v>
      </c>
    </row>
    <row r="1873" spans="2:14" x14ac:dyDescent="0.35">
      <c r="B1873" t="s">
        <v>710</v>
      </c>
      <c r="C1873" t="s">
        <v>711</v>
      </c>
      <c r="D1873">
        <v>2020</v>
      </c>
      <c r="E1873">
        <v>2020</v>
      </c>
      <c r="F1873" s="1" t="s">
        <v>8</v>
      </c>
      <c r="G1873" s="1" t="s">
        <v>9</v>
      </c>
      <c r="H1873" s="1" t="s">
        <v>246</v>
      </c>
      <c r="I1873" s="1" t="s">
        <v>245</v>
      </c>
      <c r="J1873">
        <v>14</v>
      </c>
      <c r="K1873">
        <v>1826869</v>
      </c>
      <c r="L1873" t="s">
        <v>10</v>
      </c>
      <c r="M1873" s="2" t="b">
        <f t="shared" si="58"/>
        <v>0</v>
      </c>
      <c r="N1873" s="2" t="str">
        <f t="shared" si="59"/>
        <v>Female2020&lt; 1 yearGR113-040</v>
      </c>
    </row>
    <row r="1874" spans="2:14" x14ac:dyDescent="0.35">
      <c r="B1874" t="s">
        <v>710</v>
      </c>
      <c r="C1874" t="s">
        <v>711</v>
      </c>
      <c r="D1874">
        <v>2020</v>
      </c>
      <c r="E1874">
        <v>2020</v>
      </c>
      <c r="F1874" s="1" t="s">
        <v>8</v>
      </c>
      <c r="G1874" s="1" t="s">
        <v>9</v>
      </c>
      <c r="H1874" s="1" t="s">
        <v>238</v>
      </c>
      <c r="I1874" s="1" t="s">
        <v>237</v>
      </c>
      <c r="J1874">
        <v>15</v>
      </c>
      <c r="K1874">
        <v>1826869</v>
      </c>
      <c r="L1874" t="s">
        <v>10</v>
      </c>
      <c r="M1874" s="2" t="b">
        <f t="shared" si="58"/>
        <v>1</v>
      </c>
      <c r="N1874" s="2" t="str">
        <f t="shared" si="59"/>
        <v>Female2020&lt; 1 yearGR113-044</v>
      </c>
    </row>
    <row r="1875" spans="2:14" x14ac:dyDescent="0.35">
      <c r="B1875" t="s">
        <v>710</v>
      </c>
      <c r="C1875" t="s">
        <v>711</v>
      </c>
      <c r="D1875">
        <v>2020</v>
      </c>
      <c r="E1875">
        <v>2020</v>
      </c>
      <c r="F1875" s="1" t="s">
        <v>8</v>
      </c>
      <c r="G1875" s="1" t="s">
        <v>9</v>
      </c>
      <c r="H1875" s="1" t="s">
        <v>234</v>
      </c>
      <c r="I1875" s="1" t="s">
        <v>233</v>
      </c>
      <c r="J1875">
        <v>11</v>
      </c>
      <c r="K1875">
        <v>1826869</v>
      </c>
      <c r="L1875" t="s">
        <v>10</v>
      </c>
      <c r="M1875" s="2" t="b">
        <f t="shared" si="58"/>
        <v>1</v>
      </c>
      <c r="N1875" s="2" t="str">
        <f t="shared" si="59"/>
        <v>Female2020&lt; 1 yearGR113-047</v>
      </c>
    </row>
    <row r="1876" spans="2:14" x14ac:dyDescent="0.35">
      <c r="B1876" t="s">
        <v>710</v>
      </c>
      <c r="C1876" t="s">
        <v>711</v>
      </c>
      <c r="D1876">
        <v>2020</v>
      </c>
      <c r="E1876">
        <v>2020</v>
      </c>
      <c r="F1876" s="1" t="s">
        <v>8</v>
      </c>
      <c r="G1876" s="1" t="s">
        <v>9</v>
      </c>
      <c r="H1876" s="1" t="s">
        <v>228</v>
      </c>
      <c r="I1876" s="1" t="s">
        <v>227</v>
      </c>
      <c r="J1876">
        <v>20</v>
      </c>
      <c r="K1876">
        <v>1826869</v>
      </c>
      <c r="L1876">
        <v>1.1000000000000001</v>
      </c>
      <c r="M1876" s="2" t="b">
        <f t="shared" si="58"/>
        <v>1</v>
      </c>
      <c r="N1876" s="2" t="str">
        <f t="shared" si="59"/>
        <v>Female2020&lt; 1 yearGR113-050</v>
      </c>
    </row>
    <row r="1877" spans="2:14" x14ac:dyDescent="0.35">
      <c r="B1877" t="s">
        <v>710</v>
      </c>
      <c r="C1877" t="s">
        <v>711</v>
      </c>
      <c r="D1877">
        <v>2020</v>
      </c>
      <c r="E1877">
        <v>2020</v>
      </c>
      <c r="F1877" s="1" t="s">
        <v>8</v>
      </c>
      <c r="G1877" s="1" t="s">
        <v>9</v>
      </c>
      <c r="H1877" s="1" t="s">
        <v>129</v>
      </c>
      <c r="I1877" s="1" t="s">
        <v>128</v>
      </c>
      <c r="J1877">
        <v>183</v>
      </c>
      <c r="K1877">
        <v>1826869</v>
      </c>
      <c r="L1877">
        <v>10</v>
      </c>
      <c r="M1877" s="2" t="b">
        <f t="shared" si="58"/>
        <v>0</v>
      </c>
      <c r="N1877" s="2" t="str">
        <f t="shared" si="59"/>
        <v>Female2020&lt; 1 yearGR113-053</v>
      </c>
    </row>
    <row r="1878" spans="2:14" x14ac:dyDescent="0.35">
      <c r="B1878" t="s">
        <v>710</v>
      </c>
      <c r="C1878" t="s">
        <v>711</v>
      </c>
      <c r="D1878">
        <v>2020</v>
      </c>
      <c r="E1878">
        <v>2020</v>
      </c>
      <c r="F1878" s="1" t="s">
        <v>8</v>
      </c>
      <c r="G1878" s="1" t="s">
        <v>9</v>
      </c>
      <c r="H1878" s="1" t="s">
        <v>127</v>
      </c>
      <c r="I1878" s="1" t="s">
        <v>126</v>
      </c>
      <c r="J1878">
        <v>126</v>
      </c>
      <c r="K1878">
        <v>1826869</v>
      </c>
      <c r="L1878">
        <v>6.9</v>
      </c>
      <c r="M1878" s="2" t="b">
        <f t="shared" si="58"/>
        <v>1</v>
      </c>
      <c r="N1878" s="2" t="str">
        <f t="shared" si="59"/>
        <v>Female2020&lt; 1 yearGR113-054</v>
      </c>
    </row>
    <row r="1879" spans="2:14" x14ac:dyDescent="0.35">
      <c r="B1879" t="s">
        <v>710</v>
      </c>
      <c r="C1879" t="s">
        <v>711</v>
      </c>
      <c r="D1879">
        <v>2020</v>
      </c>
      <c r="E1879">
        <v>2020</v>
      </c>
      <c r="F1879" s="1" t="s">
        <v>8</v>
      </c>
      <c r="G1879" s="1" t="s">
        <v>9</v>
      </c>
      <c r="H1879" s="1" t="s">
        <v>113</v>
      </c>
      <c r="I1879" s="1" t="s">
        <v>112</v>
      </c>
      <c r="J1879">
        <v>125</v>
      </c>
      <c r="K1879">
        <v>1826869</v>
      </c>
      <c r="L1879">
        <v>6.8</v>
      </c>
      <c r="M1879" s="2" t="b">
        <f t="shared" si="58"/>
        <v>0</v>
      </c>
      <c r="N1879" s="2" t="str">
        <f t="shared" si="59"/>
        <v>Female2020&lt; 1 yearGR113-064</v>
      </c>
    </row>
    <row r="1880" spans="2:14" x14ac:dyDescent="0.35">
      <c r="B1880" t="s">
        <v>710</v>
      </c>
      <c r="C1880" t="s">
        <v>711</v>
      </c>
      <c r="D1880">
        <v>2020</v>
      </c>
      <c r="E1880">
        <v>2020</v>
      </c>
      <c r="F1880" s="1" t="s">
        <v>8</v>
      </c>
      <c r="G1880" s="1" t="s">
        <v>9</v>
      </c>
      <c r="H1880" s="1" t="s">
        <v>109</v>
      </c>
      <c r="I1880" s="1" t="s">
        <v>108</v>
      </c>
      <c r="J1880">
        <v>113</v>
      </c>
      <c r="K1880">
        <v>1826869</v>
      </c>
      <c r="L1880">
        <v>6.2</v>
      </c>
      <c r="M1880" s="2" t="b">
        <f t="shared" si="58"/>
        <v>0</v>
      </c>
      <c r="N1880" s="2" t="str">
        <f t="shared" si="59"/>
        <v>Female2020&lt; 1 yearGR113-068</v>
      </c>
    </row>
    <row r="1881" spans="2:14" x14ac:dyDescent="0.35">
      <c r="B1881" t="s">
        <v>710</v>
      </c>
      <c r="C1881" t="s">
        <v>711</v>
      </c>
      <c r="D1881">
        <v>2020</v>
      </c>
      <c r="E1881">
        <v>2020</v>
      </c>
      <c r="F1881" s="1" t="s">
        <v>8</v>
      </c>
      <c r="G1881" s="1" t="s">
        <v>9</v>
      </c>
      <c r="H1881" s="1" t="s">
        <v>107</v>
      </c>
      <c r="I1881" s="1" t="s">
        <v>106</v>
      </c>
      <c r="J1881">
        <v>49</v>
      </c>
      <c r="K1881">
        <v>1826869</v>
      </c>
      <c r="L1881">
        <v>2.7</v>
      </c>
      <c r="M1881" s="2" t="b">
        <f t="shared" si="58"/>
        <v>1</v>
      </c>
      <c r="N1881" s="2" t="str">
        <f t="shared" si="59"/>
        <v>Female2020&lt; 1 yearGR113-070</v>
      </c>
    </row>
    <row r="1882" spans="2:14" x14ac:dyDescent="0.35">
      <c r="B1882" t="s">
        <v>710</v>
      </c>
      <c r="C1882" t="s">
        <v>711</v>
      </c>
      <c r="D1882">
        <v>2020</v>
      </c>
      <c r="E1882">
        <v>2020</v>
      </c>
      <c r="F1882" s="1" t="s">
        <v>8</v>
      </c>
      <c r="G1882" s="1" t="s">
        <v>9</v>
      </c>
      <c r="H1882" s="1" t="s">
        <v>105</v>
      </c>
      <c r="I1882" s="1" t="s">
        <v>104</v>
      </c>
      <c r="J1882">
        <v>11</v>
      </c>
      <c r="K1882">
        <v>1826869</v>
      </c>
      <c r="L1882" t="s">
        <v>10</v>
      </c>
      <c r="M1882" s="2" t="b">
        <f t="shared" si="58"/>
        <v>0</v>
      </c>
      <c r="N1882" s="2" t="str">
        <f t="shared" si="59"/>
        <v>Female2020&lt; 1 yearGR113-075</v>
      </c>
    </row>
    <row r="1883" spans="2:14" x14ac:dyDescent="0.35">
      <c r="B1883" t="s">
        <v>710</v>
      </c>
      <c r="C1883" t="s">
        <v>711</v>
      </c>
      <c r="D1883">
        <v>2020</v>
      </c>
      <c r="E1883">
        <v>2020</v>
      </c>
      <c r="F1883" s="1" t="s">
        <v>8</v>
      </c>
      <c r="G1883" s="1" t="s">
        <v>9</v>
      </c>
      <c r="H1883" s="1" t="s">
        <v>103</v>
      </c>
      <c r="I1883" s="1" t="s">
        <v>102</v>
      </c>
      <c r="J1883">
        <v>43</v>
      </c>
      <c r="K1883">
        <v>1826869</v>
      </c>
      <c r="L1883">
        <v>2.4</v>
      </c>
      <c r="M1883" s="2" t="b">
        <f t="shared" si="58"/>
        <v>1</v>
      </c>
      <c r="N1883" s="2" t="str">
        <f t="shared" si="59"/>
        <v>Female2020&lt; 1 yearGR113-076</v>
      </c>
    </row>
    <row r="1884" spans="2:14" x14ac:dyDescent="0.35">
      <c r="B1884" t="s">
        <v>710</v>
      </c>
      <c r="C1884" t="s">
        <v>711</v>
      </c>
      <c r="D1884">
        <v>2020</v>
      </c>
      <c r="E1884">
        <v>2020</v>
      </c>
      <c r="F1884" s="1" t="s">
        <v>8</v>
      </c>
      <c r="G1884" s="1" t="s">
        <v>9</v>
      </c>
      <c r="H1884" s="1" t="s">
        <v>101</v>
      </c>
      <c r="I1884" s="1" t="s">
        <v>100</v>
      </c>
      <c r="J1884">
        <v>37</v>
      </c>
      <c r="K1884">
        <v>1826869</v>
      </c>
      <c r="L1884">
        <v>2</v>
      </c>
      <c r="M1884" s="2" t="b">
        <f t="shared" si="58"/>
        <v>0</v>
      </c>
      <c r="N1884" s="2" t="str">
        <f t="shared" si="59"/>
        <v>Female2020&lt; 1 yearGR113-078</v>
      </c>
    </row>
    <row r="1885" spans="2:14" x14ac:dyDescent="0.35">
      <c r="B1885" t="s">
        <v>710</v>
      </c>
      <c r="C1885" t="s">
        <v>711</v>
      </c>
      <c r="D1885">
        <v>2020</v>
      </c>
      <c r="E1885">
        <v>2020</v>
      </c>
      <c r="F1885" s="1" t="s">
        <v>8</v>
      </c>
      <c r="G1885" s="1" t="s">
        <v>9</v>
      </c>
      <c r="H1885" s="1" t="s">
        <v>186</v>
      </c>
      <c r="I1885" s="1" t="s">
        <v>185</v>
      </c>
      <c r="J1885">
        <v>73</v>
      </c>
      <c r="K1885">
        <v>1826869</v>
      </c>
      <c r="L1885">
        <v>4</v>
      </c>
      <c r="M1885" s="2" t="b">
        <f t="shared" si="58"/>
        <v>0</v>
      </c>
      <c r="N1885" s="2" t="str">
        <f t="shared" si="59"/>
        <v>Female2020&lt; 1 yearGR113-089</v>
      </c>
    </row>
    <row r="1886" spans="2:14" x14ac:dyDescent="0.35">
      <c r="B1886" t="s">
        <v>710</v>
      </c>
      <c r="C1886" t="s">
        <v>711</v>
      </c>
      <c r="D1886">
        <v>2020</v>
      </c>
      <c r="E1886">
        <v>2020</v>
      </c>
      <c r="F1886" s="1" t="s">
        <v>8</v>
      </c>
      <c r="G1886" s="1" t="s">
        <v>9</v>
      </c>
      <c r="H1886" s="1" t="s">
        <v>89</v>
      </c>
      <c r="I1886" s="1" t="s">
        <v>88</v>
      </c>
      <c r="J1886">
        <v>20</v>
      </c>
      <c r="K1886">
        <v>1826869</v>
      </c>
      <c r="L1886">
        <v>1.1000000000000001</v>
      </c>
      <c r="M1886" s="2" t="b">
        <f t="shared" si="58"/>
        <v>1</v>
      </c>
      <c r="N1886" s="2" t="str">
        <f t="shared" si="59"/>
        <v>Female2020&lt; 1 yearGR113-097</v>
      </c>
    </row>
    <row r="1887" spans="2:14" x14ac:dyDescent="0.35">
      <c r="B1887" t="s">
        <v>710</v>
      </c>
      <c r="C1887" t="s">
        <v>711</v>
      </c>
      <c r="D1887">
        <v>2020</v>
      </c>
      <c r="E1887">
        <v>2020</v>
      </c>
      <c r="F1887" s="1" t="s">
        <v>8</v>
      </c>
      <c r="G1887" s="1" t="s">
        <v>9</v>
      </c>
      <c r="H1887" s="1" t="s">
        <v>87</v>
      </c>
      <c r="I1887" s="1" t="s">
        <v>86</v>
      </c>
      <c r="J1887">
        <v>18</v>
      </c>
      <c r="K1887">
        <v>1826869</v>
      </c>
      <c r="L1887" t="s">
        <v>10</v>
      </c>
      <c r="M1887" s="2" t="b">
        <f t="shared" si="58"/>
        <v>0</v>
      </c>
      <c r="N1887" s="2" t="str">
        <f t="shared" si="59"/>
        <v>Female2020&lt; 1 yearGR113-100</v>
      </c>
    </row>
    <row r="1888" spans="2:14" x14ac:dyDescent="0.35">
      <c r="B1888" t="s">
        <v>710</v>
      </c>
      <c r="C1888" t="s">
        <v>711</v>
      </c>
      <c r="D1888">
        <v>2020</v>
      </c>
      <c r="E1888">
        <v>2020</v>
      </c>
      <c r="F1888" s="1" t="s">
        <v>8</v>
      </c>
      <c r="G1888" s="1" t="s">
        <v>9</v>
      </c>
      <c r="H1888" s="1" t="s">
        <v>85</v>
      </c>
      <c r="I1888" s="1" t="s">
        <v>84</v>
      </c>
      <c r="J1888">
        <v>4233</v>
      </c>
      <c r="K1888">
        <v>1826869</v>
      </c>
      <c r="L1888">
        <v>231.7</v>
      </c>
      <c r="M1888" s="2" t="b">
        <f t="shared" si="58"/>
        <v>1</v>
      </c>
      <c r="N1888" s="2" t="str">
        <f t="shared" si="59"/>
        <v>Female2020&lt; 1 yearGR113-108</v>
      </c>
    </row>
    <row r="1889" spans="2:14" x14ac:dyDescent="0.35">
      <c r="B1889" t="s">
        <v>710</v>
      </c>
      <c r="C1889" t="s">
        <v>711</v>
      </c>
      <c r="D1889">
        <v>2020</v>
      </c>
      <c r="E1889">
        <v>2020</v>
      </c>
      <c r="F1889" s="1" t="s">
        <v>8</v>
      </c>
      <c r="G1889" s="1" t="s">
        <v>9</v>
      </c>
      <c r="H1889" s="1" t="s">
        <v>164</v>
      </c>
      <c r="I1889" s="1" t="s">
        <v>163</v>
      </c>
      <c r="J1889">
        <v>1903</v>
      </c>
      <c r="K1889">
        <v>1826869</v>
      </c>
      <c r="L1889">
        <v>104.2</v>
      </c>
      <c r="M1889" s="2" t="b">
        <f t="shared" si="58"/>
        <v>1</v>
      </c>
      <c r="N1889" s="2" t="str">
        <f t="shared" si="59"/>
        <v>Female2020&lt; 1 yearGR113-109</v>
      </c>
    </row>
    <row r="1890" spans="2:14" x14ac:dyDescent="0.35">
      <c r="B1890" t="s">
        <v>710</v>
      </c>
      <c r="C1890" t="s">
        <v>711</v>
      </c>
      <c r="D1890">
        <v>2020</v>
      </c>
      <c r="E1890">
        <v>2020</v>
      </c>
      <c r="F1890" s="1" t="s">
        <v>8</v>
      </c>
      <c r="G1890" s="1" t="s">
        <v>9</v>
      </c>
      <c r="H1890" s="1" t="s">
        <v>83</v>
      </c>
      <c r="I1890" s="1" t="s">
        <v>82</v>
      </c>
      <c r="J1890">
        <v>1073</v>
      </c>
      <c r="K1890">
        <v>1826869</v>
      </c>
      <c r="L1890">
        <v>58.7</v>
      </c>
      <c r="M1890" s="2" t="b">
        <f t="shared" si="58"/>
        <v>0</v>
      </c>
      <c r="N1890" s="2" t="str">
        <f t="shared" si="59"/>
        <v>Female2020&lt; 1 yearGR113-110</v>
      </c>
    </row>
    <row r="1891" spans="2:14" x14ac:dyDescent="0.35">
      <c r="B1891" t="s">
        <v>710</v>
      </c>
      <c r="C1891" t="s">
        <v>711</v>
      </c>
      <c r="D1891">
        <v>2020</v>
      </c>
      <c r="E1891">
        <v>2020</v>
      </c>
      <c r="F1891" s="1" t="s">
        <v>8</v>
      </c>
      <c r="G1891" s="1" t="s">
        <v>9</v>
      </c>
      <c r="H1891" s="1" t="s">
        <v>81</v>
      </c>
      <c r="I1891" s="1" t="s">
        <v>80</v>
      </c>
      <c r="J1891">
        <v>247</v>
      </c>
      <c r="K1891">
        <v>1826869</v>
      </c>
      <c r="L1891">
        <v>13.5</v>
      </c>
      <c r="M1891" s="2" t="b">
        <f t="shared" si="58"/>
        <v>0</v>
      </c>
      <c r="N1891" s="2" t="str">
        <f t="shared" si="59"/>
        <v>Female2020&lt; 1 yearGR113-111</v>
      </c>
    </row>
    <row r="1892" spans="2:14" x14ac:dyDescent="0.35">
      <c r="B1892" t="s">
        <v>710</v>
      </c>
      <c r="C1892" t="s">
        <v>711</v>
      </c>
      <c r="D1892">
        <v>2020</v>
      </c>
      <c r="E1892">
        <v>2020</v>
      </c>
      <c r="F1892" s="1" t="s">
        <v>8</v>
      </c>
      <c r="G1892" s="1" t="s">
        <v>9</v>
      </c>
      <c r="H1892" s="1" t="s">
        <v>79</v>
      </c>
      <c r="I1892" s="1" t="s">
        <v>78</v>
      </c>
      <c r="J1892">
        <v>510</v>
      </c>
      <c r="K1892">
        <v>1826869</v>
      </c>
      <c r="L1892">
        <v>27.9</v>
      </c>
      <c r="M1892" s="2" t="b">
        <f t="shared" si="58"/>
        <v>1</v>
      </c>
      <c r="N1892" s="2" t="str">
        <f t="shared" si="59"/>
        <v>Female2020&lt; 1 yearGR113-112</v>
      </c>
    </row>
    <row r="1893" spans="2:14" x14ac:dyDescent="0.35">
      <c r="B1893" t="s">
        <v>710</v>
      </c>
      <c r="C1893" t="s">
        <v>711</v>
      </c>
      <c r="D1893">
        <v>2020</v>
      </c>
      <c r="E1893">
        <v>2020</v>
      </c>
      <c r="F1893" s="1" t="s">
        <v>8</v>
      </c>
      <c r="G1893" s="1" t="s">
        <v>9</v>
      </c>
      <c r="H1893" s="1" t="s">
        <v>77</v>
      </c>
      <c r="I1893" s="1" t="s">
        <v>76</v>
      </c>
      <c r="J1893">
        <v>33</v>
      </c>
      <c r="K1893">
        <v>1826869</v>
      </c>
      <c r="L1893">
        <v>1.8</v>
      </c>
      <c r="M1893" s="2" t="b">
        <f t="shared" si="58"/>
        <v>0</v>
      </c>
      <c r="N1893" s="2" t="str">
        <f t="shared" si="59"/>
        <v>Female2020&lt; 1 yearGR113-113</v>
      </c>
    </row>
    <row r="1894" spans="2:14" x14ac:dyDescent="0.35">
      <c r="B1894" t="s">
        <v>710</v>
      </c>
      <c r="C1894" t="s">
        <v>711</v>
      </c>
      <c r="D1894">
        <v>2020</v>
      </c>
      <c r="E1894">
        <v>2020</v>
      </c>
      <c r="F1894" s="1" t="s">
        <v>8</v>
      </c>
      <c r="G1894" s="1" t="s">
        <v>9</v>
      </c>
      <c r="H1894" s="1" t="s">
        <v>75</v>
      </c>
      <c r="I1894" s="1" t="s">
        <v>74</v>
      </c>
      <c r="J1894">
        <v>31</v>
      </c>
      <c r="K1894">
        <v>1826869</v>
      </c>
      <c r="L1894">
        <v>1.7</v>
      </c>
      <c r="M1894" s="2" t="b">
        <f t="shared" si="58"/>
        <v>0</v>
      </c>
      <c r="N1894" s="2" t="str">
        <f t="shared" si="59"/>
        <v>Female2020&lt; 1 yearGR113-114</v>
      </c>
    </row>
    <row r="1895" spans="2:14" x14ac:dyDescent="0.35">
      <c r="B1895" t="s">
        <v>710</v>
      </c>
      <c r="C1895" t="s">
        <v>711</v>
      </c>
      <c r="D1895">
        <v>2020</v>
      </c>
      <c r="E1895">
        <v>2020</v>
      </c>
      <c r="F1895" s="1" t="s">
        <v>8</v>
      </c>
      <c r="G1895" s="1" t="s">
        <v>9</v>
      </c>
      <c r="H1895" s="1" t="s">
        <v>73</v>
      </c>
      <c r="I1895" s="1" t="s">
        <v>72</v>
      </c>
      <c r="J1895">
        <v>477</v>
      </c>
      <c r="K1895">
        <v>1826869</v>
      </c>
      <c r="L1895">
        <v>26.1</v>
      </c>
      <c r="M1895" s="2" t="b">
        <f t="shared" si="58"/>
        <v>0</v>
      </c>
      <c r="N1895" s="2" t="str">
        <f t="shared" si="59"/>
        <v>Female2020&lt; 1 yearGR113-117</v>
      </c>
    </row>
    <row r="1896" spans="2:14" x14ac:dyDescent="0.35">
      <c r="B1896" t="s">
        <v>710</v>
      </c>
      <c r="C1896" t="s">
        <v>711</v>
      </c>
      <c r="D1896">
        <v>2020</v>
      </c>
      <c r="E1896">
        <v>2020</v>
      </c>
      <c r="F1896" s="1" t="s">
        <v>8</v>
      </c>
      <c r="G1896" s="1" t="s">
        <v>9</v>
      </c>
      <c r="H1896" s="1" t="s">
        <v>69</v>
      </c>
      <c r="I1896" s="1" t="s">
        <v>68</v>
      </c>
      <c r="J1896">
        <v>19</v>
      </c>
      <c r="K1896">
        <v>1826869</v>
      </c>
      <c r="L1896" t="s">
        <v>10</v>
      </c>
      <c r="M1896" s="2" t="b">
        <f t="shared" si="58"/>
        <v>0</v>
      </c>
      <c r="N1896" s="2" t="str">
        <f t="shared" si="59"/>
        <v>Female2020&lt; 1 yearGR113-120</v>
      </c>
    </row>
    <row r="1897" spans="2:14" x14ac:dyDescent="0.35">
      <c r="B1897" t="s">
        <v>710</v>
      </c>
      <c r="C1897" t="s">
        <v>711</v>
      </c>
      <c r="D1897">
        <v>2020</v>
      </c>
      <c r="E1897">
        <v>2020</v>
      </c>
      <c r="F1897" s="1" t="s">
        <v>8</v>
      </c>
      <c r="G1897" s="1" t="s">
        <v>9</v>
      </c>
      <c r="H1897" s="1" t="s">
        <v>154</v>
      </c>
      <c r="I1897" s="1" t="s">
        <v>153</v>
      </c>
      <c r="J1897">
        <v>445</v>
      </c>
      <c r="K1897">
        <v>1826869</v>
      </c>
      <c r="L1897">
        <v>24.4</v>
      </c>
      <c r="M1897" s="2" t="b">
        <f t="shared" si="58"/>
        <v>0</v>
      </c>
      <c r="N1897" s="2" t="str">
        <f t="shared" si="59"/>
        <v>Female2020&lt; 1 yearGR113-123</v>
      </c>
    </row>
    <row r="1898" spans="2:14" x14ac:dyDescent="0.35">
      <c r="B1898" t="s">
        <v>710</v>
      </c>
      <c r="C1898" t="s">
        <v>711</v>
      </c>
      <c r="D1898">
        <v>2020</v>
      </c>
      <c r="E1898">
        <v>2020</v>
      </c>
      <c r="F1898" s="1" t="s">
        <v>8</v>
      </c>
      <c r="G1898" s="1" t="s">
        <v>9</v>
      </c>
      <c r="H1898" s="1" t="s">
        <v>61</v>
      </c>
      <c r="I1898" s="1" t="s">
        <v>60</v>
      </c>
      <c r="J1898">
        <v>92</v>
      </c>
      <c r="K1898">
        <v>1826869</v>
      </c>
      <c r="L1898">
        <v>5</v>
      </c>
      <c r="M1898" s="2" t="b">
        <f t="shared" si="58"/>
        <v>1</v>
      </c>
      <c r="N1898" s="2" t="str">
        <f t="shared" si="59"/>
        <v>Female2020&lt; 1 yearGR113-127</v>
      </c>
    </row>
    <row r="1899" spans="2:14" x14ac:dyDescent="0.35">
      <c r="B1899" t="s">
        <v>710</v>
      </c>
      <c r="C1899" t="s">
        <v>711</v>
      </c>
      <c r="D1899">
        <v>2020</v>
      </c>
      <c r="E1899">
        <v>2020</v>
      </c>
      <c r="F1899" s="1" t="s">
        <v>8</v>
      </c>
      <c r="G1899" s="1" t="s">
        <v>9</v>
      </c>
      <c r="H1899" s="1" t="s">
        <v>57</v>
      </c>
      <c r="I1899" s="1" t="s">
        <v>56</v>
      </c>
      <c r="J1899">
        <v>86</v>
      </c>
      <c r="K1899">
        <v>1826869</v>
      </c>
      <c r="L1899">
        <v>4.7</v>
      </c>
      <c r="M1899" s="2" t="b">
        <f t="shared" si="58"/>
        <v>0</v>
      </c>
      <c r="N1899" s="2" t="str">
        <f t="shared" si="59"/>
        <v>Female2020&lt; 1 yearGR113-129</v>
      </c>
    </row>
    <row r="1900" spans="2:14" x14ac:dyDescent="0.35">
      <c r="B1900" t="s">
        <v>710</v>
      </c>
      <c r="C1900" t="s">
        <v>711</v>
      </c>
      <c r="D1900">
        <v>2020</v>
      </c>
      <c r="E1900">
        <v>2020</v>
      </c>
      <c r="F1900" s="1" t="s">
        <v>8</v>
      </c>
      <c r="G1900" s="1" t="s">
        <v>9</v>
      </c>
      <c r="H1900" s="1" t="s">
        <v>55</v>
      </c>
      <c r="I1900" s="1" t="s">
        <v>54</v>
      </c>
      <c r="J1900">
        <v>49</v>
      </c>
      <c r="K1900">
        <v>1826869</v>
      </c>
      <c r="L1900">
        <v>2.7</v>
      </c>
      <c r="M1900" s="2" t="b">
        <f t="shared" si="58"/>
        <v>0</v>
      </c>
      <c r="N1900" s="2" t="str">
        <f t="shared" si="59"/>
        <v>Female2020&lt; 1 yearGR113-131</v>
      </c>
    </row>
    <row r="1901" spans="2:14" x14ac:dyDescent="0.35">
      <c r="B1901" t="s">
        <v>710</v>
      </c>
      <c r="C1901" t="s">
        <v>711</v>
      </c>
      <c r="D1901">
        <v>2020</v>
      </c>
      <c r="E1901">
        <v>2020</v>
      </c>
      <c r="F1901" s="1" t="s">
        <v>8</v>
      </c>
      <c r="G1901" s="1" t="s">
        <v>9</v>
      </c>
      <c r="H1901" s="1" t="s">
        <v>53</v>
      </c>
      <c r="I1901" s="1" t="s">
        <v>52</v>
      </c>
      <c r="J1901">
        <v>49</v>
      </c>
      <c r="K1901">
        <v>1826869</v>
      </c>
      <c r="L1901">
        <v>2.7</v>
      </c>
      <c r="M1901" s="2" t="b">
        <f t="shared" si="58"/>
        <v>0</v>
      </c>
      <c r="N1901" s="2" t="str">
        <f t="shared" si="59"/>
        <v>Female2020&lt; 1 yearGR113-133</v>
      </c>
    </row>
    <row r="1902" spans="2:14" x14ac:dyDescent="0.35">
      <c r="B1902" t="s">
        <v>710</v>
      </c>
      <c r="C1902" t="s">
        <v>711</v>
      </c>
      <c r="D1902">
        <v>2020</v>
      </c>
      <c r="E1902">
        <v>2020</v>
      </c>
      <c r="F1902" s="1" t="s">
        <v>8</v>
      </c>
      <c r="G1902" s="1" t="s">
        <v>9</v>
      </c>
      <c r="H1902" s="1" t="s">
        <v>51</v>
      </c>
      <c r="I1902" s="1" t="s">
        <v>50</v>
      </c>
      <c r="J1902">
        <v>12</v>
      </c>
      <c r="K1902">
        <v>1826869</v>
      </c>
      <c r="L1902" t="s">
        <v>10</v>
      </c>
      <c r="M1902" s="2" t="b">
        <f t="shared" si="58"/>
        <v>1</v>
      </c>
      <c r="N1902" s="2" t="str">
        <f t="shared" si="59"/>
        <v>Female2020&lt; 1 yearGR113-137</v>
      </c>
    </row>
    <row r="1903" spans="2:14" x14ac:dyDescent="0.35">
      <c r="B1903" t="s">
        <v>710</v>
      </c>
      <c r="C1903" t="s">
        <v>711</v>
      </c>
      <c r="D1903">
        <v>2020</v>
      </c>
      <c r="E1903">
        <v>2020</v>
      </c>
      <c r="F1903" s="1" t="s">
        <v>14</v>
      </c>
      <c r="G1903" s="1" t="s">
        <v>15</v>
      </c>
      <c r="H1903" s="1" t="s">
        <v>143</v>
      </c>
      <c r="I1903" s="1" t="s">
        <v>142</v>
      </c>
      <c r="J1903">
        <v>23</v>
      </c>
      <c r="K1903">
        <v>7613266</v>
      </c>
      <c r="L1903">
        <v>0.3</v>
      </c>
      <c r="M1903" s="2" t="b">
        <f t="shared" si="58"/>
        <v>1</v>
      </c>
      <c r="N1903" s="2" t="str">
        <f t="shared" si="59"/>
        <v>Female20201-4 yearsGR113-010</v>
      </c>
    </row>
    <row r="1904" spans="2:14" x14ac:dyDescent="0.35">
      <c r="B1904" t="s">
        <v>710</v>
      </c>
      <c r="C1904" t="s">
        <v>711</v>
      </c>
      <c r="D1904">
        <v>2020</v>
      </c>
      <c r="E1904">
        <v>2020</v>
      </c>
      <c r="F1904" s="1" t="s">
        <v>14</v>
      </c>
      <c r="G1904" s="1" t="s">
        <v>15</v>
      </c>
      <c r="H1904" s="1" t="s">
        <v>141</v>
      </c>
      <c r="I1904" s="1" t="s">
        <v>140</v>
      </c>
      <c r="J1904">
        <v>42</v>
      </c>
      <c r="K1904">
        <v>7613266</v>
      </c>
      <c r="L1904">
        <v>0.6</v>
      </c>
      <c r="M1904" s="2" t="b">
        <f t="shared" ref="M1904:M1967" si="60">LEFT(H1904,1)="#"</f>
        <v>0</v>
      </c>
      <c r="N1904" s="2" t="str">
        <f t="shared" ref="N1904:N1967" si="61">B1904&amp;E1904&amp;F1904&amp;I1904</f>
        <v>Female20201-4 yearsGR113-018</v>
      </c>
    </row>
    <row r="1905" spans="2:14" x14ac:dyDescent="0.35">
      <c r="B1905" t="s">
        <v>710</v>
      </c>
      <c r="C1905" t="s">
        <v>711</v>
      </c>
      <c r="D1905">
        <v>2020</v>
      </c>
      <c r="E1905">
        <v>2020</v>
      </c>
      <c r="F1905" s="1" t="s">
        <v>14</v>
      </c>
      <c r="G1905" s="1" t="s">
        <v>15</v>
      </c>
      <c r="H1905" s="1" t="s">
        <v>139</v>
      </c>
      <c r="I1905" s="1" t="s">
        <v>138</v>
      </c>
      <c r="J1905">
        <v>148</v>
      </c>
      <c r="K1905">
        <v>7613266</v>
      </c>
      <c r="L1905">
        <v>1.9</v>
      </c>
      <c r="M1905" s="2" t="b">
        <f t="shared" si="60"/>
        <v>1</v>
      </c>
      <c r="N1905" s="2" t="str">
        <f t="shared" si="61"/>
        <v>Female20201-4 yearsGR113-019</v>
      </c>
    </row>
    <row r="1906" spans="2:14" x14ac:dyDescent="0.35">
      <c r="B1906" t="s">
        <v>710</v>
      </c>
      <c r="C1906" t="s">
        <v>711</v>
      </c>
      <c r="D1906">
        <v>2020</v>
      </c>
      <c r="E1906">
        <v>2020</v>
      </c>
      <c r="F1906" s="1" t="s">
        <v>14</v>
      </c>
      <c r="G1906" s="1" t="s">
        <v>15</v>
      </c>
      <c r="H1906" s="1" t="s">
        <v>254</v>
      </c>
      <c r="I1906" s="1" t="s">
        <v>253</v>
      </c>
      <c r="J1906">
        <v>10</v>
      </c>
      <c r="K1906">
        <v>7613266</v>
      </c>
      <c r="L1906" t="s">
        <v>10</v>
      </c>
      <c r="M1906" s="2" t="b">
        <f t="shared" si="60"/>
        <v>0</v>
      </c>
      <c r="N1906" s="2" t="str">
        <f t="shared" si="61"/>
        <v>Female20201-4 yearsGR113-034</v>
      </c>
    </row>
    <row r="1907" spans="2:14" x14ac:dyDescent="0.35">
      <c r="B1907" t="s">
        <v>710</v>
      </c>
      <c r="C1907" t="s">
        <v>711</v>
      </c>
      <c r="D1907">
        <v>2020</v>
      </c>
      <c r="E1907">
        <v>2020</v>
      </c>
      <c r="F1907" s="1" t="s">
        <v>14</v>
      </c>
      <c r="G1907" s="1" t="s">
        <v>15</v>
      </c>
      <c r="H1907" s="1" t="s">
        <v>250</v>
      </c>
      <c r="I1907" s="1" t="s">
        <v>249</v>
      </c>
      <c r="J1907">
        <v>35</v>
      </c>
      <c r="K1907">
        <v>7613266</v>
      </c>
      <c r="L1907">
        <v>0.5</v>
      </c>
      <c r="M1907" s="2" t="b">
        <f t="shared" si="60"/>
        <v>0</v>
      </c>
      <c r="N1907" s="2" t="str">
        <f t="shared" si="61"/>
        <v>Female20201-4 yearsGR113-036</v>
      </c>
    </row>
    <row r="1908" spans="2:14" x14ac:dyDescent="0.35">
      <c r="B1908" t="s">
        <v>710</v>
      </c>
      <c r="C1908" t="s">
        <v>711</v>
      </c>
      <c r="D1908">
        <v>2020</v>
      </c>
      <c r="E1908">
        <v>2020</v>
      </c>
      <c r="F1908" s="1" t="s">
        <v>14</v>
      </c>
      <c r="G1908" s="1" t="s">
        <v>15</v>
      </c>
      <c r="H1908" s="1" t="s">
        <v>135</v>
      </c>
      <c r="I1908" s="1" t="s">
        <v>134</v>
      </c>
      <c r="J1908">
        <v>44</v>
      </c>
      <c r="K1908">
        <v>7613266</v>
      </c>
      <c r="L1908">
        <v>0.6</v>
      </c>
      <c r="M1908" s="2" t="b">
        <f t="shared" si="60"/>
        <v>0</v>
      </c>
      <c r="N1908" s="2" t="str">
        <f t="shared" si="61"/>
        <v>Female20201-4 yearsGR113-037</v>
      </c>
    </row>
    <row r="1909" spans="2:14" x14ac:dyDescent="0.35">
      <c r="B1909" t="s">
        <v>710</v>
      </c>
      <c r="C1909" t="s">
        <v>711</v>
      </c>
      <c r="D1909">
        <v>2020</v>
      </c>
      <c r="E1909">
        <v>2020</v>
      </c>
      <c r="F1909" s="1" t="s">
        <v>14</v>
      </c>
      <c r="G1909" s="1" t="s">
        <v>15</v>
      </c>
      <c r="H1909" s="1" t="s">
        <v>246</v>
      </c>
      <c r="I1909" s="1" t="s">
        <v>245</v>
      </c>
      <c r="J1909">
        <v>43</v>
      </c>
      <c r="K1909">
        <v>7613266</v>
      </c>
      <c r="L1909">
        <v>0.6</v>
      </c>
      <c r="M1909" s="2" t="b">
        <f t="shared" si="60"/>
        <v>0</v>
      </c>
      <c r="N1909" s="2" t="str">
        <f t="shared" si="61"/>
        <v>Female20201-4 yearsGR113-040</v>
      </c>
    </row>
    <row r="1910" spans="2:14" x14ac:dyDescent="0.35">
      <c r="B1910" t="s">
        <v>710</v>
      </c>
      <c r="C1910" t="s">
        <v>711</v>
      </c>
      <c r="D1910">
        <v>2020</v>
      </c>
      <c r="E1910">
        <v>2020</v>
      </c>
      <c r="F1910" s="1" t="s">
        <v>14</v>
      </c>
      <c r="G1910" s="1" t="s">
        <v>15</v>
      </c>
      <c r="H1910" s="1" t="s">
        <v>240</v>
      </c>
      <c r="I1910" s="1" t="s">
        <v>239</v>
      </c>
      <c r="J1910">
        <v>52</v>
      </c>
      <c r="K1910">
        <v>7613266</v>
      </c>
      <c r="L1910">
        <v>0.7</v>
      </c>
      <c r="M1910" s="2" t="b">
        <f t="shared" si="60"/>
        <v>0</v>
      </c>
      <c r="N1910" s="2" t="str">
        <f t="shared" si="61"/>
        <v>Female20201-4 yearsGR113-043</v>
      </c>
    </row>
    <row r="1911" spans="2:14" x14ac:dyDescent="0.35">
      <c r="B1911" t="s">
        <v>710</v>
      </c>
      <c r="C1911" t="s">
        <v>711</v>
      </c>
      <c r="D1911">
        <v>2020</v>
      </c>
      <c r="E1911">
        <v>2020</v>
      </c>
      <c r="F1911" s="1" t="s">
        <v>14</v>
      </c>
      <c r="G1911" s="1" t="s">
        <v>15</v>
      </c>
      <c r="H1911" s="1" t="s">
        <v>238</v>
      </c>
      <c r="I1911" s="1" t="s">
        <v>237</v>
      </c>
      <c r="J1911">
        <v>20</v>
      </c>
      <c r="K1911">
        <v>7613266</v>
      </c>
      <c r="L1911">
        <v>0.3</v>
      </c>
      <c r="M1911" s="2" t="b">
        <f t="shared" si="60"/>
        <v>1</v>
      </c>
      <c r="N1911" s="2" t="str">
        <f t="shared" si="61"/>
        <v>Female20201-4 yearsGR113-044</v>
      </c>
    </row>
    <row r="1912" spans="2:14" x14ac:dyDescent="0.35">
      <c r="B1912" t="s">
        <v>710</v>
      </c>
      <c r="C1912" t="s">
        <v>711</v>
      </c>
      <c r="D1912">
        <v>2020</v>
      </c>
      <c r="E1912">
        <v>2020</v>
      </c>
      <c r="F1912" s="1" t="s">
        <v>14</v>
      </c>
      <c r="G1912" s="1" t="s">
        <v>15</v>
      </c>
      <c r="H1912" s="1" t="s">
        <v>129</v>
      </c>
      <c r="I1912" s="1" t="s">
        <v>128</v>
      </c>
      <c r="J1912">
        <v>80</v>
      </c>
      <c r="K1912">
        <v>7613266</v>
      </c>
      <c r="L1912">
        <v>1.1000000000000001</v>
      </c>
      <c r="M1912" s="2" t="b">
        <f t="shared" si="60"/>
        <v>0</v>
      </c>
      <c r="N1912" s="2" t="str">
        <f t="shared" si="61"/>
        <v>Female20201-4 yearsGR113-053</v>
      </c>
    </row>
    <row r="1913" spans="2:14" x14ac:dyDescent="0.35">
      <c r="B1913" t="s">
        <v>710</v>
      </c>
      <c r="C1913" t="s">
        <v>711</v>
      </c>
      <c r="D1913">
        <v>2020</v>
      </c>
      <c r="E1913">
        <v>2020</v>
      </c>
      <c r="F1913" s="1" t="s">
        <v>14</v>
      </c>
      <c r="G1913" s="1" t="s">
        <v>15</v>
      </c>
      <c r="H1913" s="1" t="s">
        <v>127</v>
      </c>
      <c r="I1913" s="1" t="s">
        <v>126</v>
      </c>
      <c r="J1913">
        <v>54</v>
      </c>
      <c r="K1913">
        <v>7613266</v>
      </c>
      <c r="L1913">
        <v>0.7</v>
      </c>
      <c r="M1913" s="2" t="b">
        <f t="shared" si="60"/>
        <v>1</v>
      </c>
      <c r="N1913" s="2" t="str">
        <f t="shared" si="61"/>
        <v>Female20201-4 yearsGR113-054</v>
      </c>
    </row>
    <row r="1914" spans="2:14" x14ac:dyDescent="0.35">
      <c r="B1914" t="s">
        <v>710</v>
      </c>
      <c r="C1914" t="s">
        <v>711</v>
      </c>
      <c r="D1914">
        <v>2020</v>
      </c>
      <c r="E1914">
        <v>2020</v>
      </c>
      <c r="F1914" s="1" t="s">
        <v>14</v>
      </c>
      <c r="G1914" s="1" t="s">
        <v>15</v>
      </c>
      <c r="H1914" s="1" t="s">
        <v>113</v>
      </c>
      <c r="I1914" s="1" t="s">
        <v>112</v>
      </c>
      <c r="J1914">
        <v>53</v>
      </c>
      <c r="K1914">
        <v>7613266</v>
      </c>
      <c r="L1914">
        <v>0.7</v>
      </c>
      <c r="M1914" s="2" t="b">
        <f t="shared" si="60"/>
        <v>0</v>
      </c>
      <c r="N1914" s="2" t="str">
        <f t="shared" si="61"/>
        <v>Female20201-4 yearsGR113-064</v>
      </c>
    </row>
    <row r="1915" spans="2:14" x14ac:dyDescent="0.35">
      <c r="B1915" t="s">
        <v>710</v>
      </c>
      <c r="C1915" t="s">
        <v>711</v>
      </c>
      <c r="D1915">
        <v>2020</v>
      </c>
      <c r="E1915">
        <v>2020</v>
      </c>
      <c r="F1915" s="1" t="s">
        <v>14</v>
      </c>
      <c r="G1915" s="1" t="s">
        <v>15</v>
      </c>
      <c r="H1915" s="1" t="s">
        <v>109</v>
      </c>
      <c r="I1915" s="1" t="s">
        <v>108</v>
      </c>
      <c r="J1915">
        <v>43</v>
      </c>
      <c r="K1915">
        <v>7613266</v>
      </c>
      <c r="L1915">
        <v>0.6</v>
      </c>
      <c r="M1915" s="2" t="b">
        <f t="shared" si="60"/>
        <v>0</v>
      </c>
      <c r="N1915" s="2" t="str">
        <f t="shared" si="61"/>
        <v>Female20201-4 yearsGR113-068</v>
      </c>
    </row>
    <row r="1916" spans="2:14" x14ac:dyDescent="0.35">
      <c r="B1916" t="s">
        <v>710</v>
      </c>
      <c r="C1916" t="s">
        <v>711</v>
      </c>
      <c r="D1916">
        <v>2020</v>
      </c>
      <c r="E1916">
        <v>2020</v>
      </c>
      <c r="F1916" s="1" t="s">
        <v>14</v>
      </c>
      <c r="G1916" s="1" t="s">
        <v>15</v>
      </c>
      <c r="H1916" s="1" t="s">
        <v>107</v>
      </c>
      <c r="I1916" s="1" t="s">
        <v>106</v>
      </c>
      <c r="J1916">
        <v>25</v>
      </c>
      <c r="K1916">
        <v>7613266</v>
      </c>
      <c r="L1916">
        <v>0.3</v>
      </c>
      <c r="M1916" s="2" t="b">
        <f t="shared" si="60"/>
        <v>1</v>
      </c>
      <c r="N1916" s="2" t="str">
        <f t="shared" si="61"/>
        <v>Female20201-4 yearsGR113-070</v>
      </c>
    </row>
    <row r="1917" spans="2:14" x14ac:dyDescent="0.35">
      <c r="B1917" t="s">
        <v>710</v>
      </c>
      <c r="C1917" t="s">
        <v>711</v>
      </c>
      <c r="D1917">
        <v>2020</v>
      </c>
      <c r="E1917">
        <v>2020</v>
      </c>
      <c r="F1917" s="1" t="s">
        <v>14</v>
      </c>
      <c r="G1917" s="1" t="s">
        <v>15</v>
      </c>
      <c r="H1917" s="1" t="s">
        <v>103</v>
      </c>
      <c r="I1917" s="1" t="s">
        <v>102</v>
      </c>
      <c r="J1917">
        <v>33</v>
      </c>
      <c r="K1917">
        <v>7613266</v>
      </c>
      <c r="L1917">
        <v>0.4</v>
      </c>
      <c r="M1917" s="2" t="b">
        <f t="shared" si="60"/>
        <v>1</v>
      </c>
      <c r="N1917" s="2" t="str">
        <f t="shared" si="61"/>
        <v>Female20201-4 yearsGR113-076</v>
      </c>
    </row>
    <row r="1918" spans="2:14" x14ac:dyDescent="0.35">
      <c r="B1918" t="s">
        <v>710</v>
      </c>
      <c r="C1918" t="s">
        <v>711</v>
      </c>
      <c r="D1918">
        <v>2020</v>
      </c>
      <c r="E1918">
        <v>2020</v>
      </c>
      <c r="F1918" s="1" t="s">
        <v>14</v>
      </c>
      <c r="G1918" s="1" t="s">
        <v>15</v>
      </c>
      <c r="H1918" s="1" t="s">
        <v>202</v>
      </c>
      <c r="I1918" s="1" t="s">
        <v>201</v>
      </c>
      <c r="J1918">
        <v>16</v>
      </c>
      <c r="K1918">
        <v>7613266</v>
      </c>
      <c r="L1918" t="s">
        <v>10</v>
      </c>
      <c r="M1918" s="2" t="b">
        <f t="shared" si="60"/>
        <v>0</v>
      </c>
      <c r="N1918" s="2" t="str">
        <f t="shared" si="61"/>
        <v>Female20201-4 yearsGR113-077</v>
      </c>
    </row>
    <row r="1919" spans="2:14" x14ac:dyDescent="0.35">
      <c r="B1919" t="s">
        <v>710</v>
      </c>
      <c r="C1919" t="s">
        <v>711</v>
      </c>
      <c r="D1919">
        <v>2020</v>
      </c>
      <c r="E1919">
        <v>2020</v>
      </c>
      <c r="F1919" s="1" t="s">
        <v>14</v>
      </c>
      <c r="G1919" s="1" t="s">
        <v>15</v>
      </c>
      <c r="H1919" s="1" t="s">
        <v>101</v>
      </c>
      <c r="I1919" s="1" t="s">
        <v>100</v>
      </c>
      <c r="J1919">
        <v>17</v>
      </c>
      <c r="K1919">
        <v>7613266</v>
      </c>
      <c r="L1919" t="s">
        <v>10</v>
      </c>
      <c r="M1919" s="2" t="b">
        <f t="shared" si="60"/>
        <v>0</v>
      </c>
      <c r="N1919" s="2" t="str">
        <f t="shared" si="61"/>
        <v>Female20201-4 yearsGR113-078</v>
      </c>
    </row>
    <row r="1920" spans="2:14" x14ac:dyDescent="0.35">
      <c r="B1920" t="s">
        <v>710</v>
      </c>
      <c r="C1920" t="s">
        <v>711</v>
      </c>
      <c r="D1920">
        <v>2020</v>
      </c>
      <c r="E1920">
        <v>2020</v>
      </c>
      <c r="F1920" s="1" t="s">
        <v>14</v>
      </c>
      <c r="G1920" s="1" t="s">
        <v>15</v>
      </c>
      <c r="H1920" s="1" t="s">
        <v>186</v>
      </c>
      <c r="I1920" s="1" t="s">
        <v>185</v>
      </c>
      <c r="J1920">
        <v>48</v>
      </c>
      <c r="K1920">
        <v>7613266</v>
      </c>
      <c r="L1920">
        <v>0.6</v>
      </c>
      <c r="M1920" s="2" t="b">
        <f t="shared" si="60"/>
        <v>0</v>
      </c>
      <c r="N1920" s="2" t="str">
        <f t="shared" si="61"/>
        <v>Female20201-4 yearsGR113-089</v>
      </c>
    </row>
    <row r="1921" spans="2:14" x14ac:dyDescent="0.35">
      <c r="B1921" t="s">
        <v>710</v>
      </c>
      <c r="C1921" t="s">
        <v>711</v>
      </c>
      <c r="D1921">
        <v>2020</v>
      </c>
      <c r="E1921">
        <v>2020</v>
      </c>
      <c r="F1921" s="1" t="s">
        <v>14</v>
      </c>
      <c r="G1921" s="1" t="s">
        <v>15</v>
      </c>
      <c r="H1921" s="1" t="s">
        <v>85</v>
      </c>
      <c r="I1921" s="1" t="s">
        <v>84</v>
      </c>
      <c r="J1921">
        <v>23</v>
      </c>
      <c r="K1921">
        <v>7613266</v>
      </c>
      <c r="L1921">
        <v>0.3</v>
      </c>
      <c r="M1921" s="2" t="b">
        <f t="shared" si="60"/>
        <v>1</v>
      </c>
      <c r="N1921" s="2" t="str">
        <f t="shared" si="61"/>
        <v>Female20201-4 yearsGR113-108</v>
      </c>
    </row>
    <row r="1922" spans="2:14" x14ac:dyDescent="0.35">
      <c r="B1922" t="s">
        <v>710</v>
      </c>
      <c r="C1922" t="s">
        <v>711</v>
      </c>
      <c r="D1922">
        <v>2020</v>
      </c>
      <c r="E1922">
        <v>2020</v>
      </c>
      <c r="F1922" s="1" t="s">
        <v>14</v>
      </c>
      <c r="G1922" s="1" t="s">
        <v>15</v>
      </c>
      <c r="H1922" s="1" t="s">
        <v>164</v>
      </c>
      <c r="I1922" s="1" t="s">
        <v>163</v>
      </c>
      <c r="J1922">
        <v>185</v>
      </c>
      <c r="K1922">
        <v>7613266</v>
      </c>
      <c r="L1922">
        <v>2.4</v>
      </c>
      <c r="M1922" s="2" t="b">
        <f t="shared" si="60"/>
        <v>1</v>
      </c>
      <c r="N1922" s="2" t="str">
        <f t="shared" si="61"/>
        <v>Female20201-4 yearsGR113-109</v>
      </c>
    </row>
    <row r="1923" spans="2:14" x14ac:dyDescent="0.35">
      <c r="B1923" t="s">
        <v>710</v>
      </c>
      <c r="C1923" t="s">
        <v>711</v>
      </c>
      <c r="D1923">
        <v>2020</v>
      </c>
      <c r="E1923">
        <v>2020</v>
      </c>
      <c r="F1923" s="1" t="s">
        <v>14</v>
      </c>
      <c r="G1923" s="1" t="s">
        <v>15</v>
      </c>
      <c r="H1923" s="1" t="s">
        <v>83</v>
      </c>
      <c r="I1923" s="1" t="s">
        <v>82</v>
      </c>
      <c r="J1923">
        <v>91</v>
      </c>
      <c r="K1923">
        <v>7613266</v>
      </c>
      <c r="L1923">
        <v>1.2</v>
      </c>
      <c r="M1923" s="2" t="b">
        <f t="shared" si="60"/>
        <v>0</v>
      </c>
      <c r="N1923" s="2" t="str">
        <f t="shared" si="61"/>
        <v>Female20201-4 yearsGR113-110</v>
      </c>
    </row>
    <row r="1924" spans="2:14" x14ac:dyDescent="0.35">
      <c r="B1924" t="s">
        <v>710</v>
      </c>
      <c r="C1924" t="s">
        <v>711</v>
      </c>
      <c r="D1924">
        <v>2020</v>
      </c>
      <c r="E1924">
        <v>2020</v>
      </c>
      <c r="F1924" s="1" t="s">
        <v>14</v>
      </c>
      <c r="G1924" s="1" t="s">
        <v>15</v>
      </c>
      <c r="H1924" s="1" t="s">
        <v>81</v>
      </c>
      <c r="I1924" s="1" t="s">
        <v>80</v>
      </c>
      <c r="J1924">
        <v>173</v>
      </c>
      <c r="K1924">
        <v>7613266</v>
      </c>
      <c r="L1924">
        <v>2.2999999999999998</v>
      </c>
      <c r="M1924" s="2" t="b">
        <f t="shared" si="60"/>
        <v>0</v>
      </c>
      <c r="N1924" s="2" t="str">
        <f t="shared" si="61"/>
        <v>Female20201-4 yearsGR113-111</v>
      </c>
    </row>
    <row r="1925" spans="2:14" x14ac:dyDescent="0.35">
      <c r="B1925" t="s">
        <v>710</v>
      </c>
      <c r="C1925" t="s">
        <v>711</v>
      </c>
      <c r="D1925">
        <v>2020</v>
      </c>
      <c r="E1925">
        <v>2020</v>
      </c>
      <c r="F1925" s="1" t="s">
        <v>14</v>
      </c>
      <c r="G1925" s="1" t="s">
        <v>15</v>
      </c>
      <c r="H1925" s="1" t="s">
        <v>79</v>
      </c>
      <c r="I1925" s="1" t="s">
        <v>78</v>
      </c>
      <c r="J1925">
        <v>420</v>
      </c>
      <c r="K1925">
        <v>7613266</v>
      </c>
      <c r="L1925">
        <v>5.5</v>
      </c>
      <c r="M1925" s="2" t="b">
        <f t="shared" si="60"/>
        <v>1</v>
      </c>
      <c r="N1925" s="2" t="str">
        <f t="shared" si="61"/>
        <v>Female20201-4 yearsGR113-112</v>
      </c>
    </row>
    <row r="1926" spans="2:14" x14ac:dyDescent="0.35">
      <c r="B1926" t="s">
        <v>710</v>
      </c>
      <c r="C1926" t="s">
        <v>711</v>
      </c>
      <c r="D1926">
        <v>2020</v>
      </c>
      <c r="E1926">
        <v>2020</v>
      </c>
      <c r="F1926" s="1" t="s">
        <v>14</v>
      </c>
      <c r="G1926" s="1" t="s">
        <v>15</v>
      </c>
      <c r="H1926" s="1" t="s">
        <v>77</v>
      </c>
      <c r="I1926" s="1" t="s">
        <v>76</v>
      </c>
      <c r="J1926">
        <v>155</v>
      </c>
      <c r="K1926">
        <v>7613266</v>
      </c>
      <c r="L1926">
        <v>2</v>
      </c>
      <c r="M1926" s="2" t="b">
        <f t="shared" si="60"/>
        <v>0</v>
      </c>
      <c r="N1926" s="2" t="str">
        <f t="shared" si="61"/>
        <v>Female20201-4 yearsGR113-113</v>
      </c>
    </row>
    <row r="1927" spans="2:14" x14ac:dyDescent="0.35">
      <c r="B1927" t="s">
        <v>710</v>
      </c>
      <c r="C1927" t="s">
        <v>711</v>
      </c>
      <c r="D1927">
        <v>2020</v>
      </c>
      <c r="E1927">
        <v>2020</v>
      </c>
      <c r="F1927" s="1" t="s">
        <v>14</v>
      </c>
      <c r="G1927" s="1" t="s">
        <v>15</v>
      </c>
      <c r="H1927" s="1" t="s">
        <v>75</v>
      </c>
      <c r="I1927" s="1" t="s">
        <v>74</v>
      </c>
      <c r="J1927">
        <v>148</v>
      </c>
      <c r="K1927">
        <v>7613266</v>
      </c>
      <c r="L1927">
        <v>1.9</v>
      </c>
      <c r="M1927" s="2" t="b">
        <f t="shared" si="60"/>
        <v>0</v>
      </c>
      <c r="N1927" s="2" t="str">
        <f t="shared" si="61"/>
        <v>Female20201-4 yearsGR113-114</v>
      </c>
    </row>
    <row r="1928" spans="2:14" x14ac:dyDescent="0.35">
      <c r="B1928" t="s">
        <v>710</v>
      </c>
      <c r="C1928" t="s">
        <v>711</v>
      </c>
      <c r="D1928">
        <v>2020</v>
      </c>
      <c r="E1928">
        <v>2020</v>
      </c>
      <c r="F1928" s="1" t="s">
        <v>14</v>
      </c>
      <c r="G1928" s="1" t="s">
        <v>15</v>
      </c>
      <c r="H1928" s="1" t="s">
        <v>73</v>
      </c>
      <c r="I1928" s="1" t="s">
        <v>72</v>
      </c>
      <c r="J1928">
        <v>265</v>
      </c>
      <c r="K1928">
        <v>7613266</v>
      </c>
      <c r="L1928">
        <v>3.5</v>
      </c>
      <c r="M1928" s="2" t="b">
        <f t="shared" si="60"/>
        <v>0</v>
      </c>
      <c r="N1928" s="2" t="str">
        <f t="shared" si="61"/>
        <v>Female20201-4 yearsGR113-117</v>
      </c>
    </row>
    <row r="1929" spans="2:14" x14ac:dyDescent="0.35">
      <c r="B1929" t="s">
        <v>710</v>
      </c>
      <c r="C1929" t="s">
        <v>711</v>
      </c>
      <c r="D1929">
        <v>2020</v>
      </c>
      <c r="E1929">
        <v>2020</v>
      </c>
      <c r="F1929" s="1" t="s">
        <v>14</v>
      </c>
      <c r="G1929" s="1" t="s">
        <v>15</v>
      </c>
      <c r="H1929" s="1" t="s">
        <v>69</v>
      </c>
      <c r="I1929" s="1" t="s">
        <v>68</v>
      </c>
      <c r="J1929">
        <v>127</v>
      </c>
      <c r="K1929">
        <v>7613266</v>
      </c>
      <c r="L1929">
        <v>1.7</v>
      </c>
      <c r="M1929" s="2" t="b">
        <f t="shared" si="60"/>
        <v>0</v>
      </c>
      <c r="N1929" s="2" t="str">
        <f t="shared" si="61"/>
        <v>Female20201-4 yearsGR113-120</v>
      </c>
    </row>
    <row r="1930" spans="2:14" x14ac:dyDescent="0.35">
      <c r="B1930" t="s">
        <v>710</v>
      </c>
      <c r="C1930" t="s">
        <v>711</v>
      </c>
      <c r="D1930">
        <v>2020</v>
      </c>
      <c r="E1930">
        <v>2020</v>
      </c>
      <c r="F1930" s="1" t="s">
        <v>14</v>
      </c>
      <c r="G1930" s="1" t="s">
        <v>15</v>
      </c>
      <c r="H1930" s="1" t="s">
        <v>156</v>
      </c>
      <c r="I1930" s="1" t="s">
        <v>155</v>
      </c>
      <c r="J1930">
        <v>34</v>
      </c>
      <c r="K1930">
        <v>7613266</v>
      </c>
      <c r="L1930">
        <v>0.4</v>
      </c>
      <c r="M1930" s="2" t="b">
        <f t="shared" si="60"/>
        <v>0</v>
      </c>
      <c r="N1930" s="2" t="str">
        <f t="shared" si="61"/>
        <v>Female20201-4 yearsGR113-121</v>
      </c>
    </row>
    <row r="1931" spans="2:14" x14ac:dyDescent="0.35">
      <c r="B1931" t="s">
        <v>710</v>
      </c>
      <c r="C1931" t="s">
        <v>711</v>
      </c>
      <c r="D1931">
        <v>2020</v>
      </c>
      <c r="E1931">
        <v>2020</v>
      </c>
      <c r="F1931" s="1" t="s">
        <v>14</v>
      </c>
      <c r="G1931" s="1" t="s">
        <v>15</v>
      </c>
      <c r="H1931" s="1" t="s">
        <v>67</v>
      </c>
      <c r="I1931" s="1" t="s">
        <v>66</v>
      </c>
      <c r="J1931">
        <v>14</v>
      </c>
      <c r="K1931">
        <v>7613266</v>
      </c>
      <c r="L1931" t="s">
        <v>10</v>
      </c>
      <c r="M1931" s="2" t="b">
        <f t="shared" si="60"/>
        <v>0</v>
      </c>
      <c r="N1931" s="2" t="str">
        <f t="shared" si="61"/>
        <v>Female20201-4 yearsGR113-122</v>
      </c>
    </row>
    <row r="1932" spans="2:14" x14ac:dyDescent="0.35">
      <c r="B1932" t="s">
        <v>710</v>
      </c>
      <c r="C1932" t="s">
        <v>711</v>
      </c>
      <c r="D1932">
        <v>2020</v>
      </c>
      <c r="E1932">
        <v>2020</v>
      </c>
      <c r="F1932" s="1" t="s">
        <v>14</v>
      </c>
      <c r="G1932" s="1" t="s">
        <v>15</v>
      </c>
      <c r="H1932" s="1" t="s">
        <v>154</v>
      </c>
      <c r="I1932" s="1" t="s">
        <v>153</v>
      </c>
      <c r="J1932">
        <v>80</v>
      </c>
      <c r="K1932">
        <v>7613266</v>
      </c>
      <c r="L1932">
        <v>1.1000000000000001</v>
      </c>
      <c r="M1932" s="2" t="b">
        <f t="shared" si="60"/>
        <v>0</v>
      </c>
      <c r="N1932" s="2" t="str">
        <f t="shared" si="61"/>
        <v>Female20201-4 yearsGR113-123</v>
      </c>
    </row>
    <row r="1933" spans="2:14" x14ac:dyDescent="0.35">
      <c r="B1933" t="s">
        <v>710</v>
      </c>
      <c r="C1933" t="s">
        <v>711</v>
      </c>
      <c r="D1933">
        <v>2020</v>
      </c>
      <c r="E1933">
        <v>2020</v>
      </c>
      <c r="F1933" s="1" t="s">
        <v>14</v>
      </c>
      <c r="G1933" s="1" t="s">
        <v>15</v>
      </c>
      <c r="H1933" s="1" t="s">
        <v>61</v>
      </c>
      <c r="I1933" s="1" t="s">
        <v>60</v>
      </c>
      <c r="J1933">
        <v>130</v>
      </c>
      <c r="K1933">
        <v>7613266</v>
      </c>
      <c r="L1933">
        <v>1.7</v>
      </c>
      <c r="M1933" s="2" t="b">
        <f t="shared" si="60"/>
        <v>1</v>
      </c>
      <c r="N1933" s="2" t="str">
        <f t="shared" si="61"/>
        <v>Female20201-4 yearsGR113-127</v>
      </c>
    </row>
    <row r="1934" spans="2:14" x14ac:dyDescent="0.35">
      <c r="B1934" t="s">
        <v>710</v>
      </c>
      <c r="C1934" t="s">
        <v>711</v>
      </c>
      <c r="D1934">
        <v>2020</v>
      </c>
      <c r="E1934">
        <v>2020</v>
      </c>
      <c r="F1934" s="1" t="s">
        <v>14</v>
      </c>
      <c r="G1934" s="1" t="s">
        <v>15</v>
      </c>
      <c r="H1934" s="1" t="s">
        <v>59</v>
      </c>
      <c r="I1934" s="1" t="s">
        <v>58</v>
      </c>
      <c r="J1934">
        <v>26</v>
      </c>
      <c r="K1934">
        <v>7613266</v>
      </c>
      <c r="L1934">
        <v>0.3</v>
      </c>
      <c r="M1934" s="2" t="b">
        <f t="shared" si="60"/>
        <v>0</v>
      </c>
      <c r="N1934" s="2" t="str">
        <f t="shared" si="61"/>
        <v>Female20201-4 yearsGR113-128</v>
      </c>
    </row>
    <row r="1935" spans="2:14" x14ac:dyDescent="0.35">
      <c r="B1935" t="s">
        <v>710</v>
      </c>
      <c r="C1935" t="s">
        <v>711</v>
      </c>
      <c r="D1935">
        <v>2020</v>
      </c>
      <c r="E1935">
        <v>2020</v>
      </c>
      <c r="F1935" s="1" t="s">
        <v>14</v>
      </c>
      <c r="G1935" s="1" t="s">
        <v>15</v>
      </c>
      <c r="H1935" s="1" t="s">
        <v>57</v>
      </c>
      <c r="I1935" s="1" t="s">
        <v>56</v>
      </c>
      <c r="J1935">
        <v>104</v>
      </c>
      <c r="K1935">
        <v>7613266</v>
      </c>
      <c r="L1935">
        <v>1.4</v>
      </c>
      <c r="M1935" s="2" t="b">
        <f t="shared" si="60"/>
        <v>0</v>
      </c>
      <c r="N1935" s="2" t="str">
        <f t="shared" si="61"/>
        <v>Female20201-4 yearsGR113-129</v>
      </c>
    </row>
    <row r="1936" spans="2:14" x14ac:dyDescent="0.35">
      <c r="B1936" t="s">
        <v>710</v>
      </c>
      <c r="C1936" t="s">
        <v>711</v>
      </c>
      <c r="D1936">
        <v>2020</v>
      </c>
      <c r="E1936">
        <v>2020</v>
      </c>
      <c r="F1936" s="1" t="s">
        <v>14</v>
      </c>
      <c r="G1936" s="1" t="s">
        <v>15</v>
      </c>
      <c r="H1936" s="1" t="s">
        <v>55</v>
      </c>
      <c r="I1936" s="1" t="s">
        <v>54</v>
      </c>
      <c r="J1936">
        <v>37</v>
      </c>
      <c r="K1936">
        <v>7613266</v>
      </c>
      <c r="L1936">
        <v>0.5</v>
      </c>
      <c r="M1936" s="2" t="b">
        <f t="shared" si="60"/>
        <v>0</v>
      </c>
      <c r="N1936" s="2" t="str">
        <f t="shared" si="61"/>
        <v>Female20201-4 yearsGR113-131</v>
      </c>
    </row>
    <row r="1937" spans="2:14" x14ac:dyDescent="0.35">
      <c r="B1937" t="s">
        <v>710</v>
      </c>
      <c r="C1937" t="s">
        <v>711</v>
      </c>
      <c r="D1937">
        <v>2020</v>
      </c>
      <c r="E1937">
        <v>2020</v>
      </c>
      <c r="F1937" s="1" t="s">
        <v>14</v>
      </c>
      <c r="G1937" s="1" t="s">
        <v>15</v>
      </c>
      <c r="H1937" s="1" t="s">
        <v>53</v>
      </c>
      <c r="I1937" s="1" t="s">
        <v>52</v>
      </c>
      <c r="J1937">
        <v>36</v>
      </c>
      <c r="K1937">
        <v>7613266</v>
      </c>
      <c r="L1937">
        <v>0.5</v>
      </c>
      <c r="M1937" s="2" t="b">
        <f t="shared" si="60"/>
        <v>0</v>
      </c>
      <c r="N1937" s="2" t="str">
        <f t="shared" si="61"/>
        <v>Female20201-4 yearsGR113-133</v>
      </c>
    </row>
    <row r="1938" spans="2:14" x14ac:dyDescent="0.35">
      <c r="B1938" t="s">
        <v>710</v>
      </c>
      <c r="C1938" t="s">
        <v>711</v>
      </c>
      <c r="D1938">
        <v>2020</v>
      </c>
      <c r="E1938">
        <v>2020</v>
      </c>
      <c r="F1938" s="1" t="s">
        <v>14</v>
      </c>
      <c r="G1938" s="1" t="s">
        <v>15</v>
      </c>
      <c r="H1938" s="1" t="s">
        <v>147</v>
      </c>
      <c r="I1938" s="1" t="s">
        <v>146</v>
      </c>
      <c r="J1938">
        <v>11</v>
      </c>
      <c r="K1938">
        <v>7613266</v>
      </c>
      <c r="L1938" t="s">
        <v>10</v>
      </c>
      <c r="M1938" s="2" t="b">
        <f t="shared" si="60"/>
        <v>1</v>
      </c>
      <c r="N1938" s="2" t="str">
        <f t="shared" si="61"/>
        <v>Female20201-4 yearsGR113-135</v>
      </c>
    </row>
    <row r="1939" spans="2:14" x14ac:dyDescent="0.35">
      <c r="B1939" t="s">
        <v>710</v>
      </c>
      <c r="C1939" t="s">
        <v>711</v>
      </c>
      <c r="D1939">
        <v>2020</v>
      </c>
      <c r="E1939">
        <v>2020</v>
      </c>
      <c r="F1939" s="1" t="s">
        <v>16</v>
      </c>
      <c r="G1939" s="1" t="s">
        <v>17</v>
      </c>
      <c r="H1939" s="1" t="s">
        <v>143</v>
      </c>
      <c r="I1939" s="1" t="s">
        <v>142</v>
      </c>
      <c r="J1939">
        <v>15</v>
      </c>
      <c r="K1939">
        <v>20050413</v>
      </c>
      <c r="L1939" t="s">
        <v>10</v>
      </c>
      <c r="M1939" s="2" t="b">
        <f t="shared" si="60"/>
        <v>1</v>
      </c>
      <c r="N1939" s="2" t="str">
        <f t="shared" si="61"/>
        <v>Female20205-14 yearsGR113-010</v>
      </c>
    </row>
    <row r="1940" spans="2:14" x14ac:dyDescent="0.35">
      <c r="B1940" t="s">
        <v>710</v>
      </c>
      <c r="C1940" t="s">
        <v>711</v>
      </c>
      <c r="D1940">
        <v>2020</v>
      </c>
      <c r="E1940">
        <v>2020</v>
      </c>
      <c r="F1940" s="1" t="s">
        <v>16</v>
      </c>
      <c r="G1940" s="1" t="s">
        <v>17</v>
      </c>
      <c r="H1940" s="1" t="s">
        <v>141</v>
      </c>
      <c r="I1940" s="1" t="s">
        <v>140</v>
      </c>
      <c r="J1940">
        <v>51</v>
      </c>
      <c r="K1940">
        <v>20050413</v>
      </c>
      <c r="L1940">
        <v>0.3</v>
      </c>
      <c r="M1940" s="2" t="b">
        <f t="shared" si="60"/>
        <v>0</v>
      </c>
      <c r="N1940" s="2" t="str">
        <f t="shared" si="61"/>
        <v>Female20205-14 yearsGR113-018</v>
      </c>
    </row>
    <row r="1941" spans="2:14" x14ac:dyDescent="0.35">
      <c r="B1941" t="s">
        <v>710</v>
      </c>
      <c r="C1941" t="s">
        <v>711</v>
      </c>
      <c r="D1941">
        <v>2020</v>
      </c>
      <c r="E1941">
        <v>2020</v>
      </c>
      <c r="F1941" s="1" t="s">
        <v>16</v>
      </c>
      <c r="G1941" s="1" t="s">
        <v>17</v>
      </c>
      <c r="H1941" s="1" t="s">
        <v>139</v>
      </c>
      <c r="I1941" s="1" t="s">
        <v>138</v>
      </c>
      <c r="J1941">
        <v>370</v>
      </c>
      <c r="K1941">
        <v>20050413</v>
      </c>
      <c r="L1941">
        <v>1.8</v>
      </c>
      <c r="M1941" s="2" t="b">
        <f t="shared" si="60"/>
        <v>1</v>
      </c>
      <c r="N1941" s="2" t="str">
        <f t="shared" si="61"/>
        <v>Female20205-14 yearsGR113-019</v>
      </c>
    </row>
    <row r="1942" spans="2:14" x14ac:dyDescent="0.35">
      <c r="B1942" t="s">
        <v>710</v>
      </c>
      <c r="C1942" t="s">
        <v>711</v>
      </c>
      <c r="D1942">
        <v>2020</v>
      </c>
      <c r="E1942">
        <v>2020</v>
      </c>
      <c r="F1942" s="1" t="s">
        <v>16</v>
      </c>
      <c r="G1942" s="1" t="s">
        <v>17</v>
      </c>
      <c r="H1942" s="1" t="s">
        <v>254</v>
      </c>
      <c r="I1942" s="1" t="s">
        <v>253</v>
      </c>
      <c r="J1942">
        <v>13</v>
      </c>
      <c r="K1942">
        <v>20050413</v>
      </c>
      <c r="L1942" t="s">
        <v>10</v>
      </c>
      <c r="M1942" s="2" t="b">
        <f t="shared" si="60"/>
        <v>0</v>
      </c>
      <c r="N1942" s="2" t="str">
        <f t="shared" si="61"/>
        <v>Female20205-14 yearsGR113-034</v>
      </c>
    </row>
    <row r="1943" spans="2:14" x14ac:dyDescent="0.35">
      <c r="B1943" t="s">
        <v>710</v>
      </c>
      <c r="C1943" t="s">
        <v>711</v>
      </c>
      <c r="D1943">
        <v>2020</v>
      </c>
      <c r="E1943">
        <v>2020</v>
      </c>
      <c r="F1943" s="1" t="s">
        <v>16</v>
      </c>
      <c r="G1943" s="1" t="s">
        <v>17</v>
      </c>
      <c r="H1943" s="1" t="s">
        <v>250</v>
      </c>
      <c r="I1943" s="1" t="s">
        <v>249</v>
      </c>
      <c r="J1943">
        <v>150</v>
      </c>
      <c r="K1943">
        <v>20050413</v>
      </c>
      <c r="L1943">
        <v>0.7</v>
      </c>
      <c r="M1943" s="2" t="b">
        <f t="shared" si="60"/>
        <v>0</v>
      </c>
      <c r="N1943" s="2" t="str">
        <f t="shared" si="61"/>
        <v>Female20205-14 yearsGR113-036</v>
      </c>
    </row>
    <row r="1944" spans="2:14" x14ac:dyDescent="0.35">
      <c r="B1944" t="s">
        <v>710</v>
      </c>
      <c r="C1944" t="s">
        <v>711</v>
      </c>
      <c r="D1944">
        <v>2020</v>
      </c>
      <c r="E1944">
        <v>2020</v>
      </c>
      <c r="F1944" s="1" t="s">
        <v>16</v>
      </c>
      <c r="G1944" s="1" t="s">
        <v>17</v>
      </c>
      <c r="H1944" s="1" t="s">
        <v>135</v>
      </c>
      <c r="I1944" s="1" t="s">
        <v>134</v>
      </c>
      <c r="J1944">
        <v>85</v>
      </c>
      <c r="K1944">
        <v>20050413</v>
      </c>
      <c r="L1944">
        <v>0.4</v>
      </c>
      <c r="M1944" s="2" t="b">
        <f t="shared" si="60"/>
        <v>0</v>
      </c>
      <c r="N1944" s="2" t="str">
        <f t="shared" si="61"/>
        <v>Female20205-14 yearsGR113-037</v>
      </c>
    </row>
    <row r="1945" spans="2:14" x14ac:dyDescent="0.35">
      <c r="B1945" t="s">
        <v>710</v>
      </c>
      <c r="C1945" t="s">
        <v>711</v>
      </c>
      <c r="D1945">
        <v>2020</v>
      </c>
      <c r="E1945">
        <v>2020</v>
      </c>
      <c r="F1945" s="1" t="s">
        <v>16</v>
      </c>
      <c r="G1945" s="1" t="s">
        <v>17</v>
      </c>
      <c r="H1945" s="1" t="s">
        <v>246</v>
      </c>
      <c r="I1945" s="1" t="s">
        <v>245</v>
      </c>
      <c r="J1945">
        <v>78</v>
      </c>
      <c r="K1945">
        <v>20050413</v>
      </c>
      <c r="L1945">
        <v>0.4</v>
      </c>
      <c r="M1945" s="2" t="b">
        <f t="shared" si="60"/>
        <v>0</v>
      </c>
      <c r="N1945" s="2" t="str">
        <f t="shared" si="61"/>
        <v>Female20205-14 yearsGR113-040</v>
      </c>
    </row>
    <row r="1946" spans="2:14" x14ac:dyDescent="0.35">
      <c r="B1946" t="s">
        <v>710</v>
      </c>
      <c r="C1946" t="s">
        <v>711</v>
      </c>
      <c r="D1946">
        <v>2020</v>
      </c>
      <c r="E1946">
        <v>2020</v>
      </c>
      <c r="F1946" s="1" t="s">
        <v>16</v>
      </c>
      <c r="G1946" s="1" t="s">
        <v>17</v>
      </c>
      <c r="H1946" s="1" t="s">
        <v>240</v>
      </c>
      <c r="I1946" s="1" t="s">
        <v>239</v>
      </c>
      <c r="J1946">
        <v>111</v>
      </c>
      <c r="K1946">
        <v>20050413</v>
      </c>
      <c r="L1946">
        <v>0.6</v>
      </c>
      <c r="M1946" s="2" t="b">
        <f t="shared" si="60"/>
        <v>0</v>
      </c>
      <c r="N1946" s="2" t="str">
        <f t="shared" si="61"/>
        <v>Female20205-14 yearsGR113-043</v>
      </c>
    </row>
    <row r="1947" spans="2:14" x14ac:dyDescent="0.35">
      <c r="B1947" t="s">
        <v>710</v>
      </c>
      <c r="C1947" t="s">
        <v>711</v>
      </c>
      <c r="D1947">
        <v>2020</v>
      </c>
      <c r="E1947">
        <v>2020</v>
      </c>
      <c r="F1947" s="1" t="s">
        <v>16</v>
      </c>
      <c r="G1947" s="1" t="s">
        <v>17</v>
      </c>
      <c r="H1947" s="1" t="s">
        <v>238</v>
      </c>
      <c r="I1947" s="1" t="s">
        <v>237</v>
      </c>
      <c r="J1947">
        <v>23</v>
      </c>
      <c r="K1947">
        <v>20050413</v>
      </c>
      <c r="L1947">
        <v>0.1</v>
      </c>
      <c r="M1947" s="2" t="b">
        <f t="shared" si="60"/>
        <v>1</v>
      </c>
      <c r="N1947" s="2" t="str">
        <f t="shared" si="61"/>
        <v>Female20205-14 yearsGR113-044</v>
      </c>
    </row>
    <row r="1948" spans="2:14" x14ac:dyDescent="0.35">
      <c r="B1948" t="s">
        <v>710</v>
      </c>
      <c r="C1948" t="s">
        <v>711</v>
      </c>
      <c r="D1948">
        <v>2020</v>
      </c>
      <c r="E1948">
        <v>2020</v>
      </c>
      <c r="F1948" s="1" t="s">
        <v>16</v>
      </c>
      <c r="G1948" s="1" t="s">
        <v>17</v>
      </c>
      <c r="H1948" s="1" t="s">
        <v>131</v>
      </c>
      <c r="I1948" s="1" t="s">
        <v>130</v>
      </c>
      <c r="J1948">
        <v>26</v>
      </c>
      <c r="K1948">
        <v>20050413</v>
      </c>
      <c r="L1948">
        <v>0.1</v>
      </c>
      <c r="M1948" s="2" t="b">
        <f t="shared" si="60"/>
        <v>1</v>
      </c>
      <c r="N1948" s="2" t="str">
        <f t="shared" si="61"/>
        <v>Female20205-14 yearsGR113-046</v>
      </c>
    </row>
    <row r="1949" spans="2:14" x14ac:dyDescent="0.35">
      <c r="B1949" t="s">
        <v>710</v>
      </c>
      <c r="C1949" t="s">
        <v>711</v>
      </c>
      <c r="D1949">
        <v>2020</v>
      </c>
      <c r="E1949">
        <v>2020</v>
      </c>
      <c r="F1949" s="1" t="s">
        <v>16</v>
      </c>
      <c r="G1949" s="1" t="s">
        <v>17</v>
      </c>
      <c r="H1949" s="1" t="s">
        <v>129</v>
      </c>
      <c r="I1949" s="1" t="s">
        <v>128</v>
      </c>
      <c r="J1949">
        <v>120</v>
      </c>
      <c r="K1949">
        <v>20050413</v>
      </c>
      <c r="L1949">
        <v>0.6</v>
      </c>
      <c r="M1949" s="2" t="b">
        <f t="shared" si="60"/>
        <v>0</v>
      </c>
      <c r="N1949" s="2" t="str">
        <f t="shared" si="61"/>
        <v>Female20205-14 yearsGR113-053</v>
      </c>
    </row>
    <row r="1950" spans="2:14" x14ac:dyDescent="0.35">
      <c r="B1950" t="s">
        <v>710</v>
      </c>
      <c r="C1950" t="s">
        <v>711</v>
      </c>
      <c r="D1950">
        <v>2020</v>
      </c>
      <c r="E1950">
        <v>2020</v>
      </c>
      <c r="F1950" s="1" t="s">
        <v>16</v>
      </c>
      <c r="G1950" s="1" t="s">
        <v>17</v>
      </c>
      <c r="H1950" s="1" t="s">
        <v>127</v>
      </c>
      <c r="I1950" s="1" t="s">
        <v>126</v>
      </c>
      <c r="J1950">
        <v>79</v>
      </c>
      <c r="K1950">
        <v>20050413</v>
      </c>
      <c r="L1950">
        <v>0.4</v>
      </c>
      <c r="M1950" s="2" t="b">
        <f t="shared" si="60"/>
        <v>1</v>
      </c>
      <c r="N1950" s="2" t="str">
        <f t="shared" si="61"/>
        <v>Female20205-14 yearsGR113-054</v>
      </c>
    </row>
    <row r="1951" spans="2:14" x14ac:dyDescent="0.35">
      <c r="B1951" t="s">
        <v>710</v>
      </c>
      <c r="C1951" t="s">
        <v>711</v>
      </c>
      <c r="D1951">
        <v>2020</v>
      </c>
      <c r="E1951">
        <v>2020</v>
      </c>
      <c r="F1951" s="1" t="s">
        <v>16</v>
      </c>
      <c r="G1951" s="1" t="s">
        <v>17</v>
      </c>
      <c r="H1951" s="1" t="s">
        <v>113</v>
      </c>
      <c r="I1951" s="1" t="s">
        <v>112</v>
      </c>
      <c r="J1951">
        <v>75</v>
      </c>
      <c r="K1951">
        <v>20050413</v>
      </c>
      <c r="L1951">
        <v>0.4</v>
      </c>
      <c r="M1951" s="2" t="b">
        <f t="shared" si="60"/>
        <v>0</v>
      </c>
      <c r="N1951" s="2" t="str">
        <f t="shared" si="61"/>
        <v>Female20205-14 yearsGR113-064</v>
      </c>
    </row>
    <row r="1952" spans="2:14" x14ac:dyDescent="0.35">
      <c r="B1952" t="s">
        <v>710</v>
      </c>
      <c r="C1952" t="s">
        <v>711</v>
      </c>
      <c r="D1952">
        <v>2020</v>
      </c>
      <c r="E1952">
        <v>2020</v>
      </c>
      <c r="F1952" s="1" t="s">
        <v>16</v>
      </c>
      <c r="G1952" s="1" t="s">
        <v>17</v>
      </c>
      <c r="H1952" s="1" t="s">
        <v>109</v>
      </c>
      <c r="I1952" s="1" t="s">
        <v>108</v>
      </c>
      <c r="J1952">
        <v>65</v>
      </c>
      <c r="K1952">
        <v>20050413</v>
      </c>
      <c r="L1952">
        <v>0.3</v>
      </c>
      <c r="M1952" s="2" t="b">
        <f t="shared" si="60"/>
        <v>0</v>
      </c>
      <c r="N1952" s="2" t="str">
        <f t="shared" si="61"/>
        <v>Female20205-14 yearsGR113-068</v>
      </c>
    </row>
    <row r="1953" spans="2:14" x14ac:dyDescent="0.35">
      <c r="B1953" t="s">
        <v>710</v>
      </c>
      <c r="C1953" t="s">
        <v>711</v>
      </c>
      <c r="D1953">
        <v>2020</v>
      </c>
      <c r="E1953">
        <v>2020</v>
      </c>
      <c r="F1953" s="1" t="s">
        <v>16</v>
      </c>
      <c r="G1953" s="1" t="s">
        <v>17</v>
      </c>
      <c r="H1953" s="1" t="s">
        <v>107</v>
      </c>
      <c r="I1953" s="1" t="s">
        <v>106</v>
      </c>
      <c r="J1953">
        <v>39</v>
      </c>
      <c r="K1953">
        <v>20050413</v>
      </c>
      <c r="L1953">
        <v>0.2</v>
      </c>
      <c r="M1953" s="2" t="b">
        <f t="shared" si="60"/>
        <v>1</v>
      </c>
      <c r="N1953" s="2" t="str">
        <f t="shared" si="61"/>
        <v>Female20205-14 yearsGR113-070</v>
      </c>
    </row>
    <row r="1954" spans="2:14" x14ac:dyDescent="0.35">
      <c r="B1954" t="s">
        <v>710</v>
      </c>
      <c r="C1954" t="s">
        <v>711</v>
      </c>
      <c r="D1954">
        <v>2020</v>
      </c>
      <c r="E1954">
        <v>2020</v>
      </c>
      <c r="F1954" s="1" t="s">
        <v>16</v>
      </c>
      <c r="G1954" s="1" t="s">
        <v>17</v>
      </c>
      <c r="H1954" s="1" t="s">
        <v>103</v>
      </c>
      <c r="I1954" s="1" t="s">
        <v>102</v>
      </c>
      <c r="J1954">
        <v>52</v>
      </c>
      <c r="K1954">
        <v>20050413</v>
      </c>
      <c r="L1954">
        <v>0.3</v>
      </c>
      <c r="M1954" s="2" t="b">
        <f t="shared" si="60"/>
        <v>1</v>
      </c>
      <c r="N1954" s="2" t="str">
        <f t="shared" si="61"/>
        <v>Female20205-14 yearsGR113-076</v>
      </c>
    </row>
    <row r="1955" spans="2:14" x14ac:dyDescent="0.35">
      <c r="B1955" t="s">
        <v>710</v>
      </c>
      <c r="C1955" t="s">
        <v>711</v>
      </c>
      <c r="D1955">
        <v>2020</v>
      </c>
      <c r="E1955">
        <v>2020</v>
      </c>
      <c r="F1955" s="1" t="s">
        <v>16</v>
      </c>
      <c r="G1955" s="1" t="s">
        <v>17</v>
      </c>
      <c r="H1955" s="1" t="s">
        <v>202</v>
      </c>
      <c r="I1955" s="1" t="s">
        <v>201</v>
      </c>
      <c r="J1955">
        <v>31</v>
      </c>
      <c r="K1955">
        <v>20050413</v>
      </c>
      <c r="L1955">
        <v>0.2</v>
      </c>
      <c r="M1955" s="2" t="b">
        <f t="shared" si="60"/>
        <v>0</v>
      </c>
      <c r="N1955" s="2" t="str">
        <f t="shared" si="61"/>
        <v>Female20205-14 yearsGR113-077</v>
      </c>
    </row>
    <row r="1956" spans="2:14" x14ac:dyDescent="0.35">
      <c r="B1956" t="s">
        <v>710</v>
      </c>
      <c r="C1956" t="s">
        <v>711</v>
      </c>
      <c r="D1956">
        <v>2020</v>
      </c>
      <c r="E1956">
        <v>2020</v>
      </c>
      <c r="F1956" s="1" t="s">
        <v>16</v>
      </c>
      <c r="G1956" s="1" t="s">
        <v>17</v>
      </c>
      <c r="H1956" s="1" t="s">
        <v>101</v>
      </c>
      <c r="I1956" s="1" t="s">
        <v>100</v>
      </c>
      <c r="J1956">
        <v>21</v>
      </c>
      <c r="K1956">
        <v>20050413</v>
      </c>
      <c r="L1956">
        <v>0.1</v>
      </c>
      <c r="M1956" s="2" t="b">
        <f t="shared" si="60"/>
        <v>0</v>
      </c>
      <c r="N1956" s="2" t="str">
        <f t="shared" si="61"/>
        <v>Female20205-14 yearsGR113-078</v>
      </c>
    </row>
    <row r="1957" spans="2:14" x14ac:dyDescent="0.35">
      <c r="B1957" t="s">
        <v>710</v>
      </c>
      <c r="C1957" t="s">
        <v>711</v>
      </c>
      <c r="D1957">
        <v>2020</v>
      </c>
      <c r="E1957">
        <v>2020</v>
      </c>
      <c r="F1957" s="1" t="s">
        <v>16</v>
      </c>
      <c r="G1957" s="1" t="s">
        <v>17</v>
      </c>
      <c r="H1957" s="1" t="s">
        <v>99</v>
      </c>
      <c r="I1957" s="1" t="s">
        <v>98</v>
      </c>
      <c r="J1957">
        <v>52</v>
      </c>
      <c r="K1957">
        <v>20050413</v>
      </c>
      <c r="L1957">
        <v>0.3</v>
      </c>
      <c r="M1957" s="2" t="b">
        <f t="shared" si="60"/>
        <v>1</v>
      </c>
      <c r="N1957" s="2" t="str">
        <f t="shared" si="61"/>
        <v>Female20205-14 yearsGR113-082</v>
      </c>
    </row>
    <row r="1958" spans="2:14" x14ac:dyDescent="0.35">
      <c r="B1958" t="s">
        <v>710</v>
      </c>
      <c r="C1958" t="s">
        <v>711</v>
      </c>
      <c r="D1958">
        <v>2020</v>
      </c>
      <c r="E1958">
        <v>2020</v>
      </c>
      <c r="F1958" s="1" t="s">
        <v>16</v>
      </c>
      <c r="G1958" s="1" t="s">
        <v>17</v>
      </c>
      <c r="H1958" s="1" t="s">
        <v>190</v>
      </c>
      <c r="I1958" s="1" t="s">
        <v>189</v>
      </c>
      <c r="J1958">
        <v>52</v>
      </c>
      <c r="K1958">
        <v>20050413</v>
      </c>
      <c r="L1958">
        <v>0.3</v>
      </c>
      <c r="M1958" s="2" t="b">
        <f t="shared" si="60"/>
        <v>0</v>
      </c>
      <c r="N1958" s="2" t="str">
        <f t="shared" si="61"/>
        <v>Female20205-14 yearsGR113-085</v>
      </c>
    </row>
    <row r="1959" spans="2:14" x14ac:dyDescent="0.35">
      <c r="B1959" t="s">
        <v>710</v>
      </c>
      <c r="C1959" t="s">
        <v>711</v>
      </c>
      <c r="D1959">
        <v>2020</v>
      </c>
      <c r="E1959">
        <v>2020</v>
      </c>
      <c r="F1959" s="1" t="s">
        <v>16</v>
      </c>
      <c r="G1959" s="1" t="s">
        <v>17</v>
      </c>
      <c r="H1959" s="1" t="s">
        <v>186</v>
      </c>
      <c r="I1959" s="1" t="s">
        <v>185</v>
      </c>
      <c r="J1959">
        <v>32</v>
      </c>
      <c r="K1959">
        <v>20050413</v>
      </c>
      <c r="L1959">
        <v>0.2</v>
      </c>
      <c r="M1959" s="2" t="b">
        <f t="shared" si="60"/>
        <v>0</v>
      </c>
      <c r="N1959" s="2" t="str">
        <f t="shared" si="61"/>
        <v>Female20205-14 yearsGR113-089</v>
      </c>
    </row>
    <row r="1960" spans="2:14" x14ac:dyDescent="0.35">
      <c r="B1960" t="s">
        <v>710</v>
      </c>
      <c r="C1960" t="s">
        <v>711</v>
      </c>
      <c r="D1960">
        <v>2020</v>
      </c>
      <c r="E1960">
        <v>2020</v>
      </c>
      <c r="F1960" s="1" t="s">
        <v>16</v>
      </c>
      <c r="G1960" s="1" t="s">
        <v>17</v>
      </c>
      <c r="H1960" s="1" t="s">
        <v>85</v>
      </c>
      <c r="I1960" s="1" t="s">
        <v>84</v>
      </c>
      <c r="J1960">
        <v>11</v>
      </c>
      <c r="K1960">
        <v>20050413</v>
      </c>
      <c r="L1960" t="s">
        <v>10</v>
      </c>
      <c r="M1960" s="2" t="b">
        <f t="shared" si="60"/>
        <v>1</v>
      </c>
      <c r="N1960" s="2" t="str">
        <f t="shared" si="61"/>
        <v>Female20205-14 yearsGR113-108</v>
      </c>
    </row>
    <row r="1961" spans="2:14" x14ac:dyDescent="0.35">
      <c r="B1961" t="s">
        <v>710</v>
      </c>
      <c r="C1961" t="s">
        <v>711</v>
      </c>
      <c r="D1961">
        <v>2020</v>
      </c>
      <c r="E1961">
        <v>2020</v>
      </c>
      <c r="F1961" s="1" t="s">
        <v>16</v>
      </c>
      <c r="G1961" s="1" t="s">
        <v>17</v>
      </c>
      <c r="H1961" s="1" t="s">
        <v>164</v>
      </c>
      <c r="I1961" s="1" t="s">
        <v>163</v>
      </c>
      <c r="J1961">
        <v>152</v>
      </c>
      <c r="K1961">
        <v>20050413</v>
      </c>
      <c r="L1961">
        <v>0.8</v>
      </c>
      <c r="M1961" s="2" t="b">
        <f t="shared" si="60"/>
        <v>1</v>
      </c>
      <c r="N1961" s="2" t="str">
        <f t="shared" si="61"/>
        <v>Female20205-14 yearsGR113-109</v>
      </c>
    </row>
    <row r="1962" spans="2:14" x14ac:dyDescent="0.35">
      <c r="B1962" t="s">
        <v>710</v>
      </c>
      <c r="C1962" t="s">
        <v>711</v>
      </c>
      <c r="D1962">
        <v>2020</v>
      </c>
      <c r="E1962">
        <v>2020</v>
      </c>
      <c r="F1962" s="1" t="s">
        <v>16</v>
      </c>
      <c r="G1962" s="1" t="s">
        <v>17</v>
      </c>
      <c r="H1962" s="1" t="s">
        <v>83</v>
      </c>
      <c r="I1962" s="1" t="s">
        <v>82</v>
      </c>
      <c r="J1962">
        <v>51</v>
      </c>
      <c r="K1962">
        <v>20050413</v>
      </c>
      <c r="L1962">
        <v>0.3</v>
      </c>
      <c r="M1962" s="2" t="b">
        <f t="shared" si="60"/>
        <v>0</v>
      </c>
      <c r="N1962" s="2" t="str">
        <f t="shared" si="61"/>
        <v>Female20205-14 yearsGR113-110</v>
      </c>
    </row>
    <row r="1963" spans="2:14" x14ac:dyDescent="0.35">
      <c r="B1963" t="s">
        <v>710</v>
      </c>
      <c r="C1963" t="s">
        <v>711</v>
      </c>
      <c r="D1963">
        <v>2020</v>
      </c>
      <c r="E1963">
        <v>2020</v>
      </c>
      <c r="F1963" s="1" t="s">
        <v>16</v>
      </c>
      <c r="G1963" s="1" t="s">
        <v>17</v>
      </c>
      <c r="H1963" s="1" t="s">
        <v>81</v>
      </c>
      <c r="I1963" s="1" t="s">
        <v>80</v>
      </c>
      <c r="J1963">
        <v>278</v>
      </c>
      <c r="K1963">
        <v>20050413</v>
      </c>
      <c r="L1963">
        <v>1.4</v>
      </c>
      <c r="M1963" s="2" t="b">
        <f t="shared" si="60"/>
        <v>0</v>
      </c>
      <c r="N1963" s="2" t="str">
        <f t="shared" si="61"/>
        <v>Female20205-14 yearsGR113-111</v>
      </c>
    </row>
    <row r="1964" spans="2:14" x14ac:dyDescent="0.35">
      <c r="B1964" t="s">
        <v>710</v>
      </c>
      <c r="C1964" t="s">
        <v>711</v>
      </c>
      <c r="D1964">
        <v>2020</v>
      </c>
      <c r="E1964">
        <v>2020</v>
      </c>
      <c r="F1964" s="1" t="s">
        <v>16</v>
      </c>
      <c r="G1964" s="1" t="s">
        <v>17</v>
      </c>
      <c r="H1964" s="1" t="s">
        <v>79</v>
      </c>
      <c r="I1964" s="1" t="s">
        <v>78</v>
      </c>
      <c r="J1964">
        <v>588</v>
      </c>
      <c r="K1964">
        <v>20050413</v>
      </c>
      <c r="L1964">
        <v>2.9</v>
      </c>
      <c r="M1964" s="2" t="b">
        <f t="shared" si="60"/>
        <v>1</v>
      </c>
      <c r="N1964" s="2" t="str">
        <f t="shared" si="61"/>
        <v>Female20205-14 yearsGR113-112</v>
      </c>
    </row>
    <row r="1965" spans="2:14" x14ac:dyDescent="0.35">
      <c r="B1965" t="s">
        <v>710</v>
      </c>
      <c r="C1965" t="s">
        <v>711</v>
      </c>
      <c r="D1965">
        <v>2020</v>
      </c>
      <c r="E1965">
        <v>2020</v>
      </c>
      <c r="F1965" s="1" t="s">
        <v>16</v>
      </c>
      <c r="G1965" s="1" t="s">
        <v>17</v>
      </c>
      <c r="H1965" s="1" t="s">
        <v>77</v>
      </c>
      <c r="I1965" s="1" t="s">
        <v>76</v>
      </c>
      <c r="J1965">
        <v>385</v>
      </c>
      <c r="K1965">
        <v>20050413</v>
      </c>
      <c r="L1965">
        <v>1.9</v>
      </c>
      <c r="M1965" s="2" t="b">
        <f t="shared" si="60"/>
        <v>0</v>
      </c>
      <c r="N1965" s="2" t="str">
        <f t="shared" si="61"/>
        <v>Female20205-14 yearsGR113-113</v>
      </c>
    </row>
    <row r="1966" spans="2:14" x14ac:dyDescent="0.35">
      <c r="B1966" t="s">
        <v>710</v>
      </c>
      <c r="C1966" t="s">
        <v>711</v>
      </c>
      <c r="D1966">
        <v>2020</v>
      </c>
      <c r="E1966">
        <v>2020</v>
      </c>
      <c r="F1966" s="1" t="s">
        <v>16</v>
      </c>
      <c r="G1966" s="1" t="s">
        <v>17</v>
      </c>
      <c r="H1966" s="1" t="s">
        <v>75</v>
      </c>
      <c r="I1966" s="1" t="s">
        <v>74</v>
      </c>
      <c r="J1966">
        <v>359</v>
      </c>
      <c r="K1966">
        <v>20050413</v>
      </c>
      <c r="L1966">
        <v>1.8</v>
      </c>
      <c r="M1966" s="2" t="b">
        <f t="shared" si="60"/>
        <v>0</v>
      </c>
      <c r="N1966" s="2" t="str">
        <f t="shared" si="61"/>
        <v>Female20205-14 yearsGR113-114</v>
      </c>
    </row>
    <row r="1967" spans="2:14" x14ac:dyDescent="0.35">
      <c r="B1967" t="s">
        <v>710</v>
      </c>
      <c r="C1967" t="s">
        <v>711</v>
      </c>
      <c r="D1967">
        <v>2020</v>
      </c>
      <c r="E1967">
        <v>2020</v>
      </c>
      <c r="F1967" s="1" t="s">
        <v>16</v>
      </c>
      <c r="G1967" s="1" t="s">
        <v>17</v>
      </c>
      <c r="H1967" s="1" t="s">
        <v>160</v>
      </c>
      <c r="I1967" s="1" t="s">
        <v>159</v>
      </c>
      <c r="J1967">
        <v>19</v>
      </c>
      <c r="K1967">
        <v>20050413</v>
      </c>
      <c r="L1967" t="s">
        <v>10</v>
      </c>
      <c r="M1967" s="2" t="b">
        <f t="shared" si="60"/>
        <v>0</v>
      </c>
      <c r="N1967" s="2" t="str">
        <f t="shared" si="61"/>
        <v>Female20205-14 yearsGR113-116</v>
      </c>
    </row>
    <row r="1968" spans="2:14" x14ac:dyDescent="0.35">
      <c r="B1968" t="s">
        <v>710</v>
      </c>
      <c r="C1968" t="s">
        <v>711</v>
      </c>
      <c r="D1968">
        <v>2020</v>
      </c>
      <c r="E1968">
        <v>2020</v>
      </c>
      <c r="F1968" s="1" t="s">
        <v>16</v>
      </c>
      <c r="G1968" s="1" t="s">
        <v>17</v>
      </c>
      <c r="H1968" s="1" t="s">
        <v>73</v>
      </c>
      <c r="I1968" s="1" t="s">
        <v>72</v>
      </c>
      <c r="J1968">
        <v>203</v>
      </c>
      <c r="K1968">
        <v>20050413</v>
      </c>
      <c r="L1968">
        <v>1</v>
      </c>
      <c r="M1968" s="2" t="b">
        <f t="shared" ref="M1968:M2031" si="62">LEFT(H1968,1)="#"</f>
        <v>0</v>
      </c>
      <c r="N1968" s="2" t="str">
        <f t="shared" ref="N1968:N2031" si="63">B1968&amp;E1968&amp;F1968&amp;I1968</f>
        <v>Female20205-14 yearsGR113-117</v>
      </c>
    </row>
    <row r="1969" spans="2:14" x14ac:dyDescent="0.35">
      <c r="B1969" t="s">
        <v>710</v>
      </c>
      <c r="C1969" t="s">
        <v>711</v>
      </c>
      <c r="D1969">
        <v>2020</v>
      </c>
      <c r="E1969">
        <v>2020</v>
      </c>
      <c r="F1969" s="1" t="s">
        <v>16</v>
      </c>
      <c r="G1969" s="1" t="s">
        <v>17</v>
      </c>
      <c r="H1969" s="1" t="s">
        <v>69</v>
      </c>
      <c r="I1969" s="1" t="s">
        <v>68</v>
      </c>
      <c r="J1969">
        <v>54</v>
      </c>
      <c r="K1969">
        <v>20050413</v>
      </c>
      <c r="L1969">
        <v>0.3</v>
      </c>
      <c r="M1969" s="2" t="b">
        <f t="shared" si="62"/>
        <v>0</v>
      </c>
      <c r="N1969" s="2" t="str">
        <f t="shared" si="63"/>
        <v>Female20205-14 yearsGR113-120</v>
      </c>
    </row>
    <row r="1970" spans="2:14" x14ac:dyDescent="0.35">
      <c r="B1970" t="s">
        <v>710</v>
      </c>
      <c r="C1970" t="s">
        <v>711</v>
      </c>
      <c r="D1970">
        <v>2020</v>
      </c>
      <c r="E1970">
        <v>2020</v>
      </c>
      <c r="F1970" s="1" t="s">
        <v>16</v>
      </c>
      <c r="G1970" s="1" t="s">
        <v>17</v>
      </c>
      <c r="H1970" s="1" t="s">
        <v>156</v>
      </c>
      <c r="I1970" s="1" t="s">
        <v>155</v>
      </c>
      <c r="J1970">
        <v>46</v>
      </c>
      <c r="K1970">
        <v>20050413</v>
      </c>
      <c r="L1970">
        <v>0.2</v>
      </c>
      <c r="M1970" s="2" t="b">
        <f t="shared" si="62"/>
        <v>0</v>
      </c>
      <c r="N1970" s="2" t="str">
        <f t="shared" si="63"/>
        <v>Female20205-14 yearsGR113-121</v>
      </c>
    </row>
    <row r="1971" spans="2:14" x14ac:dyDescent="0.35">
      <c r="B1971" t="s">
        <v>710</v>
      </c>
      <c r="C1971" t="s">
        <v>711</v>
      </c>
      <c r="D1971">
        <v>2020</v>
      </c>
      <c r="E1971">
        <v>2020</v>
      </c>
      <c r="F1971" s="1" t="s">
        <v>16</v>
      </c>
      <c r="G1971" s="1" t="s">
        <v>17</v>
      </c>
      <c r="H1971" s="1" t="s">
        <v>67</v>
      </c>
      <c r="I1971" s="1" t="s">
        <v>66</v>
      </c>
      <c r="J1971">
        <v>27</v>
      </c>
      <c r="K1971">
        <v>20050413</v>
      </c>
      <c r="L1971">
        <v>0.1</v>
      </c>
      <c r="M1971" s="2" t="b">
        <f t="shared" si="62"/>
        <v>0</v>
      </c>
      <c r="N1971" s="2" t="str">
        <f t="shared" si="63"/>
        <v>Female20205-14 yearsGR113-122</v>
      </c>
    </row>
    <row r="1972" spans="2:14" x14ac:dyDescent="0.35">
      <c r="B1972" t="s">
        <v>710</v>
      </c>
      <c r="C1972" t="s">
        <v>711</v>
      </c>
      <c r="D1972">
        <v>2020</v>
      </c>
      <c r="E1972">
        <v>2020</v>
      </c>
      <c r="F1972" s="1" t="s">
        <v>16</v>
      </c>
      <c r="G1972" s="1" t="s">
        <v>17</v>
      </c>
      <c r="H1972" s="1" t="s">
        <v>154</v>
      </c>
      <c r="I1972" s="1" t="s">
        <v>153</v>
      </c>
      <c r="J1972">
        <v>63</v>
      </c>
      <c r="K1972">
        <v>20050413</v>
      </c>
      <c r="L1972">
        <v>0.3</v>
      </c>
      <c r="M1972" s="2" t="b">
        <f t="shared" si="62"/>
        <v>0</v>
      </c>
      <c r="N1972" s="2" t="str">
        <f t="shared" si="63"/>
        <v>Female20205-14 yearsGR113-123</v>
      </c>
    </row>
    <row r="1973" spans="2:14" x14ac:dyDescent="0.35">
      <c r="B1973" t="s">
        <v>710</v>
      </c>
      <c r="C1973" t="s">
        <v>711</v>
      </c>
      <c r="D1973">
        <v>2020</v>
      </c>
      <c r="E1973">
        <v>2020</v>
      </c>
      <c r="F1973" s="1" t="s">
        <v>16</v>
      </c>
      <c r="G1973" s="1" t="s">
        <v>17</v>
      </c>
      <c r="H1973" s="1" t="s">
        <v>65</v>
      </c>
      <c r="I1973" s="1" t="s">
        <v>64</v>
      </c>
      <c r="J1973">
        <v>211</v>
      </c>
      <c r="K1973">
        <v>20050413</v>
      </c>
      <c r="L1973">
        <v>1.1000000000000001</v>
      </c>
      <c r="M1973" s="2" t="b">
        <f t="shared" si="62"/>
        <v>1</v>
      </c>
      <c r="N1973" s="2" t="str">
        <f t="shared" si="63"/>
        <v>Female20205-14 yearsGR113-124</v>
      </c>
    </row>
    <row r="1974" spans="2:14" x14ac:dyDescent="0.35">
      <c r="B1974" t="s">
        <v>710</v>
      </c>
      <c r="C1974" t="s">
        <v>711</v>
      </c>
      <c r="D1974">
        <v>2020</v>
      </c>
      <c r="E1974">
        <v>2020</v>
      </c>
      <c r="F1974" s="1" t="s">
        <v>16</v>
      </c>
      <c r="G1974" s="1" t="s">
        <v>17</v>
      </c>
      <c r="H1974" s="1" t="s">
        <v>152</v>
      </c>
      <c r="I1974" s="1" t="s">
        <v>151</v>
      </c>
      <c r="J1974">
        <v>35</v>
      </c>
      <c r="K1974">
        <v>20050413</v>
      </c>
      <c r="L1974">
        <v>0.2</v>
      </c>
      <c r="M1974" s="2" t="b">
        <f t="shared" si="62"/>
        <v>0</v>
      </c>
      <c r="N1974" s="2" t="str">
        <f t="shared" si="63"/>
        <v>Female20205-14 yearsGR113-125</v>
      </c>
    </row>
    <row r="1975" spans="2:14" x14ac:dyDescent="0.35">
      <c r="B1975" t="s">
        <v>710</v>
      </c>
      <c r="C1975" t="s">
        <v>711</v>
      </c>
      <c r="D1975">
        <v>2020</v>
      </c>
      <c r="E1975">
        <v>2020</v>
      </c>
      <c r="F1975" s="1" t="s">
        <v>16</v>
      </c>
      <c r="G1975" s="1" t="s">
        <v>17</v>
      </c>
      <c r="H1975" s="1" t="s">
        <v>63</v>
      </c>
      <c r="I1975" s="1" t="s">
        <v>62</v>
      </c>
      <c r="J1975">
        <v>176</v>
      </c>
      <c r="K1975">
        <v>20050413</v>
      </c>
      <c r="L1975">
        <v>0.9</v>
      </c>
      <c r="M1975" s="2" t="b">
        <f t="shared" si="62"/>
        <v>0</v>
      </c>
      <c r="N1975" s="2" t="str">
        <f t="shared" si="63"/>
        <v>Female20205-14 yearsGR113-126</v>
      </c>
    </row>
    <row r="1976" spans="2:14" x14ac:dyDescent="0.35">
      <c r="B1976" t="s">
        <v>710</v>
      </c>
      <c r="C1976" t="s">
        <v>711</v>
      </c>
      <c r="D1976">
        <v>2020</v>
      </c>
      <c r="E1976">
        <v>2020</v>
      </c>
      <c r="F1976" s="1" t="s">
        <v>16</v>
      </c>
      <c r="G1976" s="1" t="s">
        <v>17</v>
      </c>
      <c r="H1976" s="1" t="s">
        <v>61</v>
      </c>
      <c r="I1976" s="1" t="s">
        <v>60</v>
      </c>
      <c r="J1976">
        <v>156</v>
      </c>
      <c r="K1976">
        <v>20050413</v>
      </c>
      <c r="L1976">
        <v>0.8</v>
      </c>
      <c r="M1976" s="2" t="b">
        <f t="shared" si="62"/>
        <v>1</v>
      </c>
      <c r="N1976" s="2" t="str">
        <f t="shared" si="63"/>
        <v>Female20205-14 yearsGR113-127</v>
      </c>
    </row>
    <row r="1977" spans="2:14" x14ac:dyDescent="0.35">
      <c r="B1977" t="s">
        <v>710</v>
      </c>
      <c r="C1977" t="s">
        <v>711</v>
      </c>
      <c r="D1977">
        <v>2020</v>
      </c>
      <c r="E1977">
        <v>2020</v>
      </c>
      <c r="F1977" s="1" t="s">
        <v>16</v>
      </c>
      <c r="G1977" s="1" t="s">
        <v>17</v>
      </c>
      <c r="H1977" s="1" t="s">
        <v>59</v>
      </c>
      <c r="I1977" s="1" t="s">
        <v>58</v>
      </c>
      <c r="J1977">
        <v>91</v>
      </c>
      <c r="K1977">
        <v>20050413</v>
      </c>
      <c r="L1977">
        <v>0.5</v>
      </c>
      <c r="M1977" s="2" t="b">
        <f t="shared" si="62"/>
        <v>0</v>
      </c>
      <c r="N1977" s="2" t="str">
        <f t="shared" si="63"/>
        <v>Female20205-14 yearsGR113-128</v>
      </c>
    </row>
    <row r="1978" spans="2:14" x14ac:dyDescent="0.35">
      <c r="B1978" t="s">
        <v>710</v>
      </c>
      <c r="C1978" t="s">
        <v>711</v>
      </c>
      <c r="D1978">
        <v>2020</v>
      </c>
      <c r="E1978">
        <v>2020</v>
      </c>
      <c r="F1978" s="1" t="s">
        <v>16</v>
      </c>
      <c r="G1978" s="1" t="s">
        <v>17</v>
      </c>
      <c r="H1978" s="1" t="s">
        <v>57</v>
      </c>
      <c r="I1978" s="1" t="s">
        <v>56</v>
      </c>
      <c r="J1978">
        <v>65</v>
      </c>
      <c r="K1978">
        <v>20050413</v>
      </c>
      <c r="L1978">
        <v>0.3</v>
      </c>
      <c r="M1978" s="2" t="b">
        <f t="shared" si="62"/>
        <v>0</v>
      </c>
      <c r="N1978" s="2" t="str">
        <f t="shared" si="63"/>
        <v>Female20205-14 yearsGR113-129</v>
      </c>
    </row>
    <row r="1979" spans="2:14" x14ac:dyDescent="0.35">
      <c r="B1979" t="s">
        <v>710</v>
      </c>
      <c r="C1979" t="s">
        <v>711</v>
      </c>
      <c r="D1979">
        <v>2020</v>
      </c>
      <c r="E1979">
        <v>2020</v>
      </c>
      <c r="F1979" s="1" t="s">
        <v>16</v>
      </c>
      <c r="G1979" s="1" t="s">
        <v>17</v>
      </c>
      <c r="H1979" s="1" t="s">
        <v>55</v>
      </c>
      <c r="I1979" s="1" t="s">
        <v>54</v>
      </c>
      <c r="J1979">
        <v>23</v>
      </c>
      <c r="K1979">
        <v>20050413</v>
      </c>
      <c r="L1979">
        <v>0.1</v>
      </c>
      <c r="M1979" s="2" t="b">
        <f t="shared" si="62"/>
        <v>0</v>
      </c>
      <c r="N1979" s="2" t="str">
        <f t="shared" si="63"/>
        <v>Female20205-14 yearsGR113-131</v>
      </c>
    </row>
    <row r="1980" spans="2:14" x14ac:dyDescent="0.35">
      <c r="B1980" t="s">
        <v>710</v>
      </c>
      <c r="C1980" t="s">
        <v>711</v>
      </c>
      <c r="D1980">
        <v>2020</v>
      </c>
      <c r="E1980">
        <v>2020</v>
      </c>
      <c r="F1980" s="1" t="s">
        <v>16</v>
      </c>
      <c r="G1980" s="1" t="s">
        <v>17</v>
      </c>
      <c r="H1980" s="1" t="s">
        <v>53</v>
      </c>
      <c r="I1980" s="1" t="s">
        <v>52</v>
      </c>
      <c r="J1980">
        <v>19</v>
      </c>
      <c r="K1980">
        <v>20050413</v>
      </c>
      <c r="L1980" t="s">
        <v>10</v>
      </c>
      <c r="M1980" s="2" t="b">
        <f t="shared" si="62"/>
        <v>0</v>
      </c>
      <c r="N1980" s="2" t="str">
        <f t="shared" si="63"/>
        <v>Female20205-14 yearsGR113-133</v>
      </c>
    </row>
    <row r="1981" spans="2:14" x14ac:dyDescent="0.35">
      <c r="B1981" t="s">
        <v>710</v>
      </c>
      <c r="C1981" t="s">
        <v>711</v>
      </c>
      <c r="D1981">
        <v>2020</v>
      </c>
      <c r="E1981">
        <v>2020</v>
      </c>
      <c r="F1981" s="1" t="s">
        <v>16</v>
      </c>
      <c r="G1981" s="1" t="s">
        <v>17</v>
      </c>
      <c r="H1981" s="1" t="s">
        <v>51</v>
      </c>
      <c r="I1981" s="1" t="s">
        <v>50</v>
      </c>
      <c r="J1981">
        <v>21</v>
      </c>
      <c r="K1981">
        <v>20050413</v>
      </c>
      <c r="L1981">
        <v>0.1</v>
      </c>
      <c r="M1981" s="2" t="b">
        <f t="shared" si="62"/>
        <v>1</v>
      </c>
      <c r="N1981" s="2" t="str">
        <f t="shared" si="63"/>
        <v>Female20205-14 yearsGR113-137</v>
      </c>
    </row>
    <row r="1982" spans="2:14" x14ac:dyDescent="0.35">
      <c r="B1982" t="s">
        <v>710</v>
      </c>
      <c r="C1982" t="s">
        <v>711</v>
      </c>
      <c r="D1982">
        <v>2020</v>
      </c>
      <c r="E1982">
        <v>2020</v>
      </c>
      <c r="F1982" s="1" t="s">
        <v>18</v>
      </c>
      <c r="G1982" s="1" t="s">
        <v>19</v>
      </c>
      <c r="H1982" s="1" t="s">
        <v>143</v>
      </c>
      <c r="I1982" s="1" t="s">
        <v>142</v>
      </c>
      <c r="J1982">
        <v>51</v>
      </c>
      <c r="K1982">
        <v>20828241</v>
      </c>
      <c r="L1982">
        <v>0.2</v>
      </c>
      <c r="M1982" s="2" t="b">
        <f t="shared" si="62"/>
        <v>1</v>
      </c>
      <c r="N1982" s="2" t="str">
        <f t="shared" si="63"/>
        <v>Female202015-24 yearsGR113-010</v>
      </c>
    </row>
    <row r="1983" spans="2:14" x14ac:dyDescent="0.35">
      <c r="B1983" t="s">
        <v>710</v>
      </c>
      <c r="C1983" t="s">
        <v>711</v>
      </c>
      <c r="D1983">
        <v>2020</v>
      </c>
      <c r="E1983">
        <v>2020</v>
      </c>
      <c r="F1983" s="1" t="s">
        <v>18</v>
      </c>
      <c r="G1983" s="1" t="s">
        <v>19</v>
      </c>
      <c r="H1983" s="1" t="s">
        <v>282</v>
      </c>
      <c r="I1983" s="1" t="s">
        <v>281</v>
      </c>
      <c r="J1983">
        <v>11</v>
      </c>
      <c r="K1983">
        <v>20828241</v>
      </c>
      <c r="L1983" t="s">
        <v>10</v>
      </c>
      <c r="M1983" s="2" t="b">
        <f t="shared" si="62"/>
        <v>1</v>
      </c>
      <c r="N1983" s="2" t="str">
        <f t="shared" si="63"/>
        <v>Female202015-24 yearsGR113-016</v>
      </c>
    </row>
    <row r="1984" spans="2:14" x14ac:dyDescent="0.35">
      <c r="B1984" t="s">
        <v>710</v>
      </c>
      <c r="C1984" t="s">
        <v>711</v>
      </c>
      <c r="D1984">
        <v>2020</v>
      </c>
      <c r="E1984">
        <v>2020</v>
      </c>
      <c r="F1984" s="1" t="s">
        <v>18</v>
      </c>
      <c r="G1984" s="1" t="s">
        <v>19</v>
      </c>
      <c r="H1984" s="1" t="s">
        <v>141</v>
      </c>
      <c r="I1984" s="1" t="s">
        <v>140</v>
      </c>
      <c r="J1984">
        <v>228</v>
      </c>
      <c r="K1984">
        <v>20828241</v>
      </c>
      <c r="L1984">
        <v>1.1000000000000001</v>
      </c>
      <c r="M1984" s="2" t="b">
        <f t="shared" si="62"/>
        <v>0</v>
      </c>
      <c r="N1984" s="2" t="str">
        <f t="shared" si="63"/>
        <v>Female202015-24 yearsGR113-018</v>
      </c>
    </row>
    <row r="1985" spans="2:14" x14ac:dyDescent="0.35">
      <c r="B1985" t="s">
        <v>710</v>
      </c>
      <c r="C1985" t="s">
        <v>711</v>
      </c>
      <c r="D1985">
        <v>2020</v>
      </c>
      <c r="E1985">
        <v>2020</v>
      </c>
      <c r="F1985" s="1" t="s">
        <v>18</v>
      </c>
      <c r="G1985" s="1" t="s">
        <v>19</v>
      </c>
      <c r="H1985" s="1" t="s">
        <v>139</v>
      </c>
      <c r="I1985" s="1" t="s">
        <v>138</v>
      </c>
      <c r="J1985">
        <v>532</v>
      </c>
      <c r="K1985">
        <v>20828241</v>
      </c>
      <c r="L1985">
        <v>2.6</v>
      </c>
      <c r="M1985" s="2" t="b">
        <f t="shared" si="62"/>
        <v>1</v>
      </c>
      <c r="N1985" s="2" t="str">
        <f t="shared" si="63"/>
        <v>Female202015-24 yearsGR113-019</v>
      </c>
    </row>
    <row r="1986" spans="2:14" x14ac:dyDescent="0.35">
      <c r="B1986" t="s">
        <v>710</v>
      </c>
      <c r="C1986" t="s">
        <v>711</v>
      </c>
      <c r="D1986">
        <v>2020</v>
      </c>
      <c r="E1986">
        <v>2020</v>
      </c>
      <c r="F1986" s="1" t="s">
        <v>18</v>
      </c>
      <c r="G1986" s="1" t="s">
        <v>19</v>
      </c>
      <c r="H1986" s="1" t="s">
        <v>276</v>
      </c>
      <c r="I1986" s="1" t="s">
        <v>275</v>
      </c>
      <c r="J1986">
        <v>14</v>
      </c>
      <c r="K1986">
        <v>20828241</v>
      </c>
      <c r="L1986" t="s">
        <v>10</v>
      </c>
      <c r="M1986" s="2" t="b">
        <f t="shared" si="62"/>
        <v>0</v>
      </c>
      <c r="N1986" s="2" t="str">
        <f t="shared" si="63"/>
        <v>Female202015-24 yearsGR113-022</v>
      </c>
    </row>
    <row r="1987" spans="2:14" x14ac:dyDescent="0.35">
      <c r="B1987" t="s">
        <v>710</v>
      </c>
      <c r="C1987" t="s">
        <v>711</v>
      </c>
      <c r="D1987">
        <v>2020</v>
      </c>
      <c r="E1987">
        <v>2020</v>
      </c>
      <c r="F1987" s="1" t="s">
        <v>18</v>
      </c>
      <c r="G1987" s="1" t="s">
        <v>19</v>
      </c>
      <c r="H1987" s="1" t="s">
        <v>274</v>
      </c>
      <c r="I1987" s="1" t="s">
        <v>273</v>
      </c>
      <c r="J1987">
        <v>11</v>
      </c>
      <c r="K1987">
        <v>20828241</v>
      </c>
      <c r="L1987" t="s">
        <v>10</v>
      </c>
      <c r="M1987" s="2" t="b">
        <f t="shared" si="62"/>
        <v>0</v>
      </c>
      <c r="N1987" s="2" t="str">
        <f t="shared" si="63"/>
        <v>Female202015-24 yearsGR113-023</v>
      </c>
    </row>
    <row r="1988" spans="2:14" x14ac:dyDescent="0.35">
      <c r="B1988" t="s">
        <v>710</v>
      </c>
      <c r="C1988" t="s">
        <v>711</v>
      </c>
      <c r="D1988">
        <v>2020</v>
      </c>
      <c r="E1988">
        <v>2020</v>
      </c>
      <c r="F1988" s="1" t="s">
        <v>18</v>
      </c>
      <c r="G1988" s="1" t="s">
        <v>19</v>
      </c>
      <c r="H1988" s="1" t="s">
        <v>272</v>
      </c>
      <c r="I1988" s="1" t="s">
        <v>271</v>
      </c>
      <c r="J1988">
        <v>23</v>
      </c>
      <c r="K1988">
        <v>20828241</v>
      </c>
      <c r="L1988">
        <v>0.1</v>
      </c>
      <c r="M1988" s="2" t="b">
        <f t="shared" si="62"/>
        <v>0</v>
      </c>
      <c r="N1988" s="2" t="str">
        <f t="shared" si="63"/>
        <v>Female202015-24 yearsGR113-024</v>
      </c>
    </row>
    <row r="1989" spans="2:14" x14ac:dyDescent="0.35">
      <c r="B1989" t="s">
        <v>710</v>
      </c>
      <c r="C1989" t="s">
        <v>711</v>
      </c>
      <c r="D1989">
        <v>2020</v>
      </c>
      <c r="E1989">
        <v>2020</v>
      </c>
      <c r="F1989" s="1" t="s">
        <v>18</v>
      </c>
      <c r="G1989" s="1" t="s">
        <v>19</v>
      </c>
      <c r="H1989" s="1" t="s">
        <v>266</v>
      </c>
      <c r="I1989" s="1" t="s">
        <v>265</v>
      </c>
      <c r="J1989">
        <v>10</v>
      </c>
      <c r="K1989">
        <v>20828241</v>
      </c>
      <c r="L1989" t="s">
        <v>10</v>
      </c>
      <c r="M1989" s="2" t="b">
        <f t="shared" si="62"/>
        <v>0</v>
      </c>
      <c r="N1989" s="2" t="str">
        <f t="shared" si="63"/>
        <v>Female202015-24 yearsGR113-027</v>
      </c>
    </row>
    <row r="1990" spans="2:14" x14ac:dyDescent="0.35">
      <c r="B1990" t="s">
        <v>710</v>
      </c>
      <c r="C1990" t="s">
        <v>711</v>
      </c>
      <c r="D1990">
        <v>2020</v>
      </c>
      <c r="E1990">
        <v>2020</v>
      </c>
      <c r="F1990" s="1" t="s">
        <v>18</v>
      </c>
      <c r="G1990" s="1" t="s">
        <v>19</v>
      </c>
      <c r="H1990" s="1" t="s">
        <v>258</v>
      </c>
      <c r="I1990" s="1" t="s">
        <v>257</v>
      </c>
      <c r="J1990">
        <v>14</v>
      </c>
      <c r="K1990">
        <v>20828241</v>
      </c>
      <c r="L1990" t="s">
        <v>10</v>
      </c>
      <c r="M1990" s="2" t="b">
        <f t="shared" si="62"/>
        <v>0</v>
      </c>
      <c r="N1990" s="2" t="str">
        <f t="shared" si="63"/>
        <v>Female202015-24 yearsGR113-032</v>
      </c>
    </row>
    <row r="1991" spans="2:14" x14ac:dyDescent="0.35">
      <c r="B1991" t="s">
        <v>710</v>
      </c>
      <c r="C1991" t="s">
        <v>711</v>
      </c>
      <c r="D1991">
        <v>2020</v>
      </c>
      <c r="E1991">
        <v>2020</v>
      </c>
      <c r="F1991" s="1" t="s">
        <v>18</v>
      </c>
      <c r="G1991" s="1" t="s">
        <v>19</v>
      </c>
      <c r="H1991" s="1" t="s">
        <v>254</v>
      </c>
      <c r="I1991" s="1" t="s">
        <v>253</v>
      </c>
      <c r="J1991">
        <v>10</v>
      </c>
      <c r="K1991">
        <v>20828241</v>
      </c>
      <c r="L1991" t="s">
        <v>10</v>
      </c>
      <c r="M1991" s="2" t="b">
        <f t="shared" si="62"/>
        <v>0</v>
      </c>
      <c r="N1991" s="2" t="str">
        <f t="shared" si="63"/>
        <v>Female202015-24 yearsGR113-034</v>
      </c>
    </row>
    <row r="1992" spans="2:14" x14ac:dyDescent="0.35">
      <c r="B1992" t="s">
        <v>710</v>
      </c>
      <c r="C1992" t="s">
        <v>711</v>
      </c>
      <c r="D1992">
        <v>2020</v>
      </c>
      <c r="E1992">
        <v>2020</v>
      </c>
      <c r="F1992" s="1" t="s">
        <v>18</v>
      </c>
      <c r="G1992" s="1" t="s">
        <v>19</v>
      </c>
      <c r="H1992" s="1" t="s">
        <v>250</v>
      </c>
      <c r="I1992" s="1" t="s">
        <v>249</v>
      </c>
      <c r="J1992">
        <v>95</v>
      </c>
      <c r="K1992">
        <v>20828241</v>
      </c>
      <c r="L1992">
        <v>0.5</v>
      </c>
      <c r="M1992" s="2" t="b">
        <f t="shared" si="62"/>
        <v>0</v>
      </c>
      <c r="N1992" s="2" t="str">
        <f t="shared" si="63"/>
        <v>Female202015-24 yearsGR113-036</v>
      </c>
    </row>
    <row r="1993" spans="2:14" x14ac:dyDescent="0.35">
      <c r="B1993" t="s">
        <v>710</v>
      </c>
      <c r="C1993" t="s">
        <v>711</v>
      </c>
      <c r="D1993">
        <v>2020</v>
      </c>
      <c r="E1993">
        <v>2020</v>
      </c>
      <c r="F1993" s="1" t="s">
        <v>18</v>
      </c>
      <c r="G1993" s="1" t="s">
        <v>19</v>
      </c>
      <c r="H1993" s="1" t="s">
        <v>135</v>
      </c>
      <c r="I1993" s="1" t="s">
        <v>134</v>
      </c>
      <c r="J1993">
        <v>124</v>
      </c>
      <c r="K1993">
        <v>20828241</v>
      </c>
      <c r="L1993">
        <v>0.6</v>
      </c>
      <c r="M1993" s="2" t="b">
        <f t="shared" si="62"/>
        <v>0</v>
      </c>
      <c r="N1993" s="2" t="str">
        <f t="shared" si="63"/>
        <v>Female202015-24 yearsGR113-037</v>
      </c>
    </row>
    <row r="1994" spans="2:14" x14ac:dyDescent="0.35">
      <c r="B1994" t="s">
        <v>710</v>
      </c>
      <c r="C1994" t="s">
        <v>711</v>
      </c>
      <c r="D1994">
        <v>2020</v>
      </c>
      <c r="E1994">
        <v>2020</v>
      </c>
      <c r="F1994" s="1" t="s">
        <v>18</v>
      </c>
      <c r="G1994" s="1" t="s">
        <v>19</v>
      </c>
      <c r="H1994" s="1" t="s">
        <v>133</v>
      </c>
      <c r="I1994" s="1" t="s">
        <v>132</v>
      </c>
      <c r="J1994">
        <v>12</v>
      </c>
      <c r="K1994">
        <v>20828241</v>
      </c>
      <c r="L1994" t="s">
        <v>10</v>
      </c>
      <c r="M1994" s="2" t="b">
        <f t="shared" si="62"/>
        <v>0</v>
      </c>
      <c r="N1994" s="2" t="str">
        <f t="shared" si="63"/>
        <v>Female202015-24 yearsGR113-039</v>
      </c>
    </row>
    <row r="1995" spans="2:14" x14ac:dyDescent="0.35">
      <c r="B1995" t="s">
        <v>710</v>
      </c>
      <c r="C1995" t="s">
        <v>711</v>
      </c>
      <c r="D1995">
        <v>2020</v>
      </c>
      <c r="E1995">
        <v>2020</v>
      </c>
      <c r="F1995" s="1" t="s">
        <v>18</v>
      </c>
      <c r="G1995" s="1" t="s">
        <v>19</v>
      </c>
      <c r="H1995" s="1" t="s">
        <v>246</v>
      </c>
      <c r="I1995" s="1" t="s">
        <v>245</v>
      </c>
      <c r="J1995">
        <v>101</v>
      </c>
      <c r="K1995">
        <v>20828241</v>
      </c>
      <c r="L1995">
        <v>0.5</v>
      </c>
      <c r="M1995" s="2" t="b">
        <f t="shared" si="62"/>
        <v>0</v>
      </c>
      <c r="N1995" s="2" t="str">
        <f t="shared" si="63"/>
        <v>Female202015-24 yearsGR113-040</v>
      </c>
    </row>
    <row r="1996" spans="2:14" x14ac:dyDescent="0.35">
      <c r="B1996" t="s">
        <v>710</v>
      </c>
      <c r="C1996" t="s">
        <v>711</v>
      </c>
      <c r="D1996">
        <v>2020</v>
      </c>
      <c r="E1996">
        <v>2020</v>
      </c>
      <c r="F1996" s="1" t="s">
        <v>18</v>
      </c>
      <c r="G1996" s="1" t="s">
        <v>19</v>
      </c>
      <c r="H1996" s="1" t="s">
        <v>240</v>
      </c>
      <c r="I1996" s="1" t="s">
        <v>239</v>
      </c>
      <c r="J1996">
        <v>202</v>
      </c>
      <c r="K1996">
        <v>20828241</v>
      </c>
      <c r="L1996">
        <v>1</v>
      </c>
      <c r="M1996" s="2" t="b">
        <f t="shared" si="62"/>
        <v>0</v>
      </c>
      <c r="N1996" s="2" t="str">
        <f t="shared" si="63"/>
        <v>Female202015-24 yearsGR113-043</v>
      </c>
    </row>
    <row r="1997" spans="2:14" x14ac:dyDescent="0.35">
      <c r="B1997" t="s">
        <v>710</v>
      </c>
      <c r="C1997" t="s">
        <v>711</v>
      </c>
      <c r="D1997">
        <v>2020</v>
      </c>
      <c r="E1997">
        <v>2020</v>
      </c>
      <c r="F1997" s="1" t="s">
        <v>18</v>
      </c>
      <c r="G1997" s="1" t="s">
        <v>19</v>
      </c>
      <c r="H1997" s="1" t="s">
        <v>238</v>
      </c>
      <c r="I1997" s="1" t="s">
        <v>237</v>
      </c>
      <c r="J1997">
        <v>33</v>
      </c>
      <c r="K1997">
        <v>20828241</v>
      </c>
      <c r="L1997">
        <v>0.2</v>
      </c>
      <c r="M1997" s="2" t="b">
        <f t="shared" si="62"/>
        <v>1</v>
      </c>
      <c r="N1997" s="2" t="str">
        <f t="shared" si="63"/>
        <v>Female202015-24 yearsGR113-044</v>
      </c>
    </row>
    <row r="1998" spans="2:14" x14ac:dyDescent="0.35">
      <c r="B1998" t="s">
        <v>710</v>
      </c>
      <c r="C1998" t="s">
        <v>711</v>
      </c>
      <c r="D1998">
        <v>2020</v>
      </c>
      <c r="E1998">
        <v>2020</v>
      </c>
      <c r="F1998" s="1" t="s">
        <v>18</v>
      </c>
      <c r="G1998" s="1" t="s">
        <v>19</v>
      </c>
      <c r="H1998" s="1" t="s">
        <v>236</v>
      </c>
      <c r="I1998" s="1" t="s">
        <v>235</v>
      </c>
      <c r="J1998">
        <v>30</v>
      </c>
      <c r="K1998">
        <v>20828241</v>
      </c>
      <c r="L1998">
        <v>0.1</v>
      </c>
      <c r="M1998" s="2" t="b">
        <f t="shared" si="62"/>
        <v>1</v>
      </c>
      <c r="N1998" s="2" t="str">
        <f t="shared" si="63"/>
        <v>Female202015-24 yearsGR113-045</v>
      </c>
    </row>
    <row r="1999" spans="2:14" x14ac:dyDescent="0.35">
      <c r="B1999" t="s">
        <v>710</v>
      </c>
      <c r="C1999" t="s">
        <v>711</v>
      </c>
      <c r="D1999">
        <v>2020</v>
      </c>
      <c r="E1999">
        <v>2020</v>
      </c>
      <c r="F1999" s="1" t="s">
        <v>18</v>
      </c>
      <c r="G1999" s="1" t="s">
        <v>19</v>
      </c>
      <c r="H1999" s="1" t="s">
        <v>131</v>
      </c>
      <c r="I1999" s="1" t="s">
        <v>130</v>
      </c>
      <c r="J1999">
        <v>116</v>
      </c>
      <c r="K1999">
        <v>20828241</v>
      </c>
      <c r="L1999">
        <v>0.6</v>
      </c>
      <c r="M1999" s="2" t="b">
        <f t="shared" si="62"/>
        <v>1</v>
      </c>
      <c r="N1999" s="2" t="str">
        <f t="shared" si="63"/>
        <v>Female202015-24 yearsGR113-046</v>
      </c>
    </row>
    <row r="2000" spans="2:14" x14ac:dyDescent="0.35">
      <c r="B2000" t="s">
        <v>710</v>
      </c>
      <c r="C2000" t="s">
        <v>711</v>
      </c>
      <c r="D2000">
        <v>2020</v>
      </c>
      <c r="E2000">
        <v>2020</v>
      </c>
      <c r="F2000" s="1" t="s">
        <v>18</v>
      </c>
      <c r="G2000" s="1" t="s">
        <v>19</v>
      </c>
      <c r="H2000" s="1" t="s">
        <v>129</v>
      </c>
      <c r="I2000" s="1" t="s">
        <v>128</v>
      </c>
      <c r="J2000">
        <v>441</v>
      </c>
      <c r="K2000">
        <v>20828241</v>
      </c>
      <c r="L2000">
        <v>2.1</v>
      </c>
      <c r="M2000" s="2" t="b">
        <f t="shared" si="62"/>
        <v>0</v>
      </c>
      <c r="N2000" s="2" t="str">
        <f t="shared" si="63"/>
        <v>Female202015-24 yearsGR113-053</v>
      </c>
    </row>
    <row r="2001" spans="2:14" x14ac:dyDescent="0.35">
      <c r="B2001" t="s">
        <v>710</v>
      </c>
      <c r="C2001" t="s">
        <v>711</v>
      </c>
      <c r="D2001">
        <v>2020</v>
      </c>
      <c r="E2001">
        <v>2020</v>
      </c>
      <c r="F2001" s="1" t="s">
        <v>18</v>
      </c>
      <c r="G2001" s="1" t="s">
        <v>19</v>
      </c>
      <c r="H2001" s="1" t="s">
        <v>127</v>
      </c>
      <c r="I2001" s="1" t="s">
        <v>126</v>
      </c>
      <c r="J2001">
        <v>322</v>
      </c>
      <c r="K2001">
        <v>20828241</v>
      </c>
      <c r="L2001">
        <v>1.5</v>
      </c>
      <c r="M2001" s="2" t="b">
        <f t="shared" si="62"/>
        <v>1</v>
      </c>
      <c r="N2001" s="2" t="str">
        <f t="shared" si="63"/>
        <v>Female202015-24 yearsGR113-054</v>
      </c>
    </row>
    <row r="2002" spans="2:14" x14ac:dyDescent="0.35">
      <c r="B2002" t="s">
        <v>710</v>
      </c>
      <c r="C2002" t="s">
        <v>711</v>
      </c>
      <c r="D2002">
        <v>2020</v>
      </c>
      <c r="E2002">
        <v>2020</v>
      </c>
      <c r="F2002" s="1" t="s">
        <v>18</v>
      </c>
      <c r="G2002" s="1" t="s">
        <v>19</v>
      </c>
      <c r="H2002" s="1" t="s">
        <v>220</v>
      </c>
      <c r="I2002" s="1" t="s">
        <v>219</v>
      </c>
      <c r="J2002">
        <v>15</v>
      </c>
      <c r="K2002">
        <v>20828241</v>
      </c>
      <c r="L2002" t="s">
        <v>10</v>
      </c>
      <c r="M2002" s="2" t="b">
        <f t="shared" si="62"/>
        <v>0</v>
      </c>
      <c r="N2002" s="2" t="str">
        <f t="shared" si="63"/>
        <v>Female202015-24 yearsGR113-056</v>
      </c>
    </row>
    <row r="2003" spans="2:14" x14ac:dyDescent="0.35">
      <c r="B2003" t="s">
        <v>710</v>
      </c>
      <c r="C2003" t="s">
        <v>711</v>
      </c>
      <c r="D2003">
        <v>2020</v>
      </c>
      <c r="E2003">
        <v>2020</v>
      </c>
      <c r="F2003" s="1" t="s">
        <v>18</v>
      </c>
      <c r="G2003" s="1" t="s">
        <v>19</v>
      </c>
      <c r="H2003" s="1" t="s">
        <v>123</v>
      </c>
      <c r="I2003" s="1" t="s">
        <v>122</v>
      </c>
      <c r="J2003">
        <v>22</v>
      </c>
      <c r="K2003">
        <v>20828241</v>
      </c>
      <c r="L2003">
        <v>0.1</v>
      </c>
      <c r="M2003" s="2" t="b">
        <f t="shared" si="62"/>
        <v>0</v>
      </c>
      <c r="N2003" s="2" t="str">
        <f t="shared" si="63"/>
        <v>Female202015-24 yearsGR113-058</v>
      </c>
    </row>
    <row r="2004" spans="2:14" x14ac:dyDescent="0.35">
      <c r="B2004" t="s">
        <v>710</v>
      </c>
      <c r="C2004" t="s">
        <v>711</v>
      </c>
      <c r="D2004">
        <v>2020</v>
      </c>
      <c r="E2004">
        <v>2020</v>
      </c>
      <c r="F2004" s="1" t="s">
        <v>18</v>
      </c>
      <c r="G2004" s="1" t="s">
        <v>19</v>
      </c>
      <c r="H2004" s="1" t="s">
        <v>121</v>
      </c>
      <c r="I2004" s="1" t="s">
        <v>120</v>
      </c>
      <c r="J2004">
        <v>11</v>
      </c>
      <c r="K2004">
        <v>20828241</v>
      </c>
      <c r="L2004" t="s">
        <v>10</v>
      </c>
      <c r="M2004" s="2" t="b">
        <f t="shared" si="62"/>
        <v>0</v>
      </c>
      <c r="N2004" s="2" t="str">
        <f t="shared" si="63"/>
        <v>Female202015-24 yearsGR113-059</v>
      </c>
    </row>
    <row r="2005" spans="2:14" x14ac:dyDescent="0.35">
      <c r="B2005" t="s">
        <v>710</v>
      </c>
      <c r="C2005" t="s">
        <v>711</v>
      </c>
      <c r="D2005">
        <v>2020</v>
      </c>
      <c r="E2005">
        <v>2020</v>
      </c>
      <c r="F2005" s="1" t="s">
        <v>18</v>
      </c>
      <c r="G2005" s="1" t="s">
        <v>19</v>
      </c>
      <c r="H2005" s="1" t="s">
        <v>119</v>
      </c>
      <c r="I2005" s="1" t="s">
        <v>118</v>
      </c>
      <c r="J2005">
        <v>11</v>
      </c>
      <c r="K2005">
        <v>20828241</v>
      </c>
      <c r="L2005" t="s">
        <v>10</v>
      </c>
      <c r="M2005" s="2" t="b">
        <f t="shared" si="62"/>
        <v>0</v>
      </c>
      <c r="N2005" s="2" t="str">
        <f t="shared" si="63"/>
        <v>Female202015-24 yearsGR113-061</v>
      </c>
    </row>
    <row r="2006" spans="2:14" x14ac:dyDescent="0.35">
      <c r="B2006" t="s">
        <v>710</v>
      </c>
      <c r="C2006" t="s">
        <v>711</v>
      </c>
      <c r="D2006">
        <v>2020</v>
      </c>
      <c r="E2006">
        <v>2020</v>
      </c>
      <c r="F2006" s="1" t="s">
        <v>18</v>
      </c>
      <c r="G2006" s="1" t="s">
        <v>19</v>
      </c>
      <c r="H2006" s="1" t="s">
        <v>113</v>
      </c>
      <c r="I2006" s="1" t="s">
        <v>112</v>
      </c>
      <c r="J2006">
        <v>278</v>
      </c>
      <c r="K2006">
        <v>20828241</v>
      </c>
      <c r="L2006">
        <v>1.3</v>
      </c>
      <c r="M2006" s="2" t="b">
        <f t="shared" si="62"/>
        <v>0</v>
      </c>
      <c r="N2006" s="2" t="str">
        <f t="shared" si="63"/>
        <v>Female202015-24 yearsGR113-064</v>
      </c>
    </row>
    <row r="2007" spans="2:14" x14ac:dyDescent="0.35">
      <c r="B2007" t="s">
        <v>710</v>
      </c>
      <c r="C2007" t="s">
        <v>711</v>
      </c>
      <c r="D2007">
        <v>2020</v>
      </c>
      <c r="E2007">
        <v>2020</v>
      </c>
      <c r="F2007" s="1" t="s">
        <v>18</v>
      </c>
      <c r="G2007" s="1" t="s">
        <v>19</v>
      </c>
      <c r="H2007" s="1" t="s">
        <v>111</v>
      </c>
      <c r="I2007" s="1" t="s">
        <v>110</v>
      </c>
      <c r="J2007">
        <v>11</v>
      </c>
      <c r="K2007">
        <v>20828241</v>
      </c>
      <c r="L2007" t="s">
        <v>10</v>
      </c>
      <c r="M2007" s="2" t="b">
        <f t="shared" si="62"/>
        <v>0</v>
      </c>
      <c r="N2007" s="2" t="str">
        <f t="shared" si="63"/>
        <v>Female202015-24 yearsGR113-065</v>
      </c>
    </row>
    <row r="2008" spans="2:14" x14ac:dyDescent="0.35">
      <c r="B2008" t="s">
        <v>710</v>
      </c>
      <c r="C2008" t="s">
        <v>711</v>
      </c>
      <c r="D2008">
        <v>2020</v>
      </c>
      <c r="E2008">
        <v>2020</v>
      </c>
      <c r="F2008" s="1" t="s">
        <v>18</v>
      </c>
      <c r="G2008" s="1" t="s">
        <v>19</v>
      </c>
      <c r="H2008" s="1" t="s">
        <v>214</v>
      </c>
      <c r="I2008" s="1" t="s">
        <v>213</v>
      </c>
      <c r="J2008">
        <v>14</v>
      </c>
      <c r="K2008">
        <v>20828241</v>
      </c>
      <c r="L2008" t="s">
        <v>10</v>
      </c>
      <c r="M2008" s="2" t="b">
        <f t="shared" si="62"/>
        <v>0</v>
      </c>
      <c r="N2008" s="2" t="str">
        <f t="shared" si="63"/>
        <v>Female202015-24 yearsGR113-067</v>
      </c>
    </row>
    <row r="2009" spans="2:14" x14ac:dyDescent="0.35">
      <c r="B2009" t="s">
        <v>710</v>
      </c>
      <c r="C2009" t="s">
        <v>711</v>
      </c>
      <c r="D2009">
        <v>2020</v>
      </c>
      <c r="E2009">
        <v>2020</v>
      </c>
      <c r="F2009" s="1" t="s">
        <v>18</v>
      </c>
      <c r="G2009" s="1" t="s">
        <v>19</v>
      </c>
      <c r="H2009" s="1" t="s">
        <v>109</v>
      </c>
      <c r="I2009" s="1" t="s">
        <v>108</v>
      </c>
      <c r="J2009">
        <v>249</v>
      </c>
      <c r="K2009">
        <v>20828241</v>
      </c>
      <c r="L2009">
        <v>1.2</v>
      </c>
      <c r="M2009" s="2" t="b">
        <f t="shared" si="62"/>
        <v>0</v>
      </c>
      <c r="N2009" s="2" t="str">
        <f t="shared" si="63"/>
        <v>Female202015-24 yearsGR113-068</v>
      </c>
    </row>
    <row r="2010" spans="2:14" x14ac:dyDescent="0.35">
      <c r="B2010" t="s">
        <v>710</v>
      </c>
      <c r="C2010" t="s">
        <v>711</v>
      </c>
      <c r="D2010">
        <v>2020</v>
      </c>
      <c r="E2010">
        <v>2020</v>
      </c>
      <c r="F2010" s="1" t="s">
        <v>18</v>
      </c>
      <c r="G2010" s="1" t="s">
        <v>19</v>
      </c>
      <c r="H2010" s="1" t="s">
        <v>107</v>
      </c>
      <c r="I2010" s="1" t="s">
        <v>106</v>
      </c>
      <c r="J2010">
        <v>100</v>
      </c>
      <c r="K2010">
        <v>20828241</v>
      </c>
      <c r="L2010">
        <v>0.5</v>
      </c>
      <c r="M2010" s="2" t="b">
        <f t="shared" si="62"/>
        <v>1</v>
      </c>
      <c r="N2010" s="2" t="str">
        <f t="shared" si="63"/>
        <v>Female202015-24 yearsGR113-070</v>
      </c>
    </row>
    <row r="2011" spans="2:14" x14ac:dyDescent="0.35">
      <c r="B2011" t="s">
        <v>710</v>
      </c>
      <c r="C2011" t="s">
        <v>711</v>
      </c>
      <c r="D2011">
        <v>2020</v>
      </c>
      <c r="E2011">
        <v>2020</v>
      </c>
      <c r="F2011" s="1" t="s">
        <v>18</v>
      </c>
      <c r="G2011" s="1" t="s">
        <v>19</v>
      </c>
      <c r="H2011" s="1" t="s">
        <v>208</v>
      </c>
      <c r="I2011" s="1" t="s">
        <v>207</v>
      </c>
      <c r="J2011">
        <v>14</v>
      </c>
      <c r="K2011">
        <v>20828241</v>
      </c>
      <c r="L2011" t="s">
        <v>10</v>
      </c>
      <c r="M2011" s="2" t="b">
        <f t="shared" si="62"/>
        <v>0</v>
      </c>
      <c r="N2011" s="2" t="str">
        <f t="shared" si="63"/>
        <v>Female202015-24 yearsGR113-072</v>
      </c>
    </row>
    <row r="2012" spans="2:14" x14ac:dyDescent="0.35">
      <c r="B2012" t="s">
        <v>710</v>
      </c>
      <c r="C2012" t="s">
        <v>711</v>
      </c>
      <c r="D2012">
        <v>2020</v>
      </c>
      <c r="E2012">
        <v>2020</v>
      </c>
      <c r="F2012" s="1" t="s">
        <v>18</v>
      </c>
      <c r="G2012" s="1" t="s">
        <v>19</v>
      </c>
      <c r="H2012" s="1" t="s">
        <v>204</v>
      </c>
      <c r="I2012" s="1" t="s">
        <v>203</v>
      </c>
      <c r="J2012">
        <v>10</v>
      </c>
      <c r="K2012">
        <v>20828241</v>
      </c>
      <c r="L2012" t="s">
        <v>10</v>
      </c>
      <c r="M2012" s="2" t="b">
        <f t="shared" si="62"/>
        <v>0</v>
      </c>
      <c r="N2012" s="2" t="str">
        <f t="shared" si="63"/>
        <v>Female202015-24 yearsGR113-074</v>
      </c>
    </row>
    <row r="2013" spans="2:14" x14ac:dyDescent="0.35">
      <c r="B2013" t="s">
        <v>710</v>
      </c>
      <c r="C2013" t="s">
        <v>711</v>
      </c>
      <c r="D2013">
        <v>2020</v>
      </c>
      <c r="E2013">
        <v>2020</v>
      </c>
      <c r="F2013" s="1" t="s">
        <v>18</v>
      </c>
      <c r="G2013" s="1" t="s">
        <v>19</v>
      </c>
      <c r="H2013" s="1" t="s">
        <v>105</v>
      </c>
      <c r="I2013" s="1" t="s">
        <v>104</v>
      </c>
      <c r="J2013">
        <v>42</v>
      </c>
      <c r="K2013">
        <v>20828241</v>
      </c>
      <c r="L2013">
        <v>0.2</v>
      </c>
      <c r="M2013" s="2" t="b">
        <f t="shared" si="62"/>
        <v>0</v>
      </c>
      <c r="N2013" s="2" t="str">
        <f t="shared" si="63"/>
        <v>Female202015-24 yearsGR113-075</v>
      </c>
    </row>
    <row r="2014" spans="2:14" x14ac:dyDescent="0.35">
      <c r="B2014" t="s">
        <v>710</v>
      </c>
      <c r="C2014" t="s">
        <v>711</v>
      </c>
      <c r="D2014">
        <v>2020</v>
      </c>
      <c r="E2014">
        <v>2020</v>
      </c>
      <c r="F2014" s="1" t="s">
        <v>18</v>
      </c>
      <c r="G2014" s="1" t="s">
        <v>19</v>
      </c>
      <c r="H2014" s="1" t="s">
        <v>103</v>
      </c>
      <c r="I2014" s="1" t="s">
        <v>102</v>
      </c>
      <c r="J2014">
        <v>89</v>
      </c>
      <c r="K2014">
        <v>20828241</v>
      </c>
      <c r="L2014">
        <v>0.4</v>
      </c>
      <c r="M2014" s="2" t="b">
        <f t="shared" si="62"/>
        <v>1</v>
      </c>
      <c r="N2014" s="2" t="str">
        <f t="shared" si="63"/>
        <v>Female202015-24 yearsGR113-076</v>
      </c>
    </row>
    <row r="2015" spans="2:14" x14ac:dyDescent="0.35">
      <c r="B2015" t="s">
        <v>710</v>
      </c>
      <c r="C2015" t="s">
        <v>711</v>
      </c>
      <c r="D2015">
        <v>2020</v>
      </c>
      <c r="E2015">
        <v>2020</v>
      </c>
      <c r="F2015" s="1" t="s">
        <v>18</v>
      </c>
      <c r="G2015" s="1" t="s">
        <v>19</v>
      </c>
      <c r="H2015" s="1" t="s">
        <v>202</v>
      </c>
      <c r="I2015" s="1" t="s">
        <v>201</v>
      </c>
      <c r="J2015">
        <v>38</v>
      </c>
      <c r="K2015">
        <v>20828241</v>
      </c>
      <c r="L2015">
        <v>0.2</v>
      </c>
      <c r="M2015" s="2" t="b">
        <f t="shared" si="62"/>
        <v>0</v>
      </c>
      <c r="N2015" s="2" t="str">
        <f t="shared" si="63"/>
        <v>Female202015-24 yearsGR113-077</v>
      </c>
    </row>
    <row r="2016" spans="2:14" x14ac:dyDescent="0.35">
      <c r="B2016" t="s">
        <v>710</v>
      </c>
      <c r="C2016" t="s">
        <v>711</v>
      </c>
      <c r="D2016">
        <v>2020</v>
      </c>
      <c r="E2016">
        <v>2020</v>
      </c>
      <c r="F2016" s="1" t="s">
        <v>18</v>
      </c>
      <c r="G2016" s="1" t="s">
        <v>19</v>
      </c>
      <c r="H2016" s="1" t="s">
        <v>101</v>
      </c>
      <c r="I2016" s="1" t="s">
        <v>100</v>
      </c>
      <c r="J2016">
        <v>51</v>
      </c>
      <c r="K2016">
        <v>20828241</v>
      </c>
      <c r="L2016">
        <v>0.2</v>
      </c>
      <c r="M2016" s="2" t="b">
        <f t="shared" si="62"/>
        <v>0</v>
      </c>
      <c r="N2016" s="2" t="str">
        <f t="shared" si="63"/>
        <v>Female202015-24 yearsGR113-078</v>
      </c>
    </row>
    <row r="2017" spans="2:14" x14ac:dyDescent="0.35">
      <c r="B2017" t="s">
        <v>710</v>
      </c>
      <c r="C2017" t="s">
        <v>711</v>
      </c>
      <c r="D2017">
        <v>2020</v>
      </c>
      <c r="E2017">
        <v>2020</v>
      </c>
      <c r="F2017" s="1" t="s">
        <v>18</v>
      </c>
      <c r="G2017" s="1" t="s">
        <v>19</v>
      </c>
      <c r="H2017" s="1" t="s">
        <v>99</v>
      </c>
      <c r="I2017" s="1" t="s">
        <v>98</v>
      </c>
      <c r="J2017">
        <v>99</v>
      </c>
      <c r="K2017">
        <v>20828241</v>
      </c>
      <c r="L2017">
        <v>0.5</v>
      </c>
      <c r="M2017" s="2" t="b">
        <f t="shared" si="62"/>
        <v>1</v>
      </c>
      <c r="N2017" s="2" t="str">
        <f t="shared" si="63"/>
        <v>Female202015-24 yearsGR113-082</v>
      </c>
    </row>
    <row r="2018" spans="2:14" x14ac:dyDescent="0.35">
      <c r="B2018" t="s">
        <v>710</v>
      </c>
      <c r="C2018" t="s">
        <v>711</v>
      </c>
      <c r="D2018">
        <v>2020</v>
      </c>
      <c r="E2018">
        <v>2020</v>
      </c>
      <c r="F2018" s="1" t="s">
        <v>18</v>
      </c>
      <c r="G2018" s="1" t="s">
        <v>19</v>
      </c>
      <c r="H2018" s="1" t="s">
        <v>190</v>
      </c>
      <c r="I2018" s="1" t="s">
        <v>189</v>
      </c>
      <c r="J2018">
        <v>92</v>
      </c>
      <c r="K2018">
        <v>20828241</v>
      </c>
      <c r="L2018">
        <v>0.4</v>
      </c>
      <c r="M2018" s="2" t="b">
        <f t="shared" si="62"/>
        <v>0</v>
      </c>
      <c r="N2018" s="2" t="str">
        <f t="shared" si="63"/>
        <v>Female202015-24 yearsGR113-085</v>
      </c>
    </row>
    <row r="2019" spans="2:14" x14ac:dyDescent="0.35">
      <c r="B2019" t="s">
        <v>710</v>
      </c>
      <c r="C2019" t="s">
        <v>711</v>
      </c>
      <c r="D2019">
        <v>2020</v>
      </c>
      <c r="E2019">
        <v>2020</v>
      </c>
      <c r="F2019" s="1" t="s">
        <v>18</v>
      </c>
      <c r="G2019" s="1" t="s">
        <v>19</v>
      </c>
      <c r="H2019" s="1" t="s">
        <v>95</v>
      </c>
      <c r="I2019" s="1" t="s">
        <v>94</v>
      </c>
      <c r="J2019">
        <v>15</v>
      </c>
      <c r="K2019">
        <v>20828241</v>
      </c>
      <c r="L2019" t="s">
        <v>10</v>
      </c>
      <c r="M2019" s="2" t="b">
        <f t="shared" si="62"/>
        <v>1</v>
      </c>
      <c r="N2019" s="2" t="str">
        <f t="shared" si="63"/>
        <v>Female202015-24 yearsGR113-088</v>
      </c>
    </row>
    <row r="2020" spans="2:14" x14ac:dyDescent="0.35">
      <c r="B2020" t="s">
        <v>710</v>
      </c>
      <c r="C2020" t="s">
        <v>711</v>
      </c>
      <c r="D2020">
        <v>2020</v>
      </c>
      <c r="E2020">
        <v>2020</v>
      </c>
      <c r="F2020" s="1" t="s">
        <v>18</v>
      </c>
      <c r="G2020" s="1" t="s">
        <v>19</v>
      </c>
      <c r="H2020" s="1" t="s">
        <v>186</v>
      </c>
      <c r="I2020" s="1" t="s">
        <v>185</v>
      </c>
      <c r="J2020">
        <v>52</v>
      </c>
      <c r="K2020">
        <v>20828241</v>
      </c>
      <c r="L2020">
        <v>0.2</v>
      </c>
      <c r="M2020" s="2" t="b">
        <f t="shared" si="62"/>
        <v>0</v>
      </c>
      <c r="N2020" s="2" t="str">
        <f t="shared" si="63"/>
        <v>Female202015-24 yearsGR113-089</v>
      </c>
    </row>
    <row r="2021" spans="2:14" x14ac:dyDescent="0.35">
      <c r="B2021" t="s">
        <v>710</v>
      </c>
      <c r="C2021" t="s">
        <v>711</v>
      </c>
      <c r="D2021">
        <v>2020</v>
      </c>
      <c r="E2021">
        <v>2020</v>
      </c>
      <c r="F2021" s="1" t="s">
        <v>18</v>
      </c>
      <c r="G2021" s="1" t="s">
        <v>19</v>
      </c>
      <c r="H2021" s="1" t="s">
        <v>93</v>
      </c>
      <c r="I2021" s="1" t="s">
        <v>92</v>
      </c>
      <c r="J2021">
        <v>22</v>
      </c>
      <c r="K2021">
        <v>20828241</v>
      </c>
      <c r="L2021">
        <v>0.1</v>
      </c>
      <c r="M2021" s="2" t="b">
        <f t="shared" si="62"/>
        <v>1</v>
      </c>
      <c r="N2021" s="2" t="str">
        <f t="shared" si="63"/>
        <v>Female202015-24 yearsGR113-093</v>
      </c>
    </row>
    <row r="2022" spans="2:14" x14ac:dyDescent="0.35">
      <c r="B2022" t="s">
        <v>710</v>
      </c>
      <c r="C2022" t="s">
        <v>711</v>
      </c>
      <c r="D2022">
        <v>2020</v>
      </c>
      <c r="E2022">
        <v>2020</v>
      </c>
      <c r="F2022" s="1" t="s">
        <v>18</v>
      </c>
      <c r="G2022" s="1" t="s">
        <v>19</v>
      </c>
      <c r="H2022" s="1" t="s">
        <v>91</v>
      </c>
      <c r="I2022" s="1" t="s">
        <v>90</v>
      </c>
      <c r="J2022">
        <v>11</v>
      </c>
      <c r="K2022">
        <v>20828241</v>
      </c>
      <c r="L2022" t="s">
        <v>10</v>
      </c>
      <c r="M2022" s="2" t="b">
        <f t="shared" si="62"/>
        <v>0</v>
      </c>
      <c r="N2022" s="2" t="str">
        <f t="shared" si="63"/>
        <v>Female202015-24 yearsGR113-094</v>
      </c>
    </row>
    <row r="2023" spans="2:14" x14ac:dyDescent="0.35">
      <c r="B2023" t="s">
        <v>710</v>
      </c>
      <c r="C2023" t="s">
        <v>711</v>
      </c>
      <c r="D2023">
        <v>2020</v>
      </c>
      <c r="E2023">
        <v>2020</v>
      </c>
      <c r="F2023" s="1" t="s">
        <v>18</v>
      </c>
      <c r="G2023" s="1" t="s">
        <v>19</v>
      </c>
      <c r="H2023" s="1" t="s">
        <v>178</v>
      </c>
      <c r="I2023" s="1" t="s">
        <v>177</v>
      </c>
      <c r="J2023">
        <v>11</v>
      </c>
      <c r="K2023">
        <v>20828241</v>
      </c>
      <c r="L2023" t="s">
        <v>10</v>
      </c>
      <c r="M2023" s="2" t="b">
        <f t="shared" si="62"/>
        <v>0</v>
      </c>
      <c r="N2023" s="2" t="str">
        <f t="shared" si="63"/>
        <v>Female202015-24 yearsGR113-095</v>
      </c>
    </row>
    <row r="2024" spans="2:14" x14ac:dyDescent="0.35">
      <c r="B2024" t="s">
        <v>710</v>
      </c>
      <c r="C2024" t="s">
        <v>711</v>
      </c>
      <c r="D2024">
        <v>2020</v>
      </c>
      <c r="E2024">
        <v>2020</v>
      </c>
      <c r="F2024" s="1" t="s">
        <v>18</v>
      </c>
      <c r="G2024" s="1" t="s">
        <v>19</v>
      </c>
      <c r="H2024" s="1" t="s">
        <v>89</v>
      </c>
      <c r="I2024" s="1" t="s">
        <v>88</v>
      </c>
      <c r="J2024">
        <v>34</v>
      </c>
      <c r="K2024">
        <v>20828241</v>
      </c>
      <c r="L2024">
        <v>0.2</v>
      </c>
      <c r="M2024" s="2" t="b">
        <f t="shared" si="62"/>
        <v>1</v>
      </c>
      <c r="N2024" s="2" t="str">
        <f t="shared" si="63"/>
        <v>Female202015-24 yearsGR113-097</v>
      </c>
    </row>
    <row r="2025" spans="2:14" x14ac:dyDescent="0.35">
      <c r="B2025" t="s">
        <v>710</v>
      </c>
      <c r="C2025" t="s">
        <v>711</v>
      </c>
      <c r="D2025">
        <v>2020</v>
      </c>
      <c r="E2025">
        <v>2020</v>
      </c>
      <c r="F2025" s="1" t="s">
        <v>18</v>
      </c>
      <c r="G2025" s="1" t="s">
        <v>19</v>
      </c>
      <c r="H2025" s="1" t="s">
        <v>87</v>
      </c>
      <c r="I2025" s="1" t="s">
        <v>86</v>
      </c>
      <c r="J2025">
        <v>31</v>
      </c>
      <c r="K2025">
        <v>20828241</v>
      </c>
      <c r="L2025">
        <v>0.1</v>
      </c>
      <c r="M2025" s="2" t="b">
        <f t="shared" si="62"/>
        <v>0</v>
      </c>
      <c r="N2025" s="2" t="str">
        <f t="shared" si="63"/>
        <v>Female202015-24 yearsGR113-100</v>
      </c>
    </row>
    <row r="2026" spans="2:14" x14ac:dyDescent="0.35">
      <c r="B2026" t="s">
        <v>710</v>
      </c>
      <c r="C2026" t="s">
        <v>711</v>
      </c>
      <c r="D2026">
        <v>2020</v>
      </c>
      <c r="E2026">
        <v>2020</v>
      </c>
      <c r="F2026" s="1" t="s">
        <v>18</v>
      </c>
      <c r="G2026" s="1" t="s">
        <v>19</v>
      </c>
      <c r="H2026" s="1" t="s">
        <v>304</v>
      </c>
      <c r="I2026" s="1" t="s">
        <v>303</v>
      </c>
      <c r="J2026">
        <v>191</v>
      </c>
      <c r="K2026">
        <v>20828241</v>
      </c>
      <c r="L2026">
        <v>0.9</v>
      </c>
      <c r="M2026" s="2" t="b">
        <f t="shared" si="62"/>
        <v>1</v>
      </c>
      <c r="N2026" s="2" t="str">
        <f t="shared" si="63"/>
        <v>Female202015-24 yearsGR113-105</v>
      </c>
    </row>
    <row r="2027" spans="2:14" x14ac:dyDescent="0.35">
      <c r="B2027" t="s">
        <v>710</v>
      </c>
      <c r="C2027" t="s">
        <v>711</v>
      </c>
      <c r="D2027">
        <v>2020</v>
      </c>
      <c r="E2027">
        <v>2020</v>
      </c>
      <c r="F2027" s="1" t="s">
        <v>18</v>
      </c>
      <c r="G2027" s="1" t="s">
        <v>19</v>
      </c>
      <c r="H2027" s="1" t="s">
        <v>302</v>
      </c>
      <c r="I2027" s="1" t="s">
        <v>301</v>
      </c>
      <c r="J2027">
        <v>182</v>
      </c>
      <c r="K2027">
        <v>20828241</v>
      </c>
      <c r="L2027">
        <v>0.9</v>
      </c>
      <c r="M2027" s="2" t="b">
        <f t="shared" si="62"/>
        <v>0</v>
      </c>
      <c r="N2027" s="2" t="str">
        <f t="shared" si="63"/>
        <v>Female202015-24 yearsGR113-107</v>
      </c>
    </row>
    <row r="2028" spans="2:14" x14ac:dyDescent="0.35">
      <c r="B2028" t="s">
        <v>710</v>
      </c>
      <c r="C2028" t="s">
        <v>711</v>
      </c>
      <c r="D2028">
        <v>2020</v>
      </c>
      <c r="E2028">
        <v>2020</v>
      </c>
      <c r="F2028" s="1" t="s">
        <v>18</v>
      </c>
      <c r="G2028" s="1" t="s">
        <v>19</v>
      </c>
      <c r="H2028" s="1" t="s">
        <v>164</v>
      </c>
      <c r="I2028" s="1" t="s">
        <v>163</v>
      </c>
      <c r="J2028">
        <v>174</v>
      </c>
      <c r="K2028">
        <v>20828241</v>
      </c>
      <c r="L2028">
        <v>0.8</v>
      </c>
      <c r="M2028" s="2" t="b">
        <f t="shared" si="62"/>
        <v>1</v>
      </c>
      <c r="N2028" s="2" t="str">
        <f t="shared" si="63"/>
        <v>Female202015-24 yearsGR113-109</v>
      </c>
    </row>
    <row r="2029" spans="2:14" x14ac:dyDescent="0.35">
      <c r="B2029" t="s">
        <v>710</v>
      </c>
      <c r="C2029" t="s">
        <v>711</v>
      </c>
      <c r="D2029">
        <v>2020</v>
      </c>
      <c r="E2029">
        <v>2020</v>
      </c>
      <c r="F2029" s="1" t="s">
        <v>18</v>
      </c>
      <c r="G2029" s="1" t="s">
        <v>19</v>
      </c>
      <c r="H2029" s="1" t="s">
        <v>83</v>
      </c>
      <c r="I2029" s="1" t="s">
        <v>82</v>
      </c>
      <c r="J2029">
        <v>179</v>
      </c>
      <c r="K2029">
        <v>20828241</v>
      </c>
      <c r="L2029">
        <v>0.9</v>
      </c>
      <c r="M2029" s="2" t="b">
        <f t="shared" si="62"/>
        <v>0</v>
      </c>
      <c r="N2029" s="2" t="str">
        <f t="shared" si="63"/>
        <v>Female202015-24 yearsGR113-110</v>
      </c>
    </row>
    <row r="2030" spans="2:14" x14ac:dyDescent="0.35">
      <c r="B2030" t="s">
        <v>710</v>
      </c>
      <c r="C2030" t="s">
        <v>711</v>
      </c>
      <c r="D2030">
        <v>2020</v>
      </c>
      <c r="E2030">
        <v>2020</v>
      </c>
      <c r="F2030" s="1" t="s">
        <v>18</v>
      </c>
      <c r="G2030" s="1" t="s">
        <v>19</v>
      </c>
      <c r="H2030" s="1" t="s">
        <v>81</v>
      </c>
      <c r="I2030" s="1" t="s">
        <v>80</v>
      </c>
      <c r="J2030">
        <v>735</v>
      </c>
      <c r="K2030">
        <v>20828241</v>
      </c>
      <c r="L2030">
        <v>3.5</v>
      </c>
      <c r="M2030" s="2" t="b">
        <f t="shared" si="62"/>
        <v>0</v>
      </c>
      <c r="N2030" s="2" t="str">
        <f t="shared" si="63"/>
        <v>Female202015-24 yearsGR113-111</v>
      </c>
    </row>
    <row r="2031" spans="2:14" x14ac:dyDescent="0.35">
      <c r="B2031" t="s">
        <v>710</v>
      </c>
      <c r="C2031" t="s">
        <v>711</v>
      </c>
      <c r="D2031">
        <v>2020</v>
      </c>
      <c r="E2031">
        <v>2020</v>
      </c>
      <c r="F2031" s="1" t="s">
        <v>18</v>
      </c>
      <c r="G2031" s="1" t="s">
        <v>19</v>
      </c>
      <c r="H2031" s="1" t="s">
        <v>79</v>
      </c>
      <c r="I2031" s="1" t="s">
        <v>78</v>
      </c>
      <c r="J2031">
        <v>3997</v>
      </c>
      <c r="K2031">
        <v>20828241</v>
      </c>
      <c r="L2031">
        <v>19.2</v>
      </c>
      <c r="M2031" s="2" t="b">
        <f t="shared" si="62"/>
        <v>1</v>
      </c>
      <c r="N2031" s="2" t="str">
        <f t="shared" si="63"/>
        <v>Female202015-24 yearsGR113-112</v>
      </c>
    </row>
    <row r="2032" spans="2:14" x14ac:dyDescent="0.35">
      <c r="B2032" t="s">
        <v>710</v>
      </c>
      <c r="C2032" t="s">
        <v>711</v>
      </c>
      <c r="D2032">
        <v>2020</v>
      </c>
      <c r="E2032">
        <v>2020</v>
      </c>
      <c r="F2032" s="1" t="s">
        <v>18</v>
      </c>
      <c r="G2032" s="1" t="s">
        <v>19</v>
      </c>
      <c r="H2032" s="1" t="s">
        <v>77</v>
      </c>
      <c r="I2032" s="1" t="s">
        <v>76</v>
      </c>
      <c r="J2032">
        <v>2021</v>
      </c>
      <c r="K2032">
        <v>20828241</v>
      </c>
      <c r="L2032">
        <v>9.6999999999999993</v>
      </c>
      <c r="M2032" s="2" t="b">
        <f t="shared" ref="M2032:M2095" si="64">LEFT(H2032,1)="#"</f>
        <v>0</v>
      </c>
      <c r="N2032" s="2" t="str">
        <f t="shared" ref="N2032:N2095" si="65">B2032&amp;E2032&amp;F2032&amp;I2032</f>
        <v>Female202015-24 yearsGR113-113</v>
      </c>
    </row>
    <row r="2033" spans="2:14" x14ac:dyDescent="0.35">
      <c r="B2033" t="s">
        <v>710</v>
      </c>
      <c r="C2033" t="s">
        <v>711</v>
      </c>
      <c r="D2033">
        <v>2020</v>
      </c>
      <c r="E2033">
        <v>2020</v>
      </c>
      <c r="F2033" s="1" t="s">
        <v>18</v>
      </c>
      <c r="G2033" s="1" t="s">
        <v>19</v>
      </c>
      <c r="H2033" s="1" t="s">
        <v>75</v>
      </c>
      <c r="I2033" s="1" t="s">
        <v>74</v>
      </c>
      <c r="J2033">
        <v>1974</v>
      </c>
      <c r="K2033">
        <v>20828241</v>
      </c>
      <c r="L2033">
        <v>9.5</v>
      </c>
      <c r="M2033" s="2" t="b">
        <f t="shared" si="64"/>
        <v>0</v>
      </c>
      <c r="N2033" s="2" t="str">
        <f t="shared" si="65"/>
        <v>Female202015-24 yearsGR113-114</v>
      </c>
    </row>
    <row r="2034" spans="2:14" x14ac:dyDescent="0.35">
      <c r="B2034" t="s">
        <v>710</v>
      </c>
      <c r="C2034" t="s">
        <v>711</v>
      </c>
      <c r="D2034">
        <v>2020</v>
      </c>
      <c r="E2034">
        <v>2020</v>
      </c>
      <c r="F2034" s="1" t="s">
        <v>18</v>
      </c>
      <c r="G2034" s="1" t="s">
        <v>19</v>
      </c>
      <c r="H2034" s="1" t="s">
        <v>162</v>
      </c>
      <c r="I2034" s="1" t="s">
        <v>161</v>
      </c>
      <c r="J2034">
        <v>21</v>
      </c>
      <c r="K2034">
        <v>20828241</v>
      </c>
      <c r="L2034">
        <v>0.1</v>
      </c>
      <c r="M2034" s="2" t="b">
        <f t="shared" si="64"/>
        <v>0</v>
      </c>
      <c r="N2034" s="2" t="str">
        <f t="shared" si="65"/>
        <v>Female202015-24 yearsGR113-115</v>
      </c>
    </row>
    <row r="2035" spans="2:14" x14ac:dyDescent="0.35">
      <c r="B2035" t="s">
        <v>710</v>
      </c>
      <c r="C2035" t="s">
        <v>711</v>
      </c>
      <c r="D2035">
        <v>2020</v>
      </c>
      <c r="E2035">
        <v>2020</v>
      </c>
      <c r="F2035" s="1" t="s">
        <v>18</v>
      </c>
      <c r="G2035" s="1" t="s">
        <v>19</v>
      </c>
      <c r="H2035" s="1" t="s">
        <v>160</v>
      </c>
      <c r="I2035" s="1" t="s">
        <v>159</v>
      </c>
      <c r="J2035">
        <v>26</v>
      </c>
      <c r="K2035">
        <v>20828241</v>
      </c>
      <c r="L2035">
        <v>0.1</v>
      </c>
      <c r="M2035" s="2" t="b">
        <f t="shared" si="64"/>
        <v>0</v>
      </c>
      <c r="N2035" s="2" t="str">
        <f t="shared" si="65"/>
        <v>Female202015-24 yearsGR113-116</v>
      </c>
    </row>
    <row r="2036" spans="2:14" x14ac:dyDescent="0.35">
      <c r="B2036" t="s">
        <v>710</v>
      </c>
      <c r="C2036" t="s">
        <v>711</v>
      </c>
      <c r="D2036">
        <v>2020</v>
      </c>
      <c r="E2036">
        <v>2020</v>
      </c>
      <c r="F2036" s="1" t="s">
        <v>18</v>
      </c>
      <c r="G2036" s="1" t="s">
        <v>19</v>
      </c>
      <c r="H2036" s="1" t="s">
        <v>73</v>
      </c>
      <c r="I2036" s="1" t="s">
        <v>72</v>
      </c>
      <c r="J2036">
        <v>1976</v>
      </c>
      <c r="K2036">
        <v>20828241</v>
      </c>
      <c r="L2036">
        <v>9.5</v>
      </c>
      <c r="M2036" s="2" t="b">
        <f t="shared" si="64"/>
        <v>0</v>
      </c>
      <c r="N2036" s="2" t="str">
        <f t="shared" si="65"/>
        <v>Female202015-24 yearsGR113-117</v>
      </c>
    </row>
    <row r="2037" spans="2:14" x14ac:dyDescent="0.35">
      <c r="B2037" t="s">
        <v>710</v>
      </c>
      <c r="C2037" t="s">
        <v>711</v>
      </c>
      <c r="D2037">
        <v>2020</v>
      </c>
      <c r="E2037">
        <v>2020</v>
      </c>
      <c r="F2037" s="1" t="s">
        <v>18</v>
      </c>
      <c r="G2037" s="1" t="s">
        <v>19</v>
      </c>
      <c r="H2037" s="1" t="s">
        <v>71</v>
      </c>
      <c r="I2037" s="1" t="s">
        <v>70</v>
      </c>
      <c r="J2037">
        <v>20</v>
      </c>
      <c r="K2037">
        <v>20828241</v>
      </c>
      <c r="L2037">
        <v>0.1</v>
      </c>
      <c r="M2037" s="2" t="b">
        <f t="shared" si="64"/>
        <v>0</v>
      </c>
      <c r="N2037" s="2" t="str">
        <f t="shared" si="65"/>
        <v>Female202015-24 yearsGR113-118</v>
      </c>
    </row>
    <row r="2038" spans="2:14" x14ac:dyDescent="0.35">
      <c r="B2038" t="s">
        <v>710</v>
      </c>
      <c r="C2038" t="s">
        <v>711</v>
      </c>
      <c r="D2038">
        <v>2020</v>
      </c>
      <c r="E2038">
        <v>2020</v>
      </c>
      <c r="F2038" s="1" t="s">
        <v>18</v>
      </c>
      <c r="G2038" s="1" t="s">
        <v>19</v>
      </c>
      <c r="H2038" s="1" t="s">
        <v>69</v>
      </c>
      <c r="I2038" s="1" t="s">
        <v>68</v>
      </c>
      <c r="J2038">
        <v>76</v>
      </c>
      <c r="K2038">
        <v>20828241</v>
      </c>
      <c r="L2038">
        <v>0.4</v>
      </c>
      <c r="M2038" s="2" t="b">
        <f t="shared" si="64"/>
        <v>0</v>
      </c>
      <c r="N2038" s="2" t="str">
        <f t="shared" si="65"/>
        <v>Female202015-24 yearsGR113-120</v>
      </c>
    </row>
    <row r="2039" spans="2:14" x14ac:dyDescent="0.35">
      <c r="B2039" t="s">
        <v>710</v>
      </c>
      <c r="C2039" t="s">
        <v>711</v>
      </c>
      <c r="D2039">
        <v>2020</v>
      </c>
      <c r="E2039">
        <v>2020</v>
      </c>
      <c r="F2039" s="1" t="s">
        <v>18</v>
      </c>
      <c r="G2039" s="1" t="s">
        <v>19</v>
      </c>
      <c r="H2039" s="1" t="s">
        <v>156</v>
      </c>
      <c r="I2039" s="1" t="s">
        <v>155</v>
      </c>
      <c r="J2039">
        <v>38</v>
      </c>
      <c r="K2039">
        <v>20828241</v>
      </c>
      <c r="L2039">
        <v>0.2</v>
      </c>
      <c r="M2039" s="2" t="b">
        <f t="shared" si="64"/>
        <v>0</v>
      </c>
      <c r="N2039" s="2" t="str">
        <f t="shared" si="65"/>
        <v>Female202015-24 yearsGR113-121</v>
      </c>
    </row>
    <row r="2040" spans="2:14" x14ac:dyDescent="0.35">
      <c r="B2040" t="s">
        <v>710</v>
      </c>
      <c r="C2040" t="s">
        <v>711</v>
      </c>
      <c r="D2040">
        <v>2020</v>
      </c>
      <c r="E2040">
        <v>2020</v>
      </c>
      <c r="F2040" s="1" t="s">
        <v>18</v>
      </c>
      <c r="G2040" s="1" t="s">
        <v>19</v>
      </c>
      <c r="H2040" s="1" t="s">
        <v>67</v>
      </c>
      <c r="I2040" s="1" t="s">
        <v>66</v>
      </c>
      <c r="J2040">
        <v>1766</v>
      </c>
      <c r="K2040">
        <v>20828241</v>
      </c>
      <c r="L2040">
        <v>8.5</v>
      </c>
      <c r="M2040" s="2" t="b">
        <f t="shared" si="64"/>
        <v>0</v>
      </c>
      <c r="N2040" s="2" t="str">
        <f t="shared" si="65"/>
        <v>Female202015-24 yearsGR113-122</v>
      </c>
    </row>
    <row r="2041" spans="2:14" x14ac:dyDescent="0.35">
      <c r="B2041" t="s">
        <v>710</v>
      </c>
      <c r="C2041" t="s">
        <v>711</v>
      </c>
      <c r="D2041">
        <v>2020</v>
      </c>
      <c r="E2041">
        <v>2020</v>
      </c>
      <c r="F2041" s="1" t="s">
        <v>18</v>
      </c>
      <c r="G2041" s="1" t="s">
        <v>19</v>
      </c>
      <c r="H2041" s="1" t="s">
        <v>154</v>
      </c>
      <c r="I2041" s="1" t="s">
        <v>153</v>
      </c>
      <c r="J2041">
        <v>70</v>
      </c>
      <c r="K2041">
        <v>20828241</v>
      </c>
      <c r="L2041">
        <v>0.3</v>
      </c>
      <c r="M2041" s="2" t="b">
        <f t="shared" si="64"/>
        <v>0</v>
      </c>
      <c r="N2041" s="2" t="str">
        <f t="shared" si="65"/>
        <v>Female202015-24 yearsGR113-123</v>
      </c>
    </row>
    <row r="2042" spans="2:14" x14ac:dyDescent="0.35">
      <c r="B2042" t="s">
        <v>710</v>
      </c>
      <c r="C2042" t="s">
        <v>711</v>
      </c>
      <c r="D2042">
        <v>2020</v>
      </c>
      <c r="E2042">
        <v>2020</v>
      </c>
      <c r="F2042" s="1" t="s">
        <v>18</v>
      </c>
      <c r="G2042" s="1" t="s">
        <v>19</v>
      </c>
      <c r="H2042" s="1" t="s">
        <v>65</v>
      </c>
      <c r="I2042" s="1" t="s">
        <v>64</v>
      </c>
      <c r="J2042">
        <v>1203</v>
      </c>
      <c r="K2042">
        <v>20828241</v>
      </c>
      <c r="L2042">
        <v>5.8</v>
      </c>
      <c r="M2042" s="2" t="b">
        <f t="shared" si="64"/>
        <v>1</v>
      </c>
      <c r="N2042" s="2" t="str">
        <f t="shared" si="65"/>
        <v>Female202015-24 yearsGR113-124</v>
      </c>
    </row>
    <row r="2043" spans="2:14" x14ac:dyDescent="0.35">
      <c r="B2043" t="s">
        <v>710</v>
      </c>
      <c r="C2043" t="s">
        <v>711</v>
      </c>
      <c r="D2043">
        <v>2020</v>
      </c>
      <c r="E2043">
        <v>2020</v>
      </c>
      <c r="F2043" s="1" t="s">
        <v>18</v>
      </c>
      <c r="G2043" s="1" t="s">
        <v>19</v>
      </c>
      <c r="H2043" s="1" t="s">
        <v>152</v>
      </c>
      <c r="I2043" s="1" t="s">
        <v>151</v>
      </c>
      <c r="J2043">
        <v>353</v>
      </c>
      <c r="K2043">
        <v>20828241</v>
      </c>
      <c r="L2043">
        <v>1.7</v>
      </c>
      <c r="M2043" s="2" t="b">
        <f t="shared" si="64"/>
        <v>0</v>
      </c>
      <c r="N2043" s="2" t="str">
        <f t="shared" si="65"/>
        <v>Female202015-24 yearsGR113-125</v>
      </c>
    </row>
    <row r="2044" spans="2:14" x14ac:dyDescent="0.35">
      <c r="B2044" t="s">
        <v>710</v>
      </c>
      <c r="C2044" t="s">
        <v>711</v>
      </c>
      <c r="D2044">
        <v>2020</v>
      </c>
      <c r="E2044">
        <v>2020</v>
      </c>
      <c r="F2044" s="1" t="s">
        <v>18</v>
      </c>
      <c r="G2044" s="1" t="s">
        <v>19</v>
      </c>
      <c r="H2044" s="1" t="s">
        <v>63</v>
      </c>
      <c r="I2044" s="1" t="s">
        <v>62</v>
      </c>
      <c r="J2044">
        <v>850</v>
      </c>
      <c r="K2044">
        <v>20828241</v>
      </c>
      <c r="L2044">
        <v>4.0999999999999996</v>
      </c>
      <c r="M2044" s="2" t="b">
        <f t="shared" si="64"/>
        <v>0</v>
      </c>
      <c r="N2044" s="2" t="str">
        <f t="shared" si="65"/>
        <v>Female202015-24 yearsGR113-126</v>
      </c>
    </row>
    <row r="2045" spans="2:14" x14ac:dyDescent="0.35">
      <c r="B2045" t="s">
        <v>710</v>
      </c>
      <c r="C2045" t="s">
        <v>711</v>
      </c>
      <c r="D2045">
        <v>2020</v>
      </c>
      <c r="E2045">
        <v>2020</v>
      </c>
      <c r="F2045" s="1" t="s">
        <v>18</v>
      </c>
      <c r="G2045" s="1" t="s">
        <v>19</v>
      </c>
      <c r="H2045" s="1" t="s">
        <v>61</v>
      </c>
      <c r="I2045" s="1" t="s">
        <v>60</v>
      </c>
      <c r="J2045">
        <v>872</v>
      </c>
      <c r="K2045">
        <v>20828241</v>
      </c>
      <c r="L2045">
        <v>4.2</v>
      </c>
      <c r="M2045" s="2" t="b">
        <f t="shared" si="64"/>
        <v>1</v>
      </c>
      <c r="N2045" s="2" t="str">
        <f t="shared" si="65"/>
        <v>Female202015-24 yearsGR113-127</v>
      </c>
    </row>
    <row r="2046" spans="2:14" x14ac:dyDescent="0.35">
      <c r="B2046" t="s">
        <v>710</v>
      </c>
      <c r="C2046" t="s">
        <v>711</v>
      </c>
      <c r="D2046">
        <v>2020</v>
      </c>
      <c r="E2046">
        <v>2020</v>
      </c>
      <c r="F2046" s="1" t="s">
        <v>18</v>
      </c>
      <c r="G2046" s="1" t="s">
        <v>19</v>
      </c>
      <c r="H2046" s="1" t="s">
        <v>59</v>
      </c>
      <c r="I2046" s="1" t="s">
        <v>58</v>
      </c>
      <c r="J2046">
        <v>715</v>
      </c>
      <c r="K2046">
        <v>20828241</v>
      </c>
      <c r="L2046">
        <v>3.4</v>
      </c>
      <c r="M2046" s="2" t="b">
        <f t="shared" si="64"/>
        <v>0</v>
      </c>
      <c r="N2046" s="2" t="str">
        <f t="shared" si="65"/>
        <v>Female202015-24 yearsGR113-128</v>
      </c>
    </row>
    <row r="2047" spans="2:14" x14ac:dyDescent="0.35">
      <c r="B2047" t="s">
        <v>710</v>
      </c>
      <c r="C2047" t="s">
        <v>711</v>
      </c>
      <c r="D2047">
        <v>2020</v>
      </c>
      <c r="E2047">
        <v>2020</v>
      </c>
      <c r="F2047" s="1" t="s">
        <v>18</v>
      </c>
      <c r="G2047" s="1" t="s">
        <v>19</v>
      </c>
      <c r="H2047" s="1" t="s">
        <v>57</v>
      </c>
      <c r="I2047" s="1" t="s">
        <v>56</v>
      </c>
      <c r="J2047">
        <v>157</v>
      </c>
      <c r="K2047">
        <v>20828241</v>
      </c>
      <c r="L2047">
        <v>0.8</v>
      </c>
      <c r="M2047" s="2" t="b">
        <f t="shared" si="64"/>
        <v>0</v>
      </c>
      <c r="N2047" s="2" t="str">
        <f t="shared" si="65"/>
        <v>Female202015-24 yearsGR113-129</v>
      </c>
    </row>
    <row r="2048" spans="2:14" x14ac:dyDescent="0.35">
      <c r="B2048" t="s">
        <v>710</v>
      </c>
      <c r="C2048" t="s">
        <v>711</v>
      </c>
      <c r="D2048">
        <v>2020</v>
      </c>
      <c r="E2048">
        <v>2020</v>
      </c>
      <c r="F2048" s="1" t="s">
        <v>18</v>
      </c>
      <c r="G2048" s="1" t="s">
        <v>19</v>
      </c>
      <c r="H2048" s="1" t="s">
        <v>55</v>
      </c>
      <c r="I2048" s="1" t="s">
        <v>54</v>
      </c>
      <c r="J2048">
        <v>109</v>
      </c>
      <c r="K2048">
        <v>20828241</v>
      </c>
      <c r="L2048">
        <v>0.5</v>
      </c>
      <c r="M2048" s="2" t="b">
        <f t="shared" si="64"/>
        <v>0</v>
      </c>
      <c r="N2048" s="2" t="str">
        <f t="shared" si="65"/>
        <v>Female202015-24 yearsGR113-131</v>
      </c>
    </row>
    <row r="2049" spans="2:14" x14ac:dyDescent="0.35">
      <c r="B2049" t="s">
        <v>710</v>
      </c>
      <c r="C2049" t="s">
        <v>711</v>
      </c>
      <c r="D2049">
        <v>2020</v>
      </c>
      <c r="E2049">
        <v>2020</v>
      </c>
      <c r="F2049" s="1" t="s">
        <v>18</v>
      </c>
      <c r="G2049" s="1" t="s">
        <v>19</v>
      </c>
      <c r="H2049" s="1" t="s">
        <v>150</v>
      </c>
      <c r="I2049" s="1" t="s">
        <v>149</v>
      </c>
      <c r="J2049">
        <v>12</v>
      </c>
      <c r="K2049">
        <v>20828241</v>
      </c>
      <c r="L2049" t="s">
        <v>10</v>
      </c>
      <c r="M2049" s="2" t="b">
        <f t="shared" si="64"/>
        <v>0</v>
      </c>
      <c r="N2049" s="2" t="str">
        <f t="shared" si="65"/>
        <v>Female202015-24 yearsGR113-132</v>
      </c>
    </row>
    <row r="2050" spans="2:14" x14ac:dyDescent="0.35">
      <c r="B2050" t="s">
        <v>710</v>
      </c>
      <c r="C2050" t="s">
        <v>711</v>
      </c>
      <c r="D2050">
        <v>2020</v>
      </c>
      <c r="E2050">
        <v>2020</v>
      </c>
      <c r="F2050" s="1" t="s">
        <v>18</v>
      </c>
      <c r="G2050" s="1" t="s">
        <v>19</v>
      </c>
      <c r="H2050" s="1" t="s">
        <v>53</v>
      </c>
      <c r="I2050" s="1" t="s">
        <v>52</v>
      </c>
      <c r="J2050">
        <v>97</v>
      </c>
      <c r="K2050">
        <v>20828241</v>
      </c>
      <c r="L2050">
        <v>0.5</v>
      </c>
      <c r="M2050" s="2" t="b">
        <f t="shared" si="64"/>
        <v>0</v>
      </c>
      <c r="N2050" s="2" t="str">
        <f t="shared" si="65"/>
        <v>Female202015-24 yearsGR113-133</v>
      </c>
    </row>
    <row r="2051" spans="2:14" x14ac:dyDescent="0.35">
      <c r="B2051" t="s">
        <v>710</v>
      </c>
      <c r="C2051" t="s">
        <v>711</v>
      </c>
      <c r="D2051">
        <v>2020</v>
      </c>
      <c r="E2051">
        <v>2020</v>
      </c>
      <c r="F2051" s="1" t="s">
        <v>18</v>
      </c>
      <c r="G2051" s="1" t="s">
        <v>19</v>
      </c>
      <c r="H2051" s="1" t="s">
        <v>147</v>
      </c>
      <c r="I2051" s="1" t="s">
        <v>146</v>
      </c>
      <c r="J2051">
        <v>25</v>
      </c>
      <c r="K2051">
        <v>20828241</v>
      </c>
      <c r="L2051">
        <v>0.1</v>
      </c>
      <c r="M2051" s="2" t="b">
        <f t="shared" si="64"/>
        <v>1</v>
      </c>
      <c r="N2051" s="2" t="str">
        <f t="shared" si="65"/>
        <v>Female202015-24 yearsGR113-135</v>
      </c>
    </row>
    <row r="2052" spans="2:14" x14ac:dyDescent="0.35">
      <c r="B2052" t="s">
        <v>710</v>
      </c>
      <c r="C2052" t="s">
        <v>711</v>
      </c>
      <c r="D2052">
        <v>2020</v>
      </c>
      <c r="E2052">
        <v>2020</v>
      </c>
      <c r="F2052" s="1" t="s">
        <v>18</v>
      </c>
      <c r="G2052" s="1" t="s">
        <v>19</v>
      </c>
      <c r="H2052" s="1" t="s">
        <v>51</v>
      </c>
      <c r="I2052" s="1" t="s">
        <v>50</v>
      </c>
      <c r="J2052">
        <v>192</v>
      </c>
      <c r="K2052">
        <v>20828241</v>
      </c>
      <c r="L2052">
        <v>0.9</v>
      </c>
      <c r="M2052" s="2" t="b">
        <f t="shared" si="64"/>
        <v>1</v>
      </c>
      <c r="N2052" s="2" t="str">
        <f t="shared" si="65"/>
        <v>Female202015-24 yearsGR113-137</v>
      </c>
    </row>
    <row r="2053" spans="2:14" x14ac:dyDescent="0.35">
      <c r="B2053" t="s">
        <v>710</v>
      </c>
      <c r="C2053" t="s">
        <v>711</v>
      </c>
      <c r="D2053">
        <v>2020</v>
      </c>
      <c r="E2053">
        <v>2020</v>
      </c>
      <c r="F2053" s="1" t="s">
        <v>20</v>
      </c>
      <c r="G2053" s="1" t="s">
        <v>21</v>
      </c>
      <c r="H2053" s="1" t="s">
        <v>296</v>
      </c>
      <c r="I2053" s="1" t="s">
        <v>295</v>
      </c>
      <c r="J2053">
        <v>17</v>
      </c>
      <c r="K2053">
        <v>22625267</v>
      </c>
      <c r="L2053" t="s">
        <v>10</v>
      </c>
      <c r="M2053" s="2" t="b">
        <f t="shared" si="64"/>
        <v>0</v>
      </c>
      <c r="N2053" s="2" t="str">
        <f t="shared" si="65"/>
        <v>Female202025-34 yearsGR113-003</v>
      </c>
    </row>
    <row r="2054" spans="2:14" x14ac:dyDescent="0.35">
      <c r="B2054" t="s">
        <v>710</v>
      </c>
      <c r="C2054" t="s">
        <v>711</v>
      </c>
      <c r="D2054">
        <v>2020</v>
      </c>
      <c r="E2054">
        <v>2020</v>
      </c>
      <c r="F2054" s="1" t="s">
        <v>20</v>
      </c>
      <c r="G2054" s="1" t="s">
        <v>21</v>
      </c>
      <c r="H2054" s="1" t="s">
        <v>143</v>
      </c>
      <c r="I2054" s="1" t="s">
        <v>142</v>
      </c>
      <c r="J2054">
        <v>194</v>
      </c>
      <c r="K2054">
        <v>22625267</v>
      </c>
      <c r="L2054">
        <v>0.9</v>
      </c>
      <c r="M2054" s="2" t="b">
        <f t="shared" si="64"/>
        <v>1</v>
      </c>
      <c r="N2054" s="2" t="str">
        <f t="shared" si="65"/>
        <v>Female202025-34 yearsGR113-010</v>
      </c>
    </row>
    <row r="2055" spans="2:14" x14ac:dyDescent="0.35">
      <c r="B2055" t="s">
        <v>710</v>
      </c>
      <c r="C2055" t="s">
        <v>711</v>
      </c>
      <c r="D2055">
        <v>2020</v>
      </c>
      <c r="E2055">
        <v>2020</v>
      </c>
      <c r="F2055" s="1" t="s">
        <v>20</v>
      </c>
      <c r="G2055" s="1" t="s">
        <v>21</v>
      </c>
      <c r="H2055" s="1" t="s">
        <v>284</v>
      </c>
      <c r="I2055" s="1" t="s">
        <v>283</v>
      </c>
      <c r="J2055">
        <v>14</v>
      </c>
      <c r="K2055">
        <v>22625267</v>
      </c>
      <c r="L2055" t="s">
        <v>10</v>
      </c>
      <c r="M2055" s="2" t="b">
        <f t="shared" si="64"/>
        <v>1</v>
      </c>
      <c r="N2055" s="2" t="str">
        <f t="shared" si="65"/>
        <v>Female202025-34 yearsGR113-015</v>
      </c>
    </row>
    <row r="2056" spans="2:14" x14ac:dyDescent="0.35">
      <c r="B2056" t="s">
        <v>710</v>
      </c>
      <c r="C2056" t="s">
        <v>711</v>
      </c>
      <c r="D2056">
        <v>2020</v>
      </c>
      <c r="E2056">
        <v>2020</v>
      </c>
      <c r="F2056" s="1" t="s">
        <v>20</v>
      </c>
      <c r="G2056" s="1" t="s">
        <v>21</v>
      </c>
      <c r="H2056" s="1" t="s">
        <v>282</v>
      </c>
      <c r="I2056" s="1" t="s">
        <v>281</v>
      </c>
      <c r="J2056">
        <v>101</v>
      </c>
      <c r="K2056">
        <v>22625267</v>
      </c>
      <c r="L2056">
        <v>0.4</v>
      </c>
      <c r="M2056" s="2" t="b">
        <f t="shared" si="64"/>
        <v>1</v>
      </c>
      <c r="N2056" s="2" t="str">
        <f t="shared" si="65"/>
        <v>Female202025-34 yearsGR113-016</v>
      </c>
    </row>
    <row r="2057" spans="2:14" x14ac:dyDescent="0.35">
      <c r="B2057" t="s">
        <v>710</v>
      </c>
      <c r="C2057" t="s">
        <v>711</v>
      </c>
      <c r="D2057">
        <v>2020</v>
      </c>
      <c r="E2057">
        <v>2020</v>
      </c>
      <c r="F2057" s="1" t="s">
        <v>20</v>
      </c>
      <c r="G2057" s="1" t="s">
        <v>21</v>
      </c>
      <c r="H2057" s="1" t="s">
        <v>141</v>
      </c>
      <c r="I2057" s="1" t="s">
        <v>140</v>
      </c>
      <c r="J2057">
        <v>864</v>
      </c>
      <c r="K2057">
        <v>22625267</v>
      </c>
      <c r="L2057">
        <v>3.8</v>
      </c>
      <c r="M2057" s="2" t="b">
        <f t="shared" si="64"/>
        <v>0</v>
      </c>
      <c r="N2057" s="2" t="str">
        <f t="shared" si="65"/>
        <v>Female202025-34 yearsGR113-018</v>
      </c>
    </row>
    <row r="2058" spans="2:14" x14ac:dyDescent="0.35">
      <c r="B2058" t="s">
        <v>710</v>
      </c>
      <c r="C2058" t="s">
        <v>711</v>
      </c>
      <c r="D2058">
        <v>2020</v>
      </c>
      <c r="E2058">
        <v>2020</v>
      </c>
      <c r="F2058" s="1" t="s">
        <v>20</v>
      </c>
      <c r="G2058" s="1" t="s">
        <v>21</v>
      </c>
      <c r="H2058" s="1" t="s">
        <v>139</v>
      </c>
      <c r="I2058" s="1" t="s">
        <v>138</v>
      </c>
      <c r="J2058">
        <v>1866</v>
      </c>
      <c r="K2058">
        <v>22625267</v>
      </c>
      <c r="L2058">
        <v>8.1999999999999993</v>
      </c>
      <c r="M2058" s="2" t="b">
        <f t="shared" si="64"/>
        <v>1</v>
      </c>
      <c r="N2058" s="2" t="str">
        <f t="shared" si="65"/>
        <v>Female202025-34 yearsGR113-019</v>
      </c>
    </row>
    <row r="2059" spans="2:14" x14ac:dyDescent="0.35">
      <c r="B2059" t="s">
        <v>710</v>
      </c>
      <c r="C2059" t="s">
        <v>711</v>
      </c>
      <c r="D2059">
        <v>2020</v>
      </c>
      <c r="E2059">
        <v>2020</v>
      </c>
      <c r="F2059" s="1" t="s">
        <v>20</v>
      </c>
      <c r="G2059" s="1" t="s">
        <v>21</v>
      </c>
      <c r="H2059" s="1" t="s">
        <v>280</v>
      </c>
      <c r="I2059" s="1" t="s">
        <v>279</v>
      </c>
      <c r="J2059">
        <v>15</v>
      </c>
      <c r="K2059">
        <v>22625267</v>
      </c>
      <c r="L2059" t="s">
        <v>10</v>
      </c>
      <c r="M2059" s="2" t="b">
        <f t="shared" si="64"/>
        <v>0</v>
      </c>
      <c r="N2059" s="2" t="str">
        <f t="shared" si="65"/>
        <v>Female202025-34 yearsGR113-020</v>
      </c>
    </row>
    <row r="2060" spans="2:14" x14ac:dyDescent="0.35">
      <c r="B2060" t="s">
        <v>710</v>
      </c>
      <c r="C2060" t="s">
        <v>711</v>
      </c>
      <c r="D2060">
        <v>2020</v>
      </c>
      <c r="E2060">
        <v>2020</v>
      </c>
      <c r="F2060" s="1" t="s">
        <v>20</v>
      </c>
      <c r="G2060" s="1" t="s">
        <v>21</v>
      </c>
      <c r="H2060" s="1" t="s">
        <v>276</v>
      </c>
      <c r="I2060" s="1" t="s">
        <v>275</v>
      </c>
      <c r="J2060">
        <v>50</v>
      </c>
      <c r="K2060">
        <v>22625267</v>
      </c>
      <c r="L2060">
        <v>0.2</v>
      </c>
      <c r="M2060" s="2" t="b">
        <f t="shared" si="64"/>
        <v>0</v>
      </c>
      <c r="N2060" s="2" t="str">
        <f t="shared" si="65"/>
        <v>Female202025-34 yearsGR113-022</v>
      </c>
    </row>
    <row r="2061" spans="2:14" x14ac:dyDescent="0.35">
      <c r="B2061" t="s">
        <v>710</v>
      </c>
      <c r="C2061" t="s">
        <v>711</v>
      </c>
      <c r="D2061">
        <v>2020</v>
      </c>
      <c r="E2061">
        <v>2020</v>
      </c>
      <c r="F2061" s="1" t="s">
        <v>20</v>
      </c>
      <c r="G2061" s="1" t="s">
        <v>21</v>
      </c>
      <c r="H2061" s="1" t="s">
        <v>274</v>
      </c>
      <c r="I2061" s="1" t="s">
        <v>273</v>
      </c>
      <c r="J2061">
        <v>164</v>
      </c>
      <c r="K2061">
        <v>22625267</v>
      </c>
      <c r="L2061">
        <v>0.7</v>
      </c>
      <c r="M2061" s="2" t="b">
        <f t="shared" si="64"/>
        <v>0</v>
      </c>
      <c r="N2061" s="2" t="str">
        <f t="shared" si="65"/>
        <v>Female202025-34 yearsGR113-023</v>
      </c>
    </row>
    <row r="2062" spans="2:14" x14ac:dyDescent="0.35">
      <c r="B2062" t="s">
        <v>710</v>
      </c>
      <c r="C2062" t="s">
        <v>711</v>
      </c>
      <c r="D2062">
        <v>2020</v>
      </c>
      <c r="E2062">
        <v>2020</v>
      </c>
      <c r="F2062" s="1" t="s">
        <v>20</v>
      </c>
      <c r="G2062" s="1" t="s">
        <v>21</v>
      </c>
      <c r="H2062" s="1" t="s">
        <v>272</v>
      </c>
      <c r="I2062" s="1" t="s">
        <v>271</v>
      </c>
      <c r="J2062">
        <v>40</v>
      </c>
      <c r="K2062">
        <v>22625267</v>
      </c>
      <c r="L2062">
        <v>0.2</v>
      </c>
      <c r="M2062" s="2" t="b">
        <f t="shared" si="64"/>
        <v>0</v>
      </c>
      <c r="N2062" s="2" t="str">
        <f t="shared" si="65"/>
        <v>Female202025-34 yearsGR113-024</v>
      </c>
    </row>
    <row r="2063" spans="2:14" x14ac:dyDescent="0.35">
      <c r="B2063" t="s">
        <v>710</v>
      </c>
      <c r="C2063" t="s">
        <v>711</v>
      </c>
      <c r="D2063">
        <v>2020</v>
      </c>
      <c r="E2063">
        <v>2020</v>
      </c>
      <c r="F2063" s="1" t="s">
        <v>20</v>
      </c>
      <c r="G2063" s="1" t="s">
        <v>21</v>
      </c>
      <c r="H2063" s="1" t="s">
        <v>270</v>
      </c>
      <c r="I2063" s="1" t="s">
        <v>269</v>
      </c>
      <c r="J2063">
        <v>27</v>
      </c>
      <c r="K2063">
        <v>22625267</v>
      </c>
      <c r="L2063">
        <v>0.1</v>
      </c>
      <c r="M2063" s="2" t="b">
        <f t="shared" si="64"/>
        <v>0</v>
      </c>
      <c r="N2063" s="2" t="str">
        <f t="shared" si="65"/>
        <v>Female202025-34 yearsGR113-025</v>
      </c>
    </row>
    <row r="2064" spans="2:14" x14ac:dyDescent="0.35">
      <c r="B2064" t="s">
        <v>710</v>
      </c>
      <c r="C2064" t="s">
        <v>711</v>
      </c>
      <c r="D2064">
        <v>2020</v>
      </c>
      <c r="E2064">
        <v>2020</v>
      </c>
      <c r="F2064" s="1" t="s">
        <v>20</v>
      </c>
      <c r="G2064" s="1" t="s">
        <v>21</v>
      </c>
      <c r="H2064" s="1" t="s">
        <v>266</v>
      </c>
      <c r="I2064" s="1" t="s">
        <v>265</v>
      </c>
      <c r="J2064">
        <v>57</v>
      </c>
      <c r="K2064">
        <v>22625267</v>
      </c>
      <c r="L2064">
        <v>0.3</v>
      </c>
      <c r="M2064" s="2" t="b">
        <f t="shared" si="64"/>
        <v>0</v>
      </c>
      <c r="N2064" s="2" t="str">
        <f t="shared" si="65"/>
        <v>Female202025-34 yearsGR113-027</v>
      </c>
    </row>
    <row r="2065" spans="2:14" x14ac:dyDescent="0.35">
      <c r="B2065" t="s">
        <v>710</v>
      </c>
      <c r="C2065" t="s">
        <v>711</v>
      </c>
      <c r="D2065">
        <v>2020</v>
      </c>
      <c r="E2065">
        <v>2020</v>
      </c>
      <c r="F2065" s="1" t="s">
        <v>20</v>
      </c>
      <c r="G2065" s="1" t="s">
        <v>21</v>
      </c>
      <c r="H2065" s="1" t="s">
        <v>264</v>
      </c>
      <c r="I2065" s="1" t="s">
        <v>263</v>
      </c>
      <c r="J2065">
        <v>49</v>
      </c>
      <c r="K2065">
        <v>22625267</v>
      </c>
      <c r="L2065">
        <v>0.2</v>
      </c>
      <c r="M2065" s="2" t="b">
        <f t="shared" si="64"/>
        <v>0</v>
      </c>
      <c r="N2065" s="2" t="str">
        <f t="shared" si="65"/>
        <v>Female202025-34 yearsGR113-028</v>
      </c>
    </row>
    <row r="2066" spans="2:14" x14ac:dyDescent="0.35">
      <c r="B2066" t="s">
        <v>710</v>
      </c>
      <c r="C2066" t="s">
        <v>711</v>
      </c>
      <c r="D2066">
        <v>2020</v>
      </c>
      <c r="E2066">
        <v>2020</v>
      </c>
      <c r="F2066" s="1" t="s">
        <v>20</v>
      </c>
      <c r="G2066" s="1" t="s">
        <v>21</v>
      </c>
      <c r="H2066" s="1" t="s">
        <v>137</v>
      </c>
      <c r="I2066" s="1" t="s">
        <v>136</v>
      </c>
      <c r="J2066">
        <v>376</v>
      </c>
      <c r="K2066">
        <v>22625267</v>
      </c>
      <c r="L2066">
        <v>1.7</v>
      </c>
      <c r="M2066" s="2" t="b">
        <f t="shared" si="64"/>
        <v>0</v>
      </c>
      <c r="N2066" s="2" t="str">
        <f t="shared" si="65"/>
        <v>Female202025-34 yearsGR113-029</v>
      </c>
    </row>
    <row r="2067" spans="2:14" x14ac:dyDescent="0.35">
      <c r="B2067" t="s">
        <v>710</v>
      </c>
      <c r="C2067" t="s">
        <v>711</v>
      </c>
      <c r="D2067">
        <v>2020</v>
      </c>
      <c r="E2067">
        <v>2020</v>
      </c>
      <c r="F2067" s="1" t="s">
        <v>20</v>
      </c>
      <c r="G2067" s="1" t="s">
        <v>21</v>
      </c>
      <c r="H2067" s="1" t="s">
        <v>262</v>
      </c>
      <c r="I2067" s="1" t="s">
        <v>261</v>
      </c>
      <c r="J2067">
        <v>205</v>
      </c>
      <c r="K2067">
        <v>22625267</v>
      </c>
      <c r="L2067">
        <v>0.9</v>
      </c>
      <c r="M2067" s="2" t="b">
        <f t="shared" si="64"/>
        <v>0</v>
      </c>
      <c r="N2067" s="2" t="str">
        <f t="shared" si="65"/>
        <v>Female202025-34 yearsGR113-030</v>
      </c>
    </row>
    <row r="2068" spans="2:14" x14ac:dyDescent="0.35">
      <c r="B2068" t="s">
        <v>710</v>
      </c>
      <c r="C2068" t="s">
        <v>711</v>
      </c>
      <c r="D2068">
        <v>2020</v>
      </c>
      <c r="E2068">
        <v>2020</v>
      </c>
      <c r="F2068" s="1" t="s">
        <v>20</v>
      </c>
      <c r="G2068" s="1" t="s">
        <v>21</v>
      </c>
      <c r="H2068" s="1" t="s">
        <v>260</v>
      </c>
      <c r="I2068" s="1" t="s">
        <v>259</v>
      </c>
      <c r="J2068">
        <v>47</v>
      </c>
      <c r="K2068">
        <v>22625267</v>
      </c>
      <c r="L2068">
        <v>0.2</v>
      </c>
      <c r="M2068" s="2" t="b">
        <f t="shared" si="64"/>
        <v>0</v>
      </c>
      <c r="N2068" s="2" t="str">
        <f t="shared" si="65"/>
        <v>Female202025-34 yearsGR113-031</v>
      </c>
    </row>
    <row r="2069" spans="2:14" x14ac:dyDescent="0.35">
      <c r="B2069" t="s">
        <v>710</v>
      </c>
      <c r="C2069" t="s">
        <v>711</v>
      </c>
      <c r="D2069">
        <v>2020</v>
      </c>
      <c r="E2069">
        <v>2020</v>
      </c>
      <c r="F2069" s="1" t="s">
        <v>20</v>
      </c>
      <c r="G2069" s="1" t="s">
        <v>21</v>
      </c>
      <c r="H2069" s="1" t="s">
        <v>258</v>
      </c>
      <c r="I2069" s="1" t="s">
        <v>257</v>
      </c>
      <c r="J2069">
        <v>96</v>
      </c>
      <c r="K2069">
        <v>22625267</v>
      </c>
      <c r="L2069">
        <v>0.4</v>
      </c>
      <c r="M2069" s="2" t="b">
        <f t="shared" si="64"/>
        <v>0</v>
      </c>
      <c r="N2069" s="2" t="str">
        <f t="shared" si="65"/>
        <v>Female202025-34 yearsGR113-032</v>
      </c>
    </row>
    <row r="2070" spans="2:14" x14ac:dyDescent="0.35">
      <c r="B2070" t="s">
        <v>710</v>
      </c>
      <c r="C2070" t="s">
        <v>711</v>
      </c>
      <c r="D2070">
        <v>2020</v>
      </c>
      <c r="E2070">
        <v>2020</v>
      </c>
      <c r="F2070" s="1" t="s">
        <v>20</v>
      </c>
      <c r="G2070" s="1" t="s">
        <v>21</v>
      </c>
      <c r="H2070" s="1" t="s">
        <v>254</v>
      </c>
      <c r="I2070" s="1" t="s">
        <v>253</v>
      </c>
      <c r="J2070">
        <v>27</v>
      </c>
      <c r="K2070">
        <v>22625267</v>
      </c>
      <c r="L2070">
        <v>0.1</v>
      </c>
      <c r="M2070" s="2" t="b">
        <f t="shared" si="64"/>
        <v>0</v>
      </c>
      <c r="N2070" s="2" t="str">
        <f t="shared" si="65"/>
        <v>Female202025-34 yearsGR113-034</v>
      </c>
    </row>
    <row r="2071" spans="2:14" x14ac:dyDescent="0.35">
      <c r="B2071" t="s">
        <v>710</v>
      </c>
      <c r="C2071" t="s">
        <v>711</v>
      </c>
      <c r="D2071">
        <v>2020</v>
      </c>
      <c r="E2071">
        <v>2020</v>
      </c>
      <c r="F2071" s="1" t="s">
        <v>20</v>
      </c>
      <c r="G2071" s="1" t="s">
        <v>21</v>
      </c>
      <c r="H2071" s="1" t="s">
        <v>250</v>
      </c>
      <c r="I2071" s="1" t="s">
        <v>249</v>
      </c>
      <c r="J2071">
        <v>157</v>
      </c>
      <c r="K2071">
        <v>22625267</v>
      </c>
      <c r="L2071">
        <v>0.7</v>
      </c>
      <c r="M2071" s="2" t="b">
        <f t="shared" si="64"/>
        <v>0</v>
      </c>
      <c r="N2071" s="2" t="str">
        <f t="shared" si="65"/>
        <v>Female202025-34 yearsGR113-036</v>
      </c>
    </row>
    <row r="2072" spans="2:14" x14ac:dyDescent="0.35">
      <c r="B2072" t="s">
        <v>710</v>
      </c>
      <c r="C2072" t="s">
        <v>711</v>
      </c>
      <c r="D2072">
        <v>2020</v>
      </c>
      <c r="E2072">
        <v>2020</v>
      </c>
      <c r="F2072" s="1" t="s">
        <v>20</v>
      </c>
      <c r="G2072" s="1" t="s">
        <v>21</v>
      </c>
      <c r="H2072" s="1" t="s">
        <v>135</v>
      </c>
      <c r="I2072" s="1" t="s">
        <v>134</v>
      </c>
      <c r="J2072">
        <v>215</v>
      </c>
      <c r="K2072">
        <v>22625267</v>
      </c>
      <c r="L2072">
        <v>1</v>
      </c>
      <c r="M2072" s="2" t="b">
        <f t="shared" si="64"/>
        <v>0</v>
      </c>
      <c r="N2072" s="2" t="str">
        <f t="shared" si="65"/>
        <v>Female202025-34 yearsGR113-037</v>
      </c>
    </row>
    <row r="2073" spans="2:14" x14ac:dyDescent="0.35">
      <c r="B2073" t="s">
        <v>710</v>
      </c>
      <c r="C2073" t="s">
        <v>711</v>
      </c>
      <c r="D2073">
        <v>2020</v>
      </c>
      <c r="E2073">
        <v>2020</v>
      </c>
      <c r="F2073" s="1" t="s">
        <v>20</v>
      </c>
      <c r="G2073" s="1" t="s">
        <v>21</v>
      </c>
      <c r="H2073" s="1" t="s">
        <v>248</v>
      </c>
      <c r="I2073" s="1" t="s">
        <v>247</v>
      </c>
      <c r="J2073">
        <v>17</v>
      </c>
      <c r="K2073">
        <v>22625267</v>
      </c>
      <c r="L2073" t="s">
        <v>10</v>
      </c>
      <c r="M2073" s="2" t="b">
        <f t="shared" si="64"/>
        <v>0</v>
      </c>
      <c r="N2073" s="2" t="str">
        <f t="shared" si="65"/>
        <v>Female202025-34 yearsGR113-038</v>
      </c>
    </row>
    <row r="2074" spans="2:14" x14ac:dyDescent="0.35">
      <c r="B2074" t="s">
        <v>710</v>
      </c>
      <c r="C2074" t="s">
        <v>711</v>
      </c>
      <c r="D2074">
        <v>2020</v>
      </c>
      <c r="E2074">
        <v>2020</v>
      </c>
      <c r="F2074" s="1" t="s">
        <v>20</v>
      </c>
      <c r="G2074" s="1" t="s">
        <v>21</v>
      </c>
      <c r="H2074" s="1" t="s">
        <v>133</v>
      </c>
      <c r="I2074" s="1" t="s">
        <v>132</v>
      </c>
      <c r="J2074">
        <v>53</v>
      </c>
      <c r="K2074">
        <v>22625267</v>
      </c>
      <c r="L2074">
        <v>0.2</v>
      </c>
      <c r="M2074" s="2" t="b">
        <f t="shared" si="64"/>
        <v>0</v>
      </c>
      <c r="N2074" s="2" t="str">
        <f t="shared" si="65"/>
        <v>Female202025-34 yearsGR113-039</v>
      </c>
    </row>
    <row r="2075" spans="2:14" x14ac:dyDescent="0.35">
      <c r="B2075" t="s">
        <v>710</v>
      </c>
      <c r="C2075" t="s">
        <v>711</v>
      </c>
      <c r="D2075">
        <v>2020</v>
      </c>
      <c r="E2075">
        <v>2020</v>
      </c>
      <c r="F2075" s="1" t="s">
        <v>20</v>
      </c>
      <c r="G2075" s="1" t="s">
        <v>21</v>
      </c>
      <c r="H2075" s="1" t="s">
        <v>246</v>
      </c>
      <c r="I2075" s="1" t="s">
        <v>245</v>
      </c>
      <c r="J2075">
        <v>139</v>
      </c>
      <c r="K2075">
        <v>22625267</v>
      </c>
      <c r="L2075">
        <v>0.6</v>
      </c>
      <c r="M2075" s="2" t="b">
        <f t="shared" si="64"/>
        <v>0</v>
      </c>
      <c r="N2075" s="2" t="str">
        <f t="shared" si="65"/>
        <v>Female202025-34 yearsGR113-040</v>
      </c>
    </row>
    <row r="2076" spans="2:14" x14ac:dyDescent="0.35">
      <c r="B2076" t="s">
        <v>710</v>
      </c>
      <c r="C2076" t="s">
        <v>711</v>
      </c>
      <c r="D2076">
        <v>2020</v>
      </c>
      <c r="E2076">
        <v>2020</v>
      </c>
      <c r="F2076" s="1" t="s">
        <v>20</v>
      </c>
      <c r="G2076" s="1" t="s">
        <v>21</v>
      </c>
      <c r="H2076" s="1" t="s">
        <v>240</v>
      </c>
      <c r="I2076" s="1" t="s">
        <v>239</v>
      </c>
      <c r="J2076">
        <v>328</v>
      </c>
      <c r="K2076">
        <v>22625267</v>
      </c>
      <c r="L2076">
        <v>1.4</v>
      </c>
      <c r="M2076" s="2" t="b">
        <f t="shared" si="64"/>
        <v>0</v>
      </c>
      <c r="N2076" s="2" t="str">
        <f t="shared" si="65"/>
        <v>Female202025-34 yearsGR113-043</v>
      </c>
    </row>
    <row r="2077" spans="2:14" x14ac:dyDescent="0.35">
      <c r="B2077" t="s">
        <v>710</v>
      </c>
      <c r="C2077" t="s">
        <v>711</v>
      </c>
      <c r="D2077">
        <v>2020</v>
      </c>
      <c r="E2077">
        <v>2020</v>
      </c>
      <c r="F2077" s="1" t="s">
        <v>20</v>
      </c>
      <c r="G2077" s="1" t="s">
        <v>21</v>
      </c>
      <c r="H2077" s="1" t="s">
        <v>238</v>
      </c>
      <c r="I2077" s="1" t="s">
        <v>237</v>
      </c>
      <c r="J2077">
        <v>71</v>
      </c>
      <c r="K2077">
        <v>22625267</v>
      </c>
      <c r="L2077">
        <v>0.3</v>
      </c>
      <c r="M2077" s="2" t="b">
        <f t="shared" si="64"/>
        <v>1</v>
      </c>
      <c r="N2077" s="2" t="str">
        <f t="shared" si="65"/>
        <v>Female202025-34 yearsGR113-044</v>
      </c>
    </row>
    <row r="2078" spans="2:14" x14ac:dyDescent="0.35">
      <c r="B2078" t="s">
        <v>710</v>
      </c>
      <c r="C2078" t="s">
        <v>711</v>
      </c>
      <c r="D2078">
        <v>2020</v>
      </c>
      <c r="E2078">
        <v>2020</v>
      </c>
      <c r="F2078" s="1" t="s">
        <v>20</v>
      </c>
      <c r="G2078" s="1" t="s">
        <v>21</v>
      </c>
      <c r="H2078" s="1" t="s">
        <v>236</v>
      </c>
      <c r="I2078" s="1" t="s">
        <v>235</v>
      </c>
      <c r="J2078">
        <v>69</v>
      </c>
      <c r="K2078">
        <v>22625267</v>
      </c>
      <c r="L2078">
        <v>0.3</v>
      </c>
      <c r="M2078" s="2" t="b">
        <f t="shared" si="64"/>
        <v>1</v>
      </c>
      <c r="N2078" s="2" t="str">
        <f t="shared" si="65"/>
        <v>Female202025-34 yearsGR113-045</v>
      </c>
    </row>
    <row r="2079" spans="2:14" x14ac:dyDescent="0.35">
      <c r="B2079" t="s">
        <v>710</v>
      </c>
      <c r="C2079" t="s">
        <v>711</v>
      </c>
      <c r="D2079">
        <v>2020</v>
      </c>
      <c r="E2079">
        <v>2020</v>
      </c>
      <c r="F2079" s="1" t="s">
        <v>20</v>
      </c>
      <c r="G2079" s="1" t="s">
        <v>21</v>
      </c>
      <c r="H2079" s="1" t="s">
        <v>131</v>
      </c>
      <c r="I2079" s="1" t="s">
        <v>130</v>
      </c>
      <c r="J2079">
        <v>450</v>
      </c>
      <c r="K2079">
        <v>22625267</v>
      </c>
      <c r="L2079">
        <v>2</v>
      </c>
      <c r="M2079" s="2" t="b">
        <f t="shared" si="64"/>
        <v>1</v>
      </c>
      <c r="N2079" s="2" t="str">
        <f t="shared" si="65"/>
        <v>Female202025-34 yearsGR113-046</v>
      </c>
    </row>
    <row r="2080" spans="2:14" x14ac:dyDescent="0.35">
      <c r="B2080" t="s">
        <v>710</v>
      </c>
      <c r="C2080" t="s">
        <v>711</v>
      </c>
      <c r="D2080">
        <v>2020</v>
      </c>
      <c r="E2080">
        <v>2020</v>
      </c>
      <c r="F2080" s="1" t="s">
        <v>20</v>
      </c>
      <c r="G2080" s="1" t="s">
        <v>21</v>
      </c>
      <c r="H2080" s="1" t="s">
        <v>234</v>
      </c>
      <c r="I2080" s="1" t="s">
        <v>233</v>
      </c>
      <c r="J2080">
        <v>28</v>
      </c>
      <c r="K2080">
        <v>22625267</v>
      </c>
      <c r="L2080">
        <v>0.1</v>
      </c>
      <c r="M2080" s="2" t="b">
        <f t="shared" si="64"/>
        <v>1</v>
      </c>
      <c r="N2080" s="2" t="str">
        <f t="shared" si="65"/>
        <v>Female202025-34 yearsGR113-047</v>
      </c>
    </row>
    <row r="2081" spans="2:14" x14ac:dyDescent="0.35">
      <c r="B2081" t="s">
        <v>710</v>
      </c>
      <c r="C2081" t="s">
        <v>711</v>
      </c>
      <c r="D2081">
        <v>2020</v>
      </c>
      <c r="E2081">
        <v>2020</v>
      </c>
      <c r="F2081" s="1" t="s">
        <v>20</v>
      </c>
      <c r="G2081" s="1" t="s">
        <v>21</v>
      </c>
      <c r="H2081" s="1" t="s">
        <v>232</v>
      </c>
      <c r="I2081" s="1" t="s">
        <v>231</v>
      </c>
      <c r="J2081">
        <v>26</v>
      </c>
      <c r="K2081">
        <v>22625267</v>
      </c>
      <c r="L2081">
        <v>0.1</v>
      </c>
      <c r="M2081" s="2" t="b">
        <f t="shared" si="64"/>
        <v>0</v>
      </c>
      <c r="N2081" s="2" t="str">
        <f t="shared" si="65"/>
        <v>Female202025-34 yearsGR113-048</v>
      </c>
    </row>
    <row r="2082" spans="2:14" x14ac:dyDescent="0.35">
      <c r="B2082" t="s">
        <v>710</v>
      </c>
      <c r="C2082" t="s">
        <v>711</v>
      </c>
      <c r="D2082">
        <v>2020</v>
      </c>
      <c r="E2082">
        <v>2020</v>
      </c>
      <c r="F2082" s="1" t="s">
        <v>20</v>
      </c>
      <c r="G2082" s="1" t="s">
        <v>21</v>
      </c>
      <c r="H2082" s="1" t="s">
        <v>228</v>
      </c>
      <c r="I2082" s="1" t="s">
        <v>227</v>
      </c>
      <c r="J2082">
        <v>13</v>
      </c>
      <c r="K2082">
        <v>22625267</v>
      </c>
      <c r="L2082" t="s">
        <v>10</v>
      </c>
      <c r="M2082" s="2" t="b">
        <f t="shared" si="64"/>
        <v>1</v>
      </c>
      <c r="N2082" s="2" t="str">
        <f t="shared" si="65"/>
        <v>Female202025-34 yearsGR113-050</v>
      </c>
    </row>
    <row r="2083" spans="2:14" x14ac:dyDescent="0.35">
      <c r="B2083" t="s">
        <v>710</v>
      </c>
      <c r="C2083" t="s">
        <v>711</v>
      </c>
      <c r="D2083">
        <v>2020</v>
      </c>
      <c r="E2083">
        <v>2020</v>
      </c>
      <c r="F2083" s="1" t="s">
        <v>20</v>
      </c>
      <c r="G2083" s="1" t="s">
        <v>21</v>
      </c>
      <c r="H2083" s="1" t="s">
        <v>129</v>
      </c>
      <c r="I2083" s="1" t="s">
        <v>128</v>
      </c>
      <c r="J2083">
        <v>1695</v>
      </c>
      <c r="K2083">
        <v>22625267</v>
      </c>
      <c r="L2083">
        <v>7.5</v>
      </c>
      <c r="M2083" s="2" t="b">
        <f t="shared" si="64"/>
        <v>0</v>
      </c>
      <c r="N2083" s="2" t="str">
        <f t="shared" si="65"/>
        <v>Female202025-34 yearsGR113-053</v>
      </c>
    </row>
    <row r="2084" spans="2:14" x14ac:dyDescent="0.35">
      <c r="B2084" t="s">
        <v>710</v>
      </c>
      <c r="C2084" t="s">
        <v>711</v>
      </c>
      <c r="D2084">
        <v>2020</v>
      </c>
      <c r="E2084">
        <v>2020</v>
      </c>
      <c r="F2084" s="1" t="s">
        <v>20</v>
      </c>
      <c r="G2084" s="1" t="s">
        <v>21</v>
      </c>
      <c r="H2084" s="1" t="s">
        <v>127</v>
      </c>
      <c r="I2084" s="1" t="s">
        <v>126</v>
      </c>
      <c r="J2084">
        <v>1323</v>
      </c>
      <c r="K2084">
        <v>22625267</v>
      </c>
      <c r="L2084">
        <v>5.8</v>
      </c>
      <c r="M2084" s="2" t="b">
        <f t="shared" si="64"/>
        <v>1</v>
      </c>
      <c r="N2084" s="2" t="str">
        <f t="shared" si="65"/>
        <v>Female202025-34 yearsGR113-054</v>
      </c>
    </row>
    <row r="2085" spans="2:14" x14ac:dyDescent="0.35">
      <c r="B2085" t="s">
        <v>710</v>
      </c>
      <c r="C2085" t="s">
        <v>711</v>
      </c>
      <c r="D2085">
        <v>2020</v>
      </c>
      <c r="E2085">
        <v>2020</v>
      </c>
      <c r="F2085" s="1" t="s">
        <v>20</v>
      </c>
      <c r="G2085" s="1" t="s">
        <v>21</v>
      </c>
      <c r="H2085" s="1" t="s">
        <v>222</v>
      </c>
      <c r="I2085" s="1" t="s">
        <v>221</v>
      </c>
      <c r="J2085">
        <v>52</v>
      </c>
      <c r="K2085">
        <v>22625267</v>
      </c>
      <c r="L2085">
        <v>0.2</v>
      </c>
      <c r="M2085" s="2" t="b">
        <f t="shared" si="64"/>
        <v>0</v>
      </c>
      <c r="N2085" s="2" t="str">
        <f t="shared" si="65"/>
        <v>Female202025-34 yearsGR113-055</v>
      </c>
    </row>
    <row r="2086" spans="2:14" x14ac:dyDescent="0.35">
      <c r="B2086" t="s">
        <v>710</v>
      </c>
      <c r="C2086" t="s">
        <v>711</v>
      </c>
      <c r="D2086">
        <v>2020</v>
      </c>
      <c r="E2086">
        <v>2020</v>
      </c>
      <c r="F2086" s="1" t="s">
        <v>20</v>
      </c>
      <c r="G2086" s="1" t="s">
        <v>21</v>
      </c>
      <c r="H2086" s="1" t="s">
        <v>220</v>
      </c>
      <c r="I2086" s="1" t="s">
        <v>219</v>
      </c>
      <c r="J2086">
        <v>168</v>
      </c>
      <c r="K2086">
        <v>22625267</v>
      </c>
      <c r="L2086">
        <v>0.7</v>
      </c>
      <c r="M2086" s="2" t="b">
        <f t="shared" si="64"/>
        <v>0</v>
      </c>
      <c r="N2086" s="2" t="str">
        <f t="shared" si="65"/>
        <v>Female202025-34 yearsGR113-056</v>
      </c>
    </row>
    <row r="2087" spans="2:14" x14ac:dyDescent="0.35">
      <c r="B2087" t="s">
        <v>710</v>
      </c>
      <c r="C2087" t="s">
        <v>711</v>
      </c>
      <c r="D2087">
        <v>2020</v>
      </c>
      <c r="E2087">
        <v>2020</v>
      </c>
      <c r="F2087" s="1" t="s">
        <v>20</v>
      </c>
      <c r="G2087" s="1" t="s">
        <v>21</v>
      </c>
      <c r="H2087" s="1" t="s">
        <v>123</v>
      </c>
      <c r="I2087" s="1" t="s">
        <v>122</v>
      </c>
      <c r="J2087">
        <v>220</v>
      </c>
      <c r="K2087">
        <v>22625267</v>
      </c>
      <c r="L2087">
        <v>1</v>
      </c>
      <c r="M2087" s="2" t="b">
        <f t="shared" si="64"/>
        <v>0</v>
      </c>
      <c r="N2087" s="2" t="str">
        <f t="shared" si="65"/>
        <v>Female202025-34 yearsGR113-058</v>
      </c>
    </row>
    <row r="2088" spans="2:14" x14ac:dyDescent="0.35">
      <c r="B2088" t="s">
        <v>710</v>
      </c>
      <c r="C2088" t="s">
        <v>711</v>
      </c>
      <c r="D2088">
        <v>2020</v>
      </c>
      <c r="E2088">
        <v>2020</v>
      </c>
      <c r="F2088" s="1" t="s">
        <v>20</v>
      </c>
      <c r="G2088" s="1" t="s">
        <v>21</v>
      </c>
      <c r="H2088" s="1" t="s">
        <v>121</v>
      </c>
      <c r="I2088" s="1" t="s">
        <v>120</v>
      </c>
      <c r="J2088">
        <v>90</v>
      </c>
      <c r="K2088">
        <v>22625267</v>
      </c>
      <c r="L2088">
        <v>0.4</v>
      </c>
      <c r="M2088" s="2" t="b">
        <f t="shared" si="64"/>
        <v>0</v>
      </c>
      <c r="N2088" s="2" t="str">
        <f t="shared" si="65"/>
        <v>Female202025-34 yearsGR113-059</v>
      </c>
    </row>
    <row r="2089" spans="2:14" x14ac:dyDescent="0.35">
      <c r="B2089" t="s">
        <v>710</v>
      </c>
      <c r="C2089" t="s">
        <v>711</v>
      </c>
      <c r="D2089">
        <v>2020</v>
      </c>
      <c r="E2089">
        <v>2020</v>
      </c>
      <c r="F2089" s="1" t="s">
        <v>20</v>
      </c>
      <c r="G2089" s="1" t="s">
        <v>21</v>
      </c>
      <c r="H2089" s="1" t="s">
        <v>119</v>
      </c>
      <c r="I2089" s="1" t="s">
        <v>118</v>
      </c>
      <c r="J2089">
        <v>122</v>
      </c>
      <c r="K2089">
        <v>22625267</v>
      </c>
      <c r="L2089">
        <v>0.5</v>
      </c>
      <c r="M2089" s="2" t="b">
        <f t="shared" si="64"/>
        <v>0</v>
      </c>
      <c r="N2089" s="2" t="str">
        <f t="shared" si="65"/>
        <v>Female202025-34 yearsGR113-061</v>
      </c>
    </row>
    <row r="2090" spans="2:14" x14ac:dyDescent="0.35">
      <c r="B2090" t="s">
        <v>710</v>
      </c>
      <c r="C2090" t="s">
        <v>711</v>
      </c>
      <c r="D2090">
        <v>2020</v>
      </c>
      <c r="E2090">
        <v>2020</v>
      </c>
      <c r="F2090" s="1" t="s">
        <v>20</v>
      </c>
      <c r="G2090" s="1" t="s">
        <v>21</v>
      </c>
      <c r="H2090" s="1" t="s">
        <v>117</v>
      </c>
      <c r="I2090" s="1" t="s">
        <v>116</v>
      </c>
      <c r="J2090">
        <v>61</v>
      </c>
      <c r="K2090">
        <v>22625267</v>
      </c>
      <c r="L2090">
        <v>0.3</v>
      </c>
      <c r="M2090" s="2" t="b">
        <f t="shared" si="64"/>
        <v>0</v>
      </c>
      <c r="N2090" s="2" t="str">
        <f t="shared" si="65"/>
        <v>Female202025-34 yearsGR113-062</v>
      </c>
    </row>
    <row r="2091" spans="2:14" x14ac:dyDescent="0.35">
      <c r="B2091" t="s">
        <v>710</v>
      </c>
      <c r="C2091" t="s">
        <v>711</v>
      </c>
      <c r="D2091">
        <v>2020</v>
      </c>
      <c r="E2091">
        <v>2020</v>
      </c>
      <c r="F2091" s="1" t="s">
        <v>20</v>
      </c>
      <c r="G2091" s="1" t="s">
        <v>21</v>
      </c>
      <c r="H2091" s="1" t="s">
        <v>115</v>
      </c>
      <c r="I2091" s="1" t="s">
        <v>114</v>
      </c>
      <c r="J2091">
        <v>61</v>
      </c>
      <c r="K2091">
        <v>22625267</v>
      </c>
      <c r="L2091">
        <v>0.3</v>
      </c>
      <c r="M2091" s="2" t="b">
        <f t="shared" si="64"/>
        <v>0</v>
      </c>
      <c r="N2091" s="2" t="str">
        <f t="shared" si="65"/>
        <v>Female202025-34 yearsGR113-063</v>
      </c>
    </row>
    <row r="2092" spans="2:14" x14ac:dyDescent="0.35">
      <c r="B2092" t="s">
        <v>710</v>
      </c>
      <c r="C2092" t="s">
        <v>711</v>
      </c>
      <c r="D2092">
        <v>2020</v>
      </c>
      <c r="E2092">
        <v>2020</v>
      </c>
      <c r="F2092" s="1" t="s">
        <v>20</v>
      </c>
      <c r="G2092" s="1" t="s">
        <v>21</v>
      </c>
      <c r="H2092" s="1" t="s">
        <v>113</v>
      </c>
      <c r="I2092" s="1" t="s">
        <v>112</v>
      </c>
      <c r="J2092">
        <v>875</v>
      </c>
      <c r="K2092">
        <v>22625267</v>
      </c>
      <c r="L2092">
        <v>3.9</v>
      </c>
      <c r="M2092" s="2" t="b">
        <f t="shared" si="64"/>
        <v>0</v>
      </c>
      <c r="N2092" s="2" t="str">
        <f t="shared" si="65"/>
        <v>Female202025-34 yearsGR113-064</v>
      </c>
    </row>
    <row r="2093" spans="2:14" x14ac:dyDescent="0.35">
      <c r="B2093" t="s">
        <v>710</v>
      </c>
      <c r="C2093" t="s">
        <v>711</v>
      </c>
      <c r="D2093">
        <v>2020</v>
      </c>
      <c r="E2093">
        <v>2020</v>
      </c>
      <c r="F2093" s="1" t="s">
        <v>20</v>
      </c>
      <c r="G2093" s="1" t="s">
        <v>21</v>
      </c>
      <c r="H2093" s="1" t="s">
        <v>111</v>
      </c>
      <c r="I2093" s="1" t="s">
        <v>110</v>
      </c>
      <c r="J2093">
        <v>73</v>
      </c>
      <c r="K2093">
        <v>22625267</v>
      </c>
      <c r="L2093">
        <v>0.3</v>
      </c>
      <c r="M2093" s="2" t="b">
        <f t="shared" si="64"/>
        <v>0</v>
      </c>
      <c r="N2093" s="2" t="str">
        <f t="shared" si="65"/>
        <v>Female202025-34 yearsGR113-065</v>
      </c>
    </row>
    <row r="2094" spans="2:14" x14ac:dyDescent="0.35">
      <c r="B2094" t="s">
        <v>710</v>
      </c>
      <c r="C2094" t="s">
        <v>711</v>
      </c>
      <c r="D2094">
        <v>2020</v>
      </c>
      <c r="E2094">
        <v>2020</v>
      </c>
      <c r="F2094" s="1" t="s">
        <v>20</v>
      </c>
      <c r="G2094" s="1" t="s">
        <v>21</v>
      </c>
      <c r="H2094" s="1" t="s">
        <v>216</v>
      </c>
      <c r="I2094" s="1" t="s">
        <v>215</v>
      </c>
      <c r="J2094">
        <v>18</v>
      </c>
      <c r="K2094">
        <v>22625267</v>
      </c>
      <c r="L2094" t="s">
        <v>10</v>
      </c>
      <c r="M2094" s="2" t="b">
        <f t="shared" si="64"/>
        <v>0</v>
      </c>
      <c r="N2094" s="2" t="str">
        <f t="shared" si="65"/>
        <v>Female202025-34 yearsGR113-066</v>
      </c>
    </row>
    <row r="2095" spans="2:14" x14ac:dyDescent="0.35">
      <c r="B2095" t="s">
        <v>710</v>
      </c>
      <c r="C2095" t="s">
        <v>711</v>
      </c>
      <c r="D2095">
        <v>2020</v>
      </c>
      <c r="E2095">
        <v>2020</v>
      </c>
      <c r="F2095" s="1" t="s">
        <v>20</v>
      </c>
      <c r="G2095" s="1" t="s">
        <v>21</v>
      </c>
      <c r="H2095" s="1" t="s">
        <v>214</v>
      </c>
      <c r="I2095" s="1" t="s">
        <v>213</v>
      </c>
      <c r="J2095">
        <v>69</v>
      </c>
      <c r="K2095">
        <v>22625267</v>
      </c>
      <c r="L2095">
        <v>0.3</v>
      </c>
      <c r="M2095" s="2" t="b">
        <f t="shared" si="64"/>
        <v>0</v>
      </c>
      <c r="N2095" s="2" t="str">
        <f t="shared" si="65"/>
        <v>Female202025-34 yearsGR113-067</v>
      </c>
    </row>
    <row r="2096" spans="2:14" x14ac:dyDescent="0.35">
      <c r="B2096" t="s">
        <v>710</v>
      </c>
      <c r="C2096" t="s">
        <v>711</v>
      </c>
      <c r="D2096">
        <v>2020</v>
      </c>
      <c r="E2096">
        <v>2020</v>
      </c>
      <c r="F2096" s="1" t="s">
        <v>20</v>
      </c>
      <c r="G2096" s="1" t="s">
        <v>21</v>
      </c>
      <c r="H2096" s="1" t="s">
        <v>109</v>
      </c>
      <c r="I2096" s="1" t="s">
        <v>108</v>
      </c>
      <c r="J2096">
        <v>715</v>
      </c>
      <c r="K2096">
        <v>22625267</v>
      </c>
      <c r="L2096">
        <v>3.2</v>
      </c>
      <c r="M2096" s="2" t="b">
        <f t="shared" ref="M2096:M2159" si="66">LEFT(H2096,1)="#"</f>
        <v>0</v>
      </c>
      <c r="N2096" s="2" t="str">
        <f t="shared" ref="N2096:N2159" si="67">B2096&amp;E2096&amp;F2096&amp;I2096</f>
        <v>Female202025-34 yearsGR113-068</v>
      </c>
    </row>
    <row r="2097" spans="2:14" x14ac:dyDescent="0.35">
      <c r="B2097" t="s">
        <v>710</v>
      </c>
      <c r="C2097" t="s">
        <v>711</v>
      </c>
      <c r="D2097">
        <v>2020</v>
      </c>
      <c r="E2097">
        <v>2020</v>
      </c>
      <c r="F2097" s="1" t="s">
        <v>20</v>
      </c>
      <c r="G2097" s="1" t="s">
        <v>21</v>
      </c>
      <c r="H2097" s="1" t="s">
        <v>212</v>
      </c>
      <c r="I2097" s="1" t="s">
        <v>211</v>
      </c>
      <c r="J2097">
        <v>57</v>
      </c>
      <c r="K2097">
        <v>22625267</v>
      </c>
      <c r="L2097">
        <v>0.3</v>
      </c>
      <c r="M2097" s="2" t="b">
        <f t="shared" si="66"/>
        <v>1</v>
      </c>
      <c r="N2097" s="2" t="str">
        <f t="shared" si="67"/>
        <v>Female202025-34 yearsGR113-069</v>
      </c>
    </row>
    <row r="2098" spans="2:14" x14ac:dyDescent="0.35">
      <c r="B2098" t="s">
        <v>710</v>
      </c>
      <c r="C2098" t="s">
        <v>711</v>
      </c>
      <c r="D2098">
        <v>2020</v>
      </c>
      <c r="E2098">
        <v>2020</v>
      </c>
      <c r="F2098" s="1" t="s">
        <v>20</v>
      </c>
      <c r="G2098" s="1" t="s">
        <v>21</v>
      </c>
      <c r="H2098" s="1" t="s">
        <v>107</v>
      </c>
      <c r="I2098" s="1" t="s">
        <v>106</v>
      </c>
      <c r="J2098">
        <v>262</v>
      </c>
      <c r="K2098">
        <v>22625267</v>
      </c>
      <c r="L2098">
        <v>1.2</v>
      </c>
      <c r="M2098" s="2" t="b">
        <f t="shared" si="66"/>
        <v>1</v>
      </c>
      <c r="N2098" s="2" t="str">
        <f t="shared" si="67"/>
        <v>Female202025-34 yearsGR113-070</v>
      </c>
    </row>
    <row r="2099" spans="2:14" x14ac:dyDescent="0.35">
      <c r="B2099" t="s">
        <v>710</v>
      </c>
      <c r="C2099" t="s">
        <v>711</v>
      </c>
      <c r="D2099">
        <v>2020</v>
      </c>
      <c r="E2099">
        <v>2020</v>
      </c>
      <c r="F2099" s="1" t="s">
        <v>20</v>
      </c>
      <c r="G2099" s="1" t="s">
        <v>21</v>
      </c>
      <c r="H2099" s="1" t="s">
        <v>208</v>
      </c>
      <c r="I2099" s="1" t="s">
        <v>207</v>
      </c>
      <c r="J2099">
        <v>49</v>
      </c>
      <c r="K2099">
        <v>22625267</v>
      </c>
      <c r="L2099">
        <v>0.2</v>
      </c>
      <c r="M2099" s="2" t="b">
        <f t="shared" si="66"/>
        <v>0</v>
      </c>
      <c r="N2099" s="2" t="str">
        <f t="shared" si="67"/>
        <v>Female202025-34 yearsGR113-072</v>
      </c>
    </row>
    <row r="2100" spans="2:14" x14ac:dyDescent="0.35">
      <c r="B2100" t="s">
        <v>710</v>
      </c>
      <c r="C2100" t="s">
        <v>711</v>
      </c>
      <c r="D2100">
        <v>2020</v>
      </c>
      <c r="E2100">
        <v>2020</v>
      </c>
      <c r="F2100" s="1" t="s">
        <v>20</v>
      </c>
      <c r="G2100" s="1" t="s">
        <v>21</v>
      </c>
      <c r="H2100" s="1" t="s">
        <v>206</v>
      </c>
      <c r="I2100" s="1" t="s">
        <v>205</v>
      </c>
      <c r="J2100">
        <v>28</v>
      </c>
      <c r="K2100">
        <v>22625267</v>
      </c>
      <c r="L2100">
        <v>0.1</v>
      </c>
      <c r="M2100" s="2" t="b">
        <f t="shared" si="66"/>
        <v>1</v>
      </c>
      <c r="N2100" s="2" t="str">
        <f t="shared" si="67"/>
        <v>Female202025-34 yearsGR113-073</v>
      </c>
    </row>
    <row r="2101" spans="2:14" x14ac:dyDescent="0.35">
      <c r="B2101" t="s">
        <v>710</v>
      </c>
      <c r="C2101" t="s">
        <v>711</v>
      </c>
      <c r="D2101">
        <v>2020</v>
      </c>
      <c r="E2101">
        <v>2020</v>
      </c>
      <c r="F2101" s="1" t="s">
        <v>20</v>
      </c>
      <c r="G2101" s="1" t="s">
        <v>21</v>
      </c>
      <c r="H2101" s="1" t="s">
        <v>204</v>
      </c>
      <c r="I2101" s="1" t="s">
        <v>203</v>
      </c>
      <c r="J2101">
        <v>21</v>
      </c>
      <c r="K2101">
        <v>22625267</v>
      </c>
      <c r="L2101">
        <v>0.1</v>
      </c>
      <c r="M2101" s="2" t="b">
        <f t="shared" si="66"/>
        <v>0</v>
      </c>
      <c r="N2101" s="2" t="str">
        <f t="shared" si="67"/>
        <v>Female202025-34 yearsGR113-074</v>
      </c>
    </row>
    <row r="2102" spans="2:14" x14ac:dyDescent="0.35">
      <c r="B2102" t="s">
        <v>710</v>
      </c>
      <c r="C2102" t="s">
        <v>711</v>
      </c>
      <c r="D2102">
        <v>2020</v>
      </c>
      <c r="E2102">
        <v>2020</v>
      </c>
      <c r="F2102" s="1" t="s">
        <v>20</v>
      </c>
      <c r="G2102" s="1" t="s">
        <v>21</v>
      </c>
      <c r="H2102" s="1" t="s">
        <v>105</v>
      </c>
      <c r="I2102" s="1" t="s">
        <v>104</v>
      </c>
      <c r="J2102">
        <v>122</v>
      </c>
      <c r="K2102">
        <v>22625267</v>
      </c>
      <c r="L2102">
        <v>0.5</v>
      </c>
      <c r="M2102" s="2" t="b">
        <f t="shared" si="66"/>
        <v>0</v>
      </c>
      <c r="N2102" s="2" t="str">
        <f t="shared" si="67"/>
        <v>Female202025-34 yearsGR113-075</v>
      </c>
    </row>
    <row r="2103" spans="2:14" x14ac:dyDescent="0.35">
      <c r="B2103" t="s">
        <v>710</v>
      </c>
      <c r="C2103" t="s">
        <v>711</v>
      </c>
      <c r="D2103">
        <v>2020</v>
      </c>
      <c r="E2103">
        <v>2020</v>
      </c>
      <c r="F2103" s="1" t="s">
        <v>20</v>
      </c>
      <c r="G2103" s="1" t="s">
        <v>21</v>
      </c>
      <c r="H2103" s="1" t="s">
        <v>103</v>
      </c>
      <c r="I2103" s="1" t="s">
        <v>102</v>
      </c>
      <c r="J2103">
        <v>240</v>
      </c>
      <c r="K2103">
        <v>22625267</v>
      </c>
      <c r="L2103">
        <v>1.1000000000000001</v>
      </c>
      <c r="M2103" s="2" t="b">
        <f t="shared" si="66"/>
        <v>1</v>
      </c>
      <c r="N2103" s="2" t="str">
        <f t="shared" si="67"/>
        <v>Female202025-34 yearsGR113-076</v>
      </c>
    </row>
    <row r="2104" spans="2:14" x14ac:dyDescent="0.35">
      <c r="B2104" t="s">
        <v>710</v>
      </c>
      <c r="C2104" t="s">
        <v>711</v>
      </c>
      <c r="D2104">
        <v>2020</v>
      </c>
      <c r="E2104">
        <v>2020</v>
      </c>
      <c r="F2104" s="1" t="s">
        <v>20</v>
      </c>
      <c r="G2104" s="1" t="s">
        <v>21</v>
      </c>
      <c r="H2104" s="1" t="s">
        <v>202</v>
      </c>
      <c r="I2104" s="1" t="s">
        <v>201</v>
      </c>
      <c r="J2104">
        <v>90</v>
      </c>
      <c r="K2104">
        <v>22625267</v>
      </c>
      <c r="L2104">
        <v>0.4</v>
      </c>
      <c r="M2104" s="2" t="b">
        <f t="shared" si="66"/>
        <v>0</v>
      </c>
      <c r="N2104" s="2" t="str">
        <f t="shared" si="67"/>
        <v>Female202025-34 yearsGR113-077</v>
      </c>
    </row>
    <row r="2105" spans="2:14" x14ac:dyDescent="0.35">
      <c r="B2105" t="s">
        <v>710</v>
      </c>
      <c r="C2105" t="s">
        <v>711</v>
      </c>
      <c r="D2105">
        <v>2020</v>
      </c>
      <c r="E2105">
        <v>2020</v>
      </c>
      <c r="F2105" s="1" t="s">
        <v>20</v>
      </c>
      <c r="G2105" s="1" t="s">
        <v>21</v>
      </c>
      <c r="H2105" s="1" t="s">
        <v>101</v>
      </c>
      <c r="I2105" s="1" t="s">
        <v>100</v>
      </c>
      <c r="J2105">
        <v>150</v>
      </c>
      <c r="K2105">
        <v>22625267</v>
      </c>
      <c r="L2105">
        <v>0.7</v>
      </c>
      <c r="M2105" s="2" t="b">
        <f t="shared" si="66"/>
        <v>0</v>
      </c>
      <c r="N2105" s="2" t="str">
        <f t="shared" si="67"/>
        <v>Female202025-34 yearsGR113-078</v>
      </c>
    </row>
    <row r="2106" spans="2:14" x14ac:dyDescent="0.35">
      <c r="B2106" t="s">
        <v>710</v>
      </c>
      <c r="C2106" t="s">
        <v>711</v>
      </c>
      <c r="D2106">
        <v>2020</v>
      </c>
      <c r="E2106">
        <v>2020</v>
      </c>
      <c r="F2106" s="1" t="s">
        <v>20</v>
      </c>
      <c r="G2106" s="1" t="s">
        <v>21</v>
      </c>
      <c r="H2106" s="1" t="s">
        <v>99</v>
      </c>
      <c r="I2106" s="1" t="s">
        <v>98</v>
      </c>
      <c r="J2106">
        <v>165</v>
      </c>
      <c r="K2106">
        <v>22625267</v>
      </c>
      <c r="L2106">
        <v>0.7</v>
      </c>
      <c r="M2106" s="2" t="b">
        <f t="shared" si="66"/>
        <v>1</v>
      </c>
      <c r="N2106" s="2" t="str">
        <f t="shared" si="67"/>
        <v>Female202025-34 yearsGR113-082</v>
      </c>
    </row>
    <row r="2107" spans="2:14" x14ac:dyDescent="0.35">
      <c r="B2107" t="s">
        <v>710</v>
      </c>
      <c r="C2107" t="s">
        <v>711</v>
      </c>
      <c r="D2107">
        <v>2020</v>
      </c>
      <c r="E2107">
        <v>2020</v>
      </c>
      <c r="F2107" s="1" t="s">
        <v>20</v>
      </c>
      <c r="G2107" s="1" t="s">
        <v>21</v>
      </c>
      <c r="H2107" s="1" t="s">
        <v>190</v>
      </c>
      <c r="I2107" s="1" t="s">
        <v>189</v>
      </c>
      <c r="J2107">
        <v>145</v>
      </c>
      <c r="K2107">
        <v>22625267</v>
      </c>
      <c r="L2107">
        <v>0.6</v>
      </c>
      <c r="M2107" s="2" t="b">
        <f t="shared" si="66"/>
        <v>0</v>
      </c>
      <c r="N2107" s="2" t="str">
        <f t="shared" si="67"/>
        <v>Female202025-34 yearsGR113-085</v>
      </c>
    </row>
    <row r="2108" spans="2:14" x14ac:dyDescent="0.35">
      <c r="B2108" t="s">
        <v>710</v>
      </c>
      <c r="C2108" t="s">
        <v>711</v>
      </c>
      <c r="D2108">
        <v>2020</v>
      </c>
      <c r="E2108">
        <v>2020</v>
      </c>
      <c r="F2108" s="1" t="s">
        <v>20</v>
      </c>
      <c r="G2108" s="1" t="s">
        <v>21</v>
      </c>
      <c r="H2108" s="1" t="s">
        <v>97</v>
      </c>
      <c r="I2108" s="1" t="s">
        <v>96</v>
      </c>
      <c r="J2108">
        <v>17</v>
      </c>
      <c r="K2108">
        <v>22625267</v>
      </c>
      <c r="L2108" t="s">
        <v>10</v>
      </c>
      <c r="M2108" s="2" t="b">
        <f t="shared" si="66"/>
        <v>0</v>
      </c>
      <c r="N2108" s="2" t="str">
        <f t="shared" si="67"/>
        <v>Female202025-34 yearsGR113-086</v>
      </c>
    </row>
    <row r="2109" spans="2:14" x14ac:dyDescent="0.35">
      <c r="B2109" t="s">
        <v>710</v>
      </c>
      <c r="C2109" t="s">
        <v>711</v>
      </c>
      <c r="D2109">
        <v>2020</v>
      </c>
      <c r="E2109">
        <v>2020</v>
      </c>
      <c r="F2109" s="1" t="s">
        <v>20</v>
      </c>
      <c r="G2109" s="1" t="s">
        <v>21</v>
      </c>
      <c r="H2109" s="1" t="s">
        <v>95</v>
      </c>
      <c r="I2109" s="1" t="s">
        <v>94</v>
      </c>
      <c r="J2109">
        <v>54</v>
      </c>
      <c r="K2109">
        <v>22625267</v>
      </c>
      <c r="L2109">
        <v>0.2</v>
      </c>
      <c r="M2109" s="2" t="b">
        <f t="shared" si="66"/>
        <v>1</v>
      </c>
      <c r="N2109" s="2" t="str">
        <f t="shared" si="67"/>
        <v>Female202025-34 yearsGR113-088</v>
      </c>
    </row>
    <row r="2110" spans="2:14" x14ac:dyDescent="0.35">
      <c r="B2110" t="s">
        <v>710</v>
      </c>
      <c r="C2110" t="s">
        <v>711</v>
      </c>
      <c r="D2110">
        <v>2020</v>
      </c>
      <c r="E2110">
        <v>2020</v>
      </c>
      <c r="F2110" s="1" t="s">
        <v>20</v>
      </c>
      <c r="G2110" s="1" t="s">
        <v>21</v>
      </c>
      <c r="H2110" s="1" t="s">
        <v>186</v>
      </c>
      <c r="I2110" s="1" t="s">
        <v>185</v>
      </c>
      <c r="J2110">
        <v>127</v>
      </c>
      <c r="K2110">
        <v>22625267</v>
      </c>
      <c r="L2110">
        <v>0.6</v>
      </c>
      <c r="M2110" s="2" t="b">
        <f t="shared" si="66"/>
        <v>0</v>
      </c>
      <c r="N2110" s="2" t="str">
        <f t="shared" si="67"/>
        <v>Female202025-34 yearsGR113-089</v>
      </c>
    </row>
    <row r="2111" spans="2:14" x14ac:dyDescent="0.35">
      <c r="B2111" t="s">
        <v>710</v>
      </c>
      <c r="C2111" t="s">
        <v>711</v>
      </c>
      <c r="D2111">
        <v>2020</v>
      </c>
      <c r="E2111">
        <v>2020</v>
      </c>
      <c r="F2111" s="1" t="s">
        <v>20</v>
      </c>
      <c r="G2111" s="1" t="s">
        <v>21</v>
      </c>
      <c r="H2111" s="1" t="s">
        <v>184</v>
      </c>
      <c r="I2111" s="1" t="s">
        <v>183</v>
      </c>
      <c r="J2111">
        <v>12</v>
      </c>
      <c r="K2111">
        <v>22625267</v>
      </c>
      <c r="L2111" t="s">
        <v>10</v>
      </c>
      <c r="M2111" s="2" t="b">
        <f t="shared" si="66"/>
        <v>1</v>
      </c>
      <c r="N2111" s="2" t="str">
        <f t="shared" si="67"/>
        <v>Female202025-34 yearsGR113-090</v>
      </c>
    </row>
    <row r="2112" spans="2:14" x14ac:dyDescent="0.35">
      <c r="B2112" t="s">
        <v>710</v>
      </c>
      <c r="C2112" t="s">
        <v>711</v>
      </c>
      <c r="D2112">
        <v>2020</v>
      </c>
      <c r="E2112">
        <v>2020</v>
      </c>
      <c r="F2112" s="1" t="s">
        <v>20</v>
      </c>
      <c r="G2112" s="1" t="s">
        <v>21</v>
      </c>
      <c r="H2112" s="1" t="s">
        <v>93</v>
      </c>
      <c r="I2112" s="1" t="s">
        <v>92</v>
      </c>
      <c r="J2112">
        <v>603</v>
      </c>
      <c r="K2112">
        <v>22625267</v>
      </c>
      <c r="L2112">
        <v>2.7</v>
      </c>
      <c r="M2112" s="2" t="b">
        <f t="shared" si="66"/>
        <v>1</v>
      </c>
      <c r="N2112" s="2" t="str">
        <f t="shared" si="67"/>
        <v>Female202025-34 yearsGR113-093</v>
      </c>
    </row>
    <row r="2113" spans="2:14" x14ac:dyDescent="0.35">
      <c r="B2113" t="s">
        <v>710</v>
      </c>
      <c r="C2113" t="s">
        <v>711</v>
      </c>
      <c r="D2113">
        <v>2020</v>
      </c>
      <c r="E2113">
        <v>2020</v>
      </c>
      <c r="F2113" s="1" t="s">
        <v>20</v>
      </c>
      <c r="G2113" s="1" t="s">
        <v>21</v>
      </c>
      <c r="H2113" s="1" t="s">
        <v>91</v>
      </c>
      <c r="I2113" s="1" t="s">
        <v>90</v>
      </c>
      <c r="J2113">
        <v>499</v>
      </c>
      <c r="K2113">
        <v>22625267</v>
      </c>
      <c r="L2113">
        <v>2.2000000000000002</v>
      </c>
      <c r="M2113" s="2" t="b">
        <f t="shared" si="66"/>
        <v>0</v>
      </c>
      <c r="N2113" s="2" t="str">
        <f t="shared" si="67"/>
        <v>Female202025-34 yearsGR113-094</v>
      </c>
    </row>
    <row r="2114" spans="2:14" x14ac:dyDescent="0.35">
      <c r="B2114" t="s">
        <v>710</v>
      </c>
      <c r="C2114" t="s">
        <v>711</v>
      </c>
      <c r="D2114">
        <v>2020</v>
      </c>
      <c r="E2114">
        <v>2020</v>
      </c>
      <c r="F2114" s="1" t="s">
        <v>20</v>
      </c>
      <c r="G2114" s="1" t="s">
        <v>21</v>
      </c>
      <c r="H2114" s="1" t="s">
        <v>178</v>
      </c>
      <c r="I2114" s="1" t="s">
        <v>177</v>
      </c>
      <c r="J2114">
        <v>104</v>
      </c>
      <c r="K2114">
        <v>22625267</v>
      </c>
      <c r="L2114">
        <v>0.5</v>
      </c>
      <c r="M2114" s="2" t="b">
        <f t="shared" si="66"/>
        <v>0</v>
      </c>
      <c r="N2114" s="2" t="str">
        <f t="shared" si="67"/>
        <v>Female202025-34 yearsGR113-095</v>
      </c>
    </row>
    <row r="2115" spans="2:14" x14ac:dyDescent="0.35">
      <c r="B2115" t="s">
        <v>710</v>
      </c>
      <c r="C2115" t="s">
        <v>711</v>
      </c>
      <c r="D2115">
        <v>2020</v>
      </c>
      <c r="E2115">
        <v>2020</v>
      </c>
      <c r="F2115" s="1" t="s">
        <v>20</v>
      </c>
      <c r="G2115" s="1" t="s">
        <v>21</v>
      </c>
      <c r="H2115" s="1" t="s">
        <v>176</v>
      </c>
      <c r="I2115" s="1" t="s">
        <v>175</v>
      </c>
      <c r="J2115">
        <v>11</v>
      </c>
      <c r="K2115">
        <v>22625267</v>
      </c>
      <c r="L2115" t="s">
        <v>10</v>
      </c>
      <c r="M2115" s="2" t="b">
        <f t="shared" si="66"/>
        <v>1</v>
      </c>
      <c r="N2115" s="2" t="str">
        <f t="shared" si="67"/>
        <v>Female202025-34 yearsGR113-096</v>
      </c>
    </row>
    <row r="2116" spans="2:14" x14ac:dyDescent="0.35">
      <c r="B2116" t="s">
        <v>710</v>
      </c>
      <c r="C2116" t="s">
        <v>711</v>
      </c>
      <c r="D2116">
        <v>2020</v>
      </c>
      <c r="E2116">
        <v>2020</v>
      </c>
      <c r="F2116" s="1" t="s">
        <v>20</v>
      </c>
      <c r="G2116" s="1" t="s">
        <v>21</v>
      </c>
      <c r="H2116" s="1" t="s">
        <v>89</v>
      </c>
      <c r="I2116" s="1" t="s">
        <v>88</v>
      </c>
      <c r="J2116">
        <v>131</v>
      </c>
      <c r="K2116">
        <v>22625267</v>
      </c>
      <c r="L2116">
        <v>0.6</v>
      </c>
      <c r="M2116" s="2" t="b">
        <f t="shared" si="66"/>
        <v>1</v>
      </c>
      <c r="N2116" s="2" t="str">
        <f t="shared" si="67"/>
        <v>Female202025-34 yearsGR113-097</v>
      </c>
    </row>
    <row r="2117" spans="2:14" x14ac:dyDescent="0.35">
      <c r="B2117" t="s">
        <v>710</v>
      </c>
      <c r="C2117" t="s">
        <v>711</v>
      </c>
      <c r="D2117">
        <v>2020</v>
      </c>
      <c r="E2117">
        <v>2020</v>
      </c>
      <c r="F2117" s="1" t="s">
        <v>20</v>
      </c>
      <c r="G2117" s="1" t="s">
        <v>21</v>
      </c>
      <c r="H2117" s="1" t="s">
        <v>87</v>
      </c>
      <c r="I2117" s="1" t="s">
        <v>86</v>
      </c>
      <c r="J2117">
        <v>125</v>
      </c>
      <c r="K2117">
        <v>22625267</v>
      </c>
      <c r="L2117">
        <v>0.6</v>
      </c>
      <c r="M2117" s="2" t="b">
        <f t="shared" si="66"/>
        <v>0</v>
      </c>
      <c r="N2117" s="2" t="str">
        <f t="shared" si="67"/>
        <v>Female202025-34 yearsGR113-100</v>
      </c>
    </row>
    <row r="2118" spans="2:14" x14ac:dyDescent="0.35">
      <c r="B2118" t="s">
        <v>710</v>
      </c>
      <c r="C2118" t="s">
        <v>711</v>
      </c>
      <c r="D2118">
        <v>2020</v>
      </c>
      <c r="E2118">
        <v>2020</v>
      </c>
      <c r="F2118" s="1" t="s">
        <v>20</v>
      </c>
      <c r="G2118" s="1" t="s">
        <v>21</v>
      </c>
      <c r="H2118" s="1" t="s">
        <v>170</v>
      </c>
      <c r="I2118" s="1" t="s">
        <v>169</v>
      </c>
      <c r="J2118">
        <v>15</v>
      </c>
      <c r="K2118">
        <v>22625267</v>
      </c>
      <c r="L2118" t="s">
        <v>10</v>
      </c>
      <c r="M2118" s="2" t="b">
        <f t="shared" si="66"/>
        <v>1</v>
      </c>
      <c r="N2118" s="2" t="str">
        <f t="shared" si="67"/>
        <v>Female202025-34 yearsGR113-102</v>
      </c>
    </row>
    <row r="2119" spans="2:14" x14ac:dyDescent="0.35">
      <c r="B2119" t="s">
        <v>710</v>
      </c>
      <c r="C2119" t="s">
        <v>711</v>
      </c>
      <c r="D2119">
        <v>2020</v>
      </c>
      <c r="E2119">
        <v>2020</v>
      </c>
      <c r="F2119" s="1" t="s">
        <v>20</v>
      </c>
      <c r="G2119" s="1" t="s">
        <v>21</v>
      </c>
      <c r="H2119" s="1" t="s">
        <v>304</v>
      </c>
      <c r="I2119" s="1" t="s">
        <v>303</v>
      </c>
      <c r="J2119">
        <v>594</v>
      </c>
      <c r="K2119">
        <v>22625267</v>
      </c>
      <c r="L2119">
        <v>2.6</v>
      </c>
      <c r="M2119" s="2" t="b">
        <f t="shared" si="66"/>
        <v>1</v>
      </c>
      <c r="N2119" s="2" t="str">
        <f t="shared" si="67"/>
        <v>Female202025-34 yearsGR113-105</v>
      </c>
    </row>
    <row r="2120" spans="2:14" x14ac:dyDescent="0.35">
      <c r="B2120" t="s">
        <v>710</v>
      </c>
      <c r="C2120" t="s">
        <v>711</v>
      </c>
      <c r="D2120">
        <v>2020</v>
      </c>
      <c r="E2120">
        <v>2020</v>
      </c>
      <c r="F2120" s="1" t="s">
        <v>20</v>
      </c>
      <c r="G2120" s="1" t="s">
        <v>21</v>
      </c>
      <c r="H2120" s="1" t="s">
        <v>302</v>
      </c>
      <c r="I2120" s="1" t="s">
        <v>301</v>
      </c>
      <c r="J2120">
        <v>585</v>
      </c>
      <c r="K2120">
        <v>22625267</v>
      </c>
      <c r="L2120">
        <v>2.6</v>
      </c>
      <c r="M2120" s="2" t="b">
        <f t="shared" si="66"/>
        <v>0</v>
      </c>
      <c r="N2120" s="2" t="str">
        <f t="shared" si="67"/>
        <v>Female202025-34 yearsGR113-107</v>
      </c>
    </row>
    <row r="2121" spans="2:14" x14ac:dyDescent="0.35">
      <c r="B2121" t="s">
        <v>710</v>
      </c>
      <c r="C2121" t="s">
        <v>711</v>
      </c>
      <c r="D2121">
        <v>2020</v>
      </c>
      <c r="E2121">
        <v>2020</v>
      </c>
      <c r="F2121" s="1" t="s">
        <v>20</v>
      </c>
      <c r="G2121" s="1" t="s">
        <v>21</v>
      </c>
      <c r="H2121" s="1" t="s">
        <v>164</v>
      </c>
      <c r="I2121" s="1" t="s">
        <v>163</v>
      </c>
      <c r="J2121">
        <v>183</v>
      </c>
      <c r="K2121">
        <v>22625267</v>
      </c>
      <c r="L2121">
        <v>0.8</v>
      </c>
      <c r="M2121" s="2" t="b">
        <f t="shared" si="66"/>
        <v>1</v>
      </c>
      <c r="N2121" s="2" t="str">
        <f t="shared" si="67"/>
        <v>Female202025-34 yearsGR113-109</v>
      </c>
    </row>
    <row r="2122" spans="2:14" x14ac:dyDescent="0.35">
      <c r="B2122" t="s">
        <v>710</v>
      </c>
      <c r="C2122" t="s">
        <v>711</v>
      </c>
      <c r="D2122">
        <v>2020</v>
      </c>
      <c r="E2122">
        <v>2020</v>
      </c>
      <c r="F2122" s="1" t="s">
        <v>20</v>
      </c>
      <c r="G2122" s="1" t="s">
        <v>21</v>
      </c>
      <c r="H2122" s="1" t="s">
        <v>83</v>
      </c>
      <c r="I2122" s="1" t="s">
        <v>82</v>
      </c>
      <c r="J2122">
        <v>460</v>
      </c>
      <c r="K2122">
        <v>22625267</v>
      </c>
      <c r="L2122">
        <v>2</v>
      </c>
      <c r="M2122" s="2" t="b">
        <f t="shared" si="66"/>
        <v>0</v>
      </c>
      <c r="N2122" s="2" t="str">
        <f t="shared" si="67"/>
        <v>Female202025-34 yearsGR113-110</v>
      </c>
    </row>
    <row r="2123" spans="2:14" x14ac:dyDescent="0.35">
      <c r="B2123" t="s">
        <v>710</v>
      </c>
      <c r="C2123" t="s">
        <v>711</v>
      </c>
      <c r="D2123">
        <v>2020</v>
      </c>
      <c r="E2123">
        <v>2020</v>
      </c>
      <c r="F2123" s="1" t="s">
        <v>20</v>
      </c>
      <c r="G2123" s="1" t="s">
        <v>21</v>
      </c>
      <c r="H2123" s="1" t="s">
        <v>81</v>
      </c>
      <c r="I2123" s="1" t="s">
        <v>80</v>
      </c>
      <c r="J2123">
        <v>2189</v>
      </c>
      <c r="K2123">
        <v>22625267</v>
      </c>
      <c r="L2123">
        <v>9.6999999999999993</v>
      </c>
      <c r="M2123" s="2" t="b">
        <f t="shared" si="66"/>
        <v>0</v>
      </c>
      <c r="N2123" s="2" t="str">
        <f t="shared" si="67"/>
        <v>Female202025-34 yearsGR113-111</v>
      </c>
    </row>
    <row r="2124" spans="2:14" x14ac:dyDescent="0.35">
      <c r="B2124" t="s">
        <v>710</v>
      </c>
      <c r="C2124" t="s">
        <v>711</v>
      </c>
      <c r="D2124">
        <v>2020</v>
      </c>
      <c r="E2124">
        <v>2020</v>
      </c>
      <c r="F2124" s="1" t="s">
        <v>20</v>
      </c>
      <c r="G2124" s="1" t="s">
        <v>21</v>
      </c>
      <c r="H2124" s="1" t="s">
        <v>79</v>
      </c>
      <c r="I2124" s="1" t="s">
        <v>78</v>
      </c>
      <c r="J2124">
        <v>8322</v>
      </c>
      <c r="K2124">
        <v>22625267</v>
      </c>
      <c r="L2124">
        <v>36.799999999999997</v>
      </c>
      <c r="M2124" s="2" t="b">
        <f t="shared" si="66"/>
        <v>1</v>
      </c>
      <c r="N2124" s="2" t="str">
        <f t="shared" si="67"/>
        <v>Female202025-34 yearsGR113-112</v>
      </c>
    </row>
    <row r="2125" spans="2:14" x14ac:dyDescent="0.35">
      <c r="B2125" t="s">
        <v>710</v>
      </c>
      <c r="C2125" t="s">
        <v>711</v>
      </c>
      <c r="D2125">
        <v>2020</v>
      </c>
      <c r="E2125">
        <v>2020</v>
      </c>
      <c r="F2125" s="1" t="s">
        <v>20</v>
      </c>
      <c r="G2125" s="1" t="s">
        <v>21</v>
      </c>
      <c r="H2125" s="1" t="s">
        <v>77</v>
      </c>
      <c r="I2125" s="1" t="s">
        <v>76</v>
      </c>
      <c r="J2125">
        <v>2153</v>
      </c>
      <c r="K2125">
        <v>22625267</v>
      </c>
      <c r="L2125">
        <v>9.5</v>
      </c>
      <c r="M2125" s="2" t="b">
        <f t="shared" si="66"/>
        <v>0</v>
      </c>
      <c r="N2125" s="2" t="str">
        <f t="shared" si="67"/>
        <v>Female202025-34 yearsGR113-113</v>
      </c>
    </row>
    <row r="2126" spans="2:14" x14ac:dyDescent="0.35">
      <c r="B2126" t="s">
        <v>710</v>
      </c>
      <c r="C2126" t="s">
        <v>711</v>
      </c>
      <c r="D2126">
        <v>2020</v>
      </c>
      <c r="E2126">
        <v>2020</v>
      </c>
      <c r="F2126" s="1" t="s">
        <v>20</v>
      </c>
      <c r="G2126" s="1" t="s">
        <v>21</v>
      </c>
      <c r="H2126" s="1" t="s">
        <v>75</v>
      </c>
      <c r="I2126" s="1" t="s">
        <v>74</v>
      </c>
      <c r="J2126">
        <v>2070</v>
      </c>
      <c r="K2126">
        <v>22625267</v>
      </c>
      <c r="L2126">
        <v>9.1</v>
      </c>
      <c r="M2126" s="2" t="b">
        <f t="shared" si="66"/>
        <v>0</v>
      </c>
      <c r="N2126" s="2" t="str">
        <f t="shared" si="67"/>
        <v>Female202025-34 yearsGR113-114</v>
      </c>
    </row>
    <row r="2127" spans="2:14" x14ac:dyDescent="0.35">
      <c r="B2127" t="s">
        <v>710</v>
      </c>
      <c r="C2127" t="s">
        <v>711</v>
      </c>
      <c r="D2127">
        <v>2020</v>
      </c>
      <c r="E2127">
        <v>2020</v>
      </c>
      <c r="F2127" s="1" t="s">
        <v>20</v>
      </c>
      <c r="G2127" s="1" t="s">
        <v>21</v>
      </c>
      <c r="H2127" s="1" t="s">
        <v>162</v>
      </c>
      <c r="I2127" s="1" t="s">
        <v>161</v>
      </c>
      <c r="J2127">
        <v>32</v>
      </c>
      <c r="K2127">
        <v>22625267</v>
      </c>
      <c r="L2127">
        <v>0.1</v>
      </c>
      <c r="M2127" s="2" t="b">
        <f t="shared" si="66"/>
        <v>0</v>
      </c>
      <c r="N2127" s="2" t="str">
        <f t="shared" si="67"/>
        <v>Female202025-34 yearsGR113-115</v>
      </c>
    </row>
    <row r="2128" spans="2:14" x14ac:dyDescent="0.35">
      <c r="B2128" t="s">
        <v>710</v>
      </c>
      <c r="C2128" t="s">
        <v>711</v>
      </c>
      <c r="D2128">
        <v>2020</v>
      </c>
      <c r="E2128">
        <v>2020</v>
      </c>
      <c r="F2128" s="1" t="s">
        <v>20</v>
      </c>
      <c r="G2128" s="1" t="s">
        <v>21</v>
      </c>
      <c r="H2128" s="1" t="s">
        <v>160</v>
      </c>
      <c r="I2128" s="1" t="s">
        <v>159</v>
      </c>
      <c r="J2128">
        <v>51</v>
      </c>
      <c r="K2128">
        <v>22625267</v>
      </c>
      <c r="L2128">
        <v>0.2</v>
      </c>
      <c r="M2128" s="2" t="b">
        <f t="shared" si="66"/>
        <v>0</v>
      </c>
      <c r="N2128" s="2" t="str">
        <f t="shared" si="67"/>
        <v>Female202025-34 yearsGR113-116</v>
      </c>
    </row>
    <row r="2129" spans="2:14" x14ac:dyDescent="0.35">
      <c r="B2129" t="s">
        <v>710</v>
      </c>
      <c r="C2129" t="s">
        <v>711</v>
      </c>
      <c r="D2129">
        <v>2020</v>
      </c>
      <c r="E2129">
        <v>2020</v>
      </c>
      <c r="F2129" s="1" t="s">
        <v>20</v>
      </c>
      <c r="G2129" s="1" t="s">
        <v>21</v>
      </c>
      <c r="H2129" s="1" t="s">
        <v>73</v>
      </c>
      <c r="I2129" s="1" t="s">
        <v>72</v>
      </c>
      <c r="J2129">
        <v>6169</v>
      </c>
      <c r="K2129">
        <v>22625267</v>
      </c>
      <c r="L2129">
        <v>27.3</v>
      </c>
      <c r="M2129" s="2" t="b">
        <f t="shared" si="66"/>
        <v>0</v>
      </c>
      <c r="N2129" s="2" t="str">
        <f t="shared" si="67"/>
        <v>Female202025-34 yearsGR113-117</v>
      </c>
    </row>
    <row r="2130" spans="2:14" x14ac:dyDescent="0.35">
      <c r="B2130" t="s">
        <v>710</v>
      </c>
      <c r="C2130" t="s">
        <v>711</v>
      </c>
      <c r="D2130">
        <v>2020</v>
      </c>
      <c r="E2130">
        <v>2020</v>
      </c>
      <c r="F2130" s="1" t="s">
        <v>20</v>
      </c>
      <c r="G2130" s="1" t="s">
        <v>21</v>
      </c>
      <c r="H2130" s="1" t="s">
        <v>71</v>
      </c>
      <c r="I2130" s="1" t="s">
        <v>70</v>
      </c>
      <c r="J2130">
        <v>73</v>
      </c>
      <c r="K2130">
        <v>22625267</v>
      </c>
      <c r="L2130">
        <v>0.3</v>
      </c>
      <c r="M2130" s="2" t="b">
        <f t="shared" si="66"/>
        <v>0</v>
      </c>
      <c r="N2130" s="2" t="str">
        <f t="shared" si="67"/>
        <v>Female202025-34 yearsGR113-118</v>
      </c>
    </row>
    <row r="2131" spans="2:14" x14ac:dyDescent="0.35">
      <c r="B2131" t="s">
        <v>710</v>
      </c>
      <c r="C2131" t="s">
        <v>711</v>
      </c>
      <c r="D2131">
        <v>2020</v>
      </c>
      <c r="E2131">
        <v>2020</v>
      </c>
      <c r="F2131" s="1" t="s">
        <v>20</v>
      </c>
      <c r="G2131" s="1" t="s">
        <v>21</v>
      </c>
      <c r="H2131" s="1" t="s">
        <v>158</v>
      </c>
      <c r="I2131" s="1" t="s">
        <v>157</v>
      </c>
      <c r="J2131">
        <v>12</v>
      </c>
      <c r="K2131">
        <v>22625267</v>
      </c>
      <c r="L2131" t="s">
        <v>10</v>
      </c>
      <c r="M2131" s="2" t="b">
        <f t="shared" si="66"/>
        <v>0</v>
      </c>
      <c r="N2131" s="2" t="str">
        <f t="shared" si="67"/>
        <v>Female202025-34 yearsGR113-119</v>
      </c>
    </row>
    <row r="2132" spans="2:14" x14ac:dyDescent="0.35">
      <c r="B2132" t="s">
        <v>710</v>
      </c>
      <c r="C2132" t="s">
        <v>711</v>
      </c>
      <c r="D2132">
        <v>2020</v>
      </c>
      <c r="E2132">
        <v>2020</v>
      </c>
      <c r="F2132" s="1" t="s">
        <v>20</v>
      </c>
      <c r="G2132" s="1" t="s">
        <v>21</v>
      </c>
      <c r="H2132" s="1" t="s">
        <v>69</v>
      </c>
      <c r="I2132" s="1" t="s">
        <v>68</v>
      </c>
      <c r="J2132">
        <v>102</v>
      </c>
      <c r="K2132">
        <v>22625267</v>
      </c>
      <c r="L2132">
        <v>0.5</v>
      </c>
      <c r="M2132" s="2" t="b">
        <f t="shared" si="66"/>
        <v>0</v>
      </c>
      <c r="N2132" s="2" t="str">
        <f t="shared" si="67"/>
        <v>Female202025-34 yearsGR113-120</v>
      </c>
    </row>
    <row r="2133" spans="2:14" x14ac:dyDescent="0.35">
      <c r="B2133" t="s">
        <v>710</v>
      </c>
      <c r="C2133" t="s">
        <v>711</v>
      </c>
      <c r="D2133">
        <v>2020</v>
      </c>
      <c r="E2133">
        <v>2020</v>
      </c>
      <c r="F2133" s="1" t="s">
        <v>20</v>
      </c>
      <c r="G2133" s="1" t="s">
        <v>21</v>
      </c>
      <c r="H2133" s="1" t="s">
        <v>156</v>
      </c>
      <c r="I2133" s="1" t="s">
        <v>155</v>
      </c>
      <c r="J2133">
        <v>63</v>
      </c>
      <c r="K2133">
        <v>22625267</v>
      </c>
      <c r="L2133">
        <v>0.3</v>
      </c>
      <c r="M2133" s="2" t="b">
        <f t="shared" si="66"/>
        <v>0</v>
      </c>
      <c r="N2133" s="2" t="str">
        <f t="shared" si="67"/>
        <v>Female202025-34 yearsGR113-121</v>
      </c>
    </row>
    <row r="2134" spans="2:14" x14ac:dyDescent="0.35">
      <c r="B2134" t="s">
        <v>710</v>
      </c>
      <c r="C2134" t="s">
        <v>711</v>
      </c>
      <c r="D2134">
        <v>2020</v>
      </c>
      <c r="E2134">
        <v>2020</v>
      </c>
      <c r="F2134" s="1" t="s">
        <v>20</v>
      </c>
      <c r="G2134" s="1" t="s">
        <v>21</v>
      </c>
      <c r="H2134" s="1" t="s">
        <v>67</v>
      </c>
      <c r="I2134" s="1" t="s">
        <v>66</v>
      </c>
      <c r="J2134">
        <v>5776</v>
      </c>
      <c r="K2134">
        <v>22625267</v>
      </c>
      <c r="L2134">
        <v>25.5</v>
      </c>
      <c r="M2134" s="2" t="b">
        <f t="shared" si="66"/>
        <v>0</v>
      </c>
      <c r="N2134" s="2" t="str">
        <f t="shared" si="67"/>
        <v>Female202025-34 yearsGR113-122</v>
      </c>
    </row>
    <row r="2135" spans="2:14" x14ac:dyDescent="0.35">
      <c r="B2135" t="s">
        <v>710</v>
      </c>
      <c r="C2135" t="s">
        <v>711</v>
      </c>
      <c r="D2135">
        <v>2020</v>
      </c>
      <c r="E2135">
        <v>2020</v>
      </c>
      <c r="F2135" s="1" t="s">
        <v>20</v>
      </c>
      <c r="G2135" s="1" t="s">
        <v>21</v>
      </c>
      <c r="H2135" s="1" t="s">
        <v>154</v>
      </c>
      <c r="I2135" s="1" t="s">
        <v>153</v>
      </c>
      <c r="J2135">
        <v>143</v>
      </c>
      <c r="K2135">
        <v>22625267</v>
      </c>
      <c r="L2135">
        <v>0.6</v>
      </c>
      <c r="M2135" s="2" t="b">
        <f t="shared" si="66"/>
        <v>0</v>
      </c>
      <c r="N2135" s="2" t="str">
        <f t="shared" si="67"/>
        <v>Female202025-34 yearsGR113-123</v>
      </c>
    </row>
    <row r="2136" spans="2:14" x14ac:dyDescent="0.35">
      <c r="B2136" t="s">
        <v>710</v>
      </c>
      <c r="C2136" t="s">
        <v>711</v>
      </c>
      <c r="D2136">
        <v>2020</v>
      </c>
      <c r="E2136">
        <v>2020</v>
      </c>
      <c r="F2136" s="1" t="s">
        <v>20</v>
      </c>
      <c r="G2136" s="1" t="s">
        <v>21</v>
      </c>
      <c r="H2136" s="1" t="s">
        <v>65</v>
      </c>
      <c r="I2136" s="1" t="s">
        <v>64</v>
      </c>
      <c r="J2136">
        <v>1572</v>
      </c>
      <c r="K2136">
        <v>22625267</v>
      </c>
      <c r="L2136">
        <v>6.9</v>
      </c>
      <c r="M2136" s="2" t="b">
        <f t="shared" si="66"/>
        <v>1</v>
      </c>
      <c r="N2136" s="2" t="str">
        <f t="shared" si="67"/>
        <v>Female202025-34 yearsGR113-124</v>
      </c>
    </row>
    <row r="2137" spans="2:14" x14ac:dyDescent="0.35">
      <c r="B2137" t="s">
        <v>710</v>
      </c>
      <c r="C2137" t="s">
        <v>711</v>
      </c>
      <c r="D2137">
        <v>2020</v>
      </c>
      <c r="E2137">
        <v>2020</v>
      </c>
      <c r="F2137" s="1" t="s">
        <v>20</v>
      </c>
      <c r="G2137" s="1" t="s">
        <v>21</v>
      </c>
      <c r="H2137" s="1" t="s">
        <v>152</v>
      </c>
      <c r="I2137" s="1" t="s">
        <v>151</v>
      </c>
      <c r="J2137">
        <v>535</v>
      </c>
      <c r="K2137">
        <v>22625267</v>
      </c>
      <c r="L2137">
        <v>2.4</v>
      </c>
      <c r="M2137" s="2" t="b">
        <f t="shared" si="66"/>
        <v>0</v>
      </c>
      <c r="N2137" s="2" t="str">
        <f t="shared" si="67"/>
        <v>Female202025-34 yearsGR113-125</v>
      </c>
    </row>
    <row r="2138" spans="2:14" x14ac:dyDescent="0.35">
      <c r="B2138" t="s">
        <v>710</v>
      </c>
      <c r="C2138" t="s">
        <v>711</v>
      </c>
      <c r="D2138">
        <v>2020</v>
      </c>
      <c r="E2138">
        <v>2020</v>
      </c>
      <c r="F2138" s="1" t="s">
        <v>20</v>
      </c>
      <c r="G2138" s="1" t="s">
        <v>21</v>
      </c>
      <c r="H2138" s="1" t="s">
        <v>63</v>
      </c>
      <c r="I2138" s="1" t="s">
        <v>62</v>
      </c>
      <c r="J2138">
        <v>1037</v>
      </c>
      <c r="K2138">
        <v>22625267</v>
      </c>
      <c r="L2138">
        <v>4.5999999999999996</v>
      </c>
      <c r="M2138" s="2" t="b">
        <f t="shared" si="66"/>
        <v>0</v>
      </c>
      <c r="N2138" s="2" t="str">
        <f t="shared" si="67"/>
        <v>Female202025-34 yearsGR113-126</v>
      </c>
    </row>
    <row r="2139" spans="2:14" x14ac:dyDescent="0.35">
      <c r="B2139" t="s">
        <v>710</v>
      </c>
      <c r="C2139" t="s">
        <v>711</v>
      </c>
      <c r="D2139">
        <v>2020</v>
      </c>
      <c r="E2139">
        <v>2020</v>
      </c>
      <c r="F2139" s="1" t="s">
        <v>20</v>
      </c>
      <c r="G2139" s="1" t="s">
        <v>21</v>
      </c>
      <c r="H2139" s="1" t="s">
        <v>61</v>
      </c>
      <c r="I2139" s="1" t="s">
        <v>60</v>
      </c>
      <c r="J2139">
        <v>1037</v>
      </c>
      <c r="K2139">
        <v>22625267</v>
      </c>
      <c r="L2139">
        <v>4.5999999999999996</v>
      </c>
      <c r="M2139" s="2" t="b">
        <f t="shared" si="66"/>
        <v>1</v>
      </c>
      <c r="N2139" s="2" t="str">
        <f t="shared" si="67"/>
        <v>Female202025-34 yearsGR113-127</v>
      </c>
    </row>
    <row r="2140" spans="2:14" x14ac:dyDescent="0.35">
      <c r="B2140" t="s">
        <v>710</v>
      </c>
      <c r="C2140" t="s">
        <v>711</v>
      </c>
      <c r="D2140">
        <v>2020</v>
      </c>
      <c r="E2140">
        <v>2020</v>
      </c>
      <c r="F2140" s="1" t="s">
        <v>20</v>
      </c>
      <c r="G2140" s="1" t="s">
        <v>21</v>
      </c>
      <c r="H2140" s="1" t="s">
        <v>59</v>
      </c>
      <c r="I2140" s="1" t="s">
        <v>58</v>
      </c>
      <c r="J2140">
        <v>767</v>
      </c>
      <c r="K2140">
        <v>22625267</v>
      </c>
      <c r="L2140">
        <v>3.4</v>
      </c>
      <c r="M2140" s="2" t="b">
        <f t="shared" si="66"/>
        <v>0</v>
      </c>
      <c r="N2140" s="2" t="str">
        <f t="shared" si="67"/>
        <v>Female202025-34 yearsGR113-128</v>
      </c>
    </row>
    <row r="2141" spans="2:14" x14ac:dyDescent="0.35">
      <c r="B2141" t="s">
        <v>710</v>
      </c>
      <c r="C2141" t="s">
        <v>711</v>
      </c>
      <c r="D2141">
        <v>2020</v>
      </c>
      <c r="E2141">
        <v>2020</v>
      </c>
      <c r="F2141" s="1" t="s">
        <v>20</v>
      </c>
      <c r="G2141" s="1" t="s">
        <v>21</v>
      </c>
      <c r="H2141" s="1" t="s">
        <v>57</v>
      </c>
      <c r="I2141" s="1" t="s">
        <v>56</v>
      </c>
      <c r="J2141">
        <v>270</v>
      </c>
      <c r="K2141">
        <v>22625267</v>
      </c>
      <c r="L2141">
        <v>1.2</v>
      </c>
      <c r="M2141" s="2" t="b">
        <f t="shared" si="66"/>
        <v>0</v>
      </c>
      <c r="N2141" s="2" t="str">
        <f t="shared" si="67"/>
        <v>Female202025-34 yearsGR113-129</v>
      </c>
    </row>
    <row r="2142" spans="2:14" x14ac:dyDescent="0.35">
      <c r="B2142" t="s">
        <v>710</v>
      </c>
      <c r="C2142" t="s">
        <v>711</v>
      </c>
      <c r="D2142">
        <v>2020</v>
      </c>
      <c r="E2142">
        <v>2020</v>
      </c>
      <c r="F2142" s="1" t="s">
        <v>20</v>
      </c>
      <c r="G2142" s="1" t="s">
        <v>21</v>
      </c>
      <c r="H2142" s="1" t="s">
        <v>300</v>
      </c>
      <c r="I2142" s="1" t="s">
        <v>299</v>
      </c>
      <c r="J2142">
        <v>13</v>
      </c>
      <c r="K2142">
        <v>22625267</v>
      </c>
      <c r="L2142" t="s">
        <v>10</v>
      </c>
      <c r="M2142" s="2" t="b">
        <f t="shared" si="66"/>
        <v>1</v>
      </c>
      <c r="N2142" s="2" t="str">
        <f t="shared" si="67"/>
        <v>Female202025-34 yearsGR113-130</v>
      </c>
    </row>
    <row r="2143" spans="2:14" x14ac:dyDescent="0.35">
      <c r="B2143" t="s">
        <v>710</v>
      </c>
      <c r="C2143" t="s">
        <v>711</v>
      </c>
      <c r="D2143">
        <v>2020</v>
      </c>
      <c r="E2143">
        <v>2020</v>
      </c>
      <c r="F2143" s="1" t="s">
        <v>20</v>
      </c>
      <c r="G2143" s="1" t="s">
        <v>21</v>
      </c>
      <c r="H2143" s="1" t="s">
        <v>55</v>
      </c>
      <c r="I2143" s="1" t="s">
        <v>54</v>
      </c>
      <c r="J2143">
        <v>345</v>
      </c>
      <c r="K2143">
        <v>22625267</v>
      </c>
      <c r="L2143">
        <v>1.5</v>
      </c>
      <c r="M2143" s="2" t="b">
        <f t="shared" si="66"/>
        <v>0</v>
      </c>
      <c r="N2143" s="2" t="str">
        <f t="shared" si="67"/>
        <v>Female202025-34 yearsGR113-131</v>
      </c>
    </row>
    <row r="2144" spans="2:14" x14ac:dyDescent="0.35">
      <c r="B2144" t="s">
        <v>710</v>
      </c>
      <c r="C2144" t="s">
        <v>711</v>
      </c>
      <c r="D2144">
        <v>2020</v>
      </c>
      <c r="E2144">
        <v>2020</v>
      </c>
      <c r="F2144" s="1" t="s">
        <v>20</v>
      </c>
      <c r="G2144" s="1" t="s">
        <v>21</v>
      </c>
      <c r="H2144" s="1" t="s">
        <v>150</v>
      </c>
      <c r="I2144" s="1" t="s">
        <v>149</v>
      </c>
      <c r="J2144">
        <v>19</v>
      </c>
      <c r="K2144">
        <v>22625267</v>
      </c>
      <c r="L2144" t="s">
        <v>10</v>
      </c>
      <c r="M2144" s="2" t="b">
        <f t="shared" si="66"/>
        <v>0</v>
      </c>
      <c r="N2144" s="2" t="str">
        <f t="shared" si="67"/>
        <v>Female202025-34 yearsGR113-132</v>
      </c>
    </row>
    <row r="2145" spans="2:14" x14ac:dyDescent="0.35">
      <c r="B2145" t="s">
        <v>710</v>
      </c>
      <c r="C2145" t="s">
        <v>711</v>
      </c>
      <c r="D2145">
        <v>2020</v>
      </c>
      <c r="E2145">
        <v>2020</v>
      </c>
      <c r="F2145" s="1" t="s">
        <v>20</v>
      </c>
      <c r="G2145" s="1" t="s">
        <v>21</v>
      </c>
      <c r="H2145" s="1" t="s">
        <v>53</v>
      </c>
      <c r="I2145" s="1" t="s">
        <v>52</v>
      </c>
      <c r="J2145">
        <v>326</v>
      </c>
      <c r="K2145">
        <v>22625267</v>
      </c>
      <c r="L2145">
        <v>1.4</v>
      </c>
      <c r="M2145" s="2" t="b">
        <f t="shared" si="66"/>
        <v>0</v>
      </c>
      <c r="N2145" s="2" t="str">
        <f t="shared" si="67"/>
        <v>Female202025-34 yearsGR113-133</v>
      </c>
    </row>
    <row r="2146" spans="2:14" x14ac:dyDescent="0.35">
      <c r="B2146" t="s">
        <v>710</v>
      </c>
      <c r="C2146" t="s">
        <v>711</v>
      </c>
      <c r="D2146">
        <v>2020</v>
      </c>
      <c r="E2146">
        <v>2020</v>
      </c>
      <c r="F2146" s="1" t="s">
        <v>20</v>
      </c>
      <c r="G2146" s="1" t="s">
        <v>21</v>
      </c>
      <c r="H2146" s="1" t="s">
        <v>147</v>
      </c>
      <c r="I2146" s="1" t="s">
        <v>146</v>
      </c>
      <c r="J2146">
        <v>53</v>
      </c>
      <c r="K2146">
        <v>22625267</v>
      </c>
      <c r="L2146">
        <v>0.2</v>
      </c>
      <c r="M2146" s="2" t="b">
        <f t="shared" si="66"/>
        <v>1</v>
      </c>
      <c r="N2146" s="2" t="str">
        <f t="shared" si="67"/>
        <v>Female202025-34 yearsGR113-135</v>
      </c>
    </row>
    <row r="2147" spans="2:14" x14ac:dyDescent="0.35">
      <c r="B2147" t="s">
        <v>710</v>
      </c>
      <c r="C2147" t="s">
        <v>711</v>
      </c>
      <c r="D2147">
        <v>2020</v>
      </c>
      <c r="E2147">
        <v>2020</v>
      </c>
      <c r="F2147" s="1" t="s">
        <v>20</v>
      </c>
      <c r="G2147" s="1" t="s">
        <v>21</v>
      </c>
      <c r="H2147" s="1" t="s">
        <v>51</v>
      </c>
      <c r="I2147" s="1" t="s">
        <v>50</v>
      </c>
      <c r="J2147">
        <v>788</v>
      </c>
      <c r="K2147">
        <v>22625267</v>
      </c>
      <c r="L2147">
        <v>3.5</v>
      </c>
      <c r="M2147" s="2" t="b">
        <f t="shared" si="66"/>
        <v>1</v>
      </c>
      <c r="N2147" s="2" t="str">
        <f t="shared" si="67"/>
        <v>Female202025-34 yearsGR113-137</v>
      </c>
    </row>
    <row r="2148" spans="2:14" x14ac:dyDescent="0.35">
      <c r="B2148" t="s">
        <v>710</v>
      </c>
      <c r="C2148" t="s">
        <v>711</v>
      </c>
      <c r="D2148">
        <v>2020</v>
      </c>
      <c r="E2148">
        <v>2020</v>
      </c>
      <c r="F2148" s="1" t="s">
        <v>22</v>
      </c>
      <c r="G2148" s="1" t="s">
        <v>23</v>
      </c>
      <c r="H2148" s="1" t="s">
        <v>296</v>
      </c>
      <c r="I2148" s="1" t="s">
        <v>295</v>
      </c>
      <c r="J2148">
        <v>42</v>
      </c>
      <c r="K2148">
        <v>21090324</v>
      </c>
      <c r="L2148">
        <v>0.2</v>
      </c>
      <c r="M2148" s="2" t="b">
        <f t="shared" si="66"/>
        <v>0</v>
      </c>
      <c r="N2148" s="2" t="str">
        <f t="shared" si="67"/>
        <v>Female202035-44 yearsGR113-003</v>
      </c>
    </row>
    <row r="2149" spans="2:14" x14ac:dyDescent="0.35">
      <c r="B2149" t="s">
        <v>710</v>
      </c>
      <c r="C2149" t="s">
        <v>711</v>
      </c>
      <c r="D2149">
        <v>2020</v>
      </c>
      <c r="E2149">
        <v>2020</v>
      </c>
      <c r="F2149" s="1" t="s">
        <v>22</v>
      </c>
      <c r="G2149" s="1" t="s">
        <v>23</v>
      </c>
      <c r="H2149" s="1" t="s">
        <v>294</v>
      </c>
      <c r="I2149" s="1" t="s">
        <v>293</v>
      </c>
      <c r="J2149">
        <v>11</v>
      </c>
      <c r="K2149">
        <v>21090324</v>
      </c>
      <c r="L2149" t="s">
        <v>10</v>
      </c>
      <c r="M2149" s="2" t="b">
        <f t="shared" si="66"/>
        <v>1</v>
      </c>
      <c r="N2149" s="2" t="str">
        <f t="shared" si="67"/>
        <v>Female202035-44 yearsGR113-004</v>
      </c>
    </row>
    <row r="2150" spans="2:14" x14ac:dyDescent="0.35">
      <c r="B2150" t="s">
        <v>710</v>
      </c>
      <c r="C2150" t="s">
        <v>711</v>
      </c>
      <c r="D2150">
        <v>2020</v>
      </c>
      <c r="E2150">
        <v>2020</v>
      </c>
      <c r="F2150" s="1" t="s">
        <v>22</v>
      </c>
      <c r="G2150" s="1" t="s">
        <v>23</v>
      </c>
      <c r="H2150" s="1" t="s">
        <v>292</v>
      </c>
      <c r="I2150" s="1" t="s">
        <v>291</v>
      </c>
      <c r="J2150">
        <v>10</v>
      </c>
      <c r="K2150">
        <v>21090324</v>
      </c>
      <c r="L2150" t="s">
        <v>10</v>
      </c>
      <c r="M2150" s="2" t="b">
        <f t="shared" si="66"/>
        <v>0</v>
      </c>
      <c r="N2150" s="2" t="str">
        <f t="shared" si="67"/>
        <v>Female202035-44 yearsGR113-005</v>
      </c>
    </row>
    <row r="2151" spans="2:14" x14ac:dyDescent="0.35">
      <c r="B2151" t="s">
        <v>710</v>
      </c>
      <c r="C2151" t="s">
        <v>711</v>
      </c>
      <c r="D2151">
        <v>2020</v>
      </c>
      <c r="E2151">
        <v>2020</v>
      </c>
      <c r="F2151" s="1" t="s">
        <v>22</v>
      </c>
      <c r="G2151" s="1" t="s">
        <v>23</v>
      </c>
      <c r="H2151" s="1" t="s">
        <v>143</v>
      </c>
      <c r="I2151" s="1" t="s">
        <v>142</v>
      </c>
      <c r="J2151">
        <v>440</v>
      </c>
      <c r="K2151">
        <v>21090324</v>
      </c>
      <c r="L2151">
        <v>2.1</v>
      </c>
      <c r="M2151" s="2" t="b">
        <f t="shared" si="66"/>
        <v>1</v>
      </c>
      <c r="N2151" s="2" t="str">
        <f t="shared" si="67"/>
        <v>Female202035-44 yearsGR113-010</v>
      </c>
    </row>
    <row r="2152" spans="2:14" x14ac:dyDescent="0.35">
      <c r="B2152" t="s">
        <v>710</v>
      </c>
      <c r="C2152" t="s">
        <v>711</v>
      </c>
      <c r="D2152">
        <v>2020</v>
      </c>
      <c r="E2152">
        <v>2020</v>
      </c>
      <c r="F2152" s="1" t="s">
        <v>22</v>
      </c>
      <c r="G2152" s="1" t="s">
        <v>23</v>
      </c>
      <c r="H2152" s="1" t="s">
        <v>284</v>
      </c>
      <c r="I2152" s="1" t="s">
        <v>283</v>
      </c>
      <c r="J2152">
        <v>63</v>
      </c>
      <c r="K2152">
        <v>21090324</v>
      </c>
      <c r="L2152">
        <v>0.3</v>
      </c>
      <c r="M2152" s="2" t="b">
        <f t="shared" si="66"/>
        <v>1</v>
      </c>
      <c r="N2152" s="2" t="str">
        <f t="shared" si="67"/>
        <v>Female202035-44 yearsGR113-015</v>
      </c>
    </row>
    <row r="2153" spans="2:14" x14ac:dyDescent="0.35">
      <c r="B2153" t="s">
        <v>710</v>
      </c>
      <c r="C2153" t="s">
        <v>711</v>
      </c>
      <c r="D2153">
        <v>2020</v>
      </c>
      <c r="E2153">
        <v>2020</v>
      </c>
      <c r="F2153" s="1" t="s">
        <v>22</v>
      </c>
      <c r="G2153" s="1" t="s">
        <v>23</v>
      </c>
      <c r="H2153" s="1" t="s">
        <v>282</v>
      </c>
      <c r="I2153" s="1" t="s">
        <v>281</v>
      </c>
      <c r="J2153">
        <v>244</v>
      </c>
      <c r="K2153">
        <v>21090324</v>
      </c>
      <c r="L2153">
        <v>1.2</v>
      </c>
      <c r="M2153" s="2" t="b">
        <f t="shared" si="66"/>
        <v>1</v>
      </c>
      <c r="N2153" s="2" t="str">
        <f t="shared" si="67"/>
        <v>Female202035-44 yearsGR113-016</v>
      </c>
    </row>
    <row r="2154" spans="2:14" x14ac:dyDescent="0.35">
      <c r="B2154" t="s">
        <v>710</v>
      </c>
      <c r="C2154" t="s">
        <v>711</v>
      </c>
      <c r="D2154">
        <v>2020</v>
      </c>
      <c r="E2154">
        <v>2020</v>
      </c>
      <c r="F2154" s="1" t="s">
        <v>22</v>
      </c>
      <c r="G2154" s="1" t="s">
        <v>23</v>
      </c>
      <c r="H2154" s="1" t="s">
        <v>141</v>
      </c>
      <c r="I2154" s="1" t="s">
        <v>140</v>
      </c>
      <c r="J2154">
        <v>2168</v>
      </c>
      <c r="K2154">
        <v>21090324</v>
      </c>
      <c r="L2154">
        <v>10.3</v>
      </c>
      <c r="M2154" s="2" t="b">
        <f t="shared" si="66"/>
        <v>0</v>
      </c>
      <c r="N2154" s="2" t="str">
        <f t="shared" si="67"/>
        <v>Female202035-44 yearsGR113-018</v>
      </c>
    </row>
    <row r="2155" spans="2:14" x14ac:dyDescent="0.35">
      <c r="B2155" t="s">
        <v>710</v>
      </c>
      <c r="C2155" t="s">
        <v>711</v>
      </c>
      <c r="D2155">
        <v>2020</v>
      </c>
      <c r="E2155">
        <v>2020</v>
      </c>
      <c r="F2155" s="1" t="s">
        <v>22</v>
      </c>
      <c r="G2155" s="1" t="s">
        <v>23</v>
      </c>
      <c r="H2155" s="1" t="s">
        <v>139</v>
      </c>
      <c r="I2155" s="1" t="s">
        <v>138</v>
      </c>
      <c r="J2155">
        <v>6023</v>
      </c>
      <c r="K2155">
        <v>21090324</v>
      </c>
      <c r="L2155">
        <v>28.6</v>
      </c>
      <c r="M2155" s="2" t="b">
        <f t="shared" si="66"/>
        <v>1</v>
      </c>
      <c r="N2155" s="2" t="str">
        <f t="shared" si="67"/>
        <v>Female202035-44 yearsGR113-019</v>
      </c>
    </row>
    <row r="2156" spans="2:14" x14ac:dyDescent="0.35">
      <c r="B2156" t="s">
        <v>710</v>
      </c>
      <c r="C2156" t="s">
        <v>711</v>
      </c>
      <c r="D2156">
        <v>2020</v>
      </c>
      <c r="E2156">
        <v>2020</v>
      </c>
      <c r="F2156" s="1" t="s">
        <v>22</v>
      </c>
      <c r="G2156" s="1" t="s">
        <v>23</v>
      </c>
      <c r="H2156" s="1" t="s">
        <v>280</v>
      </c>
      <c r="I2156" s="1" t="s">
        <v>279</v>
      </c>
      <c r="J2156">
        <v>74</v>
      </c>
      <c r="K2156">
        <v>21090324</v>
      </c>
      <c r="L2156">
        <v>0.4</v>
      </c>
      <c r="M2156" s="2" t="b">
        <f t="shared" si="66"/>
        <v>0</v>
      </c>
      <c r="N2156" s="2" t="str">
        <f t="shared" si="67"/>
        <v>Female202035-44 yearsGR113-020</v>
      </c>
    </row>
    <row r="2157" spans="2:14" x14ac:dyDescent="0.35">
      <c r="B2157" t="s">
        <v>710</v>
      </c>
      <c r="C2157" t="s">
        <v>711</v>
      </c>
      <c r="D2157">
        <v>2020</v>
      </c>
      <c r="E2157">
        <v>2020</v>
      </c>
      <c r="F2157" s="1" t="s">
        <v>22</v>
      </c>
      <c r="G2157" s="1" t="s">
        <v>23</v>
      </c>
      <c r="H2157" s="1" t="s">
        <v>278</v>
      </c>
      <c r="I2157" s="1" t="s">
        <v>277</v>
      </c>
      <c r="J2157">
        <v>28</v>
      </c>
      <c r="K2157">
        <v>21090324</v>
      </c>
      <c r="L2157">
        <v>0.1</v>
      </c>
      <c r="M2157" s="2" t="b">
        <f t="shared" si="66"/>
        <v>0</v>
      </c>
      <c r="N2157" s="2" t="str">
        <f t="shared" si="67"/>
        <v>Female202035-44 yearsGR113-021</v>
      </c>
    </row>
    <row r="2158" spans="2:14" x14ac:dyDescent="0.35">
      <c r="B2158" t="s">
        <v>710</v>
      </c>
      <c r="C2158" t="s">
        <v>711</v>
      </c>
      <c r="D2158">
        <v>2020</v>
      </c>
      <c r="E2158">
        <v>2020</v>
      </c>
      <c r="F2158" s="1" t="s">
        <v>22</v>
      </c>
      <c r="G2158" s="1" t="s">
        <v>23</v>
      </c>
      <c r="H2158" s="1" t="s">
        <v>276</v>
      </c>
      <c r="I2158" s="1" t="s">
        <v>275</v>
      </c>
      <c r="J2158">
        <v>203</v>
      </c>
      <c r="K2158">
        <v>21090324</v>
      </c>
      <c r="L2158">
        <v>1</v>
      </c>
      <c r="M2158" s="2" t="b">
        <f t="shared" si="66"/>
        <v>0</v>
      </c>
      <c r="N2158" s="2" t="str">
        <f t="shared" si="67"/>
        <v>Female202035-44 yearsGR113-022</v>
      </c>
    </row>
    <row r="2159" spans="2:14" x14ac:dyDescent="0.35">
      <c r="B2159" t="s">
        <v>710</v>
      </c>
      <c r="C2159" t="s">
        <v>711</v>
      </c>
      <c r="D2159">
        <v>2020</v>
      </c>
      <c r="E2159">
        <v>2020</v>
      </c>
      <c r="F2159" s="1" t="s">
        <v>22</v>
      </c>
      <c r="G2159" s="1" t="s">
        <v>23</v>
      </c>
      <c r="H2159" s="1" t="s">
        <v>274</v>
      </c>
      <c r="I2159" s="1" t="s">
        <v>273</v>
      </c>
      <c r="J2159">
        <v>659</v>
      </c>
      <c r="K2159">
        <v>21090324</v>
      </c>
      <c r="L2159">
        <v>3.1</v>
      </c>
      <c r="M2159" s="2" t="b">
        <f t="shared" si="66"/>
        <v>0</v>
      </c>
      <c r="N2159" s="2" t="str">
        <f t="shared" si="67"/>
        <v>Female202035-44 yearsGR113-023</v>
      </c>
    </row>
    <row r="2160" spans="2:14" x14ac:dyDescent="0.35">
      <c r="B2160" t="s">
        <v>710</v>
      </c>
      <c r="C2160" t="s">
        <v>711</v>
      </c>
      <c r="D2160">
        <v>2020</v>
      </c>
      <c r="E2160">
        <v>2020</v>
      </c>
      <c r="F2160" s="1" t="s">
        <v>22</v>
      </c>
      <c r="G2160" s="1" t="s">
        <v>23</v>
      </c>
      <c r="H2160" s="1" t="s">
        <v>272</v>
      </c>
      <c r="I2160" s="1" t="s">
        <v>271</v>
      </c>
      <c r="J2160">
        <v>112</v>
      </c>
      <c r="K2160">
        <v>21090324</v>
      </c>
      <c r="L2160">
        <v>0.5</v>
      </c>
      <c r="M2160" s="2" t="b">
        <f t="shared" ref="M2160:M2223" si="68">LEFT(H2160,1)="#"</f>
        <v>0</v>
      </c>
      <c r="N2160" s="2" t="str">
        <f t="shared" ref="N2160:N2223" si="69">B2160&amp;E2160&amp;F2160&amp;I2160</f>
        <v>Female202035-44 yearsGR113-024</v>
      </c>
    </row>
    <row r="2161" spans="2:14" x14ac:dyDescent="0.35">
      <c r="B2161" t="s">
        <v>710</v>
      </c>
      <c r="C2161" t="s">
        <v>711</v>
      </c>
      <c r="D2161">
        <v>2020</v>
      </c>
      <c r="E2161">
        <v>2020</v>
      </c>
      <c r="F2161" s="1" t="s">
        <v>22</v>
      </c>
      <c r="G2161" s="1" t="s">
        <v>23</v>
      </c>
      <c r="H2161" s="1" t="s">
        <v>270</v>
      </c>
      <c r="I2161" s="1" t="s">
        <v>269</v>
      </c>
      <c r="J2161">
        <v>181</v>
      </c>
      <c r="K2161">
        <v>21090324</v>
      </c>
      <c r="L2161">
        <v>0.9</v>
      </c>
      <c r="M2161" s="2" t="b">
        <f t="shared" si="68"/>
        <v>0</v>
      </c>
      <c r="N2161" s="2" t="str">
        <f t="shared" si="69"/>
        <v>Female202035-44 yearsGR113-025</v>
      </c>
    </row>
    <row r="2162" spans="2:14" x14ac:dyDescent="0.35">
      <c r="B2162" t="s">
        <v>710</v>
      </c>
      <c r="C2162" t="s">
        <v>711</v>
      </c>
      <c r="D2162">
        <v>2020</v>
      </c>
      <c r="E2162">
        <v>2020</v>
      </c>
      <c r="F2162" s="1" t="s">
        <v>22</v>
      </c>
      <c r="G2162" s="1" t="s">
        <v>23</v>
      </c>
      <c r="H2162" s="1" t="s">
        <v>266</v>
      </c>
      <c r="I2162" s="1" t="s">
        <v>265</v>
      </c>
      <c r="J2162">
        <v>333</v>
      </c>
      <c r="K2162">
        <v>21090324</v>
      </c>
      <c r="L2162">
        <v>1.6</v>
      </c>
      <c r="M2162" s="2" t="b">
        <f t="shared" si="68"/>
        <v>0</v>
      </c>
      <c r="N2162" s="2" t="str">
        <f t="shared" si="69"/>
        <v>Female202035-44 yearsGR113-027</v>
      </c>
    </row>
    <row r="2163" spans="2:14" x14ac:dyDescent="0.35">
      <c r="B2163" t="s">
        <v>710</v>
      </c>
      <c r="C2163" t="s">
        <v>711</v>
      </c>
      <c r="D2163">
        <v>2020</v>
      </c>
      <c r="E2163">
        <v>2020</v>
      </c>
      <c r="F2163" s="1" t="s">
        <v>22</v>
      </c>
      <c r="G2163" s="1" t="s">
        <v>23</v>
      </c>
      <c r="H2163" s="1" t="s">
        <v>264</v>
      </c>
      <c r="I2163" s="1" t="s">
        <v>263</v>
      </c>
      <c r="J2163">
        <v>128</v>
      </c>
      <c r="K2163">
        <v>21090324</v>
      </c>
      <c r="L2163">
        <v>0.6</v>
      </c>
      <c r="M2163" s="2" t="b">
        <f t="shared" si="68"/>
        <v>0</v>
      </c>
      <c r="N2163" s="2" t="str">
        <f t="shared" si="69"/>
        <v>Female202035-44 yearsGR113-028</v>
      </c>
    </row>
    <row r="2164" spans="2:14" x14ac:dyDescent="0.35">
      <c r="B2164" t="s">
        <v>710</v>
      </c>
      <c r="C2164" t="s">
        <v>711</v>
      </c>
      <c r="D2164">
        <v>2020</v>
      </c>
      <c r="E2164">
        <v>2020</v>
      </c>
      <c r="F2164" s="1" t="s">
        <v>22</v>
      </c>
      <c r="G2164" s="1" t="s">
        <v>23</v>
      </c>
      <c r="H2164" s="1" t="s">
        <v>137</v>
      </c>
      <c r="I2164" s="1" t="s">
        <v>136</v>
      </c>
      <c r="J2164">
        <v>1762</v>
      </c>
      <c r="K2164">
        <v>21090324</v>
      </c>
      <c r="L2164">
        <v>8.4</v>
      </c>
      <c r="M2164" s="2" t="b">
        <f t="shared" si="68"/>
        <v>0</v>
      </c>
      <c r="N2164" s="2" t="str">
        <f t="shared" si="69"/>
        <v>Female202035-44 yearsGR113-029</v>
      </c>
    </row>
    <row r="2165" spans="2:14" x14ac:dyDescent="0.35">
      <c r="B2165" t="s">
        <v>710</v>
      </c>
      <c r="C2165" t="s">
        <v>711</v>
      </c>
      <c r="D2165">
        <v>2020</v>
      </c>
      <c r="E2165">
        <v>2020</v>
      </c>
      <c r="F2165" s="1" t="s">
        <v>22</v>
      </c>
      <c r="G2165" s="1" t="s">
        <v>23</v>
      </c>
      <c r="H2165" s="1" t="s">
        <v>262</v>
      </c>
      <c r="I2165" s="1" t="s">
        <v>261</v>
      </c>
      <c r="J2165">
        <v>607</v>
      </c>
      <c r="K2165">
        <v>21090324</v>
      </c>
      <c r="L2165">
        <v>2.9</v>
      </c>
      <c r="M2165" s="2" t="b">
        <f t="shared" si="68"/>
        <v>0</v>
      </c>
      <c r="N2165" s="2" t="str">
        <f t="shared" si="69"/>
        <v>Female202035-44 yearsGR113-030</v>
      </c>
    </row>
    <row r="2166" spans="2:14" x14ac:dyDescent="0.35">
      <c r="B2166" t="s">
        <v>710</v>
      </c>
      <c r="C2166" t="s">
        <v>711</v>
      </c>
      <c r="D2166">
        <v>2020</v>
      </c>
      <c r="E2166">
        <v>2020</v>
      </c>
      <c r="F2166" s="1" t="s">
        <v>22</v>
      </c>
      <c r="G2166" s="1" t="s">
        <v>23</v>
      </c>
      <c r="H2166" s="1" t="s">
        <v>260</v>
      </c>
      <c r="I2166" s="1" t="s">
        <v>259</v>
      </c>
      <c r="J2166">
        <v>184</v>
      </c>
      <c r="K2166">
        <v>21090324</v>
      </c>
      <c r="L2166">
        <v>0.9</v>
      </c>
      <c r="M2166" s="2" t="b">
        <f t="shared" si="68"/>
        <v>0</v>
      </c>
      <c r="N2166" s="2" t="str">
        <f t="shared" si="69"/>
        <v>Female202035-44 yearsGR113-031</v>
      </c>
    </row>
    <row r="2167" spans="2:14" x14ac:dyDescent="0.35">
      <c r="B2167" t="s">
        <v>710</v>
      </c>
      <c r="C2167" t="s">
        <v>711</v>
      </c>
      <c r="D2167">
        <v>2020</v>
      </c>
      <c r="E2167">
        <v>2020</v>
      </c>
      <c r="F2167" s="1" t="s">
        <v>22</v>
      </c>
      <c r="G2167" s="1" t="s">
        <v>23</v>
      </c>
      <c r="H2167" s="1" t="s">
        <v>258</v>
      </c>
      <c r="I2167" s="1" t="s">
        <v>257</v>
      </c>
      <c r="J2167">
        <v>285</v>
      </c>
      <c r="K2167">
        <v>21090324</v>
      </c>
      <c r="L2167">
        <v>1.4</v>
      </c>
      <c r="M2167" s="2" t="b">
        <f t="shared" si="68"/>
        <v>0</v>
      </c>
      <c r="N2167" s="2" t="str">
        <f t="shared" si="69"/>
        <v>Female202035-44 yearsGR113-032</v>
      </c>
    </row>
    <row r="2168" spans="2:14" x14ac:dyDescent="0.35">
      <c r="B2168" t="s">
        <v>710</v>
      </c>
      <c r="C2168" t="s">
        <v>711</v>
      </c>
      <c r="D2168">
        <v>2020</v>
      </c>
      <c r="E2168">
        <v>2020</v>
      </c>
      <c r="F2168" s="1" t="s">
        <v>22</v>
      </c>
      <c r="G2168" s="1" t="s">
        <v>23</v>
      </c>
      <c r="H2168" s="1" t="s">
        <v>254</v>
      </c>
      <c r="I2168" s="1" t="s">
        <v>253</v>
      </c>
      <c r="J2168">
        <v>61</v>
      </c>
      <c r="K2168">
        <v>21090324</v>
      </c>
      <c r="L2168">
        <v>0.3</v>
      </c>
      <c r="M2168" s="2" t="b">
        <f t="shared" si="68"/>
        <v>0</v>
      </c>
      <c r="N2168" s="2" t="str">
        <f t="shared" si="69"/>
        <v>Female202035-44 yearsGR113-034</v>
      </c>
    </row>
    <row r="2169" spans="2:14" x14ac:dyDescent="0.35">
      <c r="B2169" t="s">
        <v>710</v>
      </c>
      <c r="C2169" t="s">
        <v>711</v>
      </c>
      <c r="D2169">
        <v>2020</v>
      </c>
      <c r="E2169">
        <v>2020</v>
      </c>
      <c r="F2169" s="1" t="s">
        <v>22</v>
      </c>
      <c r="G2169" s="1" t="s">
        <v>23</v>
      </c>
      <c r="H2169" s="1" t="s">
        <v>252</v>
      </c>
      <c r="I2169" s="1" t="s">
        <v>251</v>
      </c>
      <c r="J2169">
        <v>27</v>
      </c>
      <c r="K2169">
        <v>21090324</v>
      </c>
      <c r="L2169">
        <v>0.1</v>
      </c>
      <c r="M2169" s="2" t="b">
        <f t="shared" si="68"/>
        <v>0</v>
      </c>
      <c r="N2169" s="2" t="str">
        <f t="shared" si="69"/>
        <v>Female202035-44 yearsGR113-035</v>
      </c>
    </row>
    <row r="2170" spans="2:14" x14ac:dyDescent="0.35">
      <c r="B2170" t="s">
        <v>710</v>
      </c>
      <c r="C2170" t="s">
        <v>711</v>
      </c>
      <c r="D2170">
        <v>2020</v>
      </c>
      <c r="E2170">
        <v>2020</v>
      </c>
      <c r="F2170" s="1" t="s">
        <v>22</v>
      </c>
      <c r="G2170" s="1" t="s">
        <v>23</v>
      </c>
      <c r="H2170" s="1" t="s">
        <v>250</v>
      </c>
      <c r="I2170" s="1" t="s">
        <v>249</v>
      </c>
      <c r="J2170">
        <v>293</v>
      </c>
      <c r="K2170">
        <v>21090324</v>
      </c>
      <c r="L2170">
        <v>1.4</v>
      </c>
      <c r="M2170" s="2" t="b">
        <f t="shared" si="68"/>
        <v>0</v>
      </c>
      <c r="N2170" s="2" t="str">
        <f t="shared" si="69"/>
        <v>Female202035-44 yearsGR113-036</v>
      </c>
    </row>
    <row r="2171" spans="2:14" x14ac:dyDescent="0.35">
      <c r="B2171" t="s">
        <v>710</v>
      </c>
      <c r="C2171" t="s">
        <v>711</v>
      </c>
      <c r="D2171">
        <v>2020</v>
      </c>
      <c r="E2171">
        <v>2020</v>
      </c>
      <c r="F2171" s="1" t="s">
        <v>22</v>
      </c>
      <c r="G2171" s="1" t="s">
        <v>23</v>
      </c>
      <c r="H2171" s="1" t="s">
        <v>135</v>
      </c>
      <c r="I2171" s="1" t="s">
        <v>134</v>
      </c>
      <c r="J2171">
        <v>404</v>
      </c>
      <c r="K2171">
        <v>21090324</v>
      </c>
      <c r="L2171">
        <v>1.9</v>
      </c>
      <c r="M2171" s="2" t="b">
        <f t="shared" si="68"/>
        <v>0</v>
      </c>
      <c r="N2171" s="2" t="str">
        <f t="shared" si="69"/>
        <v>Female202035-44 yearsGR113-037</v>
      </c>
    </row>
    <row r="2172" spans="2:14" x14ac:dyDescent="0.35">
      <c r="B2172" t="s">
        <v>710</v>
      </c>
      <c r="C2172" t="s">
        <v>711</v>
      </c>
      <c r="D2172">
        <v>2020</v>
      </c>
      <c r="E2172">
        <v>2020</v>
      </c>
      <c r="F2172" s="1" t="s">
        <v>22</v>
      </c>
      <c r="G2172" s="1" t="s">
        <v>23</v>
      </c>
      <c r="H2172" s="1" t="s">
        <v>248</v>
      </c>
      <c r="I2172" s="1" t="s">
        <v>247</v>
      </c>
      <c r="J2172">
        <v>19</v>
      </c>
      <c r="K2172">
        <v>21090324</v>
      </c>
      <c r="L2172" t="s">
        <v>10</v>
      </c>
      <c r="M2172" s="2" t="b">
        <f t="shared" si="68"/>
        <v>0</v>
      </c>
      <c r="N2172" s="2" t="str">
        <f t="shared" si="69"/>
        <v>Female202035-44 yearsGR113-038</v>
      </c>
    </row>
    <row r="2173" spans="2:14" x14ac:dyDescent="0.35">
      <c r="B2173" t="s">
        <v>710</v>
      </c>
      <c r="C2173" t="s">
        <v>711</v>
      </c>
      <c r="D2173">
        <v>2020</v>
      </c>
      <c r="E2173">
        <v>2020</v>
      </c>
      <c r="F2173" s="1" t="s">
        <v>22</v>
      </c>
      <c r="G2173" s="1" t="s">
        <v>23</v>
      </c>
      <c r="H2173" s="1" t="s">
        <v>133</v>
      </c>
      <c r="I2173" s="1" t="s">
        <v>132</v>
      </c>
      <c r="J2173">
        <v>107</v>
      </c>
      <c r="K2173">
        <v>21090324</v>
      </c>
      <c r="L2173">
        <v>0.5</v>
      </c>
      <c r="M2173" s="2" t="b">
        <f t="shared" si="68"/>
        <v>0</v>
      </c>
      <c r="N2173" s="2" t="str">
        <f t="shared" si="69"/>
        <v>Female202035-44 yearsGR113-039</v>
      </c>
    </row>
    <row r="2174" spans="2:14" x14ac:dyDescent="0.35">
      <c r="B2174" t="s">
        <v>710</v>
      </c>
      <c r="C2174" t="s">
        <v>711</v>
      </c>
      <c r="D2174">
        <v>2020</v>
      </c>
      <c r="E2174">
        <v>2020</v>
      </c>
      <c r="F2174" s="1" t="s">
        <v>22</v>
      </c>
      <c r="G2174" s="1" t="s">
        <v>23</v>
      </c>
      <c r="H2174" s="1" t="s">
        <v>246</v>
      </c>
      <c r="I2174" s="1" t="s">
        <v>245</v>
      </c>
      <c r="J2174">
        <v>247</v>
      </c>
      <c r="K2174">
        <v>21090324</v>
      </c>
      <c r="L2174">
        <v>1.2</v>
      </c>
      <c r="M2174" s="2" t="b">
        <f t="shared" si="68"/>
        <v>0</v>
      </c>
      <c r="N2174" s="2" t="str">
        <f t="shared" si="69"/>
        <v>Female202035-44 yearsGR113-040</v>
      </c>
    </row>
    <row r="2175" spans="2:14" x14ac:dyDescent="0.35">
      <c r="B2175" t="s">
        <v>710</v>
      </c>
      <c r="C2175" t="s">
        <v>711</v>
      </c>
      <c r="D2175">
        <v>2020</v>
      </c>
      <c r="E2175">
        <v>2020</v>
      </c>
      <c r="F2175" s="1" t="s">
        <v>22</v>
      </c>
      <c r="G2175" s="1" t="s">
        <v>23</v>
      </c>
      <c r="H2175" s="1" t="s">
        <v>244</v>
      </c>
      <c r="I2175" s="1" t="s">
        <v>243</v>
      </c>
      <c r="J2175">
        <v>30</v>
      </c>
      <c r="K2175">
        <v>21090324</v>
      </c>
      <c r="L2175">
        <v>0.1</v>
      </c>
      <c r="M2175" s="2" t="b">
        <f t="shared" si="68"/>
        <v>0</v>
      </c>
      <c r="N2175" s="2" t="str">
        <f t="shared" si="69"/>
        <v>Female202035-44 yearsGR113-041</v>
      </c>
    </row>
    <row r="2176" spans="2:14" x14ac:dyDescent="0.35">
      <c r="B2176" t="s">
        <v>710</v>
      </c>
      <c r="C2176" t="s">
        <v>711</v>
      </c>
      <c r="D2176">
        <v>2020</v>
      </c>
      <c r="E2176">
        <v>2020</v>
      </c>
      <c r="F2176" s="1" t="s">
        <v>22</v>
      </c>
      <c r="G2176" s="1" t="s">
        <v>23</v>
      </c>
      <c r="H2176" s="1" t="s">
        <v>240</v>
      </c>
      <c r="I2176" s="1" t="s">
        <v>239</v>
      </c>
      <c r="J2176">
        <v>679</v>
      </c>
      <c r="K2176">
        <v>21090324</v>
      </c>
      <c r="L2176">
        <v>3.2</v>
      </c>
      <c r="M2176" s="2" t="b">
        <f t="shared" si="68"/>
        <v>0</v>
      </c>
      <c r="N2176" s="2" t="str">
        <f t="shared" si="69"/>
        <v>Female202035-44 yearsGR113-043</v>
      </c>
    </row>
    <row r="2177" spans="2:14" x14ac:dyDescent="0.35">
      <c r="B2177" t="s">
        <v>710</v>
      </c>
      <c r="C2177" t="s">
        <v>711</v>
      </c>
      <c r="D2177">
        <v>2020</v>
      </c>
      <c r="E2177">
        <v>2020</v>
      </c>
      <c r="F2177" s="1" t="s">
        <v>22</v>
      </c>
      <c r="G2177" s="1" t="s">
        <v>23</v>
      </c>
      <c r="H2177" s="1" t="s">
        <v>238</v>
      </c>
      <c r="I2177" s="1" t="s">
        <v>237</v>
      </c>
      <c r="J2177">
        <v>143</v>
      </c>
      <c r="K2177">
        <v>21090324</v>
      </c>
      <c r="L2177">
        <v>0.7</v>
      </c>
      <c r="M2177" s="2" t="b">
        <f t="shared" si="68"/>
        <v>1</v>
      </c>
      <c r="N2177" s="2" t="str">
        <f t="shared" si="69"/>
        <v>Female202035-44 yearsGR113-044</v>
      </c>
    </row>
    <row r="2178" spans="2:14" x14ac:dyDescent="0.35">
      <c r="B2178" t="s">
        <v>710</v>
      </c>
      <c r="C2178" t="s">
        <v>711</v>
      </c>
      <c r="D2178">
        <v>2020</v>
      </c>
      <c r="E2178">
        <v>2020</v>
      </c>
      <c r="F2178" s="1" t="s">
        <v>22</v>
      </c>
      <c r="G2178" s="1" t="s">
        <v>23</v>
      </c>
      <c r="H2178" s="1" t="s">
        <v>236</v>
      </c>
      <c r="I2178" s="1" t="s">
        <v>235</v>
      </c>
      <c r="J2178">
        <v>93</v>
      </c>
      <c r="K2178">
        <v>21090324</v>
      </c>
      <c r="L2178">
        <v>0.4</v>
      </c>
      <c r="M2178" s="2" t="b">
        <f t="shared" si="68"/>
        <v>1</v>
      </c>
      <c r="N2178" s="2" t="str">
        <f t="shared" si="69"/>
        <v>Female202035-44 yearsGR113-045</v>
      </c>
    </row>
    <row r="2179" spans="2:14" x14ac:dyDescent="0.35">
      <c r="B2179" t="s">
        <v>710</v>
      </c>
      <c r="C2179" t="s">
        <v>711</v>
      </c>
      <c r="D2179">
        <v>2020</v>
      </c>
      <c r="E2179">
        <v>2020</v>
      </c>
      <c r="F2179" s="1" t="s">
        <v>22</v>
      </c>
      <c r="G2179" s="1" t="s">
        <v>23</v>
      </c>
      <c r="H2179" s="1" t="s">
        <v>131</v>
      </c>
      <c r="I2179" s="1" t="s">
        <v>130</v>
      </c>
      <c r="J2179">
        <v>1060</v>
      </c>
      <c r="K2179">
        <v>21090324</v>
      </c>
      <c r="L2179">
        <v>5</v>
      </c>
      <c r="M2179" s="2" t="b">
        <f t="shared" si="68"/>
        <v>1</v>
      </c>
      <c r="N2179" s="2" t="str">
        <f t="shared" si="69"/>
        <v>Female202035-44 yearsGR113-046</v>
      </c>
    </row>
    <row r="2180" spans="2:14" x14ac:dyDescent="0.35">
      <c r="B2180" t="s">
        <v>710</v>
      </c>
      <c r="C2180" t="s">
        <v>711</v>
      </c>
      <c r="D2180">
        <v>2020</v>
      </c>
      <c r="E2180">
        <v>2020</v>
      </c>
      <c r="F2180" s="1" t="s">
        <v>22</v>
      </c>
      <c r="G2180" s="1" t="s">
        <v>23</v>
      </c>
      <c r="H2180" s="1" t="s">
        <v>234</v>
      </c>
      <c r="I2180" s="1" t="s">
        <v>233</v>
      </c>
      <c r="J2180">
        <v>42</v>
      </c>
      <c r="K2180">
        <v>21090324</v>
      </c>
      <c r="L2180">
        <v>0.2</v>
      </c>
      <c r="M2180" s="2" t="b">
        <f t="shared" si="68"/>
        <v>1</v>
      </c>
      <c r="N2180" s="2" t="str">
        <f t="shared" si="69"/>
        <v>Female202035-44 yearsGR113-047</v>
      </c>
    </row>
    <row r="2181" spans="2:14" x14ac:dyDescent="0.35">
      <c r="B2181" t="s">
        <v>710</v>
      </c>
      <c r="C2181" t="s">
        <v>711</v>
      </c>
      <c r="D2181">
        <v>2020</v>
      </c>
      <c r="E2181">
        <v>2020</v>
      </c>
      <c r="F2181" s="1" t="s">
        <v>22</v>
      </c>
      <c r="G2181" s="1" t="s">
        <v>23</v>
      </c>
      <c r="H2181" s="1" t="s">
        <v>232</v>
      </c>
      <c r="I2181" s="1" t="s">
        <v>231</v>
      </c>
      <c r="J2181">
        <v>40</v>
      </c>
      <c r="K2181">
        <v>21090324</v>
      </c>
      <c r="L2181">
        <v>0.2</v>
      </c>
      <c r="M2181" s="2" t="b">
        <f t="shared" si="68"/>
        <v>0</v>
      </c>
      <c r="N2181" s="2" t="str">
        <f t="shared" si="69"/>
        <v>Female202035-44 yearsGR113-048</v>
      </c>
    </row>
    <row r="2182" spans="2:14" x14ac:dyDescent="0.35">
      <c r="B2182" t="s">
        <v>710</v>
      </c>
      <c r="C2182" t="s">
        <v>711</v>
      </c>
      <c r="D2182">
        <v>2020</v>
      </c>
      <c r="E2182">
        <v>2020</v>
      </c>
      <c r="F2182" s="1" t="s">
        <v>22</v>
      </c>
      <c r="G2182" s="1" t="s">
        <v>23</v>
      </c>
      <c r="H2182" s="1" t="s">
        <v>228</v>
      </c>
      <c r="I2182" s="1" t="s">
        <v>227</v>
      </c>
      <c r="J2182">
        <v>17</v>
      </c>
      <c r="K2182">
        <v>21090324</v>
      </c>
      <c r="L2182" t="s">
        <v>10</v>
      </c>
      <c r="M2182" s="2" t="b">
        <f t="shared" si="68"/>
        <v>1</v>
      </c>
      <c r="N2182" s="2" t="str">
        <f t="shared" si="69"/>
        <v>Female202035-44 yearsGR113-050</v>
      </c>
    </row>
    <row r="2183" spans="2:14" x14ac:dyDescent="0.35">
      <c r="B2183" t="s">
        <v>710</v>
      </c>
      <c r="C2183" t="s">
        <v>711</v>
      </c>
      <c r="D2183">
        <v>2020</v>
      </c>
      <c r="E2183">
        <v>2020</v>
      </c>
      <c r="F2183" s="1" t="s">
        <v>22</v>
      </c>
      <c r="G2183" s="1" t="s">
        <v>23</v>
      </c>
      <c r="H2183" s="1" t="s">
        <v>129</v>
      </c>
      <c r="I2183" s="1" t="s">
        <v>128</v>
      </c>
      <c r="J2183">
        <v>5005</v>
      </c>
      <c r="K2183">
        <v>21090324</v>
      </c>
      <c r="L2183">
        <v>23.7</v>
      </c>
      <c r="M2183" s="2" t="b">
        <f t="shared" si="68"/>
        <v>0</v>
      </c>
      <c r="N2183" s="2" t="str">
        <f t="shared" si="69"/>
        <v>Female202035-44 yearsGR113-053</v>
      </c>
    </row>
    <row r="2184" spans="2:14" x14ac:dyDescent="0.35">
      <c r="B2184" t="s">
        <v>710</v>
      </c>
      <c r="C2184" t="s">
        <v>711</v>
      </c>
      <c r="D2184">
        <v>2020</v>
      </c>
      <c r="E2184">
        <v>2020</v>
      </c>
      <c r="F2184" s="1" t="s">
        <v>22</v>
      </c>
      <c r="G2184" s="1" t="s">
        <v>23</v>
      </c>
      <c r="H2184" s="1" t="s">
        <v>127</v>
      </c>
      <c r="I2184" s="1" t="s">
        <v>126</v>
      </c>
      <c r="J2184">
        <v>3815</v>
      </c>
      <c r="K2184">
        <v>21090324</v>
      </c>
      <c r="L2184">
        <v>18.100000000000001</v>
      </c>
      <c r="M2184" s="2" t="b">
        <f t="shared" si="68"/>
        <v>1</v>
      </c>
      <c r="N2184" s="2" t="str">
        <f t="shared" si="69"/>
        <v>Female202035-44 yearsGR113-054</v>
      </c>
    </row>
    <row r="2185" spans="2:14" x14ac:dyDescent="0.35">
      <c r="B2185" t="s">
        <v>710</v>
      </c>
      <c r="C2185" t="s">
        <v>711</v>
      </c>
      <c r="D2185">
        <v>2020</v>
      </c>
      <c r="E2185">
        <v>2020</v>
      </c>
      <c r="F2185" s="1" t="s">
        <v>22</v>
      </c>
      <c r="G2185" s="1" t="s">
        <v>23</v>
      </c>
      <c r="H2185" s="1" t="s">
        <v>222</v>
      </c>
      <c r="I2185" s="1" t="s">
        <v>221</v>
      </c>
      <c r="J2185">
        <v>50</v>
      </c>
      <c r="K2185">
        <v>21090324</v>
      </c>
      <c r="L2185">
        <v>0.2</v>
      </c>
      <c r="M2185" s="2" t="b">
        <f t="shared" si="68"/>
        <v>0</v>
      </c>
      <c r="N2185" s="2" t="str">
        <f t="shared" si="69"/>
        <v>Female202035-44 yearsGR113-055</v>
      </c>
    </row>
    <row r="2186" spans="2:14" x14ac:dyDescent="0.35">
      <c r="B2186" t="s">
        <v>710</v>
      </c>
      <c r="C2186" t="s">
        <v>711</v>
      </c>
      <c r="D2186">
        <v>2020</v>
      </c>
      <c r="E2186">
        <v>2020</v>
      </c>
      <c r="F2186" s="1" t="s">
        <v>22</v>
      </c>
      <c r="G2186" s="1" t="s">
        <v>23</v>
      </c>
      <c r="H2186" s="1" t="s">
        <v>220</v>
      </c>
      <c r="I2186" s="1" t="s">
        <v>219</v>
      </c>
      <c r="J2186">
        <v>607</v>
      </c>
      <c r="K2186">
        <v>21090324</v>
      </c>
      <c r="L2186">
        <v>2.9</v>
      </c>
      <c r="M2186" s="2" t="b">
        <f t="shared" si="68"/>
        <v>0</v>
      </c>
      <c r="N2186" s="2" t="str">
        <f t="shared" si="69"/>
        <v>Female202035-44 yearsGR113-056</v>
      </c>
    </row>
    <row r="2187" spans="2:14" x14ac:dyDescent="0.35">
      <c r="B2187" t="s">
        <v>710</v>
      </c>
      <c r="C2187" t="s">
        <v>711</v>
      </c>
      <c r="D2187">
        <v>2020</v>
      </c>
      <c r="E2187">
        <v>2020</v>
      </c>
      <c r="F2187" s="1" t="s">
        <v>22</v>
      </c>
      <c r="G2187" s="1" t="s">
        <v>23</v>
      </c>
      <c r="H2187" s="1" t="s">
        <v>125</v>
      </c>
      <c r="I2187" s="1" t="s">
        <v>124</v>
      </c>
      <c r="J2187">
        <v>30</v>
      </c>
      <c r="K2187">
        <v>21090324</v>
      </c>
      <c r="L2187">
        <v>0.1</v>
      </c>
      <c r="M2187" s="2" t="b">
        <f t="shared" si="68"/>
        <v>0</v>
      </c>
      <c r="N2187" s="2" t="str">
        <f t="shared" si="69"/>
        <v>Female202035-44 yearsGR113-057</v>
      </c>
    </row>
    <row r="2188" spans="2:14" x14ac:dyDescent="0.35">
      <c r="B2188" t="s">
        <v>710</v>
      </c>
      <c r="C2188" t="s">
        <v>711</v>
      </c>
      <c r="D2188">
        <v>2020</v>
      </c>
      <c r="E2188">
        <v>2020</v>
      </c>
      <c r="F2188" s="1" t="s">
        <v>22</v>
      </c>
      <c r="G2188" s="1" t="s">
        <v>23</v>
      </c>
      <c r="H2188" s="1" t="s">
        <v>123</v>
      </c>
      <c r="I2188" s="1" t="s">
        <v>122</v>
      </c>
      <c r="J2188">
        <v>1321</v>
      </c>
      <c r="K2188">
        <v>21090324</v>
      </c>
      <c r="L2188">
        <v>6.3</v>
      </c>
      <c r="M2188" s="2" t="b">
        <f t="shared" si="68"/>
        <v>0</v>
      </c>
      <c r="N2188" s="2" t="str">
        <f t="shared" si="69"/>
        <v>Female202035-44 yearsGR113-058</v>
      </c>
    </row>
    <row r="2189" spans="2:14" x14ac:dyDescent="0.35">
      <c r="B2189" t="s">
        <v>710</v>
      </c>
      <c r="C2189" t="s">
        <v>711</v>
      </c>
      <c r="D2189">
        <v>2020</v>
      </c>
      <c r="E2189">
        <v>2020</v>
      </c>
      <c r="F2189" s="1" t="s">
        <v>22</v>
      </c>
      <c r="G2189" s="1" t="s">
        <v>23</v>
      </c>
      <c r="H2189" s="1" t="s">
        <v>121</v>
      </c>
      <c r="I2189" s="1" t="s">
        <v>120</v>
      </c>
      <c r="J2189">
        <v>554</v>
      </c>
      <c r="K2189">
        <v>21090324</v>
      </c>
      <c r="L2189">
        <v>2.6</v>
      </c>
      <c r="M2189" s="2" t="b">
        <f t="shared" si="68"/>
        <v>0</v>
      </c>
      <c r="N2189" s="2" t="str">
        <f t="shared" si="69"/>
        <v>Female202035-44 yearsGR113-059</v>
      </c>
    </row>
    <row r="2190" spans="2:14" x14ac:dyDescent="0.35">
      <c r="B2190" t="s">
        <v>710</v>
      </c>
      <c r="C2190" t="s">
        <v>711</v>
      </c>
      <c r="D2190">
        <v>2020</v>
      </c>
      <c r="E2190">
        <v>2020</v>
      </c>
      <c r="F2190" s="1" t="s">
        <v>22</v>
      </c>
      <c r="G2190" s="1" t="s">
        <v>23</v>
      </c>
      <c r="H2190" s="1" t="s">
        <v>218</v>
      </c>
      <c r="I2190" s="1" t="s">
        <v>217</v>
      </c>
      <c r="J2190">
        <v>30</v>
      </c>
      <c r="K2190">
        <v>21090324</v>
      </c>
      <c r="L2190">
        <v>0.1</v>
      </c>
      <c r="M2190" s="2" t="b">
        <f t="shared" si="68"/>
        <v>0</v>
      </c>
      <c r="N2190" s="2" t="str">
        <f t="shared" si="69"/>
        <v>Female202035-44 yearsGR113-060</v>
      </c>
    </row>
    <row r="2191" spans="2:14" x14ac:dyDescent="0.35">
      <c r="B2191" t="s">
        <v>710</v>
      </c>
      <c r="C2191" t="s">
        <v>711</v>
      </c>
      <c r="D2191">
        <v>2020</v>
      </c>
      <c r="E2191">
        <v>2020</v>
      </c>
      <c r="F2191" s="1" t="s">
        <v>22</v>
      </c>
      <c r="G2191" s="1" t="s">
        <v>23</v>
      </c>
      <c r="H2191" s="1" t="s">
        <v>119</v>
      </c>
      <c r="I2191" s="1" t="s">
        <v>118</v>
      </c>
      <c r="J2191">
        <v>737</v>
      </c>
      <c r="K2191">
        <v>21090324</v>
      </c>
      <c r="L2191">
        <v>3.5</v>
      </c>
      <c r="M2191" s="2" t="b">
        <f t="shared" si="68"/>
        <v>0</v>
      </c>
      <c r="N2191" s="2" t="str">
        <f t="shared" si="69"/>
        <v>Female202035-44 yearsGR113-061</v>
      </c>
    </row>
    <row r="2192" spans="2:14" x14ac:dyDescent="0.35">
      <c r="B2192" t="s">
        <v>710</v>
      </c>
      <c r="C2192" t="s">
        <v>711</v>
      </c>
      <c r="D2192">
        <v>2020</v>
      </c>
      <c r="E2192">
        <v>2020</v>
      </c>
      <c r="F2192" s="1" t="s">
        <v>22</v>
      </c>
      <c r="G2192" s="1" t="s">
        <v>23</v>
      </c>
      <c r="H2192" s="1" t="s">
        <v>117</v>
      </c>
      <c r="I2192" s="1" t="s">
        <v>116</v>
      </c>
      <c r="J2192">
        <v>358</v>
      </c>
      <c r="K2192">
        <v>21090324</v>
      </c>
      <c r="L2192">
        <v>1.7</v>
      </c>
      <c r="M2192" s="2" t="b">
        <f t="shared" si="68"/>
        <v>0</v>
      </c>
      <c r="N2192" s="2" t="str">
        <f t="shared" si="69"/>
        <v>Female202035-44 yearsGR113-062</v>
      </c>
    </row>
    <row r="2193" spans="2:14" x14ac:dyDescent="0.35">
      <c r="B2193" t="s">
        <v>710</v>
      </c>
      <c r="C2193" t="s">
        <v>711</v>
      </c>
      <c r="D2193">
        <v>2020</v>
      </c>
      <c r="E2193">
        <v>2020</v>
      </c>
      <c r="F2193" s="1" t="s">
        <v>22</v>
      </c>
      <c r="G2193" s="1" t="s">
        <v>23</v>
      </c>
      <c r="H2193" s="1" t="s">
        <v>115</v>
      </c>
      <c r="I2193" s="1" t="s">
        <v>114</v>
      </c>
      <c r="J2193">
        <v>379</v>
      </c>
      <c r="K2193">
        <v>21090324</v>
      </c>
      <c r="L2193">
        <v>1.8</v>
      </c>
      <c r="M2193" s="2" t="b">
        <f t="shared" si="68"/>
        <v>0</v>
      </c>
      <c r="N2193" s="2" t="str">
        <f t="shared" si="69"/>
        <v>Female202035-44 yearsGR113-063</v>
      </c>
    </row>
    <row r="2194" spans="2:14" x14ac:dyDescent="0.35">
      <c r="B2194" t="s">
        <v>710</v>
      </c>
      <c r="C2194" t="s">
        <v>711</v>
      </c>
      <c r="D2194">
        <v>2020</v>
      </c>
      <c r="E2194">
        <v>2020</v>
      </c>
      <c r="F2194" s="1" t="s">
        <v>22</v>
      </c>
      <c r="G2194" s="1" t="s">
        <v>23</v>
      </c>
      <c r="H2194" s="1" t="s">
        <v>113</v>
      </c>
      <c r="I2194" s="1" t="s">
        <v>112</v>
      </c>
      <c r="J2194">
        <v>1807</v>
      </c>
      <c r="K2194">
        <v>21090324</v>
      </c>
      <c r="L2194">
        <v>8.6</v>
      </c>
      <c r="M2194" s="2" t="b">
        <f t="shared" si="68"/>
        <v>0</v>
      </c>
      <c r="N2194" s="2" t="str">
        <f t="shared" si="69"/>
        <v>Female202035-44 yearsGR113-064</v>
      </c>
    </row>
    <row r="2195" spans="2:14" x14ac:dyDescent="0.35">
      <c r="B2195" t="s">
        <v>710</v>
      </c>
      <c r="C2195" t="s">
        <v>711</v>
      </c>
      <c r="D2195">
        <v>2020</v>
      </c>
      <c r="E2195">
        <v>2020</v>
      </c>
      <c r="F2195" s="1" t="s">
        <v>22</v>
      </c>
      <c r="G2195" s="1" t="s">
        <v>23</v>
      </c>
      <c r="H2195" s="1" t="s">
        <v>111</v>
      </c>
      <c r="I2195" s="1" t="s">
        <v>110</v>
      </c>
      <c r="J2195">
        <v>71</v>
      </c>
      <c r="K2195">
        <v>21090324</v>
      </c>
      <c r="L2195">
        <v>0.3</v>
      </c>
      <c r="M2195" s="2" t="b">
        <f t="shared" si="68"/>
        <v>0</v>
      </c>
      <c r="N2195" s="2" t="str">
        <f t="shared" si="69"/>
        <v>Female202035-44 yearsGR113-065</v>
      </c>
    </row>
    <row r="2196" spans="2:14" x14ac:dyDescent="0.35">
      <c r="B2196" t="s">
        <v>710</v>
      </c>
      <c r="C2196" t="s">
        <v>711</v>
      </c>
      <c r="D2196">
        <v>2020</v>
      </c>
      <c r="E2196">
        <v>2020</v>
      </c>
      <c r="F2196" s="1" t="s">
        <v>22</v>
      </c>
      <c r="G2196" s="1" t="s">
        <v>23</v>
      </c>
      <c r="H2196" s="1" t="s">
        <v>216</v>
      </c>
      <c r="I2196" s="1" t="s">
        <v>215</v>
      </c>
      <c r="J2196">
        <v>41</v>
      </c>
      <c r="K2196">
        <v>21090324</v>
      </c>
      <c r="L2196">
        <v>0.2</v>
      </c>
      <c r="M2196" s="2" t="b">
        <f t="shared" si="68"/>
        <v>0</v>
      </c>
      <c r="N2196" s="2" t="str">
        <f t="shared" si="69"/>
        <v>Female202035-44 yearsGR113-066</v>
      </c>
    </row>
    <row r="2197" spans="2:14" x14ac:dyDescent="0.35">
      <c r="B2197" t="s">
        <v>710</v>
      </c>
      <c r="C2197" t="s">
        <v>711</v>
      </c>
      <c r="D2197">
        <v>2020</v>
      </c>
      <c r="E2197">
        <v>2020</v>
      </c>
      <c r="F2197" s="1" t="s">
        <v>22</v>
      </c>
      <c r="G2197" s="1" t="s">
        <v>23</v>
      </c>
      <c r="H2197" s="1" t="s">
        <v>214</v>
      </c>
      <c r="I2197" s="1" t="s">
        <v>213</v>
      </c>
      <c r="J2197">
        <v>222</v>
      </c>
      <c r="K2197">
        <v>21090324</v>
      </c>
      <c r="L2197">
        <v>1.1000000000000001</v>
      </c>
      <c r="M2197" s="2" t="b">
        <f t="shared" si="68"/>
        <v>0</v>
      </c>
      <c r="N2197" s="2" t="str">
        <f t="shared" si="69"/>
        <v>Female202035-44 yearsGR113-067</v>
      </c>
    </row>
    <row r="2198" spans="2:14" x14ac:dyDescent="0.35">
      <c r="B2198" t="s">
        <v>710</v>
      </c>
      <c r="C2198" t="s">
        <v>711</v>
      </c>
      <c r="D2198">
        <v>2020</v>
      </c>
      <c r="E2198">
        <v>2020</v>
      </c>
      <c r="F2198" s="1" t="s">
        <v>22</v>
      </c>
      <c r="G2198" s="1" t="s">
        <v>23</v>
      </c>
      <c r="H2198" s="1" t="s">
        <v>109</v>
      </c>
      <c r="I2198" s="1" t="s">
        <v>108</v>
      </c>
      <c r="J2198">
        <v>1473</v>
      </c>
      <c r="K2198">
        <v>21090324</v>
      </c>
      <c r="L2198">
        <v>7</v>
      </c>
      <c r="M2198" s="2" t="b">
        <f t="shared" si="68"/>
        <v>0</v>
      </c>
      <c r="N2198" s="2" t="str">
        <f t="shared" si="69"/>
        <v>Female202035-44 yearsGR113-068</v>
      </c>
    </row>
    <row r="2199" spans="2:14" x14ac:dyDescent="0.35">
      <c r="B2199" t="s">
        <v>710</v>
      </c>
      <c r="C2199" t="s">
        <v>711</v>
      </c>
      <c r="D2199">
        <v>2020</v>
      </c>
      <c r="E2199">
        <v>2020</v>
      </c>
      <c r="F2199" s="1" t="s">
        <v>22</v>
      </c>
      <c r="G2199" s="1" t="s">
        <v>23</v>
      </c>
      <c r="H2199" s="1" t="s">
        <v>212</v>
      </c>
      <c r="I2199" s="1" t="s">
        <v>211</v>
      </c>
      <c r="J2199">
        <v>226</v>
      </c>
      <c r="K2199">
        <v>21090324</v>
      </c>
      <c r="L2199">
        <v>1.1000000000000001</v>
      </c>
      <c r="M2199" s="2" t="b">
        <f t="shared" si="68"/>
        <v>1</v>
      </c>
      <c r="N2199" s="2" t="str">
        <f t="shared" si="69"/>
        <v>Female202035-44 yearsGR113-069</v>
      </c>
    </row>
    <row r="2200" spans="2:14" x14ac:dyDescent="0.35">
      <c r="B2200" t="s">
        <v>710</v>
      </c>
      <c r="C2200" t="s">
        <v>711</v>
      </c>
      <c r="D2200">
        <v>2020</v>
      </c>
      <c r="E2200">
        <v>2020</v>
      </c>
      <c r="F2200" s="1" t="s">
        <v>22</v>
      </c>
      <c r="G2200" s="1" t="s">
        <v>23</v>
      </c>
      <c r="H2200" s="1" t="s">
        <v>107</v>
      </c>
      <c r="I2200" s="1" t="s">
        <v>106</v>
      </c>
      <c r="J2200">
        <v>804</v>
      </c>
      <c r="K2200">
        <v>21090324</v>
      </c>
      <c r="L2200">
        <v>3.8</v>
      </c>
      <c r="M2200" s="2" t="b">
        <f t="shared" si="68"/>
        <v>1</v>
      </c>
      <c r="N2200" s="2" t="str">
        <f t="shared" si="69"/>
        <v>Female202035-44 yearsGR113-070</v>
      </c>
    </row>
    <row r="2201" spans="2:14" x14ac:dyDescent="0.35">
      <c r="B2201" t="s">
        <v>710</v>
      </c>
      <c r="C2201" t="s">
        <v>711</v>
      </c>
      <c r="D2201">
        <v>2020</v>
      </c>
      <c r="E2201">
        <v>2020</v>
      </c>
      <c r="F2201" s="1" t="s">
        <v>22</v>
      </c>
      <c r="G2201" s="1" t="s">
        <v>23</v>
      </c>
      <c r="H2201" s="1" t="s">
        <v>208</v>
      </c>
      <c r="I2201" s="1" t="s">
        <v>207</v>
      </c>
      <c r="J2201">
        <v>155</v>
      </c>
      <c r="K2201">
        <v>21090324</v>
      </c>
      <c r="L2201">
        <v>0.7</v>
      </c>
      <c r="M2201" s="2" t="b">
        <f t="shared" si="68"/>
        <v>0</v>
      </c>
      <c r="N2201" s="2" t="str">
        <f t="shared" si="69"/>
        <v>Female202035-44 yearsGR113-072</v>
      </c>
    </row>
    <row r="2202" spans="2:14" x14ac:dyDescent="0.35">
      <c r="B2202" t="s">
        <v>710</v>
      </c>
      <c r="C2202" t="s">
        <v>711</v>
      </c>
      <c r="D2202">
        <v>2020</v>
      </c>
      <c r="E2202">
        <v>2020</v>
      </c>
      <c r="F2202" s="1" t="s">
        <v>22</v>
      </c>
      <c r="G2202" s="1" t="s">
        <v>23</v>
      </c>
      <c r="H2202" s="1" t="s">
        <v>206</v>
      </c>
      <c r="I2202" s="1" t="s">
        <v>205</v>
      </c>
      <c r="J2202">
        <v>88</v>
      </c>
      <c r="K2202">
        <v>21090324</v>
      </c>
      <c r="L2202">
        <v>0.4</v>
      </c>
      <c r="M2202" s="2" t="b">
        <f t="shared" si="68"/>
        <v>1</v>
      </c>
      <c r="N2202" s="2" t="str">
        <f t="shared" si="69"/>
        <v>Female202035-44 yearsGR113-073</v>
      </c>
    </row>
    <row r="2203" spans="2:14" x14ac:dyDescent="0.35">
      <c r="B2203" t="s">
        <v>710</v>
      </c>
      <c r="C2203" t="s">
        <v>711</v>
      </c>
      <c r="D2203">
        <v>2020</v>
      </c>
      <c r="E2203">
        <v>2020</v>
      </c>
      <c r="F2203" s="1" t="s">
        <v>22</v>
      </c>
      <c r="G2203" s="1" t="s">
        <v>23</v>
      </c>
      <c r="H2203" s="1" t="s">
        <v>204</v>
      </c>
      <c r="I2203" s="1" t="s">
        <v>203</v>
      </c>
      <c r="J2203">
        <v>67</v>
      </c>
      <c r="K2203">
        <v>21090324</v>
      </c>
      <c r="L2203">
        <v>0.3</v>
      </c>
      <c r="M2203" s="2" t="b">
        <f t="shared" si="68"/>
        <v>0</v>
      </c>
      <c r="N2203" s="2" t="str">
        <f t="shared" si="69"/>
        <v>Female202035-44 yearsGR113-074</v>
      </c>
    </row>
    <row r="2204" spans="2:14" x14ac:dyDescent="0.35">
      <c r="B2204" t="s">
        <v>710</v>
      </c>
      <c r="C2204" t="s">
        <v>711</v>
      </c>
      <c r="D2204">
        <v>2020</v>
      </c>
      <c r="E2204">
        <v>2020</v>
      </c>
      <c r="F2204" s="1" t="s">
        <v>22</v>
      </c>
      <c r="G2204" s="1" t="s">
        <v>23</v>
      </c>
      <c r="H2204" s="1" t="s">
        <v>105</v>
      </c>
      <c r="I2204" s="1" t="s">
        <v>104</v>
      </c>
      <c r="J2204">
        <v>221</v>
      </c>
      <c r="K2204">
        <v>21090324</v>
      </c>
      <c r="L2204">
        <v>1</v>
      </c>
      <c r="M2204" s="2" t="b">
        <f t="shared" si="68"/>
        <v>0</v>
      </c>
      <c r="N2204" s="2" t="str">
        <f t="shared" si="69"/>
        <v>Female202035-44 yearsGR113-075</v>
      </c>
    </row>
    <row r="2205" spans="2:14" x14ac:dyDescent="0.35">
      <c r="B2205" t="s">
        <v>710</v>
      </c>
      <c r="C2205" t="s">
        <v>711</v>
      </c>
      <c r="D2205">
        <v>2020</v>
      </c>
      <c r="E2205">
        <v>2020</v>
      </c>
      <c r="F2205" s="1" t="s">
        <v>22</v>
      </c>
      <c r="G2205" s="1" t="s">
        <v>23</v>
      </c>
      <c r="H2205" s="1" t="s">
        <v>103</v>
      </c>
      <c r="I2205" s="1" t="s">
        <v>102</v>
      </c>
      <c r="J2205">
        <v>517</v>
      </c>
      <c r="K2205">
        <v>21090324</v>
      </c>
      <c r="L2205">
        <v>2.5</v>
      </c>
      <c r="M2205" s="2" t="b">
        <f t="shared" si="68"/>
        <v>1</v>
      </c>
      <c r="N2205" s="2" t="str">
        <f t="shared" si="69"/>
        <v>Female202035-44 yearsGR113-076</v>
      </c>
    </row>
    <row r="2206" spans="2:14" x14ac:dyDescent="0.35">
      <c r="B2206" t="s">
        <v>710</v>
      </c>
      <c r="C2206" t="s">
        <v>711</v>
      </c>
      <c r="D2206">
        <v>2020</v>
      </c>
      <c r="E2206">
        <v>2020</v>
      </c>
      <c r="F2206" s="1" t="s">
        <v>22</v>
      </c>
      <c r="G2206" s="1" t="s">
        <v>23</v>
      </c>
      <c r="H2206" s="1" t="s">
        <v>202</v>
      </c>
      <c r="I2206" s="1" t="s">
        <v>201</v>
      </c>
      <c r="J2206">
        <v>133</v>
      </c>
      <c r="K2206">
        <v>21090324</v>
      </c>
      <c r="L2206">
        <v>0.6</v>
      </c>
      <c r="M2206" s="2" t="b">
        <f t="shared" si="68"/>
        <v>0</v>
      </c>
      <c r="N2206" s="2" t="str">
        <f t="shared" si="69"/>
        <v>Female202035-44 yearsGR113-077</v>
      </c>
    </row>
    <row r="2207" spans="2:14" x14ac:dyDescent="0.35">
      <c r="B2207" t="s">
        <v>710</v>
      </c>
      <c r="C2207" t="s">
        <v>711</v>
      </c>
      <c r="D2207">
        <v>2020</v>
      </c>
      <c r="E2207">
        <v>2020</v>
      </c>
      <c r="F2207" s="1" t="s">
        <v>22</v>
      </c>
      <c r="G2207" s="1" t="s">
        <v>23</v>
      </c>
      <c r="H2207" s="1" t="s">
        <v>101</v>
      </c>
      <c r="I2207" s="1" t="s">
        <v>100</v>
      </c>
      <c r="J2207">
        <v>384</v>
      </c>
      <c r="K2207">
        <v>21090324</v>
      </c>
      <c r="L2207">
        <v>1.8</v>
      </c>
      <c r="M2207" s="2" t="b">
        <f t="shared" si="68"/>
        <v>0</v>
      </c>
      <c r="N2207" s="2" t="str">
        <f t="shared" si="69"/>
        <v>Female202035-44 yearsGR113-078</v>
      </c>
    </row>
    <row r="2208" spans="2:14" x14ac:dyDescent="0.35">
      <c r="B2208" t="s">
        <v>710</v>
      </c>
      <c r="C2208" t="s">
        <v>711</v>
      </c>
      <c r="D2208">
        <v>2020</v>
      </c>
      <c r="E2208">
        <v>2020</v>
      </c>
      <c r="F2208" s="1" t="s">
        <v>22</v>
      </c>
      <c r="G2208" s="1" t="s">
        <v>23</v>
      </c>
      <c r="H2208" s="1" t="s">
        <v>99</v>
      </c>
      <c r="I2208" s="1" t="s">
        <v>98</v>
      </c>
      <c r="J2208">
        <v>410</v>
      </c>
      <c r="K2208">
        <v>21090324</v>
      </c>
      <c r="L2208">
        <v>1.9</v>
      </c>
      <c r="M2208" s="2" t="b">
        <f t="shared" si="68"/>
        <v>1</v>
      </c>
      <c r="N2208" s="2" t="str">
        <f t="shared" si="69"/>
        <v>Female202035-44 yearsGR113-082</v>
      </c>
    </row>
    <row r="2209" spans="2:14" x14ac:dyDescent="0.35">
      <c r="B2209" t="s">
        <v>710</v>
      </c>
      <c r="C2209" t="s">
        <v>711</v>
      </c>
      <c r="D2209">
        <v>2020</v>
      </c>
      <c r="E2209">
        <v>2020</v>
      </c>
      <c r="F2209" s="1" t="s">
        <v>22</v>
      </c>
      <c r="G2209" s="1" t="s">
        <v>23</v>
      </c>
      <c r="H2209" s="1" t="s">
        <v>192</v>
      </c>
      <c r="I2209" s="1" t="s">
        <v>191</v>
      </c>
      <c r="J2209">
        <v>10</v>
      </c>
      <c r="K2209">
        <v>21090324</v>
      </c>
      <c r="L2209" t="s">
        <v>10</v>
      </c>
      <c r="M2209" s="2" t="b">
        <f t="shared" si="68"/>
        <v>0</v>
      </c>
      <c r="N2209" s="2" t="str">
        <f t="shared" si="69"/>
        <v>Female202035-44 yearsGR113-084</v>
      </c>
    </row>
    <row r="2210" spans="2:14" x14ac:dyDescent="0.35">
      <c r="B2210" t="s">
        <v>710</v>
      </c>
      <c r="C2210" t="s">
        <v>711</v>
      </c>
      <c r="D2210">
        <v>2020</v>
      </c>
      <c r="E2210">
        <v>2020</v>
      </c>
      <c r="F2210" s="1" t="s">
        <v>22</v>
      </c>
      <c r="G2210" s="1" t="s">
        <v>23</v>
      </c>
      <c r="H2210" s="1" t="s">
        <v>190</v>
      </c>
      <c r="I2210" s="1" t="s">
        <v>189</v>
      </c>
      <c r="J2210">
        <v>215</v>
      </c>
      <c r="K2210">
        <v>21090324</v>
      </c>
      <c r="L2210">
        <v>1</v>
      </c>
      <c r="M2210" s="2" t="b">
        <f t="shared" si="68"/>
        <v>0</v>
      </c>
      <c r="N2210" s="2" t="str">
        <f t="shared" si="69"/>
        <v>Female202035-44 yearsGR113-085</v>
      </c>
    </row>
    <row r="2211" spans="2:14" x14ac:dyDescent="0.35">
      <c r="B2211" t="s">
        <v>710</v>
      </c>
      <c r="C2211" t="s">
        <v>711</v>
      </c>
      <c r="D2211">
        <v>2020</v>
      </c>
      <c r="E2211">
        <v>2020</v>
      </c>
      <c r="F2211" s="1" t="s">
        <v>22</v>
      </c>
      <c r="G2211" s="1" t="s">
        <v>23</v>
      </c>
      <c r="H2211" s="1" t="s">
        <v>97</v>
      </c>
      <c r="I2211" s="1" t="s">
        <v>96</v>
      </c>
      <c r="J2211">
        <v>181</v>
      </c>
      <c r="K2211">
        <v>21090324</v>
      </c>
      <c r="L2211">
        <v>0.9</v>
      </c>
      <c r="M2211" s="2" t="b">
        <f t="shared" si="68"/>
        <v>0</v>
      </c>
      <c r="N2211" s="2" t="str">
        <f t="shared" si="69"/>
        <v>Female202035-44 yearsGR113-086</v>
      </c>
    </row>
    <row r="2212" spans="2:14" x14ac:dyDescent="0.35">
      <c r="B2212" t="s">
        <v>710</v>
      </c>
      <c r="C2212" t="s">
        <v>711</v>
      </c>
      <c r="D2212">
        <v>2020</v>
      </c>
      <c r="E2212">
        <v>2020</v>
      </c>
      <c r="F2212" s="1" t="s">
        <v>22</v>
      </c>
      <c r="G2212" s="1" t="s">
        <v>23</v>
      </c>
      <c r="H2212" s="1" t="s">
        <v>95</v>
      </c>
      <c r="I2212" s="1" t="s">
        <v>94</v>
      </c>
      <c r="J2212">
        <v>108</v>
      </c>
      <c r="K2212">
        <v>21090324</v>
      </c>
      <c r="L2212">
        <v>0.5</v>
      </c>
      <c r="M2212" s="2" t="b">
        <f t="shared" si="68"/>
        <v>1</v>
      </c>
      <c r="N2212" s="2" t="str">
        <f t="shared" si="69"/>
        <v>Female202035-44 yearsGR113-088</v>
      </c>
    </row>
    <row r="2213" spans="2:14" x14ac:dyDescent="0.35">
      <c r="B2213" t="s">
        <v>710</v>
      </c>
      <c r="C2213" t="s">
        <v>711</v>
      </c>
      <c r="D2213">
        <v>2020</v>
      </c>
      <c r="E2213">
        <v>2020</v>
      </c>
      <c r="F2213" s="1" t="s">
        <v>22</v>
      </c>
      <c r="G2213" s="1" t="s">
        <v>23</v>
      </c>
      <c r="H2213" s="1" t="s">
        <v>186</v>
      </c>
      <c r="I2213" s="1" t="s">
        <v>185</v>
      </c>
      <c r="J2213">
        <v>297</v>
      </c>
      <c r="K2213">
        <v>21090324</v>
      </c>
      <c r="L2213">
        <v>1.4</v>
      </c>
      <c r="M2213" s="2" t="b">
        <f t="shared" si="68"/>
        <v>0</v>
      </c>
      <c r="N2213" s="2" t="str">
        <f t="shared" si="69"/>
        <v>Female202035-44 yearsGR113-089</v>
      </c>
    </row>
    <row r="2214" spans="2:14" x14ac:dyDescent="0.35">
      <c r="B2214" t="s">
        <v>710</v>
      </c>
      <c r="C2214" t="s">
        <v>711</v>
      </c>
      <c r="D2214">
        <v>2020</v>
      </c>
      <c r="E2214">
        <v>2020</v>
      </c>
      <c r="F2214" s="1" t="s">
        <v>22</v>
      </c>
      <c r="G2214" s="1" t="s">
        <v>23</v>
      </c>
      <c r="H2214" s="1" t="s">
        <v>184</v>
      </c>
      <c r="I2214" s="1" t="s">
        <v>183</v>
      </c>
      <c r="J2214">
        <v>37</v>
      </c>
      <c r="K2214">
        <v>21090324</v>
      </c>
      <c r="L2214">
        <v>0.2</v>
      </c>
      <c r="M2214" s="2" t="b">
        <f t="shared" si="68"/>
        <v>1</v>
      </c>
      <c r="N2214" s="2" t="str">
        <f t="shared" si="69"/>
        <v>Female202035-44 yearsGR113-090</v>
      </c>
    </row>
    <row r="2215" spans="2:14" x14ac:dyDescent="0.35">
      <c r="B2215" t="s">
        <v>710</v>
      </c>
      <c r="C2215" t="s">
        <v>711</v>
      </c>
      <c r="D2215">
        <v>2020</v>
      </c>
      <c r="E2215">
        <v>2020</v>
      </c>
      <c r="F2215" s="1" t="s">
        <v>22</v>
      </c>
      <c r="G2215" s="1" t="s">
        <v>23</v>
      </c>
      <c r="H2215" s="1" t="s">
        <v>180</v>
      </c>
      <c r="I2215" s="1" t="s">
        <v>179</v>
      </c>
      <c r="J2215">
        <v>12</v>
      </c>
      <c r="K2215">
        <v>21090324</v>
      </c>
      <c r="L2215" t="s">
        <v>10</v>
      </c>
      <c r="M2215" s="2" t="b">
        <f t="shared" si="68"/>
        <v>1</v>
      </c>
      <c r="N2215" s="2" t="str">
        <f t="shared" si="69"/>
        <v>Female202035-44 yearsGR113-092</v>
      </c>
    </row>
    <row r="2216" spans="2:14" x14ac:dyDescent="0.35">
      <c r="B2216" t="s">
        <v>710</v>
      </c>
      <c r="C2216" t="s">
        <v>711</v>
      </c>
      <c r="D2216">
        <v>2020</v>
      </c>
      <c r="E2216">
        <v>2020</v>
      </c>
      <c r="F2216" s="1" t="s">
        <v>22</v>
      </c>
      <c r="G2216" s="1" t="s">
        <v>23</v>
      </c>
      <c r="H2216" s="1" t="s">
        <v>93</v>
      </c>
      <c r="I2216" s="1" t="s">
        <v>92</v>
      </c>
      <c r="J2216">
        <v>1852</v>
      </c>
      <c r="K2216">
        <v>21090324</v>
      </c>
      <c r="L2216">
        <v>8.8000000000000007</v>
      </c>
      <c r="M2216" s="2" t="b">
        <f t="shared" si="68"/>
        <v>1</v>
      </c>
      <c r="N2216" s="2" t="str">
        <f t="shared" si="69"/>
        <v>Female202035-44 yearsGR113-093</v>
      </c>
    </row>
    <row r="2217" spans="2:14" x14ac:dyDescent="0.35">
      <c r="B2217" t="s">
        <v>710</v>
      </c>
      <c r="C2217" t="s">
        <v>711</v>
      </c>
      <c r="D2217">
        <v>2020</v>
      </c>
      <c r="E2217">
        <v>2020</v>
      </c>
      <c r="F2217" s="1" t="s">
        <v>22</v>
      </c>
      <c r="G2217" s="1" t="s">
        <v>23</v>
      </c>
      <c r="H2217" s="1" t="s">
        <v>91</v>
      </c>
      <c r="I2217" s="1" t="s">
        <v>90</v>
      </c>
      <c r="J2217">
        <v>1443</v>
      </c>
      <c r="K2217">
        <v>21090324</v>
      </c>
      <c r="L2217">
        <v>6.8</v>
      </c>
      <c r="M2217" s="2" t="b">
        <f t="shared" si="68"/>
        <v>0</v>
      </c>
      <c r="N2217" s="2" t="str">
        <f t="shared" si="69"/>
        <v>Female202035-44 yearsGR113-094</v>
      </c>
    </row>
    <row r="2218" spans="2:14" x14ac:dyDescent="0.35">
      <c r="B2218" t="s">
        <v>710</v>
      </c>
      <c r="C2218" t="s">
        <v>711</v>
      </c>
      <c r="D2218">
        <v>2020</v>
      </c>
      <c r="E2218">
        <v>2020</v>
      </c>
      <c r="F2218" s="1" t="s">
        <v>22</v>
      </c>
      <c r="G2218" s="1" t="s">
        <v>23</v>
      </c>
      <c r="H2218" s="1" t="s">
        <v>178</v>
      </c>
      <c r="I2218" s="1" t="s">
        <v>177</v>
      </c>
      <c r="J2218">
        <v>409</v>
      </c>
      <c r="K2218">
        <v>21090324</v>
      </c>
      <c r="L2218">
        <v>1.9</v>
      </c>
      <c r="M2218" s="2" t="b">
        <f t="shared" si="68"/>
        <v>0</v>
      </c>
      <c r="N2218" s="2" t="str">
        <f t="shared" si="69"/>
        <v>Female202035-44 yearsGR113-095</v>
      </c>
    </row>
    <row r="2219" spans="2:14" x14ac:dyDescent="0.35">
      <c r="B2219" t="s">
        <v>710</v>
      </c>
      <c r="C2219" t="s">
        <v>711</v>
      </c>
      <c r="D2219">
        <v>2020</v>
      </c>
      <c r="E2219">
        <v>2020</v>
      </c>
      <c r="F2219" s="1" t="s">
        <v>22</v>
      </c>
      <c r="G2219" s="1" t="s">
        <v>23</v>
      </c>
      <c r="H2219" s="1" t="s">
        <v>176</v>
      </c>
      <c r="I2219" s="1" t="s">
        <v>175</v>
      </c>
      <c r="J2219">
        <v>27</v>
      </c>
      <c r="K2219">
        <v>21090324</v>
      </c>
      <c r="L2219">
        <v>0.1</v>
      </c>
      <c r="M2219" s="2" t="b">
        <f t="shared" si="68"/>
        <v>1</v>
      </c>
      <c r="N2219" s="2" t="str">
        <f t="shared" si="69"/>
        <v>Female202035-44 yearsGR113-096</v>
      </c>
    </row>
    <row r="2220" spans="2:14" x14ac:dyDescent="0.35">
      <c r="B2220" t="s">
        <v>710</v>
      </c>
      <c r="C2220" t="s">
        <v>711</v>
      </c>
      <c r="D2220">
        <v>2020</v>
      </c>
      <c r="E2220">
        <v>2020</v>
      </c>
      <c r="F2220" s="1" t="s">
        <v>22</v>
      </c>
      <c r="G2220" s="1" t="s">
        <v>23</v>
      </c>
      <c r="H2220" s="1" t="s">
        <v>89</v>
      </c>
      <c r="I2220" s="1" t="s">
        <v>88</v>
      </c>
      <c r="J2220">
        <v>369</v>
      </c>
      <c r="K2220">
        <v>21090324</v>
      </c>
      <c r="L2220">
        <v>1.7</v>
      </c>
      <c r="M2220" s="2" t="b">
        <f t="shared" si="68"/>
        <v>1</v>
      </c>
      <c r="N2220" s="2" t="str">
        <f t="shared" si="69"/>
        <v>Female202035-44 yearsGR113-097</v>
      </c>
    </row>
    <row r="2221" spans="2:14" x14ac:dyDescent="0.35">
      <c r="B2221" t="s">
        <v>710</v>
      </c>
      <c r="C2221" t="s">
        <v>711</v>
      </c>
      <c r="D2221">
        <v>2020</v>
      </c>
      <c r="E2221">
        <v>2020</v>
      </c>
      <c r="F2221" s="1" t="s">
        <v>22</v>
      </c>
      <c r="G2221" s="1" t="s">
        <v>23</v>
      </c>
      <c r="H2221" s="1" t="s">
        <v>87</v>
      </c>
      <c r="I2221" s="1" t="s">
        <v>86</v>
      </c>
      <c r="J2221">
        <v>355</v>
      </c>
      <c r="K2221">
        <v>21090324</v>
      </c>
      <c r="L2221">
        <v>1.7</v>
      </c>
      <c r="M2221" s="2" t="b">
        <f t="shared" si="68"/>
        <v>0</v>
      </c>
      <c r="N2221" s="2" t="str">
        <f t="shared" si="69"/>
        <v>Female202035-44 yearsGR113-100</v>
      </c>
    </row>
    <row r="2222" spans="2:14" x14ac:dyDescent="0.35">
      <c r="B2222" t="s">
        <v>710</v>
      </c>
      <c r="C2222" t="s">
        <v>711</v>
      </c>
      <c r="D2222">
        <v>2020</v>
      </c>
      <c r="E2222">
        <v>2020</v>
      </c>
      <c r="F2222" s="1" t="s">
        <v>22</v>
      </c>
      <c r="G2222" s="1" t="s">
        <v>23</v>
      </c>
      <c r="H2222" s="1" t="s">
        <v>170</v>
      </c>
      <c r="I2222" s="1" t="s">
        <v>169</v>
      </c>
      <c r="J2222">
        <v>28</v>
      </c>
      <c r="K2222">
        <v>21090324</v>
      </c>
      <c r="L2222">
        <v>0.1</v>
      </c>
      <c r="M2222" s="2" t="b">
        <f t="shared" si="68"/>
        <v>1</v>
      </c>
      <c r="N2222" s="2" t="str">
        <f t="shared" si="69"/>
        <v>Female202035-44 yearsGR113-102</v>
      </c>
    </row>
    <row r="2223" spans="2:14" x14ac:dyDescent="0.35">
      <c r="B2223" t="s">
        <v>710</v>
      </c>
      <c r="C2223" t="s">
        <v>711</v>
      </c>
      <c r="D2223">
        <v>2020</v>
      </c>
      <c r="E2223">
        <v>2020</v>
      </c>
      <c r="F2223" s="1" t="s">
        <v>22</v>
      </c>
      <c r="G2223" s="1" t="s">
        <v>23</v>
      </c>
      <c r="H2223" s="1" t="s">
        <v>166</v>
      </c>
      <c r="I2223" s="1" t="s">
        <v>165</v>
      </c>
      <c r="J2223">
        <v>12</v>
      </c>
      <c r="K2223">
        <v>21090324</v>
      </c>
      <c r="L2223" t="s">
        <v>10</v>
      </c>
      <c r="M2223" s="2" t="b">
        <f t="shared" si="68"/>
        <v>1</v>
      </c>
      <c r="N2223" s="2" t="str">
        <f t="shared" si="69"/>
        <v>Female202035-44 yearsGR113-104</v>
      </c>
    </row>
    <row r="2224" spans="2:14" x14ac:dyDescent="0.35">
      <c r="B2224" t="s">
        <v>710</v>
      </c>
      <c r="C2224" t="s">
        <v>711</v>
      </c>
      <c r="D2224">
        <v>2020</v>
      </c>
      <c r="E2224">
        <v>2020</v>
      </c>
      <c r="F2224" s="1" t="s">
        <v>22</v>
      </c>
      <c r="G2224" s="1" t="s">
        <v>23</v>
      </c>
      <c r="H2224" s="1" t="s">
        <v>304</v>
      </c>
      <c r="I2224" s="1" t="s">
        <v>303</v>
      </c>
      <c r="J2224">
        <v>476</v>
      </c>
      <c r="K2224">
        <v>21090324</v>
      </c>
      <c r="L2224">
        <v>2.2999999999999998</v>
      </c>
      <c r="M2224" s="2" t="b">
        <f t="shared" ref="M2224:M2287" si="70">LEFT(H2224,1)="#"</f>
        <v>1</v>
      </c>
      <c r="N2224" s="2" t="str">
        <f t="shared" ref="N2224:N2287" si="71">B2224&amp;E2224&amp;F2224&amp;I2224</f>
        <v>Female202035-44 yearsGR113-105</v>
      </c>
    </row>
    <row r="2225" spans="2:14" x14ac:dyDescent="0.35">
      <c r="B2225" t="s">
        <v>710</v>
      </c>
      <c r="C2225" t="s">
        <v>711</v>
      </c>
      <c r="D2225">
        <v>2020</v>
      </c>
      <c r="E2225">
        <v>2020</v>
      </c>
      <c r="F2225" s="1" t="s">
        <v>22</v>
      </c>
      <c r="G2225" s="1" t="s">
        <v>23</v>
      </c>
      <c r="H2225" s="1" t="s">
        <v>302</v>
      </c>
      <c r="I2225" s="1" t="s">
        <v>301</v>
      </c>
      <c r="J2225">
        <v>468</v>
      </c>
      <c r="K2225">
        <v>21090324</v>
      </c>
      <c r="L2225">
        <v>2.2000000000000002</v>
      </c>
      <c r="M2225" s="2" t="b">
        <f t="shared" si="70"/>
        <v>0</v>
      </c>
      <c r="N2225" s="2" t="str">
        <f t="shared" si="71"/>
        <v>Female202035-44 yearsGR113-107</v>
      </c>
    </row>
    <row r="2226" spans="2:14" x14ac:dyDescent="0.35">
      <c r="B2226" t="s">
        <v>710</v>
      </c>
      <c r="C2226" t="s">
        <v>711</v>
      </c>
      <c r="D2226">
        <v>2020</v>
      </c>
      <c r="E2226">
        <v>2020</v>
      </c>
      <c r="F2226" s="1" t="s">
        <v>22</v>
      </c>
      <c r="G2226" s="1" t="s">
        <v>23</v>
      </c>
      <c r="H2226" s="1" t="s">
        <v>164</v>
      </c>
      <c r="I2226" s="1" t="s">
        <v>163</v>
      </c>
      <c r="J2226">
        <v>219</v>
      </c>
      <c r="K2226">
        <v>21090324</v>
      </c>
      <c r="L2226">
        <v>1</v>
      </c>
      <c r="M2226" s="2" t="b">
        <f t="shared" si="70"/>
        <v>1</v>
      </c>
      <c r="N2226" s="2" t="str">
        <f t="shared" si="71"/>
        <v>Female202035-44 yearsGR113-109</v>
      </c>
    </row>
    <row r="2227" spans="2:14" x14ac:dyDescent="0.35">
      <c r="B2227" t="s">
        <v>710</v>
      </c>
      <c r="C2227" t="s">
        <v>711</v>
      </c>
      <c r="D2227">
        <v>2020</v>
      </c>
      <c r="E2227">
        <v>2020</v>
      </c>
      <c r="F2227" s="1" t="s">
        <v>22</v>
      </c>
      <c r="G2227" s="1" t="s">
        <v>23</v>
      </c>
      <c r="H2227" s="1" t="s">
        <v>83</v>
      </c>
      <c r="I2227" s="1" t="s">
        <v>82</v>
      </c>
      <c r="J2227">
        <v>540</v>
      </c>
      <c r="K2227">
        <v>21090324</v>
      </c>
      <c r="L2227">
        <v>2.6</v>
      </c>
      <c r="M2227" s="2" t="b">
        <f t="shared" si="70"/>
        <v>0</v>
      </c>
      <c r="N2227" s="2" t="str">
        <f t="shared" si="71"/>
        <v>Female202035-44 yearsGR113-110</v>
      </c>
    </row>
    <row r="2228" spans="2:14" x14ac:dyDescent="0.35">
      <c r="B2228" t="s">
        <v>710</v>
      </c>
      <c r="C2228" t="s">
        <v>711</v>
      </c>
      <c r="D2228">
        <v>2020</v>
      </c>
      <c r="E2228">
        <v>2020</v>
      </c>
      <c r="F2228" s="1" t="s">
        <v>22</v>
      </c>
      <c r="G2228" s="1" t="s">
        <v>23</v>
      </c>
      <c r="H2228" s="1" t="s">
        <v>81</v>
      </c>
      <c r="I2228" s="1" t="s">
        <v>80</v>
      </c>
      <c r="J2228">
        <v>3974</v>
      </c>
      <c r="K2228">
        <v>21090324</v>
      </c>
      <c r="L2228">
        <v>18.8</v>
      </c>
      <c r="M2228" s="2" t="b">
        <f t="shared" si="70"/>
        <v>0</v>
      </c>
      <c r="N2228" s="2" t="str">
        <f t="shared" si="71"/>
        <v>Female202035-44 yearsGR113-111</v>
      </c>
    </row>
    <row r="2229" spans="2:14" x14ac:dyDescent="0.35">
      <c r="B2229" t="s">
        <v>710</v>
      </c>
      <c r="C2229" t="s">
        <v>711</v>
      </c>
      <c r="D2229">
        <v>2020</v>
      </c>
      <c r="E2229">
        <v>2020</v>
      </c>
      <c r="F2229" s="1" t="s">
        <v>22</v>
      </c>
      <c r="G2229" s="1" t="s">
        <v>23</v>
      </c>
      <c r="H2229" s="1" t="s">
        <v>79</v>
      </c>
      <c r="I2229" s="1" t="s">
        <v>78</v>
      </c>
      <c r="J2229">
        <v>8558</v>
      </c>
      <c r="K2229">
        <v>21090324</v>
      </c>
      <c r="L2229">
        <v>40.6</v>
      </c>
      <c r="M2229" s="2" t="b">
        <f t="shared" si="70"/>
        <v>1</v>
      </c>
      <c r="N2229" s="2" t="str">
        <f t="shared" si="71"/>
        <v>Female202035-44 yearsGR113-112</v>
      </c>
    </row>
    <row r="2230" spans="2:14" x14ac:dyDescent="0.35">
      <c r="B2230" t="s">
        <v>710</v>
      </c>
      <c r="C2230" t="s">
        <v>711</v>
      </c>
      <c r="D2230">
        <v>2020</v>
      </c>
      <c r="E2230">
        <v>2020</v>
      </c>
      <c r="F2230" s="1" t="s">
        <v>22</v>
      </c>
      <c r="G2230" s="1" t="s">
        <v>23</v>
      </c>
      <c r="H2230" s="1" t="s">
        <v>77</v>
      </c>
      <c r="I2230" s="1" t="s">
        <v>76</v>
      </c>
      <c r="J2230">
        <v>1676</v>
      </c>
      <c r="K2230">
        <v>21090324</v>
      </c>
      <c r="L2230">
        <v>7.9</v>
      </c>
      <c r="M2230" s="2" t="b">
        <f t="shared" si="70"/>
        <v>0</v>
      </c>
      <c r="N2230" s="2" t="str">
        <f t="shared" si="71"/>
        <v>Female202035-44 yearsGR113-113</v>
      </c>
    </row>
    <row r="2231" spans="2:14" x14ac:dyDescent="0.35">
      <c r="B2231" t="s">
        <v>710</v>
      </c>
      <c r="C2231" t="s">
        <v>711</v>
      </c>
      <c r="D2231">
        <v>2020</v>
      </c>
      <c r="E2231">
        <v>2020</v>
      </c>
      <c r="F2231" s="1" t="s">
        <v>22</v>
      </c>
      <c r="G2231" s="1" t="s">
        <v>23</v>
      </c>
      <c r="H2231" s="1" t="s">
        <v>75</v>
      </c>
      <c r="I2231" s="1" t="s">
        <v>74</v>
      </c>
      <c r="J2231">
        <v>1592</v>
      </c>
      <c r="K2231">
        <v>21090324</v>
      </c>
      <c r="L2231">
        <v>7.5</v>
      </c>
      <c r="M2231" s="2" t="b">
        <f t="shared" si="70"/>
        <v>0</v>
      </c>
      <c r="N2231" s="2" t="str">
        <f t="shared" si="71"/>
        <v>Female202035-44 yearsGR113-114</v>
      </c>
    </row>
    <row r="2232" spans="2:14" x14ac:dyDescent="0.35">
      <c r="B2232" t="s">
        <v>710</v>
      </c>
      <c r="C2232" t="s">
        <v>711</v>
      </c>
      <c r="D2232">
        <v>2020</v>
      </c>
      <c r="E2232">
        <v>2020</v>
      </c>
      <c r="F2232" s="1" t="s">
        <v>22</v>
      </c>
      <c r="G2232" s="1" t="s">
        <v>23</v>
      </c>
      <c r="H2232" s="1" t="s">
        <v>162</v>
      </c>
      <c r="I2232" s="1" t="s">
        <v>161</v>
      </c>
      <c r="J2232">
        <v>43</v>
      </c>
      <c r="K2232">
        <v>21090324</v>
      </c>
      <c r="L2232">
        <v>0.2</v>
      </c>
      <c r="M2232" s="2" t="b">
        <f t="shared" si="70"/>
        <v>0</v>
      </c>
      <c r="N2232" s="2" t="str">
        <f t="shared" si="71"/>
        <v>Female202035-44 yearsGR113-115</v>
      </c>
    </row>
    <row r="2233" spans="2:14" x14ac:dyDescent="0.35">
      <c r="B2233" t="s">
        <v>710</v>
      </c>
      <c r="C2233" t="s">
        <v>711</v>
      </c>
      <c r="D2233">
        <v>2020</v>
      </c>
      <c r="E2233">
        <v>2020</v>
      </c>
      <c r="F2233" s="1" t="s">
        <v>22</v>
      </c>
      <c r="G2233" s="1" t="s">
        <v>23</v>
      </c>
      <c r="H2233" s="1" t="s">
        <v>160</v>
      </c>
      <c r="I2233" s="1" t="s">
        <v>159</v>
      </c>
      <c r="J2233">
        <v>41</v>
      </c>
      <c r="K2233">
        <v>21090324</v>
      </c>
      <c r="L2233">
        <v>0.2</v>
      </c>
      <c r="M2233" s="2" t="b">
        <f t="shared" si="70"/>
        <v>0</v>
      </c>
      <c r="N2233" s="2" t="str">
        <f t="shared" si="71"/>
        <v>Female202035-44 yearsGR113-116</v>
      </c>
    </row>
    <row r="2234" spans="2:14" x14ac:dyDescent="0.35">
      <c r="B2234" t="s">
        <v>710</v>
      </c>
      <c r="C2234" t="s">
        <v>711</v>
      </c>
      <c r="D2234">
        <v>2020</v>
      </c>
      <c r="E2234">
        <v>2020</v>
      </c>
      <c r="F2234" s="1" t="s">
        <v>22</v>
      </c>
      <c r="G2234" s="1" t="s">
        <v>23</v>
      </c>
      <c r="H2234" s="1" t="s">
        <v>73</v>
      </c>
      <c r="I2234" s="1" t="s">
        <v>72</v>
      </c>
      <c r="J2234">
        <v>6882</v>
      </c>
      <c r="K2234">
        <v>21090324</v>
      </c>
      <c r="L2234">
        <v>32.6</v>
      </c>
      <c r="M2234" s="2" t="b">
        <f t="shared" si="70"/>
        <v>0</v>
      </c>
      <c r="N2234" s="2" t="str">
        <f t="shared" si="71"/>
        <v>Female202035-44 yearsGR113-117</v>
      </c>
    </row>
    <row r="2235" spans="2:14" x14ac:dyDescent="0.35">
      <c r="B2235" t="s">
        <v>710</v>
      </c>
      <c r="C2235" t="s">
        <v>711</v>
      </c>
      <c r="D2235">
        <v>2020</v>
      </c>
      <c r="E2235">
        <v>2020</v>
      </c>
      <c r="F2235" s="1" t="s">
        <v>22</v>
      </c>
      <c r="G2235" s="1" t="s">
        <v>23</v>
      </c>
      <c r="H2235" s="1" t="s">
        <v>71</v>
      </c>
      <c r="I2235" s="1" t="s">
        <v>70</v>
      </c>
      <c r="J2235">
        <v>153</v>
      </c>
      <c r="K2235">
        <v>21090324</v>
      </c>
      <c r="L2235">
        <v>0.7</v>
      </c>
      <c r="M2235" s="2" t="b">
        <f t="shared" si="70"/>
        <v>0</v>
      </c>
      <c r="N2235" s="2" t="str">
        <f t="shared" si="71"/>
        <v>Female202035-44 yearsGR113-118</v>
      </c>
    </row>
    <row r="2236" spans="2:14" x14ac:dyDescent="0.35">
      <c r="B2236" t="s">
        <v>710</v>
      </c>
      <c r="C2236" t="s">
        <v>711</v>
      </c>
      <c r="D2236">
        <v>2020</v>
      </c>
      <c r="E2236">
        <v>2020</v>
      </c>
      <c r="F2236" s="1" t="s">
        <v>22</v>
      </c>
      <c r="G2236" s="1" t="s">
        <v>23</v>
      </c>
      <c r="H2236" s="1" t="s">
        <v>69</v>
      </c>
      <c r="I2236" s="1" t="s">
        <v>68</v>
      </c>
      <c r="J2236">
        <v>110</v>
      </c>
      <c r="K2236">
        <v>21090324</v>
      </c>
      <c r="L2236">
        <v>0.5</v>
      </c>
      <c r="M2236" s="2" t="b">
        <f t="shared" si="70"/>
        <v>0</v>
      </c>
      <c r="N2236" s="2" t="str">
        <f t="shared" si="71"/>
        <v>Female202035-44 yearsGR113-120</v>
      </c>
    </row>
    <row r="2237" spans="2:14" x14ac:dyDescent="0.35">
      <c r="B2237" t="s">
        <v>710</v>
      </c>
      <c r="C2237" t="s">
        <v>711</v>
      </c>
      <c r="D2237">
        <v>2020</v>
      </c>
      <c r="E2237">
        <v>2020</v>
      </c>
      <c r="F2237" s="1" t="s">
        <v>22</v>
      </c>
      <c r="G2237" s="1" t="s">
        <v>23</v>
      </c>
      <c r="H2237" s="1" t="s">
        <v>156</v>
      </c>
      <c r="I2237" s="1" t="s">
        <v>155</v>
      </c>
      <c r="J2237">
        <v>80</v>
      </c>
      <c r="K2237">
        <v>21090324</v>
      </c>
      <c r="L2237">
        <v>0.4</v>
      </c>
      <c r="M2237" s="2" t="b">
        <f t="shared" si="70"/>
        <v>0</v>
      </c>
      <c r="N2237" s="2" t="str">
        <f t="shared" si="71"/>
        <v>Female202035-44 yearsGR113-121</v>
      </c>
    </row>
    <row r="2238" spans="2:14" x14ac:dyDescent="0.35">
      <c r="B2238" t="s">
        <v>710</v>
      </c>
      <c r="C2238" t="s">
        <v>711</v>
      </c>
      <c r="D2238">
        <v>2020</v>
      </c>
      <c r="E2238">
        <v>2020</v>
      </c>
      <c r="F2238" s="1" t="s">
        <v>22</v>
      </c>
      <c r="G2238" s="1" t="s">
        <v>23</v>
      </c>
      <c r="H2238" s="1" t="s">
        <v>67</v>
      </c>
      <c r="I2238" s="1" t="s">
        <v>66</v>
      </c>
      <c r="J2238">
        <v>6306</v>
      </c>
      <c r="K2238">
        <v>21090324</v>
      </c>
      <c r="L2238">
        <v>29.9</v>
      </c>
      <c r="M2238" s="2" t="b">
        <f t="shared" si="70"/>
        <v>0</v>
      </c>
      <c r="N2238" s="2" t="str">
        <f t="shared" si="71"/>
        <v>Female202035-44 yearsGR113-122</v>
      </c>
    </row>
    <row r="2239" spans="2:14" x14ac:dyDescent="0.35">
      <c r="B2239" t="s">
        <v>710</v>
      </c>
      <c r="C2239" t="s">
        <v>711</v>
      </c>
      <c r="D2239">
        <v>2020</v>
      </c>
      <c r="E2239">
        <v>2020</v>
      </c>
      <c r="F2239" s="1" t="s">
        <v>22</v>
      </c>
      <c r="G2239" s="1" t="s">
        <v>23</v>
      </c>
      <c r="H2239" s="1" t="s">
        <v>154</v>
      </c>
      <c r="I2239" s="1" t="s">
        <v>153</v>
      </c>
      <c r="J2239">
        <v>224</v>
      </c>
      <c r="K2239">
        <v>21090324</v>
      </c>
      <c r="L2239">
        <v>1.1000000000000001</v>
      </c>
      <c r="M2239" s="2" t="b">
        <f t="shared" si="70"/>
        <v>0</v>
      </c>
      <c r="N2239" s="2" t="str">
        <f t="shared" si="71"/>
        <v>Female202035-44 yearsGR113-123</v>
      </c>
    </row>
    <row r="2240" spans="2:14" x14ac:dyDescent="0.35">
      <c r="B2240" t="s">
        <v>710</v>
      </c>
      <c r="C2240" t="s">
        <v>711</v>
      </c>
      <c r="D2240">
        <v>2020</v>
      </c>
      <c r="E2240">
        <v>2020</v>
      </c>
      <c r="F2240" s="1" t="s">
        <v>22</v>
      </c>
      <c r="G2240" s="1" t="s">
        <v>23</v>
      </c>
      <c r="H2240" s="1" t="s">
        <v>65</v>
      </c>
      <c r="I2240" s="1" t="s">
        <v>64</v>
      </c>
      <c r="J2240">
        <v>1591</v>
      </c>
      <c r="K2240">
        <v>21090324</v>
      </c>
      <c r="L2240">
        <v>7.5</v>
      </c>
      <c r="M2240" s="2" t="b">
        <f t="shared" si="70"/>
        <v>1</v>
      </c>
      <c r="N2240" s="2" t="str">
        <f t="shared" si="71"/>
        <v>Female202035-44 yearsGR113-124</v>
      </c>
    </row>
    <row r="2241" spans="2:14" x14ac:dyDescent="0.35">
      <c r="B2241" t="s">
        <v>710</v>
      </c>
      <c r="C2241" t="s">
        <v>711</v>
      </c>
      <c r="D2241">
        <v>2020</v>
      </c>
      <c r="E2241">
        <v>2020</v>
      </c>
      <c r="F2241" s="1" t="s">
        <v>22</v>
      </c>
      <c r="G2241" s="1" t="s">
        <v>23</v>
      </c>
      <c r="H2241" s="1" t="s">
        <v>152</v>
      </c>
      <c r="I2241" s="1" t="s">
        <v>151</v>
      </c>
      <c r="J2241">
        <v>515</v>
      </c>
      <c r="K2241">
        <v>21090324</v>
      </c>
      <c r="L2241">
        <v>2.4</v>
      </c>
      <c r="M2241" s="2" t="b">
        <f t="shared" si="70"/>
        <v>0</v>
      </c>
      <c r="N2241" s="2" t="str">
        <f t="shared" si="71"/>
        <v>Female202035-44 yearsGR113-125</v>
      </c>
    </row>
    <row r="2242" spans="2:14" x14ac:dyDescent="0.35">
      <c r="B2242" t="s">
        <v>710</v>
      </c>
      <c r="C2242" t="s">
        <v>711</v>
      </c>
      <c r="D2242">
        <v>2020</v>
      </c>
      <c r="E2242">
        <v>2020</v>
      </c>
      <c r="F2242" s="1" t="s">
        <v>22</v>
      </c>
      <c r="G2242" s="1" t="s">
        <v>23</v>
      </c>
      <c r="H2242" s="1" t="s">
        <v>63</v>
      </c>
      <c r="I2242" s="1" t="s">
        <v>62</v>
      </c>
      <c r="J2242">
        <v>1076</v>
      </c>
      <c r="K2242">
        <v>21090324</v>
      </c>
      <c r="L2242">
        <v>5.0999999999999996</v>
      </c>
      <c r="M2242" s="2" t="b">
        <f t="shared" si="70"/>
        <v>0</v>
      </c>
      <c r="N2242" s="2" t="str">
        <f t="shared" si="71"/>
        <v>Female202035-44 yearsGR113-126</v>
      </c>
    </row>
    <row r="2243" spans="2:14" x14ac:dyDescent="0.35">
      <c r="B2243" t="s">
        <v>710</v>
      </c>
      <c r="C2243" t="s">
        <v>711</v>
      </c>
      <c r="D2243">
        <v>2020</v>
      </c>
      <c r="E2243">
        <v>2020</v>
      </c>
      <c r="F2243" s="1" t="s">
        <v>22</v>
      </c>
      <c r="G2243" s="1" t="s">
        <v>23</v>
      </c>
      <c r="H2243" s="1" t="s">
        <v>61</v>
      </c>
      <c r="I2243" s="1" t="s">
        <v>60</v>
      </c>
      <c r="J2243">
        <v>824</v>
      </c>
      <c r="K2243">
        <v>21090324</v>
      </c>
      <c r="L2243">
        <v>3.9</v>
      </c>
      <c r="M2243" s="2" t="b">
        <f t="shared" si="70"/>
        <v>1</v>
      </c>
      <c r="N2243" s="2" t="str">
        <f t="shared" si="71"/>
        <v>Female202035-44 yearsGR113-127</v>
      </c>
    </row>
    <row r="2244" spans="2:14" x14ac:dyDescent="0.35">
      <c r="B2244" t="s">
        <v>710</v>
      </c>
      <c r="C2244" t="s">
        <v>711</v>
      </c>
      <c r="D2244">
        <v>2020</v>
      </c>
      <c r="E2244">
        <v>2020</v>
      </c>
      <c r="F2244" s="1" t="s">
        <v>22</v>
      </c>
      <c r="G2244" s="1" t="s">
        <v>23</v>
      </c>
      <c r="H2244" s="1" t="s">
        <v>59</v>
      </c>
      <c r="I2244" s="1" t="s">
        <v>58</v>
      </c>
      <c r="J2244">
        <v>549</v>
      </c>
      <c r="K2244">
        <v>21090324</v>
      </c>
      <c r="L2244">
        <v>2.6</v>
      </c>
      <c r="M2244" s="2" t="b">
        <f t="shared" si="70"/>
        <v>0</v>
      </c>
      <c r="N2244" s="2" t="str">
        <f t="shared" si="71"/>
        <v>Female202035-44 yearsGR113-128</v>
      </c>
    </row>
    <row r="2245" spans="2:14" x14ac:dyDescent="0.35">
      <c r="B2245" t="s">
        <v>710</v>
      </c>
      <c r="C2245" t="s">
        <v>711</v>
      </c>
      <c r="D2245">
        <v>2020</v>
      </c>
      <c r="E2245">
        <v>2020</v>
      </c>
      <c r="F2245" s="1" t="s">
        <v>22</v>
      </c>
      <c r="G2245" s="1" t="s">
        <v>23</v>
      </c>
      <c r="H2245" s="1" t="s">
        <v>57</v>
      </c>
      <c r="I2245" s="1" t="s">
        <v>56</v>
      </c>
      <c r="J2245">
        <v>275</v>
      </c>
      <c r="K2245">
        <v>21090324</v>
      </c>
      <c r="L2245">
        <v>1.3</v>
      </c>
      <c r="M2245" s="2" t="b">
        <f t="shared" si="70"/>
        <v>0</v>
      </c>
      <c r="N2245" s="2" t="str">
        <f t="shared" si="71"/>
        <v>Female202035-44 yearsGR113-129</v>
      </c>
    </row>
    <row r="2246" spans="2:14" x14ac:dyDescent="0.35">
      <c r="B2246" t="s">
        <v>710</v>
      </c>
      <c r="C2246" t="s">
        <v>711</v>
      </c>
      <c r="D2246">
        <v>2020</v>
      </c>
      <c r="E2246">
        <v>2020</v>
      </c>
      <c r="F2246" s="1" t="s">
        <v>22</v>
      </c>
      <c r="G2246" s="1" t="s">
        <v>23</v>
      </c>
      <c r="H2246" s="1" t="s">
        <v>300</v>
      </c>
      <c r="I2246" s="1" t="s">
        <v>299</v>
      </c>
      <c r="J2246">
        <v>12</v>
      </c>
      <c r="K2246">
        <v>21090324</v>
      </c>
      <c r="L2246" t="s">
        <v>10</v>
      </c>
      <c r="M2246" s="2" t="b">
        <f t="shared" si="70"/>
        <v>1</v>
      </c>
      <c r="N2246" s="2" t="str">
        <f t="shared" si="71"/>
        <v>Female202035-44 yearsGR113-130</v>
      </c>
    </row>
    <row r="2247" spans="2:14" x14ac:dyDescent="0.35">
      <c r="B2247" t="s">
        <v>710</v>
      </c>
      <c r="C2247" t="s">
        <v>711</v>
      </c>
      <c r="D2247">
        <v>2020</v>
      </c>
      <c r="E2247">
        <v>2020</v>
      </c>
      <c r="F2247" s="1" t="s">
        <v>22</v>
      </c>
      <c r="G2247" s="1" t="s">
        <v>23</v>
      </c>
      <c r="H2247" s="1" t="s">
        <v>55</v>
      </c>
      <c r="I2247" s="1" t="s">
        <v>54</v>
      </c>
      <c r="J2247">
        <v>428</v>
      </c>
      <c r="K2247">
        <v>21090324</v>
      </c>
      <c r="L2247">
        <v>2</v>
      </c>
      <c r="M2247" s="2" t="b">
        <f t="shared" si="70"/>
        <v>0</v>
      </c>
      <c r="N2247" s="2" t="str">
        <f t="shared" si="71"/>
        <v>Female202035-44 yearsGR113-131</v>
      </c>
    </row>
    <row r="2248" spans="2:14" x14ac:dyDescent="0.35">
      <c r="B2248" t="s">
        <v>710</v>
      </c>
      <c r="C2248" t="s">
        <v>711</v>
      </c>
      <c r="D2248">
        <v>2020</v>
      </c>
      <c r="E2248">
        <v>2020</v>
      </c>
      <c r="F2248" s="1" t="s">
        <v>22</v>
      </c>
      <c r="G2248" s="1" t="s">
        <v>23</v>
      </c>
      <c r="H2248" s="1" t="s">
        <v>150</v>
      </c>
      <c r="I2248" s="1" t="s">
        <v>149</v>
      </c>
      <c r="J2248">
        <v>15</v>
      </c>
      <c r="K2248">
        <v>21090324</v>
      </c>
      <c r="L2248" t="s">
        <v>10</v>
      </c>
      <c r="M2248" s="2" t="b">
        <f t="shared" si="70"/>
        <v>0</v>
      </c>
      <c r="N2248" s="2" t="str">
        <f t="shared" si="71"/>
        <v>Female202035-44 yearsGR113-132</v>
      </c>
    </row>
    <row r="2249" spans="2:14" x14ac:dyDescent="0.35">
      <c r="B2249" t="s">
        <v>710</v>
      </c>
      <c r="C2249" t="s">
        <v>711</v>
      </c>
      <c r="D2249">
        <v>2020</v>
      </c>
      <c r="E2249">
        <v>2020</v>
      </c>
      <c r="F2249" s="1" t="s">
        <v>22</v>
      </c>
      <c r="G2249" s="1" t="s">
        <v>23</v>
      </c>
      <c r="H2249" s="1" t="s">
        <v>53</v>
      </c>
      <c r="I2249" s="1" t="s">
        <v>52</v>
      </c>
      <c r="J2249">
        <v>413</v>
      </c>
      <c r="K2249">
        <v>21090324</v>
      </c>
      <c r="L2249">
        <v>2</v>
      </c>
      <c r="M2249" s="2" t="b">
        <f t="shared" si="70"/>
        <v>0</v>
      </c>
      <c r="N2249" s="2" t="str">
        <f t="shared" si="71"/>
        <v>Female202035-44 yearsGR113-133</v>
      </c>
    </row>
    <row r="2250" spans="2:14" x14ac:dyDescent="0.35">
      <c r="B2250" t="s">
        <v>710</v>
      </c>
      <c r="C2250" t="s">
        <v>711</v>
      </c>
      <c r="D2250">
        <v>2020</v>
      </c>
      <c r="E2250">
        <v>2020</v>
      </c>
      <c r="F2250" s="1" t="s">
        <v>22</v>
      </c>
      <c r="G2250" s="1" t="s">
        <v>23</v>
      </c>
      <c r="H2250" s="1" t="s">
        <v>147</v>
      </c>
      <c r="I2250" s="1" t="s">
        <v>146</v>
      </c>
      <c r="J2250">
        <v>112</v>
      </c>
      <c r="K2250">
        <v>21090324</v>
      </c>
      <c r="L2250">
        <v>0.5</v>
      </c>
      <c r="M2250" s="2" t="b">
        <f t="shared" si="70"/>
        <v>1</v>
      </c>
      <c r="N2250" s="2" t="str">
        <f t="shared" si="71"/>
        <v>Female202035-44 yearsGR113-135</v>
      </c>
    </row>
    <row r="2251" spans="2:14" x14ac:dyDescent="0.35">
      <c r="B2251" t="s">
        <v>710</v>
      </c>
      <c r="C2251" t="s">
        <v>711</v>
      </c>
      <c r="D2251">
        <v>2020</v>
      </c>
      <c r="E2251">
        <v>2020</v>
      </c>
      <c r="F2251" s="1" t="s">
        <v>22</v>
      </c>
      <c r="G2251" s="1" t="s">
        <v>23</v>
      </c>
      <c r="H2251" s="1" t="s">
        <v>145</v>
      </c>
      <c r="I2251" s="1" t="s">
        <v>144</v>
      </c>
      <c r="J2251">
        <v>20</v>
      </c>
      <c r="K2251">
        <v>21090324</v>
      </c>
      <c r="L2251">
        <v>0.1</v>
      </c>
      <c r="M2251" s="2" t="b">
        <f t="shared" si="70"/>
        <v>1</v>
      </c>
      <c r="N2251" s="2" t="str">
        <f t="shared" si="71"/>
        <v>Female202035-44 yearsGR113-136</v>
      </c>
    </row>
    <row r="2252" spans="2:14" x14ac:dyDescent="0.35">
      <c r="B2252" t="s">
        <v>710</v>
      </c>
      <c r="C2252" t="s">
        <v>711</v>
      </c>
      <c r="D2252">
        <v>2020</v>
      </c>
      <c r="E2252">
        <v>2020</v>
      </c>
      <c r="F2252" s="1" t="s">
        <v>22</v>
      </c>
      <c r="G2252" s="1" t="s">
        <v>23</v>
      </c>
      <c r="H2252" s="1" t="s">
        <v>51</v>
      </c>
      <c r="I2252" s="1" t="s">
        <v>50</v>
      </c>
      <c r="J2252">
        <v>2011</v>
      </c>
      <c r="K2252">
        <v>21090324</v>
      </c>
      <c r="L2252">
        <v>9.5</v>
      </c>
      <c r="M2252" s="2" t="b">
        <f t="shared" si="70"/>
        <v>1</v>
      </c>
      <c r="N2252" s="2" t="str">
        <f t="shared" si="71"/>
        <v>Female202035-44 yearsGR113-137</v>
      </c>
    </row>
    <row r="2253" spans="2:14" x14ac:dyDescent="0.35">
      <c r="B2253" t="s">
        <v>710</v>
      </c>
      <c r="C2253" t="s">
        <v>711</v>
      </c>
      <c r="D2253">
        <v>2020</v>
      </c>
      <c r="E2253">
        <v>2020</v>
      </c>
      <c r="F2253" s="1" t="s">
        <v>24</v>
      </c>
      <c r="G2253" s="1" t="s">
        <v>25</v>
      </c>
      <c r="H2253" s="1" t="s">
        <v>296</v>
      </c>
      <c r="I2253" s="1" t="s">
        <v>295</v>
      </c>
      <c r="J2253">
        <v>154</v>
      </c>
      <c r="K2253">
        <v>20441441</v>
      </c>
      <c r="L2253">
        <v>0.8</v>
      </c>
      <c r="M2253" s="2" t="b">
        <f t="shared" si="70"/>
        <v>0</v>
      </c>
      <c r="N2253" s="2" t="str">
        <f t="shared" si="71"/>
        <v>Female202045-54 yearsGR113-003</v>
      </c>
    </row>
    <row r="2254" spans="2:14" x14ac:dyDescent="0.35">
      <c r="B2254" t="s">
        <v>710</v>
      </c>
      <c r="C2254" t="s">
        <v>711</v>
      </c>
      <c r="D2254">
        <v>2020</v>
      </c>
      <c r="E2254">
        <v>2020</v>
      </c>
      <c r="F2254" s="1" t="s">
        <v>24</v>
      </c>
      <c r="G2254" s="1" t="s">
        <v>25</v>
      </c>
      <c r="H2254" s="1" t="s">
        <v>294</v>
      </c>
      <c r="I2254" s="1" t="s">
        <v>293</v>
      </c>
      <c r="J2254">
        <v>13</v>
      </c>
      <c r="K2254">
        <v>20441441</v>
      </c>
      <c r="L2254" t="s">
        <v>10</v>
      </c>
      <c r="M2254" s="2" t="b">
        <f t="shared" si="70"/>
        <v>1</v>
      </c>
      <c r="N2254" s="2" t="str">
        <f t="shared" si="71"/>
        <v>Female202045-54 yearsGR113-004</v>
      </c>
    </row>
    <row r="2255" spans="2:14" x14ac:dyDescent="0.35">
      <c r="B2255" t="s">
        <v>710</v>
      </c>
      <c r="C2255" t="s">
        <v>711</v>
      </c>
      <c r="D2255">
        <v>2020</v>
      </c>
      <c r="E2255">
        <v>2020</v>
      </c>
      <c r="F2255" s="1" t="s">
        <v>24</v>
      </c>
      <c r="G2255" s="1" t="s">
        <v>25</v>
      </c>
      <c r="H2255" s="1" t="s">
        <v>143</v>
      </c>
      <c r="I2255" s="1" t="s">
        <v>142</v>
      </c>
      <c r="J2255">
        <v>1215</v>
      </c>
      <c r="K2255">
        <v>20441441</v>
      </c>
      <c r="L2255">
        <v>5.9</v>
      </c>
      <c r="M2255" s="2" t="b">
        <f t="shared" si="70"/>
        <v>1</v>
      </c>
      <c r="N2255" s="2" t="str">
        <f t="shared" si="71"/>
        <v>Female202045-54 yearsGR113-010</v>
      </c>
    </row>
    <row r="2256" spans="2:14" x14ac:dyDescent="0.35">
      <c r="B2256" t="s">
        <v>710</v>
      </c>
      <c r="C2256" t="s">
        <v>711</v>
      </c>
      <c r="D2256">
        <v>2020</v>
      </c>
      <c r="E2256">
        <v>2020</v>
      </c>
      <c r="F2256" s="1" t="s">
        <v>24</v>
      </c>
      <c r="G2256" s="1" t="s">
        <v>25</v>
      </c>
      <c r="H2256" s="1" t="s">
        <v>284</v>
      </c>
      <c r="I2256" s="1" t="s">
        <v>283</v>
      </c>
      <c r="J2256">
        <v>179</v>
      </c>
      <c r="K2256">
        <v>20441441</v>
      </c>
      <c r="L2256">
        <v>0.9</v>
      </c>
      <c r="M2256" s="2" t="b">
        <f t="shared" si="70"/>
        <v>1</v>
      </c>
      <c r="N2256" s="2" t="str">
        <f t="shared" si="71"/>
        <v>Female202045-54 yearsGR113-015</v>
      </c>
    </row>
    <row r="2257" spans="2:14" x14ac:dyDescent="0.35">
      <c r="B2257" t="s">
        <v>710</v>
      </c>
      <c r="C2257" t="s">
        <v>711</v>
      </c>
      <c r="D2257">
        <v>2020</v>
      </c>
      <c r="E2257">
        <v>2020</v>
      </c>
      <c r="F2257" s="1" t="s">
        <v>24</v>
      </c>
      <c r="G2257" s="1" t="s">
        <v>25</v>
      </c>
      <c r="H2257" s="1" t="s">
        <v>282</v>
      </c>
      <c r="I2257" s="1" t="s">
        <v>281</v>
      </c>
      <c r="J2257">
        <v>328</v>
      </c>
      <c r="K2257">
        <v>20441441</v>
      </c>
      <c r="L2257">
        <v>1.6</v>
      </c>
      <c r="M2257" s="2" t="b">
        <f t="shared" si="70"/>
        <v>1</v>
      </c>
      <c r="N2257" s="2" t="str">
        <f t="shared" si="71"/>
        <v>Female202045-54 yearsGR113-016</v>
      </c>
    </row>
    <row r="2258" spans="2:14" x14ac:dyDescent="0.35">
      <c r="B2258" t="s">
        <v>710</v>
      </c>
      <c r="C2258" t="s">
        <v>711</v>
      </c>
      <c r="D2258">
        <v>2020</v>
      </c>
      <c r="E2258">
        <v>2020</v>
      </c>
      <c r="F2258" s="1" t="s">
        <v>24</v>
      </c>
      <c r="G2258" s="1" t="s">
        <v>25</v>
      </c>
      <c r="H2258" s="1" t="s">
        <v>141</v>
      </c>
      <c r="I2258" s="1" t="s">
        <v>140</v>
      </c>
      <c r="J2258">
        <v>5860</v>
      </c>
      <c r="K2258">
        <v>20441441</v>
      </c>
      <c r="L2258">
        <v>28.7</v>
      </c>
      <c r="M2258" s="2" t="b">
        <f t="shared" si="70"/>
        <v>0</v>
      </c>
      <c r="N2258" s="2" t="str">
        <f t="shared" si="71"/>
        <v>Female202045-54 yearsGR113-018</v>
      </c>
    </row>
    <row r="2259" spans="2:14" x14ac:dyDescent="0.35">
      <c r="B2259" t="s">
        <v>710</v>
      </c>
      <c r="C2259" t="s">
        <v>711</v>
      </c>
      <c r="D2259">
        <v>2020</v>
      </c>
      <c r="E2259">
        <v>2020</v>
      </c>
      <c r="F2259" s="1" t="s">
        <v>24</v>
      </c>
      <c r="G2259" s="1" t="s">
        <v>25</v>
      </c>
      <c r="H2259" s="1" t="s">
        <v>139</v>
      </c>
      <c r="I2259" s="1" t="s">
        <v>138</v>
      </c>
      <c r="J2259">
        <v>18106</v>
      </c>
      <c r="K2259">
        <v>20441441</v>
      </c>
      <c r="L2259">
        <v>88.6</v>
      </c>
      <c r="M2259" s="2" t="b">
        <f t="shared" si="70"/>
        <v>1</v>
      </c>
      <c r="N2259" s="2" t="str">
        <f t="shared" si="71"/>
        <v>Female202045-54 yearsGR113-019</v>
      </c>
    </row>
    <row r="2260" spans="2:14" x14ac:dyDescent="0.35">
      <c r="B2260" t="s">
        <v>710</v>
      </c>
      <c r="C2260" t="s">
        <v>711</v>
      </c>
      <c r="D2260">
        <v>2020</v>
      </c>
      <c r="E2260">
        <v>2020</v>
      </c>
      <c r="F2260" s="1" t="s">
        <v>24</v>
      </c>
      <c r="G2260" s="1" t="s">
        <v>25</v>
      </c>
      <c r="H2260" s="1" t="s">
        <v>280</v>
      </c>
      <c r="I2260" s="1" t="s">
        <v>279</v>
      </c>
      <c r="J2260">
        <v>226</v>
      </c>
      <c r="K2260">
        <v>20441441</v>
      </c>
      <c r="L2260">
        <v>1.1000000000000001</v>
      </c>
      <c r="M2260" s="2" t="b">
        <f t="shared" si="70"/>
        <v>0</v>
      </c>
      <c r="N2260" s="2" t="str">
        <f t="shared" si="71"/>
        <v>Female202045-54 yearsGR113-020</v>
      </c>
    </row>
    <row r="2261" spans="2:14" x14ac:dyDescent="0.35">
      <c r="B2261" t="s">
        <v>710</v>
      </c>
      <c r="C2261" t="s">
        <v>711</v>
      </c>
      <c r="D2261">
        <v>2020</v>
      </c>
      <c r="E2261">
        <v>2020</v>
      </c>
      <c r="F2261" s="1" t="s">
        <v>24</v>
      </c>
      <c r="G2261" s="1" t="s">
        <v>25</v>
      </c>
      <c r="H2261" s="1" t="s">
        <v>278</v>
      </c>
      <c r="I2261" s="1" t="s">
        <v>277</v>
      </c>
      <c r="J2261">
        <v>177</v>
      </c>
      <c r="K2261">
        <v>20441441</v>
      </c>
      <c r="L2261">
        <v>0.9</v>
      </c>
      <c r="M2261" s="2" t="b">
        <f t="shared" si="70"/>
        <v>0</v>
      </c>
      <c r="N2261" s="2" t="str">
        <f t="shared" si="71"/>
        <v>Female202045-54 yearsGR113-021</v>
      </c>
    </row>
    <row r="2262" spans="2:14" x14ac:dyDescent="0.35">
      <c r="B2262" t="s">
        <v>710</v>
      </c>
      <c r="C2262" t="s">
        <v>711</v>
      </c>
      <c r="D2262">
        <v>2020</v>
      </c>
      <c r="E2262">
        <v>2020</v>
      </c>
      <c r="F2262" s="1" t="s">
        <v>24</v>
      </c>
      <c r="G2262" s="1" t="s">
        <v>25</v>
      </c>
      <c r="H2262" s="1" t="s">
        <v>276</v>
      </c>
      <c r="I2262" s="1" t="s">
        <v>275</v>
      </c>
      <c r="J2262">
        <v>430</v>
      </c>
      <c r="K2262">
        <v>20441441</v>
      </c>
      <c r="L2262">
        <v>2.1</v>
      </c>
      <c r="M2262" s="2" t="b">
        <f t="shared" si="70"/>
        <v>0</v>
      </c>
      <c r="N2262" s="2" t="str">
        <f t="shared" si="71"/>
        <v>Female202045-54 yearsGR113-022</v>
      </c>
    </row>
    <row r="2263" spans="2:14" x14ac:dyDescent="0.35">
      <c r="B2263" t="s">
        <v>710</v>
      </c>
      <c r="C2263" t="s">
        <v>711</v>
      </c>
      <c r="D2263">
        <v>2020</v>
      </c>
      <c r="E2263">
        <v>2020</v>
      </c>
      <c r="F2263" s="1" t="s">
        <v>24</v>
      </c>
      <c r="G2263" s="1" t="s">
        <v>25</v>
      </c>
      <c r="H2263" s="1" t="s">
        <v>274</v>
      </c>
      <c r="I2263" s="1" t="s">
        <v>273</v>
      </c>
      <c r="J2263">
        <v>2029</v>
      </c>
      <c r="K2263">
        <v>20441441</v>
      </c>
      <c r="L2263">
        <v>9.9</v>
      </c>
      <c r="M2263" s="2" t="b">
        <f t="shared" si="70"/>
        <v>0</v>
      </c>
      <c r="N2263" s="2" t="str">
        <f t="shared" si="71"/>
        <v>Female202045-54 yearsGR113-023</v>
      </c>
    </row>
    <row r="2264" spans="2:14" x14ac:dyDescent="0.35">
      <c r="B2264" t="s">
        <v>710</v>
      </c>
      <c r="C2264" t="s">
        <v>711</v>
      </c>
      <c r="D2264">
        <v>2020</v>
      </c>
      <c r="E2264">
        <v>2020</v>
      </c>
      <c r="F2264" s="1" t="s">
        <v>24</v>
      </c>
      <c r="G2264" s="1" t="s">
        <v>25</v>
      </c>
      <c r="H2264" s="1" t="s">
        <v>272</v>
      </c>
      <c r="I2264" s="1" t="s">
        <v>271</v>
      </c>
      <c r="J2264">
        <v>488</v>
      </c>
      <c r="K2264">
        <v>20441441</v>
      </c>
      <c r="L2264">
        <v>2.4</v>
      </c>
      <c r="M2264" s="2" t="b">
        <f t="shared" si="70"/>
        <v>0</v>
      </c>
      <c r="N2264" s="2" t="str">
        <f t="shared" si="71"/>
        <v>Female202045-54 yearsGR113-024</v>
      </c>
    </row>
    <row r="2265" spans="2:14" x14ac:dyDescent="0.35">
      <c r="B2265" t="s">
        <v>710</v>
      </c>
      <c r="C2265" t="s">
        <v>711</v>
      </c>
      <c r="D2265">
        <v>2020</v>
      </c>
      <c r="E2265">
        <v>2020</v>
      </c>
      <c r="F2265" s="1" t="s">
        <v>24</v>
      </c>
      <c r="G2265" s="1" t="s">
        <v>25</v>
      </c>
      <c r="H2265" s="1" t="s">
        <v>270</v>
      </c>
      <c r="I2265" s="1" t="s">
        <v>269</v>
      </c>
      <c r="J2265">
        <v>968</v>
      </c>
      <c r="K2265">
        <v>20441441</v>
      </c>
      <c r="L2265">
        <v>4.7</v>
      </c>
      <c r="M2265" s="2" t="b">
        <f t="shared" si="70"/>
        <v>0</v>
      </c>
      <c r="N2265" s="2" t="str">
        <f t="shared" si="71"/>
        <v>Female202045-54 yearsGR113-025</v>
      </c>
    </row>
    <row r="2266" spans="2:14" x14ac:dyDescent="0.35">
      <c r="B2266" t="s">
        <v>710</v>
      </c>
      <c r="C2266" t="s">
        <v>711</v>
      </c>
      <c r="D2266">
        <v>2020</v>
      </c>
      <c r="E2266">
        <v>2020</v>
      </c>
      <c r="F2266" s="1" t="s">
        <v>24</v>
      </c>
      <c r="G2266" s="1" t="s">
        <v>25</v>
      </c>
      <c r="H2266" s="1" t="s">
        <v>268</v>
      </c>
      <c r="I2266" s="1" t="s">
        <v>267</v>
      </c>
      <c r="J2266">
        <v>55</v>
      </c>
      <c r="K2266">
        <v>20441441</v>
      </c>
      <c r="L2266">
        <v>0.3</v>
      </c>
      <c r="M2266" s="2" t="b">
        <f t="shared" si="70"/>
        <v>0</v>
      </c>
      <c r="N2266" s="2" t="str">
        <f t="shared" si="71"/>
        <v>Female202045-54 yearsGR113-026</v>
      </c>
    </row>
    <row r="2267" spans="2:14" x14ac:dyDescent="0.35">
      <c r="B2267" t="s">
        <v>710</v>
      </c>
      <c r="C2267" t="s">
        <v>711</v>
      </c>
      <c r="D2267">
        <v>2020</v>
      </c>
      <c r="E2267">
        <v>2020</v>
      </c>
      <c r="F2267" s="1" t="s">
        <v>24</v>
      </c>
      <c r="G2267" s="1" t="s">
        <v>25</v>
      </c>
      <c r="H2267" s="1" t="s">
        <v>266</v>
      </c>
      <c r="I2267" s="1" t="s">
        <v>265</v>
      </c>
      <c r="J2267">
        <v>2438</v>
      </c>
      <c r="K2267">
        <v>20441441</v>
      </c>
      <c r="L2267">
        <v>11.9</v>
      </c>
      <c r="M2267" s="2" t="b">
        <f t="shared" si="70"/>
        <v>0</v>
      </c>
      <c r="N2267" s="2" t="str">
        <f t="shared" si="71"/>
        <v>Female202045-54 yearsGR113-027</v>
      </c>
    </row>
    <row r="2268" spans="2:14" x14ac:dyDescent="0.35">
      <c r="B2268" t="s">
        <v>710</v>
      </c>
      <c r="C2268" t="s">
        <v>711</v>
      </c>
      <c r="D2268">
        <v>2020</v>
      </c>
      <c r="E2268">
        <v>2020</v>
      </c>
      <c r="F2268" s="1" t="s">
        <v>24</v>
      </c>
      <c r="G2268" s="1" t="s">
        <v>25</v>
      </c>
      <c r="H2268" s="1" t="s">
        <v>264</v>
      </c>
      <c r="I2268" s="1" t="s">
        <v>263</v>
      </c>
      <c r="J2268">
        <v>234</v>
      </c>
      <c r="K2268">
        <v>20441441</v>
      </c>
      <c r="L2268">
        <v>1.1000000000000001</v>
      </c>
      <c r="M2268" s="2" t="b">
        <f t="shared" si="70"/>
        <v>0</v>
      </c>
      <c r="N2268" s="2" t="str">
        <f t="shared" si="71"/>
        <v>Female202045-54 yearsGR113-028</v>
      </c>
    </row>
    <row r="2269" spans="2:14" x14ac:dyDescent="0.35">
      <c r="B2269" t="s">
        <v>710</v>
      </c>
      <c r="C2269" t="s">
        <v>711</v>
      </c>
      <c r="D2269">
        <v>2020</v>
      </c>
      <c r="E2269">
        <v>2020</v>
      </c>
      <c r="F2269" s="1" t="s">
        <v>24</v>
      </c>
      <c r="G2269" s="1" t="s">
        <v>25</v>
      </c>
      <c r="H2269" s="1" t="s">
        <v>137</v>
      </c>
      <c r="I2269" s="1" t="s">
        <v>136</v>
      </c>
      <c r="J2269">
        <v>4509</v>
      </c>
      <c r="K2269">
        <v>20441441</v>
      </c>
      <c r="L2269">
        <v>22.1</v>
      </c>
      <c r="M2269" s="2" t="b">
        <f t="shared" si="70"/>
        <v>0</v>
      </c>
      <c r="N2269" s="2" t="str">
        <f t="shared" si="71"/>
        <v>Female202045-54 yearsGR113-029</v>
      </c>
    </row>
    <row r="2270" spans="2:14" x14ac:dyDescent="0.35">
      <c r="B2270" t="s">
        <v>710</v>
      </c>
      <c r="C2270" t="s">
        <v>711</v>
      </c>
      <c r="D2270">
        <v>2020</v>
      </c>
      <c r="E2270">
        <v>2020</v>
      </c>
      <c r="F2270" s="1" t="s">
        <v>24</v>
      </c>
      <c r="G2270" s="1" t="s">
        <v>25</v>
      </c>
      <c r="H2270" s="1" t="s">
        <v>262</v>
      </c>
      <c r="I2270" s="1" t="s">
        <v>261</v>
      </c>
      <c r="J2270">
        <v>841</v>
      </c>
      <c r="K2270">
        <v>20441441</v>
      </c>
      <c r="L2270">
        <v>4.0999999999999996</v>
      </c>
      <c r="M2270" s="2" t="b">
        <f t="shared" si="70"/>
        <v>0</v>
      </c>
      <c r="N2270" s="2" t="str">
        <f t="shared" si="71"/>
        <v>Female202045-54 yearsGR113-030</v>
      </c>
    </row>
    <row r="2271" spans="2:14" x14ac:dyDescent="0.35">
      <c r="B2271" t="s">
        <v>710</v>
      </c>
      <c r="C2271" t="s">
        <v>711</v>
      </c>
      <c r="D2271">
        <v>2020</v>
      </c>
      <c r="E2271">
        <v>2020</v>
      </c>
      <c r="F2271" s="1" t="s">
        <v>24</v>
      </c>
      <c r="G2271" s="1" t="s">
        <v>25</v>
      </c>
      <c r="H2271" s="1" t="s">
        <v>260</v>
      </c>
      <c r="I2271" s="1" t="s">
        <v>259</v>
      </c>
      <c r="J2271">
        <v>698</v>
      </c>
      <c r="K2271">
        <v>20441441</v>
      </c>
      <c r="L2271">
        <v>3.4</v>
      </c>
      <c r="M2271" s="2" t="b">
        <f t="shared" si="70"/>
        <v>0</v>
      </c>
      <c r="N2271" s="2" t="str">
        <f t="shared" si="71"/>
        <v>Female202045-54 yearsGR113-031</v>
      </c>
    </row>
    <row r="2272" spans="2:14" x14ac:dyDescent="0.35">
      <c r="B2272" t="s">
        <v>710</v>
      </c>
      <c r="C2272" t="s">
        <v>711</v>
      </c>
      <c r="D2272">
        <v>2020</v>
      </c>
      <c r="E2272">
        <v>2020</v>
      </c>
      <c r="F2272" s="1" t="s">
        <v>24</v>
      </c>
      <c r="G2272" s="1" t="s">
        <v>25</v>
      </c>
      <c r="H2272" s="1" t="s">
        <v>258</v>
      </c>
      <c r="I2272" s="1" t="s">
        <v>257</v>
      </c>
      <c r="J2272">
        <v>1065</v>
      </c>
      <c r="K2272">
        <v>20441441</v>
      </c>
      <c r="L2272">
        <v>5.2</v>
      </c>
      <c r="M2272" s="2" t="b">
        <f t="shared" si="70"/>
        <v>0</v>
      </c>
      <c r="N2272" s="2" t="str">
        <f t="shared" si="71"/>
        <v>Female202045-54 yearsGR113-032</v>
      </c>
    </row>
    <row r="2273" spans="2:14" x14ac:dyDescent="0.35">
      <c r="B2273" t="s">
        <v>710</v>
      </c>
      <c r="C2273" t="s">
        <v>711</v>
      </c>
      <c r="D2273">
        <v>2020</v>
      </c>
      <c r="E2273">
        <v>2020</v>
      </c>
      <c r="F2273" s="1" t="s">
        <v>24</v>
      </c>
      <c r="G2273" s="1" t="s">
        <v>25</v>
      </c>
      <c r="H2273" s="1" t="s">
        <v>254</v>
      </c>
      <c r="I2273" s="1" t="s">
        <v>253</v>
      </c>
      <c r="J2273">
        <v>241</v>
      </c>
      <c r="K2273">
        <v>20441441</v>
      </c>
      <c r="L2273">
        <v>1.2</v>
      </c>
      <c r="M2273" s="2" t="b">
        <f t="shared" si="70"/>
        <v>0</v>
      </c>
      <c r="N2273" s="2" t="str">
        <f t="shared" si="71"/>
        <v>Female202045-54 yearsGR113-034</v>
      </c>
    </row>
    <row r="2274" spans="2:14" x14ac:dyDescent="0.35">
      <c r="B2274" t="s">
        <v>710</v>
      </c>
      <c r="C2274" t="s">
        <v>711</v>
      </c>
      <c r="D2274">
        <v>2020</v>
      </c>
      <c r="E2274">
        <v>2020</v>
      </c>
      <c r="F2274" s="1" t="s">
        <v>24</v>
      </c>
      <c r="G2274" s="1" t="s">
        <v>25</v>
      </c>
      <c r="H2274" s="1" t="s">
        <v>252</v>
      </c>
      <c r="I2274" s="1" t="s">
        <v>251</v>
      </c>
      <c r="J2274">
        <v>107</v>
      </c>
      <c r="K2274">
        <v>20441441</v>
      </c>
      <c r="L2274">
        <v>0.5</v>
      </c>
      <c r="M2274" s="2" t="b">
        <f t="shared" si="70"/>
        <v>0</v>
      </c>
      <c r="N2274" s="2" t="str">
        <f t="shared" si="71"/>
        <v>Female202045-54 yearsGR113-035</v>
      </c>
    </row>
    <row r="2275" spans="2:14" x14ac:dyDescent="0.35">
      <c r="B2275" t="s">
        <v>710</v>
      </c>
      <c r="C2275" t="s">
        <v>711</v>
      </c>
      <c r="D2275">
        <v>2020</v>
      </c>
      <c r="E2275">
        <v>2020</v>
      </c>
      <c r="F2275" s="1" t="s">
        <v>24</v>
      </c>
      <c r="G2275" s="1" t="s">
        <v>25</v>
      </c>
      <c r="H2275" s="1" t="s">
        <v>250</v>
      </c>
      <c r="I2275" s="1" t="s">
        <v>249</v>
      </c>
      <c r="J2275">
        <v>688</v>
      </c>
      <c r="K2275">
        <v>20441441</v>
      </c>
      <c r="L2275">
        <v>3.4</v>
      </c>
      <c r="M2275" s="2" t="b">
        <f t="shared" si="70"/>
        <v>0</v>
      </c>
      <c r="N2275" s="2" t="str">
        <f t="shared" si="71"/>
        <v>Female202045-54 yearsGR113-036</v>
      </c>
    </row>
    <row r="2276" spans="2:14" x14ac:dyDescent="0.35">
      <c r="B2276" t="s">
        <v>710</v>
      </c>
      <c r="C2276" t="s">
        <v>711</v>
      </c>
      <c r="D2276">
        <v>2020</v>
      </c>
      <c r="E2276">
        <v>2020</v>
      </c>
      <c r="F2276" s="1" t="s">
        <v>24</v>
      </c>
      <c r="G2276" s="1" t="s">
        <v>25</v>
      </c>
      <c r="H2276" s="1" t="s">
        <v>135</v>
      </c>
      <c r="I2276" s="1" t="s">
        <v>134</v>
      </c>
      <c r="J2276">
        <v>934</v>
      </c>
      <c r="K2276">
        <v>20441441</v>
      </c>
      <c r="L2276">
        <v>4.5999999999999996</v>
      </c>
      <c r="M2276" s="2" t="b">
        <f t="shared" si="70"/>
        <v>0</v>
      </c>
      <c r="N2276" s="2" t="str">
        <f t="shared" si="71"/>
        <v>Female202045-54 yearsGR113-037</v>
      </c>
    </row>
    <row r="2277" spans="2:14" x14ac:dyDescent="0.35">
      <c r="B2277" t="s">
        <v>710</v>
      </c>
      <c r="C2277" t="s">
        <v>711</v>
      </c>
      <c r="D2277">
        <v>2020</v>
      </c>
      <c r="E2277">
        <v>2020</v>
      </c>
      <c r="F2277" s="1" t="s">
        <v>24</v>
      </c>
      <c r="G2277" s="1" t="s">
        <v>25</v>
      </c>
      <c r="H2277" s="1" t="s">
        <v>248</v>
      </c>
      <c r="I2277" s="1" t="s">
        <v>247</v>
      </c>
      <c r="J2277">
        <v>34</v>
      </c>
      <c r="K2277">
        <v>20441441</v>
      </c>
      <c r="L2277">
        <v>0.2</v>
      </c>
      <c r="M2277" s="2" t="b">
        <f t="shared" si="70"/>
        <v>0</v>
      </c>
      <c r="N2277" s="2" t="str">
        <f t="shared" si="71"/>
        <v>Female202045-54 yearsGR113-038</v>
      </c>
    </row>
    <row r="2278" spans="2:14" x14ac:dyDescent="0.35">
      <c r="B2278" t="s">
        <v>710</v>
      </c>
      <c r="C2278" t="s">
        <v>711</v>
      </c>
      <c r="D2278">
        <v>2020</v>
      </c>
      <c r="E2278">
        <v>2020</v>
      </c>
      <c r="F2278" s="1" t="s">
        <v>24</v>
      </c>
      <c r="G2278" s="1" t="s">
        <v>25</v>
      </c>
      <c r="H2278" s="1" t="s">
        <v>133</v>
      </c>
      <c r="I2278" s="1" t="s">
        <v>132</v>
      </c>
      <c r="J2278">
        <v>262</v>
      </c>
      <c r="K2278">
        <v>20441441</v>
      </c>
      <c r="L2278">
        <v>1.3</v>
      </c>
      <c r="M2278" s="2" t="b">
        <f t="shared" si="70"/>
        <v>0</v>
      </c>
      <c r="N2278" s="2" t="str">
        <f t="shared" si="71"/>
        <v>Female202045-54 yearsGR113-039</v>
      </c>
    </row>
    <row r="2279" spans="2:14" x14ac:dyDescent="0.35">
      <c r="B2279" t="s">
        <v>710</v>
      </c>
      <c r="C2279" t="s">
        <v>711</v>
      </c>
      <c r="D2279">
        <v>2020</v>
      </c>
      <c r="E2279">
        <v>2020</v>
      </c>
      <c r="F2279" s="1" t="s">
        <v>24</v>
      </c>
      <c r="G2279" s="1" t="s">
        <v>25</v>
      </c>
      <c r="H2279" s="1" t="s">
        <v>246</v>
      </c>
      <c r="I2279" s="1" t="s">
        <v>245</v>
      </c>
      <c r="J2279">
        <v>409</v>
      </c>
      <c r="K2279">
        <v>20441441</v>
      </c>
      <c r="L2279">
        <v>2</v>
      </c>
      <c r="M2279" s="2" t="b">
        <f t="shared" si="70"/>
        <v>0</v>
      </c>
      <c r="N2279" s="2" t="str">
        <f t="shared" si="71"/>
        <v>Female202045-54 yearsGR113-040</v>
      </c>
    </row>
    <row r="2280" spans="2:14" x14ac:dyDescent="0.35">
      <c r="B2280" t="s">
        <v>710</v>
      </c>
      <c r="C2280" t="s">
        <v>711</v>
      </c>
      <c r="D2280">
        <v>2020</v>
      </c>
      <c r="E2280">
        <v>2020</v>
      </c>
      <c r="F2280" s="1" t="s">
        <v>24</v>
      </c>
      <c r="G2280" s="1" t="s">
        <v>25</v>
      </c>
      <c r="H2280" s="1" t="s">
        <v>244</v>
      </c>
      <c r="I2280" s="1" t="s">
        <v>243</v>
      </c>
      <c r="J2280">
        <v>228</v>
      </c>
      <c r="K2280">
        <v>20441441</v>
      </c>
      <c r="L2280">
        <v>1.1000000000000001</v>
      </c>
      <c r="M2280" s="2" t="b">
        <f t="shared" si="70"/>
        <v>0</v>
      </c>
      <c r="N2280" s="2" t="str">
        <f t="shared" si="71"/>
        <v>Female202045-54 yearsGR113-041</v>
      </c>
    </row>
    <row r="2281" spans="2:14" x14ac:dyDescent="0.35">
      <c r="B2281" t="s">
        <v>710</v>
      </c>
      <c r="C2281" t="s">
        <v>711</v>
      </c>
      <c r="D2281">
        <v>2020</v>
      </c>
      <c r="E2281">
        <v>2020</v>
      </c>
      <c r="F2281" s="1" t="s">
        <v>24</v>
      </c>
      <c r="G2281" s="1" t="s">
        <v>25</v>
      </c>
      <c r="H2281" s="1" t="s">
        <v>240</v>
      </c>
      <c r="I2281" s="1" t="s">
        <v>239</v>
      </c>
      <c r="J2281">
        <v>1978</v>
      </c>
      <c r="K2281">
        <v>20441441</v>
      </c>
      <c r="L2281">
        <v>9.6999999999999993</v>
      </c>
      <c r="M2281" s="2" t="b">
        <f t="shared" si="70"/>
        <v>0</v>
      </c>
      <c r="N2281" s="2" t="str">
        <f t="shared" si="71"/>
        <v>Female202045-54 yearsGR113-043</v>
      </c>
    </row>
    <row r="2282" spans="2:14" x14ac:dyDescent="0.35">
      <c r="B2282" t="s">
        <v>710</v>
      </c>
      <c r="C2282" t="s">
        <v>711</v>
      </c>
      <c r="D2282">
        <v>2020</v>
      </c>
      <c r="E2282">
        <v>2020</v>
      </c>
      <c r="F2282" s="1" t="s">
        <v>24</v>
      </c>
      <c r="G2282" s="1" t="s">
        <v>25</v>
      </c>
      <c r="H2282" s="1" t="s">
        <v>238</v>
      </c>
      <c r="I2282" s="1" t="s">
        <v>237</v>
      </c>
      <c r="J2282">
        <v>249</v>
      </c>
      <c r="K2282">
        <v>20441441</v>
      </c>
      <c r="L2282">
        <v>1.2</v>
      </c>
      <c r="M2282" s="2" t="b">
        <f t="shared" si="70"/>
        <v>1</v>
      </c>
      <c r="N2282" s="2" t="str">
        <f t="shared" si="71"/>
        <v>Female202045-54 yearsGR113-044</v>
      </c>
    </row>
    <row r="2283" spans="2:14" x14ac:dyDescent="0.35">
      <c r="B2283" t="s">
        <v>710</v>
      </c>
      <c r="C2283" t="s">
        <v>711</v>
      </c>
      <c r="D2283">
        <v>2020</v>
      </c>
      <c r="E2283">
        <v>2020</v>
      </c>
      <c r="F2283" s="1" t="s">
        <v>24</v>
      </c>
      <c r="G2283" s="1" t="s">
        <v>25</v>
      </c>
      <c r="H2283" s="1" t="s">
        <v>236</v>
      </c>
      <c r="I2283" s="1" t="s">
        <v>235</v>
      </c>
      <c r="J2283">
        <v>144</v>
      </c>
      <c r="K2283">
        <v>20441441</v>
      </c>
      <c r="L2283">
        <v>0.7</v>
      </c>
      <c r="M2283" s="2" t="b">
        <f t="shared" si="70"/>
        <v>1</v>
      </c>
      <c r="N2283" s="2" t="str">
        <f t="shared" si="71"/>
        <v>Female202045-54 yearsGR113-045</v>
      </c>
    </row>
    <row r="2284" spans="2:14" x14ac:dyDescent="0.35">
      <c r="B2284" t="s">
        <v>710</v>
      </c>
      <c r="C2284" t="s">
        <v>711</v>
      </c>
      <c r="D2284">
        <v>2020</v>
      </c>
      <c r="E2284">
        <v>2020</v>
      </c>
      <c r="F2284" s="1" t="s">
        <v>24</v>
      </c>
      <c r="G2284" s="1" t="s">
        <v>25</v>
      </c>
      <c r="H2284" s="1" t="s">
        <v>131</v>
      </c>
      <c r="I2284" s="1" t="s">
        <v>130</v>
      </c>
      <c r="J2284">
        <v>2688</v>
      </c>
      <c r="K2284">
        <v>20441441</v>
      </c>
      <c r="L2284">
        <v>13.1</v>
      </c>
      <c r="M2284" s="2" t="b">
        <f t="shared" si="70"/>
        <v>1</v>
      </c>
      <c r="N2284" s="2" t="str">
        <f t="shared" si="71"/>
        <v>Female202045-54 yearsGR113-046</v>
      </c>
    </row>
    <row r="2285" spans="2:14" x14ac:dyDescent="0.35">
      <c r="B2285" t="s">
        <v>710</v>
      </c>
      <c r="C2285" t="s">
        <v>711</v>
      </c>
      <c r="D2285">
        <v>2020</v>
      </c>
      <c r="E2285">
        <v>2020</v>
      </c>
      <c r="F2285" s="1" t="s">
        <v>24</v>
      </c>
      <c r="G2285" s="1" t="s">
        <v>25</v>
      </c>
      <c r="H2285" s="1" t="s">
        <v>234</v>
      </c>
      <c r="I2285" s="1" t="s">
        <v>233</v>
      </c>
      <c r="J2285">
        <v>116</v>
      </c>
      <c r="K2285">
        <v>20441441</v>
      </c>
      <c r="L2285">
        <v>0.6</v>
      </c>
      <c r="M2285" s="2" t="b">
        <f t="shared" si="70"/>
        <v>1</v>
      </c>
      <c r="N2285" s="2" t="str">
        <f t="shared" si="71"/>
        <v>Female202045-54 yearsGR113-047</v>
      </c>
    </row>
    <row r="2286" spans="2:14" x14ac:dyDescent="0.35">
      <c r="B2286" t="s">
        <v>710</v>
      </c>
      <c r="C2286" t="s">
        <v>711</v>
      </c>
      <c r="D2286">
        <v>2020</v>
      </c>
      <c r="E2286">
        <v>2020</v>
      </c>
      <c r="F2286" s="1" t="s">
        <v>24</v>
      </c>
      <c r="G2286" s="1" t="s">
        <v>25</v>
      </c>
      <c r="H2286" s="1" t="s">
        <v>232</v>
      </c>
      <c r="I2286" s="1" t="s">
        <v>231</v>
      </c>
      <c r="J2286">
        <v>111</v>
      </c>
      <c r="K2286">
        <v>20441441</v>
      </c>
      <c r="L2286">
        <v>0.5</v>
      </c>
      <c r="M2286" s="2" t="b">
        <f t="shared" si="70"/>
        <v>0</v>
      </c>
      <c r="N2286" s="2" t="str">
        <f t="shared" si="71"/>
        <v>Female202045-54 yearsGR113-048</v>
      </c>
    </row>
    <row r="2287" spans="2:14" x14ac:dyDescent="0.35">
      <c r="B2287" t="s">
        <v>710</v>
      </c>
      <c r="C2287" t="s">
        <v>711</v>
      </c>
      <c r="D2287">
        <v>2020</v>
      </c>
      <c r="E2287">
        <v>2020</v>
      </c>
      <c r="F2287" s="1" t="s">
        <v>24</v>
      </c>
      <c r="G2287" s="1" t="s">
        <v>25</v>
      </c>
      <c r="H2287" s="1" t="s">
        <v>228</v>
      </c>
      <c r="I2287" s="1" t="s">
        <v>227</v>
      </c>
      <c r="J2287">
        <v>21</v>
      </c>
      <c r="K2287">
        <v>20441441</v>
      </c>
      <c r="L2287">
        <v>0.1</v>
      </c>
      <c r="M2287" s="2" t="b">
        <f t="shared" si="70"/>
        <v>1</v>
      </c>
      <c r="N2287" s="2" t="str">
        <f t="shared" si="71"/>
        <v>Female202045-54 yearsGR113-050</v>
      </c>
    </row>
    <row r="2288" spans="2:14" x14ac:dyDescent="0.35">
      <c r="B2288" t="s">
        <v>710</v>
      </c>
      <c r="C2288" t="s">
        <v>711</v>
      </c>
      <c r="D2288">
        <v>2020</v>
      </c>
      <c r="E2288">
        <v>2020</v>
      </c>
      <c r="F2288" s="1" t="s">
        <v>24</v>
      </c>
      <c r="G2288" s="1" t="s">
        <v>25</v>
      </c>
      <c r="H2288" s="1" t="s">
        <v>226</v>
      </c>
      <c r="I2288" s="1" t="s">
        <v>225</v>
      </c>
      <c r="J2288">
        <v>25</v>
      </c>
      <c r="K2288">
        <v>20441441</v>
      </c>
      <c r="L2288">
        <v>0.1</v>
      </c>
      <c r="M2288" s="2" t="b">
        <f t="shared" ref="M2288:M2351" si="72">LEFT(H2288,1)="#"</f>
        <v>1</v>
      </c>
      <c r="N2288" s="2" t="str">
        <f t="shared" ref="N2288:N2351" si="73">B2288&amp;E2288&amp;F2288&amp;I2288</f>
        <v>Female202045-54 yearsGR113-051</v>
      </c>
    </row>
    <row r="2289" spans="2:14" x14ac:dyDescent="0.35">
      <c r="B2289" t="s">
        <v>710</v>
      </c>
      <c r="C2289" t="s">
        <v>711</v>
      </c>
      <c r="D2289">
        <v>2020</v>
      </c>
      <c r="E2289">
        <v>2020</v>
      </c>
      <c r="F2289" s="1" t="s">
        <v>24</v>
      </c>
      <c r="G2289" s="1" t="s">
        <v>25</v>
      </c>
      <c r="H2289" s="1" t="s">
        <v>224</v>
      </c>
      <c r="I2289" s="1" t="s">
        <v>223</v>
      </c>
      <c r="J2289">
        <v>65</v>
      </c>
      <c r="K2289">
        <v>20441441</v>
      </c>
      <c r="L2289">
        <v>0.3</v>
      </c>
      <c r="M2289" s="2" t="b">
        <f t="shared" si="72"/>
        <v>1</v>
      </c>
      <c r="N2289" s="2" t="str">
        <f t="shared" si="73"/>
        <v>Female202045-54 yearsGR113-052</v>
      </c>
    </row>
    <row r="2290" spans="2:14" x14ac:dyDescent="0.35">
      <c r="B2290" t="s">
        <v>710</v>
      </c>
      <c r="C2290" t="s">
        <v>711</v>
      </c>
      <c r="D2290">
        <v>2020</v>
      </c>
      <c r="E2290">
        <v>2020</v>
      </c>
      <c r="F2290" s="1" t="s">
        <v>24</v>
      </c>
      <c r="G2290" s="1" t="s">
        <v>25</v>
      </c>
      <c r="H2290" s="1" t="s">
        <v>129</v>
      </c>
      <c r="I2290" s="1" t="s">
        <v>128</v>
      </c>
      <c r="J2290">
        <v>13447</v>
      </c>
      <c r="K2290">
        <v>20441441</v>
      </c>
      <c r="L2290">
        <v>65.8</v>
      </c>
      <c r="M2290" s="2" t="b">
        <f t="shared" si="72"/>
        <v>0</v>
      </c>
      <c r="N2290" s="2" t="str">
        <f t="shared" si="73"/>
        <v>Female202045-54 yearsGR113-053</v>
      </c>
    </row>
    <row r="2291" spans="2:14" x14ac:dyDescent="0.35">
      <c r="B2291" t="s">
        <v>710</v>
      </c>
      <c r="C2291" t="s">
        <v>711</v>
      </c>
      <c r="D2291">
        <v>2020</v>
      </c>
      <c r="E2291">
        <v>2020</v>
      </c>
      <c r="F2291" s="1" t="s">
        <v>24</v>
      </c>
      <c r="G2291" s="1" t="s">
        <v>25</v>
      </c>
      <c r="H2291" s="1" t="s">
        <v>127</v>
      </c>
      <c r="I2291" s="1" t="s">
        <v>126</v>
      </c>
      <c r="J2291">
        <v>10103</v>
      </c>
      <c r="K2291">
        <v>20441441</v>
      </c>
      <c r="L2291">
        <v>49.4</v>
      </c>
      <c r="M2291" s="2" t="b">
        <f t="shared" si="72"/>
        <v>1</v>
      </c>
      <c r="N2291" s="2" t="str">
        <f t="shared" si="73"/>
        <v>Female202045-54 yearsGR113-054</v>
      </c>
    </row>
    <row r="2292" spans="2:14" x14ac:dyDescent="0.35">
      <c r="B2292" t="s">
        <v>710</v>
      </c>
      <c r="C2292" t="s">
        <v>711</v>
      </c>
      <c r="D2292">
        <v>2020</v>
      </c>
      <c r="E2292">
        <v>2020</v>
      </c>
      <c r="F2292" s="1" t="s">
        <v>24</v>
      </c>
      <c r="G2292" s="1" t="s">
        <v>25</v>
      </c>
      <c r="H2292" s="1" t="s">
        <v>222</v>
      </c>
      <c r="I2292" s="1" t="s">
        <v>221</v>
      </c>
      <c r="J2292">
        <v>81</v>
      </c>
      <c r="K2292">
        <v>20441441</v>
      </c>
      <c r="L2292">
        <v>0.4</v>
      </c>
      <c r="M2292" s="2" t="b">
        <f t="shared" si="72"/>
        <v>0</v>
      </c>
      <c r="N2292" s="2" t="str">
        <f t="shared" si="73"/>
        <v>Female202045-54 yearsGR113-055</v>
      </c>
    </row>
    <row r="2293" spans="2:14" x14ac:dyDescent="0.35">
      <c r="B2293" t="s">
        <v>710</v>
      </c>
      <c r="C2293" t="s">
        <v>711</v>
      </c>
      <c r="D2293">
        <v>2020</v>
      </c>
      <c r="E2293">
        <v>2020</v>
      </c>
      <c r="F2293" s="1" t="s">
        <v>24</v>
      </c>
      <c r="G2293" s="1" t="s">
        <v>25</v>
      </c>
      <c r="H2293" s="1" t="s">
        <v>220</v>
      </c>
      <c r="I2293" s="1" t="s">
        <v>219</v>
      </c>
      <c r="J2293">
        <v>1594</v>
      </c>
      <c r="K2293">
        <v>20441441</v>
      </c>
      <c r="L2293">
        <v>7.8</v>
      </c>
      <c r="M2293" s="2" t="b">
        <f t="shared" si="72"/>
        <v>0</v>
      </c>
      <c r="N2293" s="2" t="str">
        <f t="shared" si="73"/>
        <v>Female202045-54 yearsGR113-056</v>
      </c>
    </row>
    <row r="2294" spans="2:14" x14ac:dyDescent="0.35">
      <c r="B2294" t="s">
        <v>710</v>
      </c>
      <c r="C2294" t="s">
        <v>711</v>
      </c>
      <c r="D2294">
        <v>2020</v>
      </c>
      <c r="E2294">
        <v>2020</v>
      </c>
      <c r="F2294" s="1" t="s">
        <v>24</v>
      </c>
      <c r="G2294" s="1" t="s">
        <v>25</v>
      </c>
      <c r="H2294" s="1" t="s">
        <v>125</v>
      </c>
      <c r="I2294" s="1" t="s">
        <v>124</v>
      </c>
      <c r="J2294">
        <v>123</v>
      </c>
      <c r="K2294">
        <v>20441441</v>
      </c>
      <c r="L2294">
        <v>0.6</v>
      </c>
      <c r="M2294" s="2" t="b">
        <f t="shared" si="72"/>
        <v>0</v>
      </c>
      <c r="N2294" s="2" t="str">
        <f t="shared" si="73"/>
        <v>Female202045-54 yearsGR113-057</v>
      </c>
    </row>
    <row r="2295" spans="2:14" x14ac:dyDescent="0.35">
      <c r="B2295" t="s">
        <v>710</v>
      </c>
      <c r="C2295" t="s">
        <v>711</v>
      </c>
      <c r="D2295">
        <v>2020</v>
      </c>
      <c r="E2295">
        <v>2020</v>
      </c>
      <c r="F2295" s="1" t="s">
        <v>24</v>
      </c>
      <c r="G2295" s="1" t="s">
        <v>25</v>
      </c>
      <c r="H2295" s="1" t="s">
        <v>123</v>
      </c>
      <c r="I2295" s="1" t="s">
        <v>122</v>
      </c>
      <c r="J2295">
        <v>4699</v>
      </c>
      <c r="K2295">
        <v>20441441</v>
      </c>
      <c r="L2295">
        <v>23</v>
      </c>
      <c r="M2295" s="2" t="b">
        <f t="shared" si="72"/>
        <v>0</v>
      </c>
      <c r="N2295" s="2" t="str">
        <f t="shared" si="73"/>
        <v>Female202045-54 yearsGR113-058</v>
      </c>
    </row>
    <row r="2296" spans="2:14" x14ac:dyDescent="0.35">
      <c r="B2296" t="s">
        <v>710</v>
      </c>
      <c r="C2296" t="s">
        <v>711</v>
      </c>
      <c r="D2296">
        <v>2020</v>
      </c>
      <c r="E2296">
        <v>2020</v>
      </c>
      <c r="F2296" s="1" t="s">
        <v>24</v>
      </c>
      <c r="G2296" s="1" t="s">
        <v>25</v>
      </c>
      <c r="H2296" s="1" t="s">
        <v>121</v>
      </c>
      <c r="I2296" s="1" t="s">
        <v>120</v>
      </c>
      <c r="J2296">
        <v>1799</v>
      </c>
      <c r="K2296">
        <v>20441441</v>
      </c>
      <c r="L2296">
        <v>8.8000000000000007</v>
      </c>
      <c r="M2296" s="2" t="b">
        <f t="shared" si="72"/>
        <v>0</v>
      </c>
      <c r="N2296" s="2" t="str">
        <f t="shared" si="73"/>
        <v>Female202045-54 yearsGR113-059</v>
      </c>
    </row>
    <row r="2297" spans="2:14" x14ac:dyDescent="0.35">
      <c r="B2297" t="s">
        <v>710</v>
      </c>
      <c r="C2297" t="s">
        <v>711</v>
      </c>
      <c r="D2297">
        <v>2020</v>
      </c>
      <c r="E2297">
        <v>2020</v>
      </c>
      <c r="F2297" s="1" t="s">
        <v>24</v>
      </c>
      <c r="G2297" s="1" t="s">
        <v>25</v>
      </c>
      <c r="H2297" s="1" t="s">
        <v>218</v>
      </c>
      <c r="I2297" s="1" t="s">
        <v>217</v>
      </c>
      <c r="J2297">
        <v>93</v>
      </c>
      <c r="K2297">
        <v>20441441</v>
      </c>
      <c r="L2297">
        <v>0.5</v>
      </c>
      <c r="M2297" s="2" t="b">
        <f t="shared" si="72"/>
        <v>0</v>
      </c>
      <c r="N2297" s="2" t="str">
        <f t="shared" si="73"/>
        <v>Female202045-54 yearsGR113-060</v>
      </c>
    </row>
    <row r="2298" spans="2:14" x14ac:dyDescent="0.35">
      <c r="B2298" t="s">
        <v>710</v>
      </c>
      <c r="C2298" t="s">
        <v>711</v>
      </c>
      <c r="D2298">
        <v>2020</v>
      </c>
      <c r="E2298">
        <v>2020</v>
      </c>
      <c r="F2298" s="1" t="s">
        <v>24</v>
      </c>
      <c r="G2298" s="1" t="s">
        <v>25</v>
      </c>
      <c r="H2298" s="1" t="s">
        <v>119</v>
      </c>
      <c r="I2298" s="1" t="s">
        <v>118</v>
      </c>
      <c r="J2298">
        <v>2807</v>
      </c>
      <c r="K2298">
        <v>20441441</v>
      </c>
      <c r="L2298">
        <v>13.7</v>
      </c>
      <c r="M2298" s="2" t="b">
        <f t="shared" si="72"/>
        <v>0</v>
      </c>
      <c r="N2298" s="2" t="str">
        <f t="shared" si="73"/>
        <v>Female202045-54 yearsGR113-061</v>
      </c>
    </row>
    <row r="2299" spans="2:14" x14ac:dyDescent="0.35">
      <c r="B2299" t="s">
        <v>710</v>
      </c>
      <c r="C2299" t="s">
        <v>711</v>
      </c>
      <c r="D2299">
        <v>2020</v>
      </c>
      <c r="E2299">
        <v>2020</v>
      </c>
      <c r="F2299" s="1" t="s">
        <v>24</v>
      </c>
      <c r="G2299" s="1" t="s">
        <v>25</v>
      </c>
      <c r="H2299" s="1" t="s">
        <v>117</v>
      </c>
      <c r="I2299" s="1" t="s">
        <v>116</v>
      </c>
      <c r="J2299">
        <v>1371</v>
      </c>
      <c r="K2299">
        <v>20441441</v>
      </c>
      <c r="L2299">
        <v>6.7</v>
      </c>
      <c r="M2299" s="2" t="b">
        <f t="shared" si="72"/>
        <v>0</v>
      </c>
      <c r="N2299" s="2" t="str">
        <f t="shared" si="73"/>
        <v>Female202045-54 yearsGR113-062</v>
      </c>
    </row>
    <row r="2300" spans="2:14" x14ac:dyDescent="0.35">
      <c r="B2300" t="s">
        <v>710</v>
      </c>
      <c r="C2300" t="s">
        <v>711</v>
      </c>
      <c r="D2300">
        <v>2020</v>
      </c>
      <c r="E2300">
        <v>2020</v>
      </c>
      <c r="F2300" s="1" t="s">
        <v>24</v>
      </c>
      <c r="G2300" s="1" t="s">
        <v>25</v>
      </c>
      <c r="H2300" s="1" t="s">
        <v>115</v>
      </c>
      <c r="I2300" s="1" t="s">
        <v>114</v>
      </c>
      <c r="J2300">
        <v>1436</v>
      </c>
      <c r="K2300">
        <v>20441441</v>
      </c>
      <c r="L2300">
        <v>7</v>
      </c>
      <c r="M2300" s="2" t="b">
        <f t="shared" si="72"/>
        <v>0</v>
      </c>
      <c r="N2300" s="2" t="str">
        <f t="shared" si="73"/>
        <v>Female202045-54 yearsGR113-063</v>
      </c>
    </row>
    <row r="2301" spans="2:14" x14ac:dyDescent="0.35">
      <c r="B2301" t="s">
        <v>710</v>
      </c>
      <c r="C2301" t="s">
        <v>711</v>
      </c>
      <c r="D2301">
        <v>2020</v>
      </c>
      <c r="E2301">
        <v>2020</v>
      </c>
      <c r="F2301" s="1" t="s">
        <v>24</v>
      </c>
      <c r="G2301" s="1" t="s">
        <v>25</v>
      </c>
      <c r="H2301" s="1" t="s">
        <v>113</v>
      </c>
      <c r="I2301" s="1" t="s">
        <v>112</v>
      </c>
      <c r="J2301">
        <v>3606</v>
      </c>
      <c r="K2301">
        <v>20441441</v>
      </c>
      <c r="L2301">
        <v>17.600000000000001</v>
      </c>
      <c r="M2301" s="2" t="b">
        <f t="shared" si="72"/>
        <v>0</v>
      </c>
      <c r="N2301" s="2" t="str">
        <f t="shared" si="73"/>
        <v>Female202045-54 yearsGR113-064</v>
      </c>
    </row>
    <row r="2302" spans="2:14" x14ac:dyDescent="0.35">
      <c r="B2302" t="s">
        <v>710</v>
      </c>
      <c r="C2302" t="s">
        <v>711</v>
      </c>
      <c r="D2302">
        <v>2020</v>
      </c>
      <c r="E2302">
        <v>2020</v>
      </c>
      <c r="F2302" s="1" t="s">
        <v>24</v>
      </c>
      <c r="G2302" s="1" t="s">
        <v>25</v>
      </c>
      <c r="H2302" s="1" t="s">
        <v>111</v>
      </c>
      <c r="I2302" s="1" t="s">
        <v>110</v>
      </c>
      <c r="J2302">
        <v>71</v>
      </c>
      <c r="K2302">
        <v>20441441</v>
      </c>
      <c r="L2302">
        <v>0.3</v>
      </c>
      <c r="M2302" s="2" t="b">
        <f t="shared" si="72"/>
        <v>0</v>
      </c>
      <c r="N2302" s="2" t="str">
        <f t="shared" si="73"/>
        <v>Female202045-54 yearsGR113-065</v>
      </c>
    </row>
    <row r="2303" spans="2:14" x14ac:dyDescent="0.35">
      <c r="B2303" t="s">
        <v>710</v>
      </c>
      <c r="C2303" t="s">
        <v>711</v>
      </c>
      <c r="D2303">
        <v>2020</v>
      </c>
      <c r="E2303">
        <v>2020</v>
      </c>
      <c r="F2303" s="1" t="s">
        <v>24</v>
      </c>
      <c r="G2303" s="1" t="s">
        <v>25</v>
      </c>
      <c r="H2303" s="1" t="s">
        <v>216</v>
      </c>
      <c r="I2303" s="1" t="s">
        <v>215</v>
      </c>
      <c r="J2303">
        <v>50</v>
      </c>
      <c r="K2303">
        <v>20441441</v>
      </c>
      <c r="L2303">
        <v>0.2</v>
      </c>
      <c r="M2303" s="2" t="b">
        <f t="shared" si="72"/>
        <v>0</v>
      </c>
      <c r="N2303" s="2" t="str">
        <f t="shared" si="73"/>
        <v>Female202045-54 yearsGR113-066</v>
      </c>
    </row>
    <row r="2304" spans="2:14" x14ac:dyDescent="0.35">
      <c r="B2304" t="s">
        <v>710</v>
      </c>
      <c r="C2304" t="s">
        <v>711</v>
      </c>
      <c r="D2304">
        <v>2020</v>
      </c>
      <c r="E2304">
        <v>2020</v>
      </c>
      <c r="F2304" s="1" t="s">
        <v>24</v>
      </c>
      <c r="G2304" s="1" t="s">
        <v>25</v>
      </c>
      <c r="H2304" s="1" t="s">
        <v>214</v>
      </c>
      <c r="I2304" s="1" t="s">
        <v>213</v>
      </c>
      <c r="J2304">
        <v>648</v>
      </c>
      <c r="K2304">
        <v>20441441</v>
      </c>
      <c r="L2304">
        <v>3.2</v>
      </c>
      <c r="M2304" s="2" t="b">
        <f t="shared" si="72"/>
        <v>0</v>
      </c>
      <c r="N2304" s="2" t="str">
        <f t="shared" si="73"/>
        <v>Female202045-54 yearsGR113-067</v>
      </c>
    </row>
    <row r="2305" spans="2:14" x14ac:dyDescent="0.35">
      <c r="B2305" t="s">
        <v>710</v>
      </c>
      <c r="C2305" t="s">
        <v>711</v>
      </c>
      <c r="D2305">
        <v>2020</v>
      </c>
      <c r="E2305">
        <v>2020</v>
      </c>
      <c r="F2305" s="1" t="s">
        <v>24</v>
      </c>
      <c r="G2305" s="1" t="s">
        <v>25</v>
      </c>
      <c r="H2305" s="1" t="s">
        <v>109</v>
      </c>
      <c r="I2305" s="1" t="s">
        <v>108</v>
      </c>
      <c r="J2305">
        <v>2837</v>
      </c>
      <c r="K2305">
        <v>20441441</v>
      </c>
      <c r="L2305">
        <v>13.9</v>
      </c>
      <c r="M2305" s="2" t="b">
        <f t="shared" si="72"/>
        <v>0</v>
      </c>
      <c r="N2305" s="2" t="str">
        <f t="shared" si="73"/>
        <v>Female202045-54 yearsGR113-068</v>
      </c>
    </row>
    <row r="2306" spans="2:14" x14ac:dyDescent="0.35">
      <c r="B2306" t="s">
        <v>710</v>
      </c>
      <c r="C2306" t="s">
        <v>711</v>
      </c>
      <c r="D2306">
        <v>2020</v>
      </c>
      <c r="E2306">
        <v>2020</v>
      </c>
      <c r="F2306" s="1" t="s">
        <v>24</v>
      </c>
      <c r="G2306" s="1" t="s">
        <v>25</v>
      </c>
      <c r="H2306" s="1" t="s">
        <v>212</v>
      </c>
      <c r="I2306" s="1" t="s">
        <v>211</v>
      </c>
      <c r="J2306">
        <v>615</v>
      </c>
      <c r="K2306">
        <v>20441441</v>
      </c>
      <c r="L2306">
        <v>3</v>
      </c>
      <c r="M2306" s="2" t="b">
        <f t="shared" si="72"/>
        <v>1</v>
      </c>
      <c r="N2306" s="2" t="str">
        <f t="shared" si="73"/>
        <v>Female202045-54 yearsGR113-069</v>
      </c>
    </row>
    <row r="2307" spans="2:14" x14ac:dyDescent="0.35">
      <c r="B2307" t="s">
        <v>710</v>
      </c>
      <c r="C2307" t="s">
        <v>711</v>
      </c>
      <c r="D2307">
        <v>2020</v>
      </c>
      <c r="E2307">
        <v>2020</v>
      </c>
      <c r="F2307" s="1" t="s">
        <v>24</v>
      </c>
      <c r="G2307" s="1" t="s">
        <v>25</v>
      </c>
      <c r="H2307" s="1" t="s">
        <v>107</v>
      </c>
      <c r="I2307" s="1" t="s">
        <v>106</v>
      </c>
      <c r="J2307">
        <v>2375</v>
      </c>
      <c r="K2307">
        <v>20441441</v>
      </c>
      <c r="L2307">
        <v>11.6</v>
      </c>
      <c r="M2307" s="2" t="b">
        <f t="shared" si="72"/>
        <v>1</v>
      </c>
      <c r="N2307" s="2" t="str">
        <f t="shared" si="73"/>
        <v>Female202045-54 yearsGR113-070</v>
      </c>
    </row>
    <row r="2308" spans="2:14" x14ac:dyDescent="0.35">
      <c r="B2308" t="s">
        <v>710</v>
      </c>
      <c r="C2308" t="s">
        <v>711</v>
      </c>
      <c r="D2308">
        <v>2020</v>
      </c>
      <c r="E2308">
        <v>2020</v>
      </c>
      <c r="F2308" s="1" t="s">
        <v>24</v>
      </c>
      <c r="G2308" s="1" t="s">
        <v>25</v>
      </c>
      <c r="H2308" s="1" t="s">
        <v>210</v>
      </c>
      <c r="I2308" s="1" t="s">
        <v>209</v>
      </c>
      <c r="J2308">
        <v>33</v>
      </c>
      <c r="K2308">
        <v>20441441</v>
      </c>
      <c r="L2308">
        <v>0.2</v>
      </c>
      <c r="M2308" s="2" t="b">
        <f t="shared" si="72"/>
        <v>1</v>
      </c>
      <c r="N2308" s="2" t="str">
        <f t="shared" si="73"/>
        <v>Female202045-54 yearsGR113-071</v>
      </c>
    </row>
    <row r="2309" spans="2:14" x14ac:dyDescent="0.35">
      <c r="B2309" t="s">
        <v>710</v>
      </c>
      <c r="C2309" t="s">
        <v>711</v>
      </c>
      <c r="D2309">
        <v>2020</v>
      </c>
      <c r="E2309">
        <v>2020</v>
      </c>
      <c r="F2309" s="1" t="s">
        <v>24</v>
      </c>
      <c r="G2309" s="1" t="s">
        <v>25</v>
      </c>
      <c r="H2309" s="1" t="s">
        <v>208</v>
      </c>
      <c r="I2309" s="1" t="s">
        <v>207</v>
      </c>
      <c r="J2309">
        <v>321</v>
      </c>
      <c r="K2309">
        <v>20441441</v>
      </c>
      <c r="L2309">
        <v>1.6</v>
      </c>
      <c r="M2309" s="2" t="b">
        <f t="shared" si="72"/>
        <v>0</v>
      </c>
      <c r="N2309" s="2" t="str">
        <f t="shared" si="73"/>
        <v>Female202045-54 yearsGR113-072</v>
      </c>
    </row>
    <row r="2310" spans="2:14" x14ac:dyDescent="0.35">
      <c r="B2310" t="s">
        <v>710</v>
      </c>
      <c r="C2310" t="s">
        <v>711</v>
      </c>
      <c r="D2310">
        <v>2020</v>
      </c>
      <c r="E2310">
        <v>2020</v>
      </c>
      <c r="F2310" s="1" t="s">
        <v>24</v>
      </c>
      <c r="G2310" s="1" t="s">
        <v>25</v>
      </c>
      <c r="H2310" s="1" t="s">
        <v>206</v>
      </c>
      <c r="I2310" s="1" t="s">
        <v>205</v>
      </c>
      <c r="J2310">
        <v>164</v>
      </c>
      <c r="K2310">
        <v>20441441</v>
      </c>
      <c r="L2310">
        <v>0.8</v>
      </c>
      <c r="M2310" s="2" t="b">
        <f t="shared" si="72"/>
        <v>1</v>
      </c>
      <c r="N2310" s="2" t="str">
        <f t="shared" si="73"/>
        <v>Female202045-54 yearsGR113-073</v>
      </c>
    </row>
    <row r="2311" spans="2:14" x14ac:dyDescent="0.35">
      <c r="B2311" t="s">
        <v>710</v>
      </c>
      <c r="C2311" t="s">
        <v>711</v>
      </c>
      <c r="D2311">
        <v>2020</v>
      </c>
      <c r="E2311">
        <v>2020</v>
      </c>
      <c r="F2311" s="1" t="s">
        <v>24</v>
      </c>
      <c r="G2311" s="1" t="s">
        <v>25</v>
      </c>
      <c r="H2311" s="1" t="s">
        <v>204</v>
      </c>
      <c r="I2311" s="1" t="s">
        <v>203</v>
      </c>
      <c r="J2311">
        <v>157</v>
      </c>
      <c r="K2311">
        <v>20441441</v>
      </c>
      <c r="L2311">
        <v>0.8</v>
      </c>
      <c r="M2311" s="2" t="b">
        <f t="shared" si="72"/>
        <v>0</v>
      </c>
      <c r="N2311" s="2" t="str">
        <f t="shared" si="73"/>
        <v>Female202045-54 yearsGR113-074</v>
      </c>
    </row>
    <row r="2312" spans="2:14" x14ac:dyDescent="0.35">
      <c r="B2312" t="s">
        <v>710</v>
      </c>
      <c r="C2312" t="s">
        <v>711</v>
      </c>
      <c r="D2312">
        <v>2020</v>
      </c>
      <c r="E2312">
        <v>2020</v>
      </c>
      <c r="F2312" s="1" t="s">
        <v>24</v>
      </c>
      <c r="G2312" s="1" t="s">
        <v>25</v>
      </c>
      <c r="H2312" s="1" t="s">
        <v>105</v>
      </c>
      <c r="I2312" s="1" t="s">
        <v>104</v>
      </c>
      <c r="J2312">
        <v>304</v>
      </c>
      <c r="K2312">
        <v>20441441</v>
      </c>
      <c r="L2312">
        <v>1.5</v>
      </c>
      <c r="M2312" s="2" t="b">
        <f t="shared" si="72"/>
        <v>0</v>
      </c>
      <c r="N2312" s="2" t="str">
        <f t="shared" si="73"/>
        <v>Female202045-54 yearsGR113-075</v>
      </c>
    </row>
    <row r="2313" spans="2:14" x14ac:dyDescent="0.35">
      <c r="B2313" t="s">
        <v>710</v>
      </c>
      <c r="C2313" t="s">
        <v>711</v>
      </c>
      <c r="D2313">
        <v>2020</v>
      </c>
      <c r="E2313">
        <v>2020</v>
      </c>
      <c r="F2313" s="1" t="s">
        <v>24</v>
      </c>
      <c r="G2313" s="1" t="s">
        <v>25</v>
      </c>
      <c r="H2313" s="1" t="s">
        <v>103</v>
      </c>
      <c r="I2313" s="1" t="s">
        <v>102</v>
      </c>
      <c r="J2313">
        <v>1068</v>
      </c>
      <c r="K2313">
        <v>20441441</v>
      </c>
      <c r="L2313">
        <v>5.2</v>
      </c>
      <c r="M2313" s="2" t="b">
        <f t="shared" si="72"/>
        <v>1</v>
      </c>
      <c r="N2313" s="2" t="str">
        <f t="shared" si="73"/>
        <v>Female202045-54 yearsGR113-076</v>
      </c>
    </row>
    <row r="2314" spans="2:14" x14ac:dyDescent="0.35">
      <c r="B2314" t="s">
        <v>710</v>
      </c>
      <c r="C2314" t="s">
        <v>711</v>
      </c>
      <c r="D2314">
        <v>2020</v>
      </c>
      <c r="E2314">
        <v>2020</v>
      </c>
      <c r="F2314" s="1" t="s">
        <v>24</v>
      </c>
      <c r="G2314" s="1" t="s">
        <v>25</v>
      </c>
      <c r="H2314" s="1" t="s">
        <v>202</v>
      </c>
      <c r="I2314" s="1" t="s">
        <v>201</v>
      </c>
      <c r="J2314">
        <v>228</v>
      </c>
      <c r="K2314">
        <v>20441441</v>
      </c>
      <c r="L2314">
        <v>1.1000000000000001</v>
      </c>
      <c r="M2314" s="2" t="b">
        <f t="shared" si="72"/>
        <v>0</v>
      </c>
      <c r="N2314" s="2" t="str">
        <f t="shared" si="73"/>
        <v>Female202045-54 yearsGR113-077</v>
      </c>
    </row>
    <row r="2315" spans="2:14" x14ac:dyDescent="0.35">
      <c r="B2315" t="s">
        <v>710</v>
      </c>
      <c r="C2315" t="s">
        <v>711</v>
      </c>
      <c r="D2315">
        <v>2020</v>
      </c>
      <c r="E2315">
        <v>2020</v>
      </c>
      <c r="F2315" s="1" t="s">
        <v>24</v>
      </c>
      <c r="G2315" s="1" t="s">
        <v>25</v>
      </c>
      <c r="H2315" s="1" t="s">
        <v>101</v>
      </c>
      <c r="I2315" s="1" t="s">
        <v>100</v>
      </c>
      <c r="J2315">
        <v>840</v>
      </c>
      <c r="K2315">
        <v>20441441</v>
      </c>
      <c r="L2315">
        <v>4.0999999999999996</v>
      </c>
      <c r="M2315" s="2" t="b">
        <f t="shared" si="72"/>
        <v>0</v>
      </c>
      <c r="N2315" s="2" t="str">
        <f t="shared" si="73"/>
        <v>Female202045-54 yearsGR113-078</v>
      </c>
    </row>
    <row r="2316" spans="2:14" x14ac:dyDescent="0.35">
      <c r="B2316" t="s">
        <v>710</v>
      </c>
      <c r="C2316" t="s">
        <v>711</v>
      </c>
      <c r="D2316">
        <v>2020</v>
      </c>
      <c r="E2316">
        <v>2020</v>
      </c>
      <c r="F2316" s="1" t="s">
        <v>24</v>
      </c>
      <c r="G2316" s="1" t="s">
        <v>25</v>
      </c>
      <c r="H2316" s="1" t="s">
        <v>200</v>
      </c>
      <c r="I2316" s="1" t="s">
        <v>199</v>
      </c>
      <c r="J2316">
        <v>10</v>
      </c>
      <c r="K2316">
        <v>20441441</v>
      </c>
      <c r="L2316" t="s">
        <v>10</v>
      </c>
      <c r="M2316" s="2" t="b">
        <f t="shared" si="72"/>
        <v>0</v>
      </c>
      <c r="N2316" s="2" t="str">
        <f t="shared" si="73"/>
        <v>Female202045-54 yearsGR113-079</v>
      </c>
    </row>
    <row r="2317" spans="2:14" x14ac:dyDescent="0.35">
      <c r="B2317" t="s">
        <v>710</v>
      </c>
      <c r="C2317" t="s">
        <v>711</v>
      </c>
      <c r="D2317">
        <v>2020</v>
      </c>
      <c r="E2317">
        <v>2020</v>
      </c>
      <c r="F2317" s="1" t="s">
        <v>24</v>
      </c>
      <c r="G2317" s="1" t="s">
        <v>25</v>
      </c>
      <c r="H2317" s="1" t="s">
        <v>99</v>
      </c>
      <c r="I2317" s="1" t="s">
        <v>98</v>
      </c>
      <c r="J2317">
        <v>1871</v>
      </c>
      <c r="K2317">
        <v>20441441</v>
      </c>
      <c r="L2317">
        <v>9.1999999999999993</v>
      </c>
      <c r="M2317" s="2" t="b">
        <f t="shared" si="72"/>
        <v>1</v>
      </c>
      <c r="N2317" s="2" t="str">
        <f t="shared" si="73"/>
        <v>Female202045-54 yearsGR113-082</v>
      </c>
    </row>
    <row r="2318" spans="2:14" x14ac:dyDescent="0.35">
      <c r="B2318" t="s">
        <v>710</v>
      </c>
      <c r="C2318" t="s">
        <v>711</v>
      </c>
      <c r="D2318">
        <v>2020</v>
      </c>
      <c r="E2318">
        <v>2020</v>
      </c>
      <c r="F2318" s="1" t="s">
        <v>24</v>
      </c>
      <c r="G2318" s="1" t="s">
        <v>25</v>
      </c>
      <c r="H2318" s="1" t="s">
        <v>194</v>
      </c>
      <c r="I2318" s="1" t="s">
        <v>193</v>
      </c>
      <c r="J2318">
        <v>10</v>
      </c>
      <c r="K2318">
        <v>20441441</v>
      </c>
      <c r="L2318" t="s">
        <v>10</v>
      </c>
      <c r="M2318" s="2" t="b">
        <f t="shared" si="72"/>
        <v>0</v>
      </c>
      <c r="N2318" s="2" t="str">
        <f t="shared" si="73"/>
        <v>Female202045-54 yearsGR113-083</v>
      </c>
    </row>
    <row r="2319" spans="2:14" x14ac:dyDescent="0.35">
      <c r="B2319" t="s">
        <v>710</v>
      </c>
      <c r="C2319" t="s">
        <v>711</v>
      </c>
      <c r="D2319">
        <v>2020</v>
      </c>
      <c r="E2319">
        <v>2020</v>
      </c>
      <c r="F2319" s="1" t="s">
        <v>24</v>
      </c>
      <c r="G2319" s="1" t="s">
        <v>25</v>
      </c>
      <c r="H2319" s="1" t="s">
        <v>192</v>
      </c>
      <c r="I2319" s="1" t="s">
        <v>191</v>
      </c>
      <c r="J2319">
        <v>71</v>
      </c>
      <c r="K2319">
        <v>20441441</v>
      </c>
      <c r="L2319">
        <v>0.3</v>
      </c>
      <c r="M2319" s="2" t="b">
        <f t="shared" si="72"/>
        <v>0</v>
      </c>
      <c r="N2319" s="2" t="str">
        <f t="shared" si="73"/>
        <v>Female202045-54 yearsGR113-084</v>
      </c>
    </row>
    <row r="2320" spans="2:14" x14ac:dyDescent="0.35">
      <c r="B2320" t="s">
        <v>710</v>
      </c>
      <c r="C2320" t="s">
        <v>711</v>
      </c>
      <c r="D2320">
        <v>2020</v>
      </c>
      <c r="E2320">
        <v>2020</v>
      </c>
      <c r="F2320" s="1" t="s">
        <v>24</v>
      </c>
      <c r="G2320" s="1" t="s">
        <v>25</v>
      </c>
      <c r="H2320" s="1" t="s">
        <v>190</v>
      </c>
      <c r="I2320" s="1" t="s">
        <v>189</v>
      </c>
      <c r="J2320">
        <v>329</v>
      </c>
      <c r="K2320">
        <v>20441441</v>
      </c>
      <c r="L2320">
        <v>1.6</v>
      </c>
      <c r="M2320" s="2" t="b">
        <f t="shared" si="72"/>
        <v>0</v>
      </c>
      <c r="N2320" s="2" t="str">
        <f t="shared" si="73"/>
        <v>Female202045-54 yearsGR113-085</v>
      </c>
    </row>
    <row r="2321" spans="2:14" x14ac:dyDescent="0.35">
      <c r="B2321" t="s">
        <v>710</v>
      </c>
      <c r="C2321" t="s">
        <v>711</v>
      </c>
      <c r="D2321">
        <v>2020</v>
      </c>
      <c r="E2321">
        <v>2020</v>
      </c>
      <c r="F2321" s="1" t="s">
        <v>24</v>
      </c>
      <c r="G2321" s="1" t="s">
        <v>25</v>
      </c>
      <c r="H2321" s="1" t="s">
        <v>97</v>
      </c>
      <c r="I2321" s="1" t="s">
        <v>96</v>
      </c>
      <c r="J2321">
        <v>1461</v>
      </c>
      <c r="K2321">
        <v>20441441</v>
      </c>
      <c r="L2321">
        <v>7.1</v>
      </c>
      <c r="M2321" s="2" t="b">
        <f t="shared" si="72"/>
        <v>0</v>
      </c>
      <c r="N2321" s="2" t="str">
        <f t="shared" si="73"/>
        <v>Female202045-54 yearsGR113-086</v>
      </c>
    </row>
    <row r="2322" spans="2:14" x14ac:dyDescent="0.35">
      <c r="B2322" t="s">
        <v>710</v>
      </c>
      <c r="C2322" t="s">
        <v>711</v>
      </c>
      <c r="D2322">
        <v>2020</v>
      </c>
      <c r="E2322">
        <v>2020</v>
      </c>
      <c r="F2322" s="1" t="s">
        <v>24</v>
      </c>
      <c r="G2322" s="1" t="s">
        <v>25</v>
      </c>
      <c r="H2322" s="1" t="s">
        <v>95</v>
      </c>
      <c r="I2322" s="1" t="s">
        <v>94</v>
      </c>
      <c r="J2322">
        <v>231</v>
      </c>
      <c r="K2322">
        <v>20441441</v>
      </c>
      <c r="L2322">
        <v>1.1000000000000001</v>
      </c>
      <c r="M2322" s="2" t="b">
        <f t="shared" si="72"/>
        <v>1</v>
      </c>
      <c r="N2322" s="2" t="str">
        <f t="shared" si="73"/>
        <v>Female202045-54 yearsGR113-088</v>
      </c>
    </row>
    <row r="2323" spans="2:14" x14ac:dyDescent="0.35">
      <c r="B2323" t="s">
        <v>710</v>
      </c>
      <c r="C2323" t="s">
        <v>711</v>
      </c>
      <c r="D2323">
        <v>2020</v>
      </c>
      <c r="E2323">
        <v>2020</v>
      </c>
      <c r="F2323" s="1" t="s">
        <v>24</v>
      </c>
      <c r="G2323" s="1" t="s">
        <v>25</v>
      </c>
      <c r="H2323" s="1" t="s">
        <v>186</v>
      </c>
      <c r="I2323" s="1" t="s">
        <v>185</v>
      </c>
      <c r="J2323">
        <v>776</v>
      </c>
      <c r="K2323">
        <v>20441441</v>
      </c>
      <c r="L2323">
        <v>3.8</v>
      </c>
      <c r="M2323" s="2" t="b">
        <f t="shared" si="72"/>
        <v>0</v>
      </c>
      <c r="N2323" s="2" t="str">
        <f t="shared" si="73"/>
        <v>Female202045-54 yearsGR113-089</v>
      </c>
    </row>
    <row r="2324" spans="2:14" x14ac:dyDescent="0.35">
      <c r="B2324" t="s">
        <v>710</v>
      </c>
      <c r="C2324" t="s">
        <v>711</v>
      </c>
      <c r="D2324">
        <v>2020</v>
      </c>
      <c r="E2324">
        <v>2020</v>
      </c>
      <c r="F2324" s="1" t="s">
        <v>24</v>
      </c>
      <c r="G2324" s="1" t="s">
        <v>25</v>
      </c>
      <c r="H2324" s="1" t="s">
        <v>184</v>
      </c>
      <c r="I2324" s="1" t="s">
        <v>183</v>
      </c>
      <c r="J2324">
        <v>86</v>
      </c>
      <c r="K2324">
        <v>20441441</v>
      </c>
      <c r="L2324">
        <v>0.4</v>
      </c>
      <c r="M2324" s="2" t="b">
        <f t="shared" si="72"/>
        <v>1</v>
      </c>
      <c r="N2324" s="2" t="str">
        <f t="shared" si="73"/>
        <v>Female202045-54 yearsGR113-090</v>
      </c>
    </row>
    <row r="2325" spans="2:14" x14ac:dyDescent="0.35">
      <c r="B2325" t="s">
        <v>710</v>
      </c>
      <c r="C2325" t="s">
        <v>711</v>
      </c>
      <c r="D2325">
        <v>2020</v>
      </c>
      <c r="E2325">
        <v>2020</v>
      </c>
      <c r="F2325" s="1" t="s">
        <v>24</v>
      </c>
      <c r="G2325" s="1" t="s">
        <v>25</v>
      </c>
      <c r="H2325" s="1" t="s">
        <v>182</v>
      </c>
      <c r="I2325" s="1" t="s">
        <v>181</v>
      </c>
      <c r="J2325">
        <v>11</v>
      </c>
      <c r="K2325">
        <v>20441441</v>
      </c>
      <c r="L2325" t="s">
        <v>10</v>
      </c>
      <c r="M2325" s="2" t="b">
        <f t="shared" si="72"/>
        <v>1</v>
      </c>
      <c r="N2325" s="2" t="str">
        <f t="shared" si="73"/>
        <v>Female202045-54 yearsGR113-091</v>
      </c>
    </row>
    <row r="2326" spans="2:14" x14ac:dyDescent="0.35">
      <c r="B2326" t="s">
        <v>710</v>
      </c>
      <c r="C2326" t="s">
        <v>711</v>
      </c>
      <c r="D2326">
        <v>2020</v>
      </c>
      <c r="E2326">
        <v>2020</v>
      </c>
      <c r="F2326" s="1" t="s">
        <v>24</v>
      </c>
      <c r="G2326" s="1" t="s">
        <v>25</v>
      </c>
      <c r="H2326" s="1" t="s">
        <v>180</v>
      </c>
      <c r="I2326" s="1" t="s">
        <v>179</v>
      </c>
      <c r="J2326">
        <v>39</v>
      </c>
      <c r="K2326">
        <v>20441441</v>
      </c>
      <c r="L2326">
        <v>0.2</v>
      </c>
      <c r="M2326" s="2" t="b">
        <f t="shared" si="72"/>
        <v>1</v>
      </c>
      <c r="N2326" s="2" t="str">
        <f t="shared" si="73"/>
        <v>Female202045-54 yearsGR113-092</v>
      </c>
    </row>
    <row r="2327" spans="2:14" x14ac:dyDescent="0.35">
      <c r="B2327" t="s">
        <v>710</v>
      </c>
      <c r="C2327" t="s">
        <v>711</v>
      </c>
      <c r="D2327">
        <v>2020</v>
      </c>
      <c r="E2327">
        <v>2020</v>
      </c>
      <c r="F2327" s="1" t="s">
        <v>24</v>
      </c>
      <c r="G2327" s="1" t="s">
        <v>25</v>
      </c>
      <c r="H2327" s="1" t="s">
        <v>93</v>
      </c>
      <c r="I2327" s="1" t="s">
        <v>92</v>
      </c>
      <c r="J2327">
        <v>3424</v>
      </c>
      <c r="K2327">
        <v>20441441</v>
      </c>
      <c r="L2327">
        <v>16.8</v>
      </c>
      <c r="M2327" s="2" t="b">
        <f t="shared" si="72"/>
        <v>1</v>
      </c>
      <c r="N2327" s="2" t="str">
        <f t="shared" si="73"/>
        <v>Female202045-54 yearsGR113-093</v>
      </c>
    </row>
    <row r="2328" spans="2:14" x14ac:dyDescent="0.35">
      <c r="B2328" t="s">
        <v>710</v>
      </c>
      <c r="C2328" t="s">
        <v>711</v>
      </c>
      <c r="D2328">
        <v>2020</v>
      </c>
      <c r="E2328">
        <v>2020</v>
      </c>
      <c r="F2328" s="1" t="s">
        <v>24</v>
      </c>
      <c r="G2328" s="1" t="s">
        <v>25</v>
      </c>
      <c r="H2328" s="1" t="s">
        <v>91</v>
      </c>
      <c r="I2328" s="1" t="s">
        <v>90</v>
      </c>
      <c r="J2328">
        <v>2369</v>
      </c>
      <c r="K2328">
        <v>20441441</v>
      </c>
      <c r="L2328">
        <v>11.6</v>
      </c>
      <c r="M2328" s="2" t="b">
        <f t="shared" si="72"/>
        <v>0</v>
      </c>
      <c r="N2328" s="2" t="str">
        <f t="shared" si="73"/>
        <v>Female202045-54 yearsGR113-094</v>
      </c>
    </row>
    <row r="2329" spans="2:14" x14ac:dyDescent="0.35">
      <c r="B2329" t="s">
        <v>710</v>
      </c>
      <c r="C2329" t="s">
        <v>711</v>
      </c>
      <c r="D2329">
        <v>2020</v>
      </c>
      <c r="E2329">
        <v>2020</v>
      </c>
      <c r="F2329" s="1" t="s">
        <v>24</v>
      </c>
      <c r="G2329" s="1" t="s">
        <v>25</v>
      </c>
      <c r="H2329" s="1" t="s">
        <v>178</v>
      </c>
      <c r="I2329" s="1" t="s">
        <v>177</v>
      </c>
      <c r="J2329">
        <v>1055</v>
      </c>
      <c r="K2329">
        <v>20441441</v>
      </c>
      <c r="L2329">
        <v>5.2</v>
      </c>
      <c r="M2329" s="2" t="b">
        <f t="shared" si="72"/>
        <v>0</v>
      </c>
      <c r="N2329" s="2" t="str">
        <f t="shared" si="73"/>
        <v>Female202045-54 yearsGR113-095</v>
      </c>
    </row>
    <row r="2330" spans="2:14" x14ac:dyDescent="0.35">
      <c r="B2330" t="s">
        <v>710</v>
      </c>
      <c r="C2330" t="s">
        <v>711</v>
      </c>
      <c r="D2330">
        <v>2020</v>
      </c>
      <c r="E2330">
        <v>2020</v>
      </c>
      <c r="F2330" s="1" t="s">
        <v>24</v>
      </c>
      <c r="G2330" s="1" t="s">
        <v>25</v>
      </c>
      <c r="H2330" s="1" t="s">
        <v>176</v>
      </c>
      <c r="I2330" s="1" t="s">
        <v>175</v>
      </c>
      <c r="J2330">
        <v>64</v>
      </c>
      <c r="K2330">
        <v>20441441</v>
      </c>
      <c r="L2330">
        <v>0.3</v>
      </c>
      <c r="M2330" s="2" t="b">
        <f t="shared" si="72"/>
        <v>1</v>
      </c>
      <c r="N2330" s="2" t="str">
        <f t="shared" si="73"/>
        <v>Female202045-54 yearsGR113-096</v>
      </c>
    </row>
    <row r="2331" spans="2:14" x14ac:dyDescent="0.35">
      <c r="B2331" t="s">
        <v>710</v>
      </c>
      <c r="C2331" t="s">
        <v>711</v>
      </c>
      <c r="D2331">
        <v>2020</v>
      </c>
      <c r="E2331">
        <v>2020</v>
      </c>
      <c r="F2331" s="1" t="s">
        <v>24</v>
      </c>
      <c r="G2331" s="1" t="s">
        <v>25</v>
      </c>
      <c r="H2331" s="1" t="s">
        <v>89</v>
      </c>
      <c r="I2331" s="1" t="s">
        <v>88</v>
      </c>
      <c r="J2331">
        <v>917</v>
      </c>
      <c r="K2331">
        <v>20441441</v>
      </c>
      <c r="L2331">
        <v>4.5</v>
      </c>
      <c r="M2331" s="2" t="b">
        <f t="shared" si="72"/>
        <v>1</v>
      </c>
      <c r="N2331" s="2" t="str">
        <f t="shared" si="73"/>
        <v>Female202045-54 yearsGR113-097</v>
      </c>
    </row>
    <row r="2332" spans="2:14" x14ac:dyDescent="0.35">
      <c r="B2332" t="s">
        <v>710</v>
      </c>
      <c r="C2332" t="s">
        <v>711</v>
      </c>
      <c r="D2332">
        <v>2020</v>
      </c>
      <c r="E2332">
        <v>2020</v>
      </c>
      <c r="F2332" s="1" t="s">
        <v>24</v>
      </c>
      <c r="G2332" s="1" t="s">
        <v>25</v>
      </c>
      <c r="H2332" s="1" t="s">
        <v>87</v>
      </c>
      <c r="I2332" s="1" t="s">
        <v>86</v>
      </c>
      <c r="J2332">
        <v>901</v>
      </c>
      <c r="K2332">
        <v>20441441</v>
      </c>
      <c r="L2332">
        <v>4.4000000000000004</v>
      </c>
      <c r="M2332" s="2" t="b">
        <f t="shared" si="72"/>
        <v>0</v>
      </c>
      <c r="N2332" s="2" t="str">
        <f t="shared" si="73"/>
        <v>Female202045-54 yearsGR113-100</v>
      </c>
    </row>
    <row r="2333" spans="2:14" x14ac:dyDescent="0.35">
      <c r="B2333" t="s">
        <v>710</v>
      </c>
      <c r="C2333" t="s">
        <v>711</v>
      </c>
      <c r="D2333">
        <v>2020</v>
      </c>
      <c r="E2333">
        <v>2020</v>
      </c>
      <c r="F2333" s="1" t="s">
        <v>24</v>
      </c>
      <c r="G2333" s="1" t="s">
        <v>25</v>
      </c>
      <c r="H2333" s="1" t="s">
        <v>170</v>
      </c>
      <c r="I2333" s="1" t="s">
        <v>169</v>
      </c>
      <c r="J2333">
        <v>53</v>
      </c>
      <c r="K2333">
        <v>20441441</v>
      </c>
      <c r="L2333">
        <v>0.3</v>
      </c>
      <c r="M2333" s="2" t="b">
        <f t="shared" si="72"/>
        <v>1</v>
      </c>
      <c r="N2333" s="2" t="str">
        <f t="shared" si="73"/>
        <v>Female202045-54 yearsGR113-102</v>
      </c>
    </row>
    <row r="2334" spans="2:14" x14ac:dyDescent="0.35">
      <c r="B2334" t="s">
        <v>710</v>
      </c>
      <c r="C2334" t="s">
        <v>711</v>
      </c>
      <c r="D2334">
        <v>2020</v>
      </c>
      <c r="E2334">
        <v>2020</v>
      </c>
      <c r="F2334" s="1" t="s">
        <v>24</v>
      </c>
      <c r="G2334" s="1" t="s">
        <v>25</v>
      </c>
      <c r="H2334" s="1" t="s">
        <v>166</v>
      </c>
      <c r="I2334" s="1" t="s">
        <v>165</v>
      </c>
      <c r="J2334">
        <v>21</v>
      </c>
      <c r="K2334">
        <v>20441441</v>
      </c>
      <c r="L2334">
        <v>0.1</v>
      </c>
      <c r="M2334" s="2" t="b">
        <f t="shared" si="72"/>
        <v>1</v>
      </c>
      <c r="N2334" s="2" t="str">
        <f t="shared" si="73"/>
        <v>Female202045-54 yearsGR113-104</v>
      </c>
    </row>
    <row r="2335" spans="2:14" x14ac:dyDescent="0.35">
      <c r="B2335" t="s">
        <v>710</v>
      </c>
      <c r="C2335" t="s">
        <v>711</v>
      </c>
      <c r="D2335">
        <v>2020</v>
      </c>
      <c r="E2335">
        <v>2020</v>
      </c>
      <c r="F2335" s="1" t="s">
        <v>24</v>
      </c>
      <c r="G2335" s="1" t="s">
        <v>25</v>
      </c>
      <c r="H2335" s="1" t="s">
        <v>304</v>
      </c>
      <c r="I2335" s="1" t="s">
        <v>303</v>
      </c>
      <c r="J2335">
        <v>20</v>
      </c>
      <c r="K2335">
        <v>20441441</v>
      </c>
      <c r="L2335">
        <v>0.1</v>
      </c>
      <c r="M2335" s="2" t="b">
        <f t="shared" si="72"/>
        <v>1</v>
      </c>
      <c r="N2335" s="2" t="str">
        <f t="shared" si="73"/>
        <v>Female202045-54 yearsGR113-105</v>
      </c>
    </row>
    <row r="2336" spans="2:14" x14ac:dyDescent="0.35">
      <c r="B2336" t="s">
        <v>710</v>
      </c>
      <c r="C2336" t="s">
        <v>711</v>
      </c>
      <c r="D2336">
        <v>2020</v>
      </c>
      <c r="E2336">
        <v>2020</v>
      </c>
      <c r="F2336" s="1" t="s">
        <v>24</v>
      </c>
      <c r="G2336" s="1" t="s">
        <v>25</v>
      </c>
      <c r="H2336" s="1" t="s">
        <v>302</v>
      </c>
      <c r="I2336" s="1" t="s">
        <v>301</v>
      </c>
      <c r="J2336">
        <v>19</v>
      </c>
      <c r="K2336">
        <v>20441441</v>
      </c>
      <c r="L2336" t="s">
        <v>10</v>
      </c>
      <c r="M2336" s="2" t="b">
        <f t="shared" si="72"/>
        <v>0</v>
      </c>
      <c r="N2336" s="2" t="str">
        <f t="shared" si="73"/>
        <v>Female202045-54 yearsGR113-107</v>
      </c>
    </row>
    <row r="2337" spans="2:14" x14ac:dyDescent="0.35">
      <c r="B2337" t="s">
        <v>710</v>
      </c>
      <c r="C2337" t="s">
        <v>711</v>
      </c>
      <c r="D2337">
        <v>2020</v>
      </c>
      <c r="E2337">
        <v>2020</v>
      </c>
      <c r="F2337" s="1" t="s">
        <v>24</v>
      </c>
      <c r="G2337" s="1" t="s">
        <v>25</v>
      </c>
      <c r="H2337" s="1" t="s">
        <v>164</v>
      </c>
      <c r="I2337" s="1" t="s">
        <v>163</v>
      </c>
      <c r="J2337">
        <v>353</v>
      </c>
      <c r="K2337">
        <v>20441441</v>
      </c>
      <c r="L2337">
        <v>1.7</v>
      </c>
      <c r="M2337" s="2" t="b">
        <f t="shared" si="72"/>
        <v>1</v>
      </c>
      <c r="N2337" s="2" t="str">
        <f t="shared" si="73"/>
        <v>Female202045-54 yearsGR113-109</v>
      </c>
    </row>
    <row r="2338" spans="2:14" x14ac:dyDescent="0.35">
      <c r="B2338" t="s">
        <v>710</v>
      </c>
      <c r="C2338" t="s">
        <v>711</v>
      </c>
      <c r="D2338">
        <v>2020</v>
      </c>
      <c r="E2338">
        <v>2020</v>
      </c>
      <c r="F2338" s="1" t="s">
        <v>24</v>
      </c>
      <c r="G2338" s="1" t="s">
        <v>25</v>
      </c>
      <c r="H2338" s="1" t="s">
        <v>83</v>
      </c>
      <c r="I2338" s="1" t="s">
        <v>82</v>
      </c>
      <c r="J2338">
        <v>746</v>
      </c>
      <c r="K2338">
        <v>20441441</v>
      </c>
      <c r="L2338">
        <v>3.6</v>
      </c>
      <c r="M2338" s="2" t="b">
        <f t="shared" si="72"/>
        <v>0</v>
      </c>
      <c r="N2338" s="2" t="str">
        <f t="shared" si="73"/>
        <v>Female202045-54 yearsGR113-110</v>
      </c>
    </row>
    <row r="2339" spans="2:14" x14ac:dyDescent="0.35">
      <c r="B2339" t="s">
        <v>710</v>
      </c>
      <c r="C2339" t="s">
        <v>711</v>
      </c>
      <c r="D2339">
        <v>2020</v>
      </c>
      <c r="E2339">
        <v>2020</v>
      </c>
      <c r="F2339" s="1" t="s">
        <v>24</v>
      </c>
      <c r="G2339" s="1" t="s">
        <v>25</v>
      </c>
      <c r="H2339" s="1" t="s">
        <v>81</v>
      </c>
      <c r="I2339" s="1" t="s">
        <v>80</v>
      </c>
      <c r="J2339">
        <v>7784</v>
      </c>
      <c r="K2339">
        <v>20441441</v>
      </c>
      <c r="L2339">
        <v>38.1</v>
      </c>
      <c r="M2339" s="2" t="b">
        <f t="shared" si="72"/>
        <v>0</v>
      </c>
      <c r="N2339" s="2" t="str">
        <f t="shared" si="73"/>
        <v>Female202045-54 yearsGR113-111</v>
      </c>
    </row>
    <row r="2340" spans="2:14" x14ac:dyDescent="0.35">
      <c r="B2340" t="s">
        <v>710</v>
      </c>
      <c r="C2340" t="s">
        <v>711</v>
      </c>
      <c r="D2340">
        <v>2020</v>
      </c>
      <c r="E2340">
        <v>2020</v>
      </c>
      <c r="F2340" s="1" t="s">
        <v>24</v>
      </c>
      <c r="G2340" s="1" t="s">
        <v>25</v>
      </c>
      <c r="H2340" s="1" t="s">
        <v>79</v>
      </c>
      <c r="I2340" s="1" t="s">
        <v>78</v>
      </c>
      <c r="J2340">
        <v>7973</v>
      </c>
      <c r="K2340">
        <v>20441441</v>
      </c>
      <c r="L2340">
        <v>39</v>
      </c>
      <c r="M2340" s="2" t="b">
        <f t="shared" si="72"/>
        <v>1</v>
      </c>
      <c r="N2340" s="2" t="str">
        <f t="shared" si="73"/>
        <v>Female202045-54 yearsGR113-112</v>
      </c>
    </row>
    <row r="2341" spans="2:14" x14ac:dyDescent="0.35">
      <c r="B2341" t="s">
        <v>710</v>
      </c>
      <c r="C2341" t="s">
        <v>711</v>
      </c>
      <c r="D2341">
        <v>2020</v>
      </c>
      <c r="E2341">
        <v>2020</v>
      </c>
      <c r="F2341" s="1" t="s">
        <v>24</v>
      </c>
      <c r="G2341" s="1" t="s">
        <v>25</v>
      </c>
      <c r="H2341" s="1" t="s">
        <v>77</v>
      </c>
      <c r="I2341" s="1" t="s">
        <v>76</v>
      </c>
      <c r="J2341">
        <v>1520</v>
      </c>
      <c r="K2341">
        <v>20441441</v>
      </c>
      <c r="L2341">
        <v>7.4</v>
      </c>
      <c r="M2341" s="2" t="b">
        <f t="shared" si="72"/>
        <v>0</v>
      </c>
      <c r="N2341" s="2" t="str">
        <f t="shared" si="73"/>
        <v>Female202045-54 yearsGR113-113</v>
      </c>
    </row>
    <row r="2342" spans="2:14" x14ac:dyDescent="0.35">
      <c r="B2342" t="s">
        <v>710</v>
      </c>
      <c r="C2342" t="s">
        <v>711</v>
      </c>
      <c r="D2342">
        <v>2020</v>
      </c>
      <c r="E2342">
        <v>2020</v>
      </c>
      <c r="F2342" s="1" t="s">
        <v>24</v>
      </c>
      <c r="G2342" s="1" t="s">
        <v>25</v>
      </c>
      <c r="H2342" s="1" t="s">
        <v>75</v>
      </c>
      <c r="I2342" s="1" t="s">
        <v>74</v>
      </c>
      <c r="J2342">
        <v>1437</v>
      </c>
      <c r="K2342">
        <v>20441441</v>
      </c>
      <c r="L2342">
        <v>7</v>
      </c>
      <c r="M2342" s="2" t="b">
        <f t="shared" si="72"/>
        <v>0</v>
      </c>
      <c r="N2342" s="2" t="str">
        <f t="shared" si="73"/>
        <v>Female202045-54 yearsGR113-114</v>
      </c>
    </row>
    <row r="2343" spans="2:14" x14ac:dyDescent="0.35">
      <c r="B2343" t="s">
        <v>710</v>
      </c>
      <c r="C2343" t="s">
        <v>711</v>
      </c>
      <c r="D2343">
        <v>2020</v>
      </c>
      <c r="E2343">
        <v>2020</v>
      </c>
      <c r="F2343" s="1" t="s">
        <v>24</v>
      </c>
      <c r="G2343" s="1" t="s">
        <v>25</v>
      </c>
      <c r="H2343" s="1" t="s">
        <v>162</v>
      </c>
      <c r="I2343" s="1" t="s">
        <v>161</v>
      </c>
      <c r="J2343">
        <v>34</v>
      </c>
      <c r="K2343">
        <v>20441441</v>
      </c>
      <c r="L2343">
        <v>0.2</v>
      </c>
      <c r="M2343" s="2" t="b">
        <f t="shared" si="72"/>
        <v>0</v>
      </c>
      <c r="N2343" s="2" t="str">
        <f t="shared" si="73"/>
        <v>Female202045-54 yearsGR113-115</v>
      </c>
    </row>
    <row r="2344" spans="2:14" x14ac:dyDescent="0.35">
      <c r="B2344" t="s">
        <v>710</v>
      </c>
      <c r="C2344" t="s">
        <v>711</v>
      </c>
      <c r="D2344">
        <v>2020</v>
      </c>
      <c r="E2344">
        <v>2020</v>
      </c>
      <c r="F2344" s="1" t="s">
        <v>24</v>
      </c>
      <c r="G2344" s="1" t="s">
        <v>25</v>
      </c>
      <c r="H2344" s="1" t="s">
        <v>160</v>
      </c>
      <c r="I2344" s="1" t="s">
        <v>159</v>
      </c>
      <c r="J2344">
        <v>49</v>
      </c>
      <c r="K2344">
        <v>20441441</v>
      </c>
      <c r="L2344">
        <v>0.2</v>
      </c>
      <c r="M2344" s="2" t="b">
        <f t="shared" si="72"/>
        <v>0</v>
      </c>
      <c r="N2344" s="2" t="str">
        <f t="shared" si="73"/>
        <v>Female202045-54 yearsGR113-116</v>
      </c>
    </row>
    <row r="2345" spans="2:14" x14ac:dyDescent="0.35">
      <c r="B2345" t="s">
        <v>710</v>
      </c>
      <c r="C2345" t="s">
        <v>711</v>
      </c>
      <c r="D2345">
        <v>2020</v>
      </c>
      <c r="E2345">
        <v>2020</v>
      </c>
      <c r="F2345" s="1" t="s">
        <v>24</v>
      </c>
      <c r="G2345" s="1" t="s">
        <v>25</v>
      </c>
      <c r="H2345" s="1" t="s">
        <v>73</v>
      </c>
      <c r="I2345" s="1" t="s">
        <v>72</v>
      </c>
      <c r="J2345">
        <v>6453</v>
      </c>
      <c r="K2345">
        <v>20441441</v>
      </c>
      <c r="L2345">
        <v>31.6</v>
      </c>
      <c r="M2345" s="2" t="b">
        <f t="shared" si="72"/>
        <v>0</v>
      </c>
      <c r="N2345" s="2" t="str">
        <f t="shared" si="73"/>
        <v>Female202045-54 yearsGR113-117</v>
      </c>
    </row>
    <row r="2346" spans="2:14" x14ac:dyDescent="0.35">
      <c r="B2346" t="s">
        <v>710</v>
      </c>
      <c r="C2346" t="s">
        <v>711</v>
      </c>
      <c r="D2346">
        <v>2020</v>
      </c>
      <c r="E2346">
        <v>2020</v>
      </c>
      <c r="F2346" s="1" t="s">
        <v>24</v>
      </c>
      <c r="G2346" s="1" t="s">
        <v>25</v>
      </c>
      <c r="H2346" s="1" t="s">
        <v>71</v>
      </c>
      <c r="I2346" s="1" t="s">
        <v>70</v>
      </c>
      <c r="J2346">
        <v>330</v>
      </c>
      <c r="K2346">
        <v>20441441</v>
      </c>
      <c r="L2346">
        <v>1.6</v>
      </c>
      <c r="M2346" s="2" t="b">
        <f t="shared" si="72"/>
        <v>0</v>
      </c>
      <c r="N2346" s="2" t="str">
        <f t="shared" si="73"/>
        <v>Female202045-54 yearsGR113-118</v>
      </c>
    </row>
    <row r="2347" spans="2:14" x14ac:dyDescent="0.35">
      <c r="B2347" t="s">
        <v>710</v>
      </c>
      <c r="C2347" t="s">
        <v>711</v>
      </c>
      <c r="D2347">
        <v>2020</v>
      </c>
      <c r="E2347">
        <v>2020</v>
      </c>
      <c r="F2347" s="1" t="s">
        <v>24</v>
      </c>
      <c r="G2347" s="1" t="s">
        <v>25</v>
      </c>
      <c r="H2347" s="1" t="s">
        <v>69</v>
      </c>
      <c r="I2347" s="1" t="s">
        <v>68</v>
      </c>
      <c r="J2347">
        <v>118</v>
      </c>
      <c r="K2347">
        <v>20441441</v>
      </c>
      <c r="L2347">
        <v>0.6</v>
      </c>
      <c r="M2347" s="2" t="b">
        <f t="shared" si="72"/>
        <v>0</v>
      </c>
      <c r="N2347" s="2" t="str">
        <f t="shared" si="73"/>
        <v>Female202045-54 yearsGR113-120</v>
      </c>
    </row>
    <row r="2348" spans="2:14" x14ac:dyDescent="0.35">
      <c r="B2348" t="s">
        <v>710</v>
      </c>
      <c r="C2348" t="s">
        <v>711</v>
      </c>
      <c r="D2348">
        <v>2020</v>
      </c>
      <c r="E2348">
        <v>2020</v>
      </c>
      <c r="F2348" s="1" t="s">
        <v>24</v>
      </c>
      <c r="G2348" s="1" t="s">
        <v>25</v>
      </c>
      <c r="H2348" s="1" t="s">
        <v>156</v>
      </c>
      <c r="I2348" s="1" t="s">
        <v>155</v>
      </c>
      <c r="J2348">
        <v>104</v>
      </c>
      <c r="K2348">
        <v>20441441</v>
      </c>
      <c r="L2348">
        <v>0.5</v>
      </c>
      <c r="M2348" s="2" t="b">
        <f t="shared" si="72"/>
        <v>0</v>
      </c>
      <c r="N2348" s="2" t="str">
        <f t="shared" si="73"/>
        <v>Female202045-54 yearsGR113-121</v>
      </c>
    </row>
    <row r="2349" spans="2:14" x14ac:dyDescent="0.35">
      <c r="B2349" t="s">
        <v>710</v>
      </c>
      <c r="C2349" t="s">
        <v>711</v>
      </c>
      <c r="D2349">
        <v>2020</v>
      </c>
      <c r="E2349">
        <v>2020</v>
      </c>
      <c r="F2349" s="1" t="s">
        <v>24</v>
      </c>
      <c r="G2349" s="1" t="s">
        <v>25</v>
      </c>
      <c r="H2349" s="1" t="s">
        <v>67</v>
      </c>
      <c r="I2349" s="1" t="s">
        <v>66</v>
      </c>
      <c r="J2349">
        <v>5490</v>
      </c>
      <c r="K2349">
        <v>20441441</v>
      </c>
      <c r="L2349">
        <v>26.9</v>
      </c>
      <c r="M2349" s="2" t="b">
        <f t="shared" si="72"/>
        <v>0</v>
      </c>
      <c r="N2349" s="2" t="str">
        <f t="shared" si="73"/>
        <v>Female202045-54 yearsGR113-122</v>
      </c>
    </row>
    <row r="2350" spans="2:14" x14ac:dyDescent="0.35">
      <c r="B2350" t="s">
        <v>710</v>
      </c>
      <c r="C2350" t="s">
        <v>711</v>
      </c>
      <c r="D2350">
        <v>2020</v>
      </c>
      <c r="E2350">
        <v>2020</v>
      </c>
      <c r="F2350" s="1" t="s">
        <v>24</v>
      </c>
      <c r="G2350" s="1" t="s">
        <v>25</v>
      </c>
      <c r="H2350" s="1" t="s">
        <v>154</v>
      </c>
      <c r="I2350" s="1" t="s">
        <v>153</v>
      </c>
      <c r="J2350">
        <v>403</v>
      </c>
      <c r="K2350">
        <v>20441441</v>
      </c>
      <c r="L2350">
        <v>2</v>
      </c>
      <c r="M2350" s="2" t="b">
        <f t="shared" si="72"/>
        <v>0</v>
      </c>
      <c r="N2350" s="2" t="str">
        <f t="shared" si="73"/>
        <v>Female202045-54 yearsGR113-123</v>
      </c>
    </row>
    <row r="2351" spans="2:14" x14ac:dyDescent="0.35">
      <c r="B2351" t="s">
        <v>710</v>
      </c>
      <c r="C2351" t="s">
        <v>711</v>
      </c>
      <c r="D2351">
        <v>2020</v>
      </c>
      <c r="E2351">
        <v>2020</v>
      </c>
      <c r="F2351" s="1" t="s">
        <v>24</v>
      </c>
      <c r="G2351" s="1" t="s">
        <v>25</v>
      </c>
      <c r="H2351" s="1" t="s">
        <v>65</v>
      </c>
      <c r="I2351" s="1" t="s">
        <v>64</v>
      </c>
      <c r="J2351">
        <v>1735</v>
      </c>
      <c r="K2351">
        <v>20441441</v>
      </c>
      <c r="L2351">
        <v>8.5</v>
      </c>
      <c r="M2351" s="2" t="b">
        <f t="shared" si="72"/>
        <v>1</v>
      </c>
      <c r="N2351" s="2" t="str">
        <f t="shared" si="73"/>
        <v>Female202045-54 yearsGR113-124</v>
      </c>
    </row>
    <row r="2352" spans="2:14" x14ac:dyDescent="0.35">
      <c r="B2352" t="s">
        <v>710</v>
      </c>
      <c r="C2352" t="s">
        <v>711</v>
      </c>
      <c r="D2352">
        <v>2020</v>
      </c>
      <c r="E2352">
        <v>2020</v>
      </c>
      <c r="F2352" s="1" t="s">
        <v>24</v>
      </c>
      <c r="G2352" s="1" t="s">
        <v>25</v>
      </c>
      <c r="H2352" s="1" t="s">
        <v>152</v>
      </c>
      <c r="I2352" s="1" t="s">
        <v>151</v>
      </c>
      <c r="J2352">
        <v>541</v>
      </c>
      <c r="K2352">
        <v>20441441</v>
      </c>
      <c r="L2352">
        <v>2.6</v>
      </c>
      <c r="M2352" s="2" t="b">
        <f t="shared" ref="M2352:M2415" si="74">LEFT(H2352,1)="#"</f>
        <v>0</v>
      </c>
      <c r="N2352" s="2" t="str">
        <f t="shared" ref="N2352:N2415" si="75">B2352&amp;E2352&amp;F2352&amp;I2352</f>
        <v>Female202045-54 yearsGR113-125</v>
      </c>
    </row>
    <row r="2353" spans="2:14" x14ac:dyDescent="0.35">
      <c r="B2353" t="s">
        <v>710</v>
      </c>
      <c r="C2353" t="s">
        <v>711</v>
      </c>
      <c r="D2353">
        <v>2020</v>
      </c>
      <c r="E2353">
        <v>2020</v>
      </c>
      <c r="F2353" s="1" t="s">
        <v>24</v>
      </c>
      <c r="G2353" s="1" t="s">
        <v>25</v>
      </c>
      <c r="H2353" s="1" t="s">
        <v>63</v>
      </c>
      <c r="I2353" s="1" t="s">
        <v>62</v>
      </c>
      <c r="J2353">
        <v>1194</v>
      </c>
      <c r="K2353">
        <v>20441441</v>
      </c>
      <c r="L2353">
        <v>5.8</v>
      </c>
      <c r="M2353" s="2" t="b">
        <f t="shared" si="74"/>
        <v>0</v>
      </c>
      <c r="N2353" s="2" t="str">
        <f t="shared" si="75"/>
        <v>Female202045-54 yearsGR113-126</v>
      </c>
    </row>
    <row r="2354" spans="2:14" x14ac:dyDescent="0.35">
      <c r="B2354" t="s">
        <v>710</v>
      </c>
      <c r="C2354" t="s">
        <v>711</v>
      </c>
      <c r="D2354">
        <v>2020</v>
      </c>
      <c r="E2354">
        <v>2020</v>
      </c>
      <c r="F2354" s="1" t="s">
        <v>24</v>
      </c>
      <c r="G2354" s="1" t="s">
        <v>25</v>
      </c>
      <c r="H2354" s="1" t="s">
        <v>61</v>
      </c>
      <c r="I2354" s="1" t="s">
        <v>60</v>
      </c>
      <c r="J2354">
        <v>568</v>
      </c>
      <c r="K2354">
        <v>20441441</v>
      </c>
      <c r="L2354">
        <v>2.8</v>
      </c>
      <c r="M2354" s="2" t="b">
        <f t="shared" si="74"/>
        <v>1</v>
      </c>
      <c r="N2354" s="2" t="str">
        <f t="shared" si="75"/>
        <v>Female202045-54 yearsGR113-127</v>
      </c>
    </row>
    <row r="2355" spans="2:14" x14ac:dyDescent="0.35">
      <c r="B2355" t="s">
        <v>710</v>
      </c>
      <c r="C2355" t="s">
        <v>711</v>
      </c>
      <c r="D2355">
        <v>2020</v>
      </c>
      <c r="E2355">
        <v>2020</v>
      </c>
      <c r="F2355" s="1" t="s">
        <v>24</v>
      </c>
      <c r="G2355" s="1" t="s">
        <v>25</v>
      </c>
      <c r="H2355" s="1" t="s">
        <v>59</v>
      </c>
      <c r="I2355" s="1" t="s">
        <v>58</v>
      </c>
      <c r="J2355">
        <v>341</v>
      </c>
      <c r="K2355">
        <v>20441441</v>
      </c>
      <c r="L2355">
        <v>1.7</v>
      </c>
      <c r="M2355" s="2" t="b">
        <f t="shared" si="74"/>
        <v>0</v>
      </c>
      <c r="N2355" s="2" t="str">
        <f t="shared" si="75"/>
        <v>Female202045-54 yearsGR113-128</v>
      </c>
    </row>
    <row r="2356" spans="2:14" x14ac:dyDescent="0.35">
      <c r="B2356" t="s">
        <v>710</v>
      </c>
      <c r="C2356" t="s">
        <v>711</v>
      </c>
      <c r="D2356">
        <v>2020</v>
      </c>
      <c r="E2356">
        <v>2020</v>
      </c>
      <c r="F2356" s="1" t="s">
        <v>24</v>
      </c>
      <c r="G2356" s="1" t="s">
        <v>25</v>
      </c>
      <c r="H2356" s="1" t="s">
        <v>57</v>
      </c>
      <c r="I2356" s="1" t="s">
        <v>56</v>
      </c>
      <c r="J2356">
        <v>227</v>
      </c>
      <c r="K2356">
        <v>20441441</v>
      </c>
      <c r="L2356">
        <v>1.1000000000000001</v>
      </c>
      <c r="M2356" s="2" t="b">
        <f t="shared" si="74"/>
        <v>0</v>
      </c>
      <c r="N2356" s="2" t="str">
        <f t="shared" si="75"/>
        <v>Female202045-54 yearsGR113-129</v>
      </c>
    </row>
    <row r="2357" spans="2:14" x14ac:dyDescent="0.35">
      <c r="B2357" t="s">
        <v>710</v>
      </c>
      <c r="C2357" t="s">
        <v>711</v>
      </c>
      <c r="D2357">
        <v>2020</v>
      </c>
      <c r="E2357">
        <v>2020</v>
      </c>
      <c r="F2357" s="1" t="s">
        <v>24</v>
      </c>
      <c r="G2357" s="1" t="s">
        <v>25</v>
      </c>
      <c r="H2357" s="1" t="s">
        <v>55</v>
      </c>
      <c r="I2357" s="1" t="s">
        <v>54</v>
      </c>
      <c r="J2357">
        <v>408</v>
      </c>
      <c r="K2357">
        <v>20441441</v>
      </c>
      <c r="L2357">
        <v>2</v>
      </c>
      <c r="M2357" s="2" t="b">
        <f t="shared" si="74"/>
        <v>0</v>
      </c>
      <c r="N2357" s="2" t="str">
        <f t="shared" si="75"/>
        <v>Female202045-54 yearsGR113-131</v>
      </c>
    </row>
    <row r="2358" spans="2:14" x14ac:dyDescent="0.35">
      <c r="B2358" t="s">
        <v>710</v>
      </c>
      <c r="C2358" t="s">
        <v>711</v>
      </c>
      <c r="D2358">
        <v>2020</v>
      </c>
      <c r="E2358">
        <v>2020</v>
      </c>
      <c r="F2358" s="1" t="s">
        <v>24</v>
      </c>
      <c r="G2358" s="1" t="s">
        <v>25</v>
      </c>
      <c r="H2358" s="1" t="s">
        <v>150</v>
      </c>
      <c r="I2358" s="1" t="s">
        <v>149</v>
      </c>
      <c r="J2358">
        <v>18</v>
      </c>
      <c r="K2358">
        <v>20441441</v>
      </c>
      <c r="L2358" t="s">
        <v>10</v>
      </c>
      <c r="M2358" s="2" t="b">
        <f t="shared" si="74"/>
        <v>0</v>
      </c>
      <c r="N2358" s="2" t="str">
        <f t="shared" si="75"/>
        <v>Female202045-54 yearsGR113-132</v>
      </c>
    </row>
    <row r="2359" spans="2:14" x14ac:dyDescent="0.35">
      <c r="B2359" t="s">
        <v>710</v>
      </c>
      <c r="C2359" t="s">
        <v>711</v>
      </c>
      <c r="D2359">
        <v>2020</v>
      </c>
      <c r="E2359">
        <v>2020</v>
      </c>
      <c r="F2359" s="1" t="s">
        <v>24</v>
      </c>
      <c r="G2359" s="1" t="s">
        <v>25</v>
      </c>
      <c r="H2359" s="1" t="s">
        <v>53</v>
      </c>
      <c r="I2359" s="1" t="s">
        <v>52</v>
      </c>
      <c r="J2359">
        <v>390</v>
      </c>
      <c r="K2359">
        <v>20441441</v>
      </c>
      <c r="L2359">
        <v>1.9</v>
      </c>
      <c r="M2359" s="2" t="b">
        <f t="shared" si="74"/>
        <v>0</v>
      </c>
      <c r="N2359" s="2" t="str">
        <f t="shared" si="75"/>
        <v>Female202045-54 yearsGR113-133</v>
      </c>
    </row>
    <row r="2360" spans="2:14" x14ac:dyDescent="0.35">
      <c r="B2360" t="s">
        <v>710</v>
      </c>
      <c r="C2360" t="s">
        <v>711</v>
      </c>
      <c r="D2360">
        <v>2020</v>
      </c>
      <c r="E2360">
        <v>2020</v>
      </c>
      <c r="F2360" s="1" t="s">
        <v>24</v>
      </c>
      <c r="G2360" s="1" t="s">
        <v>25</v>
      </c>
      <c r="H2360" s="1" t="s">
        <v>147</v>
      </c>
      <c r="I2360" s="1" t="s">
        <v>146</v>
      </c>
      <c r="J2360">
        <v>214</v>
      </c>
      <c r="K2360">
        <v>20441441</v>
      </c>
      <c r="L2360">
        <v>1</v>
      </c>
      <c r="M2360" s="2" t="b">
        <f t="shared" si="74"/>
        <v>1</v>
      </c>
      <c r="N2360" s="2" t="str">
        <f t="shared" si="75"/>
        <v>Female202045-54 yearsGR113-135</v>
      </c>
    </row>
    <row r="2361" spans="2:14" x14ac:dyDescent="0.35">
      <c r="B2361" t="s">
        <v>710</v>
      </c>
      <c r="C2361" t="s">
        <v>711</v>
      </c>
      <c r="D2361">
        <v>2020</v>
      </c>
      <c r="E2361">
        <v>2020</v>
      </c>
      <c r="F2361" s="1" t="s">
        <v>24</v>
      </c>
      <c r="G2361" s="1" t="s">
        <v>25</v>
      </c>
      <c r="H2361" s="1" t="s">
        <v>145</v>
      </c>
      <c r="I2361" s="1" t="s">
        <v>144</v>
      </c>
      <c r="J2361">
        <v>82</v>
      </c>
      <c r="K2361">
        <v>20441441</v>
      </c>
      <c r="L2361">
        <v>0.4</v>
      </c>
      <c r="M2361" s="2" t="b">
        <f t="shared" si="74"/>
        <v>1</v>
      </c>
      <c r="N2361" s="2" t="str">
        <f t="shared" si="75"/>
        <v>Female202045-54 yearsGR113-136</v>
      </c>
    </row>
    <row r="2362" spans="2:14" x14ac:dyDescent="0.35">
      <c r="B2362" t="s">
        <v>710</v>
      </c>
      <c r="C2362" t="s">
        <v>711</v>
      </c>
      <c r="D2362">
        <v>2020</v>
      </c>
      <c r="E2362">
        <v>2020</v>
      </c>
      <c r="F2362" s="1" t="s">
        <v>24</v>
      </c>
      <c r="G2362" s="1" t="s">
        <v>25</v>
      </c>
      <c r="H2362" s="1" t="s">
        <v>51</v>
      </c>
      <c r="I2362" s="1" t="s">
        <v>50</v>
      </c>
      <c r="J2362">
        <v>5579</v>
      </c>
      <c r="K2362">
        <v>20441441</v>
      </c>
      <c r="L2362">
        <v>27.3</v>
      </c>
      <c r="M2362" s="2" t="b">
        <f t="shared" si="74"/>
        <v>1</v>
      </c>
      <c r="N2362" s="2" t="str">
        <f t="shared" si="75"/>
        <v>Female202045-54 yearsGR113-137</v>
      </c>
    </row>
    <row r="2363" spans="2:14" x14ac:dyDescent="0.35">
      <c r="B2363" t="s">
        <v>710</v>
      </c>
      <c r="C2363" t="s">
        <v>711</v>
      </c>
      <c r="D2363">
        <v>2020</v>
      </c>
      <c r="E2363">
        <v>2020</v>
      </c>
      <c r="F2363" s="1" t="s">
        <v>26</v>
      </c>
      <c r="G2363" s="1" t="s">
        <v>27</v>
      </c>
      <c r="H2363" s="1" t="s">
        <v>296</v>
      </c>
      <c r="I2363" s="1" t="s">
        <v>295</v>
      </c>
      <c r="J2363">
        <v>398</v>
      </c>
      <c r="K2363">
        <v>21914243</v>
      </c>
      <c r="L2363">
        <v>1.8</v>
      </c>
      <c r="M2363" s="2" t="b">
        <f t="shared" si="74"/>
        <v>0</v>
      </c>
      <c r="N2363" s="2" t="str">
        <f t="shared" si="75"/>
        <v>Female202055-64 yearsGR113-003</v>
      </c>
    </row>
    <row r="2364" spans="2:14" x14ac:dyDescent="0.35">
      <c r="B2364" t="s">
        <v>710</v>
      </c>
      <c r="C2364" t="s">
        <v>711</v>
      </c>
      <c r="D2364">
        <v>2020</v>
      </c>
      <c r="E2364">
        <v>2020</v>
      </c>
      <c r="F2364" s="1" t="s">
        <v>26</v>
      </c>
      <c r="G2364" s="1" t="s">
        <v>27</v>
      </c>
      <c r="H2364" s="1" t="s">
        <v>294</v>
      </c>
      <c r="I2364" s="1" t="s">
        <v>293</v>
      </c>
      <c r="J2364">
        <v>33</v>
      </c>
      <c r="K2364">
        <v>21914243</v>
      </c>
      <c r="L2364">
        <v>0.2</v>
      </c>
      <c r="M2364" s="2" t="b">
        <f t="shared" si="74"/>
        <v>1</v>
      </c>
      <c r="N2364" s="2" t="str">
        <f t="shared" si="75"/>
        <v>Female202055-64 yearsGR113-004</v>
      </c>
    </row>
    <row r="2365" spans="2:14" x14ac:dyDescent="0.35">
      <c r="B2365" t="s">
        <v>710</v>
      </c>
      <c r="C2365" t="s">
        <v>711</v>
      </c>
      <c r="D2365">
        <v>2020</v>
      </c>
      <c r="E2365">
        <v>2020</v>
      </c>
      <c r="F2365" s="1" t="s">
        <v>26</v>
      </c>
      <c r="G2365" s="1" t="s">
        <v>27</v>
      </c>
      <c r="H2365" s="1" t="s">
        <v>292</v>
      </c>
      <c r="I2365" s="1" t="s">
        <v>291</v>
      </c>
      <c r="J2365">
        <v>23</v>
      </c>
      <c r="K2365">
        <v>21914243</v>
      </c>
      <c r="L2365">
        <v>0.1</v>
      </c>
      <c r="M2365" s="2" t="b">
        <f t="shared" si="74"/>
        <v>0</v>
      </c>
      <c r="N2365" s="2" t="str">
        <f t="shared" si="75"/>
        <v>Female202055-64 yearsGR113-005</v>
      </c>
    </row>
    <row r="2366" spans="2:14" x14ac:dyDescent="0.35">
      <c r="B2366" t="s">
        <v>710</v>
      </c>
      <c r="C2366" t="s">
        <v>711</v>
      </c>
      <c r="D2366">
        <v>2020</v>
      </c>
      <c r="E2366">
        <v>2020</v>
      </c>
      <c r="F2366" s="1" t="s">
        <v>26</v>
      </c>
      <c r="G2366" s="1" t="s">
        <v>27</v>
      </c>
      <c r="H2366" s="1" t="s">
        <v>290</v>
      </c>
      <c r="I2366" s="1" t="s">
        <v>289</v>
      </c>
      <c r="J2366">
        <v>10</v>
      </c>
      <c r="K2366">
        <v>21914243</v>
      </c>
      <c r="L2366" t="s">
        <v>10</v>
      </c>
      <c r="M2366" s="2" t="b">
        <f t="shared" si="74"/>
        <v>0</v>
      </c>
      <c r="N2366" s="2" t="str">
        <f t="shared" si="75"/>
        <v>Female202055-64 yearsGR113-006</v>
      </c>
    </row>
    <row r="2367" spans="2:14" x14ac:dyDescent="0.35">
      <c r="B2367" t="s">
        <v>710</v>
      </c>
      <c r="C2367" t="s">
        <v>711</v>
      </c>
      <c r="D2367">
        <v>2020</v>
      </c>
      <c r="E2367">
        <v>2020</v>
      </c>
      <c r="F2367" s="1" t="s">
        <v>26</v>
      </c>
      <c r="G2367" s="1" t="s">
        <v>27</v>
      </c>
      <c r="H2367" s="1" t="s">
        <v>143</v>
      </c>
      <c r="I2367" s="1" t="s">
        <v>142</v>
      </c>
      <c r="J2367">
        <v>2934</v>
      </c>
      <c r="K2367">
        <v>21914243</v>
      </c>
      <c r="L2367">
        <v>13.4</v>
      </c>
      <c r="M2367" s="2" t="b">
        <f t="shared" si="74"/>
        <v>1</v>
      </c>
      <c r="N2367" s="2" t="str">
        <f t="shared" si="75"/>
        <v>Female202055-64 yearsGR113-010</v>
      </c>
    </row>
    <row r="2368" spans="2:14" x14ac:dyDescent="0.35">
      <c r="B2368" t="s">
        <v>710</v>
      </c>
      <c r="C2368" t="s">
        <v>711</v>
      </c>
      <c r="D2368">
        <v>2020</v>
      </c>
      <c r="E2368">
        <v>2020</v>
      </c>
      <c r="F2368" s="1" t="s">
        <v>26</v>
      </c>
      <c r="G2368" s="1" t="s">
        <v>27</v>
      </c>
      <c r="H2368" s="1" t="s">
        <v>284</v>
      </c>
      <c r="I2368" s="1" t="s">
        <v>283</v>
      </c>
      <c r="J2368">
        <v>500</v>
      </c>
      <c r="K2368">
        <v>21914243</v>
      </c>
      <c r="L2368">
        <v>2.2999999999999998</v>
      </c>
      <c r="M2368" s="2" t="b">
        <f t="shared" si="74"/>
        <v>1</v>
      </c>
      <c r="N2368" s="2" t="str">
        <f t="shared" si="75"/>
        <v>Female202055-64 yearsGR113-015</v>
      </c>
    </row>
    <row r="2369" spans="2:14" x14ac:dyDescent="0.35">
      <c r="B2369" t="s">
        <v>710</v>
      </c>
      <c r="C2369" t="s">
        <v>711</v>
      </c>
      <c r="D2369">
        <v>2020</v>
      </c>
      <c r="E2369">
        <v>2020</v>
      </c>
      <c r="F2369" s="1" t="s">
        <v>26</v>
      </c>
      <c r="G2369" s="1" t="s">
        <v>27</v>
      </c>
      <c r="H2369" s="1" t="s">
        <v>282</v>
      </c>
      <c r="I2369" s="1" t="s">
        <v>281</v>
      </c>
      <c r="J2369">
        <v>349</v>
      </c>
      <c r="K2369">
        <v>21914243</v>
      </c>
      <c r="L2369">
        <v>1.6</v>
      </c>
      <c r="M2369" s="2" t="b">
        <f t="shared" si="74"/>
        <v>1</v>
      </c>
      <c r="N2369" s="2" t="str">
        <f t="shared" si="75"/>
        <v>Female202055-64 yearsGR113-016</v>
      </c>
    </row>
    <row r="2370" spans="2:14" x14ac:dyDescent="0.35">
      <c r="B2370" t="s">
        <v>710</v>
      </c>
      <c r="C2370" t="s">
        <v>711</v>
      </c>
      <c r="D2370">
        <v>2020</v>
      </c>
      <c r="E2370">
        <v>2020</v>
      </c>
      <c r="F2370" s="1" t="s">
        <v>26</v>
      </c>
      <c r="G2370" s="1" t="s">
        <v>27</v>
      </c>
      <c r="H2370" s="1" t="s">
        <v>141</v>
      </c>
      <c r="I2370" s="1" t="s">
        <v>140</v>
      </c>
      <c r="J2370">
        <v>15801</v>
      </c>
      <c r="K2370">
        <v>21914243</v>
      </c>
      <c r="L2370">
        <v>72.099999999999994</v>
      </c>
      <c r="M2370" s="2" t="b">
        <f t="shared" si="74"/>
        <v>0</v>
      </c>
      <c r="N2370" s="2" t="str">
        <f t="shared" si="75"/>
        <v>Female202055-64 yearsGR113-018</v>
      </c>
    </row>
    <row r="2371" spans="2:14" x14ac:dyDescent="0.35">
      <c r="B2371" t="s">
        <v>710</v>
      </c>
      <c r="C2371" t="s">
        <v>711</v>
      </c>
      <c r="D2371">
        <v>2020</v>
      </c>
      <c r="E2371">
        <v>2020</v>
      </c>
      <c r="F2371" s="1" t="s">
        <v>26</v>
      </c>
      <c r="G2371" s="1" t="s">
        <v>27</v>
      </c>
      <c r="H2371" s="1" t="s">
        <v>139</v>
      </c>
      <c r="I2371" s="1" t="s">
        <v>138</v>
      </c>
      <c r="J2371">
        <v>50831</v>
      </c>
      <c r="K2371">
        <v>21914243</v>
      </c>
      <c r="L2371">
        <v>232</v>
      </c>
      <c r="M2371" s="2" t="b">
        <f t="shared" si="74"/>
        <v>1</v>
      </c>
      <c r="N2371" s="2" t="str">
        <f t="shared" si="75"/>
        <v>Female202055-64 yearsGR113-019</v>
      </c>
    </row>
    <row r="2372" spans="2:14" x14ac:dyDescent="0.35">
      <c r="B2372" t="s">
        <v>710</v>
      </c>
      <c r="C2372" t="s">
        <v>711</v>
      </c>
      <c r="D2372">
        <v>2020</v>
      </c>
      <c r="E2372">
        <v>2020</v>
      </c>
      <c r="F2372" s="1" t="s">
        <v>26</v>
      </c>
      <c r="G2372" s="1" t="s">
        <v>27</v>
      </c>
      <c r="H2372" s="1" t="s">
        <v>280</v>
      </c>
      <c r="I2372" s="1" t="s">
        <v>279</v>
      </c>
      <c r="J2372">
        <v>724</v>
      </c>
      <c r="K2372">
        <v>21914243</v>
      </c>
      <c r="L2372">
        <v>3.3</v>
      </c>
      <c r="M2372" s="2" t="b">
        <f t="shared" si="74"/>
        <v>0</v>
      </c>
      <c r="N2372" s="2" t="str">
        <f t="shared" si="75"/>
        <v>Female202055-64 yearsGR113-020</v>
      </c>
    </row>
    <row r="2373" spans="2:14" x14ac:dyDescent="0.35">
      <c r="B2373" t="s">
        <v>710</v>
      </c>
      <c r="C2373" t="s">
        <v>711</v>
      </c>
      <c r="D2373">
        <v>2020</v>
      </c>
      <c r="E2373">
        <v>2020</v>
      </c>
      <c r="F2373" s="1" t="s">
        <v>26</v>
      </c>
      <c r="G2373" s="1" t="s">
        <v>27</v>
      </c>
      <c r="H2373" s="1" t="s">
        <v>278</v>
      </c>
      <c r="I2373" s="1" t="s">
        <v>277</v>
      </c>
      <c r="J2373">
        <v>650</v>
      </c>
      <c r="K2373">
        <v>21914243</v>
      </c>
      <c r="L2373">
        <v>3</v>
      </c>
      <c r="M2373" s="2" t="b">
        <f t="shared" si="74"/>
        <v>0</v>
      </c>
      <c r="N2373" s="2" t="str">
        <f t="shared" si="75"/>
        <v>Female202055-64 yearsGR113-021</v>
      </c>
    </row>
    <row r="2374" spans="2:14" x14ac:dyDescent="0.35">
      <c r="B2374" t="s">
        <v>710</v>
      </c>
      <c r="C2374" t="s">
        <v>711</v>
      </c>
      <c r="D2374">
        <v>2020</v>
      </c>
      <c r="E2374">
        <v>2020</v>
      </c>
      <c r="F2374" s="1" t="s">
        <v>26</v>
      </c>
      <c r="G2374" s="1" t="s">
        <v>27</v>
      </c>
      <c r="H2374" s="1" t="s">
        <v>276</v>
      </c>
      <c r="I2374" s="1" t="s">
        <v>275</v>
      </c>
      <c r="J2374">
        <v>761</v>
      </c>
      <c r="K2374">
        <v>21914243</v>
      </c>
      <c r="L2374">
        <v>3.5</v>
      </c>
      <c r="M2374" s="2" t="b">
        <f t="shared" si="74"/>
        <v>0</v>
      </c>
      <c r="N2374" s="2" t="str">
        <f t="shared" si="75"/>
        <v>Female202055-64 yearsGR113-022</v>
      </c>
    </row>
    <row r="2375" spans="2:14" x14ac:dyDescent="0.35">
      <c r="B2375" t="s">
        <v>710</v>
      </c>
      <c r="C2375" t="s">
        <v>711</v>
      </c>
      <c r="D2375">
        <v>2020</v>
      </c>
      <c r="E2375">
        <v>2020</v>
      </c>
      <c r="F2375" s="1" t="s">
        <v>26</v>
      </c>
      <c r="G2375" s="1" t="s">
        <v>27</v>
      </c>
      <c r="H2375" s="1" t="s">
        <v>274</v>
      </c>
      <c r="I2375" s="1" t="s">
        <v>273</v>
      </c>
      <c r="J2375">
        <v>4230</v>
      </c>
      <c r="K2375">
        <v>21914243</v>
      </c>
      <c r="L2375">
        <v>19.3</v>
      </c>
      <c r="M2375" s="2" t="b">
        <f t="shared" si="74"/>
        <v>0</v>
      </c>
      <c r="N2375" s="2" t="str">
        <f t="shared" si="75"/>
        <v>Female202055-64 yearsGR113-023</v>
      </c>
    </row>
    <row r="2376" spans="2:14" x14ac:dyDescent="0.35">
      <c r="B2376" t="s">
        <v>710</v>
      </c>
      <c r="C2376" t="s">
        <v>711</v>
      </c>
      <c r="D2376">
        <v>2020</v>
      </c>
      <c r="E2376">
        <v>2020</v>
      </c>
      <c r="F2376" s="1" t="s">
        <v>26</v>
      </c>
      <c r="G2376" s="1" t="s">
        <v>27</v>
      </c>
      <c r="H2376" s="1" t="s">
        <v>272</v>
      </c>
      <c r="I2376" s="1" t="s">
        <v>271</v>
      </c>
      <c r="J2376">
        <v>1826</v>
      </c>
      <c r="K2376">
        <v>21914243</v>
      </c>
      <c r="L2376">
        <v>8.3000000000000007</v>
      </c>
      <c r="M2376" s="2" t="b">
        <f t="shared" si="74"/>
        <v>0</v>
      </c>
      <c r="N2376" s="2" t="str">
        <f t="shared" si="75"/>
        <v>Female202055-64 yearsGR113-024</v>
      </c>
    </row>
    <row r="2377" spans="2:14" x14ac:dyDescent="0.35">
      <c r="B2377" t="s">
        <v>710</v>
      </c>
      <c r="C2377" t="s">
        <v>711</v>
      </c>
      <c r="D2377">
        <v>2020</v>
      </c>
      <c r="E2377">
        <v>2020</v>
      </c>
      <c r="F2377" s="1" t="s">
        <v>26</v>
      </c>
      <c r="G2377" s="1" t="s">
        <v>27</v>
      </c>
      <c r="H2377" s="1" t="s">
        <v>270</v>
      </c>
      <c r="I2377" s="1" t="s">
        <v>269</v>
      </c>
      <c r="J2377">
        <v>3654</v>
      </c>
      <c r="K2377">
        <v>21914243</v>
      </c>
      <c r="L2377">
        <v>16.7</v>
      </c>
      <c r="M2377" s="2" t="b">
        <f t="shared" si="74"/>
        <v>0</v>
      </c>
      <c r="N2377" s="2" t="str">
        <f t="shared" si="75"/>
        <v>Female202055-64 yearsGR113-025</v>
      </c>
    </row>
    <row r="2378" spans="2:14" x14ac:dyDescent="0.35">
      <c r="B2378" t="s">
        <v>710</v>
      </c>
      <c r="C2378" t="s">
        <v>711</v>
      </c>
      <c r="D2378">
        <v>2020</v>
      </c>
      <c r="E2378">
        <v>2020</v>
      </c>
      <c r="F2378" s="1" t="s">
        <v>26</v>
      </c>
      <c r="G2378" s="1" t="s">
        <v>27</v>
      </c>
      <c r="H2378" s="1" t="s">
        <v>268</v>
      </c>
      <c r="I2378" s="1" t="s">
        <v>267</v>
      </c>
      <c r="J2378">
        <v>188</v>
      </c>
      <c r="K2378">
        <v>21914243</v>
      </c>
      <c r="L2378">
        <v>0.9</v>
      </c>
      <c r="M2378" s="2" t="b">
        <f t="shared" si="74"/>
        <v>0</v>
      </c>
      <c r="N2378" s="2" t="str">
        <f t="shared" si="75"/>
        <v>Female202055-64 yearsGR113-026</v>
      </c>
    </row>
    <row r="2379" spans="2:14" x14ac:dyDescent="0.35">
      <c r="B2379" t="s">
        <v>710</v>
      </c>
      <c r="C2379" t="s">
        <v>711</v>
      </c>
      <c r="D2379">
        <v>2020</v>
      </c>
      <c r="E2379">
        <v>2020</v>
      </c>
      <c r="F2379" s="1" t="s">
        <v>26</v>
      </c>
      <c r="G2379" s="1" t="s">
        <v>27</v>
      </c>
      <c r="H2379" s="1" t="s">
        <v>266</v>
      </c>
      <c r="I2379" s="1" t="s">
        <v>265</v>
      </c>
      <c r="J2379">
        <v>12001</v>
      </c>
      <c r="K2379">
        <v>21914243</v>
      </c>
      <c r="L2379">
        <v>54.8</v>
      </c>
      <c r="M2379" s="2" t="b">
        <f t="shared" si="74"/>
        <v>0</v>
      </c>
      <c r="N2379" s="2" t="str">
        <f t="shared" si="75"/>
        <v>Female202055-64 yearsGR113-027</v>
      </c>
    </row>
    <row r="2380" spans="2:14" x14ac:dyDescent="0.35">
      <c r="B2380" t="s">
        <v>710</v>
      </c>
      <c r="C2380" t="s">
        <v>711</v>
      </c>
      <c r="D2380">
        <v>2020</v>
      </c>
      <c r="E2380">
        <v>2020</v>
      </c>
      <c r="F2380" s="1" t="s">
        <v>26</v>
      </c>
      <c r="G2380" s="1" t="s">
        <v>27</v>
      </c>
      <c r="H2380" s="1" t="s">
        <v>264</v>
      </c>
      <c r="I2380" s="1" t="s">
        <v>263</v>
      </c>
      <c r="J2380">
        <v>511</v>
      </c>
      <c r="K2380">
        <v>21914243</v>
      </c>
      <c r="L2380">
        <v>2.2999999999999998</v>
      </c>
      <c r="M2380" s="2" t="b">
        <f t="shared" si="74"/>
        <v>0</v>
      </c>
      <c r="N2380" s="2" t="str">
        <f t="shared" si="75"/>
        <v>Female202055-64 yearsGR113-028</v>
      </c>
    </row>
    <row r="2381" spans="2:14" x14ac:dyDescent="0.35">
      <c r="B2381" t="s">
        <v>710</v>
      </c>
      <c r="C2381" t="s">
        <v>711</v>
      </c>
      <c r="D2381">
        <v>2020</v>
      </c>
      <c r="E2381">
        <v>2020</v>
      </c>
      <c r="F2381" s="1" t="s">
        <v>26</v>
      </c>
      <c r="G2381" s="1" t="s">
        <v>27</v>
      </c>
      <c r="H2381" s="1" t="s">
        <v>137</v>
      </c>
      <c r="I2381" s="1" t="s">
        <v>136</v>
      </c>
      <c r="J2381">
        <v>8571</v>
      </c>
      <c r="K2381">
        <v>21914243</v>
      </c>
      <c r="L2381">
        <v>39.1</v>
      </c>
      <c r="M2381" s="2" t="b">
        <f t="shared" si="74"/>
        <v>0</v>
      </c>
      <c r="N2381" s="2" t="str">
        <f t="shared" si="75"/>
        <v>Female202055-64 yearsGR113-029</v>
      </c>
    </row>
    <row r="2382" spans="2:14" x14ac:dyDescent="0.35">
      <c r="B2382" t="s">
        <v>710</v>
      </c>
      <c r="C2382" t="s">
        <v>711</v>
      </c>
      <c r="D2382">
        <v>2020</v>
      </c>
      <c r="E2382">
        <v>2020</v>
      </c>
      <c r="F2382" s="1" t="s">
        <v>26</v>
      </c>
      <c r="G2382" s="1" t="s">
        <v>27</v>
      </c>
      <c r="H2382" s="1" t="s">
        <v>262</v>
      </c>
      <c r="I2382" s="1" t="s">
        <v>261</v>
      </c>
      <c r="J2382">
        <v>1000</v>
      </c>
      <c r="K2382">
        <v>21914243</v>
      </c>
      <c r="L2382">
        <v>4.5999999999999996</v>
      </c>
      <c r="M2382" s="2" t="b">
        <f t="shared" si="74"/>
        <v>0</v>
      </c>
      <c r="N2382" s="2" t="str">
        <f t="shared" si="75"/>
        <v>Female202055-64 yearsGR113-030</v>
      </c>
    </row>
    <row r="2383" spans="2:14" x14ac:dyDescent="0.35">
      <c r="B2383" t="s">
        <v>710</v>
      </c>
      <c r="C2383" t="s">
        <v>711</v>
      </c>
      <c r="D2383">
        <v>2020</v>
      </c>
      <c r="E2383">
        <v>2020</v>
      </c>
      <c r="F2383" s="1" t="s">
        <v>26</v>
      </c>
      <c r="G2383" s="1" t="s">
        <v>27</v>
      </c>
      <c r="H2383" s="1" t="s">
        <v>260</v>
      </c>
      <c r="I2383" s="1" t="s">
        <v>259</v>
      </c>
      <c r="J2383">
        <v>2501</v>
      </c>
      <c r="K2383">
        <v>21914243</v>
      </c>
      <c r="L2383">
        <v>11.4</v>
      </c>
      <c r="M2383" s="2" t="b">
        <f t="shared" si="74"/>
        <v>0</v>
      </c>
      <c r="N2383" s="2" t="str">
        <f t="shared" si="75"/>
        <v>Female202055-64 yearsGR113-031</v>
      </c>
    </row>
    <row r="2384" spans="2:14" x14ac:dyDescent="0.35">
      <c r="B2384" t="s">
        <v>710</v>
      </c>
      <c r="C2384" t="s">
        <v>711</v>
      </c>
      <c r="D2384">
        <v>2020</v>
      </c>
      <c r="E2384">
        <v>2020</v>
      </c>
      <c r="F2384" s="1" t="s">
        <v>26</v>
      </c>
      <c r="G2384" s="1" t="s">
        <v>27</v>
      </c>
      <c r="H2384" s="1" t="s">
        <v>258</v>
      </c>
      <c r="I2384" s="1" t="s">
        <v>257</v>
      </c>
      <c r="J2384">
        <v>2837</v>
      </c>
      <c r="K2384">
        <v>21914243</v>
      </c>
      <c r="L2384">
        <v>12.9</v>
      </c>
      <c r="M2384" s="2" t="b">
        <f t="shared" si="74"/>
        <v>0</v>
      </c>
      <c r="N2384" s="2" t="str">
        <f t="shared" si="75"/>
        <v>Female202055-64 yearsGR113-032</v>
      </c>
    </row>
    <row r="2385" spans="2:14" x14ac:dyDescent="0.35">
      <c r="B2385" t="s">
        <v>710</v>
      </c>
      <c r="C2385" t="s">
        <v>711</v>
      </c>
      <c r="D2385">
        <v>2020</v>
      </c>
      <c r="E2385">
        <v>2020</v>
      </c>
      <c r="F2385" s="1" t="s">
        <v>26</v>
      </c>
      <c r="G2385" s="1" t="s">
        <v>27</v>
      </c>
      <c r="H2385" s="1" t="s">
        <v>254</v>
      </c>
      <c r="I2385" s="1" t="s">
        <v>253</v>
      </c>
      <c r="J2385">
        <v>756</v>
      </c>
      <c r="K2385">
        <v>21914243</v>
      </c>
      <c r="L2385">
        <v>3.4</v>
      </c>
      <c r="M2385" s="2" t="b">
        <f t="shared" si="74"/>
        <v>0</v>
      </c>
      <c r="N2385" s="2" t="str">
        <f t="shared" si="75"/>
        <v>Female202055-64 yearsGR113-034</v>
      </c>
    </row>
    <row r="2386" spans="2:14" x14ac:dyDescent="0.35">
      <c r="B2386" t="s">
        <v>710</v>
      </c>
      <c r="C2386" t="s">
        <v>711</v>
      </c>
      <c r="D2386">
        <v>2020</v>
      </c>
      <c r="E2386">
        <v>2020</v>
      </c>
      <c r="F2386" s="1" t="s">
        <v>26</v>
      </c>
      <c r="G2386" s="1" t="s">
        <v>27</v>
      </c>
      <c r="H2386" s="1" t="s">
        <v>252</v>
      </c>
      <c r="I2386" s="1" t="s">
        <v>251</v>
      </c>
      <c r="J2386">
        <v>463</v>
      </c>
      <c r="K2386">
        <v>21914243</v>
      </c>
      <c r="L2386">
        <v>2.1</v>
      </c>
      <c r="M2386" s="2" t="b">
        <f t="shared" si="74"/>
        <v>0</v>
      </c>
      <c r="N2386" s="2" t="str">
        <f t="shared" si="75"/>
        <v>Female202055-64 yearsGR113-035</v>
      </c>
    </row>
    <row r="2387" spans="2:14" x14ac:dyDescent="0.35">
      <c r="B2387" t="s">
        <v>710</v>
      </c>
      <c r="C2387" t="s">
        <v>711</v>
      </c>
      <c r="D2387">
        <v>2020</v>
      </c>
      <c r="E2387">
        <v>2020</v>
      </c>
      <c r="F2387" s="1" t="s">
        <v>26</v>
      </c>
      <c r="G2387" s="1" t="s">
        <v>27</v>
      </c>
      <c r="H2387" s="1" t="s">
        <v>250</v>
      </c>
      <c r="I2387" s="1" t="s">
        <v>249</v>
      </c>
      <c r="J2387">
        <v>1696</v>
      </c>
      <c r="K2387">
        <v>21914243</v>
      </c>
      <c r="L2387">
        <v>7.7</v>
      </c>
      <c r="M2387" s="2" t="b">
        <f t="shared" si="74"/>
        <v>0</v>
      </c>
      <c r="N2387" s="2" t="str">
        <f t="shared" si="75"/>
        <v>Female202055-64 yearsGR113-036</v>
      </c>
    </row>
    <row r="2388" spans="2:14" x14ac:dyDescent="0.35">
      <c r="B2388" t="s">
        <v>710</v>
      </c>
      <c r="C2388" t="s">
        <v>711</v>
      </c>
      <c r="D2388">
        <v>2020</v>
      </c>
      <c r="E2388">
        <v>2020</v>
      </c>
      <c r="F2388" s="1" t="s">
        <v>26</v>
      </c>
      <c r="G2388" s="1" t="s">
        <v>27</v>
      </c>
      <c r="H2388" s="1" t="s">
        <v>135</v>
      </c>
      <c r="I2388" s="1" t="s">
        <v>134</v>
      </c>
      <c r="J2388">
        <v>2683</v>
      </c>
      <c r="K2388">
        <v>21914243</v>
      </c>
      <c r="L2388">
        <v>12.2</v>
      </c>
      <c r="M2388" s="2" t="b">
        <f t="shared" si="74"/>
        <v>0</v>
      </c>
      <c r="N2388" s="2" t="str">
        <f t="shared" si="75"/>
        <v>Female202055-64 yearsGR113-037</v>
      </c>
    </row>
    <row r="2389" spans="2:14" x14ac:dyDescent="0.35">
      <c r="B2389" t="s">
        <v>710</v>
      </c>
      <c r="C2389" t="s">
        <v>711</v>
      </c>
      <c r="D2389">
        <v>2020</v>
      </c>
      <c r="E2389">
        <v>2020</v>
      </c>
      <c r="F2389" s="1" t="s">
        <v>26</v>
      </c>
      <c r="G2389" s="1" t="s">
        <v>27</v>
      </c>
      <c r="H2389" s="1" t="s">
        <v>248</v>
      </c>
      <c r="I2389" s="1" t="s">
        <v>247</v>
      </c>
      <c r="J2389">
        <v>53</v>
      </c>
      <c r="K2389">
        <v>21914243</v>
      </c>
      <c r="L2389">
        <v>0.2</v>
      </c>
      <c r="M2389" s="2" t="b">
        <f t="shared" si="74"/>
        <v>0</v>
      </c>
      <c r="N2389" s="2" t="str">
        <f t="shared" si="75"/>
        <v>Female202055-64 yearsGR113-038</v>
      </c>
    </row>
    <row r="2390" spans="2:14" x14ac:dyDescent="0.35">
      <c r="B2390" t="s">
        <v>710</v>
      </c>
      <c r="C2390" t="s">
        <v>711</v>
      </c>
      <c r="D2390">
        <v>2020</v>
      </c>
      <c r="E2390">
        <v>2020</v>
      </c>
      <c r="F2390" s="1" t="s">
        <v>26</v>
      </c>
      <c r="G2390" s="1" t="s">
        <v>27</v>
      </c>
      <c r="H2390" s="1" t="s">
        <v>133</v>
      </c>
      <c r="I2390" s="1" t="s">
        <v>132</v>
      </c>
      <c r="J2390">
        <v>899</v>
      </c>
      <c r="K2390">
        <v>21914243</v>
      </c>
      <c r="L2390">
        <v>4.0999999999999996</v>
      </c>
      <c r="M2390" s="2" t="b">
        <f t="shared" si="74"/>
        <v>0</v>
      </c>
      <c r="N2390" s="2" t="str">
        <f t="shared" si="75"/>
        <v>Female202055-64 yearsGR113-039</v>
      </c>
    </row>
    <row r="2391" spans="2:14" x14ac:dyDescent="0.35">
      <c r="B2391" t="s">
        <v>710</v>
      </c>
      <c r="C2391" t="s">
        <v>711</v>
      </c>
      <c r="D2391">
        <v>2020</v>
      </c>
      <c r="E2391">
        <v>2020</v>
      </c>
      <c r="F2391" s="1" t="s">
        <v>26</v>
      </c>
      <c r="G2391" s="1" t="s">
        <v>27</v>
      </c>
      <c r="H2391" s="1" t="s">
        <v>246</v>
      </c>
      <c r="I2391" s="1" t="s">
        <v>245</v>
      </c>
      <c r="J2391">
        <v>1015</v>
      </c>
      <c r="K2391">
        <v>21914243</v>
      </c>
      <c r="L2391">
        <v>4.5999999999999996</v>
      </c>
      <c r="M2391" s="2" t="b">
        <f t="shared" si="74"/>
        <v>0</v>
      </c>
      <c r="N2391" s="2" t="str">
        <f t="shared" si="75"/>
        <v>Female202055-64 yearsGR113-040</v>
      </c>
    </row>
    <row r="2392" spans="2:14" x14ac:dyDescent="0.35">
      <c r="B2392" t="s">
        <v>710</v>
      </c>
      <c r="C2392" t="s">
        <v>711</v>
      </c>
      <c r="D2392">
        <v>2020</v>
      </c>
      <c r="E2392">
        <v>2020</v>
      </c>
      <c r="F2392" s="1" t="s">
        <v>26</v>
      </c>
      <c r="G2392" s="1" t="s">
        <v>27</v>
      </c>
      <c r="H2392" s="1" t="s">
        <v>244</v>
      </c>
      <c r="I2392" s="1" t="s">
        <v>243</v>
      </c>
      <c r="J2392">
        <v>708</v>
      </c>
      <c r="K2392">
        <v>21914243</v>
      </c>
      <c r="L2392">
        <v>3.2</v>
      </c>
      <c r="M2392" s="2" t="b">
        <f t="shared" si="74"/>
        <v>0</v>
      </c>
      <c r="N2392" s="2" t="str">
        <f t="shared" si="75"/>
        <v>Female202055-64 yearsGR113-041</v>
      </c>
    </row>
    <row r="2393" spans="2:14" x14ac:dyDescent="0.35">
      <c r="B2393" t="s">
        <v>710</v>
      </c>
      <c r="C2393" t="s">
        <v>711</v>
      </c>
      <c r="D2393">
        <v>2020</v>
      </c>
      <c r="E2393">
        <v>2020</v>
      </c>
      <c r="F2393" s="1" t="s">
        <v>26</v>
      </c>
      <c r="G2393" s="1" t="s">
        <v>27</v>
      </c>
      <c r="H2393" s="1" t="s">
        <v>240</v>
      </c>
      <c r="I2393" s="1" t="s">
        <v>239</v>
      </c>
      <c r="J2393">
        <v>5779</v>
      </c>
      <c r="K2393">
        <v>21914243</v>
      </c>
      <c r="L2393">
        <v>26.4</v>
      </c>
      <c r="M2393" s="2" t="b">
        <f t="shared" si="74"/>
        <v>0</v>
      </c>
      <c r="N2393" s="2" t="str">
        <f t="shared" si="75"/>
        <v>Female202055-64 yearsGR113-043</v>
      </c>
    </row>
    <row r="2394" spans="2:14" x14ac:dyDescent="0.35">
      <c r="B2394" t="s">
        <v>710</v>
      </c>
      <c r="C2394" t="s">
        <v>711</v>
      </c>
      <c r="D2394">
        <v>2020</v>
      </c>
      <c r="E2394">
        <v>2020</v>
      </c>
      <c r="F2394" s="1" t="s">
        <v>26</v>
      </c>
      <c r="G2394" s="1" t="s">
        <v>27</v>
      </c>
      <c r="H2394" s="1" t="s">
        <v>238</v>
      </c>
      <c r="I2394" s="1" t="s">
        <v>237</v>
      </c>
      <c r="J2394">
        <v>660</v>
      </c>
      <c r="K2394">
        <v>21914243</v>
      </c>
      <c r="L2394">
        <v>3</v>
      </c>
      <c r="M2394" s="2" t="b">
        <f t="shared" si="74"/>
        <v>1</v>
      </c>
      <c r="N2394" s="2" t="str">
        <f t="shared" si="75"/>
        <v>Female202055-64 yearsGR113-044</v>
      </c>
    </row>
    <row r="2395" spans="2:14" x14ac:dyDescent="0.35">
      <c r="B2395" t="s">
        <v>710</v>
      </c>
      <c r="C2395" t="s">
        <v>711</v>
      </c>
      <c r="D2395">
        <v>2020</v>
      </c>
      <c r="E2395">
        <v>2020</v>
      </c>
      <c r="F2395" s="1" t="s">
        <v>26</v>
      </c>
      <c r="G2395" s="1" t="s">
        <v>27</v>
      </c>
      <c r="H2395" s="1" t="s">
        <v>236</v>
      </c>
      <c r="I2395" s="1" t="s">
        <v>235</v>
      </c>
      <c r="J2395">
        <v>279</v>
      </c>
      <c r="K2395">
        <v>21914243</v>
      </c>
      <c r="L2395">
        <v>1.3</v>
      </c>
      <c r="M2395" s="2" t="b">
        <f t="shared" si="74"/>
        <v>1</v>
      </c>
      <c r="N2395" s="2" t="str">
        <f t="shared" si="75"/>
        <v>Female202055-64 yearsGR113-045</v>
      </c>
    </row>
    <row r="2396" spans="2:14" x14ac:dyDescent="0.35">
      <c r="B2396" t="s">
        <v>710</v>
      </c>
      <c r="C2396" t="s">
        <v>711</v>
      </c>
      <c r="D2396">
        <v>2020</v>
      </c>
      <c r="E2396">
        <v>2020</v>
      </c>
      <c r="F2396" s="1" t="s">
        <v>26</v>
      </c>
      <c r="G2396" s="1" t="s">
        <v>27</v>
      </c>
      <c r="H2396" s="1" t="s">
        <v>131</v>
      </c>
      <c r="I2396" s="1" t="s">
        <v>130</v>
      </c>
      <c r="J2396">
        <v>6672</v>
      </c>
      <c r="K2396">
        <v>21914243</v>
      </c>
      <c r="L2396">
        <v>30.4</v>
      </c>
      <c r="M2396" s="2" t="b">
        <f t="shared" si="74"/>
        <v>1</v>
      </c>
      <c r="N2396" s="2" t="str">
        <f t="shared" si="75"/>
        <v>Female202055-64 yearsGR113-046</v>
      </c>
    </row>
    <row r="2397" spans="2:14" x14ac:dyDescent="0.35">
      <c r="B2397" t="s">
        <v>710</v>
      </c>
      <c r="C2397" t="s">
        <v>711</v>
      </c>
      <c r="D2397">
        <v>2020</v>
      </c>
      <c r="E2397">
        <v>2020</v>
      </c>
      <c r="F2397" s="1" t="s">
        <v>26</v>
      </c>
      <c r="G2397" s="1" t="s">
        <v>27</v>
      </c>
      <c r="H2397" s="1" t="s">
        <v>234</v>
      </c>
      <c r="I2397" s="1" t="s">
        <v>233</v>
      </c>
      <c r="J2397">
        <v>393</v>
      </c>
      <c r="K2397">
        <v>21914243</v>
      </c>
      <c r="L2397">
        <v>1.8</v>
      </c>
      <c r="M2397" s="2" t="b">
        <f t="shared" si="74"/>
        <v>1</v>
      </c>
      <c r="N2397" s="2" t="str">
        <f t="shared" si="75"/>
        <v>Female202055-64 yearsGR113-047</v>
      </c>
    </row>
    <row r="2398" spans="2:14" x14ac:dyDescent="0.35">
      <c r="B2398" t="s">
        <v>710</v>
      </c>
      <c r="C2398" t="s">
        <v>711</v>
      </c>
      <c r="D2398">
        <v>2020</v>
      </c>
      <c r="E2398">
        <v>2020</v>
      </c>
      <c r="F2398" s="1" t="s">
        <v>26</v>
      </c>
      <c r="G2398" s="1" t="s">
        <v>27</v>
      </c>
      <c r="H2398" s="1" t="s">
        <v>232</v>
      </c>
      <c r="I2398" s="1" t="s">
        <v>231</v>
      </c>
      <c r="J2398">
        <v>371</v>
      </c>
      <c r="K2398">
        <v>21914243</v>
      </c>
      <c r="L2398">
        <v>1.7</v>
      </c>
      <c r="M2398" s="2" t="b">
        <f t="shared" si="74"/>
        <v>0</v>
      </c>
      <c r="N2398" s="2" t="str">
        <f t="shared" si="75"/>
        <v>Female202055-64 yearsGR113-048</v>
      </c>
    </row>
    <row r="2399" spans="2:14" x14ac:dyDescent="0.35">
      <c r="B2399" t="s">
        <v>710</v>
      </c>
      <c r="C2399" t="s">
        <v>711</v>
      </c>
      <c r="D2399">
        <v>2020</v>
      </c>
      <c r="E2399">
        <v>2020</v>
      </c>
      <c r="F2399" s="1" t="s">
        <v>26</v>
      </c>
      <c r="G2399" s="1" t="s">
        <v>27</v>
      </c>
      <c r="H2399" s="1" t="s">
        <v>230</v>
      </c>
      <c r="I2399" s="1" t="s">
        <v>229</v>
      </c>
      <c r="J2399">
        <v>22</v>
      </c>
      <c r="K2399">
        <v>21914243</v>
      </c>
      <c r="L2399">
        <v>0.1</v>
      </c>
      <c r="M2399" s="2" t="b">
        <f t="shared" si="74"/>
        <v>0</v>
      </c>
      <c r="N2399" s="2" t="str">
        <f t="shared" si="75"/>
        <v>Female202055-64 yearsGR113-049</v>
      </c>
    </row>
    <row r="2400" spans="2:14" x14ac:dyDescent="0.35">
      <c r="B2400" t="s">
        <v>710</v>
      </c>
      <c r="C2400" t="s">
        <v>711</v>
      </c>
      <c r="D2400">
        <v>2020</v>
      </c>
      <c r="E2400">
        <v>2020</v>
      </c>
      <c r="F2400" s="1" t="s">
        <v>26</v>
      </c>
      <c r="G2400" s="1" t="s">
        <v>27</v>
      </c>
      <c r="H2400" s="1" t="s">
        <v>228</v>
      </c>
      <c r="I2400" s="1" t="s">
        <v>227</v>
      </c>
      <c r="J2400">
        <v>36</v>
      </c>
      <c r="K2400">
        <v>21914243</v>
      </c>
      <c r="L2400">
        <v>0.2</v>
      </c>
      <c r="M2400" s="2" t="b">
        <f t="shared" si="74"/>
        <v>1</v>
      </c>
      <c r="N2400" s="2" t="str">
        <f t="shared" si="75"/>
        <v>Female202055-64 yearsGR113-050</v>
      </c>
    </row>
    <row r="2401" spans="2:14" x14ac:dyDescent="0.35">
      <c r="B2401" t="s">
        <v>710</v>
      </c>
      <c r="C2401" t="s">
        <v>711</v>
      </c>
      <c r="D2401">
        <v>2020</v>
      </c>
      <c r="E2401">
        <v>2020</v>
      </c>
      <c r="F2401" s="1" t="s">
        <v>26</v>
      </c>
      <c r="G2401" s="1" t="s">
        <v>27</v>
      </c>
      <c r="H2401" s="1" t="s">
        <v>226</v>
      </c>
      <c r="I2401" s="1" t="s">
        <v>225</v>
      </c>
      <c r="J2401">
        <v>286</v>
      </c>
      <c r="K2401">
        <v>21914243</v>
      </c>
      <c r="L2401">
        <v>1.3</v>
      </c>
      <c r="M2401" s="2" t="b">
        <f t="shared" si="74"/>
        <v>1</v>
      </c>
      <c r="N2401" s="2" t="str">
        <f t="shared" si="75"/>
        <v>Female202055-64 yearsGR113-051</v>
      </c>
    </row>
    <row r="2402" spans="2:14" x14ac:dyDescent="0.35">
      <c r="B2402" t="s">
        <v>710</v>
      </c>
      <c r="C2402" t="s">
        <v>711</v>
      </c>
      <c r="D2402">
        <v>2020</v>
      </c>
      <c r="E2402">
        <v>2020</v>
      </c>
      <c r="F2402" s="1" t="s">
        <v>26</v>
      </c>
      <c r="G2402" s="1" t="s">
        <v>27</v>
      </c>
      <c r="H2402" s="1" t="s">
        <v>224</v>
      </c>
      <c r="I2402" s="1" t="s">
        <v>223</v>
      </c>
      <c r="J2402">
        <v>799</v>
      </c>
      <c r="K2402">
        <v>21914243</v>
      </c>
      <c r="L2402">
        <v>3.6</v>
      </c>
      <c r="M2402" s="2" t="b">
        <f t="shared" si="74"/>
        <v>1</v>
      </c>
      <c r="N2402" s="2" t="str">
        <f t="shared" si="75"/>
        <v>Female202055-64 yearsGR113-052</v>
      </c>
    </row>
    <row r="2403" spans="2:14" x14ac:dyDescent="0.35">
      <c r="B2403" t="s">
        <v>710</v>
      </c>
      <c r="C2403" t="s">
        <v>711</v>
      </c>
      <c r="D2403">
        <v>2020</v>
      </c>
      <c r="E2403">
        <v>2020</v>
      </c>
      <c r="F2403" s="1" t="s">
        <v>26</v>
      </c>
      <c r="G2403" s="1" t="s">
        <v>27</v>
      </c>
      <c r="H2403" s="1" t="s">
        <v>129</v>
      </c>
      <c r="I2403" s="1" t="s">
        <v>128</v>
      </c>
      <c r="J2403">
        <v>35387</v>
      </c>
      <c r="K2403">
        <v>21914243</v>
      </c>
      <c r="L2403">
        <v>161.5</v>
      </c>
      <c r="M2403" s="2" t="b">
        <f t="shared" si="74"/>
        <v>0</v>
      </c>
      <c r="N2403" s="2" t="str">
        <f t="shared" si="75"/>
        <v>Female202055-64 yearsGR113-053</v>
      </c>
    </row>
    <row r="2404" spans="2:14" x14ac:dyDescent="0.35">
      <c r="B2404" t="s">
        <v>710</v>
      </c>
      <c r="C2404" t="s">
        <v>711</v>
      </c>
      <c r="D2404">
        <v>2020</v>
      </c>
      <c r="E2404">
        <v>2020</v>
      </c>
      <c r="F2404" s="1" t="s">
        <v>26</v>
      </c>
      <c r="G2404" s="1" t="s">
        <v>27</v>
      </c>
      <c r="H2404" s="1" t="s">
        <v>127</v>
      </c>
      <c r="I2404" s="1" t="s">
        <v>126</v>
      </c>
      <c r="J2404">
        <v>26851</v>
      </c>
      <c r="K2404">
        <v>21914243</v>
      </c>
      <c r="L2404">
        <v>122.5</v>
      </c>
      <c r="M2404" s="2" t="b">
        <f t="shared" si="74"/>
        <v>1</v>
      </c>
      <c r="N2404" s="2" t="str">
        <f t="shared" si="75"/>
        <v>Female202055-64 yearsGR113-054</v>
      </c>
    </row>
    <row r="2405" spans="2:14" x14ac:dyDescent="0.35">
      <c r="B2405" t="s">
        <v>710</v>
      </c>
      <c r="C2405" t="s">
        <v>711</v>
      </c>
      <c r="D2405">
        <v>2020</v>
      </c>
      <c r="E2405">
        <v>2020</v>
      </c>
      <c r="F2405" s="1" t="s">
        <v>26</v>
      </c>
      <c r="G2405" s="1" t="s">
        <v>27</v>
      </c>
      <c r="H2405" s="1" t="s">
        <v>222</v>
      </c>
      <c r="I2405" s="1" t="s">
        <v>221</v>
      </c>
      <c r="J2405">
        <v>226</v>
      </c>
      <c r="K2405">
        <v>21914243</v>
      </c>
      <c r="L2405">
        <v>1</v>
      </c>
      <c r="M2405" s="2" t="b">
        <f t="shared" si="74"/>
        <v>0</v>
      </c>
      <c r="N2405" s="2" t="str">
        <f t="shared" si="75"/>
        <v>Female202055-64 yearsGR113-055</v>
      </c>
    </row>
    <row r="2406" spans="2:14" x14ac:dyDescent="0.35">
      <c r="B2406" t="s">
        <v>710</v>
      </c>
      <c r="C2406" t="s">
        <v>711</v>
      </c>
      <c r="D2406">
        <v>2020</v>
      </c>
      <c r="E2406">
        <v>2020</v>
      </c>
      <c r="F2406" s="1" t="s">
        <v>26</v>
      </c>
      <c r="G2406" s="1" t="s">
        <v>27</v>
      </c>
      <c r="H2406" s="1" t="s">
        <v>220</v>
      </c>
      <c r="I2406" s="1" t="s">
        <v>219</v>
      </c>
      <c r="J2406">
        <v>3401</v>
      </c>
      <c r="K2406">
        <v>21914243</v>
      </c>
      <c r="L2406">
        <v>15.5</v>
      </c>
      <c r="M2406" s="2" t="b">
        <f t="shared" si="74"/>
        <v>0</v>
      </c>
      <c r="N2406" s="2" t="str">
        <f t="shared" si="75"/>
        <v>Female202055-64 yearsGR113-056</v>
      </c>
    </row>
    <row r="2407" spans="2:14" x14ac:dyDescent="0.35">
      <c r="B2407" t="s">
        <v>710</v>
      </c>
      <c r="C2407" t="s">
        <v>711</v>
      </c>
      <c r="D2407">
        <v>2020</v>
      </c>
      <c r="E2407">
        <v>2020</v>
      </c>
      <c r="F2407" s="1" t="s">
        <v>26</v>
      </c>
      <c r="G2407" s="1" t="s">
        <v>27</v>
      </c>
      <c r="H2407" s="1" t="s">
        <v>125</v>
      </c>
      <c r="I2407" s="1" t="s">
        <v>124</v>
      </c>
      <c r="J2407">
        <v>321</v>
      </c>
      <c r="K2407">
        <v>21914243</v>
      </c>
      <c r="L2407">
        <v>1.5</v>
      </c>
      <c r="M2407" s="2" t="b">
        <f t="shared" si="74"/>
        <v>0</v>
      </c>
      <c r="N2407" s="2" t="str">
        <f t="shared" si="75"/>
        <v>Female202055-64 yearsGR113-057</v>
      </c>
    </row>
    <row r="2408" spans="2:14" x14ac:dyDescent="0.35">
      <c r="B2408" t="s">
        <v>710</v>
      </c>
      <c r="C2408" t="s">
        <v>711</v>
      </c>
      <c r="D2408">
        <v>2020</v>
      </c>
      <c r="E2408">
        <v>2020</v>
      </c>
      <c r="F2408" s="1" t="s">
        <v>26</v>
      </c>
      <c r="G2408" s="1" t="s">
        <v>27</v>
      </c>
      <c r="H2408" s="1" t="s">
        <v>123</v>
      </c>
      <c r="I2408" s="1" t="s">
        <v>122</v>
      </c>
      <c r="J2408">
        <v>14490</v>
      </c>
      <c r="K2408">
        <v>21914243</v>
      </c>
      <c r="L2408">
        <v>66.099999999999994</v>
      </c>
      <c r="M2408" s="2" t="b">
        <f t="shared" si="74"/>
        <v>0</v>
      </c>
      <c r="N2408" s="2" t="str">
        <f t="shared" si="75"/>
        <v>Female202055-64 yearsGR113-058</v>
      </c>
    </row>
    <row r="2409" spans="2:14" x14ac:dyDescent="0.35">
      <c r="B2409" t="s">
        <v>710</v>
      </c>
      <c r="C2409" t="s">
        <v>711</v>
      </c>
      <c r="D2409">
        <v>2020</v>
      </c>
      <c r="E2409">
        <v>2020</v>
      </c>
      <c r="F2409" s="1" t="s">
        <v>26</v>
      </c>
      <c r="G2409" s="1" t="s">
        <v>27</v>
      </c>
      <c r="H2409" s="1" t="s">
        <v>121</v>
      </c>
      <c r="I2409" s="1" t="s">
        <v>120</v>
      </c>
      <c r="J2409">
        <v>5209</v>
      </c>
      <c r="K2409">
        <v>21914243</v>
      </c>
      <c r="L2409">
        <v>23.8</v>
      </c>
      <c r="M2409" s="2" t="b">
        <f t="shared" si="74"/>
        <v>0</v>
      </c>
      <c r="N2409" s="2" t="str">
        <f t="shared" si="75"/>
        <v>Female202055-64 yearsGR113-059</v>
      </c>
    </row>
    <row r="2410" spans="2:14" x14ac:dyDescent="0.35">
      <c r="B2410" t="s">
        <v>710</v>
      </c>
      <c r="C2410" t="s">
        <v>711</v>
      </c>
      <c r="D2410">
        <v>2020</v>
      </c>
      <c r="E2410">
        <v>2020</v>
      </c>
      <c r="F2410" s="1" t="s">
        <v>26</v>
      </c>
      <c r="G2410" s="1" t="s">
        <v>27</v>
      </c>
      <c r="H2410" s="1" t="s">
        <v>218</v>
      </c>
      <c r="I2410" s="1" t="s">
        <v>217</v>
      </c>
      <c r="J2410">
        <v>254</v>
      </c>
      <c r="K2410">
        <v>21914243</v>
      </c>
      <c r="L2410">
        <v>1.2</v>
      </c>
      <c r="M2410" s="2" t="b">
        <f t="shared" si="74"/>
        <v>0</v>
      </c>
      <c r="N2410" s="2" t="str">
        <f t="shared" si="75"/>
        <v>Female202055-64 yearsGR113-060</v>
      </c>
    </row>
    <row r="2411" spans="2:14" x14ac:dyDescent="0.35">
      <c r="B2411" t="s">
        <v>710</v>
      </c>
      <c r="C2411" t="s">
        <v>711</v>
      </c>
      <c r="D2411">
        <v>2020</v>
      </c>
      <c r="E2411">
        <v>2020</v>
      </c>
      <c r="F2411" s="1" t="s">
        <v>26</v>
      </c>
      <c r="G2411" s="1" t="s">
        <v>27</v>
      </c>
      <c r="H2411" s="1" t="s">
        <v>119</v>
      </c>
      <c r="I2411" s="1" t="s">
        <v>118</v>
      </c>
      <c r="J2411">
        <v>9027</v>
      </c>
      <c r="K2411">
        <v>21914243</v>
      </c>
      <c r="L2411">
        <v>41.2</v>
      </c>
      <c r="M2411" s="2" t="b">
        <f t="shared" si="74"/>
        <v>0</v>
      </c>
      <c r="N2411" s="2" t="str">
        <f t="shared" si="75"/>
        <v>Female202055-64 yearsGR113-061</v>
      </c>
    </row>
    <row r="2412" spans="2:14" x14ac:dyDescent="0.35">
      <c r="B2412" t="s">
        <v>710</v>
      </c>
      <c r="C2412" t="s">
        <v>711</v>
      </c>
      <c r="D2412">
        <v>2020</v>
      </c>
      <c r="E2412">
        <v>2020</v>
      </c>
      <c r="F2412" s="1" t="s">
        <v>26</v>
      </c>
      <c r="G2412" s="1" t="s">
        <v>27</v>
      </c>
      <c r="H2412" s="1" t="s">
        <v>117</v>
      </c>
      <c r="I2412" s="1" t="s">
        <v>116</v>
      </c>
      <c r="J2412">
        <v>4081</v>
      </c>
      <c r="K2412">
        <v>21914243</v>
      </c>
      <c r="L2412">
        <v>18.600000000000001</v>
      </c>
      <c r="M2412" s="2" t="b">
        <f t="shared" si="74"/>
        <v>0</v>
      </c>
      <c r="N2412" s="2" t="str">
        <f t="shared" si="75"/>
        <v>Female202055-64 yearsGR113-062</v>
      </c>
    </row>
    <row r="2413" spans="2:14" x14ac:dyDescent="0.35">
      <c r="B2413" t="s">
        <v>710</v>
      </c>
      <c r="C2413" t="s">
        <v>711</v>
      </c>
      <c r="D2413">
        <v>2020</v>
      </c>
      <c r="E2413">
        <v>2020</v>
      </c>
      <c r="F2413" s="1" t="s">
        <v>26</v>
      </c>
      <c r="G2413" s="1" t="s">
        <v>27</v>
      </c>
      <c r="H2413" s="1" t="s">
        <v>115</v>
      </c>
      <c r="I2413" s="1" t="s">
        <v>114</v>
      </c>
      <c r="J2413">
        <v>4946</v>
      </c>
      <c r="K2413">
        <v>21914243</v>
      </c>
      <c r="L2413">
        <v>22.6</v>
      </c>
      <c r="M2413" s="2" t="b">
        <f t="shared" si="74"/>
        <v>0</v>
      </c>
      <c r="N2413" s="2" t="str">
        <f t="shared" si="75"/>
        <v>Female202055-64 yearsGR113-063</v>
      </c>
    </row>
    <row r="2414" spans="2:14" x14ac:dyDescent="0.35">
      <c r="B2414" t="s">
        <v>710</v>
      </c>
      <c r="C2414" t="s">
        <v>711</v>
      </c>
      <c r="D2414">
        <v>2020</v>
      </c>
      <c r="E2414">
        <v>2020</v>
      </c>
      <c r="F2414" s="1" t="s">
        <v>26</v>
      </c>
      <c r="G2414" s="1" t="s">
        <v>27</v>
      </c>
      <c r="H2414" s="1" t="s">
        <v>113</v>
      </c>
      <c r="I2414" s="1" t="s">
        <v>112</v>
      </c>
      <c r="J2414">
        <v>8413</v>
      </c>
      <c r="K2414">
        <v>21914243</v>
      </c>
      <c r="L2414">
        <v>38.4</v>
      </c>
      <c r="M2414" s="2" t="b">
        <f t="shared" si="74"/>
        <v>0</v>
      </c>
      <c r="N2414" s="2" t="str">
        <f t="shared" si="75"/>
        <v>Female202055-64 yearsGR113-064</v>
      </c>
    </row>
    <row r="2415" spans="2:14" x14ac:dyDescent="0.35">
      <c r="B2415" t="s">
        <v>710</v>
      </c>
      <c r="C2415" t="s">
        <v>711</v>
      </c>
      <c r="D2415">
        <v>2020</v>
      </c>
      <c r="E2415">
        <v>2020</v>
      </c>
      <c r="F2415" s="1" t="s">
        <v>26</v>
      </c>
      <c r="G2415" s="1" t="s">
        <v>27</v>
      </c>
      <c r="H2415" s="1" t="s">
        <v>111</v>
      </c>
      <c r="I2415" s="1" t="s">
        <v>110</v>
      </c>
      <c r="J2415">
        <v>93</v>
      </c>
      <c r="K2415">
        <v>21914243</v>
      </c>
      <c r="L2415">
        <v>0.4</v>
      </c>
      <c r="M2415" s="2" t="b">
        <f t="shared" si="74"/>
        <v>0</v>
      </c>
      <c r="N2415" s="2" t="str">
        <f t="shared" si="75"/>
        <v>Female202055-64 yearsGR113-065</v>
      </c>
    </row>
    <row r="2416" spans="2:14" x14ac:dyDescent="0.35">
      <c r="B2416" t="s">
        <v>710</v>
      </c>
      <c r="C2416" t="s">
        <v>711</v>
      </c>
      <c r="D2416">
        <v>2020</v>
      </c>
      <c r="E2416">
        <v>2020</v>
      </c>
      <c r="F2416" s="1" t="s">
        <v>26</v>
      </c>
      <c r="G2416" s="1" t="s">
        <v>27</v>
      </c>
      <c r="H2416" s="1" t="s">
        <v>216</v>
      </c>
      <c r="I2416" s="1" t="s">
        <v>215</v>
      </c>
      <c r="J2416">
        <v>76</v>
      </c>
      <c r="K2416">
        <v>21914243</v>
      </c>
      <c r="L2416">
        <v>0.3</v>
      </c>
      <c r="M2416" s="2" t="b">
        <f t="shared" ref="M2416:M2479" si="76">LEFT(H2416,1)="#"</f>
        <v>0</v>
      </c>
      <c r="N2416" s="2" t="str">
        <f t="shared" ref="N2416:N2479" si="77">B2416&amp;E2416&amp;F2416&amp;I2416</f>
        <v>Female202055-64 yearsGR113-066</v>
      </c>
    </row>
    <row r="2417" spans="2:14" x14ac:dyDescent="0.35">
      <c r="B2417" t="s">
        <v>710</v>
      </c>
      <c r="C2417" t="s">
        <v>711</v>
      </c>
      <c r="D2417">
        <v>2020</v>
      </c>
      <c r="E2417">
        <v>2020</v>
      </c>
      <c r="F2417" s="1" t="s">
        <v>26</v>
      </c>
      <c r="G2417" s="1" t="s">
        <v>27</v>
      </c>
      <c r="H2417" s="1" t="s">
        <v>214</v>
      </c>
      <c r="I2417" s="1" t="s">
        <v>213</v>
      </c>
      <c r="J2417">
        <v>2006</v>
      </c>
      <c r="K2417">
        <v>21914243</v>
      </c>
      <c r="L2417">
        <v>9.1999999999999993</v>
      </c>
      <c r="M2417" s="2" t="b">
        <f t="shared" si="76"/>
        <v>0</v>
      </c>
      <c r="N2417" s="2" t="str">
        <f t="shared" si="77"/>
        <v>Female202055-64 yearsGR113-067</v>
      </c>
    </row>
    <row r="2418" spans="2:14" x14ac:dyDescent="0.35">
      <c r="B2418" t="s">
        <v>710</v>
      </c>
      <c r="C2418" t="s">
        <v>711</v>
      </c>
      <c r="D2418">
        <v>2020</v>
      </c>
      <c r="E2418">
        <v>2020</v>
      </c>
      <c r="F2418" s="1" t="s">
        <v>26</v>
      </c>
      <c r="G2418" s="1" t="s">
        <v>27</v>
      </c>
      <c r="H2418" s="1" t="s">
        <v>109</v>
      </c>
      <c r="I2418" s="1" t="s">
        <v>108</v>
      </c>
      <c r="J2418">
        <v>6238</v>
      </c>
      <c r="K2418">
        <v>21914243</v>
      </c>
      <c r="L2418">
        <v>28.5</v>
      </c>
      <c r="M2418" s="2" t="b">
        <f t="shared" si="76"/>
        <v>0</v>
      </c>
      <c r="N2418" s="2" t="str">
        <f t="shared" si="77"/>
        <v>Female202055-64 yearsGR113-068</v>
      </c>
    </row>
    <row r="2419" spans="2:14" x14ac:dyDescent="0.35">
      <c r="B2419" t="s">
        <v>710</v>
      </c>
      <c r="C2419" t="s">
        <v>711</v>
      </c>
      <c r="D2419">
        <v>2020</v>
      </c>
      <c r="E2419">
        <v>2020</v>
      </c>
      <c r="F2419" s="1" t="s">
        <v>26</v>
      </c>
      <c r="G2419" s="1" t="s">
        <v>27</v>
      </c>
      <c r="H2419" s="1" t="s">
        <v>212</v>
      </c>
      <c r="I2419" s="1" t="s">
        <v>211</v>
      </c>
      <c r="J2419">
        <v>1800</v>
      </c>
      <c r="K2419">
        <v>21914243</v>
      </c>
      <c r="L2419">
        <v>8.1999999999999993</v>
      </c>
      <c r="M2419" s="2" t="b">
        <f t="shared" si="76"/>
        <v>1</v>
      </c>
      <c r="N2419" s="2" t="str">
        <f t="shared" si="77"/>
        <v>Female202055-64 yearsGR113-069</v>
      </c>
    </row>
    <row r="2420" spans="2:14" x14ac:dyDescent="0.35">
      <c r="B2420" t="s">
        <v>710</v>
      </c>
      <c r="C2420" t="s">
        <v>711</v>
      </c>
      <c r="D2420">
        <v>2020</v>
      </c>
      <c r="E2420">
        <v>2020</v>
      </c>
      <c r="F2420" s="1" t="s">
        <v>26</v>
      </c>
      <c r="G2420" s="1" t="s">
        <v>27</v>
      </c>
      <c r="H2420" s="1" t="s">
        <v>107</v>
      </c>
      <c r="I2420" s="1" t="s">
        <v>106</v>
      </c>
      <c r="J2420">
        <v>5785</v>
      </c>
      <c r="K2420">
        <v>21914243</v>
      </c>
      <c r="L2420">
        <v>26.4</v>
      </c>
      <c r="M2420" s="2" t="b">
        <f t="shared" si="76"/>
        <v>1</v>
      </c>
      <c r="N2420" s="2" t="str">
        <f t="shared" si="77"/>
        <v>Female202055-64 yearsGR113-070</v>
      </c>
    </row>
    <row r="2421" spans="2:14" x14ac:dyDescent="0.35">
      <c r="B2421" t="s">
        <v>710</v>
      </c>
      <c r="C2421" t="s">
        <v>711</v>
      </c>
      <c r="D2421">
        <v>2020</v>
      </c>
      <c r="E2421">
        <v>2020</v>
      </c>
      <c r="F2421" s="1" t="s">
        <v>26</v>
      </c>
      <c r="G2421" s="1" t="s">
        <v>27</v>
      </c>
      <c r="H2421" s="1" t="s">
        <v>210</v>
      </c>
      <c r="I2421" s="1" t="s">
        <v>209</v>
      </c>
      <c r="J2421">
        <v>121</v>
      </c>
      <c r="K2421">
        <v>21914243</v>
      </c>
      <c r="L2421">
        <v>0.6</v>
      </c>
      <c r="M2421" s="2" t="b">
        <f t="shared" si="76"/>
        <v>1</v>
      </c>
      <c r="N2421" s="2" t="str">
        <f t="shared" si="77"/>
        <v>Female202055-64 yearsGR113-071</v>
      </c>
    </row>
    <row r="2422" spans="2:14" x14ac:dyDescent="0.35">
      <c r="B2422" t="s">
        <v>710</v>
      </c>
      <c r="C2422" t="s">
        <v>711</v>
      </c>
      <c r="D2422">
        <v>2020</v>
      </c>
      <c r="E2422">
        <v>2020</v>
      </c>
      <c r="F2422" s="1" t="s">
        <v>26</v>
      </c>
      <c r="G2422" s="1" t="s">
        <v>27</v>
      </c>
      <c r="H2422" s="1" t="s">
        <v>208</v>
      </c>
      <c r="I2422" s="1" t="s">
        <v>207</v>
      </c>
      <c r="J2422">
        <v>830</v>
      </c>
      <c r="K2422">
        <v>21914243</v>
      </c>
      <c r="L2422">
        <v>3.8</v>
      </c>
      <c r="M2422" s="2" t="b">
        <f t="shared" si="76"/>
        <v>0</v>
      </c>
      <c r="N2422" s="2" t="str">
        <f t="shared" si="77"/>
        <v>Female202055-64 yearsGR113-072</v>
      </c>
    </row>
    <row r="2423" spans="2:14" x14ac:dyDescent="0.35">
      <c r="B2423" t="s">
        <v>710</v>
      </c>
      <c r="C2423" t="s">
        <v>711</v>
      </c>
      <c r="D2423">
        <v>2020</v>
      </c>
      <c r="E2423">
        <v>2020</v>
      </c>
      <c r="F2423" s="1" t="s">
        <v>26</v>
      </c>
      <c r="G2423" s="1" t="s">
        <v>27</v>
      </c>
      <c r="H2423" s="1" t="s">
        <v>206</v>
      </c>
      <c r="I2423" s="1" t="s">
        <v>205</v>
      </c>
      <c r="J2423">
        <v>329</v>
      </c>
      <c r="K2423">
        <v>21914243</v>
      </c>
      <c r="L2423">
        <v>1.5</v>
      </c>
      <c r="M2423" s="2" t="b">
        <f t="shared" si="76"/>
        <v>1</v>
      </c>
      <c r="N2423" s="2" t="str">
        <f t="shared" si="77"/>
        <v>Female202055-64 yearsGR113-073</v>
      </c>
    </row>
    <row r="2424" spans="2:14" x14ac:dyDescent="0.35">
      <c r="B2424" t="s">
        <v>710</v>
      </c>
      <c r="C2424" t="s">
        <v>711</v>
      </c>
      <c r="D2424">
        <v>2020</v>
      </c>
      <c r="E2424">
        <v>2020</v>
      </c>
      <c r="F2424" s="1" t="s">
        <v>26</v>
      </c>
      <c r="G2424" s="1" t="s">
        <v>27</v>
      </c>
      <c r="H2424" s="1" t="s">
        <v>204</v>
      </c>
      <c r="I2424" s="1" t="s">
        <v>203</v>
      </c>
      <c r="J2424">
        <v>501</v>
      </c>
      <c r="K2424">
        <v>21914243</v>
      </c>
      <c r="L2424">
        <v>2.2999999999999998</v>
      </c>
      <c r="M2424" s="2" t="b">
        <f t="shared" si="76"/>
        <v>0</v>
      </c>
      <c r="N2424" s="2" t="str">
        <f t="shared" si="77"/>
        <v>Female202055-64 yearsGR113-074</v>
      </c>
    </row>
    <row r="2425" spans="2:14" x14ac:dyDescent="0.35">
      <c r="B2425" t="s">
        <v>710</v>
      </c>
      <c r="C2425" t="s">
        <v>711</v>
      </c>
      <c r="D2425">
        <v>2020</v>
      </c>
      <c r="E2425">
        <v>2020</v>
      </c>
      <c r="F2425" s="1" t="s">
        <v>26</v>
      </c>
      <c r="G2425" s="1" t="s">
        <v>27</v>
      </c>
      <c r="H2425" s="1" t="s">
        <v>105</v>
      </c>
      <c r="I2425" s="1" t="s">
        <v>104</v>
      </c>
      <c r="J2425">
        <v>362</v>
      </c>
      <c r="K2425">
        <v>21914243</v>
      </c>
      <c r="L2425">
        <v>1.7</v>
      </c>
      <c r="M2425" s="2" t="b">
        <f t="shared" si="76"/>
        <v>0</v>
      </c>
      <c r="N2425" s="2" t="str">
        <f t="shared" si="77"/>
        <v>Female202055-64 yearsGR113-075</v>
      </c>
    </row>
    <row r="2426" spans="2:14" x14ac:dyDescent="0.35">
      <c r="B2426" t="s">
        <v>710</v>
      </c>
      <c r="C2426" t="s">
        <v>711</v>
      </c>
      <c r="D2426">
        <v>2020</v>
      </c>
      <c r="E2426">
        <v>2020</v>
      </c>
      <c r="F2426" s="1" t="s">
        <v>26</v>
      </c>
      <c r="G2426" s="1" t="s">
        <v>27</v>
      </c>
      <c r="H2426" s="1" t="s">
        <v>103</v>
      </c>
      <c r="I2426" s="1" t="s">
        <v>102</v>
      </c>
      <c r="J2426">
        <v>2641</v>
      </c>
      <c r="K2426">
        <v>21914243</v>
      </c>
      <c r="L2426">
        <v>12.1</v>
      </c>
      <c r="M2426" s="2" t="b">
        <f t="shared" si="76"/>
        <v>1</v>
      </c>
      <c r="N2426" s="2" t="str">
        <f t="shared" si="77"/>
        <v>Female202055-64 yearsGR113-076</v>
      </c>
    </row>
    <row r="2427" spans="2:14" x14ac:dyDescent="0.35">
      <c r="B2427" t="s">
        <v>710</v>
      </c>
      <c r="C2427" t="s">
        <v>711</v>
      </c>
      <c r="D2427">
        <v>2020</v>
      </c>
      <c r="E2427">
        <v>2020</v>
      </c>
      <c r="F2427" s="1" t="s">
        <v>26</v>
      </c>
      <c r="G2427" s="1" t="s">
        <v>27</v>
      </c>
      <c r="H2427" s="1" t="s">
        <v>202</v>
      </c>
      <c r="I2427" s="1" t="s">
        <v>201</v>
      </c>
      <c r="J2427">
        <v>472</v>
      </c>
      <c r="K2427">
        <v>21914243</v>
      </c>
      <c r="L2427">
        <v>2.2000000000000002</v>
      </c>
      <c r="M2427" s="2" t="b">
        <f t="shared" si="76"/>
        <v>0</v>
      </c>
      <c r="N2427" s="2" t="str">
        <f t="shared" si="77"/>
        <v>Female202055-64 yearsGR113-077</v>
      </c>
    </row>
    <row r="2428" spans="2:14" x14ac:dyDescent="0.35">
      <c r="B2428" t="s">
        <v>710</v>
      </c>
      <c r="C2428" t="s">
        <v>711</v>
      </c>
      <c r="D2428">
        <v>2020</v>
      </c>
      <c r="E2428">
        <v>2020</v>
      </c>
      <c r="F2428" s="1" t="s">
        <v>26</v>
      </c>
      <c r="G2428" s="1" t="s">
        <v>27</v>
      </c>
      <c r="H2428" s="1" t="s">
        <v>101</v>
      </c>
      <c r="I2428" s="1" t="s">
        <v>100</v>
      </c>
      <c r="J2428">
        <v>2169</v>
      </c>
      <c r="K2428">
        <v>21914243</v>
      </c>
      <c r="L2428">
        <v>9.9</v>
      </c>
      <c r="M2428" s="2" t="b">
        <f t="shared" si="76"/>
        <v>0</v>
      </c>
      <c r="N2428" s="2" t="str">
        <f t="shared" si="77"/>
        <v>Female202055-64 yearsGR113-078</v>
      </c>
    </row>
    <row r="2429" spans="2:14" x14ac:dyDescent="0.35">
      <c r="B2429" t="s">
        <v>710</v>
      </c>
      <c r="C2429" t="s">
        <v>711</v>
      </c>
      <c r="D2429">
        <v>2020</v>
      </c>
      <c r="E2429">
        <v>2020</v>
      </c>
      <c r="F2429" s="1" t="s">
        <v>26</v>
      </c>
      <c r="G2429" s="1" t="s">
        <v>27</v>
      </c>
      <c r="H2429" s="1" t="s">
        <v>200</v>
      </c>
      <c r="I2429" s="1" t="s">
        <v>199</v>
      </c>
      <c r="J2429">
        <v>22</v>
      </c>
      <c r="K2429">
        <v>21914243</v>
      </c>
      <c r="L2429">
        <v>0.1</v>
      </c>
      <c r="M2429" s="2" t="b">
        <f t="shared" si="76"/>
        <v>0</v>
      </c>
      <c r="N2429" s="2" t="str">
        <f t="shared" si="77"/>
        <v>Female202055-64 yearsGR113-079</v>
      </c>
    </row>
    <row r="2430" spans="2:14" x14ac:dyDescent="0.35">
      <c r="B2430" t="s">
        <v>710</v>
      </c>
      <c r="C2430" t="s">
        <v>711</v>
      </c>
      <c r="D2430">
        <v>2020</v>
      </c>
      <c r="E2430">
        <v>2020</v>
      </c>
      <c r="F2430" s="1" t="s">
        <v>26</v>
      </c>
      <c r="G2430" s="1" t="s">
        <v>27</v>
      </c>
      <c r="H2430" s="1" t="s">
        <v>196</v>
      </c>
      <c r="I2430" s="1" t="s">
        <v>195</v>
      </c>
      <c r="J2430">
        <v>15</v>
      </c>
      <c r="K2430">
        <v>21914243</v>
      </c>
      <c r="L2430" t="s">
        <v>10</v>
      </c>
      <c r="M2430" s="2" t="b">
        <f t="shared" si="76"/>
        <v>0</v>
      </c>
      <c r="N2430" s="2" t="str">
        <f t="shared" si="77"/>
        <v>Female202055-64 yearsGR113-081</v>
      </c>
    </row>
    <row r="2431" spans="2:14" x14ac:dyDescent="0.35">
      <c r="B2431" t="s">
        <v>710</v>
      </c>
      <c r="C2431" t="s">
        <v>711</v>
      </c>
      <c r="D2431">
        <v>2020</v>
      </c>
      <c r="E2431">
        <v>2020</v>
      </c>
      <c r="F2431" s="1" t="s">
        <v>26</v>
      </c>
      <c r="G2431" s="1" t="s">
        <v>27</v>
      </c>
      <c r="H2431" s="1" t="s">
        <v>99</v>
      </c>
      <c r="I2431" s="1" t="s">
        <v>98</v>
      </c>
      <c r="J2431">
        <v>9317</v>
      </c>
      <c r="K2431">
        <v>21914243</v>
      </c>
      <c r="L2431">
        <v>42.5</v>
      </c>
      <c r="M2431" s="2" t="b">
        <f t="shared" si="76"/>
        <v>1</v>
      </c>
      <c r="N2431" s="2" t="str">
        <f t="shared" si="77"/>
        <v>Female202055-64 yearsGR113-082</v>
      </c>
    </row>
    <row r="2432" spans="2:14" x14ac:dyDescent="0.35">
      <c r="B2432" t="s">
        <v>710</v>
      </c>
      <c r="C2432" t="s">
        <v>711</v>
      </c>
      <c r="D2432">
        <v>2020</v>
      </c>
      <c r="E2432">
        <v>2020</v>
      </c>
      <c r="F2432" s="1" t="s">
        <v>26</v>
      </c>
      <c r="G2432" s="1" t="s">
        <v>27</v>
      </c>
      <c r="H2432" s="1" t="s">
        <v>194</v>
      </c>
      <c r="I2432" s="1" t="s">
        <v>193</v>
      </c>
      <c r="J2432">
        <v>27</v>
      </c>
      <c r="K2432">
        <v>21914243</v>
      </c>
      <c r="L2432">
        <v>0.1</v>
      </c>
      <c r="M2432" s="2" t="b">
        <f t="shared" si="76"/>
        <v>0</v>
      </c>
      <c r="N2432" s="2" t="str">
        <f t="shared" si="77"/>
        <v>Female202055-64 yearsGR113-083</v>
      </c>
    </row>
    <row r="2433" spans="2:14" x14ac:dyDescent="0.35">
      <c r="B2433" t="s">
        <v>710</v>
      </c>
      <c r="C2433" t="s">
        <v>711</v>
      </c>
      <c r="D2433">
        <v>2020</v>
      </c>
      <c r="E2433">
        <v>2020</v>
      </c>
      <c r="F2433" s="1" t="s">
        <v>26</v>
      </c>
      <c r="G2433" s="1" t="s">
        <v>27</v>
      </c>
      <c r="H2433" s="1" t="s">
        <v>192</v>
      </c>
      <c r="I2433" s="1" t="s">
        <v>191</v>
      </c>
      <c r="J2433">
        <v>448</v>
      </c>
      <c r="K2433">
        <v>21914243</v>
      </c>
      <c r="L2433">
        <v>2</v>
      </c>
      <c r="M2433" s="2" t="b">
        <f t="shared" si="76"/>
        <v>0</v>
      </c>
      <c r="N2433" s="2" t="str">
        <f t="shared" si="77"/>
        <v>Female202055-64 yearsGR113-084</v>
      </c>
    </row>
    <row r="2434" spans="2:14" x14ac:dyDescent="0.35">
      <c r="B2434" t="s">
        <v>710</v>
      </c>
      <c r="C2434" t="s">
        <v>711</v>
      </c>
      <c r="D2434">
        <v>2020</v>
      </c>
      <c r="E2434">
        <v>2020</v>
      </c>
      <c r="F2434" s="1" t="s">
        <v>26</v>
      </c>
      <c r="G2434" s="1" t="s">
        <v>27</v>
      </c>
      <c r="H2434" s="1" t="s">
        <v>190</v>
      </c>
      <c r="I2434" s="1" t="s">
        <v>189</v>
      </c>
      <c r="J2434">
        <v>443</v>
      </c>
      <c r="K2434">
        <v>21914243</v>
      </c>
      <c r="L2434">
        <v>2</v>
      </c>
      <c r="M2434" s="2" t="b">
        <f t="shared" si="76"/>
        <v>0</v>
      </c>
      <c r="N2434" s="2" t="str">
        <f t="shared" si="77"/>
        <v>Female202055-64 yearsGR113-085</v>
      </c>
    </row>
    <row r="2435" spans="2:14" x14ac:dyDescent="0.35">
      <c r="B2435" t="s">
        <v>710</v>
      </c>
      <c r="C2435" t="s">
        <v>711</v>
      </c>
      <c r="D2435">
        <v>2020</v>
      </c>
      <c r="E2435">
        <v>2020</v>
      </c>
      <c r="F2435" s="1" t="s">
        <v>26</v>
      </c>
      <c r="G2435" s="1" t="s">
        <v>27</v>
      </c>
      <c r="H2435" s="1" t="s">
        <v>97</v>
      </c>
      <c r="I2435" s="1" t="s">
        <v>96</v>
      </c>
      <c r="J2435">
        <v>8399</v>
      </c>
      <c r="K2435">
        <v>21914243</v>
      </c>
      <c r="L2435">
        <v>38.299999999999997</v>
      </c>
      <c r="M2435" s="2" t="b">
        <f t="shared" si="76"/>
        <v>0</v>
      </c>
      <c r="N2435" s="2" t="str">
        <f t="shared" si="77"/>
        <v>Female202055-64 yearsGR113-086</v>
      </c>
    </row>
    <row r="2436" spans="2:14" x14ac:dyDescent="0.35">
      <c r="B2436" t="s">
        <v>710</v>
      </c>
      <c r="C2436" t="s">
        <v>711</v>
      </c>
      <c r="D2436">
        <v>2020</v>
      </c>
      <c r="E2436">
        <v>2020</v>
      </c>
      <c r="F2436" s="1" t="s">
        <v>26</v>
      </c>
      <c r="G2436" s="1" t="s">
        <v>27</v>
      </c>
      <c r="H2436" s="1" t="s">
        <v>95</v>
      </c>
      <c r="I2436" s="1" t="s">
        <v>94</v>
      </c>
      <c r="J2436">
        <v>641</v>
      </c>
      <c r="K2436">
        <v>21914243</v>
      </c>
      <c r="L2436">
        <v>2.9</v>
      </c>
      <c r="M2436" s="2" t="b">
        <f t="shared" si="76"/>
        <v>1</v>
      </c>
      <c r="N2436" s="2" t="str">
        <f t="shared" si="77"/>
        <v>Female202055-64 yearsGR113-088</v>
      </c>
    </row>
    <row r="2437" spans="2:14" x14ac:dyDescent="0.35">
      <c r="B2437" t="s">
        <v>710</v>
      </c>
      <c r="C2437" t="s">
        <v>711</v>
      </c>
      <c r="D2437">
        <v>2020</v>
      </c>
      <c r="E2437">
        <v>2020</v>
      </c>
      <c r="F2437" s="1" t="s">
        <v>26</v>
      </c>
      <c r="G2437" s="1" t="s">
        <v>27</v>
      </c>
      <c r="H2437" s="1" t="s">
        <v>186</v>
      </c>
      <c r="I2437" s="1" t="s">
        <v>185</v>
      </c>
      <c r="J2437">
        <v>2297</v>
      </c>
      <c r="K2437">
        <v>21914243</v>
      </c>
      <c r="L2437">
        <v>10.5</v>
      </c>
      <c r="M2437" s="2" t="b">
        <f t="shared" si="76"/>
        <v>0</v>
      </c>
      <c r="N2437" s="2" t="str">
        <f t="shared" si="77"/>
        <v>Female202055-64 yearsGR113-089</v>
      </c>
    </row>
    <row r="2438" spans="2:14" x14ac:dyDescent="0.35">
      <c r="B2438" t="s">
        <v>710</v>
      </c>
      <c r="C2438" t="s">
        <v>711</v>
      </c>
      <c r="D2438">
        <v>2020</v>
      </c>
      <c r="E2438">
        <v>2020</v>
      </c>
      <c r="F2438" s="1" t="s">
        <v>26</v>
      </c>
      <c r="G2438" s="1" t="s">
        <v>27</v>
      </c>
      <c r="H2438" s="1" t="s">
        <v>184</v>
      </c>
      <c r="I2438" s="1" t="s">
        <v>183</v>
      </c>
      <c r="J2438">
        <v>254</v>
      </c>
      <c r="K2438">
        <v>21914243</v>
      </c>
      <c r="L2438">
        <v>1.2</v>
      </c>
      <c r="M2438" s="2" t="b">
        <f t="shared" si="76"/>
        <v>1</v>
      </c>
      <c r="N2438" s="2" t="str">
        <f t="shared" si="77"/>
        <v>Female202055-64 yearsGR113-090</v>
      </c>
    </row>
    <row r="2439" spans="2:14" x14ac:dyDescent="0.35">
      <c r="B2439" t="s">
        <v>710</v>
      </c>
      <c r="C2439" t="s">
        <v>711</v>
      </c>
      <c r="D2439">
        <v>2020</v>
      </c>
      <c r="E2439">
        <v>2020</v>
      </c>
      <c r="F2439" s="1" t="s">
        <v>26</v>
      </c>
      <c r="G2439" s="1" t="s">
        <v>27</v>
      </c>
      <c r="H2439" s="1" t="s">
        <v>182</v>
      </c>
      <c r="I2439" s="1" t="s">
        <v>181</v>
      </c>
      <c r="J2439">
        <v>35</v>
      </c>
      <c r="K2439">
        <v>21914243</v>
      </c>
      <c r="L2439">
        <v>0.2</v>
      </c>
      <c r="M2439" s="2" t="b">
        <f t="shared" si="76"/>
        <v>1</v>
      </c>
      <c r="N2439" s="2" t="str">
        <f t="shared" si="77"/>
        <v>Female202055-64 yearsGR113-091</v>
      </c>
    </row>
    <row r="2440" spans="2:14" x14ac:dyDescent="0.35">
      <c r="B2440" t="s">
        <v>710</v>
      </c>
      <c r="C2440" t="s">
        <v>711</v>
      </c>
      <c r="D2440">
        <v>2020</v>
      </c>
      <c r="E2440">
        <v>2020</v>
      </c>
      <c r="F2440" s="1" t="s">
        <v>26</v>
      </c>
      <c r="G2440" s="1" t="s">
        <v>27</v>
      </c>
      <c r="H2440" s="1" t="s">
        <v>180</v>
      </c>
      <c r="I2440" s="1" t="s">
        <v>179</v>
      </c>
      <c r="J2440">
        <v>104</v>
      </c>
      <c r="K2440">
        <v>21914243</v>
      </c>
      <c r="L2440">
        <v>0.5</v>
      </c>
      <c r="M2440" s="2" t="b">
        <f t="shared" si="76"/>
        <v>1</v>
      </c>
      <c r="N2440" s="2" t="str">
        <f t="shared" si="77"/>
        <v>Female202055-64 yearsGR113-092</v>
      </c>
    </row>
    <row r="2441" spans="2:14" x14ac:dyDescent="0.35">
      <c r="B2441" t="s">
        <v>710</v>
      </c>
      <c r="C2441" t="s">
        <v>711</v>
      </c>
      <c r="D2441">
        <v>2020</v>
      </c>
      <c r="E2441">
        <v>2020</v>
      </c>
      <c r="F2441" s="1" t="s">
        <v>26</v>
      </c>
      <c r="G2441" s="1" t="s">
        <v>27</v>
      </c>
      <c r="H2441" s="1" t="s">
        <v>93</v>
      </c>
      <c r="I2441" s="1" t="s">
        <v>92</v>
      </c>
      <c r="J2441">
        <v>5396</v>
      </c>
      <c r="K2441">
        <v>21914243</v>
      </c>
      <c r="L2441">
        <v>24.6</v>
      </c>
      <c r="M2441" s="2" t="b">
        <f t="shared" si="76"/>
        <v>1</v>
      </c>
      <c r="N2441" s="2" t="str">
        <f t="shared" si="77"/>
        <v>Female202055-64 yearsGR113-093</v>
      </c>
    </row>
    <row r="2442" spans="2:14" x14ac:dyDescent="0.35">
      <c r="B2442" t="s">
        <v>710</v>
      </c>
      <c r="C2442" t="s">
        <v>711</v>
      </c>
      <c r="D2442">
        <v>2020</v>
      </c>
      <c r="E2442">
        <v>2020</v>
      </c>
      <c r="F2442" s="1" t="s">
        <v>26</v>
      </c>
      <c r="G2442" s="1" t="s">
        <v>27</v>
      </c>
      <c r="H2442" s="1" t="s">
        <v>91</v>
      </c>
      <c r="I2442" s="1" t="s">
        <v>90</v>
      </c>
      <c r="J2442">
        <v>3108</v>
      </c>
      <c r="K2442">
        <v>21914243</v>
      </c>
      <c r="L2442">
        <v>14.2</v>
      </c>
      <c r="M2442" s="2" t="b">
        <f t="shared" si="76"/>
        <v>0</v>
      </c>
      <c r="N2442" s="2" t="str">
        <f t="shared" si="77"/>
        <v>Female202055-64 yearsGR113-094</v>
      </c>
    </row>
    <row r="2443" spans="2:14" x14ac:dyDescent="0.35">
      <c r="B2443" t="s">
        <v>710</v>
      </c>
      <c r="C2443" t="s">
        <v>711</v>
      </c>
      <c r="D2443">
        <v>2020</v>
      </c>
      <c r="E2443">
        <v>2020</v>
      </c>
      <c r="F2443" s="1" t="s">
        <v>26</v>
      </c>
      <c r="G2443" s="1" t="s">
        <v>27</v>
      </c>
      <c r="H2443" s="1" t="s">
        <v>178</v>
      </c>
      <c r="I2443" s="1" t="s">
        <v>177</v>
      </c>
      <c r="J2443">
        <v>2288</v>
      </c>
      <c r="K2443">
        <v>21914243</v>
      </c>
      <c r="L2443">
        <v>10.4</v>
      </c>
      <c r="M2443" s="2" t="b">
        <f t="shared" si="76"/>
        <v>0</v>
      </c>
      <c r="N2443" s="2" t="str">
        <f t="shared" si="77"/>
        <v>Female202055-64 yearsGR113-095</v>
      </c>
    </row>
    <row r="2444" spans="2:14" x14ac:dyDescent="0.35">
      <c r="B2444" t="s">
        <v>710</v>
      </c>
      <c r="C2444" t="s">
        <v>711</v>
      </c>
      <c r="D2444">
        <v>2020</v>
      </c>
      <c r="E2444">
        <v>2020</v>
      </c>
      <c r="F2444" s="1" t="s">
        <v>26</v>
      </c>
      <c r="G2444" s="1" t="s">
        <v>27</v>
      </c>
      <c r="H2444" s="1" t="s">
        <v>176</v>
      </c>
      <c r="I2444" s="1" t="s">
        <v>175</v>
      </c>
      <c r="J2444">
        <v>147</v>
      </c>
      <c r="K2444">
        <v>21914243</v>
      </c>
      <c r="L2444">
        <v>0.7</v>
      </c>
      <c r="M2444" s="2" t="b">
        <f t="shared" si="76"/>
        <v>1</v>
      </c>
      <c r="N2444" s="2" t="str">
        <f t="shared" si="77"/>
        <v>Female202055-64 yearsGR113-096</v>
      </c>
    </row>
    <row r="2445" spans="2:14" x14ac:dyDescent="0.35">
      <c r="B2445" t="s">
        <v>710</v>
      </c>
      <c r="C2445" t="s">
        <v>711</v>
      </c>
      <c r="D2445">
        <v>2020</v>
      </c>
      <c r="E2445">
        <v>2020</v>
      </c>
      <c r="F2445" s="1" t="s">
        <v>26</v>
      </c>
      <c r="G2445" s="1" t="s">
        <v>27</v>
      </c>
      <c r="H2445" s="1" t="s">
        <v>89</v>
      </c>
      <c r="I2445" s="1" t="s">
        <v>88</v>
      </c>
      <c r="J2445">
        <v>2558</v>
      </c>
      <c r="K2445">
        <v>21914243</v>
      </c>
      <c r="L2445">
        <v>11.7</v>
      </c>
      <c r="M2445" s="2" t="b">
        <f t="shared" si="76"/>
        <v>1</v>
      </c>
      <c r="N2445" s="2" t="str">
        <f t="shared" si="77"/>
        <v>Female202055-64 yearsGR113-097</v>
      </c>
    </row>
    <row r="2446" spans="2:14" x14ac:dyDescent="0.35">
      <c r="B2446" t="s">
        <v>710</v>
      </c>
      <c r="C2446" t="s">
        <v>711</v>
      </c>
      <c r="D2446">
        <v>2020</v>
      </c>
      <c r="E2446">
        <v>2020</v>
      </c>
      <c r="F2446" s="1" t="s">
        <v>26</v>
      </c>
      <c r="G2446" s="1" t="s">
        <v>27</v>
      </c>
      <c r="H2446" s="1" t="s">
        <v>174</v>
      </c>
      <c r="I2446" s="1" t="s">
        <v>173</v>
      </c>
      <c r="J2446">
        <v>32</v>
      </c>
      <c r="K2446">
        <v>21914243</v>
      </c>
      <c r="L2446">
        <v>0.1</v>
      </c>
      <c r="M2446" s="2" t="b">
        <f t="shared" si="76"/>
        <v>0</v>
      </c>
      <c r="N2446" s="2" t="str">
        <f t="shared" si="77"/>
        <v>Female202055-64 yearsGR113-098</v>
      </c>
    </row>
    <row r="2447" spans="2:14" x14ac:dyDescent="0.35">
      <c r="B2447" t="s">
        <v>710</v>
      </c>
      <c r="C2447" t="s">
        <v>711</v>
      </c>
      <c r="D2447">
        <v>2020</v>
      </c>
      <c r="E2447">
        <v>2020</v>
      </c>
      <c r="F2447" s="1" t="s">
        <v>26</v>
      </c>
      <c r="G2447" s="1" t="s">
        <v>27</v>
      </c>
      <c r="H2447" s="1" t="s">
        <v>172</v>
      </c>
      <c r="I2447" s="1" t="s">
        <v>171</v>
      </c>
      <c r="J2447">
        <v>14</v>
      </c>
      <c r="K2447">
        <v>21914243</v>
      </c>
      <c r="L2447" t="s">
        <v>10</v>
      </c>
      <c r="M2447" s="2" t="b">
        <f t="shared" si="76"/>
        <v>0</v>
      </c>
      <c r="N2447" s="2" t="str">
        <f t="shared" si="77"/>
        <v>Female202055-64 yearsGR113-099</v>
      </c>
    </row>
    <row r="2448" spans="2:14" x14ac:dyDescent="0.35">
      <c r="B2448" t="s">
        <v>710</v>
      </c>
      <c r="C2448" t="s">
        <v>711</v>
      </c>
      <c r="D2448">
        <v>2020</v>
      </c>
      <c r="E2448">
        <v>2020</v>
      </c>
      <c r="F2448" s="1" t="s">
        <v>26</v>
      </c>
      <c r="G2448" s="1" t="s">
        <v>27</v>
      </c>
      <c r="H2448" s="1" t="s">
        <v>87</v>
      </c>
      <c r="I2448" s="1" t="s">
        <v>86</v>
      </c>
      <c r="J2448">
        <v>2508</v>
      </c>
      <c r="K2448">
        <v>21914243</v>
      </c>
      <c r="L2448">
        <v>11.4</v>
      </c>
      <c r="M2448" s="2" t="b">
        <f t="shared" si="76"/>
        <v>0</v>
      </c>
      <c r="N2448" s="2" t="str">
        <f t="shared" si="77"/>
        <v>Female202055-64 yearsGR113-100</v>
      </c>
    </row>
    <row r="2449" spans="2:14" x14ac:dyDescent="0.35">
      <c r="B2449" t="s">
        <v>710</v>
      </c>
      <c r="C2449" t="s">
        <v>711</v>
      </c>
      <c r="D2449">
        <v>2020</v>
      </c>
      <c r="E2449">
        <v>2020</v>
      </c>
      <c r="F2449" s="1" t="s">
        <v>26</v>
      </c>
      <c r="G2449" s="1" t="s">
        <v>27</v>
      </c>
      <c r="H2449" s="1" t="s">
        <v>170</v>
      </c>
      <c r="I2449" s="1" t="s">
        <v>169</v>
      </c>
      <c r="J2449">
        <v>96</v>
      </c>
      <c r="K2449">
        <v>21914243</v>
      </c>
      <c r="L2449">
        <v>0.4</v>
      </c>
      <c r="M2449" s="2" t="b">
        <f t="shared" si="76"/>
        <v>1</v>
      </c>
      <c r="N2449" s="2" t="str">
        <f t="shared" si="77"/>
        <v>Female202055-64 yearsGR113-102</v>
      </c>
    </row>
    <row r="2450" spans="2:14" x14ac:dyDescent="0.35">
      <c r="B2450" t="s">
        <v>710</v>
      </c>
      <c r="C2450" t="s">
        <v>711</v>
      </c>
      <c r="D2450">
        <v>2020</v>
      </c>
      <c r="E2450">
        <v>2020</v>
      </c>
      <c r="F2450" s="1" t="s">
        <v>26</v>
      </c>
      <c r="G2450" s="1" t="s">
        <v>27</v>
      </c>
      <c r="H2450" s="1" t="s">
        <v>166</v>
      </c>
      <c r="I2450" s="1" t="s">
        <v>165</v>
      </c>
      <c r="J2450">
        <v>26</v>
      </c>
      <c r="K2450">
        <v>21914243</v>
      </c>
      <c r="L2450">
        <v>0.1</v>
      </c>
      <c r="M2450" s="2" t="b">
        <f t="shared" si="76"/>
        <v>1</v>
      </c>
      <c r="N2450" s="2" t="str">
        <f t="shared" si="77"/>
        <v>Female202055-64 yearsGR113-104</v>
      </c>
    </row>
    <row r="2451" spans="2:14" x14ac:dyDescent="0.35">
      <c r="B2451" t="s">
        <v>710</v>
      </c>
      <c r="C2451" t="s">
        <v>711</v>
      </c>
      <c r="D2451">
        <v>2020</v>
      </c>
      <c r="E2451">
        <v>2020</v>
      </c>
      <c r="F2451" s="1" t="s">
        <v>26</v>
      </c>
      <c r="G2451" s="1" t="s">
        <v>27</v>
      </c>
      <c r="H2451" s="1" t="s">
        <v>164</v>
      </c>
      <c r="I2451" s="1" t="s">
        <v>163</v>
      </c>
      <c r="J2451">
        <v>620</v>
      </c>
      <c r="K2451">
        <v>21914243</v>
      </c>
      <c r="L2451">
        <v>2.8</v>
      </c>
      <c r="M2451" s="2" t="b">
        <f t="shared" si="76"/>
        <v>1</v>
      </c>
      <c r="N2451" s="2" t="str">
        <f t="shared" si="77"/>
        <v>Female202055-64 yearsGR113-109</v>
      </c>
    </row>
    <row r="2452" spans="2:14" x14ac:dyDescent="0.35">
      <c r="B2452" t="s">
        <v>710</v>
      </c>
      <c r="C2452" t="s">
        <v>711</v>
      </c>
      <c r="D2452">
        <v>2020</v>
      </c>
      <c r="E2452">
        <v>2020</v>
      </c>
      <c r="F2452" s="1" t="s">
        <v>26</v>
      </c>
      <c r="G2452" s="1" t="s">
        <v>27</v>
      </c>
      <c r="H2452" s="1" t="s">
        <v>83</v>
      </c>
      <c r="I2452" s="1" t="s">
        <v>82</v>
      </c>
      <c r="J2452">
        <v>1274</v>
      </c>
      <c r="K2452">
        <v>21914243</v>
      </c>
      <c r="L2452">
        <v>5.8</v>
      </c>
      <c r="M2452" s="2" t="b">
        <f t="shared" si="76"/>
        <v>0</v>
      </c>
      <c r="N2452" s="2" t="str">
        <f t="shared" si="77"/>
        <v>Female202055-64 yearsGR113-110</v>
      </c>
    </row>
    <row r="2453" spans="2:14" x14ac:dyDescent="0.35">
      <c r="B2453" t="s">
        <v>710</v>
      </c>
      <c r="C2453" t="s">
        <v>711</v>
      </c>
      <c r="D2453">
        <v>2020</v>
      </c>
      <c r="E2453">
        <v>2020</v>
      </c>
      <c r="F2453" s="1" t="s">
        <v>26</v>
      </c>
      <c r="G2453" s="1" t="s">
        <v>27</v>
      </c>
      <c r="H2453" s="1" t="s">
        <v>81</v>
      </c>
      <c r="I2453" s="1" t="s">
        <v>80</v>
      </c>
      <c r="J2453">
        <v>17078</v>
      </c>
      <c r="K2453">
        <v>21914243</v>
      </c>
      <c r="L2453">
        <v>77.900000000000006</v>
      </c>
      <c r="M2453" s="2" t="b">
        <f t="shared" si="76"/>
        <v>0</v>
      </c>
      <c r="N2453" s="2" t="str">
        <f t="shared" si="77"/>
        <v>Female202055-64 yearsGR113-111</v>
      </c>
    </row>
    <row r="2454" spans="2:14" x14ac:dyDescent="0.35">
      <c r="B2454" t="s">
        <v>710</v>
      </c>
      <c r="C2454" t="s">
        <v>711</v>
      </c>
      <c r="D2454">
        <v>2020</v>
      </c>
      <c r="E2454">
        <v>2020</v>
      </c>
      <c r="F2454" s="1" t="s">
        <v>26</v>
      </c>
      <c r="G2454" s="1" t="s">
        <v>27</v>
      </c>
      <c r="H2454" s="1" t="s">
        <v>79</v>
      </c>
      <c r="I2454" s="1" t="s">
        <v>78</v>
      </c>
      <c r="J2454">
        <v>8326</v>
      </c>
      <c r="K2454">
        <v>21914243</v>
      </c>
      <c r="L2454">
        <v>38</v>
      </c>
      <c r="M2454" s="2" t="b">
        <f t="shared" si="76"/>
        <v>1</v>
      </c>
      <c r="N2454" s="2" t="str">
        <f t="shared" si="77"/>
        <v>Female202055-64 yearsGR113-112</v>
      </c>
    </row>
    <row r="2455" spans="2:14" x14ac:dyDescent="0.35">
      <c r="B2455" t="s">
        <v>710</v>
      </c>
      <c r="C2455" t="s">
        <v>711</v>
      </c>
      <c r="D2455">
        <v>2020</v>
      </c>
      <c r="E2455">
        <v>2020</v>
      </c>
      <c r="F2455" s="1" t="s">
        <v>26</v>
      </c>
      <c r="G2455" s="1" t="s">
        <v>27</v>
      </c>
      <c r="H2455" s="1" t="s">
        <v>77</v>
      </c>
      <c r="I2455" s="1" t="s">
        <v>76</v>
      </c>
      <c r="J2455">
        <v>1626</v>
      </c>
      <c r="K2455">
        <v>21914243</v>
      </c>
      <c r="L2455">
        <v>7.4</v>
      </c>
      <c r="M2455" s="2" t="b">
        <f t="shared" si="76"/>
        <v>0</v>
      </c>
      <c r="N2455" s="2" t="str">
        <f t="shared" si="77"/>
        <v>Female202055-64 yearsGR113-113</v>
      </c>
    </row>
    <row r="2456" spans="2:14" x14ac:dyDescent="0.35">
      <c r="B2456" t="s">
        <v>710</v>
      </c>
      <c r="C2456" t="s">
        <v>711</v>
      </c>
      <c r="D2456">
        <v>2020</v>
      </c>
      <c r="E2456">
        <v>2020</v>
      </c>
      <c r="F2456" s="1" t="s">
        <v>26</v>
      </c>
      <c r="G2456" s="1" t="s">
        <v>27</v>
      </c>
      <c r="H2456" s="1" t="s">
        <v>75</v>
      </c>
      <c r="I2456" s="1" t="s">
        <v>74</v>
      </c>
      <c r="J2456">
        <v>1517</v>
      </c>
      <c r="K2456">
        <v>21914243</v>
      </c>
      <c r="L2456">
        <v>6.9</v>
      </c>
      <c r="M2456" s="2" t="b">
        <f t="shared" si="76"/>
        <v>0</v>
      </c>
      <c r="N2456" s="2" t="str">
        <f t="shared" si="77"/>
        <v>Female202055-64 yearsGR113-114</v>
      </c>
    </row>
    <row r="2457" spans="2:14" x14ac:dyDescent="0.35">
      <c r="B2457" t="s">
        <v>710</v>
      </c>
      <c r="C2457" t="s">
        <v>711</v>
      </c>
      <c r="D2457">
        <v>2020</v>
      </c>
      <c r="E2457">
        <v>2020</v>
      </c>
      <c r="F2457" s="1" t="s">
        <v>26</v>
      </c>
      <c r="G2457" s="1" t="s">
        <v>27</v>
      </c>
      <c r="H2457" s="1" t="s">
        <v>162</v>
      </c>
      <c r="I2457" s="1" t="s">
        <v>161</v>
      </c>
      <c r="J2457">
        <v>43</v>
      </c>
      <c r="K2457">
        <v>21914243</v>
      </c>
      <c r="L2457">
        <v>0.2</v>
      </c>
      <c r="M2457" s="2" t="b">
        <f t="shared" si="76"/>
        <v>0</v>
      </c>
      <c r="N2457" s="2" t="str">
        <f t="shared" si="77"/>
        <v>Female202055-64 yearsGR113-115</v>
      </c>
    </row>
    <row r="2458" spans="2:14" x14ac:dyDescent="0.35">
      <c r="B2458" t="s">
        <v>710</v>
      </c>
      <c r="C2458" t="s">
        <v>711</v>
      </c>
      <c r="D2458">
        <v>2020</v>
      </c>
      <c r="E2458">
        <v>2020</v>
      </c>
      <c r="F2458" s="1" t="s">
        <v>26</v>
      </c>
      <c r="G2458" s="1" t="s">
        <v>27</v>
      </c>
      <c r="H2458" s="1" t="s">
        <v>160</v>
      </c>
      <c r="I2458" s="1" t="s">
        <v>159</v>
      </c>
      <c r="J2458">
        <v>66</v>
      </c>
      <c r="K2458">
        <v>21914243</v>
      </c>
      <c r="L2458">
        <v>0.3</v>
      </c>
      <c r="M2458" s="2" t="b">
        <f t="shared" si="76"/>
        <v>0</v>
      </c>
      <c r="N2458" s="2" t="str">
        <f t="shared" si="77"/>
        <v>Female202055-64 yearsGR113-116</v>
      </c>
    </row>
    <row r="2459" spans="2:14" x14ac:dyDescent="0.35">
      <c r="B2459" t="s">
        <v>710</v>
      </c>
      <c r="C2459" t="s">
        <v>711</v>
      </c>
      <c r="D2459">
        <v>2020</v>
      </c>
      <c r="E2459">
        <v>2020</v>
      </c>
      <c r="F2459" s="1" t="s">
        <v>26</v>
      </c>
      <c r="G2459" s="1" t="s">
        <v>27</v>
      </c>
      <c r="H2459" s="1" t="s">
        <v>73</v>
      </c>
      <c r="I2459" s="1" t="s">
        <v>72</v>
      </c>
      <c r="J2459">
        <v>6700</v>
      </c>
      <c r="K2459">
        <v>21914243</v>
      </c>
      <c r="L2459">
        <v>30.6</v>
      </c>
      <c r="M2459" s="2" t="b">
        <f t="shared" si="76"/>
        <v>0</v>
      </c>
      <c r="N2459" s="2" t="str">
        <f t="shared" si="77"/>
        <v>Female202055-64 yearsGR113-117</v>
      </c>
    </row>
    <row r="2460" spans="2:14" x14ac:dyDescent="0.35">
      <c r="B2460" t="s">
        <v>710</v>
      </c>
      <c r="C2460" t="s">
        <v>711</v>
      </c>
      <c r="D2460">
        <v>2020</v>
      </c>
      <c r="E2460">
        <v>2020</v>
      </c>
      <c r="F2460" s="1" t="s">
        <v>26</v>
      </c>
      <c r="G2460" s="1" t="s">
        <v>27</v>
      </c>
      <c r="H2460" s="1" t="s">
        <v>71</v>
      </c>
      <c r="I2460" s="1" t="s">
        <v>70</v>
      </c>
      <c r="J2460">
        <v>1044</v>
      </c>
      <c r="K2460">
        <v>21914243</v>
      </c>
      <c r="L2460">
        <v>4.8</v>
      </c>
      <c r="M2460" s="2" t="b">
        <f t="shared" si="76"/>
        <v>0</v>
      </c>
      <c r="N2460" s="2" t="str">
        <f t="shared" si="77"/>
        <v>Female202055-64 yearsGR113-118</v>
      </c>
    </row>
    <row r="2461" spans="2:14" x14ac:dyDescent="0.35">
      <c r="B2461" t="s">
        <v>710</v>
      </c>
      <c r="C2461" t="s">
        <v>711</v>
      </c>
      <c r="D2461">
        <v>2020</v>
      </c>
      <c r="E2461">
        <v>2020</v>
      </c>
      <c r="F2461" s="1" t="s">
        <v>26</v>
      </c>
      <c r="G2461" s="1" t="s">
        <v>27</v>
      </c>
      <c r="H2461" s="1" t="s">
        <v>158</v>
      </c>
      <c r="I2461" s="1" t="s">
        <v>157</v>
      </c>
      <c r="J2461">
        <v>12</v>
      </c>
      <c r="K2461">
        <v>21914243</v>
      </c>
      <c r="L2461" t="s">
        <v>10</v>
      </c>
      <c r="M2461" s="2" t="b">
        <f t="shared" si="76"/>
        <v>0</v>
      </c>
      <c r="N2461" s="2" t="str">
        <f t="shared" si="77"/>
        <v>Female202055-64 yearsGR113-119</v>
      </c>
    </row>
    <row r="2462" spans="2:14" x14ac:dyDescent="0.35">
      <c r="B2462" t="s">
        <v>710</v>
      </c>
      <c r="C2462" t="s">
        <v>711</v>
      </c>
      <c r="D2462">
        <v>2020</v>
      </c>
      <c r="E2462">
        <v>2020</v>
      </c>
      <c r="F2462" s="1" t="s">
        <v>26</v>
      </c>
      <c r="G2462" s="1" t="s">
        <v>27</v>
      </c>
      <c r="H2462" s="1" t="s">
        <v>69</v>
      </c>
      <c r="I2462" s="1" t="s">
        <v>68</v>
      </c>
      <c r="J2462">
        <v>141</v>
      </c>
      <c r="K2462">
        <v>21914243</v>
      </c>
      <c r="L2462">
        <v>0.6</v>
      </c>
      <c r="M2462" s="2" t="b">
        <f t="shared" si="76"/>
        <v>0</v>
      </c>
      <c r="N2462" s="2" t="str">
        <f t="shared" si="77"/>
        <v>Female202055-64 yearsGR113-120</v>
      </c>
    </row>
    <row r="2463" spans="2:14" x14ac:dyDescent="0.35">
      <c r="B2463" t="s">
        <v>710</v>
      </c>
      <c r="C2463" t="s">
        <v>711</v>
      </c>
      <c r="D2463">
        <v>2020</v>
      </c>
      <c r="E2463">
        <v>2020</v>
      </c>
      <c r="F2463" s="1" t="s">
        <v>26</v>
      </c>
      <c r="G2463" s="1" t="s">
        <v>27</v>
      </c>
      <c r="H2463" s="1" t="s">
        <v>156</v>
      </c>
      <c r="I2463" s="1" t="s">
        <v>155</v>
      </c>
      <c r="J2463">
        <v>232</v>
      </c>
      <c r="K2463">
        <v>21914243</v>
      </c>
      <c r="L2463">
        <v>1.1000000000000001</v>
      </c>
      <c r="M2463" s="2" t="b">
        <f t="shared" si="76"/>
        <v>0</v>
      </c>
      <c r="N2463" s="2" t="str">
        <f t="shared" si="77"/>
        <v>Female202055-64 yearsGR113-121</v>
      </c>
    </row>
    <row r="2464" spans="2:14" x14ac:dyDescent="0.35">
      <c r="B2464" t="s">
        <v>710</v>
      </c>
      <c r="C2464" t="s">
        <v>711</v>
      </c>
      <c r="D2464">
        <v>2020</v>
      </c>
      <c r="E2464">
        <v>2020</v>
      </c>
      <c r="F2464" s="1" t="s">
        <v>26</v>
      </c>
      <c r="G2464" s="1" t="s">
        <v>27</v>
      </c>
      <c r="H2464" s="1" t="s">
        <v>67</v>
      </c>
      <c r="I2464" s="1" t="s">
        <v>66</v>
      </c>
      <c r="J2464">
        <v>4535</v>
      </c>
      <c r="K2464">
        <v>21914243</v>
      </c>
      <c r="L2464">
        <v>20.7</v>
      </c>
      <c r="M2464" s="2" t="b">
        <f t="shared" si="76"/>
        <v>0</v>
      </c>
      <c r="N2464" s="2" t="str">
        <f t="shared" si="77"/>
        <v>Female202055-64 yearsGR113-122</v>
      </c>
    </row>
    <row r="2465" spans="2:14" x14ac:dyDescent="0.35">
      <c r="B2465" t="s">
        <v>710</v>
      </c>
      <c r="C2465" t="s">
        <v>711</v>
      </c>
      <c r="D2465">
        <v>2020</v>
      </c>
      <c r="E2465">
        <v>2020</v>
      </c>
      <c r="F2465" s="1" t="s">
        <v>26</v>
      </c>
      <c r="G2465" s="1" t="s">
        <v>27</v>
      </c>
      <c r="H2465" s="1" t="s">
        <v>154</v>
      </c>
      <c r="I2465" s="1" t="s">
        <v>153</v>
      </c>
      <c r="J2465">
        <v>736</v>
      </c>
      <c r="K2465">
        <v>21914243</v>
      </c>
      <c r="L2465">
        <v>3.4</v>
      </c>
      <c r="M2465" s="2" t="b">
        <f t="shared" si="76"/>
        <v>0</v>
      </c>
      <c r="N2465" s="2" t="str">
        <f t="shared" si="77"/>
        <v>Female202055-64 yearsGR113-123</v>
      </c>
    </row>
    <row r="2466" spans="2:14" x14ac:dyDescent="0.35">
      <c r="B2466" t="s">
        <v>710</v>
      </c>
      <c r="C2466" t="s">
        <v>711</v>
      </c>
      <c r="D2466">
        <v>2020</v>
      </c>
      <c r="E2466">
        <v>2020</v>
      </c>
      <c r="F2466" s="1" t="s">
        <v>26</v>
      </c>
      <c r="G2466" s="1" t="s">
        <v>27</v>
      </c>
      <c r="H2466" s="1" t="s">
        <v>65</v>
      </c>
      <c r="I2466" s="1" t="s">
        <v>64</v>
      </c>
      <c r="J2466">
        <v>1621</v>
      </c>
      <c r="K2466">
        <v>21914243</v>
      </c>
      <c r="L2466">
        <v>7.4</v>
      </c>
      <c r="M2466" s="2" t="b">
        <f t="shared" si="76"/>
        <v>1</v>
      </c>
      <c r="N2466" s="2" t="str">
        <f t="shared" si="77"/>
        <v>Female202055-64 yearsGR113-124</v>
      </c>
    </row>
    <row r="2467" spans="2:14" x14ac:dyDescent="0.35">
      <c r="B2467" t="s">
        <v>710</v>
      </c>
      <c r="C2467" t="s">
        <v>711</v>
      </c>
      <c r="D2467">
        <v>2020</v>
      </c>
      <c r="E2467">
        <v>2020</v>
      </c>
      <c r="F2467" s="1" t="s">
        <v>26</v>
      </c>
      <c r="G2467" s="1" t="s">
        <v>27</v>
      </c>
      <c r="H2467" s="1" t="s">
        <v>152</v>
      </c>
      <c r="I2467" s="1" t="s">
        <v>151</v>
      </c>
      <c r="J2467">
        <v>581</v>
      </c>
      <c r="K2467">
        <v>21914243</v>
      </c>
      <c r="L2467">
        <v>2.7</v>
      </c>
      <c r="M2467" s="2" t="b">
        <f t="shared" si="76"/>
        <v>0</v>
      </c>
      <c r="N2467" s="2" t="str">
        <f t="shared" si="77"/>
        <v>Female202055-64 yearsGR113-125</v>
      </c>
    </row>
    <row r="2468" spans="2:14" x14ac:dyDescent="0.35">
      <c r="B2468" t="s">
        <v>710</v>
      </c>
      <c r="C2468" t="s">
        <v>711</v>
      </c>
      <c r="D2468">
        <v>2020</v>
      </c>
      <c r="E2468">
        <v>2020</v>
      </c>
      <c r="F2468" s="1" t="s">
        <v>26</v>
      </c>
      <c r="G2468" s="1" t="s">
        <v>27</v>
      </c>
      <c r="H2468" s="1" t="s">
        <v>63</v>
      </c>
      <c r="I2468" s="1" t="s">
        <v>62</v>
      </c>
      <c r="J2468">
        <v>1040</v>
      </c>
      <c r="K2468">
        <v>21914243</v>
      </c>
      <c r="L2468">
        <v>4.7</v>
      </c>
      <c r="M2468" s="2" t="b">
        <f t="shared" si="76"/>
        <v>0</v>
      </c>
      <c r="N2468" s="2" t="str">
        <f t="shared" si="77"/>
        <v>Female202055-64 yearsGR113-126</v>
      </c>
    </row>
    <row r="2469" spans="2:14" x14ac:dyDescent="0.35">
      <c r="B2469" t="s">
        <v>710</v>
      </c>
      <c r="C2469" t="s">
        <v>711</v>
      </c>
      <c r="D2469">
        <v>2020</v>
      </c>
      <c r="E2469">
        <v>2020</v>
      </c>
      <c r="F2469" s="1" t="s">
        <v>26</v>
      </c>
      <c r="G2469" s="1" t="s">
        <v>27</v>
      </c>
      <c r="H2469" s="1" t="s">
        <v>61</v>
      </c>
      <c r="I2469" s="1" t="s">
        <v>60</v>
      </c>
      <c r="J2469">
        <v>455</v>
      </c>
      <c r="K2469">
        <v>21914243</v>
      </c>
      <c r="L2469">
        <v>2.1</v>
      </c>
      <c r="M2469" s="2" t="b">
        <f t="shared" si="76"/>
        <v>1</v>
      </c>
      <c r="N2469" s="2" t="str">
        <f t="shared" si="77"/>
        <v>Female202055-64 yearsGR113-127</v>
      </c>
    </row>
    <row r="2470" spans="2:14" x14ac:dyDescent="0.35">
      <c r="B2470" t="s">
        <v>710</v>
      </c>
      <c r="C2470" t="s">
        <v>711</v>
      </c>
      <c r="D2470">
        <v>2020</v>
      </c>
      <c r="E2470">
        <v>2020</v>
      </c>
      <c r="F2470" s="1" t="s">
        <v>26</v>
      </c>
      <c r="G2470" s="1" t="s">
        <v>27</v>
      </c>
      <c r="H2470" s="1" t="s">
        <v>59</v>
      </c>
      <c r="I2470" s="1" t="s">
        <v>58</v>
      </c>
      <c r="J2470">
        <v>230</v>
      </c>
      <c r="K2470">
        <v>21914243</v>
      </c>
      <c r="L2470">
        <v>1</v>
      </c>
      <c r="M2470" s="2" t="b">
        <f t="shared" si="76"/>
        <v>0</v>
      </c>
      <c r="N2470" s="2" t="str">
        <f t="shared" si="77"/>
        <v>Female202055-64 yearsGR113-128</v>
      </c>
    </row>
    <row r="2471" spans="2:14" x14ac:dyDescent="0.35">
      <c r="B2471" t="s">
        <v>710</v>
      </c>
      <c r="C2471" t="s">
        <v>711</v>
      </c>
      <c r="D2471">
        <v>2020</v>
      </c>
      <c r="E2471">
        <v>2020</v>
      </c>
      <c r="F2471" s="1" t="s">
        <v>26</v>
      </c>
      <c r="G2471" s="1" t="s">
        <v>27</v>
      </c>
      <c r="H2471" s="1" t="s">
        <v>57</v>
      </c>
      <c r="I2471" s="1" t="s">
        <v>56</v>
      </c>
      <c r="J2471">
        <v>225</v>
      </c>
      <c r="K2471">
        <v>21914243</v>
      </c>
      <c r="L2471">
        <v>1</v>
      </c>
      <c r="M2471" s="2" t="b">
        <f t="shared" si="76"/>
        <v>0</v>
      </c>
      <c r="N2471" s="2" t="str">
        <f t="shared" si="77"/>
        <v>Female202055-64 yearsGR113-129</v>
      </c>
    </row>
    <row r="2472" spans="2:14" x14ac:dyDescent="0.35">
      <c r="B2472" t="s">
        <v>710</v>
      </c>
      <c r="C2472" t="s">
        <v>711</v>
      </c>
      <c r="D2472">
        <v>2020</v>
      </c>
      <c r="E2472">
        <v>2020</v>
      </c>
      <c r="F2472" s="1" t="s">
        <v>26</v>
      </c>
      <c r="G2472" s="1" t="s">
        <v>27</v>
      </c>
      <c r="H2472" s="1" t="s">
        <v>55</v>
      </c>
      <c r="I2472" s="1" t="s">
        <v>54</v>
      </c>
      <c r="J2472">
        <v>352</v>
      </c>
      <c r="K2472">
        <v>21914243</v>
      </c>
      <c r="L2472">
        <v>1.6</v>
      </c>
      <c r="M2472" s="2" t="b">
        <f t="shared" si="76"/>
        <v>0</v>
      </c>
      <c r="N2472" s="2" t="str">
        <f t="shared" si="77"/>
        <v>Female202055-64 yearsGR113-131</v>
      </c>
    </row>
    <row r="2473" spans="2:14" x14ac:dyDescent="0.35">
      <c r="B2473" t="s">
        <v>710</v>
      </c>
      <c r="C2473" t="s">
        <v>711</v>
      </c>
      <c r="D2473">
        <v>2020</v>
      </c>
      <c r="E2473">
        <v>2020</v>
      </c>
      <c r="F2473" s="1" t="s">
        <v>26</v>
      </c>
      <c r="G2473" s="1" t="s">
        <v>27</v>
      </c>
      <c r="H2473" s="1" t="s">
        <v>53</v>
      </c>
      <c r="I2473" s="1" t="s">
        <v>52</v>
      </c>
      <c r="J2473">
        <v>343</v>
      </c>
      <c r="K2473">
        <v>21914243</v>
      </c>
      <c r="L2473">
        <v>1.6</v>
      </c>
      <c r="M2473" s="2" t="b">
        <f t="shared" si="76"/>
        <v>0</v>
      </c>
      <c r="N2473" s="2" t="str">
        <f t="shared" si="77"/>
        <v>Female202055-64 yearsGR113-133</v>
      </c>
    </row>
    <row r="2474" spans="2:14" x14ac:dyDescent="0.35">
      <c r="B2474" t="s">
        <v>710</v>
      </c>
      <c r="C2474" t="s">
        <v>711</v>
      </c>
      <c r="D2474">
        <v>2020</v>
      </c>
      <c r="E2474">
        <v>2020</v>
      </c>
      <c r="F2474" s="1" t="s">
        <v>26</v>
      </c>
      <c r="G2474" s="1" t="s">
        <v>27</v>
      </c>
      <c r="H2474" s="1" t="s">
        <v>147</v>
      </c>
      <c r="I2474" s="1" t="s">
        <v>146</v>
      </c>
      <c r="J2474">
        <v>416</v>
      </c>
      <c r="K2474">
        <v>21914243</v>
      </c>
      <c r="L2474">
        <v>1.9</v>
      </c>
      <c r="M2474" s="2" t="b">
        <f t="shared" si="76"/>
        <v>1</v>
      </c>
      <c r="N2474" s="2" t="str">
        <f t="shared" si="77"/>
        <v>Female202055-64 yearsGR113-135</v>
      </c>
    </row>
    <row r="2475" spans="2:14" x14ac:dyDescent="0.35">
      <c r="B2475" t="s">
        <v>710</v>
      </c>
      <c r="C2475" t="s">
        <v>711</v>
      </c>
      <c r="D2475">
        <v>2020</v>
      </c>
      <c r="E2475">
        <v>2020</v>
      </c>
      <c r="F2475" s="1" t="s">
        <v>26</v>
      </c>
      <c r="G2475" s="1" t="s">
        <v>27</v>
      </c>
      <c r="H2475" s="1" t="s">
        <v>145</v>
      </c>
      <c r="I2475" s="1" t="s">
        <v>144</v>
      </c>
      <c r="J2475">
        <v>225</v>
      </c>
      <c r="K2475">
        <v>21914243</v>
      </c>
      <c r="L2475">
        <v>1</v>
      </c>
      <c r="M2475" s="2" t="b">
        <f t="shared" si="76"/>
        <v>1</v>
      </c>
      <c r="N2475" s="2" t="str">
        <f t="shared" si="77"/>
        <v>Female202055-64 yearsGR113-136</v>
      </c>
    </row>
    <row r="2476" spans="2:14" x14ac:dyDescent="0.35">
      <c r="B2476" t="s">
        <v>710</v>
      </c>
      <c r="C2476" t="s">
        <v>711</v>
      </c>
      <c r="D2476">
        <v>2020</v>
      </c>
      <c r="E2476">
        <v>2020</v>
      </c>
      <c r="F2476" s="1" t="s">
        <v>26</v>
      </c>
      <c r="G2476" s="1" t="s">
        <v>27</v>
      </c>
      <c r="H2476" s="1" t="s">
        <v>51</v>
      </c>
      <c r="I2476" s="1" t="s">
        <v>50</v>
      </c>
      <c r="J2476">
        <v>15093</v>
      </c>
      <c r="K2476">
        <v>21914243</v>
      </c>
      <c r="L2476">
        <v>68.900000000000006</v>
      </c>
      <c r="M2476" s="2" t="b">
        <f t="shared" si="76"/>
        <v>1</v>
      </c>
      <c r="N2476" s="2" t="str">
        <f t="shared" si="77"/>
        <v>Female202055-64 yearsGR113-137</v>
      </c>
    </row>
    <row r="2477" spans="2:14" x14ac:dyDescent="0.35">
      <c r="B2477" t="s">
        <v>710</v>
      </c>
      <c r="C2477" t="s">
        <v>711</v>
      </c>
      <c r="D2477">
        <v>2020</v>
      </c>
      <c r="E2477">
        <v>2020</v>
      </c>
      <c r="F2477" s="1" t="s">
        <v>28</v>
      </c>
      <c r="G2477" s="1" t="s">
        <v>29</v>
      </c>
      <c r="H2477" s="1" t="s">
        <v>296</v>
      </c>
      <c r="I2477" s="1" t="s">
        <v>295</v>
      </c>
      <c r="J2477">
        <v>768</v>
      </c>
      <c r="K2477">
        <v>17365858</v>
      </c>
      <c r="L2477">
        <v>4.4000000000000004</v>
      </c>
      <c r="M2477" s="2" t="b">
        <f t="shared" si="76"/>
        <v>0</v>
      </c>
      <c r="N2477" s="2" t="str">
        <f t="shared" si="77"/>
        <v>Female202065-74 yearsGR113-003</v>
      </c>
    </row>
    <row r="2478" spans="2:14" x14ac:dyDescent="0.35">
      <c r="B2478" t="s">
        <v>710</v>
      </c>
      <c r="C2478" t="s">
        <v>711</v>
      </c>
      <c r="D2478">
        <v>2020</v>
      </c>
      <c r="E2478">
        <v>2020</v>
      </c>
      <c r="F2478" s="1" t="s">
        <v>28</v>
      </c>
      <c r="G2478" s="1" t="s">
        <v>29</v>
      </c>
      <c r="H2478" s="1" t="s">
        <v>294</v>
      </c>
      <c r="I2478" s="1" t="s">
        <v>293</v>
      </c>
      <c r="J2478">
        <v>57</v>
      </c>
      <c r="K2478">
        <v>17365858</v>
      </c>
      <c r="L2478">
        <v>0.3</v>
      </c>
      <c r="M2478" s="2" t="b">
        <f t="shared" si="76"/>
        <v>1</v>
      </c>
      <c r="N2478" s="2" t="str">
        <f t="shared" si="77"/>
        <v>Female202065-74 yearsGR113-004</v>
      </c>
    </row>
    <row r="2479" spans="2:14" x14ac:dyDescent="0.35">
      <c r="B2479" t="s">
        <v>710</v>
      </c>
      <c r="C2479" t="s">
        <v>711</v>
      </c>
      <c r="D2479">
        <v>2020</v>
      </c>
      <c r="E2479">
        <v>2020</v>
      </c>
      <c r="F2479" s="1" t="s">
        <v>28</v>
      </c>
      <c r="G2479" s="1" t="s">
        <v>29</v>
      </c>
      <c r="H2479" s="1" t="s">
        <v>292</v>
      </c>
      <c r="I2479" s="1" t="s">
        <v>291</v>
      </c>
      <c r="J2479">
        <v>30</v>
      </c>
      <c r="K2479">
        <v>17365858</v>
      </c>
      <c r="L2479">
        <v>0.2</v>
      </c>
      <c r="M2479" s="2" t="b">
        <f t="shared" si="76"/>
        <v>0</v>
      </c>
      <c r="N2479" s="2" t="str">
        <f t="shared" si="77"/>
        <v>Female202065-74 yearsGR113-005</v>
      </c>
    </row>
    <row r="2480" spans="2:14" x14ac:dyDescent="0.35">
      <c r="B2480" t="s">
        <v>710</v>
      </c>
      <c r="C2480" t="s">
        <v>711</v>
      </c>
      <c r="D2480">
        <v>2020</v>
      </c>
      <c r="E2480">
        <v>2020</v>
      </c>
      <c r="F2480" s="1" t="s">
        <v>28</v>
      </c>
      <c r="G2480" s="1" t="s">
        <v>29</v>
      </c>
      <c r="H2480" s="1" t="s">
        <v>290</v>
      </c>
      <c r="I2480" s="1" t="s">
        <v>289</v>
      </c>
      <c r="J2480">
        <v>27</v>
      </c>
      <c r="K2480">
        <v>17365858</v>
      </c>
      <c r="L2480">
        <v>0.2</v>
      </c>
      <c r="M2480" s="2" t="b">
        <f t="shared" ref="M2480:M2543" si="78">LEFT(H2480,1)="#"</f>
        <v>0</v>
      </c>
      <c r="N2480" s="2" t="str">
        <f t="shared" ref="N2480:N2543" si="79">B2480&amp;E2480&amp;F2480&amp;I2480</f>
        <v>Female202065-74 yearsGR113-006</v>
      </c>
    </row>
    <row r="2481" spans="2:14" x14ac:dyDescent="0.35">
      <c r="B2481" t="s">
        <v>710</v>
      </c>
      <c r="C2481" t="s">
        <v>711</v>
      </c>
      <c r="D2481">
        <v>2020</v>
      </c>
      <c r="E2481">
        <v>2020</v>
      </c>
      <c r="F2481" s="1" t="s">
        <v>28</v>
      </c>
      <c r="G2481" s="1" t="s">
        <v>29</v>
      </c>
      <c r="H2481" s="1" t="s">
        <v>143</v>
      </c>
      <c r="I2481" s="1" t="s">
        <v>142</v>
      </c>
      <c r="J2481">
        <v>4693</v>
      </c>
      <c r="K2481">
        <v>17365858</v>
      </c>
      <c r="L2481">
        <v>27</v>
      </c>
      <c r="M2481" s="2" t="b">
        <f t="shared" si="78"/>
        <v>1</v>
      </c>
      <c r="N2481" s="2" t="str">
        <f t="shared" si="79"/>
        <v>Female202065-74 yearsGR113-010</v>
      </c>
    </row>
    <row r="2482" spans="2:14" x14ac:dyDescent="0.35">
      <c r="B2482" t="s">
        <v>710</v>
      </c>
      <c r="C2482" t="s">
        <v>711</v>
      </c>
      <c r="D2482">
        <v>2020</v>
      </c>
      <c r="E2482">
        <v>2020</v>
      </c>
      <c r="F2482" s="1" t="s">
        <v>28</v>
      </c>
      <c r="G2482" s="1" t="s">
        <v>29</v>
      </c>
      <c r="H2482" s="1" t="s">
        <v>284</v>
      </c>
      <c r="I2482" s="1" t="s">
        <v>283</v>
      </c>
      <c r="J2482">
        <v>411</v>
      </c>
      <c r="K2482">
        <v>17365858</v>
      </c>
      <c r="L2482">
        <v>2.4</v>
      </c>
      <c r="M2482" s="2" t="b">
        <f t="shared" si="78"/>
        <v>1</v>
      </c>
      <c r="N2482" s="2" t="str">
        <f t="shared" si="79"/>
        <v>Female202065-74 yearsGR113-015</v>
      </c>
    </row>
    <row r="2483" spans="2:14" x14ac:dyDescent="0.35">
      <c r="B2483" t="s">
        <v>710</v>
      </c>
      <c r="C2483" t="s">
        <v>711</v>
      </c>
      <c r="D2483">
        <v>2020</v>
      </c>
      <c r="E2483">
        <v>2020</v>
      </c>
      <c r="F2483" s="1" t="s">
        <v>28</v>
      </c>
      <c r="G2483" s="1" t="s">
        <v>29</v>
      </c>
      <c r="H2483" s="1" t="s">
        <v>282</v>
      </c>
      <c r="I2483" s="1" t="s">
        <v>281</v>
      </c>
      <c r="J2483">
        <v>180</v>
      </c>
      <c r="K2483">
        <v>17365858</v>
      </c>
      <c r="L2483">
        <v>1</v>
      </c>
      <c r="M2483" s="2" t="b">
        <f t="shared" si="78"/>
        <v>1</v>
      </c>
      <c r="N2483" s="2" t="str">
        <f t="shared" si="79"/>
        <v>Female202065-74 yearsGR113-016</v>
      </c>
    </row>
    <row r="2484" spans="2:14" x14ac:dyDescent="0.35">
      <c r="B2484" t="s">
        <v>710</v>
      </c>
      <c r="C2484" t="s">
        <v>711</v>
      </c>
      <c r="D2484">
        <v>2020</v>
      </c>
      <c r="E2484">
        <v>2020</v>
      </c>
      <c r="F2484" s="1" t="s">
        <v>28</v>
      </c>
      <c r="G2484" s="1" t="s">
        <v>29</v>
      </c>
      <c r="H2484" s="1" t="s">
        <v>141</v>
      </c>
      <c r="I2484" s="1" t="s">
        <v>140</v>
      </c>
      <c r="J2484">
        <v>30477</v>
      </c>
      <c r="K2484">
        <v>17365858</v>
      </c>
      <c r="L2484">
        <v>175.5</v>
      </c>
      <c r="M2484" s="2" t="b">
        <f t="shared" si="78"/>
        <v>0</v>
      </c>
      <c r="N2484" s="2" t="str">
        <f t="shared" si="79"/>
        <v>Female202065-74 yearsGR113-018</v>
      </c>
    </row>
    <row r="2485" spans="2:14" x14ac:dyDescent="0.35">
      <c r="B2485" t="s">
        <v>710</v>
      </c>
      <c r="C2485" t="s">
        <v>711</v>
      </c>
      <c r="D2485">
        <v>2020</v>
      </c>
      <c r="E2485">
        <v>2020</v>
      </c>
      <c r="F2485" s="1" t="s">
        <v>28</v>
      </c>
      <c r="G2485" s="1" t="s">
        <v>29</v>
      </c>
      <c r="H2485" s="1" t="s">
        <v>139</v>
      </c>
      <c r="I2485" s="1" t="s">
        <v>138</v>
      </c>
      <c r="J2485">
        <v>78525</v>
      </c>
      <c r="K2485">
        <v>17365858</v>
      </c>
      <c r="L2485">
        <v>452.2</v>
      </c>
      <c r="M2485" s="2" t="b">
        <f t="shared" si="78"/>
        <v>1</v>
      </c>
      <c r="N2485" s="2" t="str">
        <f t="shared" si="79"/>
        <v>Female202065-74 yearsGR113-019</v>
      </c>
    </row>
    <row r="2486" spans="2:14" x14ac:dyDescent="0.35">
      <c r="B2486" t="s">
        <v>710</v>
      </c>
      <c r="C2486" t="s">
        <v>711</v>
      </c>
      <c r="D2486">
        <v>2020</v>
      </c>
      <c r="E2486">
        <v>2020</v>
      </c>
      <c r="F2486" s="1" t="s">
        <v>28</v>
      </c>
      <c r="G2486" s="1" t="s">
        <v>29</v>
      </c>
      <c r="H2486" s="1" t="s">
        <v>280</v>
      </c>
      <c r="I2486" s="1" t="s">
        <v>279</v>
      </c>
      <c r="J2486">
        <v>820</v>
      </c>
      <c r="K2486">
        <v>17365858</v>
      </c>
      <c r="L2486">
        <v>4.7</v>
      </c>
      <c r="M2486" s="2" t="b">
        <f t="shared" si="78"/>
        <v>0</v>
      </c>
      <c r="N2486" s="2" t="str">
        <f t="shared" si="79"/>
        <v>Female202065-74 yearsGR113-020</v>
      </c>
    </row>
    <row r="2487" spans="2:14" x14ac:dyDescent="0.35">
      <c r="B2487" t="s">
        <v>710</v>
      </c>
      <c r="C2487" t="s">
        <v>711</v>
      </c>
      <c r="D2487">
        <v>2020</v>
      </c>
      <c r="E2487">
        <v>2020</v>
      </c>
      <c r="F2487" s="1" t="s">
        <v>28</v>
      </c>
      <c r="G2487" s="1" t="s">
        <v>29</v>
      </c>
      <c r="H2487" s="1" t="s">
        <v>278</v>
      </c>
      <c r="I2487" s="1" t="s">
        <v>277</v>
      </c>
      <c r="J2487">
        <v>935</v>
      </c>
      <c r="K2487">
        <v>17365858</v>
      </c>
      <c r="L2487">
        <v>5.4</v>
      </c>
      <c r="M2487" s="2" t="b">
        <f t="shared" si="78"/>
        <v>0</v>
      </c>
      <c r="N2487" s="2" t="str">
        <f t="shared" si="79"/>
        <v>Female202065-74 yearsGR113-021</v>
      </c>
    </row>
    <row r="2488" spans="2:14" x14ac:dyDescent="0.35">
      <c r="B2488" t="s">
        <v>710</v>
      </c>
      <c r="C2488" t="s">
        <v>711</v>
      </c>
      <c r="D2488">
        <v>2020</v>
      </c>
      <c r="E2488">
        <v>2020</v>
      </c>
      <c r="F2488" s="1" t="s">
        <v>28</v>
      </c>
      <c r="G2488" s="1" t="s">
        <v>29</v>
      </c>
      <c r="H2488" s="1" t="s">
        <v>276</v>
      </c>
      <c r="I2488" s="1" t="s">
        <v>275</v>
      </c>
      <c r="J2488">
        <v>1111</v>
      </c>
      <c r="K2488">
        <v>17365858</v>
      </c>
      <c r="L2488">
        <v>6.4</v>
      </c>
      <c r="M2488" s="2" t="b">
        <f t="shared" si="78"/>
        <v>0</v>
      </c>
      <c r="N2488" s="2" t="str">
        <f t="shared" si="79"/>
        <v>Female202065-74 yearsGR113-022</v>
      </c>
    </row>
    <row r="2489" spans="2:14" x14ac:dyDescent="0.35">
      <c r="B2489" t="s">
        <v>710</v>
      </c>
      <c r="C2489" t="s">
        <v>711</v>
      </c>
      <c r="D2489">
        <v>2020</v>
      </c>
      <c r="E2489">
        <v>2020</v>
      </c>
      <c r="F2489" s="1" t="s">
        <v>28</v>
      </c>
      <c r="G2489" s="1" t="s">
        <v>29</v>
      </c>
      <c r="H2489" s="1" t="s">
        <v>274</v>
      </c>
      <c r="I2489" s="1" t="s">
        <v>273</v>
      </c>
      <c r="J2489">
        <v>5614</v>
      </c>
      <c r="K2489">
        <v>17365858</v>
      </c>
      <c r="L2489">
        <v>32.299999999999997</v>
      </c>
      <c r="M2489" s="2" t="b">
        <f t="shared" si="78"/>
        <v>0</v>
      </c>
      <c r="N2489" s="2" t="str">
        <f t="shared" si="79"/>
        <v>Female202065-74 yearsGR113-023</v>
      </c>
    </row>
    <row r="2490" spans="2:14" x14ac:dyDescent="0.35">
      <c r="B2490" t="s">
        <v>710</v>
      </c>
      <c r="C2490" t="s">
        <v>711</v>
      </c>
      <c r="D2490">
        <v>2020</v>
      </c>
      <c r="E2490">
        <v>2020</v>
      </c>
      <c r="F2490" s="1" t="s">
        <v>28</v>
      </c>
      <c r="G2490" s="1" t="s">
        <v>29</v>
      </c>
      <c r="H2490" s="1" t="s">
        <v>272</v>
      </c>
      <c r="I2490" s="1" t="s">
        <v>271</v>
      </c>
      <c r="J2490">
        <v>3033</v>
      </c>
      <c r="K2490">
        <v>17365858</v>
      </c>
      <c r="L2490">
        <v>17.5</v>
      </c>
      <c r="M2490" s="2" t="b">
        <f t="shared" si="78"/>
        <v>0</v>
      </c>
      <c r="N2490" s="2" t="str">
        <f t="shared" si="79"/>
        <v>Female202065-74 yearsGR113-024</v>
      </c>
    </row>
    <row r="2491" spans="2:14" x14ac:dyDescent="0.35">
      <c r="B2491" t="s">
        <v>710</v>
      </c>
      <c r="C2491" t="s">
        <v>711</v>
      </c>
      <c r="D2491">
        <v>2020</v>
      </c>
      <c r="E2491">
        <v>2020</v>
      </c>
      <c r="F2491" s="1" t="s">
        <v>28</v>
      </c>
      <c r="G2491" s="1" t="s">
        <v>29</v>
      </c>
      <c r="H2491" s="1" t="s">
        <v>270</v>
      </c>
      <c r="I2491" s="1" t="s">
        <v>269</v>
      </c>
      <c r="J2491">
        <v>6737</v>
      </c>
      <c r="K2491">
        <v>17365858</v>
      </c>
      <c r="L2491">
        <v>38.799999999999997</v>
      </c>
      <c r="M2491" s="2" t="b">
        <f t="shared" si="78"/>
        <v>0</v>
      </c>
      <c r="N2491" s="2" t="str">
        <f t="shared" si="79"/>
        <v>Female202065-74 yearsGR113-025</v>
      </c>
    </row>
    <row r="2492" spans="2:14" x14ac:dyDescent="0.35">
      <c r="B2492" t="s">
        <v>710</v>
      </c>
      <c r="C2492" t="s">
        <v>711</v>
      </c>
      <c r="D2492">
        <v>2020</v>
      </c>
      <c r="E2492">
        <v>2020</v>
      </c>
      <c r="F2492" s="1" t="s">
        <v>28</v>
      </c>
      <c r="G2492" s="1" t="s">
        <v>29</v>
      </c>
      <c r="H2492" s="1" t="s">
        <v>268</v>
      </c>
      <c r="I2492" s="1" t="s">
        <v>267</v>
      </c>
      <c r="J2492">
        <v>256</v>
      </c>
      <c r="K2492">
        <v>17365858</v>
      </c>
      <c r="L2492">
        <v>1.5</v>
      </c>
      <c r="M2492" s="2" t="b">
        <f t="shared" si="78"/>
        <v>0</v>
      </c>
      <c r="N2492" s="2" t="str">
        <f t="shared" si="79"/>
        <v>Female202065-74 yearsGR113-026</v>
      </c>
    </row>
    <row r="2493" spans="2:14" x14ac:dyDescent="0.35">
      <c r="B2493" t="s">
        <v>710</v>
      </c>
      <c r="C2493" t="s">
        <v>711</v>
      </c>
      <c r="D2493">
        <v>2020</v>
      </c>
      <c r="E2493">
        <v>2020</v>
      </c>
      <c r="F2493" s="1" t="s">
        <v>28</v>
      </c>
      <c r="G2493" s="1" t="s">
        <v>29</v>
      </c>
      <c r="H2493" s="1" t="s">
        <v>266</v>
      </c>
      <c r="I2493" s="1" t="s">
        <v>265</v>
      </c>
      <c r="J2493">
        <v>19986</v>
      </c>
      <c r="K2493">
        <v>17365858</v>
      </c>
      <c r="L2493">
        <v>115.1</v>
      </c>
      <c r="M2493" s="2" t="b">
        <f t="shared" si="78"/>
        <v>0</v>
      </c>
      <c r="N2493" s="2" t="str">
        <f t="shared" si="79"/>
        <v>Female202065-74 yearsGR113-027</v>
      </c>
    </row>
    <row r="2494" spans="2:14" x14ac:dyDescent="0.35">
      <c r="B2494" t="s">
        <v>710</v>
      </c>
      <c r="C2494" t="s">
        <v>711</v>
      </c>
      <c r="D2494">
        <v>2020</v>
      </c>
      <c r="E2494">
        <v>2020</v>
      </c>
      <c r="F2494" s="1" t="s">
        <v>28</v>
      </c>
      <c r="G2494" s="1" t="s">
        <v>29</v>
      </c>
      <c r="H2494" s="1" t="s">
        <v>264</v>
      </c>
      <c r="I2494" s="1" t="s">
        <v>263</v>
      </c>
      <c r="J2494">
        <v>663</v>
      </c>
      <c r="K2494">
        <v>17365858</v>
      </c>
      <c r="L2494">
        <v>3.8</v>
      </c>
      <c r="M2494" s="2" t="b">
        <f t="shared" si="78"/>
        <v>0</v>
      </c>
      <c r="N2494" s="2" t="str">
        <f t="shared" si="79"/>
        <v>Female202065-74 yearsGR113-028</v>
      </c>
    </row>
    <row r="2495" spans="2:14" x14ac:dyDescent="0.35">
      <c r="B2495" t="s">
        <v>710</v>
      </c>
      <c r="C2495" t="s">
        <v>711</v>
      </c>
      <c r="D2495">
        <v>2020</v>
      </c>
      <c r="E2495">
        <v>2020</v>
      </c>
      <c r="F2495" s="1" t="s">
        <v>28</v>
      </c>
      <c r="G2495" s="1" t="s">
        <v>29</v>
      </c>
      <c r="H2495" s="1" t="s">
        <v>137</v>
      </c>
      <c r="I2495" s="1" t="s">
        <v>136</v>
      </c>
      <c r="J2495">
        <v>10610</v>
      </c>
      <c r="K2495">
        <v>17365858</v>
      </c>
      <c r="L2495">
        <v>61.1</v>
      </c>
      <c r="M2495" s="2" t="b">
        <f t="shared" si="78"/>
        <v>0</v>
      </c>
      <c r="N2495" s="2" t="str">
        <f t="shared" si="79"/>
        <v>Female202065-74 yearsGR113-029</v>
      </c>
    </row>
    <row r="2496" spans="2:14" x14ac:dyDescent="0.35">
      <c r="B2496" t="s">
        <v>710</v>
      </c>
      <c r="C2496" t="s">
        <v>711</v>
      </c>
      <c r="D2496">
        <v>2020</v>
      </c>
      <c r="E2496">
        <v>2020</v>
      </c>
      <c r="F2496" s="1" t="s">
        <v>28</v>
      </c>
      <c r="G2496" s="1" t="s">
        <v>29</v>
      </c>
      <c r="H2496" s="1" t="s">
        <v>262</v>
      </c>
      <c r="I2496" s="1" t="s">
        <v>261</v>
      </c>
      <c r="J2496">
        <v>858</v>
      </c>
      <c r="K2496">
        <v>17365858</v>
      </c>
      <c r="L2496">
        <v>4.9000000000000004</v>
      </c>
      <c r="M2496" s="2" t="b">
        <f t="shared" si="78"/>
        <v>0</v>
      </c>
      <c r="N2496" s="2" t="str">
        <f t="shared" si="79"/>
        <v>Female202065-74 yearsGR113-030</v>
      </c>
    </row>
    <row r="2497" spans="2:14" x14ac:dyDescent="0.35">
      <c r="B2497" t="s">
        <v>710</v>
      </c>
      <c r="C2497" t="s">
        <v>711</v>
      </c>
      <c r="D2497">
        <v>2020</v>
      </c>
      <c r="E2497">
        <v>2020</v>
      </c>
      <c r="F2497" s="1" t="s">
        <v>28</v>
      </c>
      <c r="G2497" s="1" t="s">
        <v>29</v>
      </c>
      <c r="H2497" s="1" t="s">
        <v>260</v>
      </c>
      <c r="I2497" s="1" t="s">
        <v>259</v>
      </c>
      <c r="J2497">
        <v>4215</v>
      </c>
      <c r="K2497">
        <v>17365858</v>
      </c>
      <c r="L2497">
        <v>24.3</v>
      </c>
      <c r="M2497" s="2" t="b">
        <f t="shared" si="78"/>
        <v>0</v>
      </c>
      <c r="N2497" s="2" t="str">
        <f t="shared" si="79"/>
        <v>Female202065-74 yearsGR113-031</v>
      </c>
    </row>
    <row r="2498" spans="2:14" x14ac:dyDescent="0.35">
      <c r="B2498" t="s">
        <v>710</v>
      </c>
      <c r="C2498" t="s">
        <v>711</v>
      </c>
      <c r="D2498">
        <v>2020</v>
      </c>
      <c r="E2498">
        <v>2020</v>
      </c>
      <c r="F2498" s="1" t="s">
        <v>28</v>
      </c>
      <c r="G2498" s="1" t="s">
        <v>29</v>
      </c>
      <c r="H2498" s="1" t="s">
        <v>258</v>
      </c>
      <c r="I2498" s="1" t="s">
        <v>257</v>
      </c>
      <c r="J2498">
        <v>4014</v>
      </c>
      <c r="K2498">
        <v>17365858</v>
      </c>
      <c r="L2498">
        <v>23.1</v>
      </c>
      <c r="M2498" s="2" t="b">
        <f t="shared" si="78"/>
        <v>0</v>
      </c>
      <c r="N2498" s="2" t="str">
        <f t="shared" si="79"/>
        <v>Female202065-74 yearsGR113-032</v>
      </c>
    </row>
    <row r="2499" spans="2:14" x14ac:dyDescent="0.35">
      <c r="B2499" t="s">
        <v>710</v>
      </c>
      <c r="C2499" t="s">
        <v>711</v>
      </c>
      <c r="D2499">
        <v>2020</v>
      </c>
      <c r="E2499">
        <v>2020</v>
      </c>
      <c r="F2499" s="1" t="s">
        <v>28</v>
      </c>
      <c r="G2499" s="1" t="s">
        <v>29</v>
      </c>
      <c r="H2499" s="1" t="s">
        <v>254</v>
      </c>
      <c r="I2499" s="1" t="s">
        <v>253</v>
      </c>
      <c r="J2499">
        <v>1380</v>
      </c>
      <c r="K2499">
        <v>17365858</v>
      </c>
      <c r="L2499">
        <v>7.9</v>
      </c>
      <c r="M2499" s="2" t="b">
        <f t="shared" si="78"/>
        <v>0</v>
      </c>
      <c r="N2499" s="2" t="str">
        <f t="shared" si="79"/>
        <v>Female202065-74 yearsGR113-034</v>
      </c>
    </row>
    <row r="2500" spans="2:14" x14ac:dyDescent="0.35">
      <c r="B2500" t="s">
        <v>710</v>
      </c>
      <c r="C2500" t="s">
        <v>711</v>
      </c>
      <c r="D2500">
        <v>2020</v>
      </c>
      <c r="E2500">
        <v>2020</v>
      </c>
      <c r="F2500" s="1" t="s">
        <v>28</v>
      </c>
      <c r="G2500" s="1" t="s">
        <v>29</v>
      </c>
      <c r="H2500" s="1" t="s">
        <v>252</v>
      </c>
      <c r="I2500" s="1" t="s">
        <v>251</v>
      </c>
      <c r="J2500">
        <v>938</v>
      </c>
      <c r="K2500">
        <v>17365858</v>
      </c>
      <c r="L2500">
        <v>5.4</v>
      </c>
      <c r="M2500" s="2" t="b">
        <f t="shared" si="78"/>
        <v>0</v>
      </c>
      <c r="N2500" s="2" t="str">
        <f t="shared" si="79"/>
        <v>Female202065-74 yearsGR113-035</v>
      </c>
    </row>
    <row r="2501" spans="2:14" x14ac:dyDescent="0.35">
      <c r="B2501" t="s">
        <v>710</v>
      </c>
      <c r="C2501" t="s">
        <v>711</v>
      </c>
      <c r="D2501">
        <v>2020</v>
      </c>
      <c r="E2501">
        <v>2020</v>
      </c>
      <c r="F2501" s="1" t="s">
        <v>28</v>
      </c>
      <c r="G2501" s="1" t="s">
        <v>29</v>
      </c>
      <c r="H2501" s="1" t="s">
        <v>250</v>
      </c>
      <c r="I2501" s="1" t="s">
        <v>249</v>
      </c>
      <c r="J2501">
        <v>2327</v>
      </c>
      <c r="K2501">
        <v>17365858</v>
      </c>
      <c r="L2501">
        <v>13.4</v>
      </c>
      <c r="M2501" s="2" t="b">
        <f t="shared" si="78"/>
        <v>0</v>
      </c>
      <c r="N2501" s="2" t="str">
        <f t="shared" si="79"/>
        <v>Female202065-74 yearsGR113-036</v>
      </c>
    </row>
    <row r="2502" spans="2:14" x14ac:dyDescent="0.35">
      <c r="B2502" t="s">
        <v>710</v>
      </c>
      <c r="C2502" t="s">
        <v>711</v>
      </c>
      <c r="D2502">
        <v>2020</v>
      </c>
      <c r="E2502">
        <v>2020</v>
      </c>
      <c r="F2502" s="1" t="s">
        <v>28</v>
      </c>
      <c r="G2502" s="1" t="s">
        <v>29</v>
      </c>
      <c r="H2502" s="1" t="s">
        <v>135</v>
      </c>
      <c r="I2502" s="1" t="s">
        <v>134</v>
      </c>
      <c r="J2502">
        <v>5780</v>
      </c>
      <c r="K2502">
        <v>17365858</v>
      </c>
      <c r="L2502">
        <v>33.299999999999997</v>
      </c>
      <c r="M2502" s="2" t="b">
        <f t="shared" si="78"/>
        <v>0</v>
      </c>
      <c r="N2502" s="2" t="str">
        <f t="shared" si="79"/>
        <v>Female202065-74 yearsGR113-037</v>
      </c>
    </row>
    <row r="2503" spans="2:14" x14ac:dyDescent="0.35">
      <c r="B2503" t="s">
        <v>710</v>
      </c>
      <c r="C2503" t="s">
        <v>711</v>
      </c>
      <c r="D2503">
        <v>2020</v>
      </c>
      <c r="E2503">
        <v>2020</v>
      </c>
      <c r="F2503" s="1" t="s">
        <v>28</v>
      </c>
      <c r="G2503" s="1" t="s">
        <v>29</v>
      </c>
      <c r="H2503" s="1" t="s">
        <v>248</v>
      </c>
      <c r="I2503" s="1" t="s">
        <v>247</v>
      </c>
      <c r="J2503">
        <v>92</v>
      </c>
      <c r="K2503">
        <v>17365858</v>
      </c>
      <c r="L2503">
        <v>0.5</v>
      </c>
      <c r="M2503" s="2" t="b">
        <f t="shared" si="78"/>
        <v>0</v>
      </c>
      <c r="N2503" s="2" t="str">
        <f t="shared" si="79"/>
        <v>Female202065-74 yearsGR113-038</v>
      </c>
    </row>
    <row r="2504" spans="2:14" x14ac:dyDescent="0.35">
      <c r="B2504" t="s">
        <v>710</v>
      </c>
      <c r="C2504" t="s">
        <v>711</v>
      </c>
      <c r="D2504">
        <v>2020</v>
      </c>
      <c r="E2504">
        <v>2020</v>
      </c>
      <c r="F2504" s="1" t="s">
        <v>28</v>
      </c>
      <c r="G2504" s="1" t="s">
        <v>29</v>
      </c>
      <c r="H2504" s="1" t="s">
        <v>133</v>
      </c>
      <c r="I2504" s="1" t="s">
        <v>132</v>
      </c>
      <c r="J2504">
        <v>2044</v>
      </c>
      <c r="K2504">
        <v>17365858</v>
      </c>
      <c r="L2504">
        <v>11.8</v>
      </c>
      <c r="M2504" s="2" t="b">
        <f t="shared" si="78"/>
        <v>0</v>
      </c>
      <c r="N2504" s="2" t="str">
        <f t="shared" si="79"/>
        <v>Female202065-74 yearsGR113-039</v>
      </c>
    </row>
    <row r="2505" spans="2:14" x14ac:dyDescent="0.35">
      <c r="B2505" t="s">
        <v>710</v>
      </c>
      <c r="C2505" t="s">
        <v>711</v>
      </c>
      <c r="D2505">
        <v>2020</v>
      </c>
      <c r="E2505">
        <v>2020</v>
      </c>
      <c r="F2505" s="1" t="s">
        <v>28</v>
      </c>
      <c r="G2505" s="1" t="s">
        <v>29</v>
      </c>
      <c r="H2505" s="1" t="s">
        <v>246</v>
      </c>
      <c r="I2505" s="1" t="s">
        <v>245</v>
      </c>
      <c r="J2505">
        <v>2139</v>
      </c>
      <c r="K2505">
        <v>17365858</v>
      </c>
      <c r="L2505">
        <v>12.3</v>
      </c>
      <c r="M2505" s="2" t="b">
        <f t="shared" si="78"/>
        <v>0</v>
      </c>
      <c r="N2505" s="2" t="str">
        <f t="shared" si="79"/>
        <v>Female202065-74 yearsGR113-040</v>
      </c>
    </row>
    <row r="2506" spans="2:14" x14ac:dyDescent="0.35">
      <c r="B2506" t="s">
        <v>710</v>
      </c>
      <c r="C2506" t="s">
        <v>711</v>
      </c>
      <c r="D2506">
        <v>2020</v>
      </c>
      <c r="E2506">
        <v>2020</v>
      </c>
      <c r="F2506" s="1" t="s">
        <v>28</v>
      </c>
      <c r="G2506" s="1" t="s">
        <v>29</v>
      </c>
      <c r="H2506" s="1" t="s">
        <v>244</v>
      </c>
      <c r="I2506" s="1" t="s">
        <v>243</v>
      </c>
      <c r="J2506">
        <v>1489</v>
      </c>
      <c r="K2506">
        <v>17365858</v>
      </c>
      <c r="L2506">
        <v>8.6</v>
      </c>
      <c r="M2506" s="2" t="b">
        <f t="shared" si="78"/>
        <v>0</v>
      </c>
      <c r="N2506" s="2" t="str">
        <f t="shared" si="79"/>
        <v>Female202065-74 yearsGR113-041</v>
      </c>
    </row>
    <row r="2507" spans="2:14" x14ac:dyDescent="0.35">
      <c r="B2507" t="s">
        <v>710</v>
      </c>
      <c r="C2507" t="s">
        <v>711</v>
      </c>
      <c r="D2507">
        <v>2020</v>
      </c>
      <c r="E2507">
        <v>2020</v>
      </c>
      <c r="F2507" s="1" t="s">
        <v>28</v>
      </c>
      <c r="G2507" s="1" t="s">
        <v>29</v>
      </c>
      <c r="H2507" s="1" t="s">
        <v>242</v>
      </c>
      <c r="I2507" s="1" t="s">
        <v>241</v>
      </c>
      <c r="J2507">
        <v>16</v>
      </c>
      <c r="K2507">
        <v>17365858</v>
      </c>
      <c r="L2507" t="s">
        <v>10</v>
      </c>
      <c r="M2507" s="2" t="b">
        <f t="shared" si="78"/>
        <v>0</v>
      </c>
      <c r="N2507" s="2" t="str">
        <f t="shared" si="79"/>
        <v>Female202065-74 yearsGR113-042</v>
      </c>
    </row>
    <row r="2508" spans="2:14" x14ac:dyDescent="0.35">
      <c r="B2508" t="s">
        <v>710</v>
      </c>
      <c r="C2508" t="s">
        <v>711</v>
      </c>
      <c r="D2508">
        <v>2020</v>
      </c>
      <c r="E2508">
        <v>2020</v>
      </c>
      <c r="F2508" s="1" t="s">
        <v>28</v>
      </c>
      <c r="G2508" s="1" t="s">
        <v>29</v>
      </c>
      <c r="H2508" s="1" t="s">
        <v>240</v>
      </c>
      <c r="I2508" s="1" t="s">
        <v>239</v>
      </c>
      <c r="J2508">
        <v>9248</v>
      </c>
      <c r="K2508">
        <v>17365858</v>
      </c>
      <c r="L2508">
        <v>53.3</v>
      </c>
      <c r="M2508" s="2" t="b">
        <f t="shared" si="78"/>
        <v>0</v>
      </c>
      <c r="N2508" s="2" t="str">
        <f t="shared" si="79"/>
        <v>Female202065-74 yearsGR113-043</v>
      </c>
    </row>
    <row r="2509" spans="2:14" x14ac:dyDescent="0.35">
      <c r="B2509" t="s">
        <v>710</v>
      </c>
      <c r="C2509" t="s">
        <v>711</v>
      </c>
      <c r="D2509">
        <v>2020</v>
      </c>
      <c r="E2509">
        <v>2020</v>
      </c>
      <c r="F2509" s="1" t="s">
        <v>28</v>
      </c>
      <c r="G2509" s="1" t="s">
        <v>29</v>
      </c>
      <c r="H2509" s="1" t="s">
        <v>238</v>
      </c>
      <c r="I2509" s="1" t="s">
        <v>237</v>
      </c>
      <c r="J2509">
        <v>1362</v>
      </c>
      <c r="K2509">
        <v>17365858</v>
      </c>
      <c r="L2509">
        <v>7.8</v>
      </c>
      <c r="M2509" s="2" t="b">
        <f t="shared" si="78"/>
        <v>1</v>
      </c>
      <c r="N2509" s="2" t="str">
        <f t="shared" si="79"/>
        <v>Female202065-74 yearsGR113-044</v>
      </c>
    </row>
    <row r="2510" spans="2:14" x14ac:dyDescent="0.35">
      <c r="B2510" t="s">
        <v>710</v>
      </c>
      <c r="C2510" t="s">
        <v>711</v>
      </c>
      <c r="D2510">
        <v>2020</v>
      </c>
      <c r="E2510">
        <v>2020</v>
      </c>
      <c r="F2510" s="1" t="s">
        <v>28</v>
      </c>
      <c r="G2510" s="1" t="s">
        <v>29</v>
      </c>
      <c r="H2510" s="1" t="s">
        <v>236</v>
      </c>
      <c r="I2510" s="1" t="s">
        <v>235</v>
      </c>
      <c r="J2510">
        <v>523</v>
      </c>
      <c r="K2510">
        <v>17365858</v>
      </c>
      <c r="L2510">
        <v>3</v>
      </c>
      <c r="M2510" s="2" t="b">
        <f t="shared" si="78"/>
        <v>1</v>
      </c>
      <c r="N2510" s="2" t="str">
        <f t="shared" si="79"/>
        <v>Female202065-74 yearsGR113-045</v>
      </c>
    </row>
    <row r="2511" spans="2:14" x14ac:dyDescent="0.35">
      <c r="B2511" t="s">
        <v>710</v>
      </c>
      <c r="C2511" t="s">
        <v>711</v>
      </c>
      <c r="D2511">
        <v>2020</v>
      </c>
      <c r="E2511">
        <v>2020</v>
      </c>
      <c r="F2511" s="1" t="s">
        <v>28</v>
      </c>
      <c r="G2511" s="1" t="s">
        <v>29</v>
      </c>
      <c r="H2511" s="1" t="s">
        <v>131</v>
      </c>
      <c r="I2511" s="1" t="s">
        <v>130</v>
      </c>
      <c r="J2511">
        <v>11037</v>
      </c>
      <c r="K2511">
        <v>17365858</v>
      </c>
      <c r="L2511">
        <v>63.6</v>
      </c>
      <c r="M2511" s="2" t="b">
        <f t="shared" si="78"/>
        <v>1</v>
      </c>
      <c r="N2511" s="2" t="str">
        <f t="shared" si="79"/>
        <v>Female202065-74 yearsGR113-046</v>
      </c>
    </row>
    <row r="2512" spans="2:14" x14ac:dyDescent="0.35">
      <c r="B2512" t="s">
        <v>710</v>
      </c>
      <c r="C2512" t="s">
        <v>711</v>
      </c>
      <c r="D2512">
        <v>2020</v>
      </c>
      <c r="E2512">
        <v>2020</v>
      </c>
      <c r="F2512" s="1" t="s">
        <v>28</v>
      </c>
      <c r="G2512" s="1" t="s">
        <v>29</v>
      </c>
      <c r="H2512" s="1" t="s">
        <v>234</v>
      </c>
      <c r="I2512" s="1" t="s">
        <v>233</v>
      </c>
      <c r="J2512">
        <v>982</v>
      </c>
      <c r="K2512">
        <v>17365858</v>
      </c>
      <c r="L2512">
        <v>5.7</v>
      </c>
      <c r="M2512" s="2" t="b">
        <f t="shared" si="78"/>
        <v>1</v>
      </c>
      <c r="N2512" s="2" t="str">
        <f t="shared" si="79"/>
        <v>Female202065-74 yearsGR113-047</v>
      </c>
    </row>
    <row r="2513" spans="2:14" x14ac:dyDescent="0.35">
      <c r="B2513" t="s">
        <v>710</v>
      </c>
      <c r="C2513" t="s">
        <v>711</v>
      </c>
      <c r="D2513">
        <v>2020</v>
      </c>
      <c r="E2513">
        <v>2020</v>
      </c>
      <c r="F2513" s="1" t="s">
        <v>28</v>
      </c>
      <c r="G2513" s="1" t="s">
        <v>29</v>
      </c>
      <c r="H2513" s="1" t="s">
        <v>232</v>
      </c>
      <c r="I2513" s="1" t="s">
        <v>231</v>
      </c>
      <c r="J2513">
        <v>956</v>
      </c>
      <c r="K2513">
        <v>17365858</v>
      </c>
      <c r="L2513">
        <v>5.5</v>
      </c>
      <c r="M2513" s="2" t="b">
        <f t="shared" si="78"/>
        <v>0</v>
      </c>
      <c r="N2513" s="2" t="str">
        <f t="shared" si="79"/>
        <v>Female202065-74 yearsGR113-048</v>
      </c>
    </row>
    <row r="2514" spans="2:14" x14ac:dyDescent="0.35">
      <c r="B2514" t="s">
        <v>710</v>
      </c>
      <c r="C2514" t="s">
        <v>711</v>
      </c>
      <c r="D2514">
        <v>2020</v>
      </c>
      <c r="E2514">
        <v>2020</v>
      </c>
      <c r="F2514" s="1" t="s">
        <v>28</v>
      </c>
      <c r="G2514" s="1" t="s">
        <v>29</v>
      </c>
      <c r="H2514" s="1" t="s">
        <v>230</v>
      </c>
      <c r="I2514" s="1" t="s">
        <v>229</v>
      </c>
      <c r="J2514">
        <v>26</v>
      </c>
      <c r="K2514">
        <v>17365858</v>
      </c>
      <c r="L2514">
        <v>0.1</v>
      </c>
      <c r="M2514" s="2" t="b">
        <f t="shared" si="78"/>
        <v>0</v>
      </c>
      <c r="N2514" s="2" t="str">
        <f t="shared" si="79"/>
        <v>Female202065-74 yearsGR113-049</v>
      </c>
    </row>
    <row r="2515" spans="2:14" x14ac:dyDescent="0.35">
      <c r="B2515" t="s">
        <v>710</v>
      </c>
      <c r="C2515" t="s">
        <v>711</v>
      </c>
      <c r="D2515">
        <v>2020</v>
      </c>
      <c r="E2515">
        <v>2020</v>
      </c>
      <c r="F2515" s="1" t="s">
        <v>28</v>
      </c>
      <c r="G2515" s="1" t="s">
        <v>29</v>
      </c>
      <c r="H2515" s="1" t="s">
        <v>228</v>
      </c>
      <c r="I2515" s="1" t="s">
        <v>227</v>
      </c>
      <c r="J2515">
        <v>47</v>
      </c>
      <c r="K2515">
        <v>17365858</v>
      </c>
      <c r="L2515">
        <v>0.3</v>
      </c>
      <c r="M2515" s="2" t="b">
        <f t="shared" si="78"/>
        <v>1</v>
      </c>
      <c r="N2515" s="2" t="str">
        <f t="shared" si="79"/>
        <v>Female202065-74 yearsGR113-050</v>
      </c>
    </row>
    <row r="2516" spans="2:14" x14ac:dyDescent="0.35">
      <c r="B2516" t="s">
        <v>710</v>
      </c>
      <c r="C2516" t="s">
        <v>711</v>
      </c>
      <c r="D2516">
        <v>2020</v>
      </c>
      <c r="E2516">
        <v>2020</v>
      </c>
      <c r="F2516" s="1" t="s">
        <v>28</v>
      </c>
      <c r="G2516" s="1" t="s">
        <v>29</v>
      </c>
      <c r="H2516" s="1" t="s">
        <v>226</v>
      </c>
      <c r="I2516" s="1" t="s">
        <v>225</v>
      </c>
      <c r="J2516">
        <v>2086</v>
      </c>
      <c r="K2516">
        <v>17365858</v>
      </c>
      <c r="L2516">
        <v>12</v>
      </c>
      <c r="M2516" s="2" t="b">
        <f t="shared" si="78"/>
        <v>1</v>
      </c>
      <c r="N2516" s="2" t="str">
        <f t="shared" si="79"/>
        <v>Female202065-74 yearsGR113-051</v>
      </c>
    </row>
    <row r="2517" spans="2:14" x14ac:dyDescent="0.35">
      <c r="B2517" t="s">
        <v>710</v>
      </c>
      <c r="C2517" t="s">
        <v>711</v>
      </c>
      <c r="D2517">
        <v>2020</v>
      </c>
      <c r="E2517">
        <v>2020</v>
      </c>
      <c r="F2517" s="1" t="s">
        <v>28</v>
      </c>
      <c r="G2517" s="1" t="s">
        <v>29</v>
      </c>
      <c r="H2517" s="1" t="s">
        <v>224</v>
      </c>
      <c r="I2517" s="1" t="s">
        <v>223</v>
      </c>
      <c r="J2517">
        <v>5608</v>
      </c>
      <c r="K2517">
        <v>17365858</v>
      </c>
      <c r="L2517">
        <v>32.299999999999997</v>
      </c>
      <c r="M2517" s="2" t="b">
        <f t="shared" si="78"/>
        <v>1</v>
      </c>
      <c r="N2517" s="2" t="str">
        <f t="shared" si="79"/>
        <v>Female202065-74 yearsGR113-052</v>
      </c>
    </row>
    <row r="2518" spans="2:14" x14ac:dyDescent="0.35">
      <c r="B2518" t="s">
        <v>710</v>
      </c>
      <c r="C2518" t="s">
        <v>711</v>
      </c>
      <c r="D2518">
        <v>2020</v>
      </c>
      <c r="E2518">
        <v>2020</v>
      </c>
      <c r="F2518" s="1" t="s">
        <v>28</v>
      </c>
      <c r="G2518" s="1" t="s">
        <v>29</v>
      </c>
      <c r="H2518" s="1" t="s">
        <v>129</v>
      </c>
      <c r="I2518" s="1" t="s">
        <v>128</v>
      </c>
      <c r="J2518">
        <v>65715</v>
      </c>
      <c r="K2518">
        <v>17365858</v>
      </c>
      <c r="L2518">
        <v>378.4</v>
      </c>
      <c r="M2518" s="2" t="b">
        <f t="shared" si="78"/>
        <v>0</v>
      </c>
      <c r="N2518" s="2" t="str">
        <f t="shared" si="79"/>
        <v>Female202065-74 yearsGR113-053</v>
      </c>
    </row>
    <row r="2519" spans="2:14" x14ac:dyDescent="0.35">
      <c r="B2519" t="s">
        <v>710</v>
      </c>
      <c r="C2519" t="s">
        <v>711</v>
      </c>
      <c r="D2519">
        <v>2020</v>
      </c>
      <c r="E2519">
        <v>2020</v>
      </c>
      <c r="F2519" s="1" t="s">
        <v>28</v>
      </c>
      <c r="G2519" s="1" t="s">
        <v>29</v>
      </c>
      <c r="H2519" s="1" t="s">
        <v>127</v>
      </c>
      <c r="I2519" s="1" t="s">
        <v>126</v>
      </c>
      <c r="J2519">
        <v>48089</v>
      </c>
      <c r="K2519">
        <v>17365858</v>
      </c>
      <c r="L2519">
        <v>276.89999999999998</v>
      </c>
      <c r="M2519" s="2" t="b">
        <f t="shared" si="78"/>
        <v>1</v>
      </c>
      <c r="N2519" s="2" t="str">
        <f t="shared" si="79"/>
        <v>Female202065-74 yearsGR113-054</v>
      </c>
    </row>
    <row r="2520" spans="2:14" x14ac:dyDescent="0.35">
      <c r="B2520" t="s">
        <v>710</v>
      </c>
      <c r="C2520" t="s">
        <v>711</v>
      </c>
      <c r="D2520">
        <v>2020</v>
      </c>
      <c r="E2520">
        <v>2020</v>
      </c>
      <c r="F2520" s="1" t="s">
        <v>28</v>
      </c>
      <c r="G2520" s="1" t="s">
        <v>29</v>
      </c>
      <c r="H2520" s="1" t="s">
        <v>222</v>
      </c>
      <c r="I2520" s="1" t="s">
        <v>221</v>
      </c>
      <c r="J2520">
        <v>429</v>
      </c>
      <c r="K2520">
        <v>17365858</v>
      </c>
      <c r="L2520">
        <v>2.5</v>
      </c>
      <c r="M2520" s="2" t="b">
        <f t="shared" si="78"/>
        <v>0</v>
      </c>
      <c r="N2520" s="2" t="str">
        <f t="shared" si="79"/>
        <v>Female202065-74 yearsGR113-055</v>
      </c>
    </row>
    <row r="2521" spans="2:14" x14ac:dyDescent="0.35">
      <c r="B2521" t="s">
        <v>710</v>
      </c>
      <c r="C2521" t="s">
        <v>711</v>
      </c>
      <c r="D2521">
        <v>2020</v>
      </c>
      <c r="E2521">
        <v>2020</v>
      </c>
      <c r="F2521" s="1" t="s">
        <v>28</v>
      </c>
      <c r="G2521" s="1" t="s">
        <v>29</v>
      </c>
      <c r="H2521" s="1" t="s">
        <v>220</v>
      </c>
      <c r="I2521" s="1" t="s">
        <v>219</v>
      </c>
      <c r="J2521">
        <v>4571</v>
      </c>
      <c r="K2521">
        <v>17365858</v>
      </c>
      <c r="L2521">
        <v>26.3</v>
      </c>
      <c r="M2521" s="2" t="b">
        <f t="shared" si="78"/>
        <v>0</v>
      </c>
      <c r="N2521" s="2" t="str">
        <f t="shared" si="79"/>
        <v>Female202065-74 yearsGR113-056</v>
      </c>
    </row>
    <row r="2522" spans="2:14" x14ac:dyDescent="0.35">
      <c r="B2522" t="s">
        <v>710</v>
      </c>
      <c r="C2522" t="s">
        <v>711</v>
      </c>
      <c r="D2522">
        <v>2020</v>
      </c>
      <c r="E2522">
        <v>2020</v>
      </c>
      <c r="F2522" s="1" t="s">
        <v>28</v>
      </c>
      <c r="G2522" s="1" t="s">
        <v>29</v>
      </c>
      <c r="H2522" s="1" t="s">
        <v>125</v>
      </c>
      <c r="I2522" s="1" t="s">
        <v>124</v>
      </c>
      <c r="J2522">
        <v>854</v>
      </c>
      <c r="K2522">
        <v>17365858</v>
      </c>
      <c r="L2522">
        <v>4.9000000000000004</v>
      </c>
      <c r="M2522" s="2" t="b">
        <f t="shared" si="78"/>
        <v>0</v>
      </c>
      <c r="N2522" s="2" t="str">
        <f t="shared" si="79"/>
        <v>Female202065-74 yearsGR113-057</v>
      </c>
    </row>
    <row r="2523" spans="2:14" x14ac:dyDescent="0.35">
      <c r="B2523" t="s">
        <v>710</v>
      </c>
      <c r="C2523" t="s">
        <v>711</v>
      </c>
      <c r="D2523">
        <v>2020</v>
      </c>
      <c r="E2523">
        <v>2020</v>
      </c>
      <c r="F2523" s="1" t="s">
        <v>28</v>
      </c>
      <c r="G2523" s="1" t="s">
        <v>29</v>
      </c>
      <c r="H2523" s="1" t="s">
        <v>123</v>
      </c>
      <c r="I2523" s="1" t="s">
        <v>122</v>
      </c>
      <c r="J2523">
        <v>26318</v>
      </c>
      <c r="K2523">
        <v>17365858</v>
      </c>
      <c r="L2523">
        <v>151.6</v>
      </c>
      <c r="M2523" s="2" t="b">
        <f t="shared" si="78"/>
        <v>0</v>
      </c>
      <c r="N2523" s="2" t="str">
        <f t="shared" si="79"/>
        <v>Female202065-74 yearsGR113-058</v>
      </c>
    </row>
    <row r="2524" spans="2:14" x14ac:dyDescent="0.35">
      <c r="B2524" t="s">
        <v>710</v>
      </c>
      <c r="C2524" t="s">
        <v>711</v>
      </c>
      <c r="D2524">
        <v>2020</v>
      </c>
      <c r="E2524">
        <v>2020</v>
      </c>
      <c r="F2524" s="1" t="s">
        <v>28</v>
      </c>
      <c r="G2524" s="1" t="s">
        <v>29</v>
      </c>
      <c r="H2524" s="1" t="s">
        <v>121</v>
      </c>
      <c r="I2524" s="1" t="s">
        <v>120</v>
      </c>
      <c r="J2524">
        <v>8908</v>
      </c>
      <c r="K2524">
        <v>17365858</v>
      </c>
      <c r="L2524">
        <v>51.3</v>
      </c>
      <c r="M2524" s="2" t="b">
        <f t="shared" si="78"/>
        <v>0</v>
      </c>
      <c r="N2524" s="2" t="str">
        <f t="shared" si="79"/>
        <v>Female202065-74 yearsGR113-059</v>
      </c>
    </row>
    <row r="2525" spans="2:14" x14ac:dyDescent="0.35">
      <c r="B2525" t="s">
        <v>710</v>
      </c>
      <c r="C2525" t="s">
        <v>711</v>
      </c>
      <c r="D2525">
        <v>2020</v>
      </c>
      <c r="E2525">
        <v>2020</v>
      </c>
      <c r="F2525" s="1" t="s">
        <v>28</v>
      </c>
      <c r="G2525" s="1" t="s">
        <v>29</v>
      </c>
      <c r="H2525" s="1" t="s">
        <v>218</v>
      </c>
      <c r="I2525" s="1" t="s">
        <v>217</v>
      </c>
      <c r="J2525">
        <v>405</v>
      </c>
      <c r="K2525">
        <v>17365858</v>
      </c>
      <c r="L2525">
        <v>2.2999999999999998</v>
      </c>
      <c r="M2525" s="2" t="b">
        <f t="shared" si="78"/>
        <v>0</v>
      </c>
      <c r="N2525" s="2" t="str">
        <f t="shared" si="79"/>
        <v>Female202065-74 yearsGR113-060</v>
      </c>
    </row>
    <row r="2526" spans="2:14" x14ac:dyDescent="0.35">
      <c r="B2526" t="s">
        <v>710</v>
      </c>
      <c r="C2526" t="s">
        <v>711</v>
      </c>
      <c r="D2526">
        <v>2020</v>
      </c>
      <c r="E2526">
        <v>2020</v>
      </c>
      <c r="F2526" s="1" t="s">
        <v>28</v>
      </c>
      <c r="G2526" s="1" t="s">
        <v>29</v>
      </c>
      <c r="H2526" s="1" t="s">
        <v>119</v>
      </c>
      <c r="I2526" s="1" t="s">
        <v>118</v>
      </c>
      <c r="J2526">
        <v>17005</v>
      </c>
      <c r="K2526">
        <v>17365858</v>
      </c>
      <c r="L2526">
        <v>97.9</v>
      </c>
      <c r="M2526" s="2" t="b">
        <f t="shared" si="78"/>
        <v>0</v>
      </c>
      <c r="N2526" s="2" t="str">
        <f t="shared" si="79"/>
        <v>Female202065-74 yearsGR113-061</v>
      </c>
    </row>
    <row r="2527" spans="2:14" x14ac:dyDescent="0.35">
      <c r="B2527" t="s">
        <v>710</v>
      </c>
      <c r="C2527" t="s">
        <v>711</v>
      </c>
      <c r="D2527">
        <v>2020</v>
      </c>
      <c r="E2527">
        <v>2020</v>
      </c>
      <c r="F2527" s="1" t="s">
        <v>28</v>
      </c>
      <c r="G2527" s="1" t="s">
        <v>29</v>
      </c>
      <c r="H2527" s="1" t="s">
        <v>117</v>
      </c>
      <c r="I2527" s="1" t="s">
        <v>116</v>
      </c>
      <c r="J2527">
        <v>5895</v>
      </c>
      <c r="K2527">
        <v>17365858</v>
      </c>
      <c r="L2527">
        <v>33.9</v>
      </c>
      <c r="M2527" s="2" t="b">
        <f t="shared" si="78"/>
        <v>0</v>
      </c>
      <c r="N2527" s="2" t="str">
        <f t="shared" si="79"/>
        <v>Female202065-74 yearsGR113-062</v>
      </c>
    </row>
    <row r="2528" spans="2:14" x14ac:dyDescent="0.35">
      <c r="B2528" t="s">
        <v>710</v>
      </c>
      <c r="C2528" t="s">
        <v>711</v>
      </c>
      <c r="D2528">
        <v>2020</v>
      </c>
      <c r="E2528">
        <v>2020</v>
      </c>
      <c r="F2528" s="1" t="s">
        <v>28</v>
      </c>
      <c r="G2528" s="1" t="s">
        <v>29</v>
      </c>
      <c r="H2528" s="1" t="s">
        <v>115</v>
      </c>
      <c r="I2528" s="1" t="s">
        <v>114</v>
      </c>
      <c r="J2528">
        <v>11110</v>
      </c>
      <c r="K2528">
        <v>17365858</v>
      </c>
      <c r="L2528">
        <v>64</v>
      </c>
      <c r="M2528" s="2" t="b">
        <f t="shared" si="78"/>
        <v>0</v>
      </c>
      <c r="N2528" s="2" t="str">
        <f t="shared" si="79"/>
        <v>Female202065-74 yearsGR113-063</v>
      </c>
    </row>
    <row r="2529" spans="2:14" x14ac:dyDescent="0.35">
      <c r="B2529" t="s">
        <v>710</v>
      </c>
      <c r="C2529" t="s">
        <v>711</v>
      </c>
      <c r="D2529">
        <v>2020</v>
      </c>
      <c r="E2529">
        <v>2020</v>
      </c>
      <c r="F2529" s="1" t="s">
        <v>28</v>
      </c>
      <c r="G2529" s="1" t="s">
        <v>29</v>
      </c>
      <c r="H2529" s="1" t="s">
        <v>113</v>
      </c>
      <c r="I2529" s="1" t="s">
        <v>112</v>
      </c>
      <c r="J2529">
        <v>15917</v>
      </c>
      <c r="K2529">
        <v>17365858</v>
      </c>
      <c r="L2529">
        <v>91.7</v>
      </c>
      <c r="M2529" s="2" t="b">
        <f t="shared" si="78"/>
        <v>0</v>
      </c>
      <c r="N2529" s="2" t="str">
        <f t="shared" si="79"/>
        <v>Female202065-74 yearsGR113-064</v>
      </c>
    </row>
    <row r="2530" spans="2:14" x14ac:dyDescent="0.35">
      <c r="B2530" t="s">
        <v>710</v>
      </c>
      <c r="C2530" t="s">
        <v>711</v>
      </c>
      <c r="D2530">
        <v>2020</v>
      </c>
      <c r="E2530">
        <v>2020</v>
      </c>
      <c r="F2530" s="1" t="s">
        <v>28</v>
      </c>
      <c r="G2530" s="1" t="s">
        <v>29</v>
      </c>
      <c r="H2530" s="1" t="s">
        <v>111</v>
      </c>
      <c r="I2530" s="1" t="s">
        <v>110</v>
      </c>
      <c r="J2530">
        <v>160</v>
      </c>
      <c r="K2530">
        <v>17365858</v>
      </c>
      <c r="L2530">
        <v>0.9</v>
      </c>
      <c r="M2530" s="2" t="b">
        <f t="shared" si="78"/>
        <v>0</v>
      </c>
      <c r="N2530" s="2" t="str">
        <f t="shared" si="79"/>
        <v>Female202065-74 yearsGR113-065</v>
      </c>
    </row>
    <row r="2531" spans="2:14" x14ac:dyDescent="0.35">
      <c r="B2531" t="s">
        <v>710</v>
      </c>
      <c r="C2531" t="s">
        <v>711</v>
      </c>
      <c r="D2531">
        <v>2020</v>
      </c>
      <c r="E2531">
        <v>2020</v>
      </c>
      <c r="F2531" s="1" t="s">
        <v>28</v>
      </c>
      <c r="G2531" s="1" t="s">
        <v>29</v>
      </c>
      <c r="H2531" s="1" t="s">
        <v>216</v>
      </c>
      <c r="I2531" s="1" t="s">
        <v>215</v>
      </c>
      <c r="J2531">
        <v>86</v>
      </c>
      <c r="K2531">
        <v>17365858</v>
      </c>
      <c r="L2531">
        <v>0.5</v>
      </c>
      <c r="M2531" s="2" t="b">
        <f t="shared" si="78"/>
        <v>0</v>
      </c>
      <c r="N2531" s="2" t="str">
        <f t="shared" si="79"/>
        <v>Female202065-74 yearsGR113-066</v>
      </c>
    </row>
    <row r="2532" spans="2:14" x14ac:dyDescent="0.35">
      <c r="B2532" t="s">
        <v>710</v>
      </c>
      <c r="C2532" t="s">
        <v>711</v>
      </c>
      <c r="D2532">
        <v>2020</v>
      </c>
      <c r="E2532">
        <v>2020</v>
      </c>
      <c r="F2532" s="1" t="s">
        <v>28</v>
      </c>
      <c r="G2532" s="1" t="s">
        <v>29</v>
      </c>
      <c r="H2532" s="1" t="s">
        <v>214</v>
      </c>
      <c r="I2532" s="1" t="s">
        <v>213</v>
      </c>
      <c r="J2532">
        <v>4932</v>
      </c>
      <c r="K2532">
        <v>17365858</v>
      </c>
      <c r="L2532">
        <v>28.4</v>
      </c>
      <c r="M2532" s="2" t="b">
        <f t="shared" si="78"/>
        <v>0</v>
      </c>
      <c r="N2532" s="2" t="str">
        <f t="shared" si="79"/>
        <v>Female202065-74 yearsGR113-067</v>
      </c>
    </row>
    <row r="2533" spans="2:14" x14ac:dyDescent="0.35">
      <c r="B2533" t="s">
        <v>710</v>
      </c>
      <c r="C2533" t="s">
        <v>711</v>
      </c>
      <c r="D2533">
        <v>2020</v>
      </c>
      <c r="E2533">
        <v>2020</v>
      </c>
      <c r="F2533" s="1" t="s">
        <v>28</v>
      </c>
      <c r="G2533" s="1" t="s">
        <v>29</v>
      </c>
      <c r="H2533" s="1" t="s">
        <v>109</v>
      </c>
      <c r="I2533" s="1" t="s">
        <v>108</v>
      </c>
      <c r="J2533">
        <v>10739</v>
      </c>
      <c r="K2533">
        <v>17365858</v>
      </c>
      <c r="L2533">
        <v>61.8</v>
      </c>
      <c r="M2533" s="2" t="b">
        <f t="shared" si="78"/>
        <v>0</v>
      </c>
      <c r="N2533" s="2" t="str">
        <f t="shared" si="79"/>
        <v>Female202065-74 yearsGR113-068</v>
      </c>
    </row>
    <row r="2534" spans="2:14" x14ac:dyDescent="0.35">
      <c r="B2534" t="s">
        <v>710</v>
      </c>
      <c r="C2534" t="s">
        <v>711</v>
      </c>
      <c r="D2534">
        <v>2020</v>
      </c>
      <c r="E2534">
        <v>2020</v>
      </c>
      <c r="F2534" s="1" t="s">
        <v>28</v>
      </c>
      <c r="G2534" s="1" t="s">
        <v>29</v>
      </c>
      <c r="H2534" s="1" t="s">
        <v>212</v>
      </c>
      <c r="I2534" s="1" t="s">
        <v>211</v>
      </c>
      <c r="J2534">
        <v>3356</v>
      </c>
      <c r="K2534">
        <v>17365858</v>
      </c>
      <c r="L2534">
        <v>19.3</v>
      </c>
      <c r="M2534" s="2" t="b">
        <f t="shared" si="78"/>
        <v>1</v>
      </c>
      <c r="N2534" s="2" t="str">
        <f t="shared" si="79"/>
        <v>Female202065-74 yearsGR113-069</v>
      </c>
    </row>
    <row r="2535" spans="2:14" x14ac:dyDescent="0.35">
      <c r="B2535" t="s">
        <v>710</v>
      </c>
      <c r="C2535" t="s">
        <v>711</v>
      </c>
      <c r="D2535">
        <v>2020</v>
      </c>
      <c r="E2535">
        <v>2020</v>
      </c>
      <c r="F2535" s="1" t="s">
        <v>28</v>
      </c>
      <c r="G2535" s="1" t="s">
        <v>29</v>
      </c>
      <c r="H2535" s="1" t="s">
        <v>107</v>
      </c>
      <c r="I2535" s="1" t="s">
        <v>106</v>
      </c>
      <c r="J2535">
        <v>12239</v>
      </c>
      <c r="K2535">
        <v>17365858</v>
      </c>
      <c r="L2535">
        <v>70.5</v>
      </c>
      <c r="M2535" s="2" t="b">
        <f t="shared" si="78"/>
        <v>1</v>
      </c>
      <c r="N2535" s="2" t="str">
        <f t="shared" si="79"/>
        <v>Female202065-74 yearsGR113-070</v>
      </c>
    </row>
    <row r="2536" spans="2:14" x14ac:dyDescent="0.35">
      <c r="B2536" t="s">
        <v>710</v>
      </c>
      <c r="C2536" t="s">
        <v>711</v>
      </c>
      <c r="D2536">
        <v>2020</v>
      </c>
      <c r="E2536">
        <v>2020</v>
      </c>
      <c r="F2536" s="1" t="s">
        <v>28</v>
      </c>
      <c r="G2536" s="1" t="s">
        <v>29</v>
      </c>
      <c r="H2536" s="1" t="s">
        <v>210</v>
      </c>
      <c r="I2536" s="1" t="s">
        <v>209</v>
      </c>
      <c r="J2536">
        <v>297</v>
      </c>
      <c r="K2536">
        <v>17365858</v>
      </c>
      <c r="L2536">
        <v>1.7</v>
      </c>
      <c r="M2536" s="2" t="b">
        <f t="shared" si="78"/>
        <v>1</v>
      </c>
      <c r="N2536" s="2" t="str">
        <f t="shared" si="79"/>
        <v>Female202065-74 yearsGR113-071</v>
      </c>
    </row>
    <row r="2537" spans="2:14" x14ac:dyDescent="0.35">
      <c r="B2537" t="s">
        <v>710</v>
      </c>
      <c r="C2537" t="s">
        <v>711</v>
      </c>
      <c r="D2537">
        <v>2020</v>
      </c>
      <c r="E2537">
        <v>2020</v>
      </c>
      <c r="F2537" s="1" t="s">
        <v>28</v>
      </c>
      <c r="G2537" s="1" t="s">
        <v>29</v>
      </c>
      <c r="H2537" s="1" t="s">
        <v>208</v>
      </c>
      <c r="I2537" s="1" t="s">
        <v>207</v>
      </c>
      <c r="J2537">
        <v>1734</v>
      </c>
      <c r="K2537">
        <v>17365858</v>
      </c>
      <c r="L2537">
        <v>10</v>
      </c>
      <c r="M2537" s="2" t="b">
        <f t="shared" si="78"/>
        <v>0</v>
      </c>
      <c r="N2537" s="2" t="str">
        <f t="shared" si="79"/>
        <v>Female202065-74 yearsGR113-072</v>
      </c>
    </row>
    <row r="2538" spans="2:14" x14ac:dyDescent="0.35">
      <c r="B2538" t="s">
        <v>710</v>
      </c>
      <c r="C2538" t="s">
        <v>711</v>
      </c>
      <c r="D2538">
        <v>2020</v>
      </c>
      <c r="E2538">
        <v>2020</v>
      </c>
      <c r="F2538" s="1" t="s">
        <v>28</v>
      </c>
      <c r="G2538" s="1" t="s">
        <v>29</v>
      </c>
      <c r="H2538" s="1" t="s">
        <v>206</v>
      </c>
      <c r="I2538" s="1" t="s">
        <v>205</v>
      </c>
      <c r="J2538">
        <v>781</v>
      </c>
      <c r="K2538">
        <v>17365858</v>
      </c>
      <c r="L2538">
        <v>4.5</v>
      </c>
      <c r="M2538" s="2" t="b">
        <f t="shared" si="78"/>
        <v>1</v>
      </c>
      <c r="N2538" s="2" t="str">
        <f t="shared" si="79"/>
        <v>Female202065-74 yearsGR113-073</v>
      </c>
    </row>
    <row r="2539" spans="2:14" x14ac:dyDescent="0.35">
      <c r="B2539" t="s">
        <v>710</v>
      </c>
      <c r="C2539" t="s">
        <v>711</v>
      </c>
      <c r="D2539">
        <v>2020</v>
      </c>
      <c r="E2539">
        <v>2020</v>
      </c>
      <c r="F2539" s="1" t="s">
        <v>28</v>
      </c>
      <c r="G2539" s="1" t="s">
        <v>29</v>
      </c>
      <c r="H2539" s="1" t="s">
        <v>204</v>
      </c>
      <c r="I2539" s="1" t="s">
        <v>203</v>
      </c>
      <c r="J2539">
        <v>953</v>
      </c>
      <c r="K2539">
        <v>17365858</v>
      </c>
      <c r="L2539">
        <v>5.5</v>
      </c>
      <c r="M2539" s="2" t="b">
        <f t="shared" si="78"/>
        <v>0</v>
      </c>
      <c r="N2539" s="2" t="str">
        <f t="shared" si="79"/>
        <v>Female202065-74 yearsGR113-074</v>
      </c>
    </row>
    <row r="2540" spans="2:14" x14ac:dyDescent="0.35">
      <c r="B2540" t="s">
        <v>710</v>
      </c>
      <c r="C2540" t="s">
        <v>711</v>
      </c>
      <c r="D2540">
        <v>2020</v>
      </c>
      <c r="E2540">
        <v>2020</v>
      </c>
      <c r="F2540" s="1" t="s">
        <v>28</v>
      </c>
      <c r="G2540" s="1" t="s">
        <v>29</v>
      </c>
      <c r="H2540" s="1" t="s">
        <v>105</v>
      </c>
      <c r="I2540" s="1" t="s">
        <v>104</v>
      </c>
      <c r="J2540">
        <v>481</v>
      </c>
      <c r="K2540">
        <v>17365858</v>
      </c>
      <c r="L2540">
        <v>2.8</v>
      </c>
      <c r="M2540" s="2" t="b">
        <f t="shared" si="78"/>
        <v>0</v>
      </c>
      <c r="N2540" s="2" t="str">
        <f t="shared" si="79"/>
        <v>Female202065-74 yearsGR113-075</v>
      </c>
    </row>
    <row r="2541" spans="2:14" x14ac:dyDescent="0.35">
      <c r="B2541" t="s">
        <v>710</v>
      </c>
      <c r="C2541" t="s">
        <v>711</v>
      </c>
      <c r="D2541">
        <v>2020</v>
      </c>
      <c r="E2541">
        <v>2020</v>
      </c>
      <c r="F2541" s="1" t="s">
        <v>28</v>
      </c>
      <c r="G2541" s="1" t="s">
        <v>29</v>
      </c>
      <c r="H2541" s="1" t="s">
        <v>103</v>
      </c>
      <c r="I2541" s="1" t="s">
        <v>102</v>
      </c>
      <c r="J2541">
        <v>4544</v>
      </c>
      <c r="K2541">
        <v>17365858</v>
      </c>
      <c r="L2541">
        <v>26.2</v>
      </c>
      <c r="M2541" s="2" t="b">
        <f t="shared" si="78"/>
        <v>1</v>
      </c>
      <c r="N2541" s="2" t="str">
        <f t="shared" si="79"/>
        <v>Female202065-74 yearsGR113-076</v>
      </c>
    </row>
    <row r="2542" spans="2:14" x14ac:dyDescent="0.35">
      <c r="B2542" t="s">
        <v>710</v>
      </c>
      <c r="C2542" t="s">
        <v>711</v>
      </c>
      <c r="D2542">
        <v>2020</v>
      </c>
      <c r="E2542">
        <v>2020</v>
      </c>
      <c r="F2542" s="1" t="s">
        <v>28</v>
      </c>
      <c r="G2542" s="1" t="s">
        <v>29</v>
      </c>
      <c r="H2542" s="1" t="s">
        <v>202</v>
      </c>
      <c r="I2542" s="1" t="s">
        <v>201</v>
      </c>
      <c r="J2542">
        <v>567</v>
      </c>
      <c r="K2542">
        <v>17365858</v>
      </c>
      <c r="L2542">
        <v>3.3</v>
      </c>
      <c r="M2542" s="2" t="b">
        <f t="shared" si="78"/>
        <v>0</v>
      </c>
      <c r="N2542" s="2" t="str">
        <f t="shared" si="79"/>
        <v>Female202065-74 yearsGR113-077</v>
      </c>
    </row>
    <row r="2543" spans="2:14" x14ac:dyDescent="0.35">
      <c r="B2543" t="s">
        <v>710</v>
      </c>
      <c r="C2543" t="s">
        <v>711</v>
      </c>
      <c r="D2543">
        <v>2020</v>
      </c>
      <c r="E2543">
        <v>2020</v>
      </c>
      <c r="F2543" s="1" t="s">
        <v>28</v>
      </c>
      <c r="G2543" s="1" t="s">
        <v>29</v>
      </c>
      <c r="H2543" s="1" t="s">
        <v>101</v>
      </c>
      <c r="I2543" s="1" t="s">
        <v>100</v>
      </c>
      <c r="J2543">
        <v>3977</v>
      </c>
      <c r="K2543">
        <v>17365858</v>
      </c>
      <c r="L2543">
        <v>22.9</v>
      </c>
      <c r="M2543" s="2" t="b">
        <f t="shared" si="78"/>
        <v>0</v>
      </c>
      <c r="N2543" s="2" t="str">
        <f t="shared" si="79"/>
        <v>Female202065-74 yearsGR113-078</v>
      </c>
    </row>
    <row r="2544" spans="2:14" x14ac:dyDescent="0.35">
      <c r="B2544" t="s">
        <v>710</v>
      </c>
      <c r="C2544" t="s">
        <v>711</v>
      </c>
      <c r="D2544">
        <v>2020</v>
      </c>
      <c r="E2544">
        <v>2020</v>
      </c>
      <c r="F2544" s="1" t="s">
        <v>28</v>
      </c>
      <c r="G2544" s="1" t="s">
        <v>29</v>
      </c>
      <c r="H2544" s="1" t="s">
        <v>200</v>
      </c>
      <c r="I2544" s="1" t="s">
        <v>199</v>
      </c>
      <c r="J2544">
        <v>20</v>
      </c>
      <c r="K2544">
        <v>17365858</v>
      </c>
      <c r="L2544">
        <v>0.1</v>
      </c>
      <c r="M2544" s="2" t="b">
        <f t="shared" ref="M2544:M2607" si="80">LEFT(H2544,1)="#"</f>
        <v>0</v>
      </c>
      <c r="N2544" s="2" t="str">
        <f t="shared" ref="N2544:N2607" si="81">B2544&amp;E2544&amp;F2544&amp;I2544</f>
        <v>Female202065-74 yearsGR113-079</v>
      </c>
    </row>
    <row r="2545" spans="2:14" x14ac:dyDescent="0.35">
      <c r="B2545" t="s">
        <v>710</v>
      </c>
      <c r="C2545" t="s">
        <v>711</v>
      </c>
      <c r="D2545">
        <v>2020</v>
      </c>
      <c r="E2545">
        <v>2020</v>
      </c>
      <c r="F2545" s="1" t="s">
        <v>28</v>
      </c>
      <c r="G2545" s="1" t="s">
        <v>29</v>
      </c>
      <c r="H2545" s="1" t="s">
        <v>198</v>
      </c>
      <c r="I2545" s="1" t="s">
        <v>197</v>
      </c>
      <c r="J2545">
        <v>10</v>
      </c>
      <c r="K2545">
        <v>17365858</v>
      </c>
      <c r="L2545" t="s">
        <v>10</v>
      </c>
      <c r="M2545" s="2" t="b">
        <f t="shared" si="80"/>
        <v>1</v>
      </c>
      <c r="N2545" s="2" t="str">
        <f t="shared" si="81"/>
        <v>Female202065-74 yearsGR113-080</v>
      </c>
    </row>
    <row r="2546" spans="2:14" x14ac:dyDescent="0.35">
      <c r="B2546" t="s">
        <v>710</v>
      </c>
      <c r="C2546" t="s">
        <v>711</v>
      </c>
      <c r="D2546">
        <v>2020</v>
      </c>
      <c r="E2546">
        <v>2020</v>
      </c>
      <c r="F2546" s="1" t="s">
        <v>28</v>
      </c>
      <c r="G2546" s="1" t="s">
        <v>29</v>
      </c>
      <c r="H2546" s="1" t="s">
        <v>196</v>
      </c>
      <c r="I2546" s="1" t="s">
        <v>195</v>
      </c>
      <c r="J2546">
        <v>10</v>
      </c>
      <c r="K2546">
        <v>17365858</v>
      </c>
      <c r="L2546" t="s">
        <v>10</v>
      </c>
      <c r="M2546" s="2" t="b">
        <f t="shared" si="80"/>
        <v>0</v>
      </c>
      <c r="N2546" s="2" t="str">
        <f t="shared" si="81"/>
        <v>Female202065-74 yearsGR113-081</v>
      </c>
    </row>
    <row r="2547" spans="2:14" x14ac:dyDescent="0.35">
      <c r="B2547" t="s">
        <v>710</v>
      </c>
      <c r="C2547" t="s">
        <v>711</v>
      </c>
      <c r="D2547">
        <v>2020</v>
      </c>
      <c r="E2547">
        <v>2020</v>
      </c>
      <c r="F2547" s="1" t="s">
        <v>28</v>
      </c>
      <c r="G2547" s="1" t="s">
        <v>29</v>
      </c>
      <c r="H2547" s="1" t="s">
        <v>99</v>
      </c>
      <c r="I2547" s="1" t="s">
        <v>98</v>
      </c>
      <c r="J2547">
        <v>18312</v>
      </c>
      <c r="K2547">
        <v>17365858</v>
      </c>
      <c r="L2547">
        <v>105.4</v>
      </c>
      <c r="M2547" s="2" t="b">
        <f t="shared" si="80"/>
        <v>1</v>
      </c>
      <c r="N2547" s="2" t="str">
        <f t="shared" si="81"/>
        <v>Female202065-74 yearsGR113-082</v>
      </c>
    </row>
    <row r="2548" spans="2:14" x14ac:dyDescent="0.35">
      <c r="B2548" t="s">
        <v>710</v>
      </c>
      <c r="C2548" t="s">
        <v>711</v>
      </c>
      <c r="D2548">
        <v>2020</v>
      </c>
      <c r="E2548">
        <v>2020</v>
      </c>
      <c r="F2548" s="1" t="s">
        <v>28</v>
      </c>
      <c r="G2548" s="1" t="s">
        <v>29</v>
      </c>
      <c r="H2548" s="1" t="s">
        <v>194</v>
      </c>
      <c r="I2548" s="1" t="s">
        <v>193</v>
      </c>
      <c r="J2548">
        <v>41</v>
      </c>
      <c r="K2548">
        <v>17365858</v>
      </c>
      <c r="L2548">
        <v>0.2</v>
      </c>
      <c r="M2548" s="2" t="b">
        <f t="shared" si="80"/>
        <v>0</v>
      </c>
      <c r="N2548" s="2" t="str">
        <f t="shared" si="81"/>
        <v>Female202065-74 yearsGR113-083</v>
      </c>
    </row>
    <row r="2549" spans="2:14" x14ac:dyDescent="0.35">
      <c r="B2549" t="s">
        <v>710</v>
      </c>
      <c r="C2549" t="s">
        <v>711</v>
      </c>
      <c r="D2549">
        <v>2020</v>
      </c>
      <c r="E2549">
        <v>2020</v>
      </c>
      <c r="F2549" s="1" t="s">
        <v>28</v>
      </c>
      <c r="G2549" s="1" t="s">
        <v>29</v>
      </c>
      <c r="H2549" s="1" t="s">
        <v>192</v>
      </c>
      <c r="I2549" s="1" t="s">
        <v>191</v>
      </c>
      <c r="J2549">
        <v>897</v>
      </c>
      <c r="K2549">
        <v>17365858</v>
      </c>
      <c r="L2549">
        <v>5.2</v>
      </c>
      <c r="M2549" s="2" t="b">
        <f t="shared" si="80"/>
        <v>0</v>
      </c>
      <c r="N2549" s="2" t="str">
        <f t="shared" si="81"/>
        <v>Female202065-74 yearsGR113-084</v>
      </c>
    </row>
    <row r="2550" spans="2:14" x14ac:dyDescent="0.35">
      <c r="B2550" t="s">
        <v>710</v>
      </c>
      <c r="C2550" t="s">
        <v>711</v>
      </c>
      <c r="D2550">
        <v>2020</v>
      </c>
      <c r="E2550">
        <v>2020</v>
      </c>
      <c r="F2550" s="1" t="s">
        <v>28</v>
      </c>
      <c r="G2550" s="1" t="s">
        <v>29</v>
      </c>
      <c r="H2550" s="1" t="s">
        <v>190</v>
      </c>
      <c r="I2550" s="1" t="s">
        <v>189</v>
      </c>
      <c r="J2550">
        <v>380</v>
      </c>
      <c r="K2550">
        <v>17365858</v>
      </c>
      <c r="L2550">
        <v>2.2000000000000002</v>
      </c>
      <c r="M2550" s="2" t="b">
        <f t="shared" si="80"/>
        <v>0</v>
      </c>
      <c r="N2550" s="2" t="str">
        <f t="shared" si="81"/>
        <v>Female202065-74 yearsGR113-085</v>
      </c>
    </row>
    <row r="2551" spans="2:14" x14ac:dyDescent="0.35">
      <c r="B2551" t="s">
        <v>710</v>
      </c>
      <c r="C2551" t="s">
        <v>711</v>
      </c>
      <c r="D2551">
        <v>2020</v>
      </c>
      <c r="E2551">
        <v>2020</v>
      </c>
      <c r="F2551" s="1" t="s">
        <v>28</v>
      </c>
      <c r="G2551" s="1" t="s">
        <v>29</v>
      </c>
      <c r="H2551" s="1" t="s">
        <v>97</v>
      </c>
      <c r="I2551" s="1" t="s">
        <v>96</v>
      </c>
      <c r="J2551">
        <v>16994</v>
      </c>
      <c r="K2551">
        <v>17365858</v>
      </c>
      <c r="L2551">
        <v>97.9</v>
      </c>
      <c r="M2551" s="2" t="b">
        <f t="shared" si="80"/>
        <v>0</v>
      </c>
      <c r="N2551" s="2" t="str">
        <f t="shared" si="81"/>
        <v>Female202065-74 yearsGR113-086</v>
      </c>
    </row>
    <row r="2552" spans="2:14" x14ac:dyDescent="0.35">
      <c r="B2552" t="s">
        <v>710</v>
      </c>
      <c r="C2552" t="s">
        <v>711</v>
      </c>
      <c r="D2552">
        <v>2020</v>
      </c>
      <c r="E2552">
        <v>2020</v>
      </c>
      <c r="F2552" s="1" t="s">
        <v>28</v>
      </c>
      <c r="G2552" s="1" t="s">
        <v>29</v>
      </c>
      <c r="H2552" s="1" t="s">
        <v>95</v>
      </c>
      <c r="I2552" s="1" t="s">
        <v>94</v>
      </c>
      <c r="J2552">
        <v>1227</v>
      </c>
      <c r="K2552">
        <v>17365858</v>
      </c>
      <c r="L2552">
        <v>7.1</v>
      </c>
      <c r="M2552" s="2" t="b">
        <f t="shared" si="80"/>
        <v>1</v>
      </c>
      <c r="N2552" s="2" t="str">
        <f t="shared" si="81"/>
        <v>Female202065-74 yearsGR113-088</v>
      </c>
    </row>
    <row r="2553" spans="2:14" x14ac:dyDescent="0.35">
      <c r="B2553" t="s">
        <v>710</v>
      </c>
      <c r="C2553" t="s">
        <v>711</v>
      </c>
      <c r="D2553">
        <v>2020</v>
      </c>
      <c r="E2553">
        <v>2020</v>
      </c>
      <c r="F2553" s="1" t="s">
        <v>28</v>
      </c>
      <c r="G2553" s="1" t="s">
        <v>29</v>
      </c>
      <c r="H2553" s="1" t="s">
        <v>186</v>
      </c>
      <c r="I2553" s="1" t="s">
        <v>185</v>
      </c>
      <c r="J2553">
        <v>4518</v>
      </c>
      <c r="K2553">
        <v>17365858</v>
      </c>
      <c r="L2553">
        <v>26</v>
      </c>
      <c r="M2553" s="2" t="b">
        <f t="shared" si="80"/>
        <v>0</v>
      </c>
      <c r="N2553" s="2" t="str">
        <f t="shared" si="81"/>
        <v>Female202065-74 yearsGR113-089</v>
      </c>
    </row>
    <row r="2554" spans="2:14" x14ac:dyDescent="0.35">
      <c r="B2554" t="s">
        <v>710</v>
      </c>
      <c r="C2554" t="s">
        <v>711</v>
      </c>
      <c r="D2554">
        <v>2020</v>
      </c>
      <c r="E2554">
        <v>2020</v>
      </c>
      <c r="F2554" s="1" t="s">
        <v>28</v>
      </c>
      <c r="G2554" s="1" t="s">
        <v>29</v>
      </c>
      <c r="H2554" s="1" t="s">
        <v>184</v>
      </c>
      <c r="I2554" s="1" t="s">
        <v>183</v>
      </c>
      <c r="J2554">
        <v>363</v>
      </c>
      <c r="K2554">
        <v>17365858</v>
      </c>
      <c r="L2554">
        <v>2.1</v>
      </c>
      <c r="M2554" s="2" t="b">
        <f t="shared" si="80"/>
        <v>1</v>
      </c>
      <c r="N2554" s="2" t="str">
        <f t="shared" si="81"/>
        <v>Female202065-74 yearsGR113-090</v>
      </c>
    </row>
    <row r="2555" spans="2:14" x14ac:dyDescent="0.35">
      <c r="B2555" t="s">
        <v>710</v>
      </c>
      <c r="C2555" t="s">
        <v>711</v>
      </c>
      <c r="D2555">
        <v>2020</v>
      </c>
      <c r="E2555">
        <v>2020</v>
      </c>
      <c r="F2555" s="1" t="s">
        <v>28</v>
      </c>
      <c r="G2555" s="1" t="s">
        <v>29</v>
      </c>
      <c r="H2555" s="1" t="s">
        <v>182</v>
      </c>
      <c r="I2555" s="1" t="s">
        <v>181</v>
      </c>
      <c r="J2555">
        <v>35</v>
      </c>
      <c r="K2555">
        <v>17365858</v>
      </c>
      <c r="L2555">
        <v>0.2</v>
      </c>
      <c r="M2555" s="2" t="b">
        <f t="shared" si="80"/>
        <v>1</v>
      </c>
      <c r="N2555" s="2" t="str">
        <f t="shared" si="81"/>
        <v>Female202065-74 yearsGR113-091</v>
      </c>
    </row>
    <row r="2556" spans="2:14" x14ac:dyDescent="0.35">
      <c r="B2556" t="s">
        <v>710</v>
      </c>
      <c r="C2556" t="s">
        <v>711</v>
      </c>
      <c r="D2556">
        <v>2020</v>
      </c>
      <c r="E2556">
        <v>2020</v>
      </c>
      <c r="F2556" s="1" t="s">
        <v>28</v>
      </c>
      <c r="G2556" s="1" t="s">
        <v>29</v>
      </c>
      <c r="H2556" s="1" t="s">
        <v>180</v>
      </c>
      <c r="I2556" s="1" t="s">
        <v>179</v>
      </c>
      <c r="J2556">
        <v>191</v>
      </c>
      <c r="K2556">
        <v>17365858</v>
      </c>
      <c r="L2556">
        <v>1.1000000000000001</v>
      </c>
      <c r="M2556" s="2" t="b">
        <f t="shared" si="80"/>
        <v>1</v>
      </c>
      <c r="N2556" s="2" t="str">
        <f t="shared" si="81"/>
        <v>Female202065-74 yearsGR113-092</v>
      </c>
    </row>
    <row r="2557" spans="2:14" x14ac:dyDescent="0.35">
      <c r="B2557" t="s">
        <v>710</v>
      </c>
      <c r="C2557" t="s">
        <v>711</v>
      </c>
      <c r="D2557">
        <v>2020</v>
      </c>
      <c r="E2557">
        <v>2020</v>
      </c>
      <c r="F2557" s="1" t="s">
        <v>28</v>
      </c>
      <c r="G2557" s="1" t="s">
        <v>29</v>
      </c>
      <c r="H2557" s="1" t="s">
        <v>93</v>
      </c>
      <c r="I2557" s="1" t="s">
        <v>92</v>
      </c>
      <c r="J2557">
        <v>4359</v>
      </c>
      <c r="K2557">
        <v>17365858</v>
      </c>
      <c r="L2557">
        <v>25.1</v>
      </c>
      <c r="M2557" s="2" t="b">
        <f t="shared" si="80"/>
        <v>1</v>
      </c>
      <c r="N2557" s="2" t="str">
        <f t="shared" si="81"/>
        <v>Female202065-74 yearsGR113-093</v>
      </c>
    </row>
    <row r="2558" spans="2:14" x14ac:dyDescent="0.35">
      <c r="B2558" t="s">
        <v>710</v>
      </c>
      <c r="C2558" t="s">
        <v>711</v>
      </c>
      <c r="D2558">
        <v>2020</v>
      </c>
      <c r="E2558">
        <v>2020</v>
      </c>
      <c r="F2558" s="1" t="s">
        <v>28</v>
      </c>
      <c r="G2558" s="1" t="s">
        <v>29</v>
      </c>
      <c r="H2558" s="1" t="s">
        <v>91</v>
      </c>
      <c r="I2558" s="1" t="s">
        <v>90</v>
      </c>
      <c r="J2558">
        <v>1495</v>
      </c>
      <c r="K2558">
        <v>17365858</v>
      </c>
      <c r="L2558">
        <v>8.6</v>
      </c>
      <c r="M2558" s="2" t="b">
        <f t="shared" si="80"/>
        <v>0</v>
      </c>
      <c r="N2558" s="2" t="str">
        <f t="shared" si="81"/>
        <v>Female202065-74 yearsGR113-094</v>
      </c>
    </row>
    <row r="2559" spans="2:14" x14ac:dyDescent="0.35">
      <c r="B2559" t="s">
        <v>710</v>
      </c>
      <c r="C2559" t="s">
        <v>711</v>
      </c>
      <c r="D2559">
        <v>2020</v>
      </c>
      <c r="E2559">
        <v>2020</v>
      </c>
      <c r="F2559" s="1" t="s">
        <v>28</v>
      </c>
      <c r="G2559" s="1" t="s">
        <v>29</v>
      </c>
      <c r="H2559" s="1" t="s">
        <v>178</v>
      </c>
      <c r="I2559" s="1" t="s">
        <v>177</v>
      </c>
      <c r="J2559">
        <v>2864</v>
      </c>
      <c r="K2559">
        <v>17365858</v>
      </c>
      <c r="L2559">
        <v>16.5</v>
      </c>
      <c r="M2559" s="2" t="b">
        <f t="shared" si="80"/>
        <v>0</v>
      </c>
      <c r="N2559" s="2" t="str">
        <f t="shared" si="81"/>
        <v>Female202065-74 yearsGR113-095</v>
      </c>
    </row>
    <row r="2560" spans="2:14" x14ac:dyDescent="0.35">
      <c r="B2560" t="s">
        <v>710</v>
      </c>
      <c r="C2560" t="s">
        <v>711</v>
      </c>
      <c r="D2560">
        <v>2020</v>
      </c>
      <c r="E2560">
        <v>2020</v>
      </c>
      <c r="F2560" s="1" t="s">
        <v>28</v>
      </c>
      <c r="G2560" s="1" t="s">
        <v>29</v>
      </c>
      <c r="H2560" s="1" t="s">
        <v>176</v>
      </c>
      <c r="I2560" s="1" t="s">
        <v>175</v>
      </c>
      <c r="J2560">
        <v>313</v>
      </c>
      <c r="K2560">
        <v>17365858</v>
      </c>
      <c r="L2560">
        <v>1.8</v>
      </c>
      <c r="M2560" s="2" t="b">
        <f t="shared" si="80"/>
        <v>1</v>
      </c>
      <c r="N2560" s="2" t="str">
        <f t="shared" si="81"/>
        <v>Female202065-74 yearsGR113-096</v>
      </c>
    </row>
    <row r="2561" spans="2:14" x14ac:dyDescent="0.35">
      <c r="B2561" t="s">
        <v>710</v>
      </c>
      <c r="C2561" t="s">
        <v>711</v>
      </c>
      <c r="D2561">
        <v>2020</v>
      </c>
      <c r="E2561">
        <v>2020</v>
      </c>
      <c r="F2561" s="1" t="s">
        <v>28</v>
      </c>
      <c r="G2561" s="1" t="s">
        <v>29</v>
      </c>
      <c r="H2561" s="1" t="s">
        <v>89</v>
      </c>
      <c r="I2561" s="1" t="s">
        <v>88</v>
      </c>
      <c r="J2561">
        <v>5231</v>
      </c>
      <c r="K2561">
        <v>17365858</v>
      </c>
      <c r="L2561">
        <v>30.1</v>
      </c>
      <c r="M2561" s="2" t="b">
        <f t="shared" si="80"/>
        <v>1</v>
      </c>
      <c r="N2561" s="2" t="str">
        <f t="shared" si="81"/>
        <v>Female202065-74 yearsGR113-097</v>
      </c>
    </row>
    <row r="2562" spans="2:14" x14ac:dyDescent="0.35">
      <c r="B2562" t="s">
        <v>710</v>
      </c>
      <c r="C2562" t="s">
        <v>711</v>
      </c>
      <c r="D2562">
        <v>2020</v>
      </c>
      <c r="E2562">
        <v>2020</v>
      </c>
      <c r="F2562" s="1" t="s">
        <v>28</v>
      </c>
      <c r="G2562" s="1" t="s">
        <v>29</v>
      </c>
      <c r="H2562" s="1" t="s">
        <v>174</v>
      </c>
      <c r="I2562" s="1" t="s">
        <v>173</v>
      </c>
      <c r="J2562">
        <v>60</v>
      </c>
      <c r="K2562">
        <v>17365858</v>
      </c>
      <c r="L2562">
        <v>0.3</v>
      </c>
      <c r="M2562" s="2" t="b">
        <f t="shared" si="80"/>
        <v>0</v>
      </c>
      <c r="N2562" s="2" t="str">
        <f t="shared" si="81"/>
        <v>Female202065-74 yearsGR113-098</v>
      </c>
    </row>
    <row r="2563" spans="2:14" x14ac:dyDescent="0.35">
      <c r="B2563" t="s">
        <v>710</v>
      </c>
      <c r="C2563" t="s">
        <v>711</v>
      </c>
      <c r="D2563">
        <v>2020</v>
      </c>
      <c r="E2563">
        <v>2020</v>
      </c>
      <c r="F2563" s="1" t="s">
        <v>28</v>
      </c>
      <c r="G2563" s="1" t="s">
        <v>29</v>
      </c>
      <c r="H2563" s="1" t="s">
        <v>172</v>
      </c>
      <c r="I2563" s="1" t="s">
        <v>171</v>
      </c>
      <c r="J2563">
        <v>29</v>
      </c>
      <c r="K2563">
        <v>17365858</v>
      </c>
      <c r="L2563">
        <v>0.2</v>
      </c>
      <c r="M2563" s="2" t="b">
        <f t="shared" si="80"/>
        <v>0</v>
      </c>
      <c r="N2563" s="2" t="str">
        <f t="shared" si="81"/>
        <v>Female202065-74 yearsGR113-099</v>
      </c>
    </row>
    <row r="2564" spans="2:14" x14ac:dyDescent="0.35">
      <c r="B2564" t="s">
        <v>710</v>
      </c>
      <c r="C2564" t="s">
        <v>711</v>
      </c>
      <c r="D2564">
        <v>2020</v>
      </c>
      <c r="E2564">
        <v>2020</v>
      </c>
      <c r="F2564" s="1" t="s">
        <v>28</v>
      </c>
      <c r="G2564" s="1" t="s">
        <v>29</v>
      </c>
      <c r="H2564" s="1" t="s">
        <v>87</v>
      </c>
      <c r="I2564" s="1" t="s">
        <v>86</v>
      </c>
      <c r="J2564">
        <v>5139</v>
      </c>
      <c r="K2564">
        <v>17365858</v>
      </c>
      <c r="L2564">
        <v>29.6</v>
      </c>
      <c r="M2564" s="2" t="b">
        <f t="shared" si="80"/>
        <v>0</v>
      </c>
      <c r="N2564" s="2" t="str">
        <f t="shared" si="81"/>
        <v>Female202065-74 yearsGR113-100</v>
      </c>
    </row>
    <row r="2565" spans="2:14" x14ac:dyDescent="0.35">
      <c r="B2565" t="s">
        <v>710</v>
      </c>
      <c r="C2565" t="s">
        <v>711</v>
      </c>
      <c r="D2565">
        <v>2020</v>
      </c>
      <c r="E2565">
        <v>2020</v>
      </c>
      <c r="F2565" s="1" t="s">
        <v>28</v>
      </c>
      <c r="G2565" s="1" t="s">
        <v>29</v>
      </c>
      <c r="H2565" s="1" t="s">
        <v>170</v>
      </c>
      <c r="I2565" s="1" t="s">
        <v>169</v>
      </c>
      <c r="J2565">
        <v>167</v>
      </c>
      <c r="K2565">
        <v>17365858</v>
      </c>
      <c r="L2565">
        <v>1</v>
      </c>
      <c r="M2565" s="2" t="b">
        <f t="shared" si="80"/>
        <v>1</v>
      </c>
      <c r="N2565" s="2" t="str">
        <f t="shared" si="81"/>
        <v>Female202065-74 yearsGR113-102</v>
      </c>
    </row>
    <row r="2566" spans="2:14" x14ac:dyDescent="0.35">
      <c r="B2566" t="s">
        <v>710</v>
      </c>
      <c r="C2566" t="s">
        <v>711</v>
      </c>
      <c r="D2566">
        <v>2020</v>
      </c>
      <c r="E2566">
        <v>2020</v>
      </c>
      <c r="F2566" s="1" t="s">
        <v>28</v>
      </c>
      <c r="G2566" s="1" t="s">
        <v>29</v>
      </c>
      <c r="H2566" s="1" t="s">
        <v>166</v>
      </c>
      <c r="I2566" s="1" t="s">
        <v>165</v>
      </c>
      <c r="J2566">
        <v>40</v>
      </c>
      <c r="K2566">
        <v>17365858</v>
      </c>
      <c r="L2566">
        <v>0.2</v>
      </c>
      <c r="M2566" s="2" t="b">
        <f t="shared" si="80"/>
        <v>1</v>
      </c>
      <c r="N2566" s="2" t="str">
        <f t="shared" si="81"/>
        <v>Female202065-74 yearsGR113-104</v>
      </c>
    </row>
    <row r="2567" spans="2:14" x14ac:dyDescent="0.35">
      <c r="B2567" t="s">
        <v>710</v>
      </c>
      <c r="C2567" t="s">
        <v>711</v>
      </c>
      <c r="D2567">
        <v>2020</v>
      </c>
      <c r="E2567">
        <v>2020</v>
      </c>
      <c r="F2567" s="1" t="s">
        <v>28</v>
      </c>
      <c r="G2567" s="1" t="s">
        <v>29</v>
      </c>
      <c r="H2567" s="1" t="s">
        <v>164</v>
      </c>
      <c r="I2567" s="1" t="s">
        <v>163</v>
      </c>
      <c r="J2567">
        <v>343</v>
      </c>
      <c r="K2567">
        <v>17365858</v>
      </c>
      <c r="L2567">
        <v>2</v>
      </c>
      <c r="M2567" s="2" t="b">
        <f t="shared" si="80"/>
        <v>1</v>
      </c>
      <c r="N2567" s="2" t="str">
        <f t="shared" si="81"/>
        <v>Female202065-74 yearsGR113-109</v>
      </c>
    </row>
    <row r="2568" spans="2:14" x14ac:dyDescent="0.35">
      <c r="B2568" t="s">
        <v>710</v>
      </c>
      <c r="C2568" t="s">
        <v>711</v>
      </c>
      <c r="D2568">
        <v>2020</v>
      </c>
      <c r="E2568">
        <v>2020</v>
      </c>
      <c r="F2568" s="1" t="s">
        <v>28</v>
      </c>
      <c r="G2568" s="1" t="s">
        <v>29</v>
      </c>
      <c r="H2568" s="1" t="s">
        <v>83</v>
      </c>
      <c r="I2568" s="1" t="s">
        <v>82</v>
      </c>
      <c r="J2568">
        <v>1938</v>
      </c>
      <c r="K2568">
        <v>17365858</v>
      </c>
      <c r="L2568">
        <v>11.2</v>
      </c>
      <c r="M2568" s="2" t="b">
        <f t="shared" si="80"/>
        <v>0</v>
      </c>
      <c r="N2568" s="2" t="str">
        <f t="shared" si="81"/>
        <v>Female202065-74 yearsGR113-110</v>
      </c>
    </row>
    <row r="2569" spans="2:14" x14ac:dyDescent="0.35">
      <c r="B2569" t="s">
        <v>710</v>
      </c>
      <c r="C2569" t="s">
        <v>711</v>
      </c>
      <c r="D2569">
        <v>2020</v>
      </c>
      <c r="E2569">
        <v>2020</v>
      </c>
      <c r="F2569" s="1" t="s">
        <v>28</v>
      </c>
      <c r="G2569" s="1" t="s">
        <v>29</v>
      </c>
      <c r="H2569" s="1" t="s">
        <v>81</v>
      </c>
      <c r="I2569" s="1" t="s">
        <v>80</v>
      </c>
      <c r="J2569">
        <v>29882</v>
      </c>
      <c r="K2569">
        <v>17365858</v>
      </c>
      <c r="L2569">
        <v>172.1</v>
      </c>
      <c r="M2569" s="2" t="b">
        <f t="shared" si="80"/>
        <v>0</v>
      </c>
      <c r="N2569" s="2" t="str">
        <f t="shared" si="81"/>
        <v>Female202065-74 yearsGR113-111</v>
      </c>
    </row>
    <row r="2570" spans="2:14" x14ac:dyDescent="0.35">
      <c r="B2570" t="s">
        <v>710</v>
      </c>
      <c r="C2570" t="s">
        <v>711</v>
      </c>
      <c r="D2570">
        <v>2020</v>
      </c>
      <c r="E2570">
        <v>2020</v>
      </c>
      <c r="F2570" s="1" t="s">
        <v>28</v>
      </c>
      <c r="G2570" s="1" t="s">
        <v>29</v>
      </c>
      <c r="H2570" s="1" t="s">
        <v>79</v>
      </c>
      <c r="I2570" s="1" t="s">
        <v>78</v>
      </c>
      <c r="J2570">
        <v>6066</v>
      </c>
      <c r="K2570">
        <v>17365858</v>
      </c>
      <c r="L2570">
        <v>34.9</v>
      </c>
      <c r="M2570" s="2" t="b">
        <f t="shared" si="80"/>
        <v>1</v>
      </c>
      <c r="N2570" s="2" t="str">
        <f t="shared" si="81"/>
        <v>Female202065-74 yearsGR113-112</v>
      </c>
    </row>
    <row r="2571" spans="2:14" x14ac:dyDescent="0.35">
      <c r="B2571" t="s">
        <v>710</v>
      </c>
      <c r="C2571" t="s">
        <v>711</v>
      </c>
      <c r="D2571">
        <v>2020</v>
      </c>
      <c r="E2571">
        <v>2020</v>
      </c>
      <c r="F2571" s="1" t="s">
        <v>28</v>
      </c>
      <c r="G2571" s="1" t="s">
        <v>29</v>
      </c>
      <c r="H2571" s="1" t="s">
        <v>77</v>
      </c>
      <c r="I2571" s="1" t="s">
        <v>76</v>
      </c>
      <c r="J2571">
        <v>1257</v>
      </c>
      <c r="K2571">
        <v>17365858</v>
      </c>
      <c r="L2571">
        <v>7.2</v>
      </c>
      <c r="M2571" s="2" t="b">
        <f t="shared" si="80"/>
        <v>0</v>
      </c>
      <c r="N2571" s="2" t="str">
        <f t="shared" si="81"/>
        <v>Female202065-74 yearsGR113-113</v>
      </c>
    </row>
    <row r="2572" spans="2:14" x14ac:dyDescent="0.35">
      <c r="B2572" t="s">
        <v>710</v>
      </c>
      <c r="C2572" t="s">
        <v>711</v>
      </c>
      <c r="D2572">
        <v>2020</v>
      </c>
      <c r="E2572">
        <v>2020</v>
      </c>
      <c r="F2572" s="1" t="s">
        <v>28</v>
      </c>
      <c r="G2572" s="1" t="s">
        <v>29</v>
      </c>
      <c r="H2572" s="1" t="s">
        <v>75</v>
      </c>
      <c r="I2572" s="1" t="s">
        <v>74</v>
      </c>
      <c r="J2572">
        <v>1185</v>
      </c>
      <c r="K2572">
        <v>17365858</v>
      </c>
      <c r="L2572">
        <v>6.8</v>
      </c>
      <c r="M2572" s="2" t="b">
        <f t="shared" si="80"/>
        <v>0</v>
      </c>
      <c r="N2572" s="2" t="str">
        <f t="shared" si="81"/>
        <v>Female202065-74 yearsGR113-114</v>
      </c>
    </row>
    <row r="2573" spans="2:14" x14ac:dyDescent="0.35">
      <c r="B2573" t="s">
        <v>710</v>
      </c>
      <c r="C2573" t="s">
        <v>711</v>
      </c>
      <c r="D2573">
        <v>2020</v>
      </c>
      <c r="E2573">
        <v>2020</v>
      </c>
      <c r="F2573" s="1" t="s">
        <v>28</v>
      </c>
      <c r="G2573" s="1" t="s">
        <v>29</v>
      </c>
      <c r="H2573" s="1" t="s">
        <v>162</v>
      </c>
      <c r="I2573" s="1" t="s">
        <v>161</v>
      </c>
      <c r="J2573">
        <v>28</v>
      </c>
      <c r="K2573">
        <v>17365858</v>
      </c>
      <c r="L2573">
        <v>0.2</v>
      </c>
      <c r="M2573" s="2" t="b">
        <f t="shared" si="80"/>
        <v>0</v>
      </c>
      <c r="N2573" s="2" t="str">
        <f t="shared" si="81"/>
        <v>Female202065-74 yearsGR113-115</v>
      </c>
    </row>
    <row r="2574" spans="2:14" x14ac:dyDescent="0.35">
      <c r="B2574" t="s">
        <v>710</v>
      </c>
      <c r="C2574" t="s">
        <v>711</v>
      </c>
      <c r="D2574">
        <v>2020</v>
      </c>
      <c r="E2574">
        <v>2020</v>
      </c>
      <c r="F2574" s="1" t="s">
        <v>28</v>
      </c>
      <c r="G2574" s="1" t="s">
        <v>29</v>
      </c>
      <c r="H2574" s="1" t="s">
        <v>160</v>
      </c>
      <c r="I2574" s="1" t="s">
        <v>159</v>
      </c>
      <c r="J2574">
        <v>44</v>
      </c>
      <c r="K2574">
        <v>17365858</v>
      </c>
      <c r="L2574">
        <v>0.3</v>
      </c>
      <c r="M2574" s="2" t="b">
        <f t="shared" si="80"/>
        <v>0</v>
      </c>
      <c r="N2574" s="2" t="str">
        <f t="shared" si="81"/>
        <v>Female202065-74 yearsGR113-116</v>
      </c>
    </row>
    <row r="2575" spans="2:14" x14ac:dyDescent="0.35">
      <c r="B2575" t="s">
        <v>710</v>
      </c>
      <c r="C2575" t="s">
        <v>711</v>
      </c>
      <c r="D2575">
        <v>2020</v>
      </c>
      <c r="E2575">
        <v>2020</v>
      </c>
      <c r="F2575" s="1" t="s">
        <v>28</v>
      </c>
      <c r="G2575" s="1" t="s">
        <v>29</v>
      </c>
      <c r="H2575" s="1" t="s">
        <v>73</v>
      </c>
      <c r="I2575" s="1" t="s">
        <v>72</v>
      </c>
      <c r="J2575">
        <v>4809</v>
      </c>
      <c r="K2575">
        <v>17365858</v>
      </c>
      <c r="L2575">
        <v>27.7</v>
      </c>
      <c r="M2575" s="2" t="b">
        <f t="shared" si="80"/>
        <v>0</v>
      </c>
      <c r="N2575" s="2" t="str">
        <f t="shared" si="81"/>
        <v>Female202065-74 yearsGR113-117</v>
      </c>
    </row>
    <row r="2576" spans="2:14" x14ac:dyDescent="0.35">
      <c r="B2576" t="s">
        <v>710</v>
      </c>
      <c r="C2576" t="s">
        <v>711</v>
      </c>
      <c r="D2576">
        <v>2020</v>
      </c>
      <c r="E2576">
        <v>2020</v>
      </c>
      <c r="F2576" s="1" t="s">
        <v>28</v>
      </c>
      <c r="G2576" s="1" t="s">
        <v>29</v>
      </c>
      <c r="H2576" s="1" t="s">
        <v>71</v>
      </c>
      <c r="I2576" s="1" t="s">
        <v>70</v>
      </c>
      <c r="J2576">
        <v>2318</v>
      </c>
      <c r="K2576">
        <v>17365858</v>
      </c>
      <c r="L2576">
        <v>13.3</v>
      </c>
      <c r="M2576" s="2" t="b">
        <f t="shared" si="80"/>
        <v>0</v>
      </c>
      <c r="N2576" s="2" t="str">
        <f t="shared" si="81"/>
        <v>Female202065-74 yearsGR113-118</v>
      </c>
    </row>
    <row r="2577" spans="2:14" x14ac:dyDescent="0.35">
      <c r="B2577" t="s">
        <v>710</v>
      </c>
      <c r="C2577" t="s">
        <v>711</v>
      </c>
      <c r="D2577">
        <v>2020</v>
      </c>
      <c r="E2577">
        <v>2020</v>
      </c>
      <c r="F2577" s="1" t="s">
        <v>28</v>
      </c>
      <c r="G2577" s="1" t="s">
        <v>29</v>
      </c>
      <c r="H2577" s="1" t="s">
        <v>69</v>
      </c>
      <c r="I2577" s="1" t="s">
        <v>68</v>
      </c>
      <c r="J2577">
        <v>113</v>
      </c>
      <c r="K2577">
        <v>17365858</v>
      </c>
      <c r="L2577">
        <v>0.7</v>
      </c>
      <c r="M2577" s="2" t="b">
        <f t="shared" si="80"/>
        <v>0</v>
      </c>
      <c r="N2577" s="2" t="str">
        <f t="shared" si="81"/>
        <v>Female202065-74 yearsGR113-120</v>
      </c>
    </row>
    <row r="2578" spans="2:14" x14ac:dyDescent="0.35">
      <c r="B2578" t="s">
        <v>710</v>
      </c>
      <c r="C2578" t="s">
        <v>711</v>
      </c>
      <c r="D2578">
        <v>2020</v>
      </c>
      <c r="E2578">
        <v>2020</v>
      </c>
      <c r="F2578" s="1" t="s">
        <v>28</v>
      </c>
      <c r="G2578" s="1" t="s">
        <v>29</v>
      </c>
      <c r="H2578" s="1" t="s">
        <v>156</v>
      </c>
      <c r="I2578" s="1" t="s">
        <v>155</v>
      </c>
      <c r="J2578">
        <v>258</v>
      </c>
      <c r="K2578">
        <v>17365858</v>
      </c>
      <c r="L2578">
        <v>1.5</v>
      </c>
      <c r="M2578" s="2" t="b">
        <f t="shared" si="80"/>
        <v>0</v>
      </c>
      <c r="N2578" s="2" t="str">
        <f t="shared" si="81"/>
        <v>Female202065-74 yearsGR113-121</v>
      </c>
    </row>
    <row r="2579" spans="2:14" x14ac:dyDescent="0.35">
      <c r="B2579" t="s">
        <v>710</v>
      </c>
      <c r="C2579" t="s">
        <v>711</v>
      </c>
      <c r="D2579">
        <v>2020</v>
      </c>
      <c r="E2579">
        <v>2020</v>
      </c>
      <c r="F2579" s="1" t="s">
        <v>28</v>
      </c>
      <c r="G2579" s="1" t="s">
        <v>29</v>
      </c>
      <c r="H2579" s="1" t="s">
        <v>67</v>
      </c>
      <c r="I2579" s="1" t="s">
        <v>66</v>
      </c>
      <c r="J2579">
        <v>1071</v>
      </c>
      <c r="K2579">
        <v>17365858</v>
      </c>
      <c r="L2579">
        <v>6.2</v>
      </c>
      <c r="M2579" s="2" t="b">
        <f t="shared" si="80"/>
        <v>0</v>
      </c>
      <c r="N2579" s="2" t="str">
        <f t="shared" si="81"/>
        <v>Female202065-74 yearsGR113-122</v>
      </c>
    </row>
    <row r="2580" spans="2:14" x14ac:dyDescent="0.35">
      <c r="B2580" t="s">
        <v>710</v>
      </c>
      <c r="C2580" t="s">
        <v>711</v>
      </c>
      <c r="D2580">
        <v>2020</v>
      </c>
      <c r="E2580">
        <v>2020</v>
      </c>
      <c r="F2580" s="1" t="s">
        <v>28</v>
      </c>
      <c r="G2580" s="1" t="s">
        <v>29</v>
      </c>
      <c r="H2580" s="1" t="s">
        <v>154</v>
      </c>
      <c r="I2580" s="1" t="s">
        <v>153</v>
      </c>
      <c r="J2580">
        <v>1049</v>
      </c>
      <c r="K2580">
        <v>17365858</v>
      </c>
      <c r="L2580">
        <v>6</v>
      </c>
      <c r="M2580" s="2" t="b">
        <f t="shared" si="80"/>
        <v>0</v>
      </c>
      <c r="N2580" s="2" t="str">
        <f t="shared" si="81"/>
        <v>Female202065-74 yearsGR113-123</v>
      </c>
    </row>
    <row r="2581" spans="2:14" x14ac:dyDescent="0.35">
      <c r="B2581" t="s">
        <v>710</v>
      </c>
      <c r="C2581" t="s">
        <v>711</v>
      </c>
      <c r="D2581">
        <v>2020</v>
      </c>
      <c r="E2581">
        <v>2020</v>
      </c>
      <c r="F2581" s="1" t="s">
        <v>28</v>
      </c>
      <c r="G2581" s="1" t="s">
        <v>29</v>
      </c>
      <c r="H2581" s="1" t="s">
        <v>65</v>
      </c>
      <c r="I2581" s="1" t="s">
        <v>64</v>
      </c>
      <c r="J2581">
        <v>973</v>
      </c>
      <c r="K2581">
        <v>17365858</v>
      </c>
      <c r="L2581">
        <v>5.6</v>
      </c>
      <c r="M2581" s="2" t="b">
        <f t="shared" si="80"/>
        <v>1</v>
      </c>
      <c r="N2581" s="2" t="str">
        <f t="shared" si="81"/>
        <v>Female202065-74 yearsGR113-124</v>
      </c>
    </row>
    <row r="2582" spans="2:14" x14ac:dyDescent="0.35">
      <c r="B2582" t="s">
        <v>710</v>
      </c>
      <c r="C2582" t="s">
        <v>711</v>
      </c>
      <c r="D2582">
        <v>2020</v>
      </c>
      <c r="E2582">
        <v>2020</v>
      </c>
      <c r="F2582" s="1" t="s">
        <v>28</v>
      </c>
      <c r="G2582" s="1" t="s">
        <v>29</v>
      </c>
      <c r="H2582" s="1" t="s">
        <v>152</v>
      </c>
      <c r="I2582" s="1" t="s">
        <v>151</v>
      </c>
      <c r="J2582">
        <v>367</v>
      </c>
      <c r="K2582">
        <v>17365858</v>
      </c>
      <c r="L2582">
        <v>2.1</v>
      </c>
      <c r="M2582" s="2" t="b">
        <f t="shared" si="80"/>
        <v>0</v>
      </c>
      <c r="N2582" s="2" t="str">
        <f t="shared" si="81"/>
        <v>Female202065-74 yearsGR113-125</v>
      </c>
    </row>
    <row r="2583" spans="2:14" x14ac:dyDescent="0.35">
      <c r="B2583" t="s">
        <v>710</v>
      </c>
      <c r="C2583" t="s">
        <v>711</v>
      </c>
      <c r="D2583">
        <v>2020</v>
      </c>
      <c r="E2583">
        <v>2020</v>
      </c>
      <c r="F2583" s="1" t="s">
        <v>28</v>
      </c>
      <c r="G2583" s="1" t="s">
        <v>29</v>
      </c>
      <c r="H2583" s="1" t="s">
        <v>63</v>
      </c>
      <c r="I2583" s="1" t="s">
        <v>62</v>
      </c>
      <c r="J2583">
        <v>606</v>
      </c>
      <c r="K2583">
        <v>17365858</v>
      </c>
      <c r="L2583">
        <v>3.5</v>
      </c>
      <c r="M2583" s="2" t="b">
        <f t="shared" si="80"/>
        <v>0</v>
      </c>
      <c r="N2583" s="2" t="str">
        <f t="shared" si="81"/>
        <v>Female202065-74 yearsGR113-126</v>
      </c>
    </row>
    <row r="2584" spans="2:14" x14ac:dyDescent="0.35">
      <c r="B2584" t="s">
        <v>710</v>
      </c>
      <c r="C2584" t="s">
        <v>711</v>
      </c>
      <c r="D2584">
        <v>2020</v>
      </c>
      <c r="E2584">
        <v>2020</v>
      </c>
      <c r="F2584" s="1" t="s">
        <v>28</v>
      </c>
      <c r="G2584" s="1" t="s">
        <v>29</v>
      </c>
      <c r="H2584" s="1" t="s">
        <v>61</v>
      </c>
      <c r="I2584" s="1" t="s">
        <v>60</v>
      </c>
      <c r="J2584">
        <v>261</v>
      </c>
      <c r="K2584">
        <v>17365858</v>
      </c>
      <c r="L2584">
        <v>1.5</v>
      </c>
      <c r="M2584" s="2" t="b">
        <f t="shared" si="80"/>
        <v>1</v>
      </c>
      <c r="N2584" s="2" t="str">
        <f t="shared" si="81"/>
        <v>Female202065-74 yearsGR113-127</v>
      </c>
    </row>
    <row r="2585" spans="2:14" x14ac:dyDescent="0.35">
      <c r="B2585" t="s">
        <v>710</v>
      </c>
      <c r="C2585" t="s">
        <v>711</v>
      </c>
      <c r="D2585">
        <v>2020</v>
      </c>
      <c r="E2585">
        <v>2020</v>
      </c>
      <c r="F2585" s="1" t="s">
        <v>28</v>
      </c>
      <c r="G2585" s="1" t="s">
        <v>29</v>
      </c>
      <c r="H2585" s="1" t="s">
        <v>59</v>
      </c>
      <c r="I2585" s="1" t="s">
        <v>58</v>
      </c>
      <c r="J2585">
        <v>122</v>
      </c>
      <c r="K2585">
        <v>17365858</v>
      </c>
      <c r="L2585">
        <v>0.7</v>
      </c>
      <c r="M2585" s="2" t="b">
        <f t="shared" si="80"/>
        <v>0</v>
      </c>
      <c r="N2585" s="2" t="str">
        <f t="shared" si="81"/>
        <v>Female202065-74 yearsGR113-128</v>
      </c>
    </row>
    <row r="2586" spans="2:14" x14ac:dyDescent="0.35">
      <c r="B2586" t="s">
        <v>710</v>
      </c>
      <c r="C2586" t="s">
        <v>711</v>
      </c>
      <c r="D2586">
        <v>2020</v>
      </c>
      <c r="E2586">
        <v>2020</v>
      </c>
      <c r="F2586" s="1" t="s">
        <v>28</v>
      </c>
      <c r="G2586" s="1" t="s">
        <v>29</v>
      </c>
      <c r="H2586" s="1" t="s">
        <v>57</v>
      </c>
      <c r="I2586" s="1" t="s">
        <v>56</v>
      </c>
      <c r="J2586">
        <v>139</v>
      </c>
      <c r="K2586">
        <v>17365858</v>
      </c>
      <c r="L2586">
        <v>0.8</v>
      </c>
      <c r="M2586" s="2" t="b">
        <f t="shared" si="80"/>
        <v>0</v>
      </c>
      <c r="N2586" s="2" t="str">
        <f t="shared" si="81"/>
        <v>Female202065-74 yearsGR113-129</v>
      </c>
    </row>
    <row r="2587" spans="2:14" x14ac:dyDescent="0.35">
      <c r="B2587" t="s">
        <v>710</v>
      </c>
      <c r="C2587" t="s">
        <v>711</v>
      </c>
      <c r="D2587">
        <v>2020</v>
      </c>
      <c r="E2587">
        <v>2020</v>
      </c>
      <c r="F2587" s="1" t="s">
        <v>28</v>
      </c>
      <c r="G2587" s="1" t="s">
        <v>29</v>
      </c>
      <c r="H2587" s="1" t="s">
        <v>55</v>
      </c>
      <c r="I2587" s="1" t="s">
        <v>54</v>
      </c>
      <c r="J2587">
        <v>135</v>
      </c>
      <c r="K2587">
        <v>17365858</v>
      </c>
      <c r="L2587">
        <v>0.8</v>
      </c>
      <c r="M2587" s="2" t="b">
        <f t="shared" si="80"/>
        <v>0</v>
      </c>
      <c r="N2587" s="2" t="str">
        <f t="shared" si="81"/>
        <v>Female202065-74 yearsGR113-131</v>
      </c>
    </row>
    <row r="2588" spans="2:14" x14ac:dyDescent="0.35">
      <c r="B2588" t="s">
        <v>710</v>
      </c>
      <c r="C2588" t="s">
        <v>711</v>
      </c>
      <c r="D2588">
        <v>2020</v>
      </c>
      <c r="E2588">
        <v>2020</v>
      </c>
      <c r="F2588" s="1" t="s">
        <v>28</v>
      </c>
      <c r="G2588" s="1" t="s">
        <v>29</v>
      </c>
      <c r="H2588" s="1" t="s">
        <v>53</v>
      </c>
      <c r="I2588" s="1" t="s">
        <v>52</v>
      </c>
      <c r="J2588">
        <v>129</v>
      </c>
      <c r="K2588">
        <v>17365858</v>
      </c>
      <c r="L2588">
        <v>0.7</v>
      </c>
      <c r="M2588" s="2" t="b">
        <f t="shared" si="80"/>
        <v>0</v>
      </c>
      <c r="N2588" s="2" t="str">
        <f t="shared" si="81"/>
        <v>Female202065-74 yearsGR113-133</v>
      </c>
    </row>
    <row r="2589" spans="2:14" x14ac:dyDescent="0.35">
      <c r="B2589" t="s">
        <v>710</v>
      </c>
      <c r="C2589" t="s">
        <v>711</v>
      </c>
      <c r="D2589">
        <v>2020</v>
      </c>
      <c r="E2589">
        <v>2020</v>
      </c>
      <c r="F2589" s="1" t="s">
        <v>28</v>
      </c>
      <c r="G2589" s="1" t="s">
        <v>29</v>
      </c>
      <c r="H2589" s="1" t="s">
        <v>147</v>
      </c>
      <c r="I2589" s="1" t="s">
        <v>146</v>
      </c>
      <c r="J2589">
        <v>610</v>
      </c>
      <c r="K2589">
        <v>17365858</v>
      </c>
      <c r="L2589">
        <v>3.5</v>
      </c>
      <c r="M2589" s="2" t="b">
        <f t="shared" si="80"/>
        <v>1</v>
      </c>
      <c r="N2589" s="2" t="str">
        <f t="shared" si="81"/>
        <v>Female202065-74 yearsGR113-135</v>
      </c>
    </row>
    <row r="2590" spans="2:14" x14ac:dyDescent="0.35">
      <c r="B2590" t="s">
        <v>710</v>
      </c>
      <c r="C2590" t="s">
        <v>711</v>
      </c>
      <c r="D2590">
        <v>2020</v>
      </c>
      <c r="E2590">
        <v>2020</v>
      </c>
      <c r="F2590" s="1" t="s">
        <v>28</v>
      </c>
      <c r="G2590" s="1" t="s">
        <v>29</v>
      </c>
      <c r="H2590" s="1" t="s">
        <v>145</v>
      </c>
      <c r="I2590" s="1" t="s">
        <v>144</v>
      </c>
      <c r="J2590">
        <v>439</v>
      </c>
      <c r="K2590">
        <v>17365858</v>
      </c>
      <c r="L2590">
        <v>2.5</v>
      </c>
      <c r="M2590" s="2" t="b">
        <f t="shared" si="80"/>
        <v>1</v>
      </c>
      <c r="N2590" s="2" t="str">
        <f t="shared" si="81"/>
        <v>Female202065-74 yearsGR113-136</v>
      </c>
    </row>
    <row r="2591" spans="2:14" x14ac:dyDescent="0.35">
      <c r="B2591" t="s">
        <v>710</v>
      </c>
      <c r="C2591" t="s">
        <v>711</v>
      </c>
      <c r="D2591">
        <v>2020</v>
      </c>
      <c r="E2591">
        <v>2020</v>
      </c>
      <c r="F2591" s="1" t="s">
        <v>28</v>
      </c>
      <c r="G2591" s="1" t="s">
        <v>29</v>
      </c>
      <c r="H2591" s="1" t="s">
        <v>51</v>
      </c>
      <c r="I2591" s="1" t="s">
        <v>50</v>
      </c>
      <c r="J2591">
        <v>29263</v>
      </c>
      <c r="K2591">
        <v>17365858</v>
      </c>
      <c r="L2591">
        <v>168.5</v>
      </c>
      <c r="M2591" s="2" t="b">
        <f t="shared" si="80"/>
        <v>1</v>
      </c>
      <c r="N2591" s="2" t="str">
        <f t="shared" si="81"/>
        <v>Female202065-74 yearsGR113-137</v>
      </c>
    </row>
    <row r="2592" spans="2:14" x14ac:dyDescent="0.35">
      <c r="B2592" t="s">
        <v>710</v>
      </c>
      <c r="C2592" t="s">
        <v>711</v>
      </c>
      <c r="D2592">
        <v>2020</v>
      </c>
      <c r="E2592">
        <v>2020</v>
      </c>
      <c r="F2592" s="1" t="s">
        <v>30</v>
      </c>
      <c r="G2592" s="1" t="s">
        <v>31</v>
      </c>
      <c r="H2592" s="1" t="s">
        <v>296</v>
      </c>
      <c r="I2592" s="1" t="s">
        <v>295</v>
      </c>
      <c r="J2592">
        <v>1123</v>
      </c>
      <c r="K2592">
        <v>9228272</v>
      </c>
      <c r="L2592">
        <v>12.2</v>
      </c>
      <c r="M2592" s="2" t="b">
        <f t="shared" si="80"/>
        <v>0</v>
      </c>
      <c r="N2592" s="2" t="str">
        <f t="shared" si="81"/>
        <v>Female202075-84 yearsGR113-003</v>
      </c>
    </row>
    <row r="2593" spans="2:14" x14ac:dyDescent="0.35">
      <c r="B2593" t="s">
        <v>710</v>
      </c>
      <c r="C2593" t="s">
        <v>711</v>
      </c>
      <c r="D2593">
        <v>2020</v>
      </c>
      <c r="E2593">
        <v>2020</v>
      </c>
      <c r="F2593" s="1" t="s">
        <v>30</v>
      </c>
      <c r="G2593" s="1" t="s">
        <v>31</v>
      </c>
      <c r="H2593" s="1" t="s">
        <v>294</v>
      </c>
      <c r="I2593" s="1" t="s">
        <v>293</v>
      </c>
      <c r="J2593">
        <v>49</v>
      </c>
      <c r="K2593">
        <v>9228272</v>
      </c>
      <c r="L2593">
        <v>0.5</v>
      </c>
      <c r="M2593" s="2" t="b">
        <f t="shared" si="80"/>
        <v>1</v>
      </c>
      <c r="N2593" s="2" t="str">
        <f t="shared" si="81"/>
        <v>Female202075-84 yearsGR113-004</v>
      </c>
    </row>
    <row r="2594" spans="2:14" x14ac:dyDescent="0.35">
      <c r="B2594" t="s">
        <v>710</v>
      </c>
      <c r="C2594" t="s">
        <v>711</v>
      </c>
      <c r="D2594">
        <v>2020</v>
      </c>
      <c r="E2594">
        <v>2020</v>
      </c>
      <c r="F2594" s="1" t="s">
        <v>30</v>
      </c>
      <c r="G2594" s="1" t="s">
        <v>31</v>
      </c>
      <c r="H2594" s="1" t="s">
        <v>292</v>
      </c>
      <c r="I2594" s="1" t="s">
        <v>291</v>
      </c>
      <c r="J2594">
        <v>32</v>
      </c>
      <c r="K2594">
        <v>9228272</v>
      </c>
      <c r="L2594">
        <v>0.3</v>
      </c>
      <c r="M2594" s="2" t="b">
        <f t="shared" si="80"/>
        <v>0</v>
      </c>
      <c r="N2594" s="2" t="str">
        <f t="shared" si="81"/>
        <v>Female202075-84 yearsGR113-005</v>
      </c>
    </row>
    <row r="2595" spans="2:14" x14ac:dyDescent="0.35">
      <c r="B2595" t="s">
        <v>710</v>
      </c>
      <c r="C2595" t="s">
        <v>711</v>
      </c>
      <c r="D2595">
        <v>2020</v>
      </c>
      <c r="E2595">
        <v>2020</v>
      </c>
      <c r="F2595" s="1" t="s">
        <v>30</v>
      </c>
      <c r="G2595" s="1" t="s">
        <v>31</v>
      </c>
      <c r="H2595" s="1" t="s">
        <v>290</v>
      </c>
      <c r="I2595" s="1" t="s">
        <v>289</v>
      </c>
      <c r="J2595">
        <v>17</v>
      </c>
      <c r="K2595">
        <v>9228272</v>
      </c>
      <c r="L2595" t="s">
        <v>10</v>
      </c>
      <c r="M2595" s="2" t="b">
        <f t="shared" si="80"/>
        <v>0</v>
      </c>
      <c r="N2595" s="2" t="str">
        <f t="shared" si="81"/>
        <v>Female202075-84 yearsGR113-006</v>
      </c>
    </row>
    <row r="2596" spans="2:14" x14ac:dyDescent="0.35">
      <c r="B2596" t="s">
        <v>710</v>
      </c>
      <c r="C2596" t="s">
        <v>711</v>
      </c>
      <c r="D2596">
        <v>2020</v>
      </c>
      <c r="E2596">
        <v>2020</v>
      </c>
      <c r="F2596" s="1" t="s">
        <v>30</v>
      </c>
      <c r="G2596" s="1" t="s">
        <v>31</v>
      </c>
      <c r="H2596" s="1" t="s">
        <v>143</v>
      </c>
      <c r="I2596" s="1" t="s">
        <v>142</v>
      </c>
      <c r="J2596">
        <v>5250</v>
      </c>
      <c r="K2596">
        <v>9228272</v>
      </c>
      <c r="L2596">
        <v>56.9</v>
      </c>
      <c r="M2596" s="2" t="b">
        <f t="shared" si="80"/>
        <v>1</v>
      </c>
      <c r="N2596" s="2" t="str">
        <f t="shared" si="81"/>
        <v>Female202075-84 yearsGR113-010</v>
      </c>
    </row>
    <row r="2597" spans="2:14" x14ac:dyDescent="0.35">
      <c r="B2597" t="s">
        <v>710</v>
      </c>
      <c r="C2597" t="s">
        <v>711</v>
      </c>
      <c r="D2597">
        <v>2020</v>
      </c>
      <c r="E2597">
        <v>2020</v>
      </c>
      <c r="F2597" s="1" t="s">
        <v>30</v>
      </c>
      <c r="G2597" s="1" t="s">
        <v>31</v>
      </c>
      <c r="H2597" s="1" t="s">
        <v>284</v>
      </c>
      <c r="I2597" s="1" t="s">
        <v>283</v>
      </c>
      <c r="J2597">
        <v>149</v>
      </c>
      <c r="K2597">
        <v>9228272</v>
      </c>
      <c r="L2597">
        <v>1.6</v>
      </c>
      <c r="M2597" s="2" t="b">
        <f t="shared" si="80"/>
        <v>1</v>
      </c>
      <c r="N2597" s="2" t="str">
        <f t="shared" si="81"/>
        <v>Female202075-84 yearsGR113-015</v>
      </c>
    </row>
    <row r="2598" spans="2:14" x14ac:dyDescent="0.35">
      <c r="B2598" t="s">
        <v>710</v>
      </c>
      <c r="C2598" t="s">
        <v>711</v>
      </c>
      <c r="D2598">
        <v>2020</v>
      </c>
      <c r="E2598">
        <v>2020</v>
      </c>
      <c r="F2598" s="1" t="s">
        <v>30</v>
      </c>
      <c r="G2598" s="1" t="s">
        <v>31</v>
      </c>
      <c r="H2598" s="1" t="s">
        <v>282</v>
      </c>
      <c r="I2598" s="1" t="s">
        <v>281</v>
      </c>
      <c r="J2598">
        <v>51</v>
      </c>
      <c r="K2598">
        <v>9228272</v>
      </c>
      <c r="L2598">
        <v>0.6</v>
      </c>
      <c r="M2598" s="2" t="b">
        <f t="shared" si="80"/>
        <v>1</v>
      </c>
      <c r="N2598" s="2" t="str">
        <f t="shared" si="81"/>
        <v>Female202075-84 yearsGR113-016</v>
      </c>
    </row>
    <row r="2599" spans="2:14" x14ac:dyDescent="0.35">
      <c r="B2599" t="s">
        <v>710</v>
      </c>
      <c r="C2599" t="s">
        <v>711</v>
      </c>
      <c r="D2599">
        <v>2020</v>
      </c>
      <c r="E2599">
        <v>2020</v>
      </c>
      <c r="F2599" s="1" t="s">
        <v>30</v>
      </c>
      <c r="G2599" s="1" t="s">
        <v>31</v>
      </c>
      <c r="H2599" s="1" t="s">
        <v>141</v>
      </c>
      <c r="I2599" s="1" t="s">
        <v>140</v>
      </c>
      <c r="J2599">
        <v>43685</v>
      </c>
      <c r="K2599">
        <v>9228272</v>
      </c>
      <c r="L2599">
        <v>473.4</v>
      </c>
      <c r="M2599" s="2" t="b">
        <f t="shared" si="80"/>
        <v>0</v>
      </c>
      <c r="N2599" s="2" t="str">
        <f t="shared" si="81"/>
        <v>Female202075-84 yearsGR113-018</v>
      </c>
    </row>
    <row r="2600" spans="2:14" x14ac:dyDescent="0.35">
      <c r="B2600" t="s">
        <v>710</v>
      </c>
      <c r="C2600" t="s">
        <v>711</v>
      </c>
      <c r="D2600">
        <v>2020</v>
      </c>
      <c r="E2600">
        <v>2020</v>
      </c>
      <c r="F2600" s="1" t="s">
        <v>30</v>
      </c>
      <c r="G2600" s="1" t="s">
        <v>31</v>
      </c>
      <c r="H2600" s="1" t="s">
        <v>139</v>
      </c>
      <c r="I2600" s="1" t="s">
        <v>138</v>
      </c>
      <c r="J2600">
        <v>75769</v>
      </c>
      <c r="K2600">
        <v>9228272</v>
      </c>
      <c r="L2600">
        <v>821.1</v>
      </c>
      <c r="M2600" s="2" t="b">
        <f t="shared" si="80"/>
        <v>1</v>
      </c>
      <c r="N2600" s="2" t="str">
        <f t="shared" si="81"/>
        <v>Female202075-84 yearsGR113-019</v>
      </c>
    </row>
    <row r="2601" spans="2:14" x14ac:dyDescent="0.35">
      <c r="B2601" t="s">
        <v>710</v>
      </c>
      <c r="C2601" t="s">
        <v>711</v>
      </c>
      <c r="D2601">
        <v>2020</v>
      </c>
      <c r="E2601">
        <v>2020</v>
      </c>
      <c r="F2601" s="1" t="s">
        <v>30</v>
      </c>
      <c r="G2601" s="1" t="s">
        <v>31</v>
      </c>
      <c r="H2601" s="1" t="s">
        <v>280</v>
      </c>
      <c r="I2601" s="1" t="s">
        <v>279</v>
      </c>
      <c r="J2601">
        <v>745</v>
      </c>
      <c r="K2601">
        <v>9228272</v>
      </c>
      <c r="L2601">
        <v>8.1</v>
      </c>
      <c r="M2601" s="2" t="b">
        <f t="shared" si="80"/>
        <v>0</v>
      </c>
      <c r="N2601" s="2" t="str">
        <f t="shared" si="81"/>
        <v>Female202075-84 yearsGR113-020</v>
      </c>
    </row>
    <row r="2602" spans="2:14" x14ac:dyDescent="0.35">
      <c r="B2602" t="s">
        <v>710</v>
      </c>
      <c r="C2602" t="s">
        <v>711</v>
      </c>
      <c r="D2602">
        <v>2020</v>
      </c>
      <c r="E2602">
        <v>2020</v>
      </c>
      <c r="F2602" s="1" t="s">
        <v>30</v>
      </c>
      <c r="G2602" s="1" t="s">
        <v>31</v>
      </c>
      <c r="H2602" s="1" t="s">
        <v>278</v>
      </c>
      <c r="I2602" s="1" t="s">
        <v>277</v>
      </c>
      <c r="J2602">
        <v>821</v>
      </c>
      <c r="K2602">
        <v>9228272</v>
      </c>
      <c r="L2602">
        <v>8.9</v>
      </c>
      <c r="M2602" s="2" t="b">
        <f t="shared" si="80"/>
        <v>0</v>
      </c>
      <c r="N2602" s="2" t="str">
        <f t="shared" si="81"/>
        <v>Female202075-84 yearsGR113-021</v>
      </c>
    </row>
    <row r="2603" spans="2:14" x14ac:dyDescent="0.35">
      <c r="B2603" t="s">
        <v>710</v>
      </c>
      <c r="C2603" t="s">
        <v>711</v>
      </c>
      <c r="D2603">
        <v>2020</v>
      </c>
      <c r="E2603">
        <v>2020</v>
      </c>
      <c r="F2603" s="1" t="s">
        <v>30</v>
      </c>
      <c r="G2603" s="1" t="s">
        <v>31</v>
      </c>
      <c r="H2603" s="1" t="s">
        <v>276</v>
      </c>
      <c r="I2603" s="1" t="s">
        <v>275</v>
      </c>
      <c r="J2603">
        <v>1114</v>
      </c>
      <c r="K2603">
        <v>9228272</v>
      </c>
      <c r="L2603">
        <v>12.1</v>
      </c>
      <c r="M2603" s="2" t="b">
        <f t="shared" si="80"/>
        <v>0</v>
      </c>
      <c r="N2603" s="2" t="str">
        <f t="shared" si="81"/>
        <v>Female202075-84 yearsGR113-022</v>
      </c>
    </row>
    <row r="2604" spans="2:14" x14ac:dyDescent="0.35">
      <c r="B2604" t="s">
        <v>710</v>
      </c>
      <c r="C2604" t="s">
        <v>711</v>
      </c>
      <c r="D2604">
        <v>2020</v>
      </c>
      <c r="E2604">
        <v>2020</v>
      </c>
      <c r="F2604" s="1" t="s">
        <v>30</v>
      </c>
      <c r="G2604" s="1" t="s">
        <v>31</v>
      </c>
      <c r="H2604" s="1" t="s">
        <v>274</v>
      </c>
      <c r="I2604" s="1" t="s">
        <v>273</v>
      </c>
      <c r="J2604">
        <v>5870</v>
      </c>
      <c r="K2604">
        <v>9228272</v>
      </c>
      <c r="L2604">
        <v>63.6</v>
      </c>
      <c r="M2604" s="2" t="b">
        <f t="shared" si="80"/>
        <v>0</v>
      </c>
      <c r="N2604" s="2" t="str">
        <f t="shared" si="81"/>
        <v>Female202075-84 yearsGR113-023</v>
      </c>
    </row>
    <row r="2605" spans="2:14" x14ac:dyDescent="0.35">
      <c r="B2605" t="s">
        <v>710</v>
      </c>
      <c r="C2605" t="s">
        <v>711</v>
      </c>
      <c r="D2605">
        <v>2020</v>
      </c>
      <c r="E2605">
        <v>2020</v>
      </c>
      <c r="F2605" s="1" t="s">
        <v>30</v>
      </c>
      <c r="G2605" s="1" t="s">
        <v>31</v>
      </c>
      <c r="H2605" s="1" t="s">
        <v>272</v>
      </c>
      <c r="I2605" s="1" t="s">
        <v>271</v>
      </c>
      <c r="J2605">
        <v>2616</v>
      </c>
      <c r="K2605">
        <v>9228272</v>
      </c>
      <c r="L2605">
        <v>28.3</v>
      </c>
      <c r="M2605" s="2" t="b">
        <f t="shared" si="80"/>
        <v>0</v>
      </c>
      <c r="N2605" s="2" t="str">
        <f t="shared" si="81"/>
        <v>Female202075-84 yearsGR113-024</v>
      </c>
    </row>
    <row r="2606" spans="2:14" x14ac:dyDescent="0.35">
      <c r="B2606" t="s">
        <v>710</v>
      </c>
      <c r="C2606" t="s">
        <v>711</v>
      </c>
      <c r="D2606">
        <v>2020</v>
      </c>
      <c r="E2606">
        <v>2020</v>
      </c>
      <c r="F2606" s="1" t="s">
        <v>30</v>
      </c>
      <c r="G2606" s="1" t="s">
        <v>31</v>
      </c>
      <c r="H2606" s="1" t="s">
        <v>270</v>
      </c>
      <c r="I2606" s="1" t="s">
        <v>269</v>
      </c>
      <c r="J2606">
        <v>6799</v>
      </c>
      <c r="K2606">
        <v>9228272</v>
      </c>
      <c r="L2606">
        <v>73.7</v>
      </c>
      <c r="M2606" s="2" t="b">
        <f t="shared" si="80"/>
        <v>0</v>
      </c>
      <c r="N2606" s="2" t="str">
        <f t="shared" si="81"/>
        <v>Female202075-84 yearsGR113-025</v>
      </c>
    </row>
    <row r="2607" spans="2:14" x14ac:dyDescent="0.35">
      <c r="B2607" t="s">
        <v>710</v>
      </c>
      <c r="C2607" t="s">
        <v>711</v>
      </c>
      <c r="D2607">
        <v>2020</v>
      </c>
      <c r="E2607">
        <v>2020</v>
      </c>
      <c r="F2607" s="1" t="s">
        <v>30</v>
      </c>
      <c r="G2607" s="1" t="s">
        <v>31</v>
      </c>
      <c r="H2607" s="1" t="s">
        <v>268</v>
      </c>
      <c r="I2607" s="1" t="s">
        <v>267</v>
      </c>
      <c r="J2607">
        <v>165</v>
      </c>
      <c r="K2607">
        <v>9228272</v>
      </c>
      <c r="L2607">
        <v>1.8</v>
      </c>
      <c r="M2607" s="2" t="b">
        <f t="shared" si="80"/>
        <v>0</v>
      </c>
      <c r="N2607" s="2" t="str">
        <f t="shared" si="81"/>
        <v>Female202075-84 yearsGR113-026</v>
      </c>
    </row>
    <row r="2608" spans="2:14" x14ac:dyDescent="0.35">
      <c r="B2608" t="s">
        <v>710</v>
      </c>
      <c r="C2608" t="s">
        <v>711</v>
      </c>
      <c r="D2608">
        <v>2020</v>
      </c>
      <c r="E2608">
        <v>2020</v>
      </c>
      <c r="F2608" s="1" t="s">
        <v>30</v>
      </c>
      <c r="G2608" s="1" t="s">
        <v>31</v>
      </c>
      <c r="H2608" s="1" t="s">
        <v>266</v>
      </c>
      <c r="I2608" s="1" t="s">
        <v>265</v>
      </c>
      <c r="J2608">
        <v>19154</v>
      </c>
      <c r="K2608">
        <v>9228272</v>
      </c>
      <c r="L2608">
        <v>207.6</v>
      </c>
      <c r="M2608" s="2" t="b">
        <f t="shared" ref="M2608:M2671" si="82">LEFT(H2608,1)="#"</f>
        <v>0</v>
      </c>
      <c r="N2608" s="2" t="str">
        <f t="shared" ref="N2608:N2671" si="83">B2608&amp;E2608&amp;F2608&amp;I2608</f>
        <v>Female202075-84 yearsGR113-027</v>
      </c>
    </row>
    <row r="2609" spans="2:14" x14ac:dyDescent="0.35">
      <c r="B2609" t="s">
        <v>710</v>
      </c>
      <c r="C2609" t="s">
        <v>711</v>
      </c>
      <c r="D2609">
        <v>2020</v>
      </c>
      <c r="E2609">
        <v>2020</v>
      </c>
      <c r="F2609" s="1" t="s">
        <v>30</v>
      </c>
      <c r="G2609" s="1" t="s">
        <v>31</v>
      </c>
      <c r="H2609" s="1" t="s">
        <v>264</v>
      </c>
      <c r="I2609" s="1" t="s">
        <v>263</v>
      </c>
      <c r="J2609">
        <v>692</v>
      </c>
      <c r="K2609">
        <v>9228272</v>
      </c>
      <c r="L2609">
        <v>7.5</v>
      </c>
      <c r="M2609" s="2" t="b">
        <f t="shared" si="82"/>
        <v>0</v>
      </c>
      <c r="N2609" s="2" t="str">
        <f t="shared" si="83"/>
        <v>Female202075-84 yearsGR113-028</v>
      </c>
    </row>
    <row r="2610" spans="2:14" x14ac:dyDescent="0.35">
      <c r="B2610" t="s">
        <v>710</v>
      </c>
      <c r="C2610" t="s">
        <v>711</v>
      </c>
      <c r="D2610">
        <v>2020</v>
      </c>
      <c r="E2610">
        <v>2020</v>
      </c>
      <c r="F2610" s="1" t="s">
        <v>30</v>
      </c>
      <c r="G2610" s="1" t="s">
        <v>31</v>
      </c>
      <c r="H2610" s="1" t="s">
        <v>137</v>
      </c>
      <c r="I2610" s="1" t="s">
        <v>136</v>
      </c>
      <c r="J2610">
        <v>9063</v>
      </c>
      <c r="K2610">
        <v>9228272</v>
      </c>
      <c r="L2610">
        <v>98.2</v>
      </c>
      <c r="M2610" s="2" t="b">
        <f t="shared" si="82"/>
        <v>0</v>
      </c>
      <c r="N2610" s="2" t="str">
        <f t="shared" si="83"/>
        <v>Female202075-84 yearsGR113-029</v>
      </c>
    </row>
    <row r="2611" spans="2:14" x14ac:dyDescent="0.35">
      <c r="B2611" t="s">
        <v>710</v>
      </c>
      <c r="C2611" t="s">
        <v>711</v>
      </c>
      <c r="D2611">
        <v>2020</v>
      </c>
      <c r="E2611">
        <v>2020</v>
      </c>
      <c r="F2611" s="1" t="s">
        <v>30</v>
      </c>
      <c r="G2611" s="1" t="s">
        <v>31</v>
      </c>
      <c r="H2611" s="1" t="s">
        <v>262</v>
      </c>
      <c r="I2611" s="1" t="s">
        <v>261</v>
      </c>
      <c r="J2611">
        <v>482</v>
      </c>
      <c r="K2611">
        <v>9228272</v>
      </c>
      <c r="L2611">
        <v>5.2</v>
      </c>
      <c r="M2611" s="2" t="b">
        <f t="shared" si="82"/>
        <v>0</v>
      </c>
      <c r="N2611" s="2" t="str">
        <f t="shared" si="83"/>
        <v>Female202075-84 yearsGR113-030</v>
      </c>
    </row>
    <row r="2612" spans="2:14" x14ac:dyDescent="0.35">
      <c r="B2612" t="s">
        <v>710</v>
      </c>
      <c r="C2612" t="s">
        <v>711</v>
      </c>
      <c r="D2612">
        <v>2020</v>
      </c>
      <c r="E2612">
        <v>2020</v>
      </c>
      <c r="F2612" s="1" t="s">
        <v>30</v>
      </c>
      <c r="G2612" s="1" t="s">
        <v>31</v>
      </c>
      <c r="H2612" s="1" t="s">
        <v>260</v>
      </c>
      <c r="I2612" s="1" t="s">
        <v>259</v>
      </c>
      <c r="J2612">
        <v>2878</v>
      </c>
      <c r="K2612">
        <v>9228272</v>
      </c>
      <c r="L2612">
        <v>31.2</v>
      </c>
      <c r="M2612" s="2" t="b">
        <f t="shared" si="82"/>
        <v>0</v>
      </c>
      <c r="N2612" s="2" t="str">
        <f t="shared" si="83"/>
        <v>Female202075-84 yearsGR113-031</v>
      </c>
    </row>
    <row r="2613" spans="2:14" x14ac:dyDescent="0.35">
      <c r="B2613" t="s">
        <v>710</v>
      </c>
      <c r="C2613" t="s">
        <v>711</v>
      </c>
      <c r="D2613">
        <v>2020</v>
      </c>
      <c r="E2613">
        <v>2020</v>
      </c>
      <c r="F2613" s="1" t="s">
        <v>30</v>
      </c>
      <c r="G2613" s="1" t="s">
        <v>31</v>
      </c>
      <c r="H2613" s="1" t="s">
        <v>258</v>
      </c>
      <c r="I2613" s="1" t="s">
        <v>257</v>
      </c>
      <c r="J2613">
        <v>3478</v>
      </c>
      <c r="K2613">
        <v>9228272</v>
      </c>
      <c r="L2613">
        <v>37.700000000000003</v>
      </c>
      <c r="M2613" s="2" t="b">
        <f t="shared" si="82"/>
        <v>0</v>
      </c>
      <c r="N2613" s="2" t="str">
        <f t="shared" si="83"/>
        <v>Female202075-84 yearsGR113-032</v>
      </c>
    </row>
    <row r="2614" spans="2:14" x14ac:dyDescent="0.35">
      <c r="B2614" t="s">
        <v>710</v>
      </c>
      <c r="C2614" t="s">
        <v>711</v>
      </c>
      <c r="D2614">
        <v>2020</v>
      </c>
      <c r="E2614">
        <v>2020</v>
      </c>
      <c r="F2614" s="1" t="s">
        <v>30</v>
      </c>
      <c r="G2614" s="1" t="s">
        <v>31</v>
      </c>
      <c r="H2614" s="1" t="s">
        <v>254</v>
      </c>
      <c r="I2614" s="1" t="s">
        <v>253</v>
      </c>
      <c r="J2614">
        <v>1309</v>
      </c>
      <c r="K2614">
        <v>9228272</v>
      </c>
      <c r="L2614">
        <v>14.2</v>
      </c>
      <c r="M2614" s="2" t="b">
        <f t="shared" si="82"/>
        <v>0</v>
      </c>
      <c r="N2614" s="2" t="str">
        <f t="shared" si="83"/>
        <v>Female202075-84 yearsGR113-034</v>
      </c>
    </row>
    <row r="2615" spans="2:14" x14ac:dyDescent="0.35">
      <c r="B2615" t="s">
        <v>710</v>
      </c>
      <c r="C2615" t="s">
        <v>711</v>
      </c>
      <c r="D2615">
        <v>2020</v>
      </c>
      <c r="E2615">
        <v>2020</v>
      </c>
      <c r="F2615" s="1" t="s">
        <v>30</v>
      </c>
      <c r="G2615" s="1" t="s">
        <v>31</v>
      </c>
      <c r="H2615" s="1" t="s">
        <v>252</v>
      </c>
      <c r="I2615" s="1" t="s">
        <v>251</v>
      </c>
      <c r="J2615">
        <v>1407</v>
      </c>
      <c r="K2615">
        <v>9228272</v>
      </c>
      <c r="L2615">
        <v>15.2</v>
      </c>
      <c r="M2615" s="2" t="b">
        <f t="shared" si="82"/>
        <v>0</v>
      </c>
      <c r="N2615" s="2" t="str">
        <f t="shared" si="83"/>
        <v>Female202075-84 yearsGR113-035</v>
      </c>
    </row>
    <row r="2616" spans="2:14" x14ac:dyDescent="0.35">
      <c r="B2616" t="s">
        <v>710</v>
      </c>
      <c r="C2616" t="s">
        <v>711</v>
      </c>
      <c r="D2616">
        <v>2020</v>
      </c>
      <c r="E2616">
        <v>2020</v>
      </c>
      <c r="F2616" s="1" t="s">
        <v>30</v>
      </c>
      <c r="G2616" s="1" t="s">
        <v>31</v>
      </c>
      <c r="H2616" s="1" t="s">
        <v>250</v>
      </c>
      <c r="I2616" s="1" t="s">
        <v>249</v>
      </c>
      <c r="J2616">
        <v>1590</v>
      </c>
      <c r="K2616">
        <v>9228272</v>
      </c>
      <c r="L2616">
        <v>17.2</v>
      </c>
      <c r="M2616" s="2" t="b">
        <f t="shared" si="82"/>
        <v>0</v>
      </c>
      <c r="N2616" s="2" t="str">
        <f t="shared" si="83"/>
        <v>Female202075-84 yearsGR113-036</v>
      </c>
    </row>
    <row r="2617" spans="2:14" x14ac:dyDescent="0.35">
      <c r="B2617" t="s">
        <v>710</v>
      </c>
      <c r="C2617" t="s">
        <v>711</v>
      </c>
      <c r="D2617">
        <v>2020</v>
      </c>
      <c r="E2617">
        <v>2020</v>
      </c>
      <c r="F2617" s="1" t="s">
        <v>30</v>
      </c>
      <c r="G2617" s="1" t="s">
        <v>31</v>
      </c>
      <c r="H2617" s="1" t="s">
        <v>135</v>
      </c>
      <c r="I2617" s="1" t="s">
        <v>134</v>
      </c>
      <c r="J2617">
        <v>7835</v>
      </c>
      <c r="K2617">
        <v>9228272</v>
      </c>
      <c r="L2617">
        <v>84.9</v>
      </c>
      <c r="M2617" s="2" t="b">
        <f t="shared" si="82"/>
        <v>0</v>
      </c>
      <c r="N2617" s="2" t="str">
        <f t="shared" si="83"/>
        <v>Female202075-84 yearsGR113-037</v>
      </c>
    </row>
    <row r="2618" spans="2:14" x14ac:dyDescent="0.35">
      <c r="B2618" t="s">
        <v>710</v>
      </c>
      <c r="C2618" t="s">
        <v>711</v>
      </c>
      <c r="D2618">
        <v>2020</v>
      </c>
      <c r="E2618">
        <v>2020</v>
      </c>
      <c r="F2618" s="1" t="s">
        <v>30</v>
      </c>
      <c r="G2618" s="1" t="s">
        <v>31</v>
      </c>
      <c r="H2618" s="1" t="s">
        <v>248</v>
      </c>
      <c r="I2618" s="1" t="s">
        <v>247</v>
      </c>
      <c r="J2618">
        <v>107</v>
      </c>
      <c r="K2618">
        <v>9228272</v>
      </c>
      <c r="L2618">
        <v>1.2</v>
      </c>
      <c r="M2618" s="2" t="b">
        <f t="shared" si="82"/>
        <v>0</v>
      </c>
      <c r="N2618" s="2" t="str">
        <f t="shared" si="83"/>
        <v>Female202075-84 yearsGR113-038</v>
      </c>
    </row>
    <row r="2619" spans="2:14" x14ac:dyDescent="0.35">
      <c r="B2619" t="s">
        <v>710</v>
      </c>
      <c r="C2619" t="s">
        <v>711</v>
      </c>
      <c r="D2619">
        <v>2020</v>
      </c>
      <c r="E2619">
        <v>2020</v>
      </c>
      <c r="F2619" s="1" t="s">
        <v>30</v>
      </c>
      <c r="G2619" s="1" t="s">
        <v>31</v>
      </c>
      <c r="H2619" s="1" t="s">
        <v>133</v>
      </c>
      <c r="I2619" s="1" t="s">
        <v>132</v>
      </c>
      <c r="J2619">
        <v>2820</v>
      </c>
      <c r="K2619">
        <v>9228272</v>
      </c>
      <c r="L2619">
        <v>30.6</v>
      </c>
      <c r="M2619" s="2" t="b">
        <f t="shared" si="82"/>
        <v>0</v>
      </c>
      <c r="N2619" s="2" t="str">
        <f t="shared" si="83"/>
        <v>Female202075-84 yearsGR113-039</v>
      </c>
    </row>
    <row r="2620" spans="2:14" x14ac:dyDescent="0.35">
      <c r="B2620" t="s">
        <v>710</v>
      </c>
      <c r="C2620" t="s">
        <v>711</v>
      </c>
      <c r="D2620">
        <v>2020</v>
      </c>
      <c r="E2620">
        <v>2020</v>
      </c>
      <c r="F2620" s="1" t="s">
        <v>30</v>
      </c>
      <c r="G2620" s="1" t="s">
        <v>31</v>
      </c>
      <c r="H2620" s="1" t="s">
        <v>246</v>
      </c>
      <c r="I2620" s="1" t="s">
        <v>245</v>
      </c>
      <c r="J2620">
        <v>2909</v>
      </c>
      <c r="K2620">
        <v>9228272</v>
      </c>
      <c r="L2620">
        <v>31.5</v>
      </c>
      <c r="M2620" s="2" t="b">
        <f t="shared" si="82"/>
        <v>0</v>
      </c>
      <c r="N2620" s="2" t="str">
        <f t="shared" si="83"/>
        <v>Female202075-84 yearsGR113-040</v>
      </c>
    </row>
    <row r="2621" spans="2:14" x14ac:dyDescent="0.35">
      <c r="B2621" t="s">
        <v>710</v>
      </c>
      <c r="C2621" t="s">
        <v>711</v>
      </c>
      <c r="D2621">
        <v>2020</v>
      </c>
      <c r="E2621">
        <v>2020</v>
      </c>
      <c r="F2621" s="1" t="s">
        <v>30</v>
      </c>
      <c r="G2621" s="1" t="s">
        <v>31</v>
      </c>
      <c r="H2621" s="1" t="s">
        <v>244</v>
      </c>
      <c r="I2621" s="1" t="s">
        <v>243</v>
      </c>
      <c r="J2621">
        <v>1983</v>
      </c>
      <c r="K2621">
        <v>9228272</v>
      </c>
      <c r="L2621">
        <v>21.5</v>
      </c>
      <c r="M2621" s="2" t="b">
        <f t="shared" si="82"/>
        <v>0</v>
      </c>
      <c r="N2621" s="2" t="str">
        <f t="shared" si="83"/>
        <v>Female202075-84 yearsGR113-041</v>
      </c>
    </row>
    <row r="2622" spans="2:14" x14ac:dyDescent="0.35">
      <c r="B2622" t="s">
        <v>710</v>
      </c>
      <c r="C2622" t="s">
        <v>711</v>
      </c>
      <c r="D2622">
        <v>2020</v>
      </c>
      <c r="E2622">
        <v>2020</v>
      </c>
      <c r="F2622" s="1" t="s">
        <v>30</v>
      </c>
      <c r="G2622" s="1" t="s">
        <v>31</v>
      </c>
      <c r="H2622" s="1" t="s">
        <v>242</v>
      </c>
      <c r="I2622" s="1" t="s">
        <v>241</v>
      </c>
      <c r="J2622">
        <v>16</v>
      </c>
      <c r="K2622">
        <v>9228272</v>
      </c>
      <c r="L2622" t="s">
        <v>10</v>
      </c>
      <c r="M2622" s="2" t="b">
        <f t="shared" si="82"/>
        <v>0</v>
      </c>
      <c r="N2622" s="2" t="str">
        <f t="shared" si="83"/>
        <v>Female202075-84 yearsGR113-042</v>
      </c>
    </row>
    <row r="2623" spans="2:14" x14ac:dyDescent="0.35">
      <c r="B2623" t="s">
        <v>710</v>
      </c>
      <c r="C2623" t="s">
        <v>711</v>
      </c>
      <c r="D2623">
        <v>2020</v>
      </c>
      <c r="E2623">
        <v>2020</v>
      </c>
      <c r="F2623" s="1" t="s">
        <v>30</v>
      </c>
      <c r="G2623" s="1" t="s">
        <v>31</v>
      </c>
      <c r="H2623" s="1" t="s">
        <v>240</v>
      </c>
      <c r="I2623" s="1" t="s">
        <v>239</v>
      </c>
      <c r="J2623">
        <v>9751</v>
      </c>
      <c r="K2623">
        <v>9228272</v>
      </c>
      <c r="L2623">
        <v>105.7</v>
      </c>
      <c r="M2623" s="2" t="b">
        <f t="shared" si="82"/>
        <v>0</v>
      </c>
      <c r="N2623" s="2" t="str">
        <f t="shared" si="83"/>
        <v>Female202075-84 yearsGR113-043</v>
      </c>
    </row>
    <row r="2624" spans="2:14" x14ac:dyDescent="0.35">
      <c r="B2624" t="s">
        <v>710</v>
      </c>
      <c r="C2624" t="s">
        <v>711</v>
      </c>
      <c r="D2624">
        <v>2020</v>
      </c>
      <c r="E2624">
        <v>2020</v>
      </c>
      <c r="F2624" s="1" t="s">
        <v>30</v>
      </c>
      <c r="G2624" s="1" t="s">
        <v>31</v>
      </c>
      <c r="H2624" s="1" t="s">
        <v>238</v>
      </c>
      <c r="I2624" s="1" t="s">
        <v>237</v>
      </c>
      <c r="J2624">
        <v>2206</v>
      </c>
      <c r="K2624">
        <v>9228272</v>
      </c>
      <c r="L2624">
        <v>23.9</v>
      </c>
      <c r="M2624" s="2" t="b">
        <f t="shared" si="82"/>
        <v>1</v>
      </c>
      <c r="N2624" s="2" t="str">
        <f t="shared" si="83"/>
        <v>Female202075-84 yearsGR113-044</v>
      </c>
    </row>
    <row r="2625" spans="2:14" x14ac:dyDescent="0.35">
      <c r="B2625" t="s">
        <v>710</v>
      </c>
      <c r="C2625" t="s">
        <v>711</v>
      </c>
      <c r="D2625">
        <v>2020</v>
      </c>
      <c r="E2625">
        <v>2020</v>
      </c>
      <c r="F2625" s="1" t="s">
        <v>30</v>
      </c>
      <c r="G2625" s="1" t="s">
        <v>31</v>
      </c>
      <c r="H2625" s="1" t="s">
        <v>236</v>
      </c>
      <c r="I2625" s="1" t="s">
        <v>235</v>
      </c>
      <c r="J2625">
        <v>666</v>
      </c>
      <c r="K2625">
        <v>9228272</v>
      </c>
      <c r="L2625">
        <v>7.2</v>
      </c>
      <c r="M2625" s="2" t="b">
        <f t="shared" si="82"/>
        <v>1</v>
      </c>
      <c r="N2625" s="2" t="str">
        <f t="shared" si="83"/>
        <v>Female202075-84 yearsGR113-045</v>
      </c>
    </row>
    <row r="2626" spans="2:14" x14ac:dyDescent="0.35">
      <c r="B2626" t="s">
        <v>710</v>
      </c>
      <c r="C2626" t="s">
        <v>711</v>
      </c>
      <c r="D2626">
        <v>2020</v>
      </c>
      <c r="E2626">
        <v>2020</v>
      </c>
      <c r="F2626" s="1" t="s">
        <v>30</v>
      </c>
      <c r="G2626" s="1" t="s">
        <v>31</v>
      </c>
      <c r="H2626" s="1" t="s">
        <v>131</v>
      </c>
      <c r="I2626" s="1" t="s">
        <v>130</v>
      </c>
      <c r="J2626">
        <v>11657</v>
      </c>
      <c r="K2626">
        <v>9228272</v>
      </c>
      <c r="L2626">
        <v>126.3</v>
      </c>
      <c r="M2626" s="2" t="b">
        <f t="shared" si="82"/>
        <v>1</v>
      </c>
      <c r="N2626" s="2" t="str">
        <f t="shared" si="83"/>
        <v>Female202075-84 yearsGR113-046</v>
      </c>
    </row>
    <row r="2627" spans="2:14" x14ac:dyDescent="0.35">
      <c r="B2627" t="s">
        <v>710</v>
      </c>
      <c r="C2627" t="s">
        <v>711</v>
      </c>
      <c r="D2627">
        <v>2020</v>
      </c>
      <c r="E2627">
        <v>2020</v>
      </c>
      <c r="F2627" s="1" t="s">
        <v>30</v>
      </c>
      <c r="G2627" s="1" t="s">
        <v>31</v>
      </c>
      <c r="H2627" s="1" t="s">
        <v>234</v>
      </c>
      <c r="I2627" s="1" t="s">
        <v>233</v>
      </c>
      <c r="J2627">
        <v>2044</v>
      </c>
      <c r="K2627">
        <v>9228272</v>
      </c>
      <c r="L2627">
        <v>22.1</v>
      </c>
      <c r="M2627" s="2" t="b">
        <f t="shared" si="82"/>
        <v>1</v>
      </c>
      <c r="N2627" s="2" t="str">
        <f t="shared" si="83"/>
        <v>Female202075-84 yearsGR113-047</v>
      </c>
    </row>
    <row r="2628" spans="2:14" x14ac:dyDescent="0.35">
      <c r="B2628" t="s">
        <v>710</v>
      </c>
      <c r="C2628" t="s">
        <v>711</v>
      </c>
      <c r="D2628">
        <v>2020</v>
      </c>
      <c r="E2628">
        <v>2020</v>
      </c>
      <c r="F2628" s="1" t="s">
        <v>30</v>
      </c>
      <c r="G2628" s="1" t="s">
        <v>31</v>
      </c>
      <c r="H2628" s="1" t="s">
        <v>232</v>
      </c>
      <c r="I2628" s="1" t="s">
        <v>231</v>
      </c>
      <c r="J2628">
        <v>2008</v>
      </c>
      <c r="K2628">
        <v>9228272</v>
      </c>
      <c r="L2628">
        <v>21.8</v>
      </c>
      <c r="M2628" s="2" t="b">
        <f t="shared" si="82"/>
        <v>0</v>
      </c>
      <c r="N2628" s="2" t="str">
        <f t="shared" si="83"/>
        <v>Female202075-84 yearsGR113-048</v>
      </c>
    </row>
    <row r="2629" spans="2:14" x14ac:dyDescent="0.35">
      <c r="B2629" t="s">
        <v>710</v>
      </c>
      <c r="C2629" t="s">
        <v>711</v>
      </c>
      <c r="D2629">
        <v>2020</v>
      </c>
      <c r="E2629">
        <v>2020</v>
      </c>
      <c r="F2629" s="1" t="s">
        <v>30</v>
      </c>
      <c r="G2629" s="1" t="s">
        <v>31</v>
      </c>
      <c r="H2629" s="1" t="s">
        <v>230</v>
      </c>
      <c r="I2629" s="1" t="s">
        <v>229</v>
      </c>
      <c r="J2629">
        <v>36</v>
      </c>
      <c r="K2629">
        <v>9228272</v>
      </c>
      <c r="L2629">
        <v>0.4</v>
      </c>
      <c r="M2629" s="2" t="b">
        <f t="shared" si="82"/>
        <v>0</v>
      </c>
      <c r="N2629" s="2" t="str">
        <f t="shared" si="83"/>
        <v>Female202075-84 yearsGR113-049</v>
      </c>
    </row>
    <row r="2630" spans="2:14" x14ac:dyDescent="0.35">
      <c r="B2630" t="s">
        <v>710</v>
      </c>
      <c r="C2630" t="s">
        <v>711</v>
      </c>
      <c r="D2630">
        <v>2020</v>
      </c>
      <c r="E2630">
        <v>2020</v>
      </c>
      <c r="F2630" s="1" t="s">
        <v>30</v>
      </c>
      <c r="G2630" s="1" t="s">
        <v>31</v>
      </c>
      <c r="H2630" s="1" t="s">
        <v>228</v>
      </c>
      <c r="I2630" s="1" t="s">
        <v>227</v>
      </c>
      <c r="J2630">
        <v>37</v>
      </c>
      <c r="K2630">
        <v>9228272</v>
      </c>
      <c r="L2630">
        <v>0.4</v>
      </c>
      <c r="M2630" s="2" t="b">
        <f t="shared" si="82"/>
        <v>1</v>
      </c>
      <c r="N2630" s="2" t="str">
        <f t="shared" si="83"/>
        <v>Female202075-84 yearsGR113-050</v>
      </c>
    </row>
    <row r="2631" spans="2:14" x14ac:dyDescent="0.35">
      <c r="B2631" t="s">
        <v>710</v>
      </c>
      <c r="C2631" t="s">
        <v>711</v>
      </c>
      <c r="D2631">
        <v>2020</v>
      </c>
      <c r="E2631">
        <v>2020</v>
      </c>
      <c r="F2631" s="1" t="s">
        <v>30</v>
      </c>
      <c r="G2631" s="1" t="s">
        <v>31</v>
      </c>
      <c r="H2631" s="1" t="s">
        <v>226</v>
      </c>
      <c r="I2631" s="1" t="s">
        <v>225</v>
      </c>
      <c r="J2631">
        <v>6309</v>
      </c>
      <c r="K2631">
        <v>9228272</v>
      </c>
      <c r="L2631">
        <v>68.400000000000006</v>
      </c>
      <c r="M2631" s="2" t="b">
        <f t="shared" si="82"/>
        <v>1</v>
      </c>
      <c r="N2631" s="2" t="str">
        <f t="shared" si="83"/>
        <v>Female202075-84 yearsGR113-051</v>
      </c>
    </row>
    <row r="2632" spans="2:14" x14ac:dyDescent="0.35">
      <c r="B2632" t="s">
        <v>710</v>
      </c>
      <c r="C2632" t="s">
        <v>711</v>
      </c>
      <c r="D2632">
        <v>2020</v>
      </c>
      <c r="E2632">
        <v>2020</v>
      </c>
      <c r="F2632" s="1" t="s">
        <v>30</v>
      </c>
      <c r="G2632" s="1" t="s">
        <v>31</v>
      </c>
      <c r="H2632" s="1" t="s">
        <v>224</v>
      </c>
      <c r="I2632" s="1" t="s">
        <v>223</v>
      </c>
      <c r="J2632">
        <v>23789</v>
      </c>
      <c r="K2632">
        <v>9228272</v>
      </c>
      <c r="L2632">
        <v>257.8</v>
      </c>
      <c r="M2632" s="2" t="b">
        <f t="shared" si="82"/>
        <v>1</v>
      </c>
      <c r="N2632" s="2" t="str">
        <f t="shared" si="83"/>
        <v>Female202075-84 yearsGR113-052</v>
      </c>
    </row>
    <row r="2633" spans="2:14" x14ac:dyDescent="0.35">
      <c r="B2633" t="s">
        <v>710</v>
      </c>
      <c r="C2633" t="s">
        <v>711</v>
      </c>
      <c r="D2633">
        <v>2020</v>
      </c>
      <c r="E2633">
        <v>2020</v>
      </c>
      <c r="F2633" s="1" t="s">
        <v>30</v>
      </c>
      <c r="G2633" s="1" t="s">
        <v>31</v>
      </c>
      <c r="H2633" s="1" t="s">
        <v>129</v>
      </c>
      <c r="I2633" s="1" t="s">
        <v>128</v>
      </c>
      <c r="J2633">
        <v>104822</v>
      </c>
      <c r="K2633">
        <v>9228272</v>
      </c>
      <c r="L2633">
        <v>1135.9000000000001</v>
      </c>
      <c r="M2633" s="2" t="b">
        <f t="shared" si="82"/>
        <v>0</v>
      </c>
      <c r="N2633" s="2" t="str">
        <f t="shared" si="83"/>
        <v>Female202075-84 yearsGR113-053</v>
      </c>
    </row>
    <row r="2634" spans="2:14" x14ac:dyDescent="0.35">
      <c r="B2634" t="s">
        <v>710</v>
      </c>
      <c r="C2634" t="s">
        <v>711</v>
      </c>
      <c r="D2634">
        <v>2020</v>
      </c>
      <c r="E2634">
        <v>2020</v>
      </c>
      <c r="F2634" s="1" t="s">
        <v>30</v>
      </c>
      <c r="G2634" s="1" t="s">
        <v>31</v>
      </c>
      <c r="H2634" s="1" t="s">
        <v>127</v>
      </c>
      <c r="I2634" s="1" t="s">
        <v>126</v>
      </c>
      <c r="J2634">
        <v>73369</v>
      </c>
      <c r="K2634">
        <v>9228272</v>
      </c>
      <c r="L2634">
        <v>795</v>
      </c>
      <c r="M2634" s="2" t="b">
        <f t="shared" si="82"/>
        <v>1</v>
      </c>
      <c r="N2634" s="2" t="str">
        <f t="shared" si="83"/>
        <v>Female202075-84 yearsGR113-054</v>
      </c>
    </row>
    <row r="2635" spans="2:14" x14ac:dyDescent="0.35">
      <c r="B2635" t="s">
        <v>710</v>
      </c>
      <c r="C2635" t="s">
        <v>711</v>
      </c>
      <c r="D2635">
        <v>2020</v>
      </c>
      <c r="E2635">
        <v>2020</v>
      </c>
      <c r="F2635" s="1" t="s">
        <v>30</v>
      </c>
      <c r="G2635" s="1" t="s">
        <v>31</v>
      </c>
      <c r="H2635" s="1" t="s">
        <v>222</v>
      </c>
      <c r="I2635" s="1" t="s">
        <v>221</v>
      </c>
      <c r="J2635">
        <v>678</v>
      </c>
      <c r="K2635">
        <v>9228272</v>
      </c>
      <c r="L2635">
        <v>7.3</v>
      </c>
      <c r="M2635" s="2" t="b">
        <f t="shared" si="82"/>
        <v>0</v>
      </c>
      <c r="N2635" s="2" t="str">
        <f t="shared" si="83"/>
        <v>Female202075-84 yearsGR113-055</v>
      </c>
    </row>
    <row r="2636" spans="2:14" x14ac:dyDescent="0.35">
      <c r="B2636" t="s">
        <v>710</v>
      </c>
      <c r="C2636" t="s">
        <v>711</v>
      </c>
      <c r="D2636">
        <v>2020</v>
      </c>
      <c r="E2636">
        <v>2020</v>
      </c>
      <c r="F2636" s="1" t="s">
        <v>30</v>
      </c>
      <c r="G2636" s="1" t="s">
        <v>31</v>
      </c>
      <c r="H2636" s="1" t="s">
        <v>220</v>
      </c>
      <c r="I2636" s="1" t="s">
        <v>219</v>
      </c>
      <c r="J2636">
        <v>6315</v>
      </c>
      <c r="K2636">
        <v>9228272</v>
      </c>
      <c r="L2636">
        <v>68.400000000000006</v>
      </c>
      <c r="M2636" s="2" t="b">
        <f t="shared" si="82"/>
        <v>0</v>
      </c>
      <c r="N2636" s="2" t="str">
        <f t="shared" si="83"/>
        <v>Female202075-84 yearsGR113-056</v>
      </c>
    </row>
    <row r="2637" spans="2:14" x14ac:dyDescent="0.35">
      <c r="B2637" t="s">
        <v>710</v>
      </c>
      <c r="C2637" t="s">
        <v>711</v>
      </c>
      <c r="D2637">
        <v>2020</v>
      </c>
      <c r="E2637">
        <v>2020</v>
      </c>
      <c r="F2637" s="1" t="s">
        <v>30</v>
      </c>
      <c r="G2637" s="1" t="s">
        <v>31</v>
      </c>
      <c r="H2637" s="1" t="s">
        <v>125</v>
      </c>
      <c r="I2637" s="1" t="s">
        <v>124</v>
      </c>
      <c r="J2637">
        <v>1534</v>
      </c>
      <c r="K2637">
        <v>9228272</v>
      </c>
      <c r="L2637">
        <v>16.600000000000001</v>
      </c>
      <c r="M2637" s="2" t="b">
        <f t="shared" si="82"/>
        <v>0</v>
      </c>
      <c r="N2637" s="2" t="str">
        <f t="shared" si="83"/>
        <v>Female202075-84 yearsGR113-057</v>
      </c>
    </row>
    <row r="2638" spans="2:14" x14ac:dyDescent="0.35">
      <c r="B2638" t="s">
        <v>710</v>
      </c>
      <c r="C2638" t="s">
        <v>711</v>
      </c>
      <c r="D2638">
        <v>2020</v>
      </c>
      <c r="E2638">
        <v>2020</v>
      </c>
      <c r="F2638" s="1" t="s">
        <v>30</v>
      </c>
      <c r="G2638" s="1" t="s">
        <v>31</v>
      </c>
      <c r="H2638" s="1" t="s">
        <v>123</v>
      </c>
      <c r="I2638" s="1" t="s">
        <v>122</v>
      </c>
      <c r="J2638">
        <v>38054</v>
      </c>
      <c r="K2638">
        <v>9228272</v>
      </c>
      <c r="L2638">
        <v>412.4</v>
      </c>
      <c r="M2638" s="2" t="b">
        <f t="shared" si="82"/>
        <v>0</v>
      </c>
      <c r="N2638" s="2" t="str">
        <f t="shared" si="83"/>
        <v>Female202075-84 yearsGR113-058</v>
      </c>
    </row>
    <row r="2639" spans="2:14" x14ac:dyDescent="0.35">
      <c r="B2639" t="s">
        <v>710</v>
      </c>
      <c r="C2639" t="s">
        <v>711</v>
      </c>
      <c r="D2639">
        <v>2020</v>
      </c>
      <c r="E2639">
        <v>2020</v>
      </c>
      <c r="F2639" s="1" t="s">
        <v>30</v>
      </c>
      <c r="G2639" s="1" t="s">
        <v>31</v>
      </c>
      <c r="H2639" s="1" t="s">
        <v>121</v>
      </c>
      <c r="I2639" s="1" t="s">
        <v>120</v>
      </c>
      <c r="J2639">
        <v>11569</v>
      </c>
      <c r="K2639">
        <v>9228272</v>
      </c>
      <c r="L2639">
        <v>125.4</v>
      </c>
      <c r="M2639" s="2" t="b">
        <f t="shared" si="82"/>
        <v>0</v>
      </c>
      <c r="N2639" s="2" t="str">
        <f t="shared" si="83"/>
        <v>Female202075-84 yearsGR113-059</v>
      </c>
    </row>
    <row r="2640" spans="2:14" x14ac:dyDescent="0.35">
      <c r="B2640" t="s">
        <v>710</v>
      </c>
      <c r="C2640" t="s">
        <v>711</v>
      </c>
      <c r="D2640">
        <v>2020</v>
      </c>
      <c r="E2640">
        <v>2020</v>
      </c>
      <c r="F2640" s="1" t="s">
        <v>30</v>
      </c>
      <c r="G2640" s="1" t="s">
        <v>31</v>
      </c>
      <c r="H2640" s="1" t="s">
        <v>218</v>
      </c>
      <c r="I2640" s="1" t="s">
        <v>217</v>
      </c>
      <c r="J2640">
        <v>519</v>
      </c>
      <c r="K2640">
        <v>9228272</v>
      </c>
      <c r="L2640">
        <v>5.6</v>
      </c>
      <c r="M2640" s="2" t="b">
        <f t="shared" si="82"/>
        <v>0</v>
      </c>
      <c r="N2640" s="2" t="str">
        <f t="shared" si="83"/>
        <v>Female202075-84 yearsGR113-060</v>
      </c>
    </row>
    <row r="2641" spans="2:14" x14ac:dyDescent="0.35">
      <c r="B2641" t="s">
        <v>710</v>
      </c>
      <c r="C2641" t="s">
        <v>711</v>
      </c>
      <c r="D2641">
        <v>2020</v>
      </c>
      <c r="E2641">
        <v>2020</v>
      </c>
      <c r="F2641" s="1" t="s">
        <v>30</v>
      </c>
      <c r="G2641" s="1" t="s">
        <v>31</v>
      </c>
      <c r="H2641" s="1" t="s">
        <v>119</v>
      </c>
      <c r="I2641" s="1" t="s">
        <v>118</v>
      </c>
      <c r="J2641">
        <v>25966</v>
      </c>
      <c r="K2641">
        <v>9228272</v>
      </c>
      <c r="L2641">
        <v>281.39999999999998</v>
      </c>
      <c r="M2641" s="2" t="b">
        <f t="shared" si="82"/>
        <v>0</v>
      </c>
      <c r="N2641" s="2" t="str">
        <f t="shared" si="83"/>
        <v>Female202075-84 yearsGR113-061</v>
      </c>
    </row>
    <row r="2642" spans="2:14" x14ac:dyDescent="0.35">
      <c r="B2642" t="s">
        <v>710</v>
      </c>
      <c r="C2642" t="s">
        <v>711</v>
      </c>
      <c r="D2642">
        <v>2020</v>
      </c>
      <c r="E2642">
        <v>2020</v>
      </c>
      <c r="F2642" s="1" t="s">
        <v>30</v>
      </c>
      <c r="G2642" s="1" t="s">
        <v>31</v>
      </c>
      <c r="H2642" s="1" t="s">
        <v>117</v>
      </c>
      <c r="I2642" s="1" t="s">
        <v>116</v>
      </c>
      <c r="J2642">
        <v>6293</v>
      </c>
      <c r="K2642">
        <v>9228272</v>
      </c>
      <c r="L2642">
        <v>68.2</v>
      </c>
      <c r="M2642" s="2" t="b">
        <f t="shared" si="82"/>
        <v>0</v>
      </c>
      <c r="N2642" s="2" t="str">
        <f t="shared" si="83"/>
        <v>Female202075-84 yearsGR113-062</v>
      </c>
    </row>
    <row r="2643" spans="2:14" x14ac:dyDescent="0.35">
      <c r="B2643" t="s">
        <v>710</v>
      </c>
      <c r="C2643" t="s">
        <v>711</v>
      </c>
      <c r="D2643">
        <v>2020</v>
      </c>
      <c r="E2643">
        <v>2020</v>
      </c>
      <c r="F2643" s="1" t="s">
        <v>30</v>
      </c>
      <c r="G2643" s="1" t="s">
        <v>31</v>
      </c>
      <c r="H2643" s="1" t="s">
        <v>115</v>
      </c>
      <c r="I2643" s="1" t="s">
        <v>114</v>
      </c>
      <c r="J2643">
        <v>19673</v>
      </c>
      <c r="K2643">
        <v>9228272</v>
      </c>
      <c r="L2643">
        <v>213.2</v>
      </c>
      <c r="M2643" s="2" t="b">
        <f t="shared" si="82"/>
        <v>0</v>
      </c>
      <c r="N2643" s="2" t="str">
        <f t="shared" si="83"/>
        <v>Female202075-84 yearsGR113-063</v>
      </c>
    </row>
    <row r="2644" spans="2:14" x14ac:dyDescent="0.35">
      <c r="B2644" t="s">
        <v>710</v>
      </c>
      <c r="C2644" t="s">
        <v>711</v>
      </c>
      <c r="D2644">
        <v>2020</v>
      </c>
      <c r="E2644">
        <v>2020</v>
      </c>
      <c r="F2644" s="1" t="s">
        <v>30</v>
      </c>
      <c r="G2644" s="1" t="s">
        <v>31</v>
      </c>
      <c r="H2644" s="1" t="s">
        <v>113</v>
      </c>
      <c r="I2644" s="1" t="s">
        <v>112</v>
      </c>
      <c r="J2644">
        <v>26788</v>
      </c>
      <c r="K2644">
        <v>9228272</v>
      </c>
      <c r="L2644">
        <v>290.3</v>
      </c>
      <c r="M2644" s="2" t="b">
        <f t="shared" si="82"/>
        <v>0</v>
      </c>
      <c r="N2644" s="2" t="str">
        <f t="shared" si="83"/>
        <v>Female202075-84 yearsGR113-064</v>
      </c>
    </row>
    <row r="2645" spans="2:14" x14ac:dyDescent="0.35">
      <c r="B2645" t="s">
        <v>710</v>
      </c>
      <c r="C2645" t="s">
        <v>711</v>
      </c>
      <c r="D2645">
        <v>2020</v>
      </c>
      <c r="E2645">
        <v>2020</v>
      </c>
      <c r="F2645" s="1" t="s">
        <v>30</v>
      </c>
      <c r="G2645" s="1" t="s">
        <v>31</v>
      </c>
      <c r="H2645" s="1" t="s">
        <v>111</v>
      </c>
      <c r="I2645" s="1" t="s">
        <v>110</v>
      </c>
      <c r="J2645">
        <v>135</v>
      </c>
      <c r="K2645">
        <v>9228272</v>
      </c>
      <c r="L2645">
        <v>1.5</v>
      </c>
      <c r="M2645" s="2" t="b">
        <f t="shared" si="82"/>
        <v>0</v>
      </c>
      <c r="N2645" s="2" t="str">
        <f t="shared" si="83"/>
        <v>Female202075-84 yearsGR113-065</v>
      </c>
    </row>
    <row r="2646" spans="2:14" x14ac:dyDescent="0.35">
      <c r="B2646" t="s">
        <v>710</v>
      </c>
      <c r="C2646" t="s">
        <v>711</v>
      </c>
      <c r="D2646">
        <v>2020</v>
      </c>
      <c r="E2646">
        <v>2020</v>
      </c>
      <c r="F2646" s="1" t="s">
        <v>30</v>
      </c>
      <c r="G2646" s="1" t="s">
        <v>31</v>
      </c>
      <c r="H2646" s="1" t="s">
        <v>216</v>
      </c>
      <c r="I2646" s="1" t="s">
        <v>215</v>
      </c>
      <c r="J2646">
        <v>108</v>
      </c>
      <c r="K2646">
        <v>9228272</v>
      </c>
      <c r="L2646">
        <v>1.2</v>
      </c>
      <c r="M2646" s="2" t="b">
        <f t="shared" si="82"/>
        <v>0</v>
      </c>
      <c r="N2646" s="2" t="str">
        <f t="shared" si="83"/>
        <v>Female202075-84 yearsGR113-066</v>
      </c>
    </row>
    <row r="2647" spans="2:14" x14ac:dyDescent="0.35">
      <c r="B2647" t="s">
        <v>710</v>
      </c>
      <c r="C2647" t="s">
        <v>711</v>
      </c>
      <c r="D2647">
        <v>2020</v>
      </c>
      <c r="E2647">
        <v>2020</v>
      </c>
      <c r="F2647" s="1" t="s">
        <v>30</v>
      </c>
      <c r="G2647" s="1" t="s">
        <v>31</v>
      </c>
      <c r="H2647" s="1" t="s">
        <v>214</v>
      </c>
      <c r="I2647" s="1" t="s">
        <v>213</v>
      </c>
      <c r="J2647">
        <v>10196</v>
      </c>
      <c r="K2647">
        <v>9228272</v>
      </c>
      <c r="L2647">
        <v>110.5</v>
      </c>
      <c r="M2647" s="2" t="b">
        <f t="shared" si="82"/>
        <v>0</v>
      </c>
      <c r="N2647" s="2" t="str">
        <f t="shared" si="83"/>
        <v>Female202075-84 yearsGR113-067</v>
      </c>
    </row>
    <row r="2648" spans="2:14" x14ac:dyDescent="0.35">
      <c r="B2648" t="s">
        <v>710</v>
      </c>
      <c r="C2648" t="s">
        <v>711</v>
      </c>
      <c r="D2648">
        <v>2020</v>
      </c>
      <c r="E2648">
        <v>2020</v>
      </c>
      <c r="F2648" s="1" t="s">
        <v>30</v>
      </c>
      <c r="G2648" s="1" t="s">
        <v>31</v>
      </c>
      <c r="H2648" s="1" t="s">
        <v>109</v>
      </c>
      <c r="I2648" s="1" t="s">
        <v>108</v>
      </c>
      <c r="J2648">
        <v>16349</v>
      </c>
      <c r="K2648">
        <v>9228272</v>
      </c>
      <c r="L2648">
        <v>177.2</v>
      </c>
      <c r="M2648" s="2" t="b">
        <f t="shared" si="82"/>
        <v>0</v>
      </c>
      <c r="N2648" s="2" t="str">
        <f t="shared" si="83"/>
        <v>Female202075-84 yearsGR113-068</v>
      </c>
    </row>
    <row r="2649" spans="2:14" x14ac:dyDescent="0.35">
      <c r="B2649" t="s">
        <v>710</v>
      </c>
      <c r="C2649" t="s">
        <v>711</v>
      </c>
      <c r="D2649">
        <v>2020</v>
      </c>
      <c r="E2649">
        <v>2020</v>
      </c>
      <c r="F2649" s="1" t="s">
        <v>30</v>
      </c>
      <c r="G2649" s="1" t="s">
        <v>31</v>
      </c>
      <c r="H2649" s="1" t="s">
        <v>212</v>
      </c>
      <c r="I2649" s="1" t="s">
        <v>211</v>
      </c>
      <c r="J2649">
        <v>5279</v>
      </c>
      <c r="K2649">
        <v>9228272</v>
      </c>
      <c r="L2649">
        <v>57.2</v>
      </c>
      <c r="M2649" s="2" t="b">
        <f t="shared" si="82"/>
        <v>1</v>
      </c>
      <c r="N2649" s="2" t="str">
        <f t="shared" si="83"/>
        <v>Female202075-84 yearsGR113-069</v>
      </c>
    </row>
    <row r="2650" spans="2:14" x14ac:dyDescent="0.35">
      <c r="B2650" t="s">
        <v>710</v>
      </c>
      <c r="C2650" t="s">
        <v>711</v>
      </c>
      <c r="D2650">
        <v>2020</v>
      </c>
      <c r="E2650">
        <v>2020</v>
      </c>
      <c r="F2650" s="1" t="s">
        <v>30</v>
      </c>
      <c r="G2650" s="1" t="s">
        <v>31</v>
      </c>
      <c r="H2650" s="1" t="s">
        <v>107</v>
      </c>
      <c r="I2650" s="1" t="s">
        <v>106</v>
      </c>
      <c r="J2650">
        <v>23188</v>
      </c>
      <c r="K2650">
        <v>9228272</v>
      </c>
      <c r="L2650">
        <v>251.3</v>
      </c>
      <c r="M2650" s="2" t="b">
        <f t="shared" si="82"/>
        <v>1</v>
      </c>
      <c r="N2650" s="2" t="str">
        <f t="shared" si="83"/>
        <v>Female202075-84 yearsGR113-070</v>
      </c>
    </row>
    <row r="2651" spans="2:14" x14ac:dyDescent="0.35">
      <c r="B2651" t="s">
        <v>710</v>
      </c>
      <c r="C2651" t="s">
        <v>711</v>
      </c>
      <c r="D2651">
        <v>2020</v>
      </c>
      <c r="E2651">
        <v>2020</v>
      </c>
      <c r="F2651" s="1" t="s">
        <v>30</v>
      </c>
      <c r="G2651" s="1" t="s">
        <v>31</v>
      </c>
      <c r="H2651" s="1" t="s">
        <v>210</v>
      </c>
      <c r="I2651" s="1" t="s">
        <v>209</v>
      </c>
      <c r="J2651">
        <v>593</v>
      </c>
      <c r="K2651">
        <v>9228272</v>
      </c>
      <c r="L2651">
        <v>6.4</v>
      </c>
      <c r="M2651" s="2" t="b">
        <f t="shared" si="82"/>
        <v>1</v>
      </c>
      <c r="N2651" s="2" t="str">
        <f t="shared" si="83"/>
        <v>Female202075-84 yearsGR113-071</v>
      </c>
    </row>
    <row r="2652" spans="2:14" x14ac:dyDescent="0.35">
      <c r="B2652" t="s">
        <v>710</v>
      </c>
      <c r="C2652" t="s">
        <v>711</v>
      </c>
      <c r="D2652">
        <v>2020</v>
      </c>
      <c r="E2652">
        <v>2020</v>
      </c>
      <c r="F2652" s="1" t="s">
        <v>30</v>
      </c>
      <c r="G2652" s="1" t="s">
        <v>31</v>
      </c>
      <c r="H2652" s="1" t="s">
        <v>208</v>
      </c>
      <c r="I2652" s="1" t="s">
        <v>207</v>
      </c>
      <c r="J2652">
        <v>2393</v>
      </c>
      <c r="K2652">
        <v>9228272</v>
      </c>
      <c r="L2652">
        <v>25.9</v>
      </c>
      <c r="M2652" s="2" t="b">
        <f t="shared" si="82"/>
        <v>0</v>
      </c>
      <c r="N2652" s="2" t="str">
        <f t="shared" si="83"/>
        <v>Female202075-84 yearsGR113-072</v>
      </c>
    </row>
    <row r="2653" spans="2:14" x14ac:dyDescent="0.35">
      <c r="B2653" t="s">
        <v>710</v>
      </c>
      <c r="C2653" t="s">
        <v>711</v>
      </c>
      <c r="D2653">
        <v>2020</v>
      </c>
      <c r="E2653">
        <v>2020</v>
      </c>
      <c r="F2653" s="1" t="s">
        <v>30</v>
      </c>
      <c r="G2653" s="1" t="s">
        <v>31</v>
      </c>
      <c r="H2653" s="1" t="s">
        <v>206</v>
      </c>
      <c r="I2653" s="1" t="s">
        <v>205</v>
      </c>
      <c r="J2653">
        <v>1150</v>
      </c>
      <c r="K2653">
        <v>9228272</v>
      </c>
      <c r="L2653">
        <v>12.5</v>
      </c>
      <c r="M2653" s="2" t="b">
        <f t="shared" si="82"/>
        <v>1</v>
      </c>
      <c r="N2653" s="2" t="str">
        <f t="shared" si="83"/>
        <v>Female202075-84 yearsGR113-073</v>
      </c>
    </row>
    <row r="2654" spans="2:14" x14ac:dyDescent="0.35">
      <c r="B2654" t="s">
        <v>710</v>
      </c>
      <c r="C2654" t="s">
        <v>711</v>
      </c>
      <c r="D2654">
        <v>2020</v>
      </c>
      <c r="E2654">
        <v>2020</v>
      </c>
      <c r="F2654" s="1" t="s">
        <v>30</v>
      </c>
      <c r="G2654" s="1" t="s">
        <v>31</v>
      </c>
      <c r="H2654" s="1" t="s">
        <v>204</v>
      </c>
      <c r="I2654" s="1" t="s">
        <v>203</v>
      </c>
      <c r="J2654">
        <v>1243</v>
      </c>
      <c r="K2654">
        <v>9228272</v>
      </c>
      <c r="L2654">
        <v>13.5</v>
      </c>
      <c r="M2654" s="2" t="b">
        <f t="shared" si="82"/>
        <v>0</v>
      </c>
      <c r="N2654" s="2" t="str">
        <f t="shared" si="83"/>
        <v>Female202075-84 yearsGR113-074</v>
      </c>
    </row>
    <row r="2655" spans="2:14" x14ac:dyDescent="0.35">
      <c r="B2655" t="s">
        <v>710</v>
      </c>
      <c r="C2655" t="s">
        <v>711</v>
      </c>
      <c r="D2655">
        <v>2020</v>
      </c>
      <c r="E2655">
        <v>2020</v>
      </c>
      <c r="F2655" s="1" t="s">
        <v>30</v>
      </c>
      <c r="G2655" s="1" t="s">
        <v>31</v>
      </c>
      <c r="H2655" s="1" t="s">
        <v>105</v>
      </c>
      <c r="I2655" s="1" t="s">
        <v>104</v>
      </c>
      <c r="J2655">
        <v>482</v>
      </c>
      <c r="K2655">
        <v>9228272</v>
      </c>
      <c r="L2655">
        <v>5.2</v>
      </c>
      <c r="M2655" s="2" t="b">
        <f t="shared" si="82"/>
        <v>0</v>
      </c>
      <c r="N2655" s="2" t="str">
        <f t="shared" si="83"/>
        <v>Female202075-84 yearsGR113-075</v>
      </c>
    </row>
    <row r="2656" spans="2:14" x14ac:dyDescent="0.35">
      <c r="B2656" t="s">
        <v>710</v>
      </c>
      <c r="C2656" t="s">
        <v>711</v>
      </c>
      <c r="D2656">
        <v>2020</v>
      </c>
      <c r="E2656">
        <v>2020</v>
      </c>
      <c r="F2656" s="1" t="s">
        <v>30</v>
      </c>
      <c r="G2656" s="1" t="s">
        <v>31</v>
      </c>
      <c r="H2656" s="1" t="s">
        <v>103</v>
      </c>
      <c r="I2656" s="1" t="s">
        <v>102</v>
      </c>
      <c r="J2656">
        <v>6486</v>
      </c>
      <c r="K2656">
        <v>9228272</v>
      </c>
      <c r="L2656">
        <v>70.3</v>
      </c>
      <c r="M2656" s="2" t="b">
        <f t="shared" si="82"/>
        <v>1</v>
      </c>
      <c r="N2656" s="2" t="str">
        <f t="shared" si="83"/>
        <v>Female202075-84 yearsGR113-076</v>
      </c>
    </row>
    <row r="2657" spans="2:14" x14ac:dyDescent="0.35">
      <c r="B2657" t="s">
        <v>710</v>
      </c>
      <c r="C2657" t="s">
        <v>711</v>
      </c>
      <c r="D2657">
        <v>2020</v>
      </c>
      <c r="E2657">
        <v>2020</v>
      </c>
      <c r="F2657" s="1" t="s">
        <v>30</v>
      </c>
      <c r="G2657" s="1" t="s">
        <v>31</v>
      </c>
      <c r="H2657" s="1" t="s">
        <v>202</v>
      </c>
      <c r="I2657" s="1" t="s">
        <v>201</v>
      </c>
      <c r="J2657">
        <v>648</v>
      </c>
      <c r="K2657">
        <v>9228272</v>
      </c>
      <c r="L2657">
        <v>7</v>
      </c>
      <c r="M2657" s="2" t="b">
        <f t="shared" si="82"/>
        <v>0</v>
      </c>
      <c r="N2657" s="2" t="str">
        <f t="shared" si="83"/>
        <v>Female202075-84 yearsGR113-077</v>
      </c>
    </row>
    <row r="2658" spans="2:14" x14ac:dyDescent="0.35">
      <c r="B2658" t="s">
        <v>710</v>
      </c>
      <c r="C2658" t="s">
        <v>711</v>
      </c>
      <c r="D2658">
        <v>2020</v>
      </c>
      <c r="E2658">
        <v>2020</v>
      </c>
      <c r="F2658" s="1" t="s">
        <v>30</v>
      </c>
      <c r="G2658" s="1" t="s">
        <v>31</v>
      </c>
      <c r="H2658" s="1" t="s">
        <v>101</v>
      </c>
      <c r="I2658" s="1" t="s">
        <v>100</v>
      </c>
      <c r="J2658">
        <v>5838</v>
      </c>
      <c r="K2658">
        <v>9228272</v>
      </c>
      <c r="L2658">
        <v>63.3</v>
      </c>
      <c r="M2658" s="2" t="b">
        <f t="shared" si="82"/>
        <v>0</v>
      </c>
      <c r="N2658" s="2" t="str">
        <f t="shared" si="83"/>
        <v>Female202075-84 yearsGR113-078</v>
      </c>
    </row>
    <row r="2659" spans="2:14" x14ac:dyDescent="0.35">
      <c r="B2659" t="s">
        <v>710</v>
      </c>
      <c r="C2659" t="s">
        <v>711</v>
      </c>
      <c r="D2659">
        <v>2020</v>
      </c>
      <c r="E2659">
        <v>2020</v>
      </c>
      <c r="F2659" s="1" t="s">
        <v>30</v>
      </c>
      <c r="G2659" s="1" t="s">
        <v>31</v>
      </c>
      <c r="H2659" s="1" t="s">
        <v>200</v>
      </c>
      <c r="I2659" s="1" t="s">
        <v>199</v>
      </c>
      <c r="J2659">
        <v>28</v>
      </c>
      <c r="K2659">
        <v>9228272</v>
      </c>
      <c r="L2659">
        <v>0.3</v>
      </c>
      <c r="M2659" s="2" t="b">
        <f t="shared" si="82"/>
        <v>0</v>
      </c>
      <c r="N2659" s="2" t="str">
        <f t="shared" si="83"/>
        <v>Female202075-84 yearsGR113-079</v>
      </c>
    </row>
    <row r="2660" spans="2:14" x14ac:dyDescent="0.35">
      <c r="B2660" t="s">
        <v>710</v>
      </c>
      <c r="C2660" t="s">
        <v>711</v>
      </c>
      <c r="D2660">
        <v>2020</v>
      </c>
      <c r="E2660">
        <v>2020</v>
      </c>
      <c r="F2660" s="1" t="s">
        <v>30</v>
      </c>
      <c r="G2660" s="1" t="s">
        <v>31</v>
      </c>
      <c r="H2660" s="1" t="s">
        <v>198</v>
      </c>
      <c r="I2660" s="1" t="s">
        <v>197</v>
      </c>
      <c r="J2660">
        <v>13</v>
      </c>
      <c r="K2660">
        <v>9228272</v>
      </c>
      <c r="L2660" t="s">
        <v>10</v>
      </c>
      <c r="M2660" s="2" t="b">
        <f t="shared" si="82"/>
        <v>1</v>
      </c>
      <c r="N2660" s="2" t="str">
        <f t="shared" si="83"/>
        <v>Female202075-84 yearsGR113-080</v>
      </c>
    </row>
    <row r="2661" spans="2:14" x14ac:dyDescent="0.35">
      <c r="B2661" t="s">
        <v>710</v>
      </c>
      <c r="C2661" t="s">
        <v>711</v>
      </c>
      <c r="D2661">
        <v>2020</v>
      </c>
      <c r="E2661">
        <v>2020</v>
      </c>
      <c r="F2661" s="1" t="s">
        <v>30</v>
      </c>
      <c r="G2661" s="1" t="s">
        <v>31</v>
      </c>
      <c r="H2661" s="1" t="s">
        <v>196</v>
      </c>
      <c r="I2661" s="1" t="s">
        <v>195</v>
      </c>
      <c r="J2661">
        <v>15</v>
      </c>
      <c r="K2661">
        <v>9228272</v>
      </c>
      <c r="L2661" t="s">
        <v>10</v>
      </c>
      <c r="M2661" s="2" t="b">
        <f t="shared" si="82"/>
        <v>0</v>
      </c>
      <c r="N2661" s="2" t="str">
        <f t="shared" si="83"/>
        <v>Female202075-84 yearsGR113-081</v>
      </c>
    </row>
    <row r="2662" spans="2:14" x14ac:dyDescent="0.35">
      <c r="B2662" t="s">
        <v>710</v>
      </c>
      <c r="C2662" t="s">
        <v>711</v>
      </c>
      <c r="D2662">
        <v>2020</v>
      </c>
      <c r="E2662">
        <v>2020</v>
      </c>
      <c r="F2662" s="1" t="s">
        <v>30</v>
      </c>
      <c r="G2662" s="1" t="s">
        <v>31</v>
      </c>
      <c r="H2662" s="1" t="s">
        <v>99</v>
      </c>
      <c r="I2662" s="1" t="s">
        <v>98</v>
      </c>
      <c r="J2662">
        <v>25386</v>
      </c>
      <c r="K2662">
        <v>9228272</v>
      </c>
      <c r="L2662">
        <v>275.10000000000002</v>
      </c>
      <c r="M2662" s="2" t="b">
        <f t="shared" si="82"/>
        <v>1</v>
      </c>
      <c r="N2662" s="2" t="str">
        <f t="shared" si="83"/>
        <v>Female202075-84 yearsGR113-082</v>
      </c>
    </row>
    <row r="2663" spans="2:14" x14ac:dyDescent="0.35">
      <c r="B2663" t="s">
        <v>710</v>
      </c>
      <c r="C2663" t="s">
        <v>711</v>
      </c>
      <c r="D2663">
        <v>2020</v>
      </c>
      <c r="E2663">
        <v>2020</v>
      </c>
      <c r="F2663" s="1" t="s">
        <v>30</v>
      </c>
      <c r="G2663" s="1" t="s">
        <v>31</v>
      </c>
      <c r="H2663" s="1" t="s">
        <v>194</v>
      </c>
      <c r="I2663" s="1" t="s">
        <v>193</v>
      </c>
      <c r="J2663">
        <v>52</v>
      </c>
      <c r="K2663">
        <v>9228272</v>
      </c>
      <c r="L2663">
        <v>0.6</v>
      </c>
      <c r="M2663" s="2" t="b">
        <f t="shared" si="82"/>
        <v>0</v>
      </c>
      <c r="N2663" s="2" t="str">
        <f t="shared" si="83"/>
        <v>Female202075-84 yearsGR113-083</v>
      </c>
    </row>
    <row r="2664" spans="2:14" x14ac:dyDescent="0.35">
      <c r="B2664" t="s">
        <v>710</v>
      </c>
      <c r="C2664" t="s">
        <v>711</v>
      </c>
      <c r="D2664">
        <v>2020</v>
      </c>
      <c r="E2664">
        <v>2020</v>
      </c>
      <c r="F2664" s="1" t="s">
        <v>30</v>
      </c>
      <c r="G2664" s="1" t="s">
        <v>31</v>
      </c>
      <c r="H2664" s="1" t="s">
        <v>192</v>
      </c>
      <c r="I2664" s="1" t="s">
        <v>191</v>
      </c>
      <c r="J2664">
        <v>1133</v>
      </c>
      <c r="K2664">
        <v>9228272</v>
      </c>
      <c r="L2664">
        <v>12.3</v>
      </c>
      <c r="M2664" s="2" t="b">
        <f t="shared" si="82"/>
        <v>0</v>
      </c>
      <c r="N2664" s="2" t="str">
        <f t="shared" si="83"/>
        <v>Female202075-84 yearsGR113-084</v>
      </c>
    </row>
    <row r="2665" spans="2:14" x14ac:dyDescent="0.35">
      <c r="B2665" t="s">
        <v>710</v>
      </c>
      <c r="C2665" t="s">
        <v>711</v>
      </c>
      <c r="D2665">
        <v>2020</v>
      </c>
      <c r="E2665">
        <v>2020</v>
      </c>
      <c r="F2665" s="1" t="s">
        <v>30</v>
      </c>
      <c r="G2665" s="1" t="s">
        <v>31</v>
      </c>
      <c r="H2665" s="1" t="s">
        <v>190</v>
      </c>
      <c r="I2665" s="1" t="s">
        <v>189</v>
      </c>
      <c r="J2665">
        <v>371</v>
      </c>
      <c r="K2665">
        <v>9228272</v>
      </c>
      <c r="L2665">
        <v>4</v>
      </c>
      <c r="M2665" s="2" t="b">
        <f t="shared" si="82"/>
        <v>0</v>
      </c>
      <c r="N2665" s="2" t="str">
        <f t="shared" si="83"/>
        <v>Female202075-84 yearsGR113-085</v>
      </c>
    </row>
    <row r="2666" spans="2:14" x14ac:dyDescent="0.35">
      <c r="B2666" t="s">
        <v>710</v>
      </c>
      <c r="C2666" t="s">
        <v>711</v>
      </c>
      <c r="D2666">
        <v>2020</v>
      </c>
      <c r="E2666">
        <v>2020</v>
      </c>
      <c r="F2666" s="1" t="s">
        <v>30</v>
      </c>
      <c r="G2666" s="1" t="s">
        <v>31</v>
      </c>
      <c r="H2666" s="1" t="s">
        <v>97</v>
      </c>
      <c r="I2666" s="1" t="s">
        <v>96</v>
      </c>
      <c r="J2666">
        <v>23830</v>
      </c>
      <c r="K2666">
        <v>9228272</v>
      </c>
      <c r="L2666">
        <v>258.2</v>
      </c>
      <c r="M2666" s="2" t="b">
        <f t="shared" si="82"/>
        <v>0</v>
      </c>
      <c r="N2666" s="2" t="str">
        <f t="shared" si="83"/>
        <v>Female202075-84 yearsGR113-086</v>
      </c>
    </row>
    <row r="2667" spans="2:14" x14ac:dyDescent="0.35">
      <c r="B2667" t="s">
        <v>710</v>
      </c>
      <c r="C2667" t="s">
        <v>711</v>
      </c>
      <c r="D2667">
        <v>2020</v>
      </c>
      <c r="E2667">
        <v>2020</v>
      </c>
      <c r="F2667" s="1" t="s">
        <v>30</v>
      </c>
      <c r="G2667" s="1" t="s">
        <v>31</v>
      </c>
      <c r="H2667" s="1" t="s">
        <v>95</v>
      </c>
      <c r="I2667" s="1" t="s">
        <v>94</v>
      </c>
      <c r="J2667">
        <v>1927</v>
      </c>
      <c r="K2667">
        <v>9228272</v>
      </c>
      <c r="L2667">
        <v>20.9</v>
      </c>
      <c r="M2667" s="2" t="b">
        <f t="shared" si="82"/>
        <v>1</v>
      </c>
      <c r="N2667" s="2" t="str">
        <f t="shared" si="83"/>
        <v>Female202075-84 yearsGR113-088</v>
      </c>
    </row>
    <row r="2668" spans="2:14" x14ac:dyDescent="0.35">
      <c r="B2668" t="s">
        <v>710</v>
      </c>
      <c r="C2668" t="s">
        <v>711</v>
      </c>
      <c r="D2668">
        <v>2020</v>
      </c>
      <c r="E2668">
        <v>2020</v>
      </c>
      <c r="F2668" s="1" t="s">
        <v>30</v>
      </c>
      <c r="G2668" s="1" t="s">
        <v>31</v>
      </c>
      <c r="H2668" s="1" t="s">
        <v>186</v>
      </c>
      <c r="I2668" s="1" t="s">
        <v>185</v>
      </c>
      <c r="J2668">
        <v>6341</v>
      </c>
      <c r="K2668">
        <v>9228272</v>
      </c>
      <c r="L2668">
        <v>68.7</v>
      </c>
      <c r="M2668" s="2" t="b">
        <f t="shared" si="82"/>
        <v>0</v>
      </c>
      <c r="N2668" s="2" t="str">
        <f t="shared" si="83"/>
        <v>Female202075-84 yearsGR113-089</v>
      </c>
    </row>
    <row r="2669" spans="2:14" x14ac:dyDescent="0.35">
      <c r="B2669" t="s">
        <v>710</v>
      </c>
      <c r="C2669" t="s">
        <v>711</v>
      </c>
      <c r="D2669">
        <v>2020</v>
      </c>
      <c r="E2669">
        <v>2020</v>
      </c>
      <c r="F2669" s="1" t="s">
        <v>30</v>
      </c>
      <c r="G2669" s="1" t="s">
        <v>31</v>
      </c>
      <c r="H2669" s="1" t="s">
        <v>184</v>
      </c>
      <c r="I2669" s="1" t="s">
        <v>183</v>
      </c>
      <c r="J2669">
        <v>507</v>
      </c>
      <c r="K2669">
        <v>9228272</v>
      </c>
      <c r="L2669">
        <v>5.5</v>
      </c>
      <c r="M2669" s="2" t="b">
        <f t="shared" si="82"/>
        <v>1</v>
      </c>
      <c r="N2669" s="2" t="str">
        <f t="shared" si="83"/>
        <v>Female202075-84 yearsGR113-090</v>
      </c>
    </row>
    <row r="2670" spans="2:14" x14ac:dyDescent="0.35">
      <c r="B2670" t="s">
        <v>710</v>
      </c>
      <c r="C2670" t="s">
        <v>711</v>
      </c>
      <c r="D2670">
        <v>2020</v>
      </c>
      <c r="E2670">
        <v>2020</v>
      </c>
      <c r="F2670" s="1" t="s">
        <v>30</v>
      </c>
      <c r="G2670" s="1" t="s">
        <v>31</v>
      </c>
      <c r="H2670" s="1" t="s">
        <v>182</v>
      </c>
      <c r="I2670" s="1" t="s">
        <v>181</v>
      </c>
      <c r="J2670">
        <v>65</v>
      </c>
      <c r="K2670">
        <v>9228272</v>
      </c>
      <c r="L2670">
        <v>0.7</v>
      </c>
      <c r="M2670" s="2" t="b">
        <f t="shared" si="82"/>
        <v>1</v>
      </c>
      <c r="N2670" s="2" t="str">
        <f t="shared" si="83"/>
        <v>Female202075-84 yearsGR113-091</v>
      </c>
    </row>
    <row r="2671" spans="2:14" x14ac:dyDescent="0.35">
      <c r="B2671" t="s">
        <v>710</v>
      </c>
      <c r="C2671" t="s">
        <v>711</v>
      </c>
      <c r="D2671">
        <v>2020</v>
      </c>
      <c r="E2671">
        <v>2020</v>
      </c>
      <c r="F2671" s="1" t="s">
        <v>30</v>
      </c>
      <c r="G2671" s="1" t="s">
        <v>31</v>
      </c>
      <c r="H2671" s="1" t="s">
        <v>180</v>
      </c>
      <c r="I2671" s="1" t="s">
        <v>179</v>
      </c>
      <c r="J2671">
        <v>345</v>
      </c>
      <c r="K2671">
        <v>9228272</v>
      </c>
      <c r="L2671">
        <v>3.7</v>
      </c>
      <c r="M2671" s="2" t="b">
        <f t="shared" si="82"/>
        <v>1</v>
      </c>
      <c r="N2671" s="2" t="str">
        <f t="shared" si="83"/>
        <v>Female202075-84 yearsGR113-092</v>
      </c>
    </row>
    <row r="2672" spans="2:14" x14ac:dyDescent="0.35">
      <c r="B2672" t="s">
        <v>710</v>
      </c>
      <c r="C2672" t="s">
        <v>711</v>
      </c>
      <c r="D2672">
        <v>2020</v>
      </c>
      <c r="E2672">
        <v>2020</v>
      </c>
      <c r="F2672" s="1" t="s">
        <v>30</v>
      </c>
      <c r="G2672" s="1" t="s">
        <v>31</v>
      </c>
      <c r="H2672" s="1" t="s">
        <v>93</v>
      </c>
      <c r="I2672" s="1" t="s">
        <v>92</v>
      </c>
      <c r="J2672">
        <v>2471</v>
      </c>
      <c r="K2672">
        <v>9228272</v>
      </c>
      <c r="L2672">
        <v>26.8</v>
      </c>
      <c r="M2672" s="2" t="b">
        <f t="shared" ref="M2672:M2735" si="84">LEFT(H2672,1)="#"</f>
        <v>1</v>
      </c>
      <c r="N2672" s="2" t="str">
        <f t="shared" ref="N2672:N2735" si="85">B2672&amp;E2672&amp;F2672&amp;I2672</f>
        <v>Female202075-84 yearsGR113-093</v>
      </c>
    </row>
    <row r="2673" spans="2:14" x14ac:dyDescent="0.35">
      <c r="B2673" t="s">
        <v>710</v>
      </c>
      <c r="C2673" t="s">
        <v>711</v>
      </c>
      <c r="D2673">
        <v>2020</v>
      </c>
      <c r="E2673">
        <v>2020</v>
      </c>
      <c r="F2673" s="1" t="s">
        <v>30</v>
      </c>
      <c r="G2673" s="1" t="s">
        <v>31</v>
      </c>
      <c r="H2673" s="1" t="s">
        <v>91</v>
      </c>
      <c r="I2673" s="1" t="s">
        <v>90</v>
      </c>
      <c r="J2673">
        <v>394</v>
      </c>
      <c r="K2673">
        <v>9228272</v>
      </c>
      <c r="L2673">
        <v>4.3</v>
      </c>
      <c r="M2673" s="2" t="b">
        <f t="shared" si="84"/>
        <v>0</v>
      </c>
      <c r="N2673" s="2" t="str">
        <f t="shared" si="85"/>
        <v>Female202075-84 yearsGR113-094</v>
      </c>
    </row>
    <row r="2674" spans="2:14" x14ac:dyDescent="0.35">
      <c r="B2674" t="s">
        <v>710</v>
      </c>
      <c r="C2674" t="s">
        <v>711</v>
      </c>
      <c r="D2674">
        <v>2020</v>
      </c>
      <c r="E2674">
        <v>2020</v>
      </c>
      <c r="F2674" s="1" t="s">
        <v>30</v>
      </c>
      <c r="G2674" s="1" t="s">
        <v>31</v>
      </c>
      <c r="H2674" s="1" t="s">
        <v>178</v>
      </c>
      <c r="I2674" s="1" t="s">
        <v>177</v>
      </c>
      <c r="J2674">
        <v>2077</v>
      </c>
      <c r="K2674">
        <v>9228272</v>
      </c>
      <c r="L2674">
        <v>22.5</v>
      </c>
      <c r="M2674" s="2" t="b">
        <f t="shared" si="84"/>
        <v>0</v>
      </c>
      <c r="N2674" s="2" t="str">
        <f t="shared" si="85"/>
        <v>Female202075-84 yearsGR113-095</v>
      </c>
    </row>
    <row r="2675" spans="2:14" x14ac:dyDescent="0.35">
      <c r="B2675" t="s">
        <v>710</v>
      </c>
      <c r="C2675" t="s">
        <v>711</v>
      </c>
      <c r="D2675">
        <v>2020</v>
      </c>
      <c r="E2675">
        <v>2020</v>
      </c>
      <c r="F2675" s="1" t="s">
        <v>30</v>
      </c>
      <c r="G2675" s="1" t="s">
        <v>31</v>
      </c>
      <c r="H2675" s="1" t="s">
        <v>176</v>
      </c>
      <c r="I2675" s="1" t="s">
        <v>175</v>
      </c>
      <c r="J2675">
        <v>505</v>
      </c>
      <c r="K2675">
        <v>9228272</v>
      </c>
      <c r="L2675">
        <v>5.5</v>
      </c>
      <c r="M2675" s="2" t="b">
        <f t="shared" si="84"/>
        <v>1</v>
      </c>
      <c r="N2675" s="2" t="str">
        <f t="shared" si="85"/>
        <v>Female202075-84 yearsGR113-096</v>
      </c>
    </row>
    <row r="2676" spans="2:14" x14ac:dyDescent="0.35">
      <c r="B2676" t="s">
        <v>710</v>
      </c>
      <c r="C2676" t="s">
        <v>711</v>
      </c>
      <c r="D2676">
        <v>2020</v>
      </c>
      <c r="E2676">
        <v>2020</v>
      </c>
      <c r="F2676" s="1" t="s">
        <v>30</v>
      </c>
      <c r="G2676" s="1" t="s">
        <v>31</v>
      </c>
      <c r="H2676" s="1" t="s">
        <v>89</v>
      </c>
      <c r="I2676" s="1" t="s">
        <v>88</v>
      </c>
      <c r="J2676">
        <v>7025</v>
      </c>
      <c r="K2676">
        <v>9228272</v>
      </c>
      <c r="L2676">
        <v>76.099999999999994</v>
      </c>
      <c r="M2676" s="2" t="b">
        <f t="shared" si="84"/>
        <v>1</v>
      </c>
      <c r="N2676" s="2" t="str">
        <f t="shared" si="85"/>
        <v>Female202075-84 yearsGR113-097</v>
      </c>
    </row>
    <row r="2677" spans="2:14" x14ac:dyDescent="0.35">
      <c r="B2677" t="s">
        <v>710</v>
      </c>
      <c r="C2677" t="s">
        <v>711</v>
      </c>
      <c r="D2677">
        <v>2020</v>
      </c>
      <c r="E2677">
        <v>2020</v>
      </c>
      <c r="F2677" s="1" t="s">
        <v>30</v>
      </c>
      <c r="G2677" s="1" t="s">
        <v>31</v>
      </c>
      <c r="H2677" s="1" t="s">
        <v>174</v>
      </c>
      <c r="I2677" s="1" t="s">
        <v>173</v>
      </c>
      <c r="J2677">
        <v>103</v>
      </c>
      <c r="K2677">
        <v>9228272</v>
      </c>
      <c r="L2677">
        <v>1.1000000000000001</v>
      </c>
      <c r="M2677" s="2" t="b">
        <f t="shared" si="84"/>
        <v>0</v>
      </c>
      <c r="N2677" s="2" t="str">
        <f t="shared" si="85"/>
        <v>Female202075-84 yearsGR113-098</v>
      </c>
    </row>
    <row r="2678" spans="2:14" x14ac:dyDescent="0.35">
      <c r="B2678" t="s">
        <v>710</v>
      </c>
      <c r="C2678" t="s">
        <v>711</v>
      </c>
      <c r="D2678">
        <v>2020</v>
      </c>
      <c r="E2678">
        <v>2020</v>
      </c>
      <c r="F2678" s="1" t="s">
        <v>30</v>
      </c>
      <c r="G2678" s="1" t="s">
        <v>31</v>
      </c>
      <c r="H2678" s="1" t="s">
        <v>172</v>
      </c>
      <c r="I2678" s="1" t="s">
        <v>171</v>
      </c>
      <c r="J2678">
        <v>42</v>
      </c>
      <c r="K2678">
        <v>9228272</v>
      </c>
      <c r="L2678">
        <v>0.5</v>
      </c>
      <c r="M2678" s="2" t="b">
        <f t="shared" si="84"/>
        <v>0</v>
      </c>
      <c r="N2678" s="2" t="str">
        <f t="shared" si="85"/>
        <v>Female202075-84 yearsGR113-099</v>
      </c>
    </row>
    <row r="2679" spans="2:14" x14ac:dyDescent="0.35">
      <c r="B2679" t="s">
        <v>710</v>
      </c>
      <c r="C2679" t="s">
        <v>711</v>
      </c>
      <c r="D2679">
        <v>2020</v>
      </c>
      <c r="E2679">
        <v>2020</v>
      </c>
      <c r="F2679" s="1" t="s">
        <v>30</v>
      </c>
      <c r="G2679" s="1" t="s">
        <v>31</v>
      </c>
      <c r="H2679" s="1" t="s">
        <v>87</v>
      </c>
      <c r="I2679" s="1" t="s">
        <v>86</v>
      </c>
      <c r="J2679">
        <v>6879</v>
      </c>
      <c r="K2679">
        <v>9228272</v>
      </c>
      <c r="L2679">
        <v>74.5</v>
      </c>
      <c r="M2679" s="2" t="b">
        <f t="shared" si="84"/>
        <v>0</v>
      </c>
      <c r="N2679" s="2" t="str">
        <f t="shared" si="85"/>
        <v>Female202075-84 yearsGR113-100</v>
      </c>
    </row>
    <row r="2680" spans="2:14" x14ac:dyDescent="0.35">
      <c r="B2680" t="s">
        <v>710</v>
      </c>
      <c r="C2680" t="s">
        <v>711</v>
      </c>
      <c r="D2680">
        <v>2020</v>
      </c>
      <c r="E2680">
        <v>2020</v>
      </c>
      <c r="F2680" s="1" t="s">
        <v>30</v>
      </c>
      <c r="G2680" s="1" t="s">
        <v>31</v>
      </c>
      <c r="H2680" s="1" t="s">
        <v>170</v>
      </c>
      <c r="I2680" s="1" t="s">
        <v>169</v>
      </c>
      <c r="J2680">
        <v>163</v>
      </c>
      <c r="K2680">
        <v>9228272</v>
      </c>
      <c r="L2680">
        <v>1.8</v>
      </c>
      <c r="M2680" s="2" t="b">
        <f t="shared" si="84"/>
        <v>1</v>
      </c>
      <c r="N2680" s="2" t="str">
        <f t="shared" si="85"/>
        <v>Female202075-84 yearsGR113-102</v>
      </c>
    </row>
    <row r="2681" spans="2:14" x14ac:dyDescent="0.35">
      <c r="B2681" t="s">
        <v>710</v>
      </c>
      <c r="C2681" t="s">
        <v>711</v>
      </c>
      <c r="D2681">
        <v>2020</v>
      </c>
      <c r="E2681">
        <v>2020</v>
      </c>
      <c r="F2681" s="1" t="s">
        <v>30</v>
      </c>
      <c r="G2681" s="1" t="s">
        <v>31</v>
      </c>
      <c r="H2681" s="1" t="s">
        <v>166</v>
      </c>
      <c r="I2681" s="1" t="s">
        <v>165</v>
      </c>
      <c r="J2681">
        <v>46</v>
      </c>
      <c r="K2681">
        <v>9228272</v>
      </c>
      <c r="L2681">
        <v>0.5</v>
      </c>
      <c r="M2681" s="2" t="b">
        <f t="shared" si="84"/>
        <v>1</v>
      </c>
      <c r="N2681" s="2" t="str">
        <f t="shared" si="85"/>
        <v>Female202075-84 yearsGR113-104</v>
      </c>
    </row>
    <row r="2682" spans="2:14" x14ac:dyDescent="0.35">
      <c r="B2682" t="s">
        <v>710</v>
      </c>
      <c r="C2682" t="s">
        <v>711</v>
      </c>
      <c r="D2682">
        <v>2020</v>
      </c>
      <c r="E2682">
        <v>2020</v>
      </c>
      <c r="F2682" s="1" t="s">
        <v>30</v>
      </c>
      <c r="G2682" s="1" t="s">
        <v>31</v>
      </c>
      <c r="H2682" s="1" t="s">
        <v>164</v>
      </c>
      <c r="I2682" s="1" t="s">
        <v>163</v>
      </c>
      <c r="J2682">
        <v>245</v>
      </c>
      <c r="K2682">
        <v>9228272</v>
      </c>
      <c r="L2682">
        <v>2.7</v>
      </c>
      <c r="M2682" s="2" t="b">
        <f t="shared" si="84"/>
        <v>1</v>
      </c>
      <c r="N2682" s="2" t="str">
        <f t="shared" si="85"/>
        <v>Female202075-84 yearsGR113-109</v>
      </c>
    </row>
    <row r="2683" spans="2:14" x14ac:dyDescent="0.35">
      <c r="B2683" t="s">
        <v>710</v>
      </c>
      <c r="C2683" t="s">
        <v>711</v>
      </c>
      <c r="D2683">
        <v>2020</v>
      </c>
      <c r="E2683">
        <v>2020</v>
      </c>
      <c r="F2683" s="1" t="s">
        <v>30</v>
      </c>
      <c r="G2683" s="1" t="s">
        <v>31</v>
      </c>
      <c r="H2683" s="1" t="s">
        <v>83</v>
      </c>
      <c r="I2683" s="1" t="s">
        <v>82</v>
      </c>
      <c r="J2683">
        <v>2975</v>
      </c>
      <c r="K2683">
        <v>9228272</v>
      </c>
      <c r="L2683">
        <v>32.200000000000003</v>
      </c>
      <c r="M2683" s="2" t="b">
        <f t="shared" si="84"/>
        <v>0</v>
      </c>
      <c r="N2683" s="2" t="str">
        <f t="shared" si="85"/>
        <v>Female202075-84 yearsGR113-110</v>
      </c>
    </row>
    <row r="2684" spans="2:14" x14ac:dyDescent="0.35">
      <c r="B2684" t="s">
        <v>710</v>
      </c>
      <c r="C2684" t="s">
        <v>711</v>
      </c>
      <c r="D2684">
        <v>2020</v>
      </c>
      <c r="E2684">
        <v>2020</v>
      </c>
      <c r="F2684" s="1" t="s">
        <v>30</v>
      </c>
      <c r="G2684" s="1" t="s">
        <v>31</v>
      </c>
      <c r="H2684" s="1" t="s">
        <v>81</v>
      </c>
      <c r="I2684" s="1" t="s">
        <v>80</v>
      </c>
      <c r="J2684">
        <v>51154</v>
      </c>
      <c r="K2684">
        <v>9228272</v>
      </c>
      <c r="L2684">
        <v>554.29999999999995</v>
      </c>
      <c r="M2684" s="2" t="b">
        <f t="shared" si="84"/>
        <v>0</v>
      </c>
      <c r="N2684" s="2" t="str">
        <f t="shared" si="85"/>
        <v>Female202075-84 yearsGR113-111</v>
      </c>
    </row>
    <row r="2685" spans="2:14" x14ac:dyDescent="0.35">
      <c r="B2685" t="s">
        <v>710</v>
      </c>
      <c r="C2685" t="s">
        <v>711</v>
      </c>
      <c r="D2685">
        <v>2020</v>
      </c>
      <c r="E2685">
        <v>2020</v>
      </c>
      <c r="F2685" s="1" t="s">
        <v>30</v>
      </c>
      <c r="G2685" s="1" t="s">
        <v>31</v>
      </c>
      <c r="H2685" s="1" t="s">
        <v>79</v>
      </c>
      <c r="I2685" s="1" t="s">
        <v>78</v>
      </c>
      <c r="J2685">
        <v>8252</v>
      </c>
      <c r="K2685">
        <v>9228272</v>
      </c>
      <c r="L2685">
        <v>89.4</v>
      </c>
      <c r="M2685" s="2" t="b">
        <f t="shared" si="84"/>
        <v>1</v>
      </c>
      <c r="N2685" s="2" t="str">
        <f t="shared" si="85"/>
        <v>Female202075-84 yearsGR113-112</v>
      </c>
    </row>
    <row r="2686" spans="2:14" x14ac:dyDescent="0.35">
      <c r="B2686" t="s">
        <v>710</v>
      </c>
      <c r="C2686" t="s">
        <v>711</v>
      </c>
      <c r="D2686">
        <v>2020</v>
      </c>
      <c r="E2686">
        <v>2020</v>
      </c>
      <c r="F2686" s="1" t="s">
        <v>30</v>
      </c>
      <c r="G2686" s="1" t="s">
        <v>31</v>
      </c>
      <c r="H2686" s="1" t="s">
        <v>77</v>
      </c>
      <c r="I2686" s="1" t="s">
        <v>76</v>
      </c>
      <c r="J2686">
        <v>978</v>
      </c>
      <c r="K2686">
        <v>9228272</v>
      </c>
      <c r="L2686">
        <v>10.6</v>
      </c>
      <c r="M2686" s="2" t="b">
        <f t="shared" si="84"/>
        <v>0</v>
      </c>
      <c r="N2686" s="2" t="str">
        <f t="shared" si="85"/>
        <v>Female202075-84 yearsGR113-113</v>
      </c>
    </row>
    <row r="2687" spans="2:14" x14ac:dyDescent="0.35">
      <c r="B2687" t="s">
        <v>710</v>
      </c>
      <c r="C2687" t="s">
        <v>711</v>
      </c>
      <c r="D2687">
        <v>2020</v>
      </c>
      <c r="E2687">
        <v>2020</v>
      </c>
      <c r="F2687" s="1" t="s">
        <v>30</v>
      </c>
      <c r="G2687" s="1" t="s">
        <v>31</v>
      </c>
      <c r="H2687" s="1" t="s">
        <v>75</v>
      </c>
      <c r="I2687" s="1" t="s">
        <v>74</v>
      </c>
      <c r="J2687">
        <v>941</v>
      </c>
      <c r="K2687">
        <v>9228272</v>
      </c>
      <c r="L2687">
        <v>10.199999999999999</v>
      </c>
      <c r="M2687" s="2" t="b">
        <f t="shared" si="84"/>
        <v>0</v>
      </c>
      <c r="N2687" s="2" t="str">
        <f t="shared" si="85"/>
        <v>Female202075-84 yearsGR113-114</v>
      </c>
    </row>
    <row r="2688" spans="2:14" x14ac:dyDescent="0.35">
      <c r="B2688" t="s">
        <v>710</v>
      </c>
      <c r="C2688" t="s">
        <v>711</v>
      </c>
      <c r="D2688">
        <v>2020</v>
      </c>
      <c r="E2688">
        <v>2020</v>
      </c>
      <c r="F2688" s="1" t="s">
        <v>30</v>
      </c>
      <c r="G2688" s="1" t="s">
        <v>31</v>
      </c>
      <c r="H2688" s="1" t="s">
        <v>162</v>
      </c>
      <c r="I2688" s="1" t="s">
        <v>161</v>
      </c>
      <c r="J2688">
        <v>18</v>
      </c>
      <c r="K2688">
        <v>9228272</v>
      </c>
      <c r="L2688" t="s">
        <v>10</v>
      </c>
      <c r="M2688" s="2" t="b">
        <f t="shared" si="84"/>
        <v>0</v>
      </c>
      <c r="N2688" s="2" t="str">
        <f t="shared" si="85"/>
        <v>Female202075-84 yearsGR113-115</v>
      </c>
    </row>
    <row r="2689" spans="2:14" x14ac:dyDescent="0.35">
      <c r="B2689" t="s">
        <v>710</v>
      </c>
      <c r="C2689" t="s">
        <v>711</v>
      </c>
      <c r="D2689">
        <v>2020</v>
      </c>
      <c r="E2689">
        <v>2020</v>
      </c>
      <c r="F2689" s="1" t="s">
        <v>30</v>
      </c>
      <c r="G2689" s="1" t="s">
        <v>31</v>
      </c>
      <c r="H2689" s="1" t="s">
        <v>160</v>
      </c>
      <c r="I2689" s="1" t="s">
        <v>159</v>
      </c>
      <c r="J2689">
        <v>19</v>
      </c>
      <c r="K2689">
        <v>9228272</v>
      </c>
      <c r="L2689" t="s">
        <v>10</v>
      </c>
      <c r="M2689" s="2" t="b">
        <f t="shared" si="84"/>
        <v>0</v>
      </c>
      <c r="N2689" s="2" t="str">
        <f t="shared" si="85"/>
        <v>Female202075-84 yearsGR113-116</v>
      </c>
    </row>
    <row r="2690" spans="2:14" x14ac:dyDescent="0.35">
      <c r="B2690" t="s">
        <v>710</v>
      </c>
      <c r="C2690" t="s">
        <v>711</v>
      </c>
      <c r="D2690">
        <v>2020</v>
      </c>
      <c r="E2690">
        <v>2020</v>
      </c>
      <c r="F2690" s="1" t="s">
        <v>30</v>
      </c>
      <c r="G2690" s="1" t="s">
        <v>31</v>
      </c>
      <c r="H2690" s="1" t="s">
        <v>73</v>
      </c>
      <c r="I2690" s="1" t="s">
        <v>72</v>
      </c>
      <c r="J2690">
        <v>7274</v>
      </c>
      <c r="K2690">
        <v>9228272</v>
      </c>
      <c r="L2690">
        <v>78.8</v>
      </c>
      <c r="M2690" s="2" t="b">
        <f t="shared" si="84"/>
        <v>0</v>
      </c>
      <c r="N2690" s="2" t="str">
        <f t="shared" si="85"/>
        <v>Female202075-84 yearsGR113-117</v>
      </c>
    </row>
    <row r="2691" spans="2:14" x14ac:dyDescent="0.35">
      <c r="B2691" t="s">
        <v>710</v>
      </c>
      <c r="C2691" t="s">
        <v>711</v>
      </c>
      <c r="D2691">
        <v>2020</v>
      </c>
      <c r="E2691">
        <v>2020</v>
      </c>
      <c r="F2691" s="1" t="s">
        <v>30</v>
      </c>
      <c r="G2691" s="1" t="s">
        <v>31</v>
      </c>
      <c r="H2691" s="1" t="s">
        <v>71</v>
      </c>
      <c r="I2691" s="1" t="s">
        <v>70</v>
      </c>
      <c r="J2691">
        <v>5280</v>
      </c>
      <c r="K2691">
        <v>9228272</v>
      </c>
      <c r="L2691">
        <v>57.2</v>
      </c>
      <c r="M2691" s="2" t="b">
        <f t="shared" si="84"/>
        <v>0</v>
      </c>
      <c r="N2691" s="2" t="str">
        <f t="shared" si="85"/>
        <v>Female202075-84 yearsGR113-118</v>
      </c>
    </row>
    <row r="2692" spans="2:14" x14ac:dyDescent="0.35">
      <c r="B2692" t="s">
        <v>710</v>
      </c>
      <c r="C2692" t="s">
        <v>711</v>
      </c>
      <c r="D2692">
        <v>2020</v>
      </c>
      <c r="E2692">
        <v>2020</v>
      </c>
      <c r="F2692" s="1" t="s">
        <v>30</v>
      </c>
      <c r="G2692" s="1" t="s">
        <v>31</v>
      </c>
      <c r="H2692" s="1" t="s">
        <v>69</v>
      </c>
      <c r="I2692" s="1" t="s">
        <v>68</v>
      </c>
      <c r="J2692">
        <v>91</v>
      </c>
      <c r="K2692">
        <v>9228272</v>
      </c>
      <c r="L2692">
        <v>1</v>
      </c>
      <c r="M2692" s="2" t="b">
        <f t="shared" si="84"/>
        <v>0</v>
      </c>
      <c r="N2692" s="2" t="str">
        <f t="shared" si="85"/>
        <v>Female202075-84 yearsGR113-120</v>
      </c>
    </row>
    <row r="2693" spans="2:14" x14ac:dyDescent="0.35">
      <c r="B2693" t="s">
        <v>710</v>
      </c>
      <c r="C2693" t="s">
        <v>711</v>
      </c>
      <c r="D2693">
        <v>2020</v>
      </c>
      <c r="E2693">
        <v>2020</v>
      </c>
      <c r="F2693" s="1" t="s">
        <v>30</v>
      </c>
      <c r="G2693" s="1" t="s">
        <v>31</v>
      </c>
      <c r="H2693" s="1" t="s">
        <v>156</v>
      </c>
      <c r="I2693" s="1" t="s">
        <v>155</v>
      </c>
      <c r="J2693">
        <v>182</v>
      </c>
      <c r="K2693">
        <v>9228272</v>
      </c>
      <c r="L2693">
        <v>2</v>
      </c>
      <c r="M2693" s="2" t="b">
        <f t="shared" si="84"/>
        <v>0</v>
      </c>
      <c r="N2693" s="2" t="str">
        <f t="shared" si="85"/>
        <v>Female202075-84 yearsGR113-121</v>
      </c>
    </row>
    <row r="2694" spans="2:14" x14ac:dyDescent="0.35">
      <c r="B2694" t="s">
        <v>710</v>
      </c>
      <c r="C2694" t="s">
        <v>711</v>
      </c>
      <c r="D2694">
        <v>2020</v>
      </c>
      <c r="E2694">
        <v>2020</v>
      </c>
      <c r="F2694" s="1" t="s">
        <v>30</v>
      </c>
      <c r="G2694" s="1" t="s">
        <v>31</v>
      </c>
      <c r="H2694" s="1" t="s">
        <v>67</v>
      </c>
      <c r="I2694" s="1" t="s">
        <v>66</v>
      </c>
      <c r="J2694">
        <v>219</v>
      </c>
      <c r="K2694">
        <v>9228272</v>
      </c>
      <c r="L2694">
        <v>2.4</v>
      </c>
      <c r="M2694" s="2" t="b">
        <f t="shared" si="84"/>
        <v>0</v>
      </c>
      <c r="N2694" s="2" t="str">
        <f t="shared" si="85"/>
        <v>Female202075-84 yearsGR113-122</v>
      </c>
    </row>
    <row r="2695" spans="2:14" x14ac:dyDescent="0.35">
      <c r="B2695" t="s">
        <v>710</v>
      </c>
      <c r="C2695" t="s">
        <v>711</v>
      </c>
      <c r="D2695">
        <v>2020</v>
      </c>
      <c r="E2695">
        <v>2020</v>
      </c>
      <c r="F2695" s="1" t="s">
        <v>30</v>
      </c>
      <c r="G2695" s="1" t="s">
        <v>31</v>
      </c>
      <c r="H2695" s="1" t="s">
        <v>154</v>
      </c>
      <c r="I2695" s="1" t="s">
        <v>153</v>
      </c>
      <c r="J2695">
        <v>1500</v>
      </c>
      <c r="K2695">
        <v>9228272</v>
      </c>
      <c r="L2695">
        <v>16.3</v>
      </c>
      <c r="M2695" s="2" t="b">
        <f t="shared" si="84"/>
        <v>0</v>
      </c>
      <c r="N2695" s="2" t="str">
        <f t="shared" si="85"/>
        <v>Female202075-84 yearsGR113-123</v>
      </c>
    </row>
    <row r="2696" spans="2:14" x14ac:dyDescent="0.35">
      <c r="B2696" t="s">
        <v>710</v>
      </c>
      <c r="C2696" t="s">
        <v>711</v>
      </c>
      <c r="D2696">
        <v>2020</v>
      </c>
      <c r="E2696">
        <v>2020</v>
      </c>
      <c r="F2696" s="1" t="s">
        <v>30</v>
      </c>
      <c r="G2696" s="1" t="s">
        <v>31</v>
      </c>
      <c r="H2696" s="1" t="s">
        <v>65</v>
      </c>
      <c r="I2696" s="1" t="s">
        <v>64</v>
      </c>
      <c r="J2696">
        <v>387</v>
      </c>
      <c r="K2696">
        <v>9228272</v>
      </c>
      <c r="L2696">
        <v>4.2</v>
      </c>
      <c r="M2696" s="2" t="b">
        <f t="shared" si="84"/>
        <v>1</v>
      </c>
      <c r="N2696" s="2" t="str">
        <f t="shared" si="85"/>
        <v>Female202075-84 yearsGR113-124</v>
      </c>
    </row>
    <row r="2697" spans="2:14" x14ac:dyDescent="0.35">
      <c r="B2697" t="s">
        <v>710</v>
      </c>
      <c r="C2697" t="s">
        <v>711</v>
      </c>
      <c r="D2697">
        <v>2020</v>
      </c>
      <c r="E2697">
        <v>2020</v>
      </c>
      <c r="F2697" s="1" t="s">
        <v>30</v>
      </c>
      <c r="G2697" s="1" t="s">
        <v>31</v>
      </c>
      <c r="H2697" s="1" t="s">
        <v>152</v>
      </c>
      <c r="I2697" s="1" t="s">
        <v>151</v>
      </c>
      <c r="J2697">
        <v>158</v>
      </c>
      <c r="K2697">
        <v>9228272</v>
      </c>
      <c r="L2697">
        <v>1.7</v>
      </c>
      <c r="M2697" s="2" t="b">
        <f t="shared" si="84"/>
        <v>0</v>
      </c>
      <c r="N2697" s="2" t="str">
        <f t="shared" si="85"/>
        <v>Female202075-84 yearsGR113-125</v>
      </c>
    </row>
    <row r="2698" spans="2:14" x14ac:dyDescent="0.35">
      <c r="B2698" t="s">
        <v>710</v>
      </c>
      <c r="C2698" t="s">
        <v>711</v>
      </c>
      <c r="D2698">
        <v>2020</v>
      </c>
      <c r="E2698">
        <v>2020</v>
      </c>
      <c r="F2698" s="1" t="s">
        <v>30</v>
      </c>
      <c r="G2698" s="1" t="s">
        <v>31</v>
      </c>
      <c r="H2698" s="1" t="s">
        <v>63</v>
      </c>
      <c r="I2698" s="1" t="s">
        <v>62</v>
      </c>
      <c r="J2698">
        <v>229</v>
      </c>
      <c r="K2698">
        <v>9228272</v>
      </c>
      <c r="L2698">
        <v>2.5</v>
      </c>
      <c r="M2698" s="2" t="b">
        <f t="shared" si="84"/>
        <v>0</v>
      </c>
      <c r="N2698" s="2" t="str">
        <f t="shared" si="85"/>
        <v>Female202075-84 yearsGR113-126</v>
      </c>
    </row>
    <row r="2699" spans="2:14" x14ac:dyDescent="0.35">
      <c r="B2699" t="s">
        <v>710</v>
      </c>
      <c r="C2699" t="s">
        <v>711</v>
      </c>
      <c r="D2699">
        <v>2020</v>
      </c>
      <c r="E2699">
        <v>2020</v>
      </c>
      <c r="F2699" s="1" t="s">
        <v>30</v>
      </c>
      <c r="G2699" s="1" t="s">
        <v>31</v>
      </c>
      <c r="H2699" s="1" t="s">
        <v>61</v>
      </c>
      <c r="I2699" s="1" t="s">
        <v>60</v>
      </c>
      <c r="J2699">
        <v>156</v>
      </c>
      <c r="K2699">
        <v>9228272</v>
      </c>
      <c r="L2699">
        <v>1.7</v>
      </c>
      <c r="M2699" s="2" t="b">
        <f t="shared" si="84"/>
        <v>1</v>
      </c>
      <c r="N2699" s="2" t="str">
        <f t="shared" si="85"/>
        <v>Female202075-84 yearsGR113-127</v>
      </c>
    </row>
    <row r="2700" spans="2:14" x14ac:dyDescent="0.35">
      <c r="B2700" t="s">
        <v>710</v>
      </c>
      <c r="C2700" t="s">
        <v>711</v>
      </c>
      <c r="D2700">
        <v>2020</v>
      </c>
      <c r="E2700">
        <v>2020</v>
      </c>
      <c r="F2700" s="1" t="s">
        <v>30</v>
      </c>
      <c r="G2700" s="1" t="s">
        <v>31</v>
      </c>
      <c r="H2700" s="1" t="s">
        <v>59</v>
      </c>
      <c r="I2700" s="1" t="s">
        <v>58</v>
      </c>
      <c r="J2700">
        <v>82</v>
      </c>
      <c r="K2700">
        <v>9228272</v>
      </c>
      <c r="L2700">
        <v>0.9</v>
      </c>
      <c r="M2700" s="2" t="b">
        <f t="shared" si="84"/>
        <v>0</v>
      </c>
      <c r="N2700" s="2" t="str">
        <f t="shared" si="85"/>
        <v>Female202075-84 yearsGR113-128</v>
      </c>
    </row>
    <row r="2701" spans="2:14" x14ac:dyDescent="0.35">
      <c r="B2701" t="s">
        <v>710</v>
      </c>
      <c r="C2701" t="s">
        <v>711</v>
      </c>
      <c r="D2701">
        <v>2020</v>
      </c>
      <c r="E2701">
        <v>2020</v>
      </c>
      <c r="F2701" s="1" t="s">
        <v>30</v>
      </c>
      <c r="G2701" s="1" t="s">
        <v>31</v>
      </c>
      <c r="H2701" s="1" t="s">
        <v>57</v>
      </c>
      <c r="I2701" s="1" t="s">
        <v>56</v>
      </c>
      <c r="J2701">
        <v>74</v>
      </c>
      <c r="K2701">
        <v>9228272</v>
      </c>
      <c r="L2701">
        <v>0.8</v>
      </c>
      <c r="M2701" s="2" t="b">
        <f t="shared" si="84"/>
        <v>0</v>
      </c>
      <c r="N2701" s="2" t="str">
        <f t="shared" si="85"/>
        <v>Female202075-84 yearsGR113-129</v>
      </c>
    </row>
    <row r="2702" spans="2:14" x14ac:dyDescent="0.35">
      <c r="B2702" t="s">
        <v>710</v>
      </c>
      <c r="C2702" t="s">
        <v>711</v>
      </c>
      <c r="D2702">
        <v>2020</v>
      </c>
      <c r="E2702">
        <v>2020</v>
      </c>
      <c r="F2702" s="1" t="s">
        <v>30</v>
      </c>
      <c r="G2702" s="1" t="s">
        <v>31</v>
      </c>
      <c r="H2702" s="1" t="s">
        <v>55</v>
      </c>
      <c r="I2702" s="1" t="s">
        <v>54</v>
      </c>
      <c r="J2702">
        <v>56</v>
      </c>
      <c r="K2702">
        <v>9228272</v>
      </c>
      <c r="L2702">
        <v>0.6</v>
      </c>
      <c r="M2702" s="2" t="b">
        <f t="shared" si="84"/>
        <v>0</v>
      </c>
      <c r="N2702" s="2" t="str">
        <f t="shared" si="85"/>
        <v>Female202075-84 yearsGR113-131</v>
      </c>
    </row>
    <row r="2703" spans="2:14" x14ac:dyDescent="0.35">
      <c r="B2703" t="s">
        <v>710</v>
      </c>
      <c r="C2703" t="s">
        <v>711</v>
      </c>
      <c r="D2703">
        <v>2020</v>
      </c>
      <c r="E2703">
        <v>2020</v>
      </c>
      <c r="F2703" s="1" t="s">
        <v>30</v>
      </c>
      <c r="G2703" s="1" t="s">
        <v>31</v>
      </c>
      <c r="H2703" s="1" t="s">
        <v>53</v>
      </c>
      <c r="I2703" s="1" t="s">
        <v>52</v>
      </c>
      <c r="J2703">
        <v>52</v>
      </c>
      <c r="K2703">
        <v>9228272</v>
      </c>
      <c r="L2703">
        <v>0.6</v>
      </c>
      <c r="M2703" s="2" t="b">
        <f t="shared" si="84"/>
        <v>0</v>
      </c>
      <c r="N2703" s="2" t="str">
        <f t="shared" si="85"/>
        <v>Female202075-84 yearsGR113-133</v>
      </c>
    </row>
    <row r="2704" spans="2:14" x14ac:dyDescent="0.35">
      <c r="B2704" t="s">
        <v>710</v>
      </c>
      <c r="C2704" t="s">
        <v>711</v>
      </c>
      <c r="D2704">
        <v>2020</v>
      </c>
      <c r="E2704">
        <v>2020</v>
      </c>
      <c r="F2704" s="1" t="s">
        <v>30</v>
      </c>
      <c r="G2704" s="1" t="s">
        <v>31</v>
      </c>
      <c r="H2704" s="1" t="s">
        <v>147</v>
      </c>
      <c r="I2704" s="1" t="s">
        <v>146</v>
      </c>
      <c r="J2704">
        <v>602</v>
      </c>
      <c r="K2704">
        <v>9228272</v>
      </c>
      <c r="L2704">
        <v>6.5</v>
      </c>
      <c r="M2704" s="2" t="b">
        <f t="shared" si="84"/>
        <v>1</v>
      </c>
      <c r="N2704" s="2" t="str">
        <f t="shared" si="85"/>
        <v>Female202075-84 yearsGR113-135</v>
      </c>
    </row>
    <row r="2705" spans="2:14" x14ac:dyDescent="0.35">
      <c r="B2705" t="s">
        <v>710</v>
      </c>
      <c r="C2705" t="s">
        <v>711</v>
      </c>
      <c r="D2705">
        <v>2020</v>
      </c>
      <c r="E2705">
        <v>2020</v>
      </c>
      <c r="F2705" s="1" t="s">
        <v>30</v>
      </c>
      <c r="G2705" s="1" t="s">
        <v>31</v>
      </c>
      <c r="H2705" s="1" t="s">
        <v>145</v>
      </c>
      <c r="I2705" s="1" t="s">
        <v>144</v>
      </c>
      <c r="J2705">
        <v>679</v>
      </c>
      <c r="K2705">
        <v>9228272</v>
      </c>
      <c r="L2705">
        <v>7.4</v>
      </c>
      <c r="M2705" s="2" t="b">
        <f t="shared" si="84"/>
        <v>1</v>
      </c>
      <c r="N2705" s="2" t="str">
        <f t="shared" si="85"/>
        <v>Female202075-84 yearsGR113-136</v>
      </c>
    </row>
    <row r="2706" spans="2:14" x14ac:dyDescent="0.35">
      <c r="B2706" t="s">
        <v>710</v>
      </c>
      <c r="C2706" t="s">
        <v>711</v>
      </c>
      <c r="D2706">
        <v>2020</v>
      </c>
      <c r="E2706">
        <v>2020</v>
      </c>
      <c r="F2706" s="1" t="s">
        <v>30</v>
      </c>
      <c r="G2706" s="1" t="s">
        <v>31</v>
      </c>
      <c r="H2706" s="1" t="s">
        <v>51</v>
      </c>
      <c r="I2706" s="1" t="s">
        <v>50</v>
      </c>
      <c r="J2706">
        <v>42311</v>
      </c>
      <c r="K2706">
        <v>9228272</v>
      </c>
      <c r="L2706">
        <v>458.5</v>
      </c>
      <c r="M2706" s="2" t="b">
        <f t="shared" si="84"/>
        <v>1</v>
      </c>
      <c r="N2706" s="2" t="str">
        <f t="shared" si="85"/>
        <v>Female202075-84 yearsGR113-137</v>
      </c>
    </row>
    <row r="2707" spans="2:14" x14ac:dyDescent="0.35">
      <c r="B2707" t="s">
        <v>710</v>
      </c>
      <c r="C2707" t="s">
        <v>711</v>
      </c>
      <c r="D2707">
        <v>2020</v>
      </c>
      <c r="E2707">
        <v>2020</v>
      </c>
      <c r="F2707" s="1" t="s">
        <v>32</v>
      </c>
      <c r="G2707" s="1" t="s">
        <v>33</v>
      </c>
      <c r="H2707" s="1" t="s">
        <v>296</v>
      </c>
      <c r="I2707" s="1" t="s">
        <v>295</v>
      </c>
      <c r="J2707">
        <v>1420</v>
      </c>
      <c r="K2707">
        <v>4243727</v>
      </c>
      <c r="L2707">
        <v>33.5</v>
      </c>
      <c r="M2707" s="2" t="b">
        <f t="shared" si="84"/>
        <v>0</v>
      </c>
      <c r="N2707" s="2" t="str">
        <f t="shared" si="85"/>
        <v>Female202085+ yearsGR113-003</v>
      </c>
    </row>
    <row r="2708" spans="2:14" x14ac:dyDescent="0.35">
      <c r="B2708" t="s">
        <v>710</v>
      </c>
      <c r="C2708" t="s">
        <v>711</v>
      </c>
      <c r="D2708">
        <v>2020</v>
      </c>
      <c r="E2708">
        <v>2020</v>
      </c>
      <c r="F2708" s="1" t="s">
        <v>32</v>
      </c>
      <c r="G2708" s="1" t="s">
        <v>33</v>
      </c>
      <c r="H2708" s="1" t="s">
        <v>294</v>
      </c>
      <c r="I2708" s="1" t="s">
        <v>293</v>
      </c>
      <c r="J2708">
        <v>41</v>
      </c>
      <c r="K2708">
        <v>4243727</v>
      </c>
      <c r="L2708">
        <v>1</v>
      </c>
      <c r="M2708" s="2" t="b">
        <f t="shared" si="84"/>
        <v>1</v>
      </c>
      <c r="N2708" s="2" t="str">
        <f t="shared" si="85"/>
        <v>Female202085+ yearsGR113-004</v>
      </c>
    </row>
    <row r="2709" spans="2:14" x14ac:dyDescent="0.35">
      <c r="B2709" t="s">
        <v>710</v>
      </c>
      <c r="C2709" t="s">
        <v>711</v>
      </c>
      <c r="D2709">
        <v>2020</v>
      </c>
      <c r="E2709">
        <v>2020</v>
      </c>
      <c r="F2709" s="1" t="s">
        <v>32</v>
      </c>
      <c r="G2709" s="1" t="s">
        <v>33</v>
      </c>
      <c r="H2709" s="1" t="s">
        <v>292</v>
      </c>
      <c r="I2709" s="1" t="s">
        <v>291</v>
      </c>
      <c r="J2709">
        <v>32</v>
      </c>
      <c r="K2709">
        <v>4243727</v>
      </c>
      <c r="L2709">
        <v>0.8</v>
      </c>
      <c r="M2709" s="2" t="b">
        <f t="shared" si="84"/>
        <v>0</v>
      </c>
      <c r="N2709" s="2" t="str">
        <f t="shared" si="85"/>
        <v>Female202085+ yearsGR113-005</v>
      </c>
    </row>
    <row r="2710" spans="2:14" x14ac:dyDescent="0.35">
      <c r="B2710" t="s">
        <v>710</v>
      </c>
      <c r="C2710" t="s">
        <v>711</v>
      </c>
      <c r="D2710">
        <v>2020</v>
      </c>
      <c r="E2710">
        <v>2020</v>
      </c>
      <c r="F2710" s="1" t="s">
        <v>32</v>
      </c>
      <c r="G2710" s="1" t="s">
        <v>33</v>
      </c>
      <c r="H2710" s="1" t="s">
        <v>143</v>
      </c>
      <c r="I2710" s="1" t="s">
        <v>142</v>
      </c>
      <c r="J2710">
        <v>5593</v>
      </c>
      <c r="K2710">
        <v>4243727</v>
      </c>
      <c r="L2710">
        <v>131.80000000000001</v>
      </c>
      <c r="M2710" s="2" t="b">
        <f t="shared" si="84"/>
        <v>1</v>
      </c>
      <c r="N2710" s="2" t="str">
        <f t="shared" si="85"/>
        <v>Female202085+ yearsGR113-010</v>
      </c>
    </row>
    <row r="2711" spans="2:14" x14ac:dyDescent="0.35">
      <c r="B2711" t="s">
        <v>710</v>
      </c>
      <c r="C2711" t="s">
        <v>711</v>
      </c>
      <c r="D2711">
        <v>2020</v>
      </c>
      <c r="E2711">
        <v>2020</v>
      </c>
      <c r="F2711" s="1" t="s">
        <v>32</v>
      </c>
      <c r="G2711" s="1" t="s">
        <v>33</v>
      </c>
      <c r="H2711" s="1" t="s">
        <v>284</v>
      </c>
      <c r="I2711" s="1" t="s">
        <v>283</v>
      </c>
      <c r="J2711">
        <v>86</v>
      </c>
      <c r="K2711">
        <v>4243727</v>
      </c>
      <c r="L2711">
        <v>2</v>
      </c>
      <c r="M2711" s="2" t="b">
        <f t="shared" si="84"/>
        <v>1</v>
      </c>
      <c r="N2711" s="2" t="str">
        <f t="shared" si="85"/>
        <v>Female202085+ yearsGR113-015</v>
      </c>
    </row>
    <row r="2712" spans="2:14" x14ac:dyDescent="0.35">
      <c r="B2712" t="s">
        <v>710</v>
      </c>
      <c r="C2712" t="s">
        <v>711</v>
      </c>
      <c r="D2712">
        <v>2020</v>
      </c>
      <c r="E2712">
        <v>2020</v>
      </c>
      <c r="F2712" s="1" t="s">
        <v>32</v>
      </c>
      <c r="G2712" s="1" t="s">
        <v>33</v>
      </c>
      <c r="H2712" s="1" t="s">
        <v>282</v>
      </c>
      <c r="I2712" s="1" t="s">
        <v>281</v>
      </c>
      <c r="J2712">
        <v>13</v>
      </c>
      <c r="K2712">
        <v>4243727</v>
      </c>
      <c r="L2712" t="s">
        <v>10</v>
      </c>
      <c r="M2712" s="2" t="b">
        <f t="shared" si="84"/>
        <v>1</v>
      </c>
      <c r="N2712" s="2" t="str">
        <f t="shared" si="85"/>
        <v>Female202085+ yearsGR113-016</v>
      </c>
    </row>
    <row r="2713" spans="2:14" x14ac:dyDescent="0.35">
      <c r="B2713" t="s">
        <v>710</v>
      </c>
      <c r="C2713" t="s">
        <v>711</v>
      </c>
      <c r="D2713">
        <v>2020</v>
      </c>
      <c r="E2713">
        <v>2020</v>
      </c>
      <c r="F2713" s="1" t="s">
        <v>32</v>
      </c>
      <c r="G2713" s="1" t="s">
        <v>33</v>
      </c>
      <c r="H2713" s="1" t="s">
        <v>141</v>
      </c>
      <c r="I2713" s="1" t="s">
        <v>140</v>
      </c>
      <c r="J2713">
        <v>64510</v>
      </c>
      <c r="K2713">
        <v>4243727</v>
      </c>
      <c r="L2713">
        <v>1520.1</v>
      </c>
      <c r="M2713" s="2" t="b">
        <f t="shared" si="84"/>
        <v>0</v>
      </c>
      <c r="N2713" s="2" t="str">
        <f t="shared" si="85"/>
        <v>Female202085+ yearsGR113-018</v>
      </c>
    </row>
    <row r="2714" spans="2:14" x14ac:dyDescent="0.35">
      <c r="B2714" t="s">
        <v>710</v>
      </c>
      <c r="C2714" t="s">
        <v>711</v>
      </c>
      <c r="D2714">
        <v>2020</v>
      </c>
      <c r="E2714">
        <v>2020</v>
      </c>
      <c r="F2714" s="1" t="s">
        <v>32</v>
      </c>
      <c r="G2714" s="1" t="s">
        <v>33</v>
      </c>
      <c r="H2714" s="1" t="s">
        <v>139</v>
      </c>
      <c r="I2714" s="1" t="s">
        <v>138</v>
      </c>
      <c r="J2714">
        <v>52415</v>
      </c>
      <c r="K2714">
        <v>4243727</v>
      </c>
      <c r="L2714">
        <v>1235.0999999999999</v>
      </c>
      <c r="M2714" s="2" t="b">
        <f t="shared" si="84"/>
        <v>1</v>
      </c>
      <c r="N2714" s="2" t="str">
        <f t="shared" si="85"/>
        <v>Female202085+ yearsGR113-019</v>
      </c>
    </row>
    <row r="2715" spans="2:14" x14ac:dyDescent="0.35">
      <c r="B2715" t="s">
        <v>710</v>
      </c>
      <c r="C2715" t="s">
        <v>711</v>
      </c>
      <c r="D2715">
        <v>2020</v>
      </c>
      <c r="E2715">
        <v>2020</v>
      </c>
      <c r="F2715" s="1" t="s">
        <v>32</v>
      </c>
      <c r="G2715" s="1" t="s">
        <v>33</v>
      </c>
      <c r="H2715" s="1" t="s">
        <v>280</v>
      </c>
      <c r="I2715" s="1" t="s">
        <v>279</v>
      </c>
      <c r="J2715">
        <v>616</v>
      </c>
      <c r="K2715">
        <v>4243727</v>
      </c>
      <c r="L2715">
        <v>14.5</v>
      </c>
      <c r="M2715" s="2" t="b">
        <f t="shared" si="84"/>
        <v>0</v>
      </c>
      <c r="N2715" s="2" t="str">
        <f t="shared" si="85"/>
        <v>Female202085+ yearsGR113-020</v>
      </c>
    </row>
    <row r="2716" spans="2:14" x14ac:dyDescent="0.35">
      <c r="B2716" t="s">
        <v>710</v>
      </c>
      <c r="C2716" t="s">
        <v>711</v>
      </c>
      <c r="D2716">
        <v>2020</v>
      </c>
      <c r="E2716">
        <v>2020</v>
      </c>
      <c r="F2716" s="1" t="s">
        <v>32</v>
      </c>
      <c r="G2716" s="1" t="s">
        <v>33</v>
      </c>
      <c r="H2716" s="1" t="s">
        <v>278</v>
      </c>
      <c r="I2716" s="1" t="s">
        <v>277</v>
      </c>
      <c r="J2716">
        <v>557</v>
      </c>
      <c r="K2716">
        <v>4243727</v>
      </c>
      <c r="L2716">
        <v>13.1</v>
      </c>
      <c r="M2716" s="2" t="b">
        <f t="shared" si="84"/>
        <v>0</v>
      </c>
      <c r="N2716" s="2" t="str">
        <f t="shared" si="85"/>
        <v>Female202085+ yearsGR113-021</v>
      </c>
    </row>
    <row r="2717" spans="2:14" x14ac:dyDescent="0.35">
      <c r="B2717" t="s">
        <v>710</v>
      </c>
      <c r="C2717" t="s">
        <v>711</v>
      </c>
      <c r="D2717">
        <v>2020</v>
      </c>
      <c r="E2717">
        <v>2020</v>
      </c>
      <c r="F2717" s="1" t="s">
        <v>32</v>
      </c>
      <c r="G2717" s="1" t="s">
        <v>33</v>
      </c>
      <c r="H2717" s="1" t="s">
        <v>276</v>
      </c>
      <c r="I2717" s="1" t="s">
        <v>275</v>
      </c>
      <c r="J2717">
        <v>887</v>
      </c>
      <c r="K2717">
        <v>4243727</v>
      </c>
      <c r="L2717">
        <v>20.9</v>
      </c>
      <c r="M2717" s="2" t="b">
        <f t="shared" si="84"/>
        <v>0</v>
      </c>
      <c r="N2717" s="2" t="str">
        <f t="shared" si="85"/>
        <v>Female202085+ yearsGR113-022</v>
      </c>
    </row>
    <row r="2718" spans="2:14" x14ac:dyDescent="0.35">
      <c r="B2718" t="s">
        <v>710</v>
      </c>
      <c r="C2718" t="s">
        <v>711</v>
      </c>
      <c r="D2718">
        <v>2020</v>
      </c>
      <c r="E2718">
        <v>2020</v>
      </c>
      <c r="F2718" s="1" t="s">
        <v>32</v>
      </c>
      <c r="G2718" s="1" t="s">
        <v>33</v>
      </c>
      <c r="H2718" s="1" t="s">
        <v>274</v>
      </c>
      <c r="I2718" s="1" t="s">
        <v>273</v>
      </c>
      <c r="J2718">
        <v>6005</v>
      </c>
      <c r="K2718">
        <v>4243727</v>
      </c>
      <c r="L2718">
        <v>141.5</v>
      </c>
      <c r="M2718" s="2" t="b">
        <f t="shared" si="84"/>
        <v>0</v>
      </c>
      <c r="N2718" s="2" t="str">
        <f t="shared" si="85"/>
        <v>Female202085+ yearsGR113-023</v>
      </c>
    </row>
    <row r="2719" spans="2:14" x14ac:dyDescent="0.35">
      <c r="B2719" t="s">
        <v>710</v>
      </c>
      <c r="C2719" t="s">
        <v>711</v>
      </c>
      <c r="D2719">
        <v>2020</v>
      </c>
      <c r="E2719">
        <v>2020</v>
      </c>
      <c r="F2719" s="1" t="s">
        <v>32</v>
      </c>
      <c r="G2719" s="1" t="s">
        <v>33</v>
      </c>
      <c r="H2719" s="1" t="s">
        <v>272</v>
      </c>
      <c r="I2719" s="1" t="s">
        <v>271</v>
      </c>
      <c r="J2719">
        <v>1442</v>
      </c>
      <c r="K2719">
        <v>4243727</v>
      </c>
      <c r="L2719">
        <v>34</v>
      </c>
      <c r="M2719" s="2" t="b">
        <f t="shared" si="84"/>
        <v>0</v>
      </c>
      <c r="N2719" s="2" t="str">
        <f t="shared" si="85"/>
        <v>Female202085+ yearsGR113-024</v>
      </c>
    </row>
    <row r="2720" spans="2:14" x14ac:dyDescent="0.35">
      <c r="B2720" t="s">
        <v>710</v>
      </c>
      <c r="C2720" t="s">
        <v>711</v>
      </c>
      <c r="D2720">
        <v>2020</v>
      </c>
      <c r="E2720">
        <v>2020</v>
      </c>
      <c r="F2720" s="1" t="s">
        <v>32</v>
      </c>
      <c r="G2720" s="1" t="s">
        <v>33</v>
      </c>
      <c r="H2720" s="1" t="s">
        <v>270</v>
      </c>
      <c r="I2720" s="1" t="s">
        <v>269</v>
      </c>
      <c r="J2720">
        <v>4124</v>
      </c>
      <c r="K2720">
        <v>4243727</v>
      </c>
      <c r="L2720">
        <v>97.2</v>
      </c>
      <c r="M2720" s="2" t="b">
        <f t="shared" si="84"/>
        <v>0</v>
      </c>
      <c r="N2720" s="2" t="str">
        <f t="shared" si="85"/>
        <v>Female202085+ yearsGR113-025</v>
      </c>
    </row>
    <row r="2721" spans="2:14" x14ac:dyDescent="0.35">
      <c r="B2721" t="s">
        <v>710</v>
      </c>
      <c r="C2721" t="s">
        <v>711</v>
      </c>
      <c r="D2721">
        <v>2020</v>
      </c>
      <c r="E2721">
        <v>2020</v>
      </c>
      <c r="F2721" s="1" t="s">
        <v>32</v>
      </c>
      <c r="G2721" s="1" t="s">
        <v>33</v>
      </c>
      <c r="H2721" s="1" t="s">
        <v>268</v>
      </c>
      <c r="I2721" s="1" t="s">
        <v>267</v>
      </c>
      <c r="J2721">
        <v>83</v>
      </c>
      <c r="K2721">
        <v>4243727</v>
      </c>
      <c r="L2721">
        <v>2</v>
      </c>
      <c r="M2721" s="2" t="b">
        <f t="shared" si="84"/>
        <v>0</v>
      </c>
      <c r="N2721" s="2" t="str">
        <f t="shared" si="85"/>
        <v>Female202085+ yearsGR113-026</v>
      </c>
    </row>
    <row r="2722" spans="2:14" x14ac:dyDescent="0.35">
      <c r="B2722" t="s">
        <v>710</v>
      </c>
      <c r="C2722" t="s">
        <v>711</v>
      </c>
      <c r="D2722">
        <v>2020</v>
      </c>
      <c r="E2722">
        <v>2020</v>
      </c>
      <c r="F2722" s="1" t="s">
        <v>32</v>
      </c>
      <c r="G2722" s="1" t="s">
        <v>33</v>
      </c>
      <c r="H2722" s="1" t="s">
        <v>266</v>
      </c>
      <c r="I2722" s="1" t="s">
        <v>265</v>
      </c>
      <c r="J2722">
        <v>9180</v>
      </c>
      <c r="K2722">
        <v>4243727</v>
      </c>
      <c r="L2722">
        <v>216.3</v>
      </c>
      <c r="M2722" s="2" t="b">
        <f t="shared" si="84"/>
        <v>0</v>
      </c>
      <c r="N2722" s="2" t="str">
        <f t="shared" si="85"/>
        <v>Female202085+ yearsGR113-027</v>
      </c>
    </row>
    <row r="2723" spans="2:14" x14ac:dyDescent="0.35">
      <c r="B2723" t="s">
        <v>710</v>
      </c>
      <c r="C2723" t="s">
        <v>711</v>
      </c>
      <c r="D2723">
        <v>2020</v>
      </c>
      <c r="E2723">
        <v>2020</v>
      </c>
      <c r="F2723" s="1" t="s">
        <v>32</v>
      </c>
      <c r="G2723" s="1" t="s">
        <v>33</v>
      </c>
      <c r="H2723" s="1" t="s">
        <v>264</v>
      </c>
      <c r="I2723" s="1" t="s">
        <v>263</v>
      </c>
      <c r="J2723">
        <v>553</v>
      </c>
      <c r="K2723">
        <v>4243727</v>
      </c>
      <c r="L2723">
        <v>13</v>
      </c>
      <c r="M2723" s="2" t="b">
        <f t="shared" si="84"/>
        <v>0</v>
      </c>
      <c r="N2723" s="2" t="str">
        <f t="shared" si="85"/>
        <v>Female202085+ yearsGR113-028</v>
      </c>
    </row>
    <row r="2724" spans="2:14" x14ac:dyDescent="0.35">
      <c r="B2724" t="s">
        <v>710</v>
      </c>
      <c r="C2724" t="s">
        <v>711</v>
      </c>
      <c r="D2724">
        <v>2020</v>
      </c>
      <c r="E2724">
        <v>2020</v>
      </c>
      <c r="F2724" s="1" t="s">
        <v>32</v>
      </c>
      <c r="G2724" s="1" t="s">
        <v>33</v>
      </c>
      <c r="H2724" s="1" t="s">
        <v>137</v>
      </c>
      <c r="I2724" s="1" t="s">
        <v>136</v>
      </c>
      <c r="J2724">
        <v>7378</v>
      </c>
      <c r="K2724">
        <v>4243727</v>
      </c>
      <c r="L2724">
        <v>173.9</v>
      </c>
      <c r="M2724" s="2" t="b">
        <f t="shared" si="84"/>
        <v>0</v>
      </c>
      <c r="N2724" s="2" t="str">
        <f t="shared" si="85"/>
        <v>Female202085+ yearsGR113-029</v>
      </c>
    </row>
    <row r="2725" spans="2:14" x14ac:dyDescent="0.35">
      <c r="B2725" t="s">
        <v>710</v>
      </c>
      <c r="C2725" t="s">
        <v>711</v>
      </c>
      <c r="D2725">
        <v>2020</v>
      </c>
      <c r="E2725">
        <v>2020</v>
      </c>
      <c r="F2725" s="1" t="s">
        <v>32</v>
      </c>
      <c r="G2725" s="1" t="s">
        <v>33</v>
      </c>
      <c r="H2725" s="1" t="s">
        <v>262</v>
      </c>
      <c r="I2725" s="1" t="s">
        <v>261</v>
      </c>
      <c r="J2725">
        <v>274</v>
      </c>
      <c r="K2725">
        <v>4243727</v>
      </c>
      <c r="L2725">
        <v>6.5</v>
      </c>
      <c r="M2725" s="2" t="b">
        <f t="shared" si="84"/>
        <v>0</v>
      </c>
      <c r="N2725" s="2" t="str">
        <f t="shared" si="85"/>
        <v>Female202085+ yearsGR113-030</v>
      </c>
    </row>
    <row r="2726" spans="2:14" x14ac:dyDescent="0.35">
      <c r="B2726" t="s">
        <v>710</v>
      </c>
      <c r="C2726" t="s">
        <v>711</v>
      </c>
      <c r="D2726">
        <v>2020</v>
      </c>
      <c r="E2726">
        <v>2020</v>
      </c>
      <c r="F2726" s="1" t="s">
        <v>32</v>
      </c>
      <c r="G2726" s="1" t="s">
        <v>33</v>
      </c>
      <c r="H2726" s="1" t="s">
        <v>260</v>
      </c>
      <c r="I2726" s="1" t="s">
        <v>259</v>
      </c>
      <c r="J2726">
        <v>1470</v>
      </c>
      <c r="K2726">
        <v>4243727</v>
      </c>
      <c r="L2726">
        <v>34.6</v>
      </c>
      <c r="M2726" s="2" t="b">
        <f t="shared" si="84"/>
        <v>0</v>
      </c>
      <c r="N2726" s="2" t="str">
        <f t="shared" si="85"/>
        <v>Female202085+ yearsGR113-031</v>
      </c>
    </row>
    <row r="2727" spans="2:14" x14ac:dyDescent="0.35">
      <c r="B2727" t="s">
        <v>710</v>
      </c>
      <c r="C2727" t="s">
        <v>711</v>
      </c>
      <c r="D2727">
        <v>2020</v>
      </c>
      <c r="E2727">
        <v>2020</v>
      </c>
      <c r="F2727" s="1" t="s">
        <v>32</v>
      </c>
      <c r="G2727" s="1" t="s">
        <v>33</v>
      </c>
      <c r="H2727" s="1" t="s">
        <v>258</v>
      </c>
      <c r="I2727" s="1" t="s">
        <v>257</v>
      </c>
      <c r="J2727">
        <v>1645</v>
      </c>
      <c r="K2727">
        <v>4243727</v>
      </c>
      <c r="L2727">
        <v>38.799999999999997</v>
      </c>
      <c r="M2727" s="2" t="b">
        <f t="shared" si="84"/>
        <v>0</v>
      </c>
      <c r="N2727" s="2" t="str">
        <f t="shared" si="85"/>
        <v>Female202085+ yearsGR113-032</v>
      </c>
    </row>
    <row r="2728" spans="2:14" x14ac:dyDescent="0.35">
      <c r="B2728" t="s">
        <v>710</v>
      </c>
      <c r="C2728" t="s">
        <v>711</v>
      </c>
      <c r="D2728">
        <v>2020</v>
      </c>
      <c r="E2728">
        <v>2020</v>
      </c>
      <c r="F2728" s="1" t="s">
        <v>32</v>
      </c>
      <c r="G2728" s="1" t="s">
        <v>33</v>
      </c>
      <c r="H2728" s="1" t="s">
        <v>254</v>
      </c>
      <c r="I2728" s="1" t="s">
        <v>253</v>
      </c>
      <c r="J2728">
        <v>1092</v>
      </c>
      <c r="K2728">
        <v>4243727</v>
      </c>
      <c r="L2728">
        <v>25.7</v>
      </c>
      <c r="M2728" s="2" t="b">
        <f t="shared" si="84"/>
        <v>0</v>
      </c>
      <c r="N2728" s="2" t="str">
        <f t="shared" si="85"/>
        <v>Female202085+ yearsGR113-034</v>
      </c>
    </row>
    <row r="2729" spans="2:14" x14ac:dyDescent="0.35">
      <c r="B2729" t="s">
        <v>710</v>
      </c>
      <c r="C2729" t="s">
        <v>711</v>
      </c>
      <c r="D2729">
        <v>2020</v>
      </c>
      <c r="E2729">
        <v>2020</v>
      </c>
      <c r="F2729" s="1" t="s">
        <v>32</v>
      </c>
      <c r="G2729" s="1" t="s">
        <v>33</v>
      </c>
      <c r="H2729" s="1" t="s">
        <v>252</v>
      </c>
      <c r="I2729" s="1" t="s">
        <v>251</v>
      </c>
      <c r="J2729">
        <v>1667</v>
      </c>
      <c r="K2729">
        <v>4243727</v>
      </c>
      <c r="L2729">
        <v>39.299999999999997</v>
      </c>
      <c r="M2729" s="2" t="b">
        <f t="shared" si="84"/>
        <v>0</v>
      </c>
      <c r="N2729" s="2" t="str">
        <f t="shared" si="85"/>
        <v>Female202085+ yearsGR113-035</v>
      </c>
    </row>
    <row r="2730" spans="2:14" x14ac:dyDescent="0.35">
      <c r="B2730" t="s">
        <v>710</v>
      </c>
      <c r="C2730" t="s">
        <v>711</v>
      </c>
      <c r="D2730">
        <v>2020</v>
      </c>
      <c r="E2730">
        <v>2020</v>
      </c>
      <c r="F2730" s="1" t="s">
        <v>32</v>
      </c>
      <c r="G2730" s="1" t="s">
        <v>33</v>
      </c>
      <c r="H2730" s="1" t="s">
        <v>250</v>
      </c>
      <c r="I2730" s="1" t="s">
        <v>249</v>
      </c>
      <c r="J2730">
        <v>782</v>
      </c>
      <c r="K2730">
        <v>4243727</v>
      </c>
      <c r="L2730">
        <v>18.399999999999999</v>
      </c>
      <c r="M2730" s="2" t="b">
        <f t="shared" si="84"/>
        <v>0</v>
      </c>
      <c r="N2730" s="2" t="str">
        <f t="shared" si="85"/>
        <v>Female202085+ yearsGR113-036</v>
      </c>
    </row>
    <row r="2731" spans="2:14" x14ac:dyDescent="0.35">
      <c r="B2731" t="s">
        <v>710</v>
      </c>
      <c r="C2731" t="s">
        <v>711</v>
      </c>
      <c r="D2731">
        <v>2020</v>
      </c>
      <c r="E2731">
        <v>2020</v>
      </c>
      <c r="F2731" s="1" t="s">
        <v>32</v>
      </c>
      <c r="G2731" s="1" t="s">
        <v>33</v>
      </c>
      <c r="H2731" s="1" t="s">
        <v>135</v>
      </c>
      <c r="I2731" s="1" t="s">
        <v>134</v>
      </c>
      <c r="J2731">
        <v>6456</v>
      </c>
      <c r="K2731">
        <v>4243727</v>
      </c>
      <c r="L2731">
        <v>152.1</v>
      </c>
      <c r="M2731" s="2" t="b">
        <f t="shared" si="84"/>
        <v>0</v>
      </c>
      <c r="N2731" s="2" t="str">
        <f t="shared" si="85"/>
        <v>Female202085+ yearsGR113-037</v>
      </c>
    </row>
    <row r="2732" spans="2:14" x14ac:dyDescent="0.35">
      <c r="B2732" t="s">
        <v>710</v>
      </c>
      <c r="C2732" t="s">
        <v>711</v>
      </c>
      <c r="D2732">
        <v>2020</v>
      </c>
      <c r="E2732">
        <v>2020</v>
      </c>
      <c r="F2732" s="1" t="s">
        <v>32</v>
      </c>
      <c r="G2732" s="1" t="s">
        <v>33</v>
      </c>
      <c r="H2732" s="1" t="s">
        <v>248</v>
      </c>
      <c r="I2732" s="1" t="s">
        <v>247</v>
      </c>
      <c r="J2732">
        <v>77</v>
      </c>
      <c r="K2732">
        <v>4243727</v>
      </c>
      <c r="L2732">
        <v>1.8</v>
      </c>
      <c r="M2732" s="2" t="b">
        <f t="shared" si="84"/>
        <v>0</v>
      </c>
      <c r="N2732" s="2" t="str">
        <f t="shared" si="85"/>
        <v>Female202085+ yearsGR113-038</v>
      </c>
    </row>
    <row r="2733" spans="2:14" x14ac:dyDescent="0.35">
      <c r="B2733" t="s">
        <v>710</v>
      </c>
      <c r="C2733" t="s">
        <v>711</v>
      </c>
      <c r="D2733">
        <v>2020</v>
      </c>
      <c r="E2733">
        <v>2020</v>
      </c>
      <c r="F2733" s="1" t="s">
        <v>32</v>
      </c>
      <c r="G2733" s="1" t="s">
        <v>33</v>
      </c>
      <c r="H2733" s="1" t="s">
        <v>133</v>
      </c>
      <c r="I2733" s="1" t="s">
        <v>132</v>
      </c>
      <c r="J2733">
        <v>2377</v>
      </c>
      <c r="K2733">
        <v>4243727</v>
      </c>
      <c r="L2733">
        <v>56</v>
      </c>
      <c r="M2733" s="2" t="b">
        <f t="shared" si="84"/>
        <v>0</v>
      </c>
      <c r="N2733" s="2" t="str">
        <f t="shared" si="85"/>
        <v>Female202085+ yearsGR113-039</v>
      </c>
    </row>
    <row r="2734" spans="2:14" x14ac:dyDescent="0.35">
      <c r="B2734" t="s">
        <v>710</v>
      </c>
      <c r="C2734" t="s">
        <v>711</v>
      </c>
      <c r="D2734">
        <v>2020</v>
      </c>
      <c r="E2734">
        <v>2020</v>
      </c>
      <c r="F2734" s="1" t="s">
        <v>32</v>
      </c>
      <c r="G2734" s="1" t="s">
        <v>33</v>
      </c>
      <c r="H2734" s="1" t="s">
        <v>246</v>
      </c>
      <c r="I2734" s="1" t="s">
        <v>245</v>
      </c>
      <c r="J2734">
        <v>2641</v>
      </c>
      <c r="K2734">
        <v>4243727</v>
      </c>
      <c r="L2734">
        <v>62.2</v>
      </c>
      <c r="M2734" s="2" t="b">
        <f t="shared" si="84"/>
        <v>0</v>
      </c>
      <c r="N2734" s="2" t="str">
        <f t="shared" si="85"/>
        <v>Female202085+ yearsGR113-040</v>
      </c>
    </row>
    <row r="2735" spans="2:14" x14ac:dyDescent="0.35">
      <c r="B2735" t="s">
        <v>710</v>
      </c>
      <c r="C2735" t="s">
        <v>711</v>
      </c>
      <c r="D2735">
        <v>2020</v>
      </c>
      <c r="E2735">
        <v>2020</v>
      </c>
      <c r="F2735" s="1" t="s">
        <v>32</v>
      </c>
      <c r="G2735" s="1" t="s">
        <v>33</v>
      </c>
      <c r="H2735" s="1" t="s">
        <v>244</v>
      </c>
      <c r="I2735" s="1" t="s">
        <v>243</v>
      </c>
      <c r="J2735">
        <v>1340</v>
      </c>
      <c r="K2735">
        <v>4243727</v>
      </c>
      <c r="L2735">
        <v>31.6</v>
      </c>
      <c r="M2735" s="2" t="b">
        <f t="shared" si="84"/>
        <v>0</v>
      </c>
      <c r="N2735" s="2" t="str">
        <f t="shared" si="85"/>
        <v>Female202085+ yearsGR113-041</v>
      </c>
    </row>
    <row r="2736" spans="2:14" x14ac:dyDescent="0.35">
      <c r="B2736" t="s">
        <v>710</v>
      </c>
      <c r="C2736" t="s">
        <v>711</v>
      </c>
      <c r="D2736">
        <v>2020</v>
      </c>
      <c r="E2736">
        <v>2020</v>
      </c>
      <c r="F2736" s="1" t="s">
        <v>32</v>
      </c>
      <c r="G2736" s="1" t="s">
        <v>33</v>
      </c>
      <c r="H2736" s="1" t="s">
        <v>242</v>
      </c>
      <c r="I2736" s="1" t="s">
        <v>241</v>
      </c>
      <c r="J2736">
        <v>21</v>
      </c>
      <c r="K2736">
        <v>4243727</v>
      </c>
      <c r="L2736">
        <v>0.5</v>
      </c>
      <c r="M2736" s="2" t="b">
        <f t="shared" ref="M2736:M2799" si="86">LEFT(H2736,1)="#"</f>
        <v>0</v>
      </c>
      <c r="N2736" s="2" t="str">
        <f t="shared" ref="N2736:N2799" si="87">B2736&amp;E2736&amp;F2736&amp;I2736</f>
        <v>Female202085+ yearsGR113-042</v>
      </c>
    </row>
    <row r="2737" spans="2:14" x14ac:dyDescent="0.35">
      <c r="B2737" t="s">
        <v>710</v>
      </c>
      <c r="C2737" t="s">
        <v>711</v>
      </c>
      <c r="D2737">
        <v>2020</v>
      </c>
      <c r="E2737">
        <v>2020</v>
      </c>
      <c r="F2737" s="1" t="s">
        <v>32</v>
      </c>
      <c r="G2737" s="1" t="s">
        <v>33</v>
      </c>
      <c r="H2737" s="1" t="s">
        <v>240</v>
      </c>
      <c r="I2737" s="1" t="s">
        <v>239</v>
      </c>
      <c r="J2737">
        <v>8204</v>
      </c>
      <c r="K2737">
        <v>4243727</v>
      </c>
      <c r="L2737">
        <v>193.3</v>
      </c>
      <c r="M2737" s="2" t="b">
        <f t="shared" si="86"/>
        <v>0</v>
      </c>
      <c r="N2737" s="2" t="str">
        <f t="shared" si="87"/>
        <v>Female202085+ yearsGR113-043</v>
      </c>
    </row>
    <row r="2738" spans="2:14" x14ac:dyDescent="0.35">
      <c r="B2738" t="s">
        <v>710</v>
      </c>
      <c r="C2738" t="s">
        <v>711</v>
      </c>
      <c r="D2738">
        <v>2020</v>
      </c>
      <c r="E2738">
        <v>2020</v>
      </c>
      <c r="F2738" s="1" t="s">
        <v>32</v>
      </c>
      <c r="G2738" s="1" t="s">
        <v>33</v>
      </c>
      <c r="H2738" s="1" t="s">
        <v>238</v>
      </c>
      <c r="I2738" s="1" t="s">
        <v>237</v>
      </c>
      <c r="J2738">
        <v>2773</v>
      </c>
      <c r="K2738">
        <v>4243727</v>
      </c>
      <c r="L2738">
        <v>65.3</v>
      </c>
      <c r="M2738" s="2" t="b">
        <f t="shared" si="86"/>
        <v>1</v>
      </c>
      <c r="N2738" s="2" t="str">
        <f t="shared" si="87"/>
        <v>Female202085+ yearsGR113-044</v>
      </c>
    </row>
    <row r="2739" spans="2:14" x14ac:dyDescent="0.35">
      <c r="B2739" t="s">
        <v>710</v>
      </c>
      <c r="C2739" t="s">
        <v>711</v>
      </c>
      <c r="D2739">
        <v>2020</v>
      </c>
      <c r="E2739">
        <v>2020</v>
      </c>
      <c r="F2739" s="1" t="s">
        <v>32</v>
      </c>
      <c r="G2739" s="1" t="s">
        <v>33</v>
      </c>
      <c r="H2739" s="1" t="s">
        <v>236</v>
      </c>
      <c r="I2739" s="1" t="s">
        <v>235</v>
      </c>
      <c r="J2739">
        <v>1233</v>
      </c>
      <c r="K2739">
        <v>4243727</v>
      </c>
      <c r="L2739">
        <v>29.1</v>
      </c>
      <c r="M2739" s="2" t="b">
        <f t="shared" si="86"/>
        <v>1</v>
      </c>
      <c r="N2739" s="2" t="str">
        <f t="shared" si="87"/>
        <v>Female202085+ yearsGR113-045</v>
      </c>
    </row>
    <row r="2740" spans="2:14" x14ac:dyDescent="0.35">
      <c r="B2740" t="s">
        <v>710</v>
      </c>
      <c r="C2740" t="s">
        <v>711</v>
      </c>
      <c r="D2740">
        <v>2020</v>
      </c>
      <c r="E2740">
        <v>2020</v>
      </c>
      <c r="F2740" s="1" t="s">
        <v>32</v>
      </c>
      <c r="G2740" s="1" t="s">
        <v>33</v>
      </c>
      <c r="H2740" s="1" t="s">
        <v>131</v>
      </c>
      <c r="I2740" s="1" t="s">
        <v>130</v>
      </c>
      <c r="J2740">
        <v>10944</v>
      </c>
      <c r="K2740">
        <v>4243727</v>
      </c>
      <c r="L2740">
        <v>257.89999999999998</v>
      </c>
      <c r="M2740" s="2" t="b">
        <f t="shared" si="86"/>
        <v>1</v>
      </c>
      <c r="N2740" s="2" t="str">
        <f t="shared" si="87"/>
        <v>Female202085+ yearsGR113-046</v>
      </c>
    </row>
    <row r="2741" spans="2:14" x14ac:dyDescent="0.35">
      <c r="B2741" t="s">
        <v>710</v>
      </c>
      <c r="C2741" t="s">
        <v>711</v>
      </c>
      <c r="D2741">
        <v>2020</v>
      </c>
      <c r="E2741">
        <v>2020</v>
      </c>
      <c r="F2741" s="1" t="s">
        <v>32</v>
      </c>
      <c r="G2741" s="1" t="s">
        <v>33</v>
      </c>
      <c r="H2741" s="1" t="s">
        <v>234</v>
      </c>
      <c r="I2741" s="1" t="s">
        <v>233</v>
      </c>
      <c r="J2741">
        <v>5559</v>
      </c>
      <c r="K2741">
        <v>4243727</v>
      </c>
      <c r="L2741">
        <v>131</v>
      </c>
      <c r="M2741" s="2" t="b">
        <f t="shared" si="86"/>
        <v>1</v>
      </c>
      <c r="N2741" s="2" t="str">
        <f t="shared" si="87"/>
        <v>Female202085+ yearsGR113-047</v>
      </c>
    </row>
    <row r="2742" spans="2:14" x14ac:dyDescent="0.35">
      <c r="B2742" t="s">
        <v>710</v>
      </c>
      <c r="C2742" t="s">
        <v>711</v>
      </c>
      <c r="D2742">
        <v>2020</v>
      </c>
      <c r="E2742">
        <v>2020</v>
      </c>
      <c r="F2742" s="1" t="s">
        <v>32</v>
      </c>
      <c r="G2742" s="1" t="s">
        <v>33</v>
      </c>
      <c r="H2742" s="1" t="s">
        <v>232</v>
      </c>
      <c r="I2742" s="1" t="s">
        <v>231</v>
      </c>
      <c r="J2742">
        <v>5475</v>
      </c>
      <c r="K2742">
        <v>4243727</v>
      </c>
      <c r="L2742">
        <v>129</v>
      </c>
      <c r="M2742" s="2" t="b">
        <f t="shared" si="86"/>
        <v>0</v>
      </c>
      <c r="N2742" s="2" t="str">
        <f t="shared" si="87"/>
        <v>Female202085+ yearsGR113-048</v>
      </c>
    </row>
    <row r="2743" spans="2:14" x14ac:dyDescent="0.35">
      <c r="B2743" t="s">
        <v>710</v>
      </c>
      <c r="C2743" t="s">
        <v>711</v>
      </c>
      <c r="D2743">
        <v>2020</v>
      </c>
      <c r="E2743">
        <v>2020</v>
      </c>
      <c r="F2743" s="1" t="s">
        <v>32</v>
      </c>
      <c r="G2743" s="1" t="s">
        <v>33</v>
      </c>
      <c r="H2743" s="1" t="s">
        <v>230</v>
      </c>
      <c r="I2743" s="1" t="s">
        <v>229</v>
      </c>
      <c r="J2743">
        <v>84</v>
      </c>
      <c r="K2743">
        <v>4243727</v>
      </c>
      <c r="L2743">
        <v>2</v>
      </c>
      <c r="M2743" s="2" t="b">
        <f t="shared" si="86"/>
        <v>0</v>
      </c>
      <c r="N2743" s="2" t="str">
        <f t="shared" si="87"/>
        <v>Female202085+ yearsGR113-049</v>
      </c>
    </row>
    <row r="2744" spans="2:14" x14ac:dyDescent="0.35">
      <c r="B2744" t="s">
        <v>710</v>
      </c>
      <c r="C2744" t="s">
        <v>711</v>
      </c>
      <c r="D2744">
        <v>2020</v>
      </c>
      <c r="E2744">
        <v>2020</v>
      </c>
      <c r="F2744" s="1" t="s">
        <v>32</v>
      </c>
      <c r="G2744" s="1" t="s">
        <v>33</v>
      </c>
      <c r="H2744" s="1" t="s">
        <v>228</v>
      </c>
      <c r="I2744" s="1" t="s">
        <v>227</v>
      </c>
      <c r="J2744">
        <v>27</v>
      </c>
      <c r="K2744">
        <v>4243727</v>
      </c>
      <c r="L2744">
        <v>0.6</v>
      </c>
      <c r="M2744" s="2" t="b">
        <f t="shared" si="86"/>
        <v>1</v>
      </c>
      <c r="N2744" s="2" t="str">
        <f t="shared" si="87"/>
        <v>Female202085+ yearsGR113-050</v>
      </c>
    </row>
    <row r="2745" spans="2:14" x14ac:dyDescent="0.35">
      <c r="B2745" t="s">
        <v>710</v>
      </c>
      <c r="C2745" t="s">
        <v>711</v>
      </c>
      <c r="D2745">
        <v>2020</v>
      </c>
      <c r="E2745">
        <v>2020</v>
      </c>
      <c r="F2745" s="1" t="s">
        <v>32</v>
      </c>
      <c r="G2745" s="1" t="s">
        <v>33</v>
      </c>
      <c r="H2745" s="1" t="s">
        <v>226</v>
      </c>
      <c r="I2745" s="1" t="s">
        <v>225</v>
      </c>
      <c r="J2745">
        <v>7084</v>
      </c>
      <c r="K2745">
        <v>4243727</v>
      </c>
      <c r="L2745">
        <v>166.9</v>
      </c>
      <c r="M2745" s="2" t="b">
        <f t="shared" si="86"/>
        <v>1</v>
      </c>
      <c r="N2745" s="2" t="str">
        <f t="shared" si="87"/>
        <v>Female202085+ yearsGR113-051</v>
      </c>
    </row>
    <row r="2746" spans="2:14" x14ac:dyDescent="0.35">
      <c r="B2746" t="s">
        <v>710</v>
      </c>
      <c r="C2746" t="s">
        <v>711</v>
      </c>
      <c r="D2746">
        <v>2020</v>
      </c>
      <c r="E2746">
        <v>2020</v>
      </c>
      <c r="F2746" s="1" t="s">
        <v>32</v>
      </c>
      <c r="G2746" s="1" t="s">
        <v>33</v>
      </c>
      <c r="H2746" s="1" t="s">
        <v>224</v>
      </c>
      <c r="I2746" s="1" t="s">
        <v>223</v>
      </c>
      <c r="J2746">
        <v>62704</v>
      </c>
      <c r="K2746">
        <v>4243727</v>
      </c>
      <c r="L2746">
        <v>1477.6</v>
      </c>
      <c r="M2746" s="2" t="b">
        <f t="shared" si="86"/>
        <v>1</v>
      </c>
      <c r="N2746" s="2" t="str">
        <f t="shared" si="87"/>
        <v>Female202085+ yearsGR113-052</v>
      </c>
    </row>
    <row r="2747" spans="2:14" x14ac:dyDescent="0.35">
      <c r="B2747" t="s">
        <v>710</v>
      </c>
      <c r="C2747" t="s">
        <v>711</v>
      </c>
      <c r="D2747">
        <v>2020</v>
      </c>
      <c r="E2747">
        <v>2020</v>
      </c>
      <c r="F2747" s="1" t="s">
        <v>32</v>
      </c>
      <c r="G2747" s="1" t="s">
        <v>33</v>
      </c>
      <c r="H2747" s="1" t="s">
        <v>129</v>
      </c>
      <c r="I2747" s="1" t="s">
        <v>128</v>
      </c>
      <c r="J2747">
        <v>212044</v>
      </c>
      <c r="K2747">
        <v>4243727</v>
      </c>
      <c r="L2747">
        <v>4996.6000000000004</v>
      </c>
      <c r="M2747" s="2" t="b">
        <f t="shared" si="86"/>
        <v>0</v>
      </c>
      <c r="N2747" s="2" t="str">
        <f t="shared" si="87"/>
        <v>Female202085+ yearsGR113-053</v>
      </c>
    </row>
    <row r="2748" spans="2:14" x14ac:dyDescent="0.35">
      <c r="B2748" t="s">
        <v>710</v>
      </c>
      <c r="C2748" t="s">
        <v>711</v>
      </c>
      <c r="D2748">
        <v>2020</v>
      </c>
      <c r="E2748">
        <v>2020</v>
      </c>
      <c r="F2748" s="1" t="s">
        <v>32</v>
      </c>
      <c r="G2748" s="1" t="s">
        <v>33</v>
      </c>
      <c r="H2748" s="1" t="s">
        <v>127</v>
      </c>
      <c r="I2748" s="1" t="s">
        <v>126</v>
      </c>
      <c r="J2748">
        <v>150048</v>
      </c>
      <c r="K2748">
        <v>4243727</v>
      </c>
      <c r="L2748">
        <v>3535.8</v>
      </c>
      <c r="M2748" s="2" t="b">
        <f t="shared" si="86"/>
        <v>1</v>
      </c>
      <c r="N2748" s="2" t="str">
        <f t="shared" si="87"/>
        <v>Female202085+ yearsGR113-054</v>
      </c>
    </row>
    <row r="2749" spans="2:14" x14ac:dyDescent="0.35">
      <c r="B2749" t="s">
        <v>710</v>
      </c>
      <c r="C2749" t="s">
        <v>711</v>
      </c>
      <c r="D2749">
        <v>2020</v>
      </c>
      <c r="E2749">
        <v>2020</v>
      </c>
      <c r="F2749" s="1" t="s">
        <v>32</v>
      </c>
      <c r="G2749" s="1" t="s">
        <v>33</v>
      </c>
      <c r="H2749" s="1" t="s">
        <v>222</v>
      </c>
      <c r="I2749" s="1" t="s">
        <v>221</v>
      </c>
      <c r="J2749">
        <v>993</v>
      </c>
      <c r="K2749">
        <v>4243727</v>
      </c>
      <c r="L2749">
        <v>23.4</v>
      </c>
      <c r="M2749" s="2" t="b">
        <f t="shared" si="86"/>
        <v>0</v>
      </c>
      <c r="N2749" s="2" t="str">
        <f t="shared" si="87"/>
        <v>Female202085+ yearsGR113-055</v>
      </c>
    </row>
    <row r="2750" spans="2:14" x14ac:dyDescent="0.35">
      <c r="B2750" t="s">
        <v>710</v>
      </c>
      <c r="C2750" t="s">
        <v>711</v>
      </c>
      <c r="D2750">
        <v>2020</v>
      </c>
      <c r="E2750">
        <v>2020</v>
      </c>
      <c r="F2750" s="1" t="s">
        <v>32</v>
      </c>
      <c r="G2750" s="1" t="s">
        <v>33</v>
      </c>
      <c r="H2750" s="1" t="s">
        <v>220</v>
      </c>
      <c r="I2750" s="1" t="s">
        <v>219</v>
      </c>
      <c r="J2750">
        <v>15643</v>
      </c>
      <c r="K2750">
        <v>4243727</v>
      </c>
      <c r="L2750">
        <v>368.6</v>
      </c>
      <c r="M2750" s="2" t="b">
        <f t="shared" si="86"/>
        <v>0</v>
      </c>
      <c r="N2750" s="2" t="str">
        <f t="shared" si="87"/>
        <v>Female202085+ yearsGR113-056</v>
      </c>
    </row>
    <row r="2751" spans="2:14" x14ac:dyDescent="0.35">
      <c r="B2751" t="s">
        <v>710</v>
      </c>
      <c r="C2751" t="s">
        <v>711</v>
      </c>
      <c r="D2751">
        <v>2020</v>
      </c>
      <c r="E2751">
        <v>2020</v>
      </c>
      <c r="F2751" s="1" t="s">
        <v>32</v>
      </c>
      <c r="G2751" s="1" t="s">
        <v>33</v>
      </c>
      <c r="H2751" s="1" t="s">
        <v>125</v>
      </c>
      <c r="I2751" s="1" t="s">
        <v>124</v>
      </c>
      <c r="J2751">
        <v>3655</v>
      </c>
      <c r="K2751">
        <v>4243727</v>
      </c>
      <c r="L2751">
        <v>86.1</v>
      </c>
      <c r="M2751" s="2" t="b">
        <f t="shared" si="86"/>
        <v>0</v>
      </c>
      <c r="N2751" s="2" t="str">
        <f t="shared" si="87"/>
        <v>Female202085+ yearsGR113-057</v>
      </c>
    </row>
    <row r="2752" spans="2:14" x14ac:dyDescent="0.35">
      <c r="B2752" t="s">
        <v>710</v>
      </c>
      <c r="C2752" t="s">
        <v>711</v>
      </c>
      <c r="D2752">
        <v>2020</v>
      </c>
      <c r="E2752">
        <v>2020</v>
      </c>
      <c r="F2752" s="1" t="s">
        <v>32</v>
      </c>
      <c r="G2752" s="1" t="s">
        <v>33</v>
      </c>
      <c r="H2752" s="1" t="s">
        <v>123</v>
      </c>
      <c r="I2752" s="1" t="s">
        <v>122</v>
      </c>
      <c r="J2752">
        <v>69800</v>
      </c>
      <c r="K2752">
        <v>4243727</v>
      </c>
      <c r="L2752">
        <v>1644.8</v>
      </c>
      <c r="M2752" s="2" t="b">
        <f t="shared" si="86"/>
        <v>0</v>
      </c>
      <c r="N2752" s="2" t="str">
        <f t="shared" si="87"/>
        <v>Female202085+ yearsGR113-058</v>
      </c>
    </row>
    <row r="2753" spans="2:14" x14ac:dyDescent="0.35">
      <c r="B2753" t="s">
        <v>710</v>
      </c>
      <c r="C2753" t="s">
        <v>711</v>
      </c>
      <c r="D2753">
        <v>2020</v>
      </c>
      <c r="E2753">
        <v>2020</v>
      </c>
      <c r="F2753" s="1" t="s">
        <v>32</v>
      </c>
      <c r="G2753" s="1" t="s">
        <v>33</v>
      </c>
      <c r="H2753" s="1" t="s">
        <v>121</v>
      </c>
      <c r="I2753" s="1" t="s">
        <v>120</v>
      </c>
      <c r="J2753">
        <v>15920</v>
      </c>
      <c r="K2753">
        <v>4243727</v>
      </c>
      <c r="L2753">
        <v>375.1</v>
      </c>
      <c r="M2753" s="2" t="b">
        <f t="shared" si="86"/>
        <v>0</v>
      </c>
      <c r="N2753" s="2" t="str">
        <f t="shared" si="87"/>
        <v>Female202085+ yearsGR113-059</v>
      </c>
    </row>
    <row r="2754" spans="2:14" x14ac:dyDescent="0.35">
      <c r="B2754" t="s">
        <v>710</v>
      </c>
      <c r="C2754" t="s">
        <v>711</v>
      </c>
      <c r="D2754">
        <v>2020</v>
      </c>
      <c r="E2754">
        <v>2020</v>
      </c>
      <c r="F2754" s="1" t="s">
        <v>32</v>
      </c>
      <c r="G2754" s="1" t="s">
        <v>33</v>
      </c>
      <c r="H2754" s="1" t="s">
        <v>218</v>
      </c>
      <c r="I2754" s="1" t="s">
        <v>217</v>
      </c>
      <c r="J2754">
        <v>734</v>
      </c>
      <c r="K2754">
        <v>4243727</v>
      </c>
      <c r="L2754">
        <v>17.3</v>
      </c>
      <c r="M2754" s="2" t="b">
        <f t="shared" si="86"/>
        <v>0</v>
      </c>
      <c r="N2754" s="2" t="str">
        <f t="shared" si="87"/>
        <v>Female202085+ yearsGR113-060</v>
      </c>
    </row>
    <row r="2755" spans="2:14" x14ac:dyDescent="0.35">
      <c r="B2755" t="s">
        <v>710</v>
      </c>
      <c r="C2755" t="s">
        <v>711</v>
      </c>
      <c r="D2755">
        <v>2020</v>
      </c>
      <c r="E2755">
        <v>2020</v>
      </c>
      <c r="F2755" s="1" t="s">
        <v>32</v>
      </c>
      <c r="G2755" s="1" t="s">
        <v>33</v>
      </c>
      <c r="H2755" s="1" t="s">
        <v>119</v>
      </c>
      <c r="I2755" s="1" t="s">
        <v>118</v>
      </c>
      <c r="J2755">
        <v>53146</v>
      </c>
      <c r="K2755">
        <v>4243727</v>
      </c>
      <c r="L2755">
        <v>1252.3</v>
      </c>
      <c r="M2755" s="2" t="b">
        <f t="shared" si="86"/>
        <v>0</v>
      </c>
      <c r="N2755" s="2" t="str">
        <f t="shared" si="87"/>
        <v>Female202085+ yearsGR113-061</v>
      </c>
    </row>
    <row r="2756" spans="2:14" x14ac:dyDescent="0.35">
      <c r="B2756" t="s">
        <v>710</v>
      </c>
      <c r="C2756" t="s">
        <v>711</v>
      </c>
      <c r="D2756">
        <v>2020</v>
      </c>
      <c r="E2756">
        <v>2020</v>
      </c>
      <c r="F2756" s="1" t="s">
        <v>32</v>
      </c>
      <c r="G2756" s="1" t="s">
        <v>33</v>
      </c>
      <c r="H2756" s="1" t="s">
        <v>117</v>
      </c>
      <c r="I2756" s="1" t="s">
        <v>116</v>
      </c>
      <c r="J2756">
        <v>10341</v>
      </c>
      <c r="K2756">
        <v>4243727</v>
      </c>
      <c r="L2756">
        <v>243.7</v>
      </c>
      <c r="M2756" s="2" t="b">
        <f t="shared" si="86"/>
        <v>0</v>
      </c>
      <c r="N2756" s="2" t="str">
        <f t="shared" si="87"/>
        <v>Female202085+ yearsGR113-062</v>
      </c>
    </row>
    <row r="2757" spans="2:14" x14ac:dyDescent="0.35">
      <c r="B2757" t="s">
        <v>710</v>
      </c>
      <c r="C2757" t="s">
        <v>711</v>
      </c>
      <c r="D2757">
        <v>2020</v>
      </c>
      <c r="E2757">
        <v>2020</v>
      </c>
      <c r="F2757" s="1" t="s">
        <v>32</v>
      </c>
      <c r="G2757" s="1" t="s">
        <v>33</v>
      </c>
      <c r="H2757" s="1" t="s">
        <v>115</v>
      </c>
      <c r="I2757" s="1" t="s">
        <v>114</v>
      </c>
      <c r="J2757">
        <v>42805</v>
      </c>
      <c r="K2757">
        <v>4243727</v>
      </c>
      <c r="L2757">
        <v>1008.7</v>
      </c>
      <c r="M2757" s="2" t="b">
        <f t="shared" si="86"/>
        <v>0</v>
      </c>
      <c r="N2757" s="2" t="str">
        <f t="shared" si="87"/>
        <v>Female202085+ yearsGR113-063</v>
      </c>
    </row>
    <row r="2758" spans="2:14" x14ac:dyDescent="0.35">
      <c r="B2758" t="s">
        <v>710</v>
      </c>
      <c r="C2758" t="s">
        <v>711</v>
      </c>
      <c r="D2758">
        <v>2020</v>
      </c>
      <c r="E2758">
        <v>2020</v>
      </c>
      <c r="F2758" s="1" t="s">
        <v>32</v>
      </c>
      <c r="G2758" s="1" t="s">
        <v>33</v>
      </c>
      <c r="H2758" s="1" t="s">
        <v>113</v>
      </c>
      <c r="I2758" s="1" t="s">
        <v>112</v>
      </c>
      <c r="J2758">
        <v>59957</v>
      </c>
      <c r="K2758">
        <v>4243727</v>
      </c>
      <c r="L2758">
        <v>1412.8</v>
      </c>
      <c r="M2758" s="2" t="b">
        <f t="shared" si="86"/>
        <v>0</v>
      </c>
      <c r="N2758" s="2" t="str">
        <f t="shared" si="87"/>
        <v>Female202085+ yearsGR113-064</v>
      </c>
    </row>
    <row r="2759" spans="2:14" x14ac:dyDescent="0.35">
      <c r="B2759" t="s">
        <v>710</v>
      </c>
      <c r="C2759" t="s">
        <v>711</v>
      </c>
      <c r="D2759">
        <v>2020</v>
      </c>
      <c r="E2759">
        <v>2020</v>
      </c>
      <c r="F2759" s="1" t="s">
        <v>32</v>
      </c>
      <c r="G2759" s="1" t="s">
        <v>33</v>
      </c>
      <c r="H2759" s="1" t="s">
        <v>111</v>
      </c>
      <c r="I2759" s="1" t="s">
        <v>110</v>
      </c>
      <c r="J2759">
        <v>83</v>
      </c>
      <c r="K2759">
        <v>4243727</v>
      </c>
      <c r="L2759">
        <v>2</v>
      </c>
      <c r="M2759" s="2" t="b">
        <f t="shared" si="86"/>
        <v>0</v>
      </c>
      <c r="N2759" s="2" t="str">
        <f t="shared" si="87"/>
        <v>Female202085+ yearsGR113-065</v>
      </c>
    </row>
    <row r="2760" spans="2:14" x14ac:dyDescent="0.35">
      <c r="B2760" t="s">
        <v>710</v>
      </c>
      <c r="C2760" t="s">
        <v>711</v>
      </c>
      <c r="D2760">
        <v>2020</v>
      </c>
      <c r="E2760">
        <v>2020</v>
      </c>
      <c r="F2760" s="1" t="s">
        <v>32</v>
      </c>
      <c r="G2760" s="1" t="s">
        <v>33</v>
      </c>
      <c r="H2760" s="1" t="s">
        <v>216</v>
      </c>
      <c r="I2760" s="1" t="s">
        <v>215</v>
      </c>
      <c r="J2760">
        <v>124</v>
      </c>
      <c r="K2760">
        <v>4243727</v>
      </c>
      <c r="L2760">
        <v>2.9</v>
      </c>
      <c r="M2760" s="2" t="b">
        <f t="shared" si="86"/>
        <v>0</v>
      </c>
      <c r="N2760" s="2" t="str">
        <f t="shared" si="87"/>
        <v>Female202085+ yearsGR113-066</v>
      </c>
    </row>
    <row r="2761" spans="2:14" x14ac:dyDescent="0.35">
      <c r="B2761" t="s">
        <v>710</v>
      </c>
      <c r="C2761" t="s">
        <v>711</v>
      </c>
      <c r="D2761">
        <v>2020</v>
      </c>
      <c r="E2761">
        <v>2020</v>
      </c>
      <c r="F2761" s="1" t="s">
        <v>32</v>
      </c>
      <c r="G2761" s="1" t="s">
        <v>33</v>
      </c>
      <c r="H2761" s="1" t="s">
        <v>214</v>
      </c>
      <c r="I2761" s="1" t="s">
        <v>213</v>
      </c>
      <c r="J2761">
        <v>26860</v>
      </c>
      <c r="K2761">
        <v>4243727</v>
      </c>
      <c r="L2761">
        <v>632.9</v>
      </c>
      <c r="M2761" s="2" t="b">
        <f t="shared" si="86"/>
        <v>0</v>
      </c>
      <c r="N2761" s="2" t="str">
        <f t="shared" si="87"/>
        <v>Female202085+ yearsGR113-067</v>
      </c>
    </row>
    <row r="2762" spans="2:14" x14ac:dyDescent="0.35">
      <c r="B2762" t="s">
        <v>710</v>
      </c>
      <c r="C2762" t="s">
        <v>711</v>
      </c>
      <c r="D2762">
        <v>2020</v>
      </c>
      <c r="E2762">
        <v>2020</v>
      </c>
      <c r="F2762" s="1" t="s">
        <v>32</v>
      </c>
      <c r="G2762" s="1" t="s">
        <v>33</v>
      </c>
      <c r="H2762" s="1" t="s">
        <v>109</v>
      </c>
      <c r="I2762" s="1" t="s">
        <v>108</v>
      </c>
      <c r="J2762">
        <v>32890</v>
      </c>
      <c r="K2762">
        <v>4243727</v>
      </c>
      <c r="L2762">
        <v>775</v>
      </c>
      <c r="M2762" s="2" t="b">
        <f t="shared" si="86"/>
        <v>0</v>
      </c>
      <c r="N2762" s="2" t="str">
        <f t="shared" si="87"/>
        <v>Female202085+ yearsGR113-068</v>
      </c>
    </row>
    <row r="2763" spans="2:14" x14ac:dyDescent="0.35">
      <c r="B2763" t="s">
        <v>710</v>
      </c>
      <c r="C2763" t="s">
        <v>711</v>
      </c>
      <c r="D2763">
        <v>2020</v>
      </c>
      <c r="E2763">
        <v>2020</v>
      </c>
      <c r="F2763" s="1" t="s">
        <v>32</v>
      </c>
      <c r="G2763" s="1" t="s">
        <v>33</v>
      </c>
      <c r="H2763" s="1" t="s">
        <v>212</v>
      </c>
      <c r="I2763" s="1" t="s">
        <v>211</v>
      </c>
      <c r="J2763">
        <v>11394</v>
      </c>
      <c r="K2763">
        <v>4243727</v>
      </c>
      <c r="L2763">
        <v>268.5</v>
      </c>
      <c r="M2763" s="2" t="b">
        <f t="shared" si="86"/>
        <v>1</v>
      </c>
      <c r="N2763" s="2" t="str">
        <f t="shared" si="87"/>
        <v>Female202085+ yearsGR113-069</v>
      </c>
    </row>
    <row r="2764" spans="2:14" x14ac:dyDescent="0.35">
      <c r="B2764" t="s">
        <v>710</v>
      </c>
      <c r="C2764" t="s">
        <v>711</v>
      </c>
      <c r="D2764">
        <v>2020</v>
      </c>
      <c r="E2764">
        <v>2020</v>
      </c>
      <c r="F2764" s="1" t="s">
        <v>32</v>
      </c>
      <c r="G2764" s="1" t="s">
        <v>33</v>
      </c>
      <c r="H2764" s="1" t="s">
        <v>107</v>
      </c>
      <c r="I2764" s="1" t="s">
        <v>106</v>
      </c>
      <c r="J2764">
        <v>45761</v>
      </c>
      <c r="K2764">
        <v>4243727</v>
      </c>
      <c r="L2764">
        <v>1078.3</v>
      </c>
      <c r="M2764" s="2" t="b">
        <f t="shared" si="86"/>
        <v>1</v>
      </c>
      <c r="N2764" s="2" t="str">
        <f t="shared" si="87"/>
        <v>Female202085+ yearsGR113-070</v>
      </c>
    </row>
    <row r="2765" spans="2:14" x14ac:dyDescent="0.35">
      <c r="B2765" t="s">
        <v>710</v>
      </c>
      <c r="C2765" t="s">
        <v>711</v>
      </c>
      <c r="D2765">
        <v>2020</v>
      </c>
      <c r="E2765">
        <v>2020</v>
      </c>
      <c r="F2765" s="1" t="s">
        <v>32</v>
      </c>
      <c r="G2765" s="1" t="s">
        <v>33</v>
      </c>
      <c r="H2765" s="1" t="s">
        <v>210</v>
      </c>
      <c r="I2765" s="1" t="s">
        <v>209</v>
      </c>
      <c r="J2765">
        <v>1539</v>
      </c>
      <c r="K2765">
        <v>4243727</v>
      </c>
      <c r="L2765">
        <v>36.299999999999997</v>
      </c>
      <c r="M2765" s="2" t="b">
        <f t="shared" si="86"/>
        <v>1</v>
      </c>
      <c r="N2765" s="2" t="str">
        <f t="shared" si="87"/>
        <v>Female202085+ yearsGR113-071</v>
      </c>
    </row>
    <row r="2766" spans="2:14" x14ac:dyDescent="0.35">
      <c r="B2766" t="s">
        <v>710</v>
      </c>
      <c r="C2766" t="s">
        <v>711</v>
      </c>
      <c r="D2766">
        <v>2020</v>
      </c>
      <c r="E2766">
        <v>2020</v>
      </c>
      <c r="F2766" s="1" t="s">
        <v>32</v>
      </c>
      <c r="G2766" s="1" t="s">
        <v>33</v>
      </c>
      <c r="H2766" s="1" t="s">
        <v>208</v>
      </c>
      <c r="I2766" s="1" t="s">
        <v>207</v>
      </c>
      <c r="J2766">
        <v>3302</v>
      </c>
      <c r="K2766">
        <v>4243727</v>
      </c>
      <c r="L2766">
        <v>77.8</v>
      </c>
      <c r="M2766" s="2" t="b">
        <f t="shared" si="86"/>
        <v>0</v>
      </c>
      <c r="N2766" s="2" t="str">
        <f t="shared" si="87"/>
        <v>Female202085+ yearsGR113-072</v>
      </c>
    </row>
    <row r="2767" spans="2:14" x14ac:dyDescent="0.35">
      <c r="B2767" t="s">
        <v>710</v>
      </c>
      <c r="C2767" t="s">
        <v>711</v>
      </c>
      <c r="D2767">
        <v>2020</v>
      </c>
      <c r="E2767">
        <v>2020</v>
      </c>
      <c r="F2767" s="1" t="s">
        <v>32</v>
      </c>
      <c r="G2767" s="1" t="s">
        <v>33</v>
      </c>
      <c r="H2767" s="1" t="s">
        <v>206</v>
      </c>
      <c r="I2767" s="1" t="s">
        <v>205</v>
      </c>
      <c r="J2767">
        <v>1178</v>
      </c>
      <c r="K2767">
        <v>4243727</v>
      </c>
      <c r="L2767">
        <v>27.8</v>
      </c>
      <c r="M2767" s="2" t="b">
        <f t="shared" si="86"/>
        <v>1</v>
      </c>
      <c r="N2767" s="2" t="str">
        <f t="shared" si="87"/>
        <v>Female202085+ yearsGR113-073</v>
      </c>
    </row>
    <row r="2768" spans="2:14" x14ac:dyDescent="0.35">
      <c r="B2768" t="s">
        <v>710</v>
      </c>
      <c r="C2768" t="s">
        <v>711</v>
      </c>
      <c r="D2768">
        <v>2020</v>
      </c>
      <c r="E2768">
        <v>2020</v>
      </c>
      <c r="F2768" s="1" t="s">
        <v>32</v>
      </c>
      <c r="G2768" s="1" t="s">
        <v>33</v>
      </c>
      <c r="H2768" s="1" t="s">
        <v>204</v>
      </c>
      <c r="I2768" s="1" t="s">
        <v>203</v>
      </c>
      <c r="J2768">
        <v>2124</v>
      </c>
      <c r="K2768">
        <v>4243727</v>
      </c>
      <c r="L2768">
        <v>50.1</v>
      </c>
      <c r="M2768" s="2" t="b">
        <f t="shared" si="86"/>
        <v>0</v>
      </c>
      <c r="N2768" s="2" t="str">
        <f t="shared" si="87"/>
        <v>Female202085+ yearsGR113-074</v>
      </c>
    </row>
    <row r="2769" spans="2:14" x14ac:dyDescent="0.35">
      <c r="B2769" t="s">
        <v>710</v>
      </c>
      <c r="C2769" t="s">
        <v>711</v>
      </c>
      <c r="D2769">
        <v>2020</v>
      </c>
      <c r="E2769">
        <v>2020</v>
      </c>
      <c r="F2769" s="1" t="s">
        <v>32</v>
      </c>
      <c r="G2769" s="1" t="s">
        <v>33</v>
      </c>
      <c r="H2769" s="1" t="s">
        <v>105</v>
      </c>
      <c r="I2769" s="1" t="s">
        <v>104</v>
      </c>
      <c r="J2769">
        <v>556</v>
      </c>
      <c r="K2769">
        <v>4243727</v>
      </c>
      <c r="L2769">
        <v>13.1</v>
      </c>
      <c r="M2769" s="2" t="b">
        <f t="shared" si="86"/>
        <v>0</v>
      </c>
      <c r="N2769" s="2" t="str">
        <f t="shared" si="87"/>
        <v>Female202085+ yearsGR113-075</v>
      </c>
    </row>
    <row r="2770" spans="2:14" x14ac:dyDescent="0.35">
      <c r="B2770" t="s">
        <v>710</v>
      </c>
      <c r="C2770" t="s">
        <v>711</v>
      </c>
      <c r="D2770">
        <v>2020</v>
      </c>
      <c r="E2770">
        <v>2020</v>
      </c>
      <c r="F2770" s="1" t="s">
        <v>32</v>
      </c>
      <c r="G2770" s="1" t="s">
        <v>33</v>
      </c>
      <c r="H2770" s="1" t="s">
        <v>103</v>
      </c>
      <c r="I2770" s="1" t="s">
        <v>102</v>
      </c>
      <c r="J2770">
        <v>10085</v>
      </c>
      <c r="K2770">
        <v>4243727</v>
      </c>
      <c r="L2770">
        <v>237.6</v>
      </c>
      <c r="M2770" s="2" t="b">
        <f t="shared" si="86"/>
        <v>1</v>
      </c>
      <c r="N2770" s="2" t="str">
        <f t="shared" si="87"/>
        <v>Female202085+ yearsGR113-076</v>
      </c>
    </row>
    <row r="2771" spans="2:14" x14ac:dyDescent="0.35">
      <c r="B2771" t="s">
        <v>710</v>
      </c>
      <c r="C2771" t="s">
        <v>711</v>
      </c>
      <c r="D2771">
        <v>2020</v>
      </c>
      <c r="E2771">
        <v>2020</v>
      </c>
      <c r="F2771" s="1" t="s">
        <v>32</v>
      </c>
      <c r="G2771" s="1" t="s">
        <v>33</v>
      </c>
      <c r="H2771" s="1" t="s">
        <v>202</v>
      </c>
      <c r="I2771" s="1" t="s">
        <v>201</v>
      </c>
      <c r="J2771">
        <v>785</v>
      </c>
      <c r="K2771">
        <v>4243727</v>
      </c>
      <c r="L2771">
        <v>18.5</v>
      </c>
      <c r="M2771" s="2" t="b">
        <f t="shared" si="86"/>
        <v>0</v>
      </c>
      <c r="N2771" s="2" t="str">
        <f t="shared" si="87"/>
        <v>Female202085+ yearsGR113-077</v>
      </c>
    </row>
    <row r="2772" spans="2:14" x14ac:dyDescent="0.35">
      <c r="B2772" t="s">
        <v>710</v>
      </c>
      <c r="C2772" t="s">
        <v>711</v>
      </c>
      <c r="D2772">
        <v>2020</v>
      </c>
      <c r="E2772">
        <v>2020</v>
      </c>
      <c r="F2772" s="1" t="s">
        <v>32</v>
      </c>
      <c r="G2772" s="1" t="s">
        <v>33</v>
      </c>
      <c r="H2772" s="1" t="s">
        <v>101</v>
      </c>
      <c r="I2772" s="1" t="s">
        <v>100</v>
      </c>
      <c r="J2772">
        <v>9300</v>
      </c>
      <c r="K2772">
        <v>4243727</v>
      </c>
      <c r="L2772">
        <v>219.1</v>
      </c>
      <c r="M2772" s="2" t="b">
        <f t="shared" si="86"/>
        <v>0</v>
      </c>
      <c r="N2772" s="2" t="str">
        <f t="shared" si="87"/>
        <v>Female202085+ yearsGR113-078</v>
      </c>
    </row>
    <row r="2773" spans="2:14" x14ac:dyDescent="0.35">
      <c r="B2773" t="s">
        <v>710</v>
      </c>
      <c r="C2773" t="s">
        <v>711</v>
      </c>
      <c r="D2773">
        <v>2020</v>
      </c>
      <c r="E2773">
        <v>2020</v>
      </c>
      <c r="F2773" s="1" t="s">
        <v>32</v>
      </c>
      <c r="G2773" s="1" t="s">
        <v>33</v>
      </c>
      <c r="H2773" s="1" t="s">
        <v>200</v>
      </c>
      <c r="I2773" s="1" t="s">
        <v>199</v>
      </c>
      <c r="J2773">
        <v>82</v>
      </c>
      <c r="K2773">
        <v>4243727</v>
      </c>
      <c r="L2773">
        <v>1.9</v>
      </c>
      <c r="M2773" s="2" t="b">
        <f t="shared" si="86"/>
        <v>0</v>
      </c>
      <c r="N2773" s="2" t="str">
        <f t="shared" si="87"/>
        <v>Female202085+ yearsGR113-079</v>
      </c>
    </row>
    <row r="2774" spans="2:14" x14ac:dyDescent="0.35">
      <c r="B2774" t="s">
        <v>710</v>
      </c>
      <c r="C2774" t="s">
        <v>711</v>
      </c>
      <c r="D2774">
        <v>2020</v>
      </c>
      <c r="E2774">
        <v>2020</v>
      </c>
      <c r="F2774" s="1" t="s">
        <v>32</v>
      </c>
      <c r="G2774" s="1" t="s">
        <v>33</v>
      </c>
      <c r="H2774" s="1" t="s">
        <v>198</v>
      </c>
      <c r="I2774" s="1" t="s">
        <v>197</v>
      </c>
      <c r="J2774">
        <v>43</v>
      </c>
      <c r="K2774">
        <v>4243727</v>
      </c>
      <c r="L2774">
        <v>1</v>
      </c>
      <c r="M2774" s="2" t="b">
        <f t="shared" si="86"/>
        <v>1</v>
      </c>
      <c r="N2774" s="2" t="str">
        <f t="shared" si="87"/>
        <v>Female202085+ yearsGR113-080</v>
      </c>
    </row>
    <row r="2775" spans="2:14" x14ac:dyDescent="0.35">
      <c r="B2775" t="s">
        <v>710</v>
      </c>
      <c r="C2775" t="s">
        <v>711</v>
      </c>
      <c r="D2775">
        <v>2020</v>
      </c>
      <c r="E2775">
        <v>2020</v>
      </c>
      <c r="F2775" s="1" t="s">
        <v>32</v>
      </c>
      <c r="G2775" s="1" t="s">
        <v>33</v>
      </c>
      <c r="H2775" s="1" t="s">
        <v>196</v>
      </c>
      <c r="I2775" s="1" t="s">
        <v>195</v>
      </c>
      <c r="J2775">
        <v>39</v>
      </c>
      <c r="K2775">
        <v>4243727</v>
      </c>
      <c r="L2775">
        <v>0.9</v>
      </c>
      <c r="M2775" s="2" t="b">
        <f t="shared" si="86"/>
        <v>0</v>
      </c>
      <c r="N2775" s="2" t="str">
        <f t="shared" si="87"/>
        <v>Female202085+ yearsGR113-081</v>
      </c>
    </row>
    <row r="2776" spans="2:14" x14ac:dyDescent="0.35">
      <c r="B2776" t="s">
        <v>710</v>
      </c>
      <c r="C2776" t="s">
        <v>711</v>
      </c>
      <c r="D2776">
        <v>2020</v>
      </c>
      <c r="E2776">
        <v>2020</v>
      </c>
      <c r="F2776" s="1" t="s">
        <v>32</v>
      </c>
      <c r="G2776" s="1" t="s">
        <v>33</v>
      </c>
      <c r="H2776" s="1" t="s">
        <v>99</v>
      </c>
      <c r="I2776" s="1" t="s">
        <v>98</v>
      </c>
      <c r="J2776">
        <v>24089</v>
      </c>
      <c r="K2776">
        <v>4243727</v>
      </c>
      <c r="L2776">
        <v>567.6</v>
      </c>
      <c r="M2776" s="2" t="b">
        <f t="shared" si="86"/>
        <v>1</v>
      </c>
      <c r="N2776" s="2" t="str">
        <f t="shared" si="87"/>
        <v>Female202085+ yearsGR113-082</v>
      </c>
    </row>
    <row r="2777" spans="2:14" x14ac:dyDescent="0.35">
      <c r="B2777" t="s">
        <v>710</v>
      </c>
      <c r="C2777" t="s">
        <v>711</v>
      </c>
      <c r="D2777">
        <v>2020</v>
      </c>
      <c r="E2777">
        <v>2020</v>
      </c>
      <c r="F2777" s="1" t="s">
        <v>32</v>
      </c>
      <c r="G2777" s="1" t="s">
        <v>33</v>
      </c>
      <c r="H2777" s="1" t="s">
        <v>194</v>
      </c>
      <c r="I2777" s="1" t="s">
        <v>193</v>
      </c>
      <c r="J2777">
        <v>119</v>
      </c>
      <c r="K2777">
        <v>4243727</v>
      </c>
      <c r="L2777">
        <v>2.8</v>
      </c>
      <c r="M2777" s="2" t="b">
        <f t="shared" si="86"/>
        <v>0</v>
      </c>
      <c r="N2777" s="2" t="str">
        <f t="shared" si="87"/>
        <v>Female202085+ yearsGR113-083</v>
      </c>
    </row>
    <row r="2778" spans="2:14" x14ac:dyDescent="0.35">
      <c r="B2778" t="s">
        <v>710</v>
      </c>
      <c r="C2778" t="s">
        <v>711</v>
      </c>
      <c r="D2778">
        <v>2020</v>
      </c>
      <c r="E2778">
        <v>2020</v>
      </c>
      <c r="F2778" s="1" t="s">
        <v>32</v>
      </c>
      <c r="G2778" s="1" t="s">
        <v>33</v>
      </c>
      <c r="H2778" s="1" t="s">
        <v>192</v>
      </c>
      <c r="I2778" s="1" t="s">
        <v>191</v>
      </c>
      <c r="J2778">
        <v>953</v>
      </c>
      <c r="K2778">
        <v>4243727</v>
      </c>
      <c r="L2778">
        <v>22.5</v>
      </c>
      <c r="M2778" s="2" t="b">
        <f t="shared" si="86"/>
        <v>0</v>
      </c>
      <c r="N2778" s="2" t="str">
        <f t="shared" si="87"/>
        <v>Female202085+ yearsGR113-084</v>
      </c>
    </row>
    <row r="2779" spans="2:14" x14ac:dyDescent="0.35">
      <c r="B2779" t="s">
        <v>710</v>
      </c>
      <c r="C2779" t="s">
        <v>711</v>
      </c>
      <c r="D2779">
        <v>2020</v>
      </c>
      <c r="E2779">
        <v>2020</v>
      </c>
      <c r="F2779" s="1" t="s">
        <v>32</v>
      </c>
      <c r="G2779" s="1" t="s">
        <v>33</v>
      </c>
      <c r="H2779" s="1" t="s">
        <v>190</v>
      </c>
      <c r="I2779" s="1" t="s">
        <v>189</v>
      </c>
      <c r="J2779">
        <v>429</v>
      </c>
      <c r="K2779">
        <v>4243727</v>
      </c>
      <c r="L2779">
        <v>10.1</v>
      </c>
      <c r="M2779" s="2" t="b">
        <f t="shared" si="86"/>
        <v>0</v>
      </c>
      <c r="N2779" s="2" t="str">
        <f t="shared" si="87"/>
        <v>Female202085+ yearsGR113-085</v>
      </c>
    </row>
    <row r="2780" spans="2:14" x14ac:dyDescent="0.35">
      <c r="B2780" t="s">
        <v>710</v>
      </c>
      <c r="C2780" t="s">
        <v>711</v>
      </c>
      <c r="D2780">
        <v>2020</v>
      </c>
      <c r="E2780">
        <v>2020</v>
      </c>
      <c r="F2780" s="1" t="s">
        <v>32</v>
      </c>
      <c r="G2780" s="1" t="s">
        <v>33</v>
      </c>
      <c r="H2780" s="1" t="s">
        <v>97</v>
      </c>
      <c r="I2780" s="1" t="s">
        <v>96</v>
      </c>
      <c r="J2780">
        <v>22588</v>
      </c>
      <c r="K2780">
        <v>4243727</v>
      </c>
      <c r="L2780">
        <v>532.29999999999995</v>
      </c>
      <c r="M2780" s="2" t="b">
        <f t="shared" si="86"/>
        <v>0</v>
      </c>
      <c r="N2780" s="2" t="str">
        <f t="shared" si="87"/>
        <v>Female202085+ yearsGR113-086</v>
      </c>
    </row>
    <row r="2781" spans="2:14" x14ac:dyDescent="0.35">
      <c r="B2781" t="s">
        <v>710</v>
      </c>
      <c r="C2781" t="s">
        <v>711</v>
      </c>
      <c r="D2781">
        <v>2020</v>
      </c>
      <c r="E2781">
        <v>2020</v>
      </c>
      <c r="F2781" s="1" t="s">
        <v>32</v>
      </c>
      <c r="G2781" s="1" t="s">
        <v>33</v>
      </c>
      <c r="H2781" s="1" t="s">
        <v>95</v>
      </c>
      <c r="I2781" s="1" t="s">
        <v>94</v>
      </c>
      <c r="J2781">
        <v>3484</v>
      </c>
      <c r="K2781">
        <v>4243727</v>
      </c>
      <c r="L2781">
        <v>82.1</v>
      </c>
      <c r="M2781" s="2" t="b">
        <f t="shared" si="86"/>
        <v>1</v>
      </c>
      <c r="N2781" s="2" t="str">
        <f t="shared" si="87"/>
        <v>Female202085+ yearsGR113-088</v>
      </c>
    </row>
    <row r="2782" spans="2:14" x14ac:dyDescent="0.35">
      <c r="B2782" t="s">
        <v>710</v>
      </c>
      <c r="C2782" t="s">
        <v>711</v>
      </c>
      <c r="D2782">
        <v>2020</v>
      </c>
      <c r="E2782">
        <v>2020</v>
      </c>
      <c r="F2782" s="1" t="s">
        <v>32</v>
      </c>
      <c r="G2782" s="1" t="s">
        <v>33</v>
      </c>
      <c r="H2782" s="1" t="s">
        <v>186</v>
      </c>
      <c r="I2782" s="1" t="s">
        <v>185</v>
      </c>
      <c r="J2782">
        <v>7142</v>
      </c>
      <c r="K2782">
        <v>4243727</v>
      </c>
      <c r="L2782">
        <v>168.3</v>
      </c>
      <c r="M2782" s="2" t="b">
        <f t="shared" si="86"/>
        <v>0</v>
      </c>
      <c r="N2782" s="2" t="str">
        <f t="shared" si="87"/>
        <v>Female202085+ yearsGR113-089</v>
      </c>
    </row>
    <row r="2783" spans="2:14" x14ac:dyDescent="0.35">
      <c r="B2783" t="s">
        <v>710</v>
      </c>
      <c r="C2783" t="s">
        <v>711</v>
      </c>
      <c r="D2783">
        <v>2020</v>
      </c>
      <c r="E2783">
        <v>2020</v>
      </c>
      <c r="F2783" s="1" t="s">
        <v>32</v>
      </c>
      <c r="G2783" s="1" t="s">
        <v>33</v>
      </c>
      <c r="H2783" s="1" t="s">
        <v>184</v>
      </c>
      <c r="I2783" s="1" t="s">
        <v>183</v>
      </c>
      <c r="J2783">
        <v>582</v>
      </c>
      <c r="K2783">
        <v>4243727</v>
      </c>
      <c r="L2783">
        <v>13.7</v>
      </c>
      <c r="M2783" s="2" t="b">
        <f t="shared" si="86"/>
        <v>1</v>
      </c>
      <c r="N2783" s="2" t="str">
        <f t="shared" si="87"/>
        <v>Female202085+ yearsGR113-090</v>
      </c>
    </row>
    <row r="2784" spans="2:14" x14ac:dyDescent="0.35">
      <c r="B2784" t="s">
        <v>710</v>
      </c>
      <c r="C2784" t="s">
        <v>711</v>
      </c>
      <c r="D2784">
        <v>2020</v>
      </c>
      <c r="E2784">
        <v>2020</v>
      </c>
      <c r="F2784" s="1" t="s">
        <v>32</v>
      </c>
      <c r="G2784" s="1" t="s">
        <v>33</v>
      </c>
      <c r="H2784" s="1" t="s">
        <v>182</v>
      </c>
      <c r="I2784" s="1" t="s">
        <v>181</v>
      </c>
      <c r="J2784">
        <v>48</v>
      </c>
      <c r="K2784">
        <v>4243727</v>
      </c>
      <c r="L2784">
        <v>1.1000000000000001</v>
      </c>
      <c r="M2784" s="2" t="b">
        <f t="shared" si="86"/>
        <v>1</v>
      </c>
      <c r="N2784" s="2" t="str">
        <f t="shared" si="87"/>
        <v>Female202085+ yearsGR113-091</v>
      </c>
    </row>
    <row r="2785" spans="2:14" x14ac:dyDescent="0.35">
      <c r="B2785" t="s">
        <v>710</v>
      </c>
      <c r="C2785" t="s">
        <v>711</v>
      </c>
      <c r="D2785">
        <v>2020</v>
      </c>
      <c r="E2785">
        <v>2020</v>
      </c>
      <c r="F2785" s="1" t="s">
        <v>32</v>
      </c>
      <c r="G2785" s="1" t="s">
        <v>33</v>
      </c>
      <c r="H2785" s="1" t="s">
        <v>180</v>
      </c>
      <c r="I2785" s="1" t="s">
        <v>179</v>
      </c>
      <c r="J2785">
        <v>550</v>
      </c>
      <c r="K2785">
        <v>4243727</v>
      </c>
      <c r="L2785">
        <v>13</v>
      </c>
      <c r="M2785" s="2" t="b">
        <f t="shared" si="86"/>
        <v>1</v>
      </c>
      <c r="N2785" s="2" t="str">
        <f t="shared" si="87"/>
        <v>Female202085+ yearsGR113-092</v>
      </c>
    </row>
    <row r="2786" spans="2:14" x14ac:dyDescent="0.35">
      <c r="B2786" t="s">
        <v>710</v>
      </c>
      <c r="C2786" t="s">
        <v>711</v>
      </c>
      <c r="D2786">
        <v>2020</v>
      </c>
      <c r="E2786">
        <v>2020</v>
      </c>
      <c r="F2786" s="1" t="s">
        <v>32</v>
      </c>
      <c r="G2786" s="1" t="s">
        <v>33</v>
      </c>
      <c r="H2786" s="1" t="s">
        <v>93</v>
      </c>
      <c r="I2786" s="1" t="s">
        <v>92</v>
      </c>
      <c r="J2786">
        <v>967</v>
      </c>
      <c r="K2786">
        <v>4243727</v>
      </c>
      <c r="L2786">
        <v>22.8</v>
      </c>
      <c r="M2786" s="2" t="b">
        <f t="shared" si="86"/>
        <v>1</v>
      </c>
      <c r="N2786" s="2" t="str">
        <f t="shared" si="87"/>
        <v>Female202085+ yearsGR113-093</v>
      </c>
    </row>
    <row r="2787" spans="2:14" x14ac:dyDescent="0.35">
      <c r="B2787" t="s">
        <v>710</v>
      </c>
      <c r="C2787" t="s">
        <v>711</v>
      </c>
      <c r="D2787">
        <v>2020</v>
      </c>
      <c r="E2787">
        <v>2020</v>
      </c>
      <c r="F2787" s="1" t="s">
        <v>32</v>
      </c>
      <c r="G2787" s="1" t="s">
        <v>33</v>
      </c>
      <c r="H2787" s="1" t="s">
        <v>91</v>
      </c>
      <c r="I2787" s="1" t="s">
        <v>90</v>
      </c>
      <c r="J2787">
        <v>63</v>
      </c>
      <c r="K2787">
        <v>4243727</v>
      </c>
      <c r="L2787">
        <v>1.5</v>
      </c>
      <c r="M2787" s="2" t="b">
        <f t="shared" si="86"/>
        <v>0</v>
      </c>
      <c r="N2787" s="2" t="str">
        <f t="shared" si="87"/>
        <v>Female202085+ yearsGR113-094</v>
      </c>
    </row>
    <row r="2788" spans="2:14" x14ac:dyDescent="0.35">
      <c r="B2788" t="s">
        <v>710</v>
      </c>
      <c r="C2788" t="s">
        <v>711</v>
      </c>
      <c r="D2788">
        <v>2020</v>
      </c>
      <c r="E2788">
        <v>2020</v>
      </c>
      <c r="F2788" s="1" t="s">
        <v>32</v>
      </c>
      <c r="G2788" s="1" t="s">
        <v>33</v>
      </c>
      <c r="H2788" s="1" t="s">
        <v>178</v>
      </c>
      <c r="I2788" s="1" t="s">
        <v>177</v>
      </c>
      <c r="J2788">
        <v>904</v>
      </c>
      <c r="K2788">
        <v>4243727</v>
      </c>
      <c r="L2788">
        <v>21.3</v>
      </c>
      <c r="M2788" s="2" t="b">
        <f t="shared" si="86"/>
        <v>0</v>
      </c>
      <c r="N2788" s="2" t="str">
        <f t="shared" si="87"/>
        <v>Female202085+ yearsGR113-095</v>
      </c>
    </row>
    <row r="2789" spans="2:14" x14ac:dyDescent="0.35">
      <c r="B2789" t="s">
        <v>710</v>
      </c>
      <c r="C2789" t="s">
        <v>711</v>
      </c>
      <c r="D2789">
        <v>2020</v>
      </c>
      <c r="E2789">
        <v>2020</v>
      </c>
      <c r="F2789" s="1" t="s">
        <v>32</v>
      </c>
      <c r="G2789" s="1" t="s">
        <v>33</v>
      </c>
      <c r="H2789" s="1" t="s">
        <v>176</v>
      </c>
      <c r="I2789" s="1" t="s">
        <v>175</v>
      </c>
      <c r="J2789">
        <v>891</v>
      </c>
      <c r="K2789">
        <v>4243727</v>
      </c>
      <c r="L2789">
        <v>21</v>
      </c>
      <c r="M2789" s="2" t="b">
        <f t="shared" si="86"/>
        <v>1</v>
      </c>
      <c r="N2789" s="2" t="str">
        <f t="shared" si="87"/>
        <v>Female202085+ yearsGR113-096</v>
      </c>
    </row>
    <row r="2790" spans="2:14" x14ac:dyDescent="0.35">
      <c r="B2790" t="s">
        <v>710</v>
      </c>
      <c r="C2790" t="s">
        <v>711</v>
      </c>
      <c r="D2790">
        <v>2020</v>
      </c>
      <c r="E2790">
        <v>2020</v>
      </c>
      <c r="F2790" s="1" t="s">
        <v>32</v>
      </c>
      <c r="G2790" s="1" t="s">
        <v>33</v>
      </c>
      <c r="H2790" s="1" t="s">
        <v>89</v>
      </c>
      <c r="I2790" s="1" t="s">
        <v>88</v>
      </c>
      <c r="J2790">
        <v>8963</v>
      </c>
      <c r="K2790">
        <v>4243727</v>
      </c>
      <c r="L2790">
        <v>211.2</v>
      </c>
      <c r="M2790" s="2" t="b">
        <f t="shared" si="86"/>
        <v>1</v>
      </c>
      <c r="N2790" s="2" t="str">
        <f t="shared" si="87"/>
        <v>Female202085+ yearsGR113-097</v>
      </c>
    </row>
    <row r="2791" spans="2:14" x14ac:dyDescent="0.35">
      <c r="B2791" t="s">
        <v>710</v>
      </c>
      <c r="C2791" t="s">
        <v>711</v>
      </c>
      <c r="D2791">
        <v>2020</v>
      </c>
      <c r="E2791">
        <v>2020</v>
      </c>
      <c r="F2791" s="1" t="s">
        <v>32</v>
      </c>
      <c r="G2791" s="1" t="s">
        <v>33</v>
      </c>
      <c r="H2791" s="1" t="s">
        <v>174</v>
      </c>
      <c r="I2791" s="1" t="s">
        <v>173</v>
      </c>
      <c r="J2791">
        <v>133</v>
      </c>
      <c r="K2791">
        <v>4243727</v>
      </c>
      <c r="L2791">
        <v>3.1</v>
      </c>
      <c r="M2791" s="2" t="b">
        <f t="shared" si="86"/>
        <v>0</v>
      </c>
      <c r="N2791" s="2" t="str">
        <f t="shared" si="87"/>
        <v>Female202085+ yearsGR113-098</v>
      </c>
    </row>
    <row r="2792" spans="2:14" x14ac:dyDescent="0.35">
      <c r="B2792" t="s">
        <v>710</v>
      </c>
      <c r="C2792" t="s">
        <v>711</v>
      </c>
      <c r="D2792">
        <v>2020</v>
      </c>
      <c r="E2792">
        <v>2020</v>
      </c>
      <c r="F2792" s="1" t="s">
        <v>32</v>
      </c>
      <c r="G2792" s="1" t="s">
        <v>33</v>
      </c>
      <c r="H2792" s="1" t="s">
        <v>172</v>
      </c>
      <c r="I2792" s="1" t="s">
        <v>171</v>
      </c>
      <c r="J2792">
        <v>24</v>
      </c>
      <c r="K2792">
        <v>4243727</v>
      </c>
      <c r="L2792">
        <v>0.6</v>
      </c>
      <c r="M2792" s="2" t="b">
        <f t="shared" si="86"/>
        <v>0</v>
      </c>
      <c r="N2792" s="2" t="str">
        <f t="shared" si="87"/>
        <v>Female202085+ yearsGR113-099</v>
      </c>
    </row>
    <row r="2793" spans="2:14" x14ac:dyDescent="0.35">
      <c r="B2793" t="s">
        <v>710</v>
      </c>
      <c r="C2793" t="s">
        <v>711</v>
      </c>
      <c r="D2793">
        <v>2020</v>
      </c>
      <c r="E2793">
        <v>2020</v>
      </c>
      <c r="F2793" s="1" t="s">
        <v>32</v>
      </c>
      <c r="G2793" s="1" t="s">
        <v>33</v>
      </c>
      <c r="H2793" s="1" t="s">
        <v>87</v>
      </c>
      <c r="I2793" s="1" t="s">
        <v>86</v>
      </c>
      <c r="J2793">
        <v>8802</v>
      </c>
      <c r="K2793">
        <v>4243727</v>
      </c>
      <c r="L2793">
        <v>207.4</v>
      </c>
      <c r="M2793" s="2" t="b">
        <f t="shared" si="86"/>
        <v>0</v>
      </c>
      <c r="N2793" s="2" t="str">
        <f t="shared" si="87"/>
        <v>Female202085+ yearsGR113-100</v>
      </c>
    </row>
    <row r="2794" spans="2:14" x14ac:dyDescent="0.35">
      <c r="B2794" t="s">
        <v>710</v>
      </c>
      <c r="C2794" t="s">
        <v>711</v>
      </c>
      <c r="D2794">
        <v>2020</v>
      </c>
      <c r="E2794">
        <v>2020</v>
      </c>
      <c r="F2794" s="1" t="s">
        <v>32</v>
      </c>
      <c r="G2794" s="1" t="s">
        <v>33</v>
      </c>
      <c r="H2794" s="1" t="s">
        <v>170</v>
      </c>
      <c r="I2794" s="1" t="s">
        <v>169</v>
      </c>
      <c r="J2794">
        <v>174</v>
      </c>
      <c r="K2794">
        <v>4243727</v>
      </c>
      <c r="L2794">
        <v>4.0999999999999996</v>
      </c>
      <c r="M2794" s="2" t="b">
        <f t="shared" si="86"/>
        <v>1</v>
      </c>
      <c r="N2794" s="2" t="str">
        <f t="shared" si="87"/>
        <v>Female202085+ yearsGR113-102</v>
      </c>
    </row>
    <row r="2795" spans="2:14" x14ac:dyDescent="0.35">
      <c r="B2795" t="s">
        <v>710</v>
      </c>
      <c r="C2795" t="s">
        <v>711</v>
      </c>
      <c r="D2795">
        <v>2020</v>
      </c>
      <c r="E2795">
        <v>2020</v>
      </c>
      <c r="F2795" s="1" t="s">
        <v>32</v>
      </c>
      <c r="G2795" s="1" t="s">
        <v>33</v>
      </c>
      <c r="H2795" s="1" t="s">
        <v>166</v>
      </c>
      <c r="I2795" s="1" t="s">
        <v>165</v>
      </c>
      <c r="J2795">
        <v>23</v>
      </c>
      <c r="K2795">
        <v>4243727</v>
      </c>
      <c r="L2795">
        <v>0.5</v>
      </c>
      <c r="M2795" s="2" t="b">
        <f t="shared" si="86"/>
        <v>1</v>
      </c>
      <c r="N2795" s="2" t="str">
        <f t="shared" si="87"/>
        <v>Female202085+ yearsGR113-104</v>
      </c>
    </row>
    <row r="2796" spans="2:14" x14ac:dyDescent="0.35">
      <c r="B2796" t="s">
        <v>710</v>
      </c>
      <c r="C2796" t="s">
        <v>711</v>
      </c>
      <c r="D2796">
        <v>2020</v>
      </c>
      <c r="E2796">
        <v>2020</v>
      </c>
      <c r="F2796" s="1" t="s">
        <v>32</v>
      </c>
      <c r="G2796" s="1" t="s">
        <v>33</v>
      </c>
      <c r="H2796" s="1" t="s">
        <v>164</v>
      </c>
      <c r="I2796" s="1" t="s">
        <v>163</v>
      </c>
      <c r="J2796">
        <v>196</v>
      </c>
      <c r="K2796">
        <v>4243727</v>
      </c>
      <c r="L2796">
        <v>4.5999999999999996</v>
      </c>
      <c r="M2796" s="2" t="b">
        <f t="shared" si="86"/>
        <v>1</v>
      </c>
      <c r="N2796" s="2" t="str">
        <f t="shared" si="87"/>
        <v>Female202085+ yearsGR113-109</v>
      </c>
    </row>
    <row r="2797" spans="2:14" x14ac:dyDescent="0.35">
      <c r="B2797" t="s">
        <v>710</v>
      </c>
      <c r="C2797" t="s">
        <v>711</v>
      </c>
      <c r="D2797">
        <v>2020</v>
      </c>
      <c r="E2797">
        <v>2020</v>
      </c>
      <c r="F2797" s="1" t="s">
        <v>32</v>
      </c>
      <c r="G2797" s="1" t="s">
        <v>33</v>
      </c>
      <c r="H2797" s="1" t="s">
        <v>83</v>
      </c>
      <c r="I2797" s="1" t="s">
        <v>82</v>
      </c>
      <c r="J2797">
        <v>8162</v>
      </c>
      <c r="K2797">
        <v>4243727</v>
      </c>
      <c r="L2797">
        <v>192.3</v>
      </c>
      <c r="M2797" s="2" t="b">
        <f t="shared" si="86"/>
        <v>0</v>
      </c>
      <c r="N2797" s="2" t="str">
        <f t="shared" si="87"/>
        <v>Female202085+ yearsGR113-110</v>
      </c>
    </row>
    <row r="2798" spans="2:14" x14ac:dyDescent="0.35">
      <c r="B2798" t="s">
        <v>710</v>
      </c>
      <c r="C2798" t="s">
        <v>711</v>
      </c>
      <c r="D2798">
        <v>2020</v>
      </c>
      <c r="E2798">
        <v>2020</v>
      </c>
      <c r="F2798" s="1" t="s">
        <v>32</v>
      </c>
      <c r="G2798" s="1" t="s">
        <v>33</v>
      </c>
      <c r="H2798" s="1" t="s">
        <v>81</v>
      </c>
      <c r="I2798" s="1" t="s">
        <v>80</v>
      </c>
      <c r="J2798">
        <v>110005</v>
      </c>
      <c r="K2798">
        <v>4243727</v>
      </c>
      <c r="L2798">
        <v>2592.1999999999998</v>
      </c>
      <c r="M2798" s="2" t="b">
        <f t="shared" si="86"/>
        <v>0</v>
      </c>
      <c r="N2798" s="2" t="str">
        <f t="shared" si="87"/>
        <v>Female202085+ yearsGR113-111</v>
      </c>
    </row>
    <row r="2799" spans="2:14" x14ac:dyDescent="0.35">
      <c r="B2799" t="s">
        <v>710</v>
      </c>
      <c r="C2799" t="s">
        <v>711</v>
      </c>
      <c r="D2799">
        <v>2020</v>
      </c>
      <c r="E2799">
        <v>2020</v>
      </c>
      <c r="F2799" s="1" t="s">
        <v>32</v>
      </c>
      <c r="G2799" s="1" t="s">
        <v>33</v>
      </c>
      <c r="H2799" s="1" t="s">
        <v>79</v>
      </c>
      <c r="I2799" s="1" t="s">
        <v>78</v>
      </c>
      <c r="J2799">
        <v>14736</v>
      </c>
      <c r="K2799">
        <v>4243727</v>
      </c>
      <c r="L2799">
        <v>347.2</v>
      </c>
      <c r="M2799" s="2" t="b">
        <f t="shared" si="86"/>
        <v>1</v>
      </c>
      <c r="N2799" s="2" t="str">
        <f t="shared" si="87"/>
        <v>Female202085+ yearsGR113-112</v>
      </c>
    </row>
    <row r="2800" spans="2:14" x14ac:dyDescent="0.35">
      <c r="B2800" t="s">
        <v>710</v>
      </c>
      <c r="C2800" t="s">
        <v>711</v>
      </c>
      <c r="D2800">
        <v>2020</v>
      </c>
      <c r="E2800">
        <v>2020</v>
      </c>
      <c r="F2800" s="1" t="s">
        <v>32</v>
      </c>
      <c r="G2800" s="1" t="s">
        <v>33</v>
      </c>
      <c r="H2800" s="1" t="s">
        <v>77</v>
      </c>
      <c r="I2800" s="1" t="s">
        <v>76</v>
      </c>
      <c r="J2800">
        <v>437</v>
      </c>
      <c r="K2800">
        <v>4243727</v>
      </c>
      <c r="L2800">
        <v>10.3</v>
      </c>
      <c r="M2800" s="2" t="b">
        <f t="shared" ref="M2800:M2863" si="88">LEFT(H2800,1)="#"</f>
        <v>0</v>
      </c>
      <c r="N2800" s="2" t="str">
        <f t="shared" ref="N2800:N2863" si="89">B2800&amp;E2800&amp;F2800&amp;I2800</f>
        <v>Female202085+ yearsGR113-113</v>
      </c>
    </row>
    <row r="2801" spans="2:14" x14ac:dyDescent="0.35">
      <c r="B2801" t="s">
        <v>710</v>
      </c>
      <c r="C2801" t="s">
        <v>711</v>
      </c>
      <c r="D2801">
        <v>2020</v>
      </c>
      <c r="E2801">
        <v>2020</v>
      </c>
      <c r="F2801" s="1" t="s">
        <v>32</v>
      </c>
      <c r="G2801" s="1" t="s">
        <v>33</v>
      </c>
      <c r="H2801" s="1" t="s">
        <v>75</v>
      </c>
      <c r="I2801" s="1" t="s">
        <v>74</v>
      </c>
      <c r="J2801">
        <v>422</v>
      </c>
      <c r="K2801">
        <v>4243727</v>
      </c>
      <c r="L2801">
        <v>9.9</v>
      </c>
      <c r="M2801" s="2" t="b">
        <f t="shared" si="88"/>
        <v>0</v>
      </c>
      <c r="N2801" s="2" t="str">
        <f t="shared" si="89"/>
        <v>Female202085+ yearsGR113-114</v>
      </c>
    </row>
    <row r="2802" spans="2:14" x14ac:dyDescent="0.35">
      <c r="B2802" t="s">
        <v>710</v>
      </c>
      <c r="C2802" t="s">
        <v>711</v>
      </c>
      <c r="D2802">
        <v>2020</v>
      </c>
      <c r="E2802">
        <v>2020</v>
      </c>
      <c r="F2802" s="1" t="s">
        <v>32</v>
      </c>
      <c r="G2802" s="1" t="s">
        <v>33</v>
      </c>
      <c r="H2802" s="1" t="s">
        <v>73</v>
      </c>
      <c r="I2802" s="1" t="s">
        <v>72</v>
      </c>
      <c r="J2802">
        <v>14299</v>
      </c>
      <c r="K2802">
        <v>4243727</v>
      </c>
      <c r="L2802">
        <v>336.9</v>
      </c>
      <c r="M2802" s="2" t="b">
        <f t="shared" si="88"/>
        <v>0</v>
      </c>
      <c r="N2802" s="2" t="str">
        <f t="shared" si="89"/>
        <v>Female202085+ yearsGR113-117</v>
      </c>
    </row>
    <row r="2803" spans="2:14" x14ac:dyDescent="0.35">
      <c r="B2803" t="s">
        <v>710</v>
      </c>
      <c r="C2803" t="s">
        <v>711</v>
      </c>
      <c r="D2803">
        <v>2020</v>
      </c>
      <c r="E2803">
        <v>2020</v>
      </c>
      <c r="F2803" s="1" t="s">
        <v>32</v>
      </c>
      <c r="G2803" s="1" t="s">
        <v>33</v>
      </c>
      <c r="H2803" s="1" t="s">
        <v>71</v>
      </c>
      <c r="I2803" s="1" t="s">
        <v>70</v>
      </c>
      <c r="J2803">
        <v>11449</v>
      </c>
      <c r="K2803">
        <v>4243727</v>
      </c>
      <c r="L2803">
        <v>269.8</v>
      </c>
      <c r="M2803" s="2" t="b">
        <f t="shared" si="88"/>
        <v>0</v>
      </c>
      <c r="N2803" s="2" t="str">
        <f t="shared" si="89"/>
        <v>Female202085+ yearsGR113-118</v>
      </c>
    </row>
    <row r="2804" spans="2:14" x14ac:dyDescent="0.35">
      <c r="B2804" t="s">
        <v>710</v>
      </c>
      <c r="C2804" t="s">
        <v>711</v>
      </c>
      <c r="D2804">
        <v>2020</v>
      </c>
      <c r="E2804">
        <v>2020</v>
      </c>
      <c r="F2804" s="1" t="s">
        <v>32</v>
      </c>
      <c r="G2804" s="1" t="s">
        <v>33</v>
      </c>
      <c r="H2804" s="1" t="s">
        <v>69</v>
      </c>
      <c r="I2804" s="1" t="s">
        <v>68</v>
      </c>
      <c r="J2804">
        <v>41</v>
      </c>
      <c r="K2804">
        <v>4243727</v>
      </c>
      <c r="L2804">
        <v>1</v>
      </c>
      <c r="M2804" s="2" t="b">
        <f t="shared" si="88"/>
        <v>0</v>
      </c>
      <c r="N2804" s="2" t="str">
        <f t="shared" si="89"/>
        <v>Female202085+ yearsGR113-120</v>
      </c>
    </row>
    <row r="2805" spans="2:14" x14ac:dyDescent="0.35">
      <c r="B2805" t="s">
        <v>710</v>
      </c>
      <c r="C2805" t="s">
        <v>711</v>
      </c>
      <c r="D2805">
        <v>2020</v>
      </c>
      <c r="E2805">
        <v>2020</v>
      </c>
      <c r="F2805" s="1" t="s">
        <v>32</v>
      </c>
      <c r="G2805" s="1" t="s">
        <v>33</v>
      </c>
      <c r="H2805" s="1" t="s">
        <v>156</v>
      </c>
      <c r="I2805" s="1" t="s">
        <v>155</v>
      </c>
      <c r="J2805">
        <v>113</v>
      </c>
      <c r="K2805">
        <v>4243727</v>
      </c>
      <c r="L2805">
        <v>2.7</v>
      </c>
      <c r="M2805" s="2" t="b">
        <f t="shared" si="88"/>
        <v>0</v>
      </c>
      <c r="N2805" s="2" t="str">
        <f t="shared" si="89"/>
        <v>Female202085+ yearsGR113-121</v>
      </c>
    </row>
    <row r="2806" spans="2:14" x14ac:dyDescent="0.35">
      <c r="B2806" t="s">
        <v>710</v>
      </c>
      <c r="C2806" t="s">
        <v>711</v>
      </c>
      <c r="D2806">
        <v>2020</v>
      </c>
      <c r="E2806">
        <v>2020</v>
      </c>
      <c r="F2806" s="1" t="s">
        <v>32</v>
      </c>
      <c r="G2806" s="1" t="s">
        <v>33</v>
      </c>
      <c r="H2806" s="1" t="s">
        <v>67</v>
      </c>
      <c r="I2806" s="1" t="s">
        <v>66</v>
      </c>
      <c r="J2806">
        <v>108</v>
      </c>
      <c r="K2806">
        <v>4243727</v>
      </c>
      <c r="L2806">
        <v>2.5</v>
      </c>
      <c r="M2806" s="2" t="b">
        <f t="shared" si="88"/>
        <v>0</v>
      </c>
      <c r="N2806" s="2" t="str">
        <f t="shared" si="89"/>
        <v>Female202085+ yearsGR113-122</v>
      </c>
    </row>
    <row r="2807" spans="2:14" x14ac:dyDescent="0.35">
      <c r="B2807" t="s">
        <v>710</v>
      </c>
      <c r="C2807" t="s">
        <v>711</v>
      </c>
      <c r="D2807">
        <v>2020</v>
      </c>
      <c r="E2807">
        <v>2020</v>
      </c>
      <c r="F2807" s="1" t="s">
        <v>32</v>
      </c>
      <c r="G2807" s="1" t="s">
        <v>33</v>
      </c>
      <c r="H2807" s="1" t="s">
        <v>154</v>
      </c>
      <c r="I2807" s="1" t="s">
        <v>153</v>
      </c>
      <c r="J2807">
        <v>2588</v>
      </c>
      <c r="K2807">
        <v>4243727</v>
      </c>
      <c r="L2807">
        <v>61</v>
      </c>
      <c r="M2807" s="2" t="b">
        <f t="shared" si="88"/>
        <v>0</v>
      </c>
      <c r="N2807" s="2" t="str">
        <f t="shared" si="89"/>
        <v>Female202085+ yearsGR113-123</v>
      </c>
    </row>
    <row r="2808" spans="2:14" x14ac:dyDescent="0.35">
      <c r="B2808" t="s">
        <v>710</v>
      </c>
      <c r="C2808" t="s">
        <v>711</v>
      </c>
      <c r="D2808">
        <v>2020</v>
      </c>
      <c r="E2808">
        <v>2020</v>
      </c>
      <c r="F2808" s="1" t="s">
        <v>32</v>
      </c>
      <c r="G2808" s="1" t="s">
        <v>33</v>
      </c>
      <c r="H2808" s="1" t="s">
        <v>65</v>
      </c>
      <c r="I2808" s="1" t="s">
        <v>64</v>
      </c>
      <c r="J2808">
        <v>134</v>
      </c>
      <c r="K2808">
        <v>4243727</v>
      </c>
      <c r="L2808">
        <v>3.2</v>
      </c>
      <c r="M2808" s="2" t="b">
        <f t="shared" si="88"/>
        <v>1</v>
      </c>
      <c r="N2808" s="2" t="str">
        <f t="shared" si="89"/>
        <v>Female202085+ yearsGR113-124</v>
      </c>
    </row>
    <row r="2809" spans="2:14" x14ac:dyDescent="0.35">
      <c r="B2809" t="s">
        <v>710</v>
      </c>
      <c r="C2809" t="s">
        <v>711</v>
      </c>
      <c r="D2809">
        <v>2020</v>
      </c>
      <c r="E2809">
        <v>2020</v>
      </c>
      <c r="F2809" s="1" t="s">
        <v>32</v>
      </c>
      <c r="G2809" s="1" t="s">
        <v>33</v>
      </c>
      <c r="H2809" s="1" t="s">
        <v>152</v>
      </c>
      <c r="I2809" s="1" t="s">
        <v>151</v>
      </c>
      <c r="J2809">
        <v>27</v>
      </c>
      <c r="K2809">
        <v>4243727</v>
      </c>
      <c r="L2809">
        <v>0.6</v>
      </c>
      <c r="M2809" s="2" t="b">
        <f t="shared" si="88"/>
        <v>0</v>
      </c>
      <c r="N2809" s="2" t="str">
        <f t="shared" si="89"/>
        <v>Female202085+ yearsGR113-125</v>
      </c>
    </row>
    <row r="2810" spans="2:14" x14ac:dyDescent="0.35">
      <c r="B2810" t="s">
        <v>710</v>
      </c>
      <c r="C2810" t="s">
        <v>711</v>
      </c>
      <c r="D2810">
        <v>2020</v>
      </c>
      <c r="E2810">
        <v>2020</v>
      </c>
      <c r="F2810" s="1" t="s">
        <v>32</v>
      </c>
      <c r="G2810" s="1" t="s">
        <v>33</v>
      </c>
      <c r="H2810" s="1" t="s">
        <v>63</v>
      </c>
      <c r="I2810" s="1" t="s">
        <v>62</v>
      </c>
      <c r="J2810">
        <v>107</v>
      </c>
      <c r="K2810">
        <v>4243727</v>
      </c>
      <c r="L2810">
        <v>2.5</v>
      </c>
      <c r="M2810" s="2" t="b">
        <f t="shared" si="88"/>
        <v>0</v>
      </c>
      <c r="N2810" s="2" t="str">
        <f t="shared" si="89"/>
        <v>Female202085+ yearsGR113-126</v>
      </c>
    </row>
    <row r="2811" spans="2:14" x14ac:dyDescent="0.35">
      <c r="B2811" t="s">
        <v>710</v>
      </c>
      <c r="C2811" t="s">
        <v>711</v>
      </c>
      <c r="D2811">
        <v>2020</v>
      </c>
      <c r="E2811">
        <v>2020</v>
      </c>
      <c r="F2811" s="1" t="s">
        <v>32</v>
      </c>
      <c r="G2811" s="1" t="s">
        <v>33</v>
      </c>
      <c r="H2811" s="1" t="s">
        <v>61</v>
      </c>
      <c r="I2811" s="1" t="s">
        <v>60</v>
      </c>
      <c r="J2811">
        <v>66</v>
      </c>
      <c r="K2811">
        <v>4243727</v>
      </c>
      <c r="L2811">
        <v>1.6</v>
      </c>
      <c r="M2811" s="2" t="b">
        <f t="shared" si="88"/>
        <v>1</v>
      </c>
      <c r="N2811" s="2" t="str">
        <f t="shared" si="89"/>
        <v>Female202085+ yearsGR113-127</v>
      </c>
    </row>
    <row r="2812" spans="2:14" x14ac:dyDescent="0.35">
      <c r="B2812" t="s">
        <v>710</v>
      </c>
      <c r="C2812" t="s">
        <v>711</v>
      </c>
      <c r="D2812">
        <v>2020</v>
      </c>
      <c r="E2812">
        <v>2020</v>
      </c>
      <c r="F2812" s="1" t="s">
        <v>32</v>
      </c>
      <c r="G2812" s="1" t="s">
        <v>33</v>
      </c>
      <c r="H2812" s="1" t="s">
        <v>59</v>
      </c>
      <c r="I2812" s="1" t="s">
        <v>58</v>
      </c>
      <c r="J2812">
        <v>27</v>
      </c>
      <c r="K2812">
        <v>4243727</v>
      </c>
      <c r="L2812">
        <v>0.6</v>
      </c>
      <c r="M2812" s="2" t="b">
        <f t="shared" si="88"/>
        <v>0</v>
      </c>
      <c r="N2812" s="2" t="str">
        <f t="shared" si="89"/>
        <v>Female202085+ yearsGR113-128</v>
      </c>
    </row>
    <row r="2813" spans="2:14" x14ac:dyDescent="0.35">
      <c r="B2813" t="s">
        <v>710</v>
      </c>
      <c r="C2813" t="s">
        <v>711</v>
      </c>
      <c r="D2813">
        <v>2020</v>
      </c>
      <c r="E2813">
        <v>2020</v>
      </c>
      <c r="F2813" s="1" t="s">
        <v>32</v>
      </c>
      <c r="G2813" s="1" t="s">
        <v>33</v>
      </c>
      <c r="H2813" s="1" t="s">
        <v>57</v>
      </c>
      <c r="I2813" s="1" t="s">
        <v>56</v>
      </c>
      <c r="J2813">
        <v>39</v>
      </c>
      <c r="K2813">
        <v>4243727</v>
      </c>
      <c r="L2813">
        <v>0.9</v>
      </c>
      <c r="M2813" s="2" t="b">
        <f t="shared" si="88"/>
        <v>0</v>
      </c>
      <c r="N2813" s="2" t="str">
        <f t="shared" si="89"/>
        <v>Female202085+ yearsGR113-129</v>
      </c>
    </row>
    <row r="2814" spans="2:14" x14ac:dyDescent="0.35">
      <c r="B2814" t="s">
        <v>710</v>
      </c>
      <c r="C2814" t="s">
        <v>711</v>
      </c>
      <c r="D2814">
        <v>2020</v>
      </c>
      <c r="E2814">
        <v>2020</v>
      </c>
      <c r="F2814" s="1" t="s">
        <v>32</v>
      </c>
      <c r="G2814" s="1" t="s">
        <v>33</v>
      </c>
      <c r="H2814" s="1" t="s">
        <v>55</v>
      </c>
      <c r="I2814" s="1" t="s">
        <v>54</v>
      </c>
      <c r="J2814">
        <v>44</v>
      </c>
      <c r="K2814">
        <v>4243727</v>
      </c>
      <c r="L2814">
        <v>1</v>
      </c>
      <c r="M2814" s="2" t="b">
        <f t="shared" si="88"/>
        <v>0</v>
      </c>
      <c r="N2814" s="2" t="str">
        <f t="shared" si="89"/>
        <v>Female202085+ yearsGR113-131</v>
      </c>
    </row>
    <row r="2815" spans="2:14" x14ac:dyDescent="0.35">
      <c r="B2815" t="s">
        <v>710</v>
      </c>
      <c r="C2815" t="s">
        <v>711</v>
      </c>
      <c r="D2815">
        <v>2020</v>
      </c>
      <c r="E2815">
        <v>2020</v>
      </c>
      <c r="F2815" s="1" t="s">
        <v>32</v>
      </c>
      <c r="G2815" s="1" t="s">
        <v>33</v>
      </c>
      <c r="H2815" s="1" t="s">
        <v>53</v>
      </c>
      <c r="I2815" s="1" t="s">
        <v>52</v>
      </c>
      <c r="J2815">
        <v>44</v>
      </c>
      <c r="K2815">
        <v>4243727</v>
      </c>
      <c r="L2815">
        <v>1</v>
      </c>
      <c r="M2815" s="2" t="b">
        <f t="shared" si="88"/>
        <v>0</v>
      </c>
      <c r="N2815" s="2" t="str">
        <f t="shared" si="89"/>
        <v>Female202085+ yearsGR113-133</v>
      </c>
    </row>
    <row r="2816" spans="2:14" x14ac:dyDescent="0.35">
      <c r="B2816" t="s">
        <v>710</v>
      </c>
      <c r="C2816" t="s">
        <v>711</v>
      </c>
      <c r="D2816">
        <v>2020</v>
      </c>
      <c r="E2816">
        <v>2020</v>
      </c>
      <c r="F2816" s="1" t="s">
        <v>32</v>
      </c>
      <c r="G2816" s="1" t="s">
        <v>33</v>
      </c>
      <c r="H2816" s="1" t="s">
        <v>147</v>
      </c>
      <c r="I2816" s="1" t="s">
        <v>146</v>
      </c>
      <c r="J2816">
        <v>437</v>
      </c>
      <c r="K2816">
        <v>4243727</v>
      </c>
      <c r="L2816">
        <v>10.3</v>
      </c>
      <c r="M2816" s="2" t="b">
        <f t="shared" si="88"/>
        <v>1</v>
      </c>
      <c r="N2816" s="2" t="str">
        <f t="shared" si="89"/>
        <v>Female202085+ yearsGR113-135</v>
      </c>
    </row>
    <row r="2817" spans="2:14" x14ac:dyDescent="0.35">
      <c r="B2817" t="s">
        <v>710</v>
      </c>
      <c r="C2817" t="s">
        <v>711</v>
      </c>
      <c r="D2817">
        <v>2020</v>
      </c>
      <c r="E2817">
        <v>2020</v>
      </c>
      <c r="F2817" s="1" t="s">
        <v>32</v>
      </c>
      <c r="G2817" s="1" t="s">
        <v>33</v>
      </c>
      <c r="H2817" s="1" t="s">
        <v>145</v>
      </c>
      <c r="I2817" s="1" t="s">
        <v>144</v>
      </c>
      <c r="J2817">
        <v>816</v>
      </c>
      <c r="K2817">
        <v>4243727</v>
      </c>
      <c r="L2817">
        <v>19.2</v>
      </c>
      <c r="M2817" s="2" t="b">
        <f t="shared" si="88"/>
        <v>1</v>
      </c>
      <c r="N2817" s="2" t="str">
        <f t="shared" si="89"/>
        <v>Female202085+ yearsGR113-136</v>
      </c>
    </row>
    <row r="2818" spans="2:14" x14ac:dyDescent="0.35">
      <c r="B2818" t="s">
        <v>710</v>
      </c>
      <c r="C2818" t="s">
        <v>711</v>
      </c>
      <c r="D2818">
        <v>2020</v>
      </c>
      <c r="E2818">
        <v>2020</v>
      </c>
      <c r="F2818" s="1" t="s">
        <v>32</v>
      </c>
      <c r="G2818" s="1" t="s">
        <v>33</v>
      </c>
      <c r="H2818" s="1" t="s">
        <v>51</v>
      </c>
      <c r="I2818" s="1" t="s">
        <v>50</v>
      </c>
      <c r="J2818">
        <v>63040</v>
      </c>
      <c r="K2818">
        <v>4243727</v>
      </c>
      <c r="L2818">
        <v>1485.5</v>
      </c>
      <c r="M2818" s="2" t="b">
        <f t="shared" si="88"/>
        <v>1</v>
      </c>
      <c r="N2818" s="2" t="str">
        <f t="shared" si="89"/>
        <v>Female202085+ yearsGR113-137</v>
      </c>
    </row>
    <row r="2819" spans="2:14" x14ac:dyDescent="0.35">
      <c r="B2819" t="s">
        <v>710</v>
      </c>
      <c r="C2819" t="s">
        <v>711</v>
      </c>
      <c r="D2819">
        <v>2020</v>
      </c>
      <c r="E2819">
        <v>2020</v>
      </c>
      <c r="F2819" s="1" t="s">
        <v>11</v>
      </c>
      <c r="G2819" s="1" t="s">
        <v>12</v>
      </c>
      <c r="H2819" s="1" t="s">
        <v>83</v>
      </c>
      <c r="I2819" s="1" t="s">
        <v>82</v>
      </c>
      <c r="J2819">
        <v>10</v>
      </c>
      <c r="K2819" t="s">
        <v>13</v>
      </c>
      <c r="L2819" t="s">
        <v>13</v>
      </c>
      <c r="M2819" s="2" t="b">
        <f t="shared" si="88"/>
        <v>0</v>
      </c>
      <c r="N2819" s="2" t="str">
        <f t="shared" si="89"/>
        <v>Female2020Not StatedGR113-110</v>
      </c>
    </row>
    <row r="2820" spans="2:14" x14ac:dyDescent="0.35">
      <c r="B2820" t="s">
        <v>710</v>
      </c>
      <c r="C2820" t="s">
        <v>711</v>
      </c>
      <c r="D2820">
        <v>2021</v>
      </c>
      <c r="E2820">
        <v>2021</v>
      </c>
      <c r="F2820" s="1" t="s">
        <v>8</v>
      </c>
      <c r="G2820" s="1" t="s">
        <v>9</v>
      </c>
      <c r="H2820" s="1" t="s">
        <v>296</v>
      </c>
      <c r="I2820" s="1" t="s">
        <v>295</v>
      </c>
      <c r="J2820">
        <v>62</v>
      </c>
      <c r="K2820">
        <v>1742991</v>
      </c>
      <c r="L2820">
        <v>3.6</v>
      </c>
      <c r="M2820" s="2" t="b">
        <f t="shared" si="88"/>
        <v>0</v>
      </c>
      <c r="N2820" s="2" t="str">
        <f t="shared" si="89"/>
        <v>Female2021&lt; 1 yearGR113-003</v>
      </c>
    </row>
    <row r="2821" spans="2:14" x14ac:dyDescent="0.35">
      <c r="B2821" t="s">
        <v>710</v>
      </c>
      <c r="C2821" t="s">
        <v>711</v>
      </c>
      <c r="D2821">
        <v>2021</v>
      </c>
      <c r="E2821">
        <v>2021</v>
      </c>
      <c r="F2821" s="1" t="s">
        <v>8</v>
      </c>
      <c r="G2821" s="1" t="s">
        <v>9</v>
      </c>
      <c r="H2821" s="1" t="s">
        <v>143</v>
      </c>
      <c r="I2821" s="1" t="s">
        <v>142</v>
      </c>
      <c r="J2821">
        <v>49</v>
      </c>
      <c r="K2821">
        <v>1742991</v>
      </c>
      <c r="L2821">
        <v>2.8</v>
      </c>
      <c r="M2821" s="2" t="b">
        <f t="shared" si="88"/>
        <v>1</v>
      </c>
      <c r="N2821" s="2" t="str">
        <f t="shared" si="89"/>
        <v>Female2021&lt; 1 yearGR113-010</v>
      </c>
    </row>
    <row r="2822" spans="2:14" x14ac:dyDescent="0.35">
      <c r="B2822" t="s">
        <v>710</v>
      </c>
      <c r="C2822" t="s">
        <v>711</v>
      </c>
      <c r="D2822">
        <v>2021</v>
      </c>
      <c r="E2822">
        <v>2021</v>
      </c>
      <c r="F2822" s="1" t="s">
        <v>8</v>
      </c>
      <c r="G2822" s="1" t="s">
        <v>9</v>
      </c>
      <c r="H2822" s="1" t="s">
        <v>141</v>
      </c>
      <c r="I2822" s="1" t="s">
        <v>140</v>
      </c>
      <c r="J2822">
        <v>121</v>
      </c>
      <c r="K2822">
        <v>1742991</v>
      </c>
      <c r="L2822">
        <v>6.9</v>
      </c>
      <c r="M2822" s="2" t="b">
        <f t="shared" si="88"/>
        <v>0</v>
      </c>
      <c r="N2822" s="2" t="str">
        <f t="shared" si="89"/>
        <v>Female2021&lt; 1 yearGR113-018</v>
      </c>
    </row>
    <row r="2823" spans="2:14" x14ac:dyDescent="0.35">
      <c r="B2823" t="s">
        <v>710</v>
      </c>
      <c r="C2823" t="s">
        <v>711</v>
      </c>
      <c r="D2823">
        <v>2021</v>
      </c>
      <c r="E2823">
        <v>2021</v>
      </c>
      <c r="F2823" s="1" t="s">
        <v>8</v>
      </c>
      <c r="G2823" s="1" t="s">
        <v>9</v>
      </c>
      <c r="H2823" s="1" t="s">
        <v>139</v>
      </c>
      <c r="I2823" s="1" t="s">
        <v>138</v>
      </c>
      <c r="J2823">
        <v>22</v>
      </c>
      <c r="K2823">
        <v>1742991</v>
      </c>
      <c r="L2823">
        <v>1.3</v>
      </c>
      <c r="M2823" s="2" t="b">
        <f t="shared" si="88"/>
        <v>1</v>
      </c>
      <c r="N2823" s="2" t="str">
        <f t="shared" si="89"/>
        <v>Female2021&lt; 1 yearGR113-019</v>
      </c>
    </row>
    <row r="2824" spans="2:14" x14ac:dyDescent="0.35">
      <c r="B2824" t="s">
        <v>710</v>
      </c>
      <c r="C2824" t="s">
        <v>711</v>
      </c>
      <c r="D2824">
        <v>2021</v>
      </c>
      <c r="E2824">
        <v>2021</v>
      </c>
      <c r="F2824" s="1" t="s">
        <v>8</v>
      </c>
      <c r="G2824" s="1" t="s">
        <v>9</v>
      </c>
      <c r="H2824" s="1" t="s">
        <v>238</v>
      </c>
      <c r="I2824" s="1" t="s">
        <v>237</v>
      </c>
      <c r="J2824">
        <v>15</v>
      </c>
      <c r="K2824">
        <v>1742991</v>
      </c>
      <c r="L2824" t="s">
        <v>10</v>
      </c>
      <c r="M2824" s="2" t="b">
        <f t="shared" si="88"/>
        <v>1</v>
      </c>
      <c r="N2824" s="2" t="str">
        <f t="shared" si="89"/>
        <v>Female2021&lt; 1 yearGR113-044</v>
      </c>
    </row>
    <row r="2825" spans="2:14" x14ac:dyDescent="0.35">
      <c r="B2825" t="s">
        <v>710</v>
      </c>
      <c r="C2825" t="s">
        <v>711</v>
      </c>
      <c r="D2825">
        <v>2021</v>
      </c>
      <c r="E2825">
        <v>2021</v>
      </c>
      <c r="F2825" s="1" t="s">
        <v>8</v>
      </c>
      <c r="G2825" s="1" t="s">
        <v>9</v>
      </c>
      <c r="H2825" s="1" t="s">
        <v>228</v>
      </c>
      <c r="I2825" s="1" t="s">
        <v>227</v>
      </c>
      <c r="J2825">
        <v>23</v>
      </c>
      <c r="K2825">
        <v>1742991</v>
      </c>
      <c r="L2825">
        <v>1.3</v>
      </c>
      <c r="M2825" s="2" t="b">
        <f t="shared" si="88"/>
        <v>1</v>
      </c>
      <c r="N2825" s="2" t="str">
        <f t="shared" si="89"/>
        <v>Female2021&lt; 1 yearGR113-050</v>
      </c>
    </row>
    <row r="2826" spans="2:14" x14ac:dyDescent="0.35">
      <c r="B2826" t="s">
        <v>710</v>
      </c>
      <c r="C2826" t="s">
        <v>711</v>
      </c>
      <c r="D2826">
        <v>2021</v>
      </c>
      <c r="E2826">
        <v>2021</v>
      </c>
      <c r="F2826" s="1" t="s">
        <v>8</v>
      </c>
      <c r="G2826" s="1" t="s">
        <v>9</v>
      </c>
      <c r="H2826" s="1" t="s">
        <v>129</v>
      </c>
      <c r="I2826" s="1" t="s">
        <v>128</v>
      </c>
      <c r="J2826">
        <v>169</v>
      </c>
      <c r="K2826">
        <v>1742991</v>
      </c>
      <c r="L2826">
        <v>9.6999999999999993</v>
      </c>
      <c r="M2826" s="2" t="b">
        <f t="shared" si="88"/>
        <v>0</v>
      </c>
      <c r="N2826" s="2" t="str">
        <f t="shared" si="89"/>
        <v>Female2021&lt; 1 yearGR113-053</v>
      </c>
    </row>
    <row r="2827" spans="2:14" x14ac:dyDescent="0.35">
      <c r="B2827" t="s">
        <v>710</v>
      </c>
      <c r="C2827" t="s">
        <v>711</v>
      </c>
      <c r="D2827">
        <v>2021</v>
      </c>
      <c r="E2827">
        <v>2021</v>
      </c>
      <c r="F2827" s="1" t="s">
        <v>8</v>
      </c>
      <c r="G2827" s="1" t="s">
        <v>9</v>
      </c>
      <c r="H2827" s="1" t="s">
        <v>127</v>
      </c>
      <c r="I2827" s="1" t="s">
        <v>126</v>
      </c>
      <c r="J2827">
        <v>119</v>
      </c>
      <c r="K2827">
        <v>1742991</v>
      </c>
      <c r="L2827">
        <v>6.8</v>
      </c>
      <c r="M2827" s="2" t="b">
        <f t="shared" si="88"/>
        <v>1</v>
      </c>
      <c r="N2827" s="2" t="str">
        <f t="shared" si="89"/>
        <v>Female2021&lt; 1 yearGR113-054</v>
      </c>
    </row>
    <row r="2828" spans="2:14" x14ac:dyDescent="0.35">
      <c r="B2828" t="s">
        <v>710</v>
      </c>
      <c r="C2828" t="s">
        <v>711</v>
      </c>
      <c r="D2828">
        <v>2021</v>
      </c>
      <c r="E2828">
        <v>2021</v>
      </c>
      <c r="F2828" s="1" t="s">
        <v>8</v>
      </c>
      <c r="G2828" s="1" t="s">
        <v>9</v>
      </c>
      <c r="H2828" s="1" t="s">
        <v>113</v>
      </c>
      <c r="I2828" s="1" t="s">
        <v>112</v>
      </c>
      <c r="J2828">
        <v>116</v>
      </c>
      <c r="K2828">
        <v>1742991</v>
      </c>
      <c r="L2828">
        <v>6.7</v>
      </c>
      <c r="M2828" s="2" t="b">
        <f t="shared" si="88"/>
        <v>0</v>
      </c>
      <c r="N2828" s="2" t="str">
        <f t="shared" si="89"/>
        <v>Female2021&lt; 1 yearGR113-064</v>
      </c>
    </row>
    <row r="2829" spans="2:14" x14ac:dyDescent="0.35">
      <c r="B2829" t="s">
        <v>710</v>
      </c>
      <c r="C2829" t="s">
        <v>711</v>
      </c>
      <c r="D2829">
        <v>2021</v>
      </c>
      <c r="E2829">
        <v>2021</v>
      </c>
      <c r="F2829" s="1" t="s">
        <v>8</v>
      </c>
      <c r="G2829" s="1" t="s">
        <v>9</v>
      </c>
      <c r="H2829" s="1" t="s">
        <v>109</v>
      </c>
      <c r="I2829" s="1" t="s">
        <v>108</v>
      </c>
      <c r="J2829">
        <v>102</v>
      </c>
      <c r="K2829">
        <v>1742991</v>
      </c>
      <c r="L2829">
        <v>5.9</v>
      </c>
      <c r="M2829" s="2" t="b">
        <f t="shared" si="88"/>
        <v>0</v>
      </c>
      <c r="N2829" s="2" t="str">
        <f t="shared" si="89"/>
        <v>Female2021&lt; 1 yearGR113-068</v>
      </c>
    </row>
    <row r="2830" spans="2:14" x14ac:dyDescent="0.35">
      <c r="B2830" t="s">
        <v>710</v>
      </c>
      <c r="C2830" t="s">
        <v>711</v>
      </c>
      <c r="D2830">
        <v>2021</v>
      </c>
      <c r="E2830">
        <v>2021</v>
      </c>
      <c r="F2830" s="1" t="s">
        <v>8</v>
      </c>
      <c r="G2830" s="1" t="s">
        <v>9</v>
      </c>
      <c r="H2830" s="1" t="s">
        <v>107</v>
      </c>
      <c r="I2830" s="1" t="s">
        <v>106</v>
      </c>
      <c r="J2830">
        <v>44</v>
      </c>
      <c r="K2830">
        <v>1742991</v>
      </c>
      <c r="L2830">
        <v>2.5</v>
      </c>
      <c r="M2830" s="2" t="b">
        <f t="shared" si="88"/>
        <v>1</v>
      </c>
      <c r="N2830" s="2" t="str">
        <f t="shared" si="89"/>
        <v>Female2021&lt; 1 yearGR113-070</v>
      </c>
    </row>
    <row r="2831" spans="2:14" x14ac:dyDescent="0.35">
      <c r="B2831" t="s">
        <v>710</v>
      </c>
      <c r="C2831" t="s">
        <v>711</v>
      </c>
      <c r="D2831">
        <v>2021</v>
      </c>
      <c r="E2831">
        <v>2021</v>
      </c>
      <c r="F2831" s="1" t="s">
        <v>8</v>
      </c>
      <c r="G2831" s="1" t="s">
        <v>9</v>
      </c>
      <c r="H2831" s="1" t="s">
        <v>105</v>
      </c>
      <c r="I2831" s="1" t="s">
        <v>104</v>
      </c>
      <c r="J2831">
        <v>11</v>
      </c>
      <c r="K2831">
        <v>1742991</v>
      </c>
      <c r="L2831" t="s">
        <v>10</v>
      </c>
      <c r="M2831" s="2" t="b">
        <f t="shared" si="88"/>
        <v>0</v>
      </c>
      <c r="N2831" s="2" t="str">
        <f t="shared" si="89"/>
        <v>Female2021&lt; 1 yearGR113-075</v>
      </c>
    </row>
    <row r="2832" spans="2:14" x14ac:dyDescent="0.35">
      <c r="B2832" t="s">
        <v>710</v>
      </c>
      <c r="C2832" t="s">
        <v>711</v>
      </c>
      <c r="D2832">
        <v>2021</v>
      </c>
      <c r="E2832">
        <v>2021</v>
      </c>
      <c r="F2832" s="1" t="s">
        <v>8</v>
      </c>
      <c r="G2832" s="1" t="s">
        <v>9</v>
      </c>
      <c r="H2832" s="1" t="s">
        <v>103</v>
      </c>
      <c r="I2832" s="1" t="s">
        <v>102</v>
      </c>
      <c r="J2832">
        <v>56</v>
      </c>
      <c r="K2832">
        <v>1742991</v>
      </c>
      <c r="L2832">
        <v>3.2</v>
      </c>
      <c r="M2832" s="2" t="b">
        <f t="shared" si="88"/>
        <v>1</v>
      </c>
      <c r="N2832" s="2" t="str">
        <f t="shared" si="89"/>
        <v>Female2021&lt; 1 yearGR113-076</v>
      </c>
    </row>
    <row r="2833" spans="2:14" x14ac:dyDescent="0.35">
      <c r="B2833" t="s">
        <v>710</v>
      </c>
      <c r="C2833" t="s">
        <v>711</v>
      </c>
      <c r="D2833">
        <v>2021</v>
      </c>
      <c r="E2833">
        <v>2021</v>
      </c>
      <c r="F2833" s="1" t="s">
        <v>8</v>
      </c>
      <c r="G2833" s="1" t="s">
        <v>9</v>
      </c>
      <c r="H2833" s="1" t="s">
        <v>101</v>
      </c>
      <c r="I2833" s="1" t="s">
        <v>100</v>
      </c>
      <c r="J2833">
        <v>53</v>
      </c>
      <c r="K2833">
        <v>1742991</v>
      </c>
      <c r="L2833">
        <v>3</v>
      </c>
      <c r="M2833" s="2" t="b">
        <f t="shared" si="88"/>
        <v>0</v>
      </c>
      <c r="N2833" s="2" t="str">
        <f t="shared" si="89"/>
        <v>Female2021&lt; 1 yearGR113-078</v>
      </c>
    </row>
    <row r="2834" spans="2:14" x14ac:dyDescent="0.35">
      <c r="B2834" t="s">
        <v>710</v>
      </c>
      <c r="C2834" t="s">
        <v>711</v>
      </c>
      <c r="D2834">
        <v>2021</v>
      </c>
      <c r="E2834">
        <v>2021</v>
      </c>
      <c r="F2834" s="1" t="s">
        <v>8</v>
      </c>
      <c r="G2834" s="1" t="s">
        <v>9</v>
      </c>
      <c r="H2834" s="1" t="s">
        <v>200</v>
      </c>
      <c r="I2834" s="1" t="s">
        <v>199</v>
      </c>
      <c r="J2834">
        <v>16</v>
      </c>
      <c r="K2834">
        <v>1742991</v>
      </c>
      <c r="L2834" t="s">
        <v>10</v>
      </c>
      <c r="M2834" s="2" t="b">
        <f t="shared" si="88"/>
        <v>0</v>
      </c>
      <c r="N2834" s="2" t="str">
        <f t="shared" si="89"/>
        <v>Female2021&lt; 1 yearGR113-079</v>
      </c>
    </row>
    <row r="2835" spans="2:14" x14ac:dyDescent="0.35">
      <c r="B2835" t="s">
        <v>710</v>
      </c>
      <c r="C2835" t="s">
        <v>711</v>
      </c>
      <c r="D2835">
        <v>2021</v>
      </c>
      <c r="E2835">
        <v>2021</v>
      </c>
      <c r="F2835" s="1" t="s">
        <v>8</v>
      </c>
      <c r="G2835" s="1" t="s">
        <v>9</v>
      </c>
      <c r="H2835" s="1" t="s">
        <v>198</v>
      </c>
      <c r="I2835" s="1" t="s">
        <v>197</v>
      </c>
      <c r="J2835">
        <v>16</v>
      </c>
      <c r="K2835">
        <v>1742991</v>
      </c>
      <c r="L2835" t="s">
        <v>10</v>
      </c>
      <c r="M2835" s="2" t="b">
        <f t="shared" si="88"/>
        <v>1</v>
      </c>
      <c r="N2835" s="2" t="str">
        <f t="shared" si="89"/>
        <v>Female2021&lt; 1 yearGR113-080</v>
      </c>
    </row>
    <row r="2836" spans="2:14" x14ac:dyDescent="0.35">
      <c r="B2836" t="s">
        <v>710</v>
      </c>
      <c r="C2836" t="s">
        <v>711</v>
      </c>
      <c r="D2836">
        <v>2021</v>
      </c>
      <c r="E2836">
        <v>2021</v>
      </c>
      <c r="F2836" s="1" t="s">
        <v>8</v>
      </c>
      <c r="G2836" s="1" t="s">
        <v>9</v>
      </c>
      <c r="H2836" s="1" t="s">
        <v>186</v>
      </c>
      <c r="I2836" s="1" t="s">
        <v>185</v>
      </c>
      <c r="J2836">
        <v>73</v>
      </c>
      <c r="K2836">
        <v>1742991</v>
      </c>
      <c r="L2836">
        <v>4.2</v>
      </c>
      <c r="M2836" s="2" t="b">
        <f t="shared" si="88"/>
        <v>0</v>
      </c>
      <c r="N2836" s="2" t="str">
        <f t="shared" si="89"/>
        <v>Female2021&lt; 1 yearGR113-089</v>
      </c>
    </row>
    <row r="2837" spans="2:14" x14ac:dyDescent="0.35">
      <c r="B2837" t="s">
        <v>710</v>
      </c>
      <c r="C2837" t="s">
        <v>711</v>
      </c>
      <c r="D2837">
        <v>2021</v>
      </c>
      <c r="E2837">
        <v>2021</v>
      </c>
      <c r="F2837" s="1" t="s">
        <v>8</v>
      </c>
      <c r="G2837" s="1" t="s">
        <v>9</v>
      </c>
      <c r="H2837" s="1" t="s">
        <v>89</v>
      </c>
      <c r="I2837" s="1" t="s">
        <v>88</v>
      </c>
      <c r="J2837">
        <v>18</v>
      </c>
      <c r="K2837">
        <v>1742991</v>
      </c>
      <c r="L2837" t="s">
        <v>10</v>
      </c>
      <c r="M2837" s="2" t="b">
        <f t="shared" si="88"/>
        <v>1</v>
      </c>
      <c r="N2837" s="2" t="str">
        <f t="shared" si="89"/>
        <v>Female2021&lt; 1 yearGR113-097</v>
      </c>
    </row>
    <row r="2838" spans="2:14" x14ac:dyDescent="0.35">
      <c r="B2838" t="s">
        <v>710</v>
      </c>
      <c r="C2838" t="s">
        <v>711</v>
      </c>
      <c r="D2838">
        <v>2021</v>
      </c>
      <c r="E2838">
        <v>2021</v>
      </c>
      <c r="F2838" s="1" t="s">
        <v>8</v>
      </c>
      <c r="G2838" s="1" t="s">
        <v>9</v>
      </c>
      <c r="H2838" s="1" t="s">
        <v>87</v>
      </c>
      <c r="I2838" s="1" t="s">
        <v>86</v>
      </c>
      <c r="J2838">
        <v>15</v>
      </c>
      <c r="K2838">
        <v>1742991</v>
      </c>
      <c r="L2838" t="s">
        <v>10</v>
      </c>
      <c r="M2838" s="2" t="b">
        <f t="shared" si="88"/>
        <v>0</v>
      </c>
      <c r="N2838" s="2" t="str">
        <f t="shared" si="89"/>
        <v>Female2021&lt; 1 yearGR113-100</v>
      </c>
    </row>
    <row r="2839" spans="2:14" x14ac:dyDescent="0.35">
      <c r="B2839" t="s">
        <v>710</v>
      </c>
      <c r="C2839" t="s">
        <v>711</v>
      </c>
      <c r="D2839">
        <v>2021</v>
      </c>
      <c r="E2839">
        <v>2021</v>
      </c>
      <c r="F2839" s="1" t="s">
        <v>8</v>
      </c>
      <c r="G2839" s="1" t="s">
        <v>9</v>
      </c>
      <c r="H2839" s="1" t="s">
        <v>85</v>
      </c>
      <c r="I2839" s="1" t="s">
        <v>84</v>
      </c>
      <c r="J2839">
        <v>4242</v>
      </c>
      <c r="K2839">
        <v>1742991</v>
      </c>
      <c r="L2839">
        <v>243.4</v>
      </c>
      <c r="M2839" s="2" t="b">
        <f t="shared" si="88"/>
        <v>1</v>
      </c>
      <c r="N2839" s="2" t="str">
        <f t="shared" si="89"/>
        <v>Female2021&lt; 1 yearGR113-108</v>
      </c>
    </row>
    <row r="2840" spans="2:14" x14ac:dyDescent="0.35">
      <c r="B2840" t="s">
        <v>710</v>
      </c>
      <c r="C2840" t="s">
        <v>711</v>
      </c>
      <c r="D2840">
        <v>2021</v>
      </c>
      <c r="E2840">
        <v>2021</v>
      </c>
      <c r="F2840" s="1" t="s">
        <v>8</v>
      </c>
      <c r="G2840" s="1" t="s">
        <v>9</v>
      </c>
      <c r="H2840" s="1" t="s">
        <v>164</v>
      </c>
      <c r="I2840" s="1" t="s">
        <v>163</v>
      </c>
      <c r="J2840">
        <v>1956</v>
      </c>
      <c r="K2840">
        <v>1742991</v>
      </c>
      <c r="L2840">
        <v>112.2</v>
      </c>
      <c r="M2840" s="2" t="b">
        <f t="shared" si="88"/>
        <v>1</v>
      </c>
      <c r="N2840" s="2" t="str">
        <f t="shared" si="89"/>
        <v>Female2021&lt; 1 yearGR113-109</v>
      </c>
    </row>
    <row r="2841" spans="2:14" x14ac:dyDescent="0.35">
      <c r="B2841" t="s">
        <v>710</v>
      </c>
      <c r="C2841" t="s">
        <v>711</v>
      </c>
      <c r="D2841">
        <v>2021</v>
      </c>
      <c r="E2841">
        <v>2021</v>
      </c>
      <c r="F2841" s="1" t="s">
        <v>8</v>
      </c>
      <c r="G2841" s="1" t="s">
        <v>9</v>
      </c>
      <c r="H2841" s="1" t="s">
        <v>83</v>
      </c>
      <c r="I2841" s="1" t="s">
        <v>82</v>
      </c>
      <c r="J2841">
        <v>1178</v>
      </c>
      <c r="K2841">
        <v>1742991</v>
      </c>
      <c r="L2841">
        <v>67.599999999999994</v>
      </c>
      <c r="M2841" s="2" t="b">
        <f t="shared" si="88"/>
        <v>0</v>
      </c>
      <c r="N2841" s="2" t="str">
        <f t="shared" si="89"/>
        <v>Female2021&lt; 1 yearGR113-110</v>
      </c>
    </row>
    <row r="2842" spans="2:14" x14ac:dyDescent="0.35">
      <c r="B2842" t="s">
        <v>710</v>
      </c>
      <c r="C2842" t="s">
        <v>711</v>
      </c>
      <c r="D2842">
        <v>2021</v>
      </c>
      <c r="E2842">
        <v>2021</v>
      </c>
      <c r="F2842" s="1" t="s">
        <v>8</v>
      </c>
      <c r="G2842" s="1" t="s">
        <v>9</v>
      </c>
      <c r="H2842" s="1" t="s">
        <v>81</v>
      </c>
      <c r="I2842" s="1" t="s">
        <v>80</v>
      </c>
      <c r="J2842">
        <v>259</v>
      </c>
      <c r="K2842">
        <v>1742991</v>
      </c>
      <c r="L2842">
        <v>14.9</v>
      </c>
      <c r="M2842" s="2" t="b">
        <f t="shared" si="88"/>
        <v>0</v>
      </c>
      <c r="N2842" s="2" t="str">
        <f t="shared" si="89"/>
        <v>Female2021&lt; 1 yearGR113-111</v>
      </c>
    </row>
    <row r="2843" spans="2:14" x14ac:dyDescent="0.35">
      <c r="B2843" t="s">
        <v>710</v>
      </c>
      <c r="C2843" t="s">
        <v>711</v>
      </c>
      <c r="D2843">
        <v>2021</v>
      </c>
      <c r="E2843">
        <v>2021</v>
      </c>
      <c r="F2843" s="1" t="s">
        <v>8</v>
      </c>
      <c r="G2843" s="1" t="s">
        <v>9</v>
      </c>
      <c r="H2843" s="1" t="s">
        <v>79</v>
      </c>
      <c r="I2843" s="1" t="s">
        <v>78</v>
      </c>
      <c r="J2843">
        <v>557</v>
      </c>
      <c r="K2843">
        <v>1742991</v>
      </c>
      <c r="L2843">
        <v>32</v>
      </c>
      <c r="M2843" s="2" t="b">
        <f t="shared" si="88"/>
        <v>1</v>
      </c>
      <c r="N2843" s="2" t="str">
        <f t="shared" si="89"/>
        <v>Female2021&lt; 1 yearGR113-112</v>
      </c>
    </row>
    <row r="2844" spans="2:14" x14ac:dyDescent="0.35">
      <c r="B2844" t="s">
        <v>710</v>
      </c>
      <c r="C2844" t="s">
        <v>711</v>
      </c>
      <c r="D2844">
        <v>2021</v>
      </c>
      <c r="E2844">
        <v>2021</v>
      </c>
      <c r="F2844" s="1" t="s">
        <v>8</v>
      </c>
      <c r="G2844" s="1" t="s">
        <v>9</v>
      </c>
      <c r="H2844" s="1" t="s">
        <v>77</v>
      </c>
      <c r="I2844" s="1" t="s">
        <v>76</v>
      </c>
      <c r="J2844">
        <v>52</v>
      </c>
      <c r="K2844">
        <v>1742991</v>
      </c>
      <c r="L2844">
        <v>3</v>
      </c>
      <c r="M2844" s="2" t="b">
        <f t="shared" si="88"/>
        <v>0</v>
      </c>
      <c r="N2844" s="2" t="str">
        <f t="shared" si="89"/>
        <v>Female2021&lt; 1 yearGR113-113</v>
      </c>
    </row>
    <row r="2845" spans="2:14" x14ac:dyDescent="0.35">
      <c r="B2845" t="s">
        <v>710</v>
      </c>
      <c r="C2845" t="s">
        <v>711</v>
      </c>
      <c r="D2845">
        <v>2021</v>
      </c>
      <c r="E2845">
        <v>2021</v>
      </c>
      <c r="F2845" s="1" t="s">
        <v>8</v>
      </c>
      <c r="G2845" s="1" t="s">
        <v>9</v>
      </c>
      <c r="H2845" s="1" t="s">
        <v>75</v>
      </c>
      <c r="I2845" s="1" t="s">
        <v>74</v>
      </c>
      <c r="J2845">
        <v>52</v>
      </c>
      <c r="K2845">
        <v>1742991</v>
      </c>
      <c r="L2845">
        <v>3</v>
      </c>
      <c r="M2845" s="2" t="b">
        <f t="shared" si="88"/>
        <v>0</v>
      </c>
      <c r="N2845" s="2" t="str">
        <f t="shared" si="89"/>
        <v>Female2021&lt; 1 yearGR113-114</v>
      </c>
    </row>
    <row r="2846" spans="2:14" x14ac:dyDescent="0.35">
      <c r="B2846" t="s">
        <v>710</v>
      </c>
      <c r="C2846" t="s">
        <v>711</v>
      </c>
      <c r="D2846">
        <v>2021</v>
      </c>
      <c r="E2846">
        <v>2021</v>
      </c>
      <c r="F2846" s="1" t="s">
        <v>8</v>
      </c>
      <c r="G2846" s="1" t="s">
        <v>9</v>
      </c>
      <c r="H2846" s="1" t="s">
        <v>73</v>
      </c>
      <c r="I2846" s="1" t="s">
        <v>72</v>
      </c>
      <c r="J2846">
        <v>505</v>
      </c>
      <c r="K2846">
        <v>1742991</v>
      </c>
      <c r="L2846">
        <v>29</v>
      </c>
      <c r="M2846" s="2" t="b">
        <f t="shared" si="88"/>
        <v>0</v>
      </c>
      <c r="N2846" s="2" t="str">
        <f t="shared" si="89"/>
        <v>Female2021&lt; 1 yearGR113-117</v>
      </c>
    </row>
    <row r="2847" spans="2:14" x14ac:dyDescent="0.35">
      <c r="B2847" t="s">
        <v>710</v>
      </c>
      <c r="C2847" t="s">
        <v>711</v>
      </c>
      <c r="D2847">
        <v>2021</v>
      </c>
      <c r="E2847">
        <v>2021</v>
      </c>
      <c r="F2847" s="1" t="s">
        <v>8</v>
      </c>
      <c r="G2847" s="1" t="s">
        <v>9</v>
      </c>
      <c r="H2847" s="1" t="s">
        <v>69</v>
      </c>
      <c r="I2847" s="1" t="s">
        <v>68</v>
      </c>
      <c r="J2847">
        <v>16</v>
      </c>
      <c r="K2847">
        <v>1742991</v>
      </c>
      <c r="L2847" t="s">
        <v>10</v>
      </c>
      <c r="M2847" s="2" t="b">
        <f t="shared" si="88"/>
        <v>0</v>
      </c>
      <c r="N2847" s="2" t="str">
        <f t="shared" si="89"/>
        <v>Female2021&lt; 1 yearGR113-120</v>
      </c>
    </row>
    <row r="2848" spans="2:14" x14ac:dyDescent="0.35">
      <c r="B2848" t="s">
        <v>710</v>
      </c>
      <c r="C2848" t="s">
        <v>711</v>
      </c>
      <c r="D2848">
        <v>2021</v>
      </c>
      <c r="E2848">
        <v>2021</v>
      </c>
      <c r="F2848" s="1" t="s">
        <v>8</v>
      </c>
      <c r="G2848" s="1" t="s">
        <v>9</v>
      </c>
      <c r="H2848" s="1" t="s">
        <v>67</v>
      </c>
      <c r="I2848" s="1" t="s">
        <v>66</v>
      </c>
      <c r="J2848">
        <v>12</v>
      </c>
      <c r="K2848">
        <v>1742991</v>
      </c>
      <c r="L2848" t="s">
        <v>10</v>
      </c>
      <c r="M2848" s="2" t="b">
        <f t="shared" si="88"/>
        <v>0</v>
      </c>
      <c r="N2848" s="2" t="str">
        <f t="shared" si="89"/>
        <v>Female2021&lt; 1 yearGR113-122</v>
      </c>
    </row>
    <row r="2849" spans="2:14" x14ac:dyDescent="0.35">
      <c r="B2849" t="s">
        <v>710</v>
      </c>
      <c r="C2849" t="s">
        <v>711</v>
      </c>
      <c r="D2849">
        <v>2021</v>
      </c>
      <c r="E2849">
        <v>2021</v>
      </c>
      <c r="F2849" s="1" t="s">
        <v>8</v>
      </c>
      <c r="G2849" s="1" t="s">
        <v>9</v>
      </c>
      <c r="H2849" s="1" t="s">
        <v>154</v>
      </c>
      <c r="I2849" s="1" t="s">
        <v>153</v>
      </c>
      <c r="J2849">
        <v>468</v>
      </c>
      <c r="K2849">
        <v>1742991</v>
      </c>
      <c r="L2849">
        <v>26.9</v>
      </c>
      <c r="M2849" s="2" t="b">
        <f t="shared" si="88"/>
        <v>0</v>
      </c>
      <c r="N2849" s="2" t="str">
        <f t="shared" si="89"/>
        <v>Female2021&lt; 1 yearGR113-123</v>
      </c>
    </row>
    <row r="2850" spans="2:14" x14ac:dyDescent="0.35">
      <c r="B2850" t="s">
        <v>710</v>
      </c>
      <c r="C2850" t="s">
        <v>711</v>
      </c>
      <c r="D2850">
        <v>2021</v>
      </c>
      <c r="E2850">
        <v>2021</v>
      </c>
      <c r="F2850" s="1" t="s">
        <v>8</v>
      </c>
      <c r="G2850" s="1" t="s">
        <v>9</v>
      </c>
      <c r="H2850" s="1" t="s">
        <v>61</v>
      </c>
      <c r="I2850" s="1" t="s">
        <v>60</v>
      </c>
      <c r="J2850">
        <v>109</v>
      </c>
      <c r="K2850">
        <v>1742991</v>
      </c>
      <c r="L2850">
        <v>6.3</v>
      </c>
      <c r="M2850" s="2" t="b">
        <f t="shared" si="88"/>
        <v>1</v>
      </c>
      <c r="N2850" s="2" t="str">
        <f t="shared" si="89"/>
        <v>Female2021&lt; 1 yearGR113-127</v>
      </c>
    </row>
    <row r="2851" spans="2:14" x14ac:dyDescent="0.35">
      <c r="B2851" t="s">
        <v>710</v>
      </c>
      <c r="C2851" t="s">
        <v>711</v>
      </c>
      <c r="D2851">
        <v>2021</v>
      </c>
      <c r="E2851">
        <v>2021</v>
      </c>
      <c r="F2851" s="1" t="s">
        <v>8</v>
      </c>
      <c r="G2851" s="1" t="s">
        <v>9</v>
      </c>
      <c r="H2851" s="1" t="s">
        <v>57</v>
      </c>
      <c r="I2851" s="1" t="s">
        <v>56</v>
      </c>
      <c r="J2851">
        <v>101</v>
      </c>
      <c r="K2851">
        <v>1742991</v>
      </c>
      <c r="L2851">
        <v>5.8</v>
      </c>
      <c r="M2851" s="2" t="b">
        <f t="shared" si="88"/>
        <v>0</v>
      </c>
      <c r="N2851" s="2" t="str">
        <f t="shared" si="89"/>
        <v>Female2021&lt; 1 yearGR113-129</v>
      </c>
    </row>
    <row r="2852" spans="2:14" x14ac:dyDescent="0.35">
      <c r="B2852" t="s">
        <v>710</v>
      </c>
      <c r="C2852" t="s">
        <v>711</v>
      </c>
      <c r="D2852">
        <v>2021</v>
      </c>
      <c r="E2852">
        <v>2021</v>
      </c>
      <c r="F2852" s="1" t="s">
        <v>8</v>
      </c>
      <c r="G2852" s="1" t="s">
        <v>9</v>
      </c>
      <c r="H2852" s="1" t="s">
        <v>55</v>
      </c>
      <c r="I2852" s="1" t="s">
        <v>54</v>
      </c>
      <c r="J2852">
        <v>35</v>
      </c>
      <c r="K2852">
        <v>1742991</v>
      </c>
      <c r="L2852">
        <v>2</v>
      </c>
      <c r="M2852" s="2" t="b">
        <f t="shared" si="88"/>
        <v>0</v>
      </c>
      <c r="N2852" s="2" t="str">
        <f t="shared" si="89"/>
        <v>Female2021&lt; 1 yearGR113-131</v>
      </c>
    </row>
    <row r="2853" spans="2:14" x14ac:dyDescent="0.35">
      <c r="B2853" t="s">
        <v>710</v>
      </c>
      <c r="C2853" t="s">
        <v>711</v>
      </c>
      <c r="D2853">
        <v>2021</v>
      </c>
      <c r="E2853">
        <v>2021</v>
      </c>
      <c r="F2853" s="1" t="s">
        <v>8</v>
      </c>
      <c r="G2853" s="1" t="s">
        <v>9</v>
      </c>
      <c r="H2853" s="1" t="s">
        <v>53</v>
      </c>
      <c r="I2853" s="1" t="s">
        <v>52</v>
      </c>
      <c r="J2853">
        <v>35</v>
      </c>
      <c r="K2853">
        <v>1742991</v>
      </c>
      <c r="L2853">
        <v>2</v>
      </c>
      <c r="M2853" s="2" t="b">
        <f t="shared" si="88"/>
        <v>0</v>
      </c>
      <c r="N2853" s="2" t="str">
        <f t="shared" si="89"/>
        <v>Female2021&lt; 1 yearGR113-133</v>
      </c>
    </row>
    <row r="2854" spans="2:14" x14ac:dyDescent="0.35">
      <c r="B2854" t="s">
        <v>710</v>
      </c>
      <c r="C2854" t="s">
        <v>711</v>
      </c>
      <c r="D2854">
        <v>2021</v>
      </c>
      <c r="E2854">
        <v>2021</v>
      </c>
      <c r="F2854" s="1" t="s">
        <v>8</v>
      </c>
      <c r="G2854" s="1" t="s">
        <v>9</v>
      </c>
      <c r="H2854" s="1" t="s">
        <v>51</v>
      </c>
      <c r="I2854" s="1" t="s">
        <v>50</v>
      </c>
      <c r="J2854">
        <v>47</v>
      </c>
      <c r="K2854">
        <v>1742991</v>
      </c>
      <c r="L2854">
        <v>2.7</v>
      </c>
      <c r="M2854" s="2" t="b">
        <f t="shared" si="88"/>
        <v>1</v>
      </c>
      <c r="N2854" s="2" t="str">
        <f t="shared" si="89"/>
        <v>Female2021&lt; 1 yearGR113-137</v>
      </c>
    </row>
    <row r="2855" spans="2:14" x14ac:dyDescent="0.35">
      <c r="B2855" t="s">
        <v>710</v>
      </c>
      <c r="C2855" t="s">
        <v>711</v>
      </c>
      <c r="D2855">
        <v>2021</v>
      </c>
      <c r="E2855">
        <v>2021</v>
      </c>
      <c r="F2855" s="1" t="s">
        <v>14</v>
      </c>
      <c r="G2855" s="1" t="s">
        <v>15</v>
      </c>
      <c r="H2855" s="1" t="s">
        <v>143</v>
      </c>
      <c r="I2855" s="1" t="s">
        <v>142</v>
      </c>
      <c r="J2855">
        <v>11</v>
      </c>
      <c r="K2855">
        <v>7459995</v>
      </c>
      <c r="L2855" t="s">
        <v>10</v>
      </c>
      <c r="M2855" s="2" t="b">
        <f t="shared" si="88"/>
        <v>1</v>
      </c>
      <c r="N2855" s="2" t="str">
        <f t="shared" si="89"/>
        <v>Female20211-4 yearsGR113-010</v>
      </c>
    </row>
    <row r="2856" spans="2:14" x14ac:dyDescent="0.35">
      <c r="B2856" t="s">
        <v>710</v>
      </c>
      <c r="C2856" t="s">
        <v>711</v>
      </c>
      <c r="D2856">
        <v>2021</v>
      </c>
      <c r="E2856">
        <v>2021</v>
      </c>
      <c r="F2856" s="1" t="s">
        <v>14</v>
      </c>
      <c r="G2856" s="1" t="s">
        <v>15</v>
      </c>
      <c r="H2856" s="1" t="s">
        <v>141</v>
      </c>
      <c r="I2856" s="1" t="s">
        <v>140</v>
      </c>
      <c r="J2856">
        <v>84</v>
      </c>
      <c r="K2856">
        <v>7459995</v>
      </c>
      <c r="L2856">
        <v>1.1000000000000001</v>
      </c>
      <c r="M2856" s="2" t="b">
        <f t="shared" si="88"/>
        <v>0</v>
      </c>
      <c r="N2856" s="2" t="str">
        <f t="shared" si="89"/>
        <v>Female20211-4 yearsGR113-018</v>
      </c>
    </row>
    <row r="2857" spans="2:14" x14ac:dyDescent="0.35">
      <c r="B2857" t="s">
        <v>710</v>
      </c>
      <c r="C2857" t="s">
        <v>711</v>
      </c>
      <c r="D2857">
        <v>2021</v>
      </c>
      <c r="E2857">
        <v>2021</v>
      </c>
      <c r="F2857" s="1" t="s">
        <v>14</v>
      </c>
      <c r="G2857" s="1" t="s">
        <v>15</v>
      </c>
      <c r="H2857" s="1" t="s">
        <v>139</v>
      </c>
      <c r="I2857" s="1" t="s">
        <v>138</v>
      </c>
      <c r="J2857">
        <v>127</v>
      </c>
      <c r="K2857">
        <v>7459995</v>
      </c>
      <c r="L2857">
        <v>1.7</v>
      </c>
      <c r="M2857" s="2" t="b">
        <f t="shared" si="88"/>
        <v>1</v>
      </c>
      <c r="N2857" s="2" t="str">
        <f t="shared" si="89"/>
        <v>Female20211-4 yearsGR113-019</v>
      </c>
    </row>
    <row r="2858" spans="2:14" x14ac:dyDescent="0.35">
      <c r="B2858" t="s">
        <v>710</v>
      </c>
      <c r="C2858" t="s">
        <v>711</v>
      </c>
      <c r="D2858">
        <v>2021</v>
      </c>
      <c r="E2858">
        <v>2021</v>
      </c>
      <c r="F2858" s="1" t="s">
        <v>14</v>
      </c>
      <c r="G2858" s="1" t="s">
        <v>15</v>
      </c>
      <c r="H2858" s="1" t="s">
        <v>250</v>
      </c>
      <c r="I2858" s="1" t="s">
        <v>249</v>
      </c>
      <c r="J2858">
        <v>36</v>
      </c>
      <c r="K2858">
        <v>7459995</v>
      </c>
      <c r="L2858">
        <v>0.5</v>
      </c>
      <c r="M2858" s="2" t="b">
        <f t="shared" si="88"/>
        <v>0</v>
      </c>
      <c r="N2858" s="2" t="str">
        <f t="shared" si="89"/>
        <v>Female20211-4 yearsGR113-036</v>
      </c>
    </row>
    <row r="2859" spans="2:14" x14ac:dyDescent="0.35">
      <c r="B2859" t="s">
        <v>710</v>
      </c>
      <c r="C2859" t="s">
        <v>711</v>
      </c>
      <c r="D2859">
        <v>2021</v>
      </c>
      <c r="E2859">
        <v>2021</v>
      </c>
      <c r="F2859" s="1" t="s">
        <v>14</v>
      </c>
      <c r="G2859" s="1" t="s">
        <v>15</v>
      </c>
      <c r="H2859" s="1" t="s">
        <v>135</v>
      </c>
      <c r="I2859" s="1" t="s">
        <v>134</v>
      </c>
      <c r="J2859">
        <v>33</v>
      </c>
      <c r="K2859">
        <v>7459995</v>
      </c>
      <c r="L2859">
        <v>0.4</v>
      </c>
      <c r="M2859" s="2" t="b">
        <f t="shared" si="88"/>
        <v>0</v>
      </c>
      <c r="N2859" s="2" t="str">
        <f t="shared" si="89"/>
        <v>Female20211-4 yearsGR113-037</v>
      </c>
    </row>
    <row r="2860" spans="2:14" x14ac:dyDescent="0.35">
      <c r="B2860" t="s">
        <v>710</v>
      </c>
      <c r="C2860" t="s">
        <v>711</v>
      </c>
      <c r="D2860">
        <v>2021</v>
      </c>
      <c r="E2860">
        <v>2021</v>
      </c>
      <c r="F2860" s="1" t="s">
        <v>14</v>
      </c>
      <c r="G2860" s="1" t="s">
        <v>15</v>
      </c>
      <c r="H2860" s="1" t="s">
        <v>246</v>
      </c>
      <c r="I2860" s="1" t="s">
        <v>245</v>
      </c>
      <c r="J2860">
        <v>28</v>
      </c>
      <c r="K2860">
        <v>7459995</v>
      </c>
      <c r="L2860">
        <v>0.4</v>
      </c>
      <c r="M2860" s="2" t="b">
        <f t="shared" si="88"/>
        <v>0</v>
      </c>
      <c r="N2860" s="2" t="str">
        <f t="shared" si="89"/>
        <v>Female20211-4 yearsGR113-040</v>
      </c>
    </row>
    <row r="2861" spans="2:14" x14ac:dyDescent="0.35">
      <c r="B2861" t="s">
        <v>710</v>
      </c>
      <c r="C2861" t="s">
        <v>711</v>
      </c>
      <c r="D2861">
        <v>2021</v>
      </c>
      <c r="E2861">
        <v>2021</v>
      </c>
      <c r="F2861" s="1" t="s">
        <v>14</v>
      </c>
      <c r="G2861" s="1" t="s">
        <v>15</v>
      </c>
      <c r="H2861" s="1" t="s">
        <v>240</v>
      </c>
      <c r="I2861" s="1" t="s">
        <v>239</v>
      </c>
      <c r="J2861">
        <v>45</v>
      </c>
      <c r="K2861">
        <v>7459995</v>
      </c>
      <c r="L2861">
        <v>0.6</v>
      </c>
      <c r="M2861" s="2" t="b">
        <f t="shared" si="88"/>
        <v>0</v>
      </c>
      <c r="N2861" s="2" t="str">
        <f t="shared" si="89"/>
        <v>Female20211-4 yearsGR113-043</v>
      </c>
    </row>
    <row r="2862" spans="2:14" x14ac:dyDescent="0.35">
      <c r="B2862" t="s">
        <v>710</v>
      </c>
      <c r="C2862" t="s">
        <v>711</v>
      </c>
      <c r="D2862">
        <v>2021</v>
      </c>
      <c r="E2862">
        <v>2021</v>
      </c>
      <c r="F2862" s="1" t="s">
        <v>14</v>
      </c>
      <c r="G2862" s="1" t="s">
        <v>15</v>
      </c>
      <c r="H2862" s="1" t="s">
        <v>238</v>
      </c>
      <c r="I2862" s="1" t="s">
        <v>237</v>
      </c>
      <c r="J2862">
        <v>16</v>
      </c>
      <c r="K2862">
        <v>7459995</v>
      </c>
      <c r="L2862" t="s">
        <v>10</v>
      </c>
      <c r="M2862" s="2" t="b">
        <f t="shared" si="88"/>
        <v>1</v>
      </c>
      <c r="N2862" s="2" t="str">
        <f t="shared" si="89"/>
        <v>Female20211-4 yearsGR113-044</v>
      </c>
    </row>
    <row r="2863" spans="2:14" x14ac:dyDescent="0.35">
      <c r="B2863" t="s">
        <v>710</v>
      </c>
      <c r="C2863" t="s">
        <v>711</v>
      </c>
      <c r="D2863">
        <v>2021</v>
      </c>
      <c r="E2863">
        <v>2021</v>
      </c>
      <c r="F2863" s="1" t="s">
        <v>14</v>
      </c>
      <c r="G2863" s="1" t="s">
        <v>15</v>
      </c>
      <c r="H2863" s="1" t="s">
        <v>129</v>
      </c>
      <c r="I2863" s="1" t="s">
        <v>128</v>
      </c>
      <c r="J2863">
        <v>91</v>
      </c>
      <c r="K2863">
        <v>7459995</v>
      </c>
      <c r="L2863">
        <v>1.2</v>
      </c>
      <c r="M2863" s="2" t="b">
        <f t="shared" si="88"/>
        <v>0</v>
      </c>
      <c r="N2863" s="2" t="str">
        <f t="shared" si="89"/>
        <v>Female20211-4 yearsGR113-053</v>
      </c>
    </row>
    <row r="2864" spans="2:14" x14ac:dyDescent="0.35">
      <c r="B2864" t="s">
        <v>710</v>
      </c>
      <c r="C2864" t="s">
        <v>711</v>
      </c>
      <c r="D2864">
        <v>2021</v>
      </c>
      <c r="E2864">
        <v>2021</v>
      </c>
      <c r="F2864" s="1" t="s">
        <v>14</v>
      </c>
      <c r="G2864" s="1" t="s">
        <v>15</v>
      </c>
      <c r="H2864" s="1" t="s">
        <v>127</v>
      </c>
      <c r="I2864" s="1" t="s">
        <v>126</v>
      </c>
      <c r="J2864">
        <v>62</v>
      </c>
      <c r="K2864">
        <v>7459995</v>
      </c>
      <c r="L2864">
        <v>0.8</v>
      </c>
      <c r="M2864" s="2" t="b">
        <f t="shared" ref="M2864:M2927" si="90">LEFT(H2864,1)="#"</f>
        <v>1</v>
      </c>
      <c r="N2864" s="2" t="str">
        <f t="shared" ref="N2864:N2927" si="91">B2864&amp;E2864&amp;F2864&amp;I2864</f>
        <v>Female20211-4 yearsGR113-054</v>
      </c>
    </row>
    <row r="2865" spans="2:14" x14ac:dyDescent="0.35">
      <c r="B2865" t="s">
        <v>710</v>
      </c>
      <c r="C2865" t="s">
        <v>711</v>
      </c>
      <c r="D2865">
        <v>2021</v>
      </c>
      <c r="E2865">
        <v>2021</v>
      </c>
      <c r="F2865" s="1" t="s">
        <v>14</v>
      </c>
      <c r="G2865" s="1" t="s">
        <v>15</v>
      </c>
      <c r="H2865" s="1" t="s">
        <v>113</v>
      </c>
      <c r="I2865" s="1" t="s">
        <v>112</v>
      </c>
      <c r="J2865">
        <v>59</v>
      </c>
      <c r="K2865">
        <v>7459995</v>
      </c>
      <c r="L2865">
        <v>0.8</v>
      </c>
      <c r="M2865" s="2" t="b">
        <f t="shared" si="90"/>
        <v>0</v>
      </c>
      <c r="N2865" s="2" t="str">
        <f t="shared" si="91"/>
        <v>Female20211-4 yearsGR113-064</v>
      </c>
    </row>
    <row r="2866" spans="2:14" x14ac:dyDescent="0.35">
      <c r="B2866" t="s">
        <v>710</v>
      </c>
      <c r="C2866" t="s">
        <v>711</v>
      </c>
      <c r="D2866">
        <v>2021</v>
      </c>
      <c r="E2866">
        <v>2021</v>
      </c>
      <c r="F2866" s="1" t="s">
        <v>14</v>
      </c>
      <c r="G2866" s="1" t="s">
        <v>15</v>
      </c>
      <c r="H2866" s="1" t="s">
        <v>109</v>
      </c>
      <c r="I2866" s="1" t="s">
        <v>108</v>
      </c>
      <c r="J2866">
        <v>49</v>
      </c>
      <c r="K2866">
        <v>7459995</v>
      </c>
      <c r="L2866">
        <v>0.7</v>
      </c>
      <c r="M2866" s="2" t="b">
        <f t="shared" si="90"/>
        <v>0</v>
      </c>
      <c r="N2866" s="2" t="str">
        <f t="shared" si="91"/>
        <v>Female20211-4 yearsGR113-068</v>
      </c>
    </row>
    <row r="2867" spans="2:14" x14ac:dyDescent="0.35">
      <c r="B2867" t="s">
        <v>710</v>
      </c>
      <c r="C2867" t="s">
        <v>711</v>
      </c>
      <c r="D2867">
        <v>2021</v>
      </c>
      <c r="E2867">
        <v>2021</v>
      </c>
      <c r="F2867" s="1" t="s">
        <v>14</v>
      </c>
      <c r="G2867" s="1" t="s">
        <v>15</v>
      </c>
      <c r="H2867" s="1" t="s">
        <v>107</v>
      </c>
      <c r="I2867" s="1" t="s">
        <v>106</v>
      </c>
      <c r="J2867">
        <v>28</v>
      </c>
      <c r="K2867">
        <v>7459995</v>
      </c>
      <c r="L2867">
        <v>0.4</v>
      </c>
      <c r="M2867" s="2" t="b">
        <f t="shared" si="90"/>
        <v>1</v>
      </c>
      <c r="N2867" s="2" t="str">
        <f t="shared" si="91"/>
        <v>Female20211-4 yearsGR113-070</v>
      </c>
    </row>
    <row r="2868" spans="2:14" x14ac:dyDescent="0.35">
      <c r="B2868" t="s">
        <v>710</v>
      </c>
      <c r="C2868" t="s">
        <v>711</v>
      </c>
      <c r="D2868">
        <v>2021</v>
      </c>
      <c r="E2868">
        <v>2021</v>
      </c>
      <c r="F2868" s="1" t="s">
        <v>14</v>
      </c>
      <c r="G2868" s="1" t="s">
        <v>15</v>
      </c>
      <c r="H2868" s="1" t="s">
        <v>103</v>
      </c>
      <c r="I2868" s="1" t="s">
        <v>102</v>
      </c>
      <c r="J2868">
        <v>26</v>
      </c>
      <c r="K2868">
        <v>7459995</v>
      </c>
      <c r="L2868">
        <v>0.3</v>
      </c>
      <c r="M2868" s="2" t="b">
        <f t="shared" si="90"/>
        <v>1</v>
      </c>
      <c r="N2868" s="2" t="str">
        <f t="shared" si="91"/>
        <v>Female20211-4 yearsGR113-076</v>
      </c>
    </row>
    <row r="2869" spans="2:14" x14ac:dyDescent="0.35">
      <c r="B2869" t="s">
        <v>710</v>
      </c>
      <c r="C2869" t="s">
        <v>711</v>
      </c>
      <c r="D2869">
        <v>2021</v>
      </c>
      <c r="E2869">
        <v>2021</v>
      </c>
      <c r="F2869" s="1" t="s">
        <v>14</v>
      </c>
      <c r="G2869" s="1" t="s">
        <v>15</v>
      </c>
      <c r="H2869" s="1" t="s">
        <v>101</v>
      </c>
      <c r="I2869" s="1" t="s">
        <v>100</v>
      </c>
      <c r="J2869">
        <v>26</v>
      </c>
      <c r="K2869">
        <v>7459995</v>
      </c>
      <c r="L2869">
        <v>0.3</v>
      </c>
      <c r="M2869" s="2" t="b">
        <f t="shared" si="90"/>
        <v>0</v>
      </c>
      <c r="N2869" s="2" t="str">
        <f t="shared" si="91"/>
        <v>Female20211-4 yearsGR113-078</v>
      </c>
    </row>
    <row r="2870" spans="2:14" x14ac:dyDescent="0.35">
      <c r="B2870" t="s">
        <v>710</v>
      </c>
      <c r="C2870" t="s">
        <v>711</v>
      </c>
      <c r="D2870">
        <v>2021</v>
      </c>
      <c r="E2870">
        <v>2021</v>
      </c>
      <c r="F2870" s="1" t="s">
        <v>14</v>
      </c>
      <c r="G2870" s="1" t="s">
        <v>15</v>
      </c>
      <c r="H2870" s="1" t="s">
        <v>99</v>
      </c>
      <c r="I2870" s="1" t="s">
        <v>98</v>
      </c>
      <c r="J2870">
        <v>15</v>
      </c>
      <c r="K2870">
        <v>7459995</v>
      </c>
      <c r="L2870" t="s">
        <v>10</v>
      </c>
      <c r="M2870" s="2" t="b">
        <f t="shared" si="90"/>
        <v>1</v>
      </c>
      <c r="N2870" s="2" t="str">
        <f t="shared" si="91"/>
        <v>Female20211-4 yearsGR113-082</v>
      </c>
    </row>
    <row r="2871" spans="2:14" x14ac:dyDescent="0.35">
      <c r="B2871" t="s">
        <v>710</v>
      </c>
      <c r="C2871" t="s">
        <v>711</v>
      </c>
      <c r="D2871">
        <v>2021</v>
      </c>
      <c r="E2871">
        <v>2021</v>
      </c>
      <c r="F2871" s="1" t="s">
        <v>14</v>
      </c>
      <c r="G2871" s="1" t="s">
        <v>15</v>
      </c>
      <c r="H2871" s="1" t="s">
        <v>190</v>
      </c>
      <c r="I2871" s="1" t="s">
        <v>189</v>
      </c>
      <c r="J2871">
        <v>12</v>
      </c>
      <c r="K2871">
        <v>7459995</v>
      </c>
      <c r="L2871" t="s">
        <v>10</v>
      </c>
      <c r="M2871" s="2" t="b">
        <f t="shared" si="90"/>
        <v>0</v>
      </c>
      <c r="N2871" s="2" t="str">
        <f t="shared" si="91"/>
        <v>Female20211-4 yearsGR113-085</v>
      </c>
    </row>
    <row r="2872" spans="2:14" x14ac:dyDescent="0.35">
      <c r="B2872" t="s">
        <v>710</v>
      </c>
      <c r="C2872" t="s">
        <v>711</v>
      </c>
      <c r="D2872">
        <v>2021</v>
      </c>
      <c r="E2872">
        <v>2021</v>
      </c>
      <c r="F2872" s="1" t="s">
        <v>14</v>
      </c>
      <c r="G2872" s="1" t="s">
        <v>15</v>
      </c>
      <c r="H2872" s="1" t="s">
        <v>186</v>
      </c>
      <c r="I2872" s="1" t="s">
        <v>185</v>
      </c>
      <c r="J2872">
        <v>42</v>
      </c>
      <c r="K2872">
        <v>7459995</v>
      </c>
      <c r="L2872">
        <v>0.6</v>
      </c>
      <c r="M2872" s="2" t="b">
        <f t="shared" si="90"/>
        <v>0</v>
      </c>
      <c r="N2872" s="2" t="str">
        <f t="shared" si="91"/>
        <v>Female20211-4 yearsGR113-089</v>
      </c>
    </row>
    <row r="2873" spans="2:14" x14ac:dyDescent="0.35">
      <c r="B2873" t="s">
        <v>710</v>
      </c>
      <c r="C2873" t="s">
        <v>711</v>
      </c>
      <c r="D2873">
        <v>2021</v>
      </c>
      <c r="E2873">
        <v>2021</v>
      </c>
      <c r="F2873" s="1" t="s">
        <v>14</v>
      </c>
      <c r="G2873" s="1" t="s">
        <v>15</v>
      </c>
      <c r="H2873" s="1" t="s">
        <v>85</v>
      </c>
      <c r="I2873" s="1" t="s">
        <v>84</v>
      </c>
      <c r="J2873">
        <v>29</v>
      </c>
      <c r="K2873">
        <v>7459995</v>
      </c>
      <c r="L2873">
        <v>0.4</v>
      </c>
      <c r="M2873" s="2" t="b">
        <f t="shared" si="90"/>
        <v>1</v>
      </c>
      <c r="N2873" s="2" t="str">
        <f t="shared" si="91"/>
        <v>Female20211-4 yearsGR113-108</v>
      </c>
    </row>
    <row r="2874" spans="2:14" x14ac:dyDescent="0.35">
      <c r="B2874" t="s">
        <v>710</v>
      </c>
      <c r="C2874" t="s">
        <v>711</v>
      </c>
      <c r="D2874">
        <v>2021</v>
      </c>
      <c r="E2874">
        <v>2021</v>
      </c>
      <c r="F2874" s="1" t="s">
        <v>14</v>
      </c>
      <c r="G2874" s="1" t="s">
        <v>15</v>
      </c>
      <c r="H2874" s="1" t="s">
        <v>164</v>
      </c>
      <c r="I2874" s="1" t="s">
        <v>163</v>
      </c>
      <c r="J2874">
        <v>217</v>
      </c>
      <c r="K2874">
        <v>7459995</v>
      </c>
      <c r="L2874">
        <v>2.9</v>
      </c>
      <c r="M2874" s="2" t="b">
        <f t="shared" si="90"/>
        <v>1</v>
      </c>
      <c r="N2874" s="2" t="str">
        <f t="shared" si="91"/>
        <v>Female20211-4 yearsGR113-109</v>
      </c>
    </row>
    <row r="2875" spans="2:14" x14ac:dyDescent="0.35">
      <c r="B2875" t="s">
        <v>710</v>
      </c>
      <c r="C2875" t="s">
        <v>711</v>
      </c>
      <c r="D2875">
        <v>2021</v>
      </c>
      <c r="E2875">
        <v>2021</v>
      </c>
      <c r="F2875" s="1" t="s">
        <v>14</v>
      </c>
      <c r="G2875" s="1" t="s">
        <v>15</v>
      </c>
      <c r="H2875" s="1" t="s">
        <v>83</v>
      </c>
      <c r="I2875" s="1" t="s">
        <v>82</v>
      </c>
      <c r="J2875">
        <v>112</v>
      </c>
      <c r="K2875">
        <v>7459995</v>
      </c>
      <c r="L2875">
        <v>1.5</v>
      </c>
      <c r="M2875" s="2" t="b">
        <f t="shared" si="90"/>
        <v>0</v>
      </c>
      <c r="N2875" s="2" t="str">
        <f t="shared" si="91"/>
        <v>Female20211-4 yearsGR113-110</v>
      </c>
    </row>
    <row r="2876" spans="2:14" x14ac:dyDescent="0.35">
      <c r="B2876" t="s">
        <v>710</v>
      </c>
      <c r="C2876" t="s">
        <v>711</v>
      </c>
      <c r="D2876">
        <v>2021</v>
      </c>
      <c r="E2876">
        <v>2021</v>
      </c>
      <c r="F2876" s="1" t="s">
        <v>14</v>
      </c>
      <c r="G2876" s="1" t="s">
        <v>15</v>
      </c>
      <c r="H2876" s="1" t="s">
        <v>81</v>
      </c>
      <c r="I2876" s="1" t="s">
        <v>80</v>
      </c>
      <c r="J2876">
        <v>190</v>
      </c>
      <c r="K2876">
        <v>7459995</v>
      </c>
      <c r="L2876">
        <v>2.5</v>
      </c>
      <c r="M2876" s="2" t="b">
        <f t="shared" si="90"/>
        <v>0</v>
      </c>
      <c r="N2876" s="2" t="str">
        <f t="shared" si="91"/>
        <v>Female20211-4 yearsGR113-111</v>
      </c>
    </row>
    <row r="2877" spans="2:14" x14ac:dyDescent="0.35">
      <c r="B2877" t="s">
        <v>710</v>
      </c>
      <c r="C2877" t="s">
        <v>711</v>
      </c>
      <c r="D2877">
        <v>2021</v>
      </c>
      <c r="E2877">
        <v>2021</v>
      </c>
      <c r="F2877" s="1" t="s">
        <v>14</v>
      </c>
      <c r="G2877" s="1" t="s">
        <v>15</v>
      </c>
      <c r="H2877" s="1" t="s">
        <v>79</v>
      </c>
      <c r="I2877" s="1" t="s">
        <v>78</v>
      </c>
      <c r="J2877">
        <v>533</v>
      </c>
      <c r="K2877">
        <v>7459995</v>
      </c>
      <c r="L2877">
        <v>7.1</v>
      </c>
      <c r="M2877" s="2" t="b">
        <f t="shared" si="90"/>
        <v>1</v>
      </c>
      <c r="N2877" s="2" t="str">
        <f t="shared" si="91"/>
        <v>Female20211-4 yearsGR113-112</v>
      </c>
    </row>
    <row r="2878" spans="2:14" x14ac:dyDescent="0.35">
      <c r="B2878" t="s">
        <v>710</v>
      </c>
      <c r="C2878" t="s">
        <v>711</v>
      </c>
      <c r="D2878">
        <v>2021</v>
      </c>
      <c r="E2878">
        <v>2021</v>
      </c>
      <c r="F2878" s="1" t="s">
        <v>14</v>
      </c>
      <c r="G2878" s="1" t="s">
        <v>15</v>
      </c>
      <c r="H2878" s="1" t="s">
        <v>77</v>
      </c>
      <c r="I2878" s="1" t="s">
        <v>76</v>
      </c>
      <c r="J2878">
        <v>173</v>
      </c>
      <c r="K2878">
        <v>7459995</v>
      </c>
      <c r="L2878">
        <v>2.2999999999999998</v>
      </c>
      <c r="M2878" s="2" t="b">
        <f t="shared" si="90"/>
        <v>0</v>
      </c>
      <c r="N2878" s="2" t="str">
        <f t="shared" si="91"/>
        <v>Female20211-4 yearsGR113-113</v>
      </c>
    </row>
    <row r="2879" spans="2:14" x14ac:dyDescent="0.35">
      <c r="B2879" t="s">
        <v>710</v>
      </c>
      <c r="C2879" t="s">
        <v>711</v>
      </c>
      <c r="D2879">
        <v>2021</v>
      </c>
      <c r="E2879">
        <v>2021</v>
      </c>
      <c r="F2879" s="1" t="s">
        <v>14</v>
      </c>
      <c r="G2879" s="1" t="s">
        <v>15</v>
      </c>
      <c r="H2879" s="1" t="s">
        <v>75</v>
      </c>
      <c r="I2879" s="1" t="s">
        <v>74</v>
      </c>
      <c r="J2879">
        <v>166</v>
      </c>
      <c r="K2879">
        <v>7459995</v>
      </c>
      <c r="L2879">
        <v>2.2000000000000002</v>
      </c>
      <c r="M2879" s="2" t="b">
        <f t="shared" si="90"/>
        <v>0</v>
      </c>
      <c r="N2879" s="2" t="str">
        <f t="shared" si="91"/>
        <v>Female20211-4 yearsGR113-114</v>
      </c>
    </row>
    <row r="2880" spans="2:14" x14ac:dyDescent="0.35">
      <c r="B2880" t="s">
        <v>710</v>
      </c>
      <c r="C2880" t="s">
        <v>711</v>
      </c>
      <c r="D2880">
        <v>2021</v>
      </c>
      <c r="E2880">
        <v>2021</v>
      </c>
      <c r="F2880" s="1" t="s">
        <v>14</v>
      </c>
      <c r="G2880" s="1" t="s">
        <v>15</v>
      </c>
      <c r="H2880" s="1" t="s">
        <v>73</v>
      </c>
      <c r="I2880" s="1" t="s">
        <v>72</v>
      </c>
      <c r="J2880">
        <v>360</v>
      </c>
      <c r="K2880">
        <v>7459995</v>
      </c>
      <c r="L2880">
        <v>4.8</v>
      </c>
      <c r="M2880" s="2" t="b">
        <f t="shared" si="90"/>
        <v>0</v>
      </c>
      <c r="N2880" s="2" t="str">
        <f t="shared" si="91"/>
        <v>Female20211-4 yearsGR113-117</v>
      </c>
    </row>
    <row r="2881" spans="2:14" x14ac:dyDescent="0.35">
      <c r="B2881" t="s">
        <v>710</v>
      </c>
      <c r="C2881" t="s">
        <v>711</v>
      </c>
      <c r="D2881">
        <v>2021</v>
      </c>
      <c r="E2881">
        <v>2021</v>
      </c>
      <c r="F2881" s="1" t="s">
        <v>14</v>
      </c>
      <c r="G2881" s="1" t="s">
        <v>15</v>
      </c>
      <c r="H2881" s="1" t="s">
        <v>71</v>
      </c>
      <c r="I2881" s="1" t="s">
        <v>70</v>
      </c>
      <c r="J2881">
        <v>10</v>
      </c>
      <c r="K2881">
        <v>7459995</v>
      </c>
      <c r="L2881" t="s">
        <v>10</v>
      </c>
      <c r="M2881" s="2" t="b">
        <f t="shared" si="90"/>
        <v>0</v>
      </c>
      <c r="N2881" s="2" t="str">
        <f t="shared" si="91"/>
        <v>Female20211-4 yearsGR113-118</v>
      </c>
    </row>
    <row r="2882" spans="2:14" x14ac:dyDescent="0.35">
      <c r="B2882" t="s">
        <v>710</v>
      </c>
      <c r="C2882" t="s">
        <v>711</v>
      </c>
      <c r="D2882">
        <v>2021</v>
      </c>
      <c r="E2882">
        <v>2021</v>
      </c>
      <c r="F2882" s="1" t="s">
        <v>14</v>
      </c>
      <c r="G2882" s="1" t="s">
        <v>15</v>
      </c>
      <c r="H2882" s="1" t="s">
        <v>69</v>
      </c>
      <c r="I2882" s="1" t="s">
        <v>68</v>
      </c>
      <c r="J2882">
        <v>182</v>
      </c>
      <c r="K2882">
        <v>7459995</v>
      </c>
      <c r="L2882">
        <v>2.4</v>
      </c>
      <c r="M2882" s="2" t="b">
        <f t="shared" si="90"/>
        <v>0</v>
      </c>
      <c r="N2882" s="2" t="str">
        <f t="shared" si="91"/>
        <v>Female20211-4 yearsGR113-120</v>
      </c>
    </row>
    <row r="2883" spans="2:14" x14ac:dyDescent="0.35">
      <c r="B2883" t="s">
        <v>710</v>
      </c>
      <c r="C2883" t="s">
        <v>711</v>
      </c>
      <c r="D2883">
        <v>2021</v>
      </c>
      <c r="E2883">
        <v>2021</v>
      </c>
      <c r="F2883" s="1" t="s">
        <v>14</v>
      </c>
      <c r="G2883" s="1" t="s">
        <v>15</v>
      </c>
      <c r="H2883" s="1" t="s">
        <v>156</v>
      </c>
      <c r="I2883" s="1" t="s">
        <v>155</v>
      </c>
      <c r="J2883">
        <v>47</v>
      </c>
      <c r="K2883">
        <v>7459995</v>
      </c>
      <c r="L2883">
        <v>0.6</v>
      </c>
      <c r="M2883" s="2" t="b">
        <f t="shared" si="90"/>
        <v>0</v>
      </c>
      <c r="N2883" s="2" t="str">
        <f t="shared" si="91"/>
        <v>Female20211-4 yearsGR113-121</v>
      </c>
    </row>
    <row r="2884" spans="2:14" x14ac:dyDescent="0.35">
      <c r="B2884" t="s">
        <v>710</v>
      </c>
      <c r="C2884" t="s">
        <v>711</v>
      </c>
      <c r="D2884">
        <v>2021</v>
      </c>
      <c r="E2884">
        <v>2021</v>
      </c>
      <c r="F2884" s="1" t="s">
        <v>14</v>
      </c>
      <c r="G2884" s="1" t="s">
        <v>15</v>
      </c>
      <c r="H2884" s="1" t="s">
        <v>67</v>
      </c>
      <c r="I2884" s="1" t="s">
        <v>66</v>
      </c>
      <c r="J2884">
        <v>15</v>
      </c>
      <c r="K2884">
        <v>7459995</v>
      </c>
      <c r="L2884" t="s">
        <v>10</v>
      </c>
      <c r="M2884" s="2" t="b">
        <f t="shared" si="90"/>
        <v>0</v>
      </c>
      <c r="N2884" s="2" t="str">
        <f t="shared" si="91"/>
        <v>Female20211-4 yearsGR113-122</v>
      </c>
    </row>
    <row r="2885" spans="2:14" x14ac:dyDescent="0.35">
      <c r="B2885" t="s">
        <v>710</v>
      </c>
      <c r="C2885" t="s">
        <v>711</v>
      </c>
      <c r="D2885">
        <v>2021</v>
      </c>
      <c r="E2885">
        <v>2021</v>
      </c>
      <c r="F2885" s="1" t="s">
        <v>14</v>
      </c>
      <c r="G2885" s="1" t="s">
        <v>15</v>
      </c>
      <c r="H2885" s="1" t="s">
        <v>154</v>
      </c>
      <c r="I2885" s="1" t="s">
        <v>153</v>
      </c>
      <c r="J2885">
        <v>98</v>
      </c>
      <c r="K2885">
        <v>7459995</v>
      </c>
      <c r="L2885">
        <v>1.3</v>
      </c>
      <c r="M2885" s="2" t="b">
        <f t="shared" si="90"/>
        <v>0</v>
      </c>
      <c r="N2885" s="2" t="str">
        <f t="shared" si="91"/>
        <v>Female20211-4 yearsGR113-123</v>
      </c>
    </row>
    <row r="2886" spans="2:14" x14ac:dyDescent="0.35">
      <c r="B2886" t="s">
        <v>710</v>
      </c>
      <c r="C2886" t="s">
        <v>711</v>
      </c>
      <c r="D2886">
        <v>2021</v>
      </c>
      <c r="E2886">
        <v>2021</v>
      </c>
      <c r="F2886" s="1" t="s">
        <v>14</v>
      </c>
      <c r="G2886" s="1" t="s">
        <v>15</v>
      </c>
      <c r="H2886" s="1" t="s">
        <v>61</v>
      </c>
      <c r="I2886" s="1" t="s">
        <v>60</v>
      </c>
      <c r="J2886">
        <v>124</v>
      </c>
      <c r="K2886">
        <v>7459995</v>
      </c>
      <c r="L2886">
        <v>1.7</v>
      </c>
      <c r="M2886" s="2" t="b">
        <f t="shared" si="90"/>
        <v>1</v>
      </c>
      <c r="N2886" s="2" t="str">
        <f t="shared" si="91"/>
        <v>Female20211-4 yearsGR113-127</v>
      </c>
    </row>
    <row r="2887" spans="2:14" x14ac:dyDescent="0.35">
      <c r="B2887" t="s">
        <v>710</v>
      </c>
      <c r="C2887" t="s">
        <v>711</v>
      </c>
      <c r="D2887">
        <v>2021</v>
      </c>
      <c r="E2887">
        <v>2021</v>
      </c>
      <c r="F2887" s="1" t="s">
        <v>14</v>
      </c>
      <c r="G2887" s="1" t="s">
        <v>15</v>
      </c>
      <c r="H2887" s="1" t="s">
        <v>59</v>
      </c>
      <c r="I2887" s="1" t="s">
        <v>58</v>
      </c>
      <c r="J2887">
        <v>28</v>
      </c>
      <c r="K2887">
        <v>7459995</v>
      </c>
      <c r="L2887">
        <v>0.4</v>
      </c>
      <c r="M2887" s="2" t="b">
        <f t="shared" si="90"/>
        <v>0</v>
      </c>
      <c r="N2887" s="2" t="str">
        <f t="shared" si="91"/>
        <v>Female20211-4 yearsGR113-128</v>
      </c>
    </row>
    <row r="2888" spans="2:14" x14ac:dyDescent="0.35">
      <c r="B2888" t="s">
        <v>710</v>
      </c>
      <c r="C2888" t="s">
        <v>711</v>
      </c>
      <c r="D2888">
        <v>2021</v>
      </c>
      <c r="E2888">
        <v>2021</v>
      </c>
      <c r="F2888" s="1" t="s">
        <v>14</v>
      </c>
      <c r="G2888" s="1" t="s">
        <v>15</v>
      </c>
      <c r="H2888" s="1" t="s">
        <v>57</v>
      </c>
      <c r="I2888" s="1" t="s">
        <v>56</v>
      </c>
      <c r="J2888">
        <v>96</v>
      </c>
      <c r="K2888">
        <v>7459995</v>
      </c>
      <c r="L2888">
        <v>1.3</v>
      </c>
      <c r="M2888" s="2" t="b">
        <f t="shared" si="90"/>
        <v>0</v>
      </c>
      <c r="N2888" s="2" t="str">
        <f t="shared" si="91"/>
        <v>Female20211-4 yearsGR113-129</v>
      </c>
    </row>
    <row r="2889" spans="2:14" x14ac:dyDescent="0.35">
      <c r="B2889" t="s">
        <v>710</v>
      </c>
      <c r="C2889" t="s">
        <v>711</v>
      </c>
      <c r="D2889">
        <v>2021</v>
      </c>
      <c r="E2889">
        <v>2021</v>
      </c>
      <c r="F2889" s="1" t="s">
        <v>14</v>
      </c>
      <c r="G2889" s="1" t="s">
        <v>15</v>
      </c>
      <c r="H2889" s="1" t="s">
        <v>55</v>
      </c>
      <c r="I2889" s="1" t="s">
        <v>54</v>
      </c>
      <c r="J2889">
        <v>43</v>
      </c>
      <c r="K2889">
        <v>7459995</v>
      </c>
      <c r="L2889">
        <v>0.6</v>
      </c>
      <c r="M2889" s="2" t="b">
        <f t="shared" si="90"/>
        <v>0</v>
      </c>
      <c r="N2889" s="2" t="str">
        <f t="shared" si="91"/>
        <v>Female20211-4 yearsGR113-131</v>
      </c>
    </row>
    <row r="2890" spans="2:14" x14ac:dyDescent="0.35">
      <c r="B2890" t="s">
        <v>710</v>
      </c>
      <c r="C2890" t="s">
        <v>711</v>
      </c>
      <c r="D2890">
        <v>2021</v>
      </c>
      <c r="E2890">
        <v>2021</v>
      </c>
      <c r="F2890" s="1" t="s">
        <v>14</v>
      </c>
      <c r="G2890" s="1" t="s">
        <v>15</v>
      </c>
      <c r="H2890" s="1" t="s">
        <v>53</v>
      </c>
      <c r="I2890" s="1" t="s">
        <v>52</v>
      </c>
      <c r="J2890">
        <v>41</v>
      </c>
      <c r="K2890">
        <v>7459995</v>
      </c>
      <c r="L2890">
        <v>0.5</v>
      </c>
      <c r="M2890" s="2" t="b">
        <f t="shared" si="90"/>
        <v>0</v>
      </c>
      <c r="N2890" s="2" t="str">
        <f t="shared" si="91"/>
        <v>Female20211-4 yearsGR113-133</v>
      </c>
    </row>
    <row r="2891" spans="2:14" x14ac:dyDescent="0.35">
      <c r="B2891" t="s">
        <v>710</v>
      </c>
      <c r="C2891" t="s">
        <v>711</v>
      </c>
      <c r="D2891">
        <v>2021</v>
      </c>
      <c r="E2891">
        <v>2021</v>
      </c>
      <c r="F2891" s="1" t="s">
        <v>14</v>
      </c>
      <c r="G2891" s="1" t="s">
        <v>15</v>
      </c>
      <c r="H2891" s="1" t="s">
        <v>51</v>
      </c>
      <c r="I2891" s="1" t="s">
        <v>50</v>
      </c>
      <c r="J2891">
        <v>26</v>
      </c>
      <c r="K2891">
        <v>7459995</v>
      </c>
      <c r="L2891">
        <v>0.3</v>
      </c>
      <c r="M2891" s="2" t="b">
        <f t="shared" si="90"/>
        <v>1</v>
      </c>
      <c r="N2891" s="2" t="str">
        <f t="shared" si="91"/>
        <v>Female20211-4 yearsGR113-137</v>
      </c>
    </row>
    <row r="2892" spans="2:14" x14ac:dyDescent="0.35">
      <c r="B2892" t="s">
        <v>710</v>
      </c>
      <c r="C2892" t="s">
        <v>711</v>
      </c>
      <c r="D2892">
        <v>2021</v>
      </c>
      <c r="E2892">
        <v>2021</v>
      </c>
      <c r="F2892" s="1" t="s">
        <v>16</v>
      </c>
      <c r="G2892" s="1" t="s">
        <v>17</v>
      </c>
      <c r="H2892" s="1" t="s">
        <v>143</v>
      </c>
      <c r="I2892" s="1" t="s">
        <v>142</v>
      </c>
      <c r="J2892">
        <v>21</v>
      </c>
      <c r="K2892">
        <v>20374951</v>
      </c>
      <c r="L2892">
        <v>0.1</v>
      </c>
      <c r="M2892" s="2" t="b">
        <f t="shared" si="90"/>
        <v>1</v>
      </c>
      <c r="N2892" s="2" t="str">
        <f t="shared" si="91"/>
        <v>Female20215-14 yearsGR113-010</v>
      </c>
    </row>
    <row r="2893" spans="2:14" x14ac:dyDescent="0.35">
      <c r="B2893" t="s">
        <v>710</v>
      </c>
      <c r="C2893" t="s">
        <v>711</v>
      </c>
      <c r="D2893">
        <v>2021</v>
      </c>
      <c r="E2893">
        <v>2021</v>
      </c>
      <c r="F2893" s="1" t="s">
        <v>16</v>
      </c>
      <c r="G2893" s="1" t="s">
        <v>17</v>
      </c>
      <c r="H2893" s="1" t="s">
        <v>141</v>
      </c>
      <c r="I2893" s="1" t="s">
        <v>140</v>
      </c>
      <c r="J2893">
        <v>100</v>
      </c>
      <c r="K2893">
        <v>20374951</v>
      </c>
      <c r="L2893">
        <v>0.5</v>
      </c>
      <c r="M2893" s="2" t="b">
        <f t="shared" si="90"/>
        <v>0</v>
      </c>
      <c r="N2893" s="2" t="str">
        <f t="shared" si="91"/>
        <v>Female20215-14 yearsGR113-018</v>
      </c>
    </row>
    <row r="2894" spans="2:14" x14ac:dyDescent="0.35">
      <c r="B2894" t="s">
        <v>710</v>
      </c>
      <c r="C2894" t="s">
        <v>711</v>
      </c>
      <c r="D2894">
        <v>2021</v>
      </c>
      <c r="E2894">
        <v>2021</v>
      </c>
      <c r="F2894" s="1" t="s">
        <v>16</v>
      </c>
      <c r="G2894" s="1" t="s">
        <v>17</v>
      </c>
      <c r="H2894" s="1" t="s">
        <v>139</v>
      </c>
      <c r="I2894" s="1" t="s">
        <v>138</v>
      </c>
      <c r="J2894">
        <v>351</v>
      </c>
      <c r="K2894">
        <v>20374951</v>
      </c>
      <c r="L2894">
        <v>1.7</v>
      </c>
      <c r="M2894" s="2" t="b">
        <f t="shared" si="90"/>
        <v>1</v>
      </c>
      <c r="N2894" s="2" t="str">
        <f t="shared" si="91"/>
        <v>Female20215-14 yearsGR113-019</v>
      </c>
    </row>
    <row r="2895" spans="2:14" x14ac:dyDescent="0.35">
      <c r="B2895" t="s">
        <v>710</v>
      </c>
      <c r="C2895" t="s">
        <v>711</v>
      </c>
      <c r="D2895">
        <v>2021</v>
      </c>
      <c r="E2895">
        <v>2021</v>
      </c>
      <c r="F2895" s="1" t="s">
        <v>16</v>
      </c>
      <c r="G2895" s="1" t="s">
        <v>17</v>
      </c>
      <c r="H2895" s="1" t="s">
        <v>254</v>
      </c>
      <c r="I2895" s="1" t="s">
        <v>253</v>
      </c>
      <c r="J2895">
        <v>11</v>
      </c>
      <c r="K2895">
        <v>20374951</v>
      </c>
      <c r="L2895" t="s">
        <v>10</v>
      </c>
      <c r="M2895" s="2" t="b">
        <f t="shared" si="90"/>
        <v>0</v>
      </c>
      <c r="N2895" s="2" t="str">
        <f t="shared" si="91"/>
        <v>Female20215-14 yearsGR113-034</v>
      </c>
    </row>
    <row r="2896" spans="2:14" x14ac:dyDescent="0.35">
      <c r="B2896" t="s">
        <v>710</v>
      </c>
      <c r="C2896" t="s">
        <v>711</v>
      </c>
      <c r="D2896">
        <v>2021</v>
      </c>
      <c r="E2896">
        <v>2021</v>
      </c>
      <c r="F2896" s="1" t="s">
        <v>16</v>
      </c>
      <c r="G2896" s="1" t="s">
        <v>17</v>
      </c>
      <c r="H2896" s="1" t="s">
        <v>250</v>
      </c>
      <c r="I2896" s="1" t="s">
        <v>249</v>
      </c>
      <c r="J2896">
        <v>135</v>
      </c>
      <c r="K2896">
        <v>20374951</v>
      </c>
      <c r="L2896">
        <v>0.7</v>
      </c>
      <c r="M2896" s="2" t="b">
        <f t="shared" si="90"/>
        <v>0</v>
      </c>
      <c r="N2896" s="2" t="str">
        <f t="shared" si="91"/>
        <v>Female20215-14 yearsGR113-036</v>
      </c>
    </row>
    <row r="2897" spans="2:14" x14ac:dyDescent="0.35">
      <c r="B2897" t="s">
        <v>710</v>
      </c>
      <c r="C2897" t="s">
        <v>711</v>
      </c>
      <c r="D2897">
        <v>2021</v>
      </c>
      <c r="E2897">
        <v>2021</v>
      </c>
      <c r="F2897" s="1" t="s">
        <v>16</v>
      </c>
      <c r="G2897" s="1" t="s">
        <v>17</v>
      </c>
      <c r="H2897" s="1" t="s">
        <v>135</v>
      </c>
      <c r="I2897" s="1" t="s">
        <v>134</v>
      </c>
      <c r="J2897">
        <v>74</v>
      </c>
      <c r="K2897">
        <v>20374951</v>
      </c>
      <c r="L2897">
        <v>0.4</v>
      </c>
      <c r="M2897" s="2" t="b">
        <f t="shared" si="90"/>
        <v>0</v>
      </c>
      <c r="N2897" s="2" t="str">
        <f t="shared" si="91"/>
        <v>Female20215-14 yearsGR113-037</v>
      </c>
    </row>
    <row r="2898" spans="2:14" x14ac:dyDescent="0.35">
      <c r="B2898" t="s">
        <v>710</v>
      </c>
      <c r="C2898" t="s">
        <v>711</v>
      </c>
      <c r="D2898">
        <v>2021</v>
      </c>
      <c r="E2898">
        <v>2021</v>
      </c>
      <c r="F2898" s="1" t="s">
        <v>16</v>
      </c>
      <c r="G2898" s="1" t="s">
        <v>17</v>
      </c>
      <c r="H2898" s="1" t="s">
        <v>246</v>
      </c>
      <c r="I2898" s="1" t="s">
        <v>245</v>
      </c>
      <c r="J2898">
        <v>68</v>
      </c>
      <c r="K2898">
        <v>20374951</v>
      </c>
      <c r="L2898">
        <v>0.3</v>
      </c>
      <c r="M2898" s="2" t="b">
        <f t="shared" si="90"/>
        <v>0</v>
      </c>
      <c r="N2898" s="2" t="str">
        <f t="shared" si="91"/>
        <v>Female20215-14 yearsGR113-040</v>
      </c>
    </row>
    <row r="2899" spans="2:14" x14ac:dyDescent="0.35">
      <c r="B2899" t="s">
        <v>710</v>
      </c>
      <c r="C2899" t="s">
        <v>711</v>
      </c>
      <c r="D2899">
        <v>2021</v>
      </c>
      <c r="E2899">
        <v>2021</v>
      </c>
      <c r="F2899" s="1" t="s">
        <v>16</v>
      </c>
      <c r="G2899" s="1" t="s">
        <v>17</v>
      </c>
      <c r="H2899" s="1" t="s">
        <v>240</v>
      </c>
      <c r="I2899" s="1" t="s">
        <v>239</v>
      </c>
      <c r="J2899">
        <v>115</v>
      </c>
      <c r="K2899">
        <v>20374951</v>
      </c>
      <c r="L2899">
        <v>0.6</v>
      </c>
      <c r="M2899" s="2" t="b">
        <f t="shared" si="90"/>
        <v>0</v>
      </c>
      <c r="N2899" s="2" t="str">
        <f t="shared" si="91"/>
        <v>Female20215-14 yearsGR113-043</v>
      </c>
    </row>
    <row r="2900" spans="2:14" x14ac:dyDescent="0.35">
      <c r="B2900" t="s">
        <v>710</v>
      </c>
      <c r="C2900" t="s">
        <v>711</v>
      </c>
      <c r="D2900">
        <v>2021</v>
      </c>
      <c r="E2900">
        <v>2021</v>
      </c>
      <c r="F2900" s="1" t="s">
        <v>16</v>
      </c>
      <c r="G2900" s="1" t="s">
        <v>17</v>
      </c>
      <c r="H2900" s="1" t="s">
        <v>238</v>
      </c>
      <c r="I2900" s="1" t="s">
        <v>237</v>
      </c>
      <c r="J2900">
        <v>21</v>
      </c>
      <c r="K2900">
        <v>20374951</v>
      </c>
      <c r="L2900">
        <v>0.1</v>
      </c>
      <c r="M2900" s="2" t="b">
        <f t="shared" si="90"/>
        <v>1</v>
      </c>
      <c r="N2900" s="2" t="str">
        <f t="shared" si="91"/>
        <v>Female20215-14 yearsGR113-044</v>
      </c>
    </row>
    <row r="2901" spans="2:14" x14ac:dyDescent="0.35">
      <c r="B2901" t="s">
        <v>710</v>
      </c>
      <c r="C2901" t="s">
        <v>711</v>
      </c>
      <c r="D2901">
        <v>2021</v>
      </c>
      <c r="E2901">
        <v>2021</v>
      </c>
      <c r="F2901" s="1" t="s">
        <v>16</v>
      </c>
      <c r="G2901" s="1" t="s">
        <v>17</v>
      </c>
      <c r="H2901" s="1" t="s">
        <v>131</v>
      </c>
      <c r="I2901" s="1" t="s">
        <v>130</v>
      </c>
      <c r="J2901">
        <v>26</v>
      </c>
      <c r="K2901">
        <v>20374951</v>
      </c>
      <c r="L2901">
        <v>0.1</v>
      </c>
      <c r="M2901" s="2" t="b">
        <f t="shared" si="90"/>
        <v>1</v>
      </c>
      <c r="N2901" s="2" t="str">
        <f t="shared" si="91"/>
        <v>Female20215-14 yearsGR113-046</v>
      </c>
    </row>
    <row r="2902" spans="2:14" x14ac:dyDescent="0.35">
      <c r="B2902" t="s">
        <v>710</v>
      </c>
      <c r="C2902" t="s">
        <v>711</v>
      </c>
      <c r="D2902">
        <v>2021</v>
      </c>
      <c r="E2902">
        <v>2021</v>
      </c>
      <c r="F2902" s="1" t="s">
        <v>16</v>
      </c>
      <c r="G2902" s="1" t="s">
        <v>17</v>
      </c>
      <c r="H2902" s="1" t="s">
        <v>129</v>
      </c>
      <c r="I2902" s="1" t="s">
        <v>128</v>
      </c>
      <c r="J2902">
        <v>134</v>
      </c>
      <c r="K2902">
        <v>20374951</v>
      </c>
      <c r="L2902">
        <v>0.7</v>
      </c>
      <c r="M2902" s="2" t="b">
        <f t="shared" si="90"/>
        <v>0</v>
      </c>
      <c r="N2902" s="2" t="str">
        <f t="shared" si="91"/>
        <v>Female20215-14 yearsGR113-053</v>
      </c>
    </row>
    <row r="2903" spans="2:14" x14ac:dyDescent="0.35">
      <c r="B2903" t="s">
        <v>710</v>
      </c>
      <c r="C2903" t="s">
        <v>711</v>
      </c>
      <c r="D2903">
        <v>2021</v>
      </c>
      <c r="E2903">
        <v>2021</v>
      </c>
      <c r="F2903" s="1" t="s">
        <v>16</v>
      </c>
      <c r="G2903" s="1" t="s">
        <v>17</v>
      </c>
      <c r="H2903" s="1" t="s">
        <v>127</v>
      </c>
      <c r="I2903" s="1" t="s">
        <v>126</v>
      </c>
      <c r="J2903">
        <v>86</v>
      </c>
      <c r="K2903">
        <v>20374951</v>
      </c>
      <c r="L2903">
        <v>0.4</v>
      </c>
      <c r="M2903" s="2" t="b">
        <f t="shared" si="90"/>
        <v>1</v>
      </c>
      <c r="N2903" s="2" t="str">
        <f t="shared" si="91"/>
        <v>Female20215-14 yearsGR113-054</v>
      </c>
    </row>
    <row r="2904" spans="2:14" x14ac:dyDescent="0.35">
      <c r="B2904" t="s">
        <v>710</v>
      </c>
      <c r="C2904" t="s">
        <v>711</v>
      </c>
      <c r="D2904">
        <v>2021</v>
      </c>
      <c r="E2904">
        <v>2021</v>
      </c>
      <c r="F2904" s="1" t="s">
        <v>16</v>
      </c>
      <c r="G2904" s="1" t="s">
        <v>17</v>
      </c>
      <c r="H2904" s="1" t="s">
        <v>113</v>
      </c>
      <c r="I2904" s="1" t="s">
        <v>112</v>
      </c>
      <c r="J2904">
        <v>76</v>
      </c>
      <c r="K2904">
        <v>20374951</v>
      </c>
      <c r="L2904">
        <v>0.4</v>
      </c>
      <c r="M2904" s="2" t="b">
        <f t="shared" si="90"/>
        <v>0</v>
      </c>
      <c r="N2904" s="2" t="str">
        <f t="shared" si="91"/>
        <v>Female20215-14 yearsGR113-064</v>
      </c>
    </row>
    <row r="2905" spans="2:14" x14ac:dyDescent="0.35">
      <c r="B2905" t="s">
        <v>710</v>
      </c>
      <c r="C2905" t="s">
        <v>711</v>
      </c>
      <c r="D2905">
        <v>2021</v>
      </c>
      <c r="E2905">
        <v>2021</v>
      </c>
      <c r="F2905" s="1" t="s">
        <v>16</v>
      </c>
      <c r="G2905" s="1" t="s">
        <v>17</v>
      </c>
      <c r="H2905" s="1" t="s">
        <v>109</v>
      </c>
      <c r="I2905" s="1" t="s">
        <v>108</v>
      </c>
      <c r="J2905">
        <v>62</v>
      </c>
      <c r="K2905">
        <v>20374951</v>
      </c>
      <c r="L2905">
        <v>0.3</v>
      </c>
      <c r="M2905" s="2" t="b">
        <f t="shared" si="90"/>
        <v>0</v>
      </c>
      <c r="N2905" s="2" t="str">
        <f t="shared" si="91"/>
        <v>Female20215-14 yearsGR113-068</v>
      </c>
    </row>
    <row r="2906" spans="2:14" x14ac:dyDescent="0.35">
      <c r="B2906" t="s">
        <v>710</v>
      </c>
      <c r="C2906" t="s">
        <v>711</v>
      </c>
      <c r="D2906">
        <v>2021</v>
      </c>
      <c r="E2906">
        <v>2021</v>
      </c>
      <c r="F2906" s="1" t="s">
        <v>16</v>
      </c>
      <c r="G2906" s="1" t="s">
        <v>17</v>
      </c>
      <c r="H2906" s="1" t="s">
        <v>107</v>
      </c>
      <c r="I2906" s="1" t="s">
        <v>106</v>
      </c>
      <c r="J2906">
        <v>43</v>
      </c>
      <c r="K2906">
        <v>20374951</v>
      </c>
      <c r="L2906">
        <v>0.2</v>
      </c>
      <c r="M2906" s="2" t="b">
        <f t="shared" si="90"/>
        <v>1</v>
      </c>
      <c r="N2906" s="2" t="str">
        <f t="shared" si="91"/>
        <v>Female20215-14 yearsGR113-070</v>
      </c>
    </row>
    <row r="2907" spans="2:14" x14ac:dyDescent="0.35">
      <c r="B2907" t="s">
        <v>710</v>
      </c>
      <c r="C2907" t="s">
        <v>711</v>
      </c>
      <c r="D2907">
        <v>2021</v>
      </c>
      <c r="E2907">
        <v>2021</v>
      </c>
      <c r="F2907" s="1" t="s">
        <v>16</v>
      </c>
      <c r="G2907" s="1" t="s">
        <v>17</v>
      </c>
      <c r="H2907" s="1" t="s">
        <v>103</v>
      </c>
      <c r="I2907" s="1" t="s">
        <v>102</v>
      </c>
      <c r="J2907">
        <v>20</v>
      </c>
      <c r="K2907">
        <v>20374951</v>
      </c>
      <c r="L2907">
        <v>0.1</v>
      </c>
      <c r="M2907" s="2" t="b">
        <f t="shared" si="90"/>
        <v>1</v>
      </c>
      <c r="N2907" s="2" t="str">
        <f t="shared" si="91"/>
        <v>Female20215-14 yearsGR113-076</v>
      </c>
    </row>
    <row r="2908" spans="2:14" x14ac:dyDescent="0.35">
      <c r="B2908" t="s">
        <v>710</v>
      </c>
      <c r="C2908" t="s">
        <v>711</v>
      </c>
      <c r="D2908">
        <v>2021</v>
      </c>
      <c r="E2908">
        <v>2021</v>
      </c>
      <c r="F2908" s="1" t="s">
        <v>16</v>
      </c>
      <c r="G2908" s="1" t="s">
        <v>17</v>
      </c>
      <c r="H2908" s="1" t="s">
        <v>101</v>
      </c>
      <c r="I2908" s="1" t="s">
        <v>100</v>
      </c>
      <c r="J2908">
        <v>17</v>
      </c>
      <c r="K2908">
        <v>20374951</v>
      </c>
      <c r="L2908" t="s">
        <v>10</v>
      </c>
      <c r="M2908" s="2" t="b">
        <f t="shared" si="90"/>
        <v>0</v>
      </c>
      <c r="N2908" s="2" t="str">
        <f t="shared" si="91"/>
        <v>Female20215-14 yearsGR113-078</v>
      </c>
    </row>
    <row r="2909" spans="2:14" x14ac:dyDescent="0.35">
      <c r="B2909" t="s">
        <v>710</v>
      </c>
      <c r="C2909" t="s">
        <v>711</v>
      </c>
      <c r="D2909">
        <v>2021</v>
      </c>
      <c r="E2909">
        <v>2021</v>
      </c>
      <c r="F2909" s="1" t="s">
        <v>16</v>
      </c>
      <c r="G2909" s="1" t="s">
        <v>17</v>
      </c>
      <c r="H2909" s="1" t="s">
        <v>99</v>
      </c>
      <c r="I2909" s="1" t="s">
        <v>98</v>
      </c>
      <c r="J2909">
        <v>35</v>
      </c>
      <c r="K2909">
        <v>20374951</v>
      </c>
      <c r="L2909">
        <v>0.2</v>
      </c>
      <c r="M2909" s="2" t="b">
        <f t="shared" si="90"/>
        <v>1</v>
      </c>
      <c r="N2909" s="2" t="str">
        <f t="shared" si="91"/>
        <v>Female20215-14 yearsGR113-082</v>
      </c>
    </row>
    <row r="2910" spans="2:14" x14ac:dyDescent="0.35">
      <c r="B2910" t="s">
        <v>710</v>
      </c>
      <c r="C2910" t="s">
        <v>711</v>
      </c>
      <c r="D2910">
        <v>2021</v>
      </c>
      <c r="E2910">
        <v>2021</v>
      </c>
      <c r="F2910" s="1" t="s">
        <v>16</v>
      </c>
      <c r="G2910" s="1" t="s">
        <v>17</v>
      </c>
      <c r="H2910" s="1" t="s">
        <v>190</v>
      </c>
      <c r="I2910" s="1" t="s">
        <v>189</v>
      </c>
      <c r="J2910">
        <v>31</v>
      </c>
      <c r="K2910">
        <v>20374951</v>
      </c>
      <c r="L2910">
        <v>0.2</v>
      </c>
      <c r="M2910" s="2" t="b">
        <f t="shared" si="90"/>
        <v>0</v>
      </c>
      <c r="N2910" s="2" t="str">
        <f t="shared" si="91"/>
        <v>Female20215-14 yearsGR113-085</v>
      </c>
    </row>
    <row r="2911" spans="2:14" x14ac:dyDescent="0.35">
      <c r="B2911" t="s">
        <v>710</v>
      </c>
      <c r="C2911" t="s">
        <v>711</v>
      </c>
      <c r="D2911">
        <v>2021</v>
      </c>
      <c r="E2911">
        <v>2021</v>
      </c>
      <c r="F2911" s="1" t="s">
        <v>16</v>
      </c>
      <c r="G2911" s="1" t="s">
        <v>17</v>
      </c>
      <c r="H2911" s="1" t="s">
        <v>186</v>
      </c>
      <c r="I2911" s="1" t="s">
        <v>185</v>
      </c>
      <c r="J2911">
        <v>33</v>
      </c>
      <c r="K2911">
        <v>20374951</v>
      </c>
      <c r="L2911">
        <v>0.2</v>
      </c>
      <c r="M2911" s="2" t="b">
        <f t="shared" si="90"/>
        <v>0</v>
      </c>
      <c r="N2911" s="2" t="str">
        <f t="shared" si="91"/>
        <v>Female20215-14 yearsGR113-089</v>
      </c>
    </row>
    <row r="2912" spans="2:14" x14ac:dyDescent="0.35">
      <c r="B2912" t="s">
        <v>710</v>
      </c>
      <c r="C2912" t="s">
        <v>711</v>
      </c>
      <c r="D2912">
        <v>2021</v>
      </c>
      <c r="E2912">
        <v>2021</v>
      </c>
      <c r="F2912" s="1" t="s">
        <v>16</v>
      </c>
      <c r="G2912" s="1" t="s">
        <v>17</v>
      </c>
      <c r="H2912" s="1" t="s">
        <v>85</v>
      </c>
      <c r="I2912" s="1" t="s">
        <v>84</v>
      </c>
      <c r="J2912">
        <v>18</v>
      </c>
      <c r="K2912">
        <v>20374951</v>
      </c>
      <c r="L2912" t="s">
        <v>10</v>
      </c>
      <c r="M2912" s="2" t="b">
        <f t="shared" si="90"/>
        <v>1</v>
      </c>
      <c r="N2912" s="2" t="str">
        <f t="shared" si="91"/>
        <v>Female20215-14 yearsGR113-108</v>
      </c>
    </row>
    <row r="2913" spans="2:14" x14ac:dyDescent="0.35">
      <c r="B2913" t="s">
        <v>710</v>
      </c>
      <c r="C2913" t="s">
        <v>711</v>
      </c>
      <c r="D2913">
        <v>2021</v>
      </c>
      <c r="E2913">
        <v>2021</v>
      </c>
      <c r="F2913" s="1" t="s">
        <v>16</v>
      </c>
      <c r="G2913" s="1" t="s">
        <v>17</v>
      </c>
      <c r="H2913" s="1" t="s">
        <v>164</v>
      </c>
      <c r="I2913" s="1" t="s">
        <v>163</v>
      </c>
      <c r="J2913">
        <v>166</v>
      </c>
      <c r="K2913">
        <v>20374951</v>
      </c>
      <c r="L2913">
        <v>0.8</v>
      </c>
      <c r="M2913" s="2" t="b">
        <f t="shared" si="90"/>
        <v>1</v>
      </c>
      <c r="N2913" s="2" t="str">
        <f t="shared" si="91"/>
        <v>Female20215-14 yearsGR113-109</v>
      </c>
    </row>
    <row r="2914" spans="2:14" x14ac:dyDescent="0.35">
      <c r="B2914" t="s">
        <v>710</v>
      </c>
      <c r="C2914" t="s">
        <v>711</v>
      </c>
      <c r="D2914">
        <v>2021</v>
      </c>
      <c r="E2914">
        <v>2021</v>
      </c>
      <c r="F2914" s="1" t="s">
        <v>16</v>
      </c>
      <c r="G2914" s="1" t="s">
        <v>17</v>
      </c>
      <c r="H2914" s="1" t="s">
        <v>83</v>
      </c>
      <c r="I2914" s="1" t="s">
        <v>82</v>
      </c>
      <c r="J2914">
        <v>63</v>
      </c>
      <c r="K2914">
        <v>20374951</v>
      </c>
      <c r="L2914">
        <v>0.3</v>
      </c>
      <c r="M2914" s="2" t="b">
        <f t="shared" si="90"/>
        <v>0</v>
      </c>
      <c r="N2914" s="2" t="str">
        <f t="shared" si="91"/>
        <v>Female20215-14 yearsGR113-110</v>
      </c>
    </row>
    <row r="2915" spans="2:14" x14ac:dyDescent="0.35">
      <c r="B2915" t="s">
        <v>710</v>
      </c>
      <c r="C2915" t="s">
        <v>711</v>
      </c>
      <c r="D2915">
        <v>2021</v>
      </c>
      <c r="E2915">
        <v>2021</v>
      </c>
      <c r="F2915" s="1" t="s">
        <v>16</v>
      </c>
      <c r="G2915" s="1" t="s">
        <v>17</v>
      </c>
      <c r="H2915" s="1" t="s">
        <v>81</v>
      </c>
      <c r="I2915" s="1" t="s">
        <v>80</v>
      </c>
      <c r="J2915">
        <v>343</v>
      </c>
      <c r="K2915">
        <v>20374951</v>
      </c>
      <c r="L2915">
        <v>1.7</v>
      </c>
      <c r="M2915" s="2" t="b">
        <f t="shared" si="90"/>
        <v>0</v>
      </c>
      <c r="N2915" s="2" t="str">
        <f t="shared" si="91"/>
        <v>Female20215-14 yearsGR113-111</v>
      </c>
    </row>
    <row r="2916" spans="2:14" x14ac:dyDescent="0.35">
      <c r="B2916" t="s">
        <v>710</v>
      </c>
      <c r="C2916" t="s">
        <v>711</v>
      </c>
      <c r="D2916">
        <v>2021</v>
      </c>
      <c r="E2916">
        <v>2021</v>
      </c>
      <c r="F2916" s="1" t="s">
        <v>16</v>
      </c>
      <c r="G2916" s="1" t="s">
        <v>17</v>
      </c>
      <c r="H2916" s="1" t="s">
        <v>79</v>
      </c>
      <c r="I2916" s="1" t="s">
        <v>78</v>
      </c>
      <c r="J2916">
        <v>650</v>
      </c>
      <c r="K2916">
        <v>20374951</v>
      </c>
      <c r="L2916">
        <v>3.2</v>
      </c>
      <c r="M2916" s="2" t="b">
        <f t="shared" si="90"/>
        <v>1</v>
      </c>
      <c r="N2916" s="2" t="str">
        <f t="shared" si="91"/>
        <v>Female20215-14 yearsGR113-112</v>
      </c>
    </row>
    <row r="2917" spans="2:14" x14ac:dyDescent="0.35">
      <c r="B2917" t="s">
        <v>710</v>
      </c>
      <c r="C2917" t="s">
        <v>711</v>
      </c>
      <c r="D2917">
        <v>2021</v>
      </c>
      <c r="E2917">
        <v>2021</v>
      </c>
      <c r="F2917" s="1" t="s">
        <v>16</v>
      </c>
      <c r="G2917" s="1" t="s">
        <v>17</v>
      </c>
      <c r="H2917" s="1" t="s">
        <v>77</v>
      </c>
      <c r="I2917" s="1" t="s">
        <v>76</v>
      </c>
      <c r="J2917">
        <v>405</v>
      </c>
      <c r="K2917">
        <v>20374951</v>
      </c>
      <c r="L2917">
        <v>2</v>
      </c>
      <c r="M2917" s="2" t="b">
        <f t="shared" si="90"/>
        <v>0</v>
      </c>
      <c r="N2917" s="2" t="str">
        <f t="shared" si="91"/>
        <v>Female20215-14 yearsGR113-113</v>
      </c>
    </row>
    <row r="2918" spans="2:14" x14ac:dyDescent="0.35">
      <c r="B2918" t="s">
        <v>710</v>
      </c>
      <c r="C2918" t="s">
        <v>711</v>
      </c>
      <c r="D2918">
        <v>2021</v>
      </c>
      <c r="E2918">
        <v>2021</v>
      </c>
      <c r="F2918" s="1" t="s">
        <v>16</v>
      </c>
      <c r="G2918" s="1" t="s">
        <v>17</v>
      </c>
      <c r="H2918" s="1" t="s">
        <v>75</v>
      </c>
      <c r="I2918" s="1" t="s">
        <v>74</v>
      </c>
      <c r="J2918">
        <v>386</v>
      </c>
      <c r="K2918">
        <v>20374951</v>
      </c>
      <c r="L2918">
        <v>1.9</v>
      </c>
      <c r="M2918" s="2" t="b">
        <f t="shared" si="90"/>
        <v>0</v>
      </c>
      <c r="N2918" s="2" t="str">
        <f t="shared" si="91"/>
        <v>Female20215-14 yearsGR113-114</v>
      </c>
    </row>
    <row r="2919" spans="2:14" x14ac:dyDescent="0.35">
      <c r="B2919" t="s">
        <v>710</v>
      </c>
      <c r="C2919" t="s">
        <v>711</v>
      </c>
      <c r="D2919">
        <v>2021</v>
      </c>
      <c r="E2919">
        <v>2021</v>
      </c>
      <c r="F2919" s="1" t="s">
        <v>16</v>
      </c>
      <c r="G2919" s="1" t="s">
        <v>17</v>
      </c>
      <c r="H2919" s="1" t="s">
        <v>160</v>
      </c>
      <c r="I2919" s="1" t="s">
        <v>159</v>
      </c>
      <c r="J2919">
        <v>11</v>
      </c>
      <c r="K2919">
        <v>20374951</v>
      </c>
      <c r="L2919" t="s">
        <v>10</v>
      </c>
      <c r="M2919" s="2" t="b">
        <f t="shared" si="90"/>
        <v>0</v>
      </c>
      <c r="N2919" s="2" t="str">
        <f t="shared" si="91"/>
        <v>Female20215-14 yearsGR113-116</v>
      </c>
    </row>
    <row r="2920" spans="2:14" x14ac:dyDescent="0.35">
      <c r="B2920" t="s">
        <v>710</v>
      </c>
      <c r="C2920" t="s">
        <v>711</v>
      </c>
      <c r="D2920">
        <v>2021</v>
      </c>
      <c r="E2920">
        <v>2021</v>
      </c>
      <c r="F2920" s="1" t="s">
        <v>16</v>
      </c>
      <c r="G2920" s="1" t="s">
        <v>17</v>
      </c>
      <c r="H2920" s="1" t="s">
        <v>73</v>
      </c>
      <c r="I2920" s="1" t="s">
        <v>72</v>
      </c>
      <c r="J2920">
        <v>245</v>
      </c>
      <c r="K2920">
        <v>20374951</v>
      </c>
      <c r="L2920">
        <v>1.2</v>
      </c>
      <c r="M2920" s="2" t="b">
        <f t="shared" si="90"/>
        <v>0</v>
      </c>
      <c r="N2920" s="2" t="str">
        <f t="shared" si="91"/>
        <v>Female20215-14 yearsGR113-117</v>
      </c>
    </row>
    <row r="2921" spans="2:14" x14ac:dyDescent="0.35">
      <c r="B2921" t="s">
        <v>710</v>
      </c>
      <c r="C2921" t="s">
        <v>711</v>
      </c>
      <c r="D2921">
        <v>2021</v>
      </c>
      <c r="E2921">
        <v>2021</v>
      </c>
      <c r="F2921" s="1" t="s">
        <v>16</v>
      </c>
      <c r="G2921" s="1" t="s">
        <v>17</v>
      </c>
      <c r="H2921" s="1" t="s">
        <v>69</v>
      </c>
      <c r="I2921" s="1" t="s">
        <v>68</v>
      </c>
      <c r="J2921">
        <v>71</v>
      </c>
      <c r="K2921">
        <v>20374951</v>
      </c>
      <c r="L2921">
        <v>0.3</v>
      </c>
      <c r="M2921" s="2" t="b">
        <f t="shared" si="90"/>
        <v>0</v>
      </c>
      <c r="N2921" s="2" t="str">
        <f t="shared" si="91"/>
        <v>Female20215-14 yearsGR113-120</v>
      </c>
    </row>
    <row r="2922" spans="2:14" x14ac:dyDescent="0.35">
      <c r="B2922" t="s">
        <v>710</v>
      </c>
      <c r="C2922" t="s">
        <v>711</v>
      </c>
      <c r="D2922">
        <v>2021</v>
      </c>
      <c r="E2922">
        <v>2021</v>
      </c>
      <c r="F2922" s="1" t="s">
        <v>16</v>
      </c>
      <c r="G2922" s="1" t="s">
        <v>17</v>
      </c>
      <c r="H2922" s="1" t="s">
        <v>156</v>
      </c>
      <c r="I2922" s="1" t="s">
        <v>155</v>
      </c>
      <c r="J2922">
        <v>64</v>
      </c>
      <c r="K2922">
        <v>20374951</v>
      </c>
      <c r="L2922">
        <v>0.3</v>
      </c>
      <c r="M2922" s="2" t="b">
        <f t="shared" si="90"/>
        <v>0</v>
      </c>
      <c r="N2922" s="2" t="str">
        <f t="shared" si="91"/>
        <v>Female20215-14 yearsGR113-121</v>
      </c>
    </row>
    <row r="2923" spans="2:14" x14ac:dyDescent="0.35">
      <c r="B2923" t="s">
        <v>710</v>
      </c>
      <c r="C2923" t="s">
        <v>711</v>
      </c>
      <c r="D2923">
        <v>2021</v>
      </c>
      <c r="E2923">
        <v>2021</v>
      </c>
      <c r="F2923" s="1" t="s">
        <v>16</v>
      </c>
      <c r="G2923" s="1" t="s">
        <v>17</v>
      </c>
      <c r="H2923" s="1" t="s">
        <v>67</v>
      </c>
      <c r="I2923" s="1" t="s">
        <v>66</v>
      </c>
      <c r="J2923">
        <v>36</v>
      </c>
      <c r="K2923">
        <v>20374951</v>
      </c>
      <c r="L2923">
        <v>0.2</v>
      </c>
      <c r="M2923" s="2" t="b">
        <f t="shared" si="90"/>
        <v>0</v>
      </c>
      <c r="N2923" s="2" t="str">
        <f t="shared" si="91"/>
        <v>Female20215-14 yearsGR113-122</v>
      </c>
    </row>
    <row r="2924" spans="2:14" x14ac:dyDescent="0.35">
      <c r="B2924" t="s">
        <v>710</v>
      </c>
      <c r="C2924" t="s">
        <v>711</v>
      </c>
      <c r="D2924">
        <v>2021</v>
      </c>
      <c r="E2924">
        <v>2021</v>
      </c>
      <c r="F2924" s="1" t="s">
        <v>16</v>
      </c>
      <c r="G2924" s="1" t="s">
        <v>17</v>
      </c>
      <c r="H2924" s="1" t="s">
        <v>154</v>
      </c>
      <c r="I2924" s="1" t="s">
        <v>153</v>
      </c>
      <c r="J2924">
        <v>62</v>
      </c>
      <c r="K2924">
        <v>20374951</v>
      </c>
      <c r="L2924">
        <v>0.3</v>
      </c>
      <c r="M2924" s="2" t="b">
        <f t="shared" si="90"/>
        <v>0</v>
      </c>
      <c r="N2924" s="2" t="str">
        <f t="shared" si="91"/>
        <v>Female20215-14 yearsGR113-123</v>
      </c>
    </row>
    <row r="2925" spans="2:14" x14ac:dyDescent="0.35">
      <c r="B2925" t="s">
        <v>710</v>
      </c>
      <c r="C2925" t="s">
        <v>711</v>
      </c>
      <c r="D2925">
        <v>2021</v>
      </c>
      <c r="E2925">
        <v>2021</v>
      </c>
      <c r="F2925" s="1" t="s">
        <v>16</v>
      </c>
      <c r="G2925" s="1" t="s">
        <v>17</v>
      </c>
      <c r="H2925" s="1" t="s">
        <v>65</v>
      </c>
      <c r="I2925" s="1" t="s">
        <v>64</v>
      </c>
      <c r="J2925">
        <v>243</v>
      </c>
      <c r="K2925">
        <v>20374951</v>
      </c>
      <c r="L2925">
        <v>1.2</v>
      </c>
      <c r="M2925" s="2" t="b">
        <f t="shared" si="90"/>
        <v>1</v>
      </c>
      <c r="N2925" s="2" t="str">
        <f t="shared" si="91"/>
        <v>Female20215-14 yearsGR113-124</v>
      </c>
    </row>
    <row r="2926" spans="2:14" x14ac:dyDescent="0.35">
      <c r="B2926" t="s">
        <v>710</v>
      </c>
      <c r="C2926" t="s">
        <v>711</v>
      </c>
      <c r="D2926">
        <v>2021</v>
      </c>
      <c r="E2926">
        <v>2021</v>
      </c>
      <c r="F2926" s="1" t="s">
        <v>16</v>
      </c>
      <c r="G2926" s="1" t="s">
        <v>17</v>
      </c>
      <c r="H2926" s="1" t="s">
        <v>152</v>
      </c>
      <c r="I2926" s="1" t="s">
        <v>151</v>
      </c>
      <c r="J2926">
        <v>55</v>
      </c>
      <c r="K2926">
        <v>20374951</v>
      </c>
      <c r="L2926">
        <v>0.3</v>
      </c>
      <c r="M2926" s="2" t="b">
        <f t="shared" si="90"/>
        <v>0</v>
      </c>
      <c r="N2926" s="2" t="str">
        <f t="shared" si="91"/>
        <v>Female20215-14 yearsGR113-125</v>
      </c>
    </row>
    <row r="2927" spans="2:14" x14ac:dyDescent="0.35">
      <c r="B2927" t="s">
        <v>710</v>
      </c>
      <c r="C2927" t="s">
        <v>711</v>
      </c>
      <c r="D2927">
        <v>2021</v>
      </c>
      <c r="E2927">
        <v>2021</v>
      </c>
      <c r="F2927" s="1" t="s">
        <v>16</v>
      </c>
      <c r="G2927" s="1" t="s">
        <v>17</v>
      </c>
      <c r="H2927" s="1" t="s">
        <v>63</v>
      </c>
      <c r="I2927" s="1" t="s">
        <v>62</v>
      </c>
      <c r="J2927">
        <v>188</v>
      </c>
      <c r="K2927">
        <v>20374951</v>
      </c>
      <c r="L2927">
        <v>0.9</v>
      </c>
      <c r="M2927" s="2" t="b">
        <f t="shared" si="90"/>
        <v>0</v>
      </c>
      <c r="N2927" s="2" t="str">
        <f t="shared" si="91"/>
        <v>Female20215-14 yearsGR113-126</v>
      </c>
    </row>
    <row r="2928" spans="2:14" x14ac:dyDescent="0.35">
      <c r="B2928" t="s">
        <v>710</v>
      </c>
      <c r="C2928" t="s">
        <v>711</v>
      </c>
      <c r="D2928">
        <v>2021</v>
      </c>
      <c r="E2928">
        <v>2021</v>
      </c>
      <c r="F2928" s="1" t="s">
        <v>16</v>
      </c>
      <c r="G2928" s="1" t="s">
        <v>17</v>
      </c>
      <c r="H2928" s="1" t="s">
        <v>61</v>
      </c>
      <c r="I2928" s="1" t="s">
        <v>60</v>
      </c>
      <c r="J2928">
        <v>170</v>
      </c>
      <c r="K2928">
        <v>20374951</v>
      </c>
      <c r="L2928">
        <v>0.8</v>
      </c>
      <c r="M2928" s="2" t="b">
        <f t="shared" ref="M2928:M2991" si="92">LEFT(H2928,1)="#"</f>
        <v>1</v>
      </c>
      <c r="N2928" s="2" t="str">
        <f t="shared" ref="N2928:N2991" si="93">B2928&amp;E2928&amp;F2928&amp;I2928</f>
        <v>Female20215-14 yearsGR113-127</v>
      </c>
    </row>
    <row r="2929" spans="2:14" x14ac:dyDescent="0.35">
      <c r="B2929" t="s">
        <v>710</v>
      </c>
      <c r="C2929" t="s">
        <v>711</v>
      </c>
      <c r="D2929">
        <v>2021</v>
      </c>
      <c r="E2929">
        <v>2021</v>
      </c>
      <c r="F2929" s="1" t="s">
        <v>16</v>
      </c>
      <c r="G2929" s="1" t="s">
        <v>17</v>
      </c>
      <c r="H2929" s="1" t="s">
        <v>59</v>
      </c>
      <c r="I2929" s="1" t="s">
        <v>58</v>
      </c>
      <c r="J2929">
        <v>116</v>
      </c>
      <c r="K2929">
        <v>20374951</v>
      </c>
      <c r="L2929">
        <v>0.6</v>
      </c>
      <c r="M2929" s="2" t="b">
        <f t="shared" si="92"/>
        <v>0</v>
      </c>
      <c r="N2929" s="2" t="str">
        <f t="shared" si="93"/>
        <v>Female20215-14 yearsGR113-128</v>
      </c>
    </row>
    <row r="2930" spans="2:14" x14ac:dyDescent="0.35">
      <c r="B2930" t="s">
        <v>710</v>
      </c>
      <c r="C2930" t="s">
        <v>711</v>
      </c>
      <c r="D2930">
        <v>2021</v>
      </c>
      <c r="E2930">
        <v>2021</v>
      </c>
      <c r="F2930" s="1" t="s">
        <v>16</v>
      </c>
      <c r="G2930" s="1" t="s">
        <v>17</v>
      </c>
      <c r="H2930" s="1" t="s">
        <v>57</v>
      </c>
      <c r="I2930" s="1" t="s">
        <v>56</v>
      </c>
      <c r="J2930">
        <v>54</v>
      </c>
      <c r="K2930">
        <v>20374951</v>
      </c>
      <c r="L2930">
        <v>0.3</v>
      </c>
      <c r="M2930" s="2" t="b">
        <f t="shared" si="92"/>
        <v>0</v>
      </c>
      <c r="N2930" s="2" t="str">
        <f t="shared" si="93"/>
        <v>Female20215-14 yearsGR113-129</v>
      </c>
    </row>
    <row r="2931" spans="2:14" x14ac:dyDescent="0.35">
      <c r="B2931" t="s">
        <v>710</v>
      </c>
      <c r="C2931" t="s">
        <v>711</v>
      </c>
      <c r="D2931">
        <v>2021</v>
      </c>
      <c r="E2931">
        <v>2021</v>
      </c>
      <c r="F2931" s="1" t="s">
        <v>16</v>
      </c>
      <c r="G2931" s="1" t="s">
        <v>17</v>
      </c>
      <c r="H2931" s="1" t="s">
        <v>55</v>
      </c>
      <c r="I2931" s="1" t="s">
        <v>54</v>
      </c>
      <c r="J2931">
        <v>35</v>
      </c>
      <c r="K2931">
        <v>20374951</v>
      </c>
      <c r="L2931">
        <v>0.2</v>
      </c>
      <c r="M2931" s="2" t="b">
        <f t="shared" si="92"/>
        <v>0</v>
      </c>
      <c r="N2931" s="2" t="str">
        <f t="shared" si="93"/>
        <v>Female20215-14 yearsGR113-131</v>
      </c>
    </row>
    <row r="2932" spans="2:14" x14ac:dyDescent="0.35">
      <c r="B2932" t="s">
        <v>710</v>
      </c>
      <c r="C2932" t="s">
        <v>711</v>
      </c>
      <c r="D2932">
        <v>2021</v>
      </c>
      <c r="E2932">
        <v>2021</v>
      </c>
      <c r="F2932" s="1" t="s">
        <v>16</v>
      </c>
      <c r="G2932" s="1" t="s">
        <v>17</v>
      </c>
      <c r="H2932" s="1" t="s">
        <v>53</v>
      </c>
      <c r="I2932" s="1" t="s">
        <v>52</v>
      </c>
      <c r="J2932">
        <v>27</v>
      </c>
      <c r="K2932">
        <v>20374951</v>
      </c>
      <c r="L2932">
        <v>0.1</v>
      </c>
      <c r="M2932" s="2" t="b">
        <f t="shared" si="92"/>
        <v>0</v>
      </c>
      <c r="N2932" s="2" t="str">
        <f t="shared" si="93"/>
        <v>Female20215-14 yearsGR113-133</v>
      </c>
    </row>
    <row r="2933" spans="2:14" x14ac:dyDescent="0.35">
      <c r="B2933" t="s">
        <v>710</v>
      </c>
      <c r="C2933" t="s">
        <v>711</v>
      </c>
      <c r="D2933">
        <v>2021</v>
      </c>
      <c r="E2933">
        <v>2021</v>
      </c>
      <c r="F2933" s="1" t="s">
        <v>16</v>
      </c>
      <c r="G2933" s="1" t="s">
        <v>17</v>
      </c>
      <c r="H2933" s="1" t="s">
        <v>147</v>
      </c>
      <c r="I2933" s="1" t="s">
        <v>146</v>
      </c>
      <c r="J2933">
        <v>15</v>
      </c>
      <c r="K2933">
        <v>20374951</v>
      </c>
      <c r="L2933" t="s">
        <v>10</v>
      </c>
      <c r="M2933" s="2" t="b">
        <f t="shared" si="92"/>
        <v>1</v>
      </c>
      <c r="N2933" s="2" t="str">
        <f t="shared" si="93"/>
        <v>Female20215-14 yearsGR113-135</v>
      </c>
    </row>
    <row r="2934" spans="2:14" x14ac:dyDescent="0.35">
      <c r="B2934" t="s">
        <v>710</v>
      </c>
      <c r="C2934" t="s">
        <v>711</v>
      </c>
      <c r="D2934">
        <v>2021</v>
      </c>
      <c r="E2934">
        <v>2021</v>
      </c>
      <c r="F2934" s="1" t="s">
        <v>16</v>
      </c>
      <c r="G2934" s="1" t="s">
        <v>17</v>
      </c>
      <c r="H2934" s="1" t="s">
        <v>51</v>
      </c>
      <c r="I2934" s="1" t="s">
        <v>50</v>
      </c>
      <c r="J2934">
        <v>62</v>
      </c>
      <c r="K2934">
        <v>20374951</v>
      </c>
      <c r="L2934">
        <v>0.3</v>
      </c>
      <c r="M2934" s="2" t="b">
        <f t="shared" si="92"/>
        <v>1</v>
      </c>
      <c r="N2934" s="2" t="str">
        <f t="shared" si="93"/>
        <v>Female20215-14 yearsGR113-137</v>
      </c>
    </row>
    <row r="2935" spans="2:14" x14ac:dyDescent="0.35">
      <c r="B2935" t="s">
        <v>710</v>
      </c>
      <c r="C2935" t="s">
        <v>711</v>
      </c>
      <c r="D2935">
        <v>2021</v>
      </c>
      <c r="E2935">
        <v>2021</v>
      </c>
      <c r="F2935" s="1" t="s">
        <v>18</v>
      </c>
      <c r="G2935" s="1" t="s">
        <v>19</v>
      </c>
      <c r="H2935" s="1" t="s">
        <v>143</v>
      </c>
      <c r="I2935" s="1" t="s">
        <v>142</v>
      </c>
      <c r="J2935">
        <v>54</v>
      </c>
      <c r="K2935">
        <v>21092449</v>
      </c>
      <c r="L2935">
        <v>0.3</v>
      </c>
      <c r="M2935" s="2" t="b">
        <f t="shared" si="92"/>
        <v>1</v>
      </c>
      <c r="N2935" s="2" t="str">
        <f t="shared" si="93"/>
        <v>Female202115-24 yearsGR113-010</v>
      </c>
    </row>
    <row r="2936" spans="2:14" x14ac:dyDescent="0.35">
      <c r="B2936" t="s">
        <v>710</v>
      </c>
      <c r="C2936" t="s">
        <v>711</v>
      </c>
      <c r="D2936">
        <v>2021</v>
      </c>
      <c r="E2936">
        <v>2021</v>
      </c>
      <c r="F2936" s="1" t="s">
        <v>18</v>
      </c>
      <c r="G2936" s="1" t="s">
        <v>19</v>
      </c>
      <c r="H2936" s="1" t="s">
        <v>282</v>
      </c>
      <c r="I2936" s="1" t="s">
        <v>281</v>
      </c>
      <c r="J2936">
        <v>13</v>
      </c>
      <c r="K2936">
        <v>21092449</v>
      </c>
      <c r="L2936" t="s">
        <v>10</v>
      </c>
      <c r="M2936" s="2" t="b">
        <f t="shared" si="92"/>
        <v>1</v>
      </c>
      <c r="N2936" s="2" t="str">
        <f t="shared" si="93"/>
        <v>Female202115-24 yearsGR113-016</v>
      </c>
    </row>
    <row r="2937" spans="2:14" x14ac:dyDescent="0.35">
      <c r="B2937" t="s">
        <v>710</v>
      </c>
      <c r="C2937" t="s">
        <v>711</v>
      </c>
      <c r="D2937">
        <v>2021</v>
      </c>
      <c r="E2937">
        <v>2021</v>
      </c>
      <c r="F2937" s="1" t="s">
        <v>18</v>
      </c>
      <c r="G2937" s="1" t="s">
        <v>19</v>
      </c>
      <c r="H2937" s="1" t="s">
        <v>141</v>
      </c>
      <c r="I2937" s="1" t="s">
        <v>140</v>
      </c>
      <c r="J2937">
        <v>597</v>
      </c>
      <c r="K2937">
        <v>21092449</v>
      </c>
      <c r="L2937">
        <v>2.8</v>
      </c>
      <c r="M2937" s="2" t="b">
        <f t="shared" si="92"/>
        <v>0</v>
      </c>
      <c r="N2937" s="2" t="str">
        <f t="shared" si="93"/>
        <v>Female202115-24 yearsGR113-018</v>
      </c>
    </row>
    <row r="2938" spans="2:14" x14ac:dyDescent="0.35">
      <c r="B2938" t="s">
        <v>710</v>
      </c>
      <c r="C2938" t="s">
        <v>711</v>
      </c>
      <c r="D2938">
        <v>2021</v>
      </c>
      <c r="E2938">
        <v>2021</v>
      </c>
      <c r="F2938" s="1" t="s">
        <v>18</v>
      </c>
      <c r="G2938" s="1" t="s">
        <v>19</v>
      </c>
      <c r="H2938" s="1" t="s">
        <v>139</v>
      </c>
      <c r="I2938" s="1" t="s">
        <v>138</v>
      </c>
      <c r="J2938">
        <v>492</v>
      </c>
      <c r="K2938">
        <v>21092449</v>
      </c>
      <c r="L2938">
        <v>2.2999999999999998</v>
      </c>
      <c r="M2938" s="2" t="b">
        <f t="shared" si="92"/>
        <v>1</v>
      </c>
      <c r="N2938" s="2" t="str">
        <f t="shared" si="93"/>
        <v>Female202115-24 yearsGR113-019</v>
      </c>
    </row>
    <row r="2939" spans="2:14" x14ac:dyDescent="0.35">
      <c r="B2939" t="s">
        <v>710</v>
      </c>
      <c r="C2939" t="s">
        <v>711</v>
      </c>
      <c r="D2939">
        <v>2021</v>
      </c>
      <c r="E2939">
        <v>2021</v>
      </c>
      <c r="F2939" s="1" t="s">
        <v>18</v>
      </c>
      <c r="G2939" s="1" t="s">
        <v>19</v>
      </c>
      <c r="H2939" s="1" t="s">
        <v>274</v>
      </c>
      <c r="I2939" s="1" t="s">
        <v>273</v>
      </c>
      <c r="J2939">
        <v>17</v>
      </c>
      <c r="K2939">
        <v>21092449</v>
      </c>
      <c r="L2939" t="s">
        <v>10</v>
      </c>
      <c r="M2939" s="2" t="b">
        <f t="shared" si="92"/>
        <v>0</v>
      </c>
      <c r="N2939" s="2" t="str">
        <f t="shared" si="93"/>
        <v>Female202115-24 yearsGR113-023</v>
      </c>
    </row>
    <row r="2940" spans="2:14" x14ac:dyDescent="0.35">
      <c r="B2940" t="s">
        <v>710</v>
      </c>
      <c r="C2940" t="s">
        <v>711</v>
      </c>
      <c r="D2940">
        <v>2021</v>
      </c>
      <c r="E2940">
        <v>2021</v>
      </c>
      <c r="F2940" s="1" t="s">
        <v>18</v>
      </c>
      <c r="G2940" s="1" t="s">
        <v>19</v>
      </c>
      <c r="H2940" s="1" t="s">
        <v>272</v>
      </c>
      <c r="I2940" s="1" t="s">
        <v>271</v>
      </c>
      <c r="J2940">
        <v>15</v>
      </c>
      <c r="K2940">
        <v>21092449</v>
      </c>
      <c r="L2940" t="s">
        <v>10</v>
      </c>
      <c r="M2940" s="2" t="b">
        <f t="shared" si="92"/>
        <v>0</v>
      </c>
      <c r="N2940" s="2" t="str">
        <f t="shared" si="93"/>
        <v>Female202115-24 yearsGR113-024</v>
      </c>
    </row>
    <row r="2941" spans="2:14" x14ac:dyDescent="0.35">
      <c r="B2941" t="s">
        <v>710</v>
      </c>
      <c r="C2941" t="s">
        <v>711</v>
      </c>
      <c r="D2941">
        <v>2021</v>
      </c>
      <c r="E2941">
        <v>2021</v>
      </c>
      <c r="F2941" s="1" t="s">
        <v>18</v>
      </c>
      <c r="G2941" s="1" t="s">
        <v>19</v>
      </c>
      <c r="H2941" s="1" t="s">
        <v>264</v>
      </c>
      <c r="I2941" s="1" t="s">
        <v>263</v>
      </c>
      <c r="J2941">
        <v>11</v>
      </c>
      <c r="K2941">
        <v>21092449</v>
      </c>
      <c r="L2941" t="s">
        <v>10</v>
      </c>
      <c r="M2941" s="2" t="b">
        <f t="shared" si="92"/>
        <v>0</v>
      </c>
      <c r="N2941" s="2" t="str">
        <f t="shared" si="93"/>
        <v>Female202115-24 yearsGR113-028</v>
      </c>
    </row>
    <row r="2942" spans="2:14" x14ac:dyDescent="0.35">
      <c r="B2942" t="s">
        <v>710</v>
      </c>
      <c r="C2942" t="s">
        <v>711</v>
      </c>
      <c r="D2942">
        <v>2021</v>
      </c>
      <c r="E2942">
        <v>2021</v>
      </c>
      <c r="F2942" s="1" t="s">
        <v>18</v>
      </c>
      <c r="G2942" s="1" t="s">
        <v>19</v>
      </c>
      <c r="H2942" s="1" t="s">
        <v>258</v>
      </c>
      <c r="I2942" s="1" t="s">
        <v>257</v>
      </c>
      <c r="J2942">
        <v>28</v>
      </c>
      <c r="K2942">
        <v>21092449</v>
      </c>
      <c r="L2942">
        <v>0.1</v>
      </c>
      <c r="M2942" s="2" t="b">
        <f t="shared" si="92"/>
        <v>0</v>
      </c>
      <c r="N2942" s="2" t="str">
        <f t="shared" si="93"/>
        <v>Female202115-24 yearsGR113-032</v>
      </c>
    </row>
    <row r="2943" spans="2:14" x14ac:dyDescent="0.35">
      <c r="B2943" t="s">
        <v>710</v>
      </c>
      <c r="C2943" t="s">
        <v>711</v>
      </c>
      <c r="D2943">
        <v>2021</v>
      </c>
      <c r="E2943">
        <v>2021</v>
      </c>
      <c r="F2943" s="1" t="s">
        <v>18</v>
      </c>
      <c r="G2943" s="1" t="s">
        <v>19</v>
      </c>
      <c r="H2943" s="1" t="s">
        <v>254</v>
      </c>
      <c r="I2943" s="1" t="s">
        <v>253</v>
      </c>
      <c r="J2943">
        <v>10</v>
      </c>
      <c r="K2943">
        <v>21092449</v>
      </c>
      <c r="L2943" t="s">
        <v>10</v>
      </c>
      <c r="M2943" s="2" t="b">
        <f t="shared" si="92"/>
        <v>0</v>
      </c>
      <c r="N2943" s="2" t="str">
        <f t="shared" si="93"/>
        <v>Female202115-24 yearsGR113-034</v>
      </c>
    </row>
    <row r="2944" spans="2:14" x14ac:dyDescent="0.35">
      <c r="B2944" t="s">
        <v>710</v>
      </c>
      <c r="C2944" t="s">
        <v>711</v>
      </c>
      <c r="D2944">
        <v>2021</v>
      </c>
      <c r="E2944">
        <v>2021</v>
      </c>
      <c r="F2944" s="1" t="s">
        <v>18</v>
      </c>
      <c r="G2944" s="1" t="s">
        <v>19</v>
      </c>
      <c r="H2944" s="1" t="s">
        <v>250</v>
      </c>
      <c r="I2944" s="1" t="s">
        <v>249</v>
      </c>
      <c r="J2944">
        <v>82</v>
      </c>
      <c r="K2944">
        <v>21092449</v>
      </c>
      <c r="L2944">
        <v>0.4</v>
      </c>
      <c r="M2944" s="2" t="b">
        <f t="shared" si="92"/>
        <v>0</v>
      </c>
      <c r="N2944" s="2" t="str">
        <f t="shared" si="93"/>
        <v>Female202115-24 yearsGR113-036</v>
      </c>
    </row>
    <row r="2945" spans="2:14" x14ac:dyDescent="0.35">
      <c r="B2945" t="s">
        <v>710</v>
      </c>
      <c r="C2945" t="s">
        <v>711</v>
      </c>
      <c r="D2945">
        <v>2021</v>
      </c>
      <c r="E2945">
        <v>2021</v>
      </c>
      <c r="F2945" s="1" t="s">
        <v>18</v>
      </c>
      <c r="G2945" s="1" t="s">
        <v>19</v>
      </c>
      <c r="H2945" s="1" t="s">
        <v>135</v>
      </c>
      <c r="I2945" s="1" t="s">
        <v>134</v>
      </c>
      <c r="J2945">
        <v>118</v>
      </c>
      <c r="K2945">
        <v>21092449</v>
      </c>
      <c r="L2945">
        <v>0.6</v>
      </c>
      <c r="M2945" s="2" t="b">
        <f t="shared" si="92"/>
        <v>0</v>
      </c>
      <c r="N2945" s="2" t="str">
        <f t="shared" si="93"/>
        <v>Female202115-24 yearsGR113-037</v>
      </c>
    </row>
    <row r="2946" spans="2:14" x14ac:dyDescent="0.35">
      <c r="B2946" t="s">
        <v>710</v>
      </c>
      <c r="C2946" t="s">
        <v>711</v>
      </c>
      <c r="D2946">
        <v>2021</v>
      </c>
      <c r="E2946">
        <v>2021</v>
      </c>
      <c r="F2946" s="1" t="s">
        <v>18</v>
      </c>
      <c r="G2946" s="1" t="s">
        <v>19</v>
      </c>
      <c r="H2946" s="1" t="s">
        <v>133</v>
      </c>
      <c r="I2946" s="1" t="s">
        <v>132</v>
      </c>
      <c r="J2946">
        <v>18</v>
      </c>
      <c r="K2946">
        <v>21092449</v>
      </c>
      <c r="L2946" t="s">
        <v>10</v>
      </c>
      <c r="M2946" s="2" t="b">
        <f t="shared" si="92"/>
        <v>0</v>
      </c>
      <c r="N2946" s="2" t="str">
        <f t="shared" si="93"/>
        <v>Female202115-24 yearsGR113-039</v>
      </c>
    </row>
    <row r="2947" spans="2:14" x14ac:dyDescent="0.35">
      <c r="B2947" t="s">
        <v>710</v>
      </c>
      <c r="C2947" t="s">
        <v>711</v>
      </c>
      <c r="D2947">
        <v>2021</v>
      </c>
      <c r="E2947">
        <v>2021</v>
      </c>
      <c r="F2947" s="1" t="s">
        <v>18</v>
      </c>
      <c r="G2947" s="1" t="s">
        <v>19</v>
      </c>
      <c r="H2947" s="1" t="s">
        <v>246</v>
      </c>
      <c r="I2947" s="1" t="s">
        <v>245</v>
      </c>
      <c r="J2947">
        <v>94</v>
      </c>
      <c r="K2947">
        <v>21092449</v>
      </c>
      <c r="L2947">
        <v>0.4</v>
      </c>
      <c r="M2947" s="2" t="b">
        <f t="shared" si="92"/>
        <v>0</v>
      </c>
      <c r="N2947" s="2" t="str">
        <f t="shared" si="93"/>
        <v>Female202115-24 yearsGR113-040</v>
      </c>
    </row>
    <row r="2948" spans="2:14" x14ac:dyDescent="0.35">
      <c r="B2948" t="s">
        <v>710</v>
      </c>
      <c r="C2948" t="s">
        <v>711</v>
      </c>
      <c r="D2948">
        <v>2021</v>
      </c>
      <c r="E2948">
        <v>2021</v>
      </c>
      <c r="F2948" s="1" t="s">
        <v>18</v>
      </c>
      <c r="G2948" s="1" t="s">
        <v>19</v>
      </c>
      <c r="H2948" s="1" t="s">
        <v>240</v>
      </c>
      <c r="I2948" s="1" t="s">
        <v>239</v>
      </c>
      <c r="J2948">
        <v>183</v>
      </c>
      <c r="K2948">
        <v>21092449</v>
      </c>
      <c r="L2948">
        <v>0.9</v>
      </c>
      <c r="M2948" s="2" t="b">
        <f t="shared" si="92"/>
        <v>0</v>
      </c>
      <c r="N2948" s="2" t="str">
        <f t="shared" si="93"/>
        <v>Female202115-24 yearsGR113-043</v>
      </c>
    </row>
    <row r="2949" spans="2:14" x14ac:dyDescent="0.35">
      <c r="B2949" t="s">
        <v>710</v>
      </c>
      <c r="C2949" t="s">
        <v>711</v>
      </c>
      <c r="D2949">
        <v>2021</v>
      </c>
      <c r="E2949">
        <v>2021</v>
      </c>
      <c r="F2949" s="1" t="s">
        <v>18</v>
      </c>
      <c r="G2949" s="1" t="s">
        <v>19</v>
      </c>
      <c r="H2949" s="1" t="s">
        <v>238</v>
      </c>
      <c r="I2949" s="1" t="s">
        <v>237</v>
      </c>
      <c r="J2949">
        <v>29</v>
      </c>
      <c r="K2949">
        <v>21092449</v>
      </c>
      <c r="L2949">
        <v>0.1</v>
      </c>
      <c r="M2949" s="2" t="b">
        <f t="shared" si="92"/>
        <v>1</v>
      </c>
      <c r="N2949" s="2" t="str">
        <f t="shared" si="93"/>
        <v>Female202115-24 yearsGR113-044</v>
      </c>
    </row>
    <row r="2950" spans="2:14" x14ac:dyDescent="0.35">
      <c r="B2950" t="s">
        <v>710</v>
      </c>
      <c r="C2950" t="s">
        <v>711</v>
      </c>
      <c r="D2950">
        <v>2021</v>
      </c>
      <c r="E2950">
        <v>2021</v>
      </c>
      <c r="F2950" s="1" t="s">
        <v>18</v>
      </c>
      <c r="G2950" s="1" t="s">
        <v>19</v>
      </c>
      <c r="H2950" s="1" t="s">
        <v>236</v>
      </c>
      <c r="I2950" s="1" t="s">
        <v>235</v>
      </c>
      <c r="J2950">
        <v>28</v>
      </c>
      <c r="K2950">
        <v>21092449</v>
      </c>
      <c r="L2950">
        <v>0.1</v>
      </c>
      <c r="M2950" s="2" t="b">
        <f t="shared" si="92"/>
        <v>1</v>
      </c>
      <c r="N2950" s="2" t="str">
        <f t="shared" si="93"/>
        <v>Female202115-24 yearsGR113-045</v>
      </c>
    </row>
    <row r="2951" spans="2:14" x14ac:dyDescent="0.35">
      <c r="B2951" t="s">
        <v>710</v>
      </c>
      <c r="C2951" t="s">
        <v>711</v>
      </c>
      <c r="D2951">
        <v>2021</v>
      </c>
      <c r="E2951">
        <v>2021</v>
      </c>
      <c r="F2951" s="1" t="s">
        <v>18</v>
      </c>
      <c r="G2951" s="1" t="s">
        <v>19</v>
      </c>
      <c r="H2951" s="1" t="s">
        <v>131</v>
      </c>
      <c r="I2951" s="1" t="s">
        <v>130</v>
      </c>
      <c r="J2951">
        <v>130</v>
      </c>
      <c r="K2951">
        <v>21092449</v>
      </c>
      <c r="L2951">
        <v>0.6</v>
      </c>
      <c r="M2951" s="2" t="b">
        <f t="shared" si="92"/>
        <v>1</v>
      </c>
      <c r="N2951" s="2" t="str">
        <f t="shared" si="93"/>
        <v>Female202115-24 yearsGR113-046</v>
      </c>
    </row>
    <row r="2952" spans="2:14" x14ac:dyDescent="0.35">
      <c r="B2952" t="s">
        <v>710</v>
      </c>
      <c r="C2952" t="s">
        <v>711</v>
      </c>
      <c r="D2952">
        <v>2021</v>
      </c>
      <c r="E2952">
        <v>2021</v>
      </c>
      <c r="F2952" s="1" t="s">
        <v>18</v>
      </c>
      <c r="G2952" s="1" t="s">
        <v>19</v>
      </c>
      <c r="H2952" s="1" t="s">
        <v>234</v>
      </c>
      <c r="I2952" s="1" t="s">
        <v>233</v>
      </c>
      <c r="J2952">
        <v>15</v>
      </c>
      <c r="K2952">
        <v>21092449</v>
      </c>
      <c r="L2952" t="s">
        <v>10</v>
      </c>
      <c r="M2952" s="2" t="b">
        <f t="shared" si="92"/>
        <v>1</v>
      </c>
      <c r="N2952" s="2" t="str">
        <f t="shared" si="93"/>
        <v>Female202115-24 yearsGR113-047</v>
      </c>
    </row>
    <row r="2953" spans="2:14" x14ac:dyDescent="0.35">
      <c r="B2953" t="s">
        <v>710</v>
      </c>
      <c r="C2953" t="s">
        <v>711</v>
      </c>
      <c r="D2953">
        <v>2021</v>
      </c>
      <c r="E2953">
        <v>2021</v>
      </c>
      <c r="F2953" s="1" t="s">
        <v>18</v>
      </c>
      <c r="G2953" s="1" t="s">
        <v>19</v>
      </c>
      <c r="H2953" s="1" t="s">
        <v>232</v>
      </c>
      <c r="I2953" s="1" t="s">
        <v>231</v>
      </c>
      <c r="J2953">
        <v>14</v>
      </c>
      <c r="K2953">
        <v>21092449</v>
      </c>
      <c r="L2953" t="s">
        <v>10</v>
      </c>
      <c r="M2953" s="2" t="b">
        <f t="shared" si="92"/>
        <v>0</v>
      </c>
      <c r="N2953" s="2" t="str">
        <f t="shared" si="93"/>
        <v>Female202115-24 yearsGR113-048</v>
      </c>
    </row>
    <row r="2954" spans="2:14" x14ac:dyDescent="0.35">
      <c r="B2954" t="s">
        <v>710</v>
      </c>
      <c r="C2954" t="s">
        <v>711</v>
      </c>
      <c r="D2954">
        <v>2021</v>
      </c>
      <c r="E2954">
        <v>2021</v>
      </c>
      <c r="F2954" s="1" t="s">
        <v>18</v>
      </c>
      <c r="G2954" s="1" t="s">
        <v>19</v>
      </c>
      <c r="H2954" s="1" t="s">
        <v>129</v>
      </c>
      <c r="I2954" s="1" t="s">
        <v>128</v>
      </c>
      <c r="J2954">
        <v>432</v>
      </c>
      <c r="K2954">
        <v>21092449</v>
      </c>
      <c r="L2954">
        <v>2</v>
      </c>
      <c r="M2954" s="2" t="b">
        <f t="shared" si="92"/>
        <v>0</v>
      </c>
      <c r="N2954" s="2" t="str">
        <f t="shared" si="93"/>
        <v>Female202115-24 yearsGR113-053</v>
      </c>
    </row>
    <row r="2955" spans="2:14" x14ac:dyDescent="0.35">
      <c r="B2955" t="s">
        <v>710</v>
      </c>
      <c r="C2955" t="s">
        <v>711</v>
      </c>
      <c r="D2955">
        <v>2021</v>
      </c>
      <c r="E2955">
        <v>2021</v>
      </c>
      <c r="F2955" s="1" t="s">
        <v>18</v>
      </c>
      <c r="G2955" s="1" t="s">
        <v>19</v>
      </c>
      <c r="H2955" s="1" t="s">
        <v>127</v>
      </c>
      <c r="I2955" s="1" t="s">
        <v>126</v>
      </c>
      <c r="J2955">
        <v>326</v>
      </c>
      <c r="K2955">
        <v>21092449</v>
      </c>
      <c r="L2955">
        <v>1.5</v>
      </c>
      <c r="M2955" s="2" t="b">
        <f t="shared" si="92"/>
        <v>1</v>
      </c>
      <c r="N2955" s="2" t="str">
        <f t="shared" si="93"/>
        <v>Female202115-24 yearsGR113-054</v>
      </c>
    </row>
    <row r="2956" spans="2:14" x14ac:dyDescent="0.35">
      <c r="B2956" t="s">
        <v>710</v>
      </c>
      <c r="C2956" t="s">
        <v>711</v>
      </c>
      <c r="D2956">
        <v>2021</v>
      </c>
      <c r="E2956">
        <v>2021</v>
      </c>
      <c r="F2956" s="1" t="s">
        <v>18</v>
      </c>
      <c r="G2956" s="1" t="s">
        <v>19</v>
      </c>
      <c r="H2956" s="1" t="s">
        <v>123</v>
      </c>
      <c r="I2956" s="1" t="s">
        <v>122</v>
      </c>
      <c r="J2956">
        <v>33</v>
      </c>
      <c r="K2956">
        <v>21092449</v>
      </c>
      <c r="L2956">
        <v>0.2</v>
      </c>
      <c r="M2956" s="2" t="b">
        <f t="shared" si="92"/>
        <v>0</v>
      </c>
      <c r="N2956" s="2" t="str">
        <f t="shared" si="93"/>
        <v>Female202115-24 yearsGR113-058</v>
      </c>
    </row>
    <row r="2957" spans="2:14" x14ac:dyDescent="0.35">
      <c r="B2957" t="s">
        <v>710</v>
      </c>
      <c r="C2957" t="s">
        <v>711</v>
      </c>
      <c r="D2957">
        <v>2021</v>
      </c>
      <c r="E2957">
        <v>2021</v>
      </c>
      <c r="F2957" s="1" t="s">
        <v>18</v>
      </c>
      <c r="G2957" s="1" t="s">
        <v>19</v>
      </c>
      <c r="H2957" s="1" t="s">
        <v>121</v>
      </c>
      <c r="I2957" s="1" t="s">
        <v>120</v>
      </c>
      <c r="J2957">
        <v>12</v>
      </c>
      <c r="K2957">
        <v>21092449</v>
      </c>
      <c r="L2957" t="s">
        <v>10</v>
      </c>
      <c r="M2957" s="2" t="b">
        <f t="shared" si="92"/>
        <v>0</v>
      </c>
      <c r="N2957" s="2" t="str">
        <f t="shared" si="93"/>
        <v>Female202115-24 yearsGR113-059</v>
      </c>
    </row>
    <row r="2958" spans="2:14" x14ac:dyDescent="0.35">
      <c r="B2958" t="s">
        <v>710</v>
      </c>
      <c r="C2958" t="s">
        <v>711</v>
      </c>
      <c r="D2958">
        <v>2021</v>
      </c>
      <c r="E2958">
        <v>2021</v>
      </c>
      <c r="F2958" s="1" t="s">
        <v>18</v>
      </c>
      <c r="G2958" s="1" t="s">
        <v>19</v>
      </c>
      <c r="H2958" s="1" t="s">
        <v>119</v>
      </c>
      <c r="I2958" s="1" t="s">
        <v>118</v>
      </c>
      <c r="J2958">
        <v>19</v>
      </c>
      <c r="K2958">
        <v>21092449</v>
      </c>
      <c r="L2958" t="s">
        <v>10</v>
      </c>
      <c r="M2958" s="2" t="b">
        <f t="shared" si="92"/>
        <v>0</v>
      </c>
      <c r="N2958" s="2" t="str">
        <f t="shared" si="93"/>
        <v>Female202115-24 yearsGR113-061</v>
      </c>
    </row>
    <row r="2959" spans="2:14" x14ac:dyDescent="0.35">
      <c r="B2959" t="s">
        <v>710</v>
      </c>
      <c r="C2959" t="s">
        <v>711</v>
      </c>
      <c r="D2959">
        <v>2021</v>
      </c>
      <c r="E2959">
        <v>2021</v>
      </c>
      <c r="F2959" s="1" t="s">
        <v>18</v>
      </c>
      <c r="G2959" s="1" t="s">
        <v>19</v>
      </c>
      <c r="H2959" s="1" t="s">
        <v>115</v>
      </c>
      <c r="I2959" s="1" t="s">
        <v>114</v>
      </c>
      <c r="J2959">
        <v>11</v>
      </c>
      <c r="K2959">
        <v>21092449</v>
      </c>
      <c r="L2959" t="s">
        <v>10</v>
      </c>
      <c r="M2959" s="2" t="b">
        <f t="shared" si="92"/>
        <v>0</v>
      </c>
      <c r="N2959" s="2" t="str">
        <f t="shared" si="93"/>
        <v>Female202115-24 yearsGR113-063</v>
      </c>
    </row>
    <row r="2960" spans="2:14" x14ac:dyDescent="0.35">
      <c r="B2960" t="s">
        <v>710</v>
      </c>
      <c r="C2960" t="s">
        <v>711</v>
      </c>
      <c r="D2960">
        <v>2021</v>
      </c>
      <c r="E2960">
        <v>2021</v>
      </c>
      <c r="F2960" s="1" t="s">
        <v>18</v>
      </c>
      <c r="G2960" s="1" t="s">
        <v>19</v>
      </c>
      <c r="H2960" s="1" t="s">
        <v>113</v>
      </c>
      <c r="I2960" s="1" t="s">
        <v>112</v>
      </c>
      <c r="J2960">
        <v>272</v>
      </c>
      <c r="K2960">
        <v>21092449</v>
      </c>
      <c r="L2960">
        <v>1.3</v>
      </c>
      <c r="M2960" s="2" t="b">
        <f t="shared" si="92"/>
        <v>0</v>
      </c>
      <c r="N2960" s="2" t="str">
        <f t="shared" si="93"/>
        <v>Female202115-24 yearsGR113-064</v>
      </c>
    </row>
    <row r="2961" spans="2:14" x14ac:dyDescent="0.35">
      <c r="B2961" t="s">
        <v>710</v>
      </c>
      <c r="C2961" t="s">
        <v>711</v>
      </c>
      <c r="D2961">
        <v>2021</v>
      </c>
      <c r="E2961">
        <v>2021</v>
      </c>
      <c r="F2961" s="1" t="s">
        <v>18</v>
      </c>
      <c r="G2961" s="1" t="s">
        <v>19</v>
      </c>
      <c r="H2961" s="1" t="s">
        <v>111</v>
      </c>
      <c r="I2961" s="1" t="s">
        <v>110</v>
      </c>
      <c r="J2961">
        <v>10</v>
      </c>
      <c r="K2961">
        <v>21092449</v>
      </c>
      <c r="L2961" t="s">
        <v>10</v>
      </c>
      <c r="M2961" s="2" t="b">
        <f t="shared" si="92"/>
        <v>0</v>
      </c>
      <c r="N2961" s="2" t="str">
        <f t="shared" si="93"/>
        <v>Female202115-24 yearsGR113-065</v>
      </c>
    </row>
    <row r="2962" spans="2:14" x14ac:dyDescent="0.35">
      <c r="B2962" t="s">
        <v>710</v>
      </c>
      <c r="C2962" t="s">
        <v>711</v>
      </c>
      <c r="D2962">
        <v>2021</v>
      </c>
      <c r="E2962">
        <v>2021</v>
      </c>
      <c r="F2962" s="1" t="s">
        <v>18</v>
      </c>
      <c r="G2962" s="1" t="s">
        <v>19</v>
      </c>
      <c r="H2962" s="1" t="s">
        <v>214</v>
      </c>
      <c r="I2962" s="1" t="s">
        <v>213</v>
      </c>
      <c r="J2962">
        <v>14</v>
      </c>
      <c r="K2962">
        <v>21092449</v>
      </c>
      <c r="L2962" t="s">
        <v>10</v>
      </c>
      <c r="M2962" s="2" t="b">
        <f t="shared" si="92"/>
        <v>0</v>
      </c>
      <c r="N2962" s="2" t="str">
        <f t="shared" si="93"/>
        <v>Female202115-24 yearsGR113-067</v>
      </c>
    </row>
    <row r="2963" spans="2:14" x14ac:dyDescent="0.35">
      <c r="B2963" t="s">
        <v>710</v>
      </c>
      <c r="C2963" t="s">
        <v>711</v>
      </c>
      <c r="D2963">
        <v>2021</v>
      </c>
      <c r="E2963">
        <v>2021</v>
      </c>
      <c r="F2963" s="1" t="s">
        <v>18</v>
      </c>
      <c r="G2963" s="1" t="s">
        <v>19</v>
      </c>
      <c r="H2963" s="1" t="s">
        <v>109</v>
      </c>
      <c r="I2963" s="1" t="s">
        <v>108</v>
      </c>
      <c r="J2963">
        <v>239</v>
      </c>
      <c r="K2963">
        <v>21092449</v>
      </c>
      <c r="L2963">
        <v>1.1000000000000001</v>
      </c>
      <c r="M2963" s="2" t="b">
        <f t="shared" si="92"/>
        <v>0</v>
      </c>
      <c r="N2963" s="2" t="str">
        <f t="shared" si="93"/>
        <v>Female202115-24 yearsGR113-068</v>
      </c>
    </row>
    <row r="2964" spans="2:14" x14ac:dyDescent="0.35">
      <c r="B2964" t="s">
        <v>710</v>
      </c>
      <c r="C2964" t="s">
        <v>711</v>
      </c>
      <c r="D2964">
        <v>2021</v>
      </c>
      <c r="E2964">
        <v>2021</v>
      </c>
      <c r="F2964" s="1" t="s">
        <v>18</v>
      </c>
      <c r="G2964" s="1" t="s">
        <v>19</v>
      </c>
      <c r="H2964" s="1" t="s">
        <v>107</v>
      </c>
      <c r="I2964" s="1" t="s">
        <v>106</v>
      </c>
      <c r="J2964">
        <v>82</v>
      </c>
      <c r="K2964">
        <v>21092449</v>
      </c>
      <c r="L2964">
        <v>0.4</v>
      </c>
      <c r="M2964" s="2" t="b">
        <f t="shared" si="92"/>
        <v>1</v>
      </c>
      <c r="N2964" s="2" t="str">
        <f t="shared" si="93"/>
        <v>Female202115-24 yearsGR113-070</v>
      </c>
    </row>
    <row r="2965" spans="2:14" x14ac:dyDescent="0.35">
      <c r="B2965" t="s">
        <v>710</v>
      </c>
      <c r="C2965" t="s">
        <v>711</v>
      </c>
      <c r="D2965">
        <v>2021</v>
      </c>
      <c r="E2965">
        <v>2021</v>
      </c>
      <c r="F2965" s="1" t="s">
        <v>18</v>
      </c>
      <c r="G2965" s="1" t="s">
        <v>19</v>
      </c>
      <c r="H2965" s="1" t="s">
        <v>208</v>
      </c>
      <c r="I2965" s="1" t="s">
        <v>207</v>
      </c>
      <c r="J2965">
        <v>18</v>
      </c>
      <c r="K2965">
        <v>21092449</v>
      </c>
      <c r="L2965" t="s">
        <v>10</v>
      </c>
      <c r="M2965" s="2" t="b">
        <f t="shared" si="92"/>
        <v>0</v>
      </c>
      <c r="N2965" s="2" t="str">
        <f t="shared" si="93"/>
        <v>Female202115-24 yearsGR113-072</v>
      </c>
    </row>
    <row r="2966" spans="2:14" x14ac:dyDescent="0.35">
      <c r="B2966" t="s">
        <v>710</v>
      </c>
      <c r="C2966" t="s">
        <v>711</v>
      </c>
      <c r="D2966">
        <v>2021</v>
      </c>
      <c r="E2966">
        <v>2021</v>
      </c>
      <c r="F2966" s="1" t="s">
        <v>18</v>
      </c>
      <c r="G2966" s="1" t="s">
        <v>19</v>
      </c>
      <c r="H2966" s="1" t="s">
        <v>204</v>
      </c>
      <c r="I2966" s="1" t="s">
        <v>203</v>
      </c>
      <c r="J2966">
        <v>11</v>
      </c>
      <c r="K2966">
        <v>21092449</v>
      </c>
      <c r="L2966" t="s">
        <v>10</v>
      </c>
      <c r="M2966" s="2" t="b">
        <f t="shared" si="92"/>
        <v>0</v>
      </c>
      <c r="N2966" s="2" t="str">
        <f t="shared" si="93"/>
        <v>Female202115-24 yearsGR113-074</v>
      </c>
    </row>
    <row r="2967" spans="2:14" x14ac:dyDescent="0.35">
      <c r="B2967" t="s">
        <v>710</v>
      </c>
      <c r="C2967" t="s">
        <v>711</v>
      </c>
      <c r="D2967">
        <v>2021</v>
      </c>
      <c r="E2967">
        <v>2021</v>
      </c>
      <c r="F2967" s="1" t="s">
        <v>18</v>
      </c>
      <c r="G2967" s="1" t="s">
        <v>19</v>
      </c>
      <c r="H2967" s="1" t="s">
        <v>105</v>
      </c>
      <c r="I2967" s="1" t="s">
        <v>104</v>
      </c>
      <c r="J2967">
        <v>30</v>
      </c>
      <c r="K2967">
        <v>21092449</v>
      </c>
      <c r="L2967">
        <v>0.1</v>
      </c>
      <c r="M2967" s="2" t="b">
        <f t="shared" si="92"/>
        <v>0</v>
      </c>
      <c r="N2967" s="2" t="str">
        <f t="shared" si="93"/>
        <v>Female202115-24 yearsGR113-075</v>
      </c>
    </row>
    <row r="2968" spans="2:14" x14ac:dyDescent="0.35">
      <c r="B2968" t="s">
        <v>710</v>
      </c>
      <c r="C2968" t="s">
        <v>711</v>
      </c>
      <c r="D2968">
        <v>2021</v>
      </c>
      <c r="E2968">
        <v>2021</v>
      </c>
      <c r="F2968" s="1" t="s">
        <v>18</v>
      </c>
      <c r="G2968" s="1" t="s">
        <v>19</v>
      </c>
      <c r="H2968" s="1" t="s">
        <v>103</v>
      </c>
      <c r="I2968" s="1" t="s">
        <v>102</v>
      </c>
      <c r="J2968">
        <v>51</v>
      </c>
      <c r="K2968">
        <v>21092449</v>
      </c>
      <c r="L2968">
        <v>0.2</v>
      </c>
      <c r="M2968" s="2" t="b">
        <f t="shared" si="92"/>
        <v>1</v>
      </c>
      <c r="N2968" s="2" t="str">
        <f t="shared" si="93"/>
        <v>Female202115-24 yearsGR113-076</v>
      </c>
    </row>
    <row r="2969" spans="2:14" x14ac:dyDescent="0.35">
      <c r="B2969" t="s">
        <v>710</v>
      </c>
      <c r="C2969" t="s">
        <v>711</v>
      </c>
      <c r="D2969">
        <v>2021</v>
      </c>
      <c r="E2969">
        <v>2021</v>
      </c>
      <c r="F2969" s="1" t="s">
        <v>18</v>
      </c>
      <c r="G2969" s="1" t="s">
        <v>19</v>
      </c>
      <c r="H2969" s="1" t="s">
        <v>101</v>
      </c>
      <c r="I2969" s="1" t="s">
        <v>100</v>
      </c>
      <c r="J2969">
        <v>49</v>
      </c>
      <c r="K2969">
        <v>21092449</v>
      </c>
      <c r="L2969">
        <v>0.2</v>
      </c>
      <c r="M2969" s="2" t="b">
        <f t="shared" si="92"/>
        <v>0</v>
      </c>
      <c r="N2969" s="2" t="str">
        <f t="shared" si="93"/>
        <v>Female202115-24 yearsGR113-078</v>
      </c>
    </row>
    <row r="2970" spans="2:14" x14ac:dyDescent="0.35">
      <c r="B2970" t="s">
        <v>710</v>
      </c>
      <c r="C2970" t="s">
        <v>711</v>
      </c>
      <c r="D2970">
        <v>2021</v>
      </c>
      <c r="E2970">
        <v>2021</v>
      </c>
      <c r="F2970" s="1" t="s">
        <v>18</v>
      </c>
      <c r="G2970" s="1" t="s">
        <v>19</v>
      </c>
      <c r="H2970" s="1" t="s">
        <v>99</v>
      </c>
      <c r="I2970" s="1" t="s">
        <v>98</v>
      </c>
      <c r="J2970">
        <v>72</v>
      </c>
      <c r="K2970">
        <v>21092449</v>
      </c>
      <c r="L2970">
        <v>0.3</v>
      </c>
      <c r="M2970" s="2" t="b">
        <f t="shared" si="92"/>
        <v>1</v>
      </c>
      <c r="N2970" s="2" t="str">
        <f t="shared" si="93"/>
        <v>Female202115-24 yearsGR113-082</v>
      </c>
    </row>
    <row r="2971" spans="2:14" x14ac:dyDescent="0.35">
      <c r="B2971" t="s">
        <v>710</v>
      </c>
      <c r="C2971" t="s">
        <v>711</v>
      </c>
      <c r="D2971">
        <v>2021</v>
      </c>
      <c r="E2971">
        <v>2021</v>
      </c>
      <c r="F2971" s="1" t="s">
        <v>18</v>
      </c>
      <c r="G2971" s="1" t="s">
        <v>19</v>
      </c>
      <c r="H2971" s="1" t="s">
        <v>190</v>
      </c>
      <c r="I2971" s="1" t="s">
        <v>189</v>
      </c>
      <c r="J2971">
        <v>63</v>
      </c>
      <c r="K2971">
        <v>21092449</v>
      </c>
      <c r="L2971">
        <v>0.3</v>
      </c>
      <c r="M2971" s="2" t="b">
        <f t="shared" si="92"/>
        <v>0</v>
      </c>
      <c r="N2971" s="2" t="str">
        <f t="shared" si="93"/>
        <v>Female202115-24 yearsGR113-085</v>
      </c>
    </row>
    <row r="2972" spans="2:14" x14ac:dyDescent="0.35">
      <c r="B2972" t="s">
        <v>710</v>
      </c>
      <c r="C2972" t="s">
        <v>711</v>
      </c>
      <c r="D2972">
        <v>2021</v>
      </c>
      <c r="E2972">
        <v>2021</v>
      </c>
      <c r="F2972" s="1" t="s">
        <v>18</v>
      </c>
      <c r="G2972" s="1" t="s">
        <v>19</v>
      </c>
      <c r="H2972" s="1" t="s">
        <v>95</v>
      </c>
      <c r="I2972" s="1" t="s">
        <v>94</v>
      </c>
      <c r="J2972">
        <v>23</v>
      </c>
      <c r="K2972">
        <v>21092449</v>
      </c>
      <c r="L2972">
        <v>0.1</v>
      </c>
      <c r="M2972" s="2" t="b">
        <f t="shared" si="92"/>
        <v>1</v>
      </c>
      <c r="N2972" s="2" t="str">
        <f t="shared" si="93"/>
        <v>Female202115-24 yearsGR113-088</v>
      </c>
    </row>
    <row r="2973" spans="2:14" x14ac:dyDescent="0.35">
      <c r="B2973" t="s">
        <v>710</v>
      </c>
      <c r="C2973" t="s">
        <v>711</v>
      </c>
      <c r="D2973">
        <v>2021</v>
      </c>
      <c r="E2973">
        <v>2021</v>
      </c>
      <c r="F2973" s="1" t="s">
        <v>18</v>
      </c>
      <c r="G2973" s="1" t="s">
        <v>19</v>
      </c>
      <c r="H2973" s="1" t="s">
        <v>186</v>
      </c>
      <c r="I2973" s="1" t="s">
        <v>185</v>
      </c>
      <c r="J2973">
        <v>53</v>
      </c>
      <c r="K2973">
        <v>21092449</v>
      </c>
      <c r="L2973">
        <v>0.3</v>
      </c>
      <c r="M2973" s="2" t="b">
        <f t="shared" si="92"/>
        <v>0</v>
      </c>
      <c r="N2973" s="2" t="str">
        <f t="shared" si="93"/>
        <v>Female202115-24 yearsGR113-089</v>
      </c>
    </row>
    <row r="2974" spans="2:14" x14ac:dyDescent="0.35">
      <c r="B2974" t="s">
        <v>710</v>
      </c>
      <c r="C2974" t="s">
        <v>711</v>
      </c>
      <c r="D2974">
        <v>2021</v>
      </c>
      <c r="E2974">
        <v>2021</v>
      </c>
      <c r="F2974" s="1" t="s">
        <v>18</v>
      </c>
      <c r="G2974" s="1" t="s">
        <v>19</v>
      </c>
      <c r="H2974" s="1" t="s">
        <v>93</v>
      </c>
      <c r="I2974" s="1" t="s">
        <v>92</v>
      </c>
      <c r="J2974">
        <v>25</v>
      </c>
      <c r="K2974">
        <v>21092449</v>
      </c>
      <c r="L2974">
        <v>0.1</v>
      </c>
      <c r="M2974" s="2" t="b">
        <f t="shared" si="92"/>
        <v>1</v>
      </c>
      <c r="N2974" s="2" t="str">
        <f t="shared" si="93"/>
        <v>Female202115-24 yearsGR113-093</v>
      </c>
    </row>
    <row r="2975" spans="2:14" x14ac:dyDescent="0.35">
      <c r="B2975" t="s">
        <v>710</v>
      </c>
      <c r="C2975" t="s">
        <v>711</v>
      </c>
      <c r="D2975">
        <v>2021</v>
      </c>
      <c r="E2975">
        <v>2021</v>
      </c>
      <c r="F2975" s="1" t="s">
        <v>18</v>
      </c>
      <c r="G2975" s="1" t="s">
        <v>19</v>
      </c>
      <c r="H2975" s="1" t="s">
        <v>91</v>
      </c>
      <c r="I2975" s="1" t="s">
        <v>90</v>
      </c>
      <c r="J2975">
        <v>18</v>
      </c>
      <c r="K2975">
        <v>21092449</v>
      </c>
      <c r="L2975" t="s">
        <v>10</v>
      </c>
      <c r="M2975" s="2" t="b">
        <f t="shared" si="92"/>
        <v>0</v>
      </c>
      <c r="N2975" s="2" t="str">
        <f t="shared" si="93"/>
        <v>Female202115-24 yearsGR113-094</v>
      </c>
    </row>
    <row r="2976" spans="2:14" x14ac:dyDescent="0.35">
      <c r="B2976" t="s">
        <v>710</v>
      </c>
      <c r="C2976" t="s">
        <v>711</v>
      </c>
      <c r="D2976">
        <v>2021</v>
      </c>
      <c r="E2976">
        <v>2021</v>
      </c>
      <c r="F2976" s="1" t="s">
        <v>18</v>
      </c>
      <c r="G2976" s="1" t="s">
        <v>19</v>
      </c>
      <c r="H2976" s="1" t="s">
        <v>89</v>
      </c>
      <c r="I2976" s="1" t="s">
        <v>88</v>
      </c>
      <c r="J2976">
        <v>23</v>
      </c>
      <c r="K2976">
        <v>21092449</v>
      </c>
      <c r="L2976">
        <v>0.1</v>
      </c>
      <c r="M2976" s="2" t="b">
        <f t="shared" si="92"/>
        <v>1</v>
      </c>
      <c r="N2976" s="2" t="str">
        <f t="shared" si="93"/>
        <v>Female202115-24 yearsGR113-097</v>
      </c>
    </row>
    <row r="2977" spans="2:14" x14ac:dyDescent="0.35">
      <c r="B2977" t="s">
        <v>710</v>
      </c>
      <c r="C2977" t="s">
        <v>711</v>
      </c>
      <c r="D2977">
        <v>2021</v>
      </c>
      <c r="E2977">
        <v>2021</v>
      </c>
      <c r="F2977" s="1" t="s">
        <v>18</v>
      </c>
      <c r="G2977" s="1" t="s">
        <v>19</v>
      </c>
      <c r="H2977" s="1" t="s">
        <v>87</v>
      </c>
      <c r="I2977" s="1" t="s">
        <v>86</v>
      </c>
      <c r="J2977">
        <v>21</v>
      </c>
      <c r="K2977">
        <v>21092449</v>
      </c>
      <c r="L2977">
        <v>0.1</v>
      </c>
      <c r="M2977" s="2" t="b">
        <f t="shared" si="92"/>
        <v>0</v>
      </c>
      <c r="N2977" s="2" t="str">
        <f t="shared" si="93"/>
        <v>Female202115-24 yearsGR113-100</v>
      </c>
    </row>
    <row r="2978" spans="2:14" x14ac:dyDescent="0.35">
      <c r="B2978" t="s">
        <v>710</v>
      </c>
      <c r="C2978" t="s">
        <v>711</v>
      </c>
      <c r="D2978">
        <v>2021</v>
      </c>
      <c r="E2978">
        <v>2021</v>
      </c>
      <c r="F2978" s="1" t="s">
        <v>18</v>
      </c>
      <c r="G2978" s="1" t="s">
        <v>19</v>
      </c>
      <c r="H2978" s="1" t="s">
        <v>304</v>
      </c>
      <c r="I2978" s="1" t="s">
        <v>303</v>
      </c>
      <c r="J2978">
        <v>214</v>
      </c>
      <c r="K2978">
        <v>21092449</v>
      </c>
      <c r="L2978">
        <v>1</v>
      </c>
      <c r="M2978" s="2" t="b">
        <f t="shared" si="92"/>
        <v>1</v>
      </c>
      <c r="N2978" s="2" t="str">
        <f t="shared" si="93"/>
        <v>Female202115-24 yearsGR113-105</v>
      </c>
    </row>
    <row r="2979" spans="2:14" x14ac:dyDescent="0.35">
      <c r="B2979" t="s">
        <v>710</v>
      </c>
      <c r="C2979" t="s">
        <v>711</v>
      </c>
      <c r="D2979">
        <v>2021</v>
      </c>
      <c r="E2979">
        <v>2021</v>
      </c>
      <c r="F2979" s="1" t="s">
        <v>18</v>
      </c>
      <c r="G2979" s="1" t="s">
        <v>19</v>
      </c>
      <c r="H2979" s="1" t="s">
        <v>307</v>
      </c>
      <c r="I2979" s="1" t="s">
        <v>306</v>
      </c>
      <c r="J2979">
        <v>11</v>
      </c>
      <c r="K2979">
        <v>21092449</v>
      </c>
      <c r="L2979" t="s">
        <v>10</v>
      </c>
      <c r="M2979" s="2" t="b">
        <f t="shared" si="92"/>
        <v>0</v>
      </c>
      <c r="N2979" s="2" t="str">
        <f t="shared" si="93"/>
        <v>Female202115-24 yearsGR113-106</v>
      </c>
    </row>
    <row r="2980" spans="2:14" x14ac:dyDescent="0.35">
      <c r="B2980" t="s">
        <v>710</v>
      </c>
      <c r="C2980" t="s">
        <v>711</v>
      </c>
      <c r="D2980">
        <v>2021</v>
      </c>
      <c r="E2980">
        <v>2021</v>
      </c>
      <c r="F2980" s="1" t="s">
        <v>18</v>
      </c>
      <c r="G2980" s="1" t="s">
        <v>19</v>
      </c>
      <c r="H2980" s="1" t="s">
        <v>302</v>
      </c>
      <c r="I2980" s="1" t="s">
        <v>301</v>
      </c>
      <c r="J2980">
        <v>203</v>
      </c>
      <c r="K2980">
        <v>21092449</v>
      </c>
      <c r="L2980">
        <v>1</v>
      </c>
      <c r="M2980" s="2" t="b">
        <f t="shared" si="92"/>
        <v>0</v>
      </c>
      <c r="N2980" s="2" t="str">
        <f t="shared" si="93"/>
        <v>Female202115-24 yearsGR113-107</v>
      </c>
    </row>
    <row r="2981" spans="2:14" x14ac:dyDescent="0.35">
      <c r="B2981" t="s">
        <v>710</v>
      </c>
      <c r="C2981" t="s">
        <v>711</v>
      </c>
      <c r="D2981">
        <v>2021</v>
      </c>
      <c r="E2981">
        <v>2021</v>
      </c>
      <c r="F2981" s="1" t="s">
        <v>18</v>
      </c>
      <c r="G2981" s="1" t="s">
        <v>19</v>
      </c>
      <c r="H2981" s="1" t="s">
        <v>164</v>
      </c>
      <c r="I2981" s="1" t="s">
        <v>163</v>
      </c>
      <c r="J2981">
        <v>177</v>
      </c>
      <c r="K2981">
        <v>21092449</v>
      </c>
      <c r="L2981">
        <v>0.8</v>
      </c>
      <c r="M2981" s="2" t="b">
        <f t="shared" si="92"/>
        <v>1</v>
      </c>
      <c r="N2981" s="2" t="str">
        <f t="shared" si="93"/>
        <v>Female202115-24 yearsGR113-109</v>
      </c>
    </row>
    <row r="2982" spans="2:14" x14ac:dyDescent="0.35">
      <c r="B2982" t="s">
        <v>710</v>
      </c>
      <c r="C2982" t="s">
        <v>711</v>
      </c>
      <c r="D2982">
        <v>2021</v>
      </c>
      <c r="E2982">
        <v>2021</v>
      </c>
      <c r="F2982" s="1" t="s">
        <v>18</v>
      </c>
      <c r="G2982" s="1" t="s">
        <v>19</v>
      </c>
      <c r="H2982" s="1" t="s">
        <v>83</v>
      </c>
      <c r="I2982" s="1" t="s">
        <v>82</v>
      </c>
      <c r="J2982">
        <v>191</v>
      </c>
      <c r="K2982">
        <v>21092449</v>
      </c>
      <c r="L2982">
        <v>0.9</v>
      </c>
      <c r="M2982" s="2" t="b">
        <f t="shared" si="92"/>
        <v>0</v>
      </c>
      <c r="N2982" s="2" t="str">
        <f t="shared" si="93"/>
        <v>Female202115-24 yearsGR113-110</v>
      </c>
    </row>
    <row r="2983" spans="2:14" x14ac:dyDescent="0.35">
      <c r="B2983" t="s">
        <v>710</v>
      </c>
      <c r="C2983" t="s">
        <v>711</v>
      </c>
      <c r="D2983">
        <v>2021</v>
      </c>
      <c r="E2983">
        <v>2021</v>
      </c>
      <c r="F2983" s="1" t="s">
        <v>18</v>
      </c>
      <c r="G2983" s="1" t="s">
        <v>19</v>
      </c>
      <c r="H2983" s="1" t="s">
        <v>81</v>
      </c>
      <c r="I2983" s="1" t="s">
        <v>80</v>
      </c>
      <c r="J2983">
        <v>809</v>
      </c>
      <c r="K2983">
        <v>21092449</v>
      </c>
      <c r="L2983">
        <v>3.8</v>
      </c>
      <c r="M2983" s="2" t="b">
        <f t="shared" si="92"/>
        <v>0</v>
      </c>
      <c r="N2983" s="2" t="str">
        <f t="shared" si="93"/>
        <v>Female202115-24 yearsGR113-111</v>
      </c>
    </row>
    <row r="2984" spans="2:14" x14ac:dyDescent="0.35">
      <c r="B2984" t="s">
        <v>710</v>
      </c>
      <c r="C2984" t="s">
        <v>711</v>
      </c>
      <c r="D2984">
        <v>2021</v>
      </c>
      <c r="E2984">
        <v>2021</v>
      </c>
      <c r="F2984" s="1" t="s">
        <v>18</v>
      </c>
      <c r="G2984" s="1" t="s">
        <v>19</v>
      </c>
      <c r="H2984" s="1" t="s">
        <v>79</v>
      </c>
      <c r="I2984" s="1" t="s">
        <v>78</v>
      </c>
      <c r="J2984">
        <v>4479</v>
      </c>
      <c r="K2984">
        <v>21092449</v>
      </c>
      <c r="L2984">
        <v>21.2</v>
      </c>
      <c r="M2984" s="2" t="b">
        <f t="shared" si="92"/>
        <v>1</v>
      </c>
      <c r="N2984" s="2" t="str">
        <f t="shared" si="93"/>
        <v>Female202115-24 yearsGR113-112</v>
      </c>
    </row>
    <row r="2985" spans="2:14" x14ac:dyDescent="0.35">
      <c r="B2985" t="s">
        <v>710</v>
      </c>
      <c r="C2985" t="s">
        <v>711</v>
      </c>
      <c r="D2985">
        <v>2021</v>
      </c>
      <c r="E2985">
        <v>2021</v>
      </c>
      <c r="F2985" s="1" t="s">
        <v>18</v>
      </c>
      <c r="G2985" s="1" t="s">
        <v>19</v>
      </c>
      <c r="H2985" s="1" t="s">
        <v>77</v>
      </c>
      <c r="I2985" s="1" t="s">
        <v>76</v>
      </c>
      <c r="J2985">
        <v>2235</v>
      </c>
      <c r="K2985">
        <v>21092449</v>
      </c>
      <c r="L2985">
        <v>10.6</v>
      </c>
      <c r="M2985" s="2" t="b">
        <f t="shared" si="92"/>
        <v>0</v>
      </c>
      <c r="N2985" s="2" t="str">
        <f t="shared" si="93"/>
        <v>Female202115-24 yearsGR113-113</v>
      </c>
    </row>
    <row r="2986" spans="2:14" x14ac:dyDescent="0.35">
      <c r="B2986" t="s">
        <v>710</v>
      </c>
      <c r="C2986" t="s">
        <v>711</v>
      </c>
      <c r="D2986">
        <v>2021</v>
      </c>
      <c r="E2986">
        <v>2021</v>
      </c>
      <c r="F2986" s="1" t="s">
        <v>18</v>
      </c>
      <c r="G2986" s="1" t="s">
        <v>19</v>
      </c>
      <c r="H2986" s="1" t="s">
        <v>75</v>
      </c>
      <c r="I2986" s="1" t="s">
        <v>74</v>
      </c>
      <c r="J2986">
        <v>2187</v>
      </c>
      <c r="K2986">
        <v>21092449</v>
      </c>
      <c r="L2986">
        <v>10.4</v>
      </c>
      <c r="M2986" s="2" t="b">
        <f t="shared" si="92"/>
        <v>0</v>
      </c>
      <c r="N2986" s="2" t="str">
        <f t="shared" si="93"/>
        <v>Female202115-24 yearsGR113-114</v>
      </c>
    </row>
    <row r="2987" spans="2:14" x14ac:dyDescent="0.35">
      <c r="B2987" t="s">
        <v>710</v>
      </c>
      <c r="C2987" t="s">
        <v>711</v>
      </c>
      <c r="D2987">
        <v>2021</v>
      </c>
      <c r="E2987">
        <v>2021</v>
      </c>
      <c r="F2987" s="1" t="s">
        <v>18</v>
      </c>
      <c r="G2987" s="1" t="s">
        <v>19</v>
      </c>
      <c r="H2987" s="1" t="s">
        <v>162</v>
      </c>
      <c r="I2987" s="1" t="s">
        <v>161</v>
      </c>
      <c r="J2987">
        <v>19</v>
      </c>
      <c r="K2987">
        <v>21092449</v>
      </c>
      <c r="L2987" t="s">
        <v>10</v>
      </c>
      <c r="M2987" s="2" t="b">
        <f t="shared" si="92"/>
        <v>0</v>
      </c>
      <c r="N2987" s="2" t="str">
        <f t="shared" si="93"/>
        <v>Female202115-24 yearsGR113-115</v>
      </c>
    </row>
    <row r="2988" spans="2:14" x14ac:dyDescent="0.35">
      <c r="B2988" t="s">
        <v>710</v>
      </c>
      <c r="C2988" t="s">
        <v>711</v>
      </c>
      <c r="D2988">
        <v>2021</v>
      </c>
      <c r="E2988">
        <v>2021</v>
      </c>
      <c r="F2988" s="1" t="s">
        <v>18</v>
      </c>
      <c r="G2988" s="1" t="s">
        <v>19</v>
      </c>
      <c r="H2988" s="1" t="s">
        <v>160</v>
      </c>
      <c r="I2988" s="1" t="s">
        <v>159</v>
      </c>
      <c r="J2988">
        <v>29</v>
      </c>
      <c r="K2988">
        <v>21092449</v>
      </c>
      <c r="L2988">
        <v>0.1</v>
      </c>
      <c r="M2988" s="2" t="b">
        <f t="shared" si="92"/>
        <v>0</v>
      </c>
      <c r="N2988" s="2" t="str">
        <f t="shared" si="93"/>
        <v>Female202115-24 yearsGR113-116</v>
      </c>
    </row>
    <row r="2989" spans="2:14" x14ac:dyDescent="0.35">
      <c r="B2989" t="s">
        <v>710</v>
      </c>
      <c r="C2989" t="s">
        <v>711</v>
      </c>
      <c r="D2989">
        <v>2021</v>
      </c>
      <c r="E2989">
        <v>2021</v>
      </c>
      <c r="F2989" s="1" t="s">
        <v>18</v>
      </c>
      <c r="G2989" s="1" t="s">
        <v>19</v>
      </c>
      <c r="H2989" s="1" t="s">
        <v>73</v>
      </c>
      <c r="I2989" s="1" t="s">
        <v>72</v>
      </c>
      <c r="J2989">
        <v>2244</v>
      </c>
      <c r="K2989">
        <v>21092449</v>
      </c>
      <c r="L2989">
        <v>10.6</v>
      </c>
      <c r="M2989" s="2" t="b">
        <f t="shared" si="92"/>
        <v>0</v>
      </c>
      <c r="N2989" s="2" t="str">
        <f t="shared" si="93"/>
        <v>Female202115-24 yearsGR113-117</v>
      </c>
    </row>
    <row r="2990" spans="2:14" x14ac:dyDescent="0.35">
      <c r="B2990" t="s">
        <v>710</v>
      </c>
      <c r="C2990" t="s">
        <v>711</v>
      </c>
      <c r="D2990">
        <v>2021</v>
      </c>
      <c r="E2990">
        <v>2021</v>
      </c>
      <c r="F2990" s="1" t="s">
        <v>18</v>
      </c>
      <c r="G2990" s="1" t="s">
        <v>19</v>
      </c>
      <c r="H2990" s="1" t="s">
        <v>71</v>
      </c>
      <c r="I2990" s="1" t="s">
        <v>70</v>
      </c>
      <c r="J2990">
        <v>28</v>
      </c>
      <c r="K2990">
        <v>21092449</v>
      </c>
      <c r="L2990">
        <v>0.1</v>
      </c>
      <c r="M2990" s="2" t="b">
        <f t="shared" si="92"/>
        <v>0</v>
      </c>
      <c r="N2990" s="2" t="str">
        <f t="shared" si="93"/>
        <v>Female202115-24 yearsGR113-118</v>
      </c>
    </row>
    <row r="2991" spans="2:14" x14ac:dyDescent="0.35">
      <c r="B2991" t="s">
        <v>710</v>
      </c>
      <c r="C2991" t="s">
        <v>711</v>
      </c>
      <c r="D2991">
        <v>2021</v>
      </c>
      <c r="E2991">
        <v>2021</v>
      </c>
      <c r="F2991" s="1" t="s">
        <v>18</v>
      </c>
      <c r="G2991" s="1" t="s">
        <v>19</v>
      </c>
      <c r="H2991" s="1" t="s">
        <v>158</v>
      </c>
      <c r="I2991" s="1" t="s">
        <v>157</v>
      </c>
      <c r="J2991">
        <v>12</v>
      </c>
      <c r="K2991">
        <v>21092449</v>
      </c>
      <c r="L2991" t="s">
        <v>10</v>
      </c>
      <c r="M2991" s="2" t="b">
        <f t="shared" si="92"/>
        <v>0</v>
      </c>
      <c r="N2991" s="2" t="str">
        <f t="shared" si="93"/>
        <v>Female202115-24 yearsGR113-119</v>
      </c>
    </row>
    <row r="2992" spans="2:14" x14ac:dyDescent="0.35">
      <c r="B2992" t="s">
        <v>710</v>
      </c>
      <c r="C2992" t="s">
        <v>711</v>
      </c>
      <c r="D2992">
        <v>2021</v>
      </c>
      <c r="E2992">
        <v>2021</v>
      </c>
      <c r="F2992" s="1" t="s">
        <v>18</v>
      </c>
      <c r="G2992" s="1" t="s">
        <v>19</v>
      </c>
      <c r="H2992" s="1" t="s">
        <v>69</v>
      </c>
      <c r="I2992" s="1" t="s">
        <v>68</v>
      </c>
      <c r="J2992">
        <v>66</v>
      </c>
      <c r="K2992">
        <v>21092449</v>
      </c>
      <c r="L2992">
        <v>0.3</v>
      </c>
      <c r="M2992" s="2" t="b">
        <f t="shared" ref="M2992:M3055" si="94">LEFT(H2992,1)="#"</f>
        <v>0</v>
      </c>
      <c r="N2992" s="2" t="str">
        <f t="shared" ref="N2992:N3055" si="95">B2992&amp;E2992&amp;F2992&amp;I2992</f>
        <v>Female202115-24 yearsGR113-120</v>
      </c>
    </row>
    <row r="2993" spans="2:14" x14ac:dyDescent="0.35">
      <c r="B2993" t="s">
        <v>710</v>
      </c>
      <c r="C2993" t="s">
        <v>711</v>
      </c>
      <c r="D2993">
        <v>2021</v>
      </c>
      <c r="E2993">
        <v>2021</v>
      </c>
      <c r="F2993" s="1" t="s">
        <v>18</v>
      </c>
      <c r="G2993" s="1" t="s">
        <v>19</v>
      </c>
      <c r="H2993" s="1" t="s">
        <v>156</v>
      </c>
      <c r="I2993" s="1" t="s">
        <v>155</v>
      </c>
      <c r="J2993">
        <v>50</v>
      </c>
      <c r="K2993">
        <v>21092449</v>
      </c>
      <c r="L2993">
        <v>0.2</v>
      </c>
      <c r="M2993" s="2" t="b">
        <f t="shared" si="94"/>
        <v>0</v>
      </c>
      <c r="N2993" s="2" t="str">
        <f t="shared" si="95"/>
        <v>Female202115-24 yearsGR113-121</v>
      </c>
    </row>
    <row r="2994" spans="2:14" x14ac:dyDescent="0.35">
      <c r="B2994" t="s">
        <v>710</v>
      </c>
      <c r="C2994" t="s">
        <v>711</v>
      </c>
      <c r="D2994">
        <v>2021</v>
      </c>
      <c r="E2994">
        <v>2021</v>
      </c>
      <c r="F2994" s="1" t="s">
        <v>18</v>
      </c>
      <c r="G2994" s="1" t="s">
        <v>19</v>
      </c>
      <c r="H2994" s="1" t="s">
        <v>67</v>
      </c>
      <c r="I2994" s="1" t="s">
        <v>66</v>
      </c>
      <c r="J2994">
        <v>2021</v>
      </c>
      <c r="K2994">
        <v>21092449</v>
      </c>
      <c r="L2994">
        <v>9.6</v>
      </c>
      <c r="M2994" s="2" t="b">
        <f t="shared" si="94"/>
        <v>0</v>
      </c>
      <c r="N2994" s="2" t="str">
        <f t="shared" si="95"/>
        <v>Female202115-24 yearsGR113-122</v>
      </c>
    </row>
    <row r="2995" spans="2:14" x14ac:dyDescent="0.35">
      <c r="B2995" t="s">
        <v>710</v>
      </c>
      <c r="C2995" t="s">
        <v>711</v>
      </c>
      <c r="D2995">
        <v>2021</v>
      </c>
      <c r="E2995">
        <v>2021</v>
      </c>
      <c r="F2995" s="1" t="s">
        <v>18</v>
      </c>
      <c r="G2995" s="1" t="s">
        <v>19</v>
      </c>
      <c r="H2995" s="1" t="s">
        <v>154</v>
      </c>
      <c r="I2995" s="1" t="s">
        <v>153</v>
      </c>
      <c r="J2995">
        <v>67</v>
      </c>
      <c r="K2995">
        <v>21092449</v>
      </c>
      <c r="L2995">
        <v>0.3</v>
      </c>
      <c r="M2995" s="2" t="b">
        <f t="shared" si="94"/>
        <v>0</v>
      </c>
      <c r="N2995" s="2" t="str">
        <f t="shared" si="95"/>
        <v>Female202115-24 yearsGR113-123</v>
      </c>
    </row>
    <row r="2996" spans="2:14" x14ac:dyDescent="0.35">
      <c r="B2996" t="s">
        <v>710</v>
      </c>
      <c r="C2996" t="s">
        <v>711</v>
      </c>
      <c r="D2996">
        <v>2021</v>
      </c>
      <c r="E2996">
        <v>2021</v>
      </c>
      <c r="F2996" s="1" t="s">
        <v>18</v>
      </c>
      <c r="G2996" s="1" t="s">
        <v>19</v>
      </c>
      <c r="H2996" s="1" t="s">
        <v>65</v>
      </c>
      <c r="I2996" s="1" t="s">
        <v>64</v>
      </c>
      <c r="J2996">
        <v>1285</v>
      </c>
      <c r="K2996">
        <v>21092449</v>
      </c>
      <c r="L2996">
        <v>6.1</v>
      </c>
      <c r="M2996" s="2" t="b">
        <f t="shared" si="94"/>
        <v>1</v>
      </c>
      <c r="N2996" s="2" t="str">
        <f t="shared" si="95"/>
        <v>Female202115-24 yearsGR113-124</v>
      </c>
    </row>
    <row r="2997" spans="2:14" x14ac:dyDescent="0.35">
      <c r="B2997" t="s">
        <v>710</v>
      </c>
      <c r="C2997" t="s">
        <v>711</v>
      </c>
      <c r="D2997">
        <v>2021</v>
      </c>
      <c r="E2997">
        <v>2021</v>
      </c>
      <c r="F2997" s="1" t="s">
        <v>18</v>
      </c>
      <c r="G2997" s="1" t="s">
        <v>19</v>
      </c>
      <c r="H2997" s="1" t="s">
        <v>152</v>
      </c>
      <c r="I2997" s="1" t="s">
        <v>151</v>
      </c>
      <c r="J2997">
        <v>375</v>
      </c>
      <c r="K2997">
        <v>21092449</v>
      </c>
      <c r="L2997">
        <v>1.8</v>
      </c>
      <c r="M2997" s="2" t="b">
        <f t="shared" si="94"/>
        <v>0</v>
      </c>
      <c r="N2997" s="2" t="str">
        <f t="shared" si="95"/>
        <v>Female202115-24 yearsGR113-125</v>
      </c>
    </row>
    <row r="2998" spans="2:14" x14ac:dyDescent="0.35">
      <c r="B2998" t="s">
        <v>710</v>
      </c>
      <c r="C2998" t="s">
        <v>711</v>
      </c>
      <c r="D2998">
        <v>2021</v>
      </c>
      <c r="E2998">
        <v>2021</v>
      </c>
      <c r="F2998" s="1" t="s">
        <v>18</v>
      </c>
      <c r="G2998" s="1" t="s">
        <v>19</v>
      </c>
      <c r="H2998" s="1" t="s">
        <v>63</v>
      </c>
      <c r="I2998" s="1" t="s">
        <v>62</v>
      </c>
      <c r="J2998">
        <v>910</v>
      </c>
      <c r="K2998">
        <v>21092449</v>
      </c>
      <c r="L2998">
        <v>4.3</v>
      </c>
      <c r="M2998" s="2" t="b">
        <f t="shared" si="94"/>
        <v>0</v>
      </c>
      <c r="N2998" s="2" t="str">
        <f t="shared" si="95"/>
        <v>Female202115-24 yearsGR113-126</v>
      </c>
    </row>
    <row r="2999" spans="2:14" x14ac:dyDescent="0.35">
      <c r="B2999" t="s">
        <v>710</v>
      </c>
      <c r="C2999" t="s">
        <v>711</v>
      </c>
      <c r="D2999">
        <v>2021</v>
      </c>
      <c r="E2999">
        <v>2021</v>
      </c>
      <c r="F2999" s="1" t="s">
        <v>18</v>
      </c>
      <c r="G2999" s="1" t="s">
        <v>19</v>
      </c>
      <c r="H2999" s="1" t="s">
        <v>61</v>
      </c>
      <c r="I2999" s="1" t="s">
        <v>60</v>
      </c>
      <c r="J2999">
        <v>930</v>
      </c>
      <c r="K2999">
        <v>21092449</v>
      </c>
      <c r="L2999">
        <v>4.4000000000000004</v>
      </c>
      <c r="M2999" s="2" t="b">
        <f t="shared" si="94"/>
        <v>1</v>
      </c>
      <c r="N2999" s="2" t="str">
        <f t="shared" si="95"/>
        <v>Female202115-24 yearsGR113-127</v>
      </c>
    </row>
    <row r="3000" spans="2:14" x14ac:dyDescent="0.35">
      <c r="B3000" t="s">
        <v>710</v>
      </c>
      <c r="C3000" t="s">
        <v>711</v>
      </c>
      <c r="D3000">
        <v>2021</v>
      </c>
      <c r="E3000">
        <v>2021</v>
      </c>
      <c r="F3000" s="1" t="s">
        <v>18</v>
      </c>
      <c r="G3000" s="1" t="s">
        <v>19</v>
      </c>
      <c r="H3000" s="1" t="s">
        <v>59</v>
      </c>
      <c r="I3000" s="1" t="s">
        <v>58</v>
      </c>
      <c r="J3000">
        <v>794</v>
      </c>
      <c r="K3000">
        <v>21092449</v>
      </c>
      <c r="L3000">
        <v>3.8</v>
      </c>
      <c r="M3000" s="2" t="b">
        <f t="shared" si="94"/>
        <v>0</v>
      </c>
      <c r="N3000" s="2" t="str">
        <f t="shared" si="95"/>
        <v>Female202115-24 yearsGR113-128</v>
      </c>
    </row>
    <row r="3001" spans="2:14" x14ac:dyDescent="0.35">
      <c r="B3001" t="s">
        <v>710</v>
      </c>
      <c r="C3001" t="s">
        <v>711</v>
      </c>
      <c r="D3001">
        <v>2021</v>
      </c>
      <c r="E3001">
        <v>2021</v>
      </c>
      <c r="F3001" s="1" t="s">
        <v>18</v>
      </c>
      <c r="G3001" s="1" t="s">
        <v>19</v>
      </c>
      <c r="H3001" s="1" t="s">
        <v>57</v>
      </c>
      <c r="I3001" s="1" t="s">
        <v>56</v>
      </c>
      <c r="J3001">
        <v>136</v>
      </c>
      <c r="K3001">
        <v>21092449</v>
      </c>
      <c r="L3001">
        <v>0.6</v>
      </c>
      <c r="M3001" s="2" t="b">
        <f t="shared" si="94"/>
        <v>0</v>
      </c>
      <c r="N3001" s="2" t="str">
        <f t="shared" si="95"/>
        <v>Female202115-24 yearsGR113-129</v>
      </c>
    </row>
    <row r="3002" spans="2:14" x14ac:dyDescent="0.35">
      <c r="B3002" t="s">
        <v>710</v>
      </c>
      <c r="C3002" t="s">
        <v>711</v>
      </c>
      <c r="D3002">
        <v>2021</v>
      </c>
      <c r="E3002">
        <v>2021</v>
      </c>
      <c r="F3002" s="1" t="s">
        <v>18</v>
      </c>
      <c r="G3002" s="1" t="s">
        <v>19</v>
      </c>
      <c r="H3002" s="1" t="s">
        <v>55</v>
      </c>
      <c r="I3002" s="1" t="s">
        <v>54</v>
      </c>
      <c r="J3002">
        <v>172</v>
      </c>
      <c r="K3002">
        <v>21092449</v>
      </c>
      <c r="L3002">
        <v>0.8</v>
      </c>
      <c r="M3002" s="2" t="b">
        <f t="shared" si="94"/>
        <v>0</v>
      </c>
      <c r="N3002" s="2" t="str">
        <f t="shared" si="95"/>
        <v>Female202115-24 yearsGR113-131</v>
      </c>
    </row>
    <row r="3003" spans="2:14" x14ac:dyDescent="0.35">
      <c r="B3003" t="s">
        <v>710</v>
      </c>
      <c r="C3003" t="s">
        <v>711</v>
      </c>
      <c r="D3003">
        <v>2021</v>
      </c>
      <c r="E3003">
        <v>2021</v>
      </c>
      <c r="F3003" s="1" t="s">
        <v>18</v>
      </c>
      <c r="G3003" s="1" t="s">
        <v>19</v>
      </c>
      <c r="H3003" s="1" t="s">
        <v>150</v>
      </c>
      <c r="I3003" s="1" t="s">
        <v>149</v>
      </c>
      <c r="J3003">
        <v>33</v>
      </c>
      <c r="K3003">
        <v>21092449</v>
      </c>
      <c r="L3003">
        <v>0.2</v>
      </c>
      <c r="M3003" s="2" t="b">
        <f t="shared" si="94"/>
        <v>0</v>
      </c>
      <c r="N3003" s="2" t="str">
        <f t="shared" si="95"/>
        <v>Female202115-24 yearsGR113-132</v>
      </c>
    </row>
    <row r="3004" spans="2:14" x14ac:dyDescent="0.35">
      <c r="B3004" t="s">
        <v>710</v>
      </c>
      <c r="C3004" t="s">
        <v>711</v>
      </c>
      <c r="D3004">
        <v>2021</v>
      </c>
      <c r="E3004">
        <v>2021</v>
      </c>
      <c r="F3004" s="1" t="s">
        <v>18</v>
      </c>
      <c r="G3004" s="1" t="s">
        <v>19</v>
      </c>
      <c r="H3004" s="1" t="s">
        <v>53</v>
      </c>
      <c r="I3004" s="1" t="s">
        <v>52</v>
      </c>
      <c r="J3004">
        <v>139</v>
      </c>
      <c r="K3004">
        <v>21092449</v>
      </c>
      <c r="L3004">
        <v>0.7</v>
      </c>
      <c r="M3004" s="2" t="b">
        <f t="shared" si="94"/>
        <v>0</v>
      </c>
      <c r="N3004" s="2" t="str">
        <f t="shared" si="95"/>
        <v>Female202115-24 yearsGR113-133</v>
      </c>
    </row>
    <row r="3005" spans="2:14" x14ac:dyDescent="0.35">
      <c r="B3005" t="s">
        <v>710</v>
      </c>
      <c r="C3005" t="s">
        <v>711</v>
      </c>
      <c r="D3005">
        <v>2021</v>
      </c>
      <c r="E3005">
        <v>2021</v>
      </c>
      <c r="F3005" s="1" t="s">
        <v>18</v>
      </c>
      <c r="G3005" s="1" t="s">
        <v>19</v>
      </c>
      <c r="H3005" s="1" t="s">
        <v>147</v>
      </c>
      <c r="I3005" s="1" t="s">
        <v>146</v>
      </c>
      <c r="J3005">
        <v>31</v>
      </c>
      <c r="K3005">
        <v>21092449</v>
      </c>
      <c r="L3005">
        <v>0.1</v>
      </c>
      <c r="M3005" s="2" t="b">
        <f t="shared" si="94"/>
        <v>1</v>
      </c>
      <c r="N3005" s="2" t="str">
        <f t="shared" si="95"/>
        <v>Female202115-24 yearsGR113-135</v>
      </c>
    </row>
    <row r="3006" spans="2:14" x14ac:dyDescent="0.35">
      <c r="B3006" t="s">
        <v>710</v>
      </c>
      <c r="C3006" t="s">
        <v>711</v>
      </c>
      <c r="D3006">
        <v>2021</v>
      </c>
      <c r="E3006">
        <v>2021</v>
      </c>
      <c r="F3006" s="1" t="s">
        <v>18</v>
      </c>
      <c r="G3006" s="1" t="s">
        <v>19</v>
      </c>
      <c r="H3006" s="1" t="s">
        <v>51</v>
      </c>
      <c r="I3006" s="1" t="s">
        <v>50</v>
      </c>
      <c r="J3006">
        <v>562</v>
      </c>
      <c r="K3006">
        <v>21092449</v>
      </c>
      <c r="L3006">
        <v>2.7</v>
      </c>
      <c r="M3006" s="2" t="b">
        <f t="shared" si="94"/>
        <v>1</v>
      </c>
      <c r="N3006" s="2" t="str">
        <f t="shared" si="95"/>
        <v>Female202115-24 yearsGR113-137</v>
      </c>
    </row>
    <row r="3007" spans="2:14" x14ac:dyDescent="0.35">
      <c r="B3007" t="s">
        <v>710</v>
      </c>
      <c r="C3007" t="s">
        <v>711</v>
      </c>
      <c r="D3007">
        <v>2021</v>
      </c>
      <c r="E3007">
        <v>2021</v>
      </c>
      <c r="F3007" s="1" t="s">
        <v>20</v>
      </c>
      <c r="G3007" s="1" t="s">
        <v>21</v>
      </c>
      <c r="H3007" s="1" t="s">
        <v>296</v>
      </c>
      <c r="I3007" s="1" t="s">
        <v>295</v>
      </c>
      <c r="J3007">
        <v>17</v>
      </c>
      <c r="K3007">
        <v>22441743</v>
      </c>
      <c r="L3007" t="s">
        <v>10</v>
      </c>
      <c r="M3007" s="2" t="b">
        <f t="shared" si="94"/>
        <v>0</v>
      </c>
      <c r="N3007" s="2" t="str">
        <f t="shared" si="95"/>
        <v>Female202125-34 yearsGR113-003</v>
      </c>
    </row>
    <row r="3008" spans="2:14" x14ac:dyDescent="0.35">
      <c r="B3008" t="s">
        <v>710</v>
      </c>
      <c r="C3008" t="s">
        <v>711</v>
      </c>
      <c r="D3008">
        <v>2021</v>
      </c>
      <c r="E3008">
        <v>2021</v>
      </c>
      <c r="F3008" s="1" t="s">
        <v>20</v>
      </c>
      <c r="G3008" s="1" t="s">
        <v>21</v>
      </c>
      <c r="H3008" s="1" t="s">
        <v>143</v>
      </c>
      <c r="I3008" s="1" t="s">
        <v>142</v>
      </c>
      <c r="J3008">
        <v>215</v>
      </c>
      <c r="K3008">
        <v>22441743</v>
      </c>
      <c r="L3008">
        <v>1</v>
      </c>
      <c r="M3008" s="2" t="b">
        <f t="shared" si="94"/>
        <v>1</v>
      </c>
      <c r="N3008" s="2" t="str">
        <f t="shared" si="95"/>
        <v>Female202125-34 yearsGR113-010</v>
      </c>
    </row>
    <row r="3009" spans="2:14" x14ac:dyDescent="0.35">
      <c r="B3009" t="s">
        <v>710</v>
      </c>
      <c r="C3009" t="s">
        <v>711</v>
      </c>
      <c r="D3009">
        <v>2021</v>
      </c>
      <c r="E3009">
        <v>2021</v>
      </c>
      <c r="F3009" s="1" t="s">
        <v>20</v>
      </c>
      <c r="G3009" s="1" t="s">
        <v>21</v>
      </c>
      <c r="H3009" s="1" t="s">
        <v>284</v>
      </c>
      <c r="I3009" s="1" t="s">
        <v>283</v>
      </c>
      <c r="J3009">
        <v>13</v>
      </c>
      <c r="K3009">
        <v>22441743</v>
      </c>
      <c r="L3009" t="s">
        <v>10</v>
      </c>
      <c r="M3009" s="2" t="b">
        <f t="shared" si="94"/>
        <v>1</v>
      </c>
      <c r="N3009" s="2" t="str">
        <f t="shared" si="95"/>
        <v>Female202125-34 yearsGR113-015</v>
      </c>
    </row>
    <row r="3010" spans="2:14" x14ac:dyDescent="0.35">
      <c r="B3010" t="s">
        <v>710</v>
      </c>
      <c r="C3010" t="s">
        <v>711</v>
      </c>
      <c r="D3010">
        <v>2021</v>
      </c>
      <c r="E3010">
        <v>2021</v>
      </c>
      <c r="F3010" s="1" t="s">
        <v>20</v>
      </c>
      <c r="G3010" s="1" t="s">
        <v>21</v>
      </c>
      <c r="H3010" s="1" t="s">
        <v>282</v>
      </c>
      <c r="I3010" s="1" t="s">
        <v>281</v>
      </c>
      <c r="J3010">
        <v>99</v>
      </c>
      <c r="K3010">
        <v>22441743</v>
      </c>
      <c r="L3010">
        <v>0.4</v>
      </c>
      <c r="M3010" s="2" t="b">
        <f t="shared" si="94"/>
        <v>1</v>
      </c>
      <c r="N3010" s="2" t="str">
        <f t="shared" si="95"/>
        <v>Female202125-34 yearsGR113-016</v>
      </c>
    </row>
    <row r="3011" spans="2:14" x14ac:dyDescent="0.35">
      <c r="B3011" t="s">
        <v>710</v>
      </c>
      <c r="C3011" t="s">
        <v>711</v>
      </c>
      <c r="D3011">
        <v>2021</v>
      </c>
      <c r="E3011">
        <v>2021</v>
      </c>
      <c r="F3011" s="1" t="s">
        <v>20</v>
      </c>
      <c r="G3011" s="1" t="s">
        <v>21</v>
      </c>
      <c r="H3011" s="1" t="s">
        <v>141</v>
      </c>
      <c r="I3011" s="1" t="s">
        <v>140</v>
      </c>
      <c r="J3011">
        <v>2326</v>
      </c>
      <c r="K3011">
        <v>22441743</v>
      </c>
      <c r="L3011">
        <v>10.4</v>
      </c>
      <c r="M3011" s="2" t="b">
        <f t="shared" si="94"/>
        <v>0</v>
      </c>
      <c r="N3011" s="2" t="str">
        <f t="shared" si="95"/>
        <v>Female202125-34 yearsGR113-018</v>
      </c>
    </row>
    <row r="3012" spans="2:14" x14ac:dyDescent="0.35">
      <c r="B3012" t="s">
        <v>710</v>
      </c>
      <c r="C3012" t="s">
        <v>711</v>
      </c>
      <c r="D3012">
        <v>2021</v>
      </c>
      <c r="E3012">
        <v>2021</v>
      </c>
      <c r="F3012" s="1" t="s">
        <v>20</v>
      </c>
      <c r="G3012" s="1" t="s">
        <v>21</v>
      </c>
      <c r="H3012" s="1" t="s">
        <v>139</v>
      </c>
      <c r="I3012" s="1" t="s">
        <v>138</v>
      </c>
      <c r="J3012">
        <v>1852</v>
      </c>
      <c r="K3012">
        <v>22441743</v>
      </c>
      <c r="L3012">
        <v>8.3000000000000007</v>
      </c>
      <c r="M3012" s="2" t="b">
        <f t="shared" si="94"/>
        <v>1</v>
      </c>
      <c r="N3012" s="2" t="str">
        <f t="shared" si="95"/>
        <v>Female202125-34 yearsGR113-019</v>
      </c>
    </row>
    <row r="3013" spans="2:14" x14ac:dyDescent="0.35">
      <c r="B3013" t="s">
        <v>710</v>
      </c>
      <c r="C3013" t="s">
        <v>711</v>
      </c>
      <c r="D3013">
        <v>2021</v>
      </c>
      <c r="E3013">
        <v>2021</v>
      </c>
      <c r="F3013" s="1" t="s">
        <v>20</v>
      </c>
      <c r="G3013" s="1" t="s">
        <v>21</v>
      </c>
      <c r="H3013" s="1" t="s">
        <v>280</v>
      </c>
      <c r="I3013" s="1" t="s">
        <v>279</v>
      </c>
      <c r="J3013">
        <v>19</v>
      </c>
      <c r="K3013">
        <v>22441743</v>
      </c>
      <c r="L3013" t="s">
        <v>10</v>
      </c>
      <c r="M3013" s="2" t="b">
        <f t="shared" si="94"/>
        <v>0</v>
      </c>
      <c r="N3013" s="2" t="str">
        <f t="shared" si="95"/>
        <v>Female202125-34 yearsGR113-020</v>
      </c>
    </row>
    <row r="3014" spans="2:14" x14ac:dyDescent="0.35">
      <c r="B3014" t="s">
        <v>710</v>
      </c>
      <c r="C3014" t="s">
        <v>711</v>
      </c>
      <c r="D3014">
        <v>2021</v>
      </c>
      <c r="E3014">
        <v>2021</v>
      </c>
      <c r="F3014" s="1" t="s">
        <v>20</v>
      </c>
      <c r="G3014" s="1" t="s">
        <v>21</v>
      </c>
      <c r="H3014" s="1" t="s">
        <v>276</v>
      </c>
      <c r="I3014" s="1" t="s">
        <v>275</v>
      </c>
      <c r="J3014">
        <v>67</v>
      </c>
      <c r="K3014">
        <v>22441743</v>
      </c>
      <c r="L3014">
        <v>0.3</v>
      </c>
      <c r="M3014" s="2" t="b">
        <f t="shared" si="94"/>
        <v>0</v>
      </c>
      <c r="N3014" s="2" t="str">
        <f t="shared" si="95"/>
        <v>Female202125-34 yearsGR113-022</v>
      </c>
    </row>
    <row r="3015" spans="2:14" x14ac:dyDescent="0.35">
      <c r="B3015" t="s">
        <v>710</v>
      </c>
      <c r="C3015" t="s">
        <v>711</v>
      </c>
      <c r="D3015">
        <v>2021</v>
      </c>
      <c r="E3015">
        <v>2021</v>
      </c>
      <c r="F3015" s="1" t="s">
        <v>20</v>
      </c>
      <c r="G3015" s="1" t="s">
        <v>21</v>
      </c>
      <c r="H3015" s="1" t="s">
        <v>274</v>
      </c>
      <c r="I3015" s="1" t="s">
        <v>273</v>
      </c>
      <c r="J3015">
        <v>160</v>
      </c>
      <c r="K3015">
        <v>22441743</v>
      </c>
      <c r="L3015">
        <v>0.7</v>
      </c>
      <c r="M3015" s="2" t="b">
        <f t="shared" si="94"/>
        <v>0</v>
      </c>
      <c r="N3015" s="2" t="str">
        <f t="shared" si="95"/>
        <v>Female202125-34 yearsGR113-023</v>
      </c>
    </row>
    <row r="3016" spans="2:14" x14ac:dyDescent="0.35">
      <c r="B3016" t="s">
        <v>710</v>
      </c>
      <c r="C3016" t="s">
        <v>711</v>
      </c>
      <c r="D3016">
        <v>2021</v>
      </c>
      <c r="E3016">
        <v>2021</v>
      </c>
      <c r="F3016" s="1" t="s">
        <v>20</v>
      </c>
      <c r="G3016" s="1" t="s">
        <v>21</v>
      </c>
      <c r="H3016" s="1" t="s">
        <v>272</v>
      </c>
      <c r="I3016" s="1" t="s">
        <v>271</v>
      </c>
      <c r="J3016">
        <v>41</v>
      </c>
      <c r="K3016">
        <v>22441743</v>
      </c>
      <c r="L3016">
        <v>0.2</v>
      </c>
      <c r="M3016" s="2" t="b">
        <f t="shared" si="94"/>
        <v>0</v>
      </c>
      <c r="N3016" s="2" t="str">
        <f t="shared" si="95"/>
        <v>Female202125-34 yearsGR113-024</v>
      </c>
    </row>
    <row r="3017" spans="2:14" x14ac:dyDescent="0.35">
      <c r="B3017" t="s">
        <v>710</v>
      </c>
      <c r="C3017" t="s">
        <v>711</v>
      </c>
      <c r="D3017">
        <v>2021</v>
      </c>
      <c r="E3017">
        <v>2021</v>
      </c>
      <c r="F3017" s="1" t="s">
        <v>20</v>
      </c>
      <c r="G3017" s="1" t="s">
        <v>21</v>
      </c>
      <c r="H3017" s="1" t="s">
        <v>270</v>
      </c>
      <c r="I3017" s="1" t="s">
        <v>269</v>
      </c>
      <c r="J3017">
        <v>21</v>
      </c>
      <c r="K3017">
        <v>22441743</v>
      </c>
      <c r="L3017">
        <v>0.1</v>
      </c>
      <c r="M3017" s="2" t="b">
        <f t="shared" si="94"/>
        <v>0</v>
      </c>
      <c r="N3017" s="2" t="str">
        <f t="shared" si="95"/>
        <v>Female202125-34 yearsGR113-025</v>
      </c>
    </row>
    <row r="3018" spans="2:14" x14ac:dyDescent="0.35">
      <c r="B3018" t="s">
        <v>710</v>
      </c>
      <c r="C3018" t="s">
        <v>711</v>
      </c>
      <c r="D3018">
        <v>2021</v>
      </c>
      <c r="E3018">
        <v>2021</v>
      </c>
      <c r="F3018" s="1" t="s">
        <v>20</v>
      </c>
      <c r="G3018" s="1" t="s">
        <v>21</v>
      </c>
      <c r="H3018" s="1" t="s">
        <v>266</v>
      </c>
      <c r="I3018" s="1" t="s">
        <v>265</v>
      </c>
      <c r="J3018">
        <v>50</v>
      </c>
      <c r="K3018">
        <v>22441743</v>
      </c>
      <c r="L3018">
        <v>0.2</v>
      </c>
      <c r="M3018" s="2" t="b">
        <f t="shared" si="94"/>
        <v>0</v>
      </c>
      <c r="N3018" s="2" t="str">
        <f t="shared" si="95"/>
        <v>Female202125-34 yearsGR113-027</v>
      </c>
    </row>
    <row r="3019" spans="2:14" x14ac:dyDescent="0.35">
      <c r="B3019" t="s">
        <v>710</v>
      </c>
      <c r="C3019" t="s">
        <v>711</v>
      </c>
      <c r="D3019">
        <v>2021</v>
      </c>
      <c r="E3019">
        <v>2021</v>
      </c>
      <c r="F3019" s="1" t="s">
        <v>20</v>
      </c>
      <c r="G3019" s="1" t="s">
        <v>21</v>
      </c>
      <c r="H3019" s="1" t="s">
        <v>264</v>
      </c>
      <c r="I3019" s="1" t="s">
        <v>263</v>
      </c>
      <c r="J3019">
        <v>39</v>
      </c>
      <c r="K3019">
        <v>22441743</v>
      </c>
      <c r="L3019">
        <v>0.2</v>
      </c>
      <c r="M3019" s="2" t="b">
        <f t="shared" si="94"/>
        <v>0</v>
      </c>
      <c r="N3019" s="2" t="str">
        <f t="shared" si="95"/>
        <v>Female202125-34 yearsGR113-028</v>
      </c>
    </row>
    <row r="3020" spans="2:14" x14ac:dyDescent="0.35">
      <c r="B3020" t="s">
        <v>710</v>
      </c>
      <c r="C3020" t="s">
        <v>711</v>
      </c>
      <c r="D3020">
        <v>2021</v>
      </c>
      <c r="E3020">
        <v>2021</v>
      </c>
      <c r="F3020" s="1" t="s">
        <v>20</v>
      </c>
      <c r="G3020" s="1" t="s">
        <v>21</v>
      </c>
      <c r="H3020" s="1" t="s">
        <v>137</v>
      </c>
      <c r="I3020" s="1" t="s">
        <v>136</v>
      </c>
      <c r="J3020">
        <v>369</v>
      </c>
      <c r="K3020">
        <v>22441743</v>
      </c>
      <c r="L3020">
        <v>1.6</v>
      </c>
      <c r="M3020" s="2" t="b">
        <f t="shared" si="94"/>
        <v>0</v>
      </c>
      <c r="N3020" s="2" t="str">
        <f t="shared" si="95"/>
        <v>Female202125-34 yearsGR113-029</v>
      </c>
    </row>
    <row r="3021" spans="2:14" x14ac:dyDescent="0.35">
      <c r="B3021" t="s">
        <v>710</v>
      </c>
      <c r="C3021" t="s">
        <v>711</v>
      </c>
      <c r="D3021">
        <v>2021</v>
      </c>
      <c r="E3021">
        <v>2021</v>
      </c>
      <c r="F3021" s="1" t="s">
        <v>20</v>
      </c>
      <c r="G3021" s="1" t="s">
        <v>21</v>
      </c>
      <c r="H3021" s="1" t="s">
        <v>262</v>
      </c>
      <c r="I3021" s="1" t="s">
        <v>261</v>
      </c>
      <c r="J3021">
        <v>234</v>
      </c>
      <c r="K3021">
        <v>22441743</v>
      </c>
      <c r="L3021">
        <v>1</v>
      </c>
      <c r="M3021" s="2" t="b">
        <f t="shared" si="94"/>
        <v>0</v>
      </c>
      <c r="N3021" s="2" t="str">
        <f t="shared" si="95"/>
        <v>Female202125-34 yearsGR113-030</v>
      </c>
    </row>
    <row r="3022" spans="2:14" x14ac:dyDescent="0.35">
      <c r="B3022" t="s">
        <v>710</v>
      </c>
      <c r="C3022" t="s">
        <v>711</v>
      </c>
      <c r="D3022">
        <v>2021</v>
      </c>
      <c r="E3022">
        <v>2021</v>
      </c>
      <c r="F3022" s="1" t="s">
        <v>20</v>
      </c>
      <c r="G3022" s="1" t="s">
        <v>21</v>
      </c>
      <c r="H3022" s="1" t="s">
        <v>260</v>
      </c>
      <c r="I3022" s="1" t="s">
        <v>259</v>
      </c>
      <c r="J3022">
        <v>50</v>
      </c>
      <c r="K3022">
        <v>22441743</v>
      </c>
      <c r="L3022">
        <v>0.2</v>
      </c>
      <c r="M3022" s="2" t="b">
        <f t="shared" si="94"/>
        <v>0</v>
      </c>
      <c r="N3022" s="2" t="str">
        <f t="shared" si="95"/>
        <v>Female202125-34 yearsGR113-031</v>
      </c>
    </row>
    <row r="3023" spans="2:14" x14ac:dyDescent="0.35">
      <c r="B3023" t="s">
        <v>710</v>
      </c>
      <c r="C3023" t="s">
        <v>711</v>
      </c>
      <c r="D3023">
        <v>2021</v>
      </c>
      <c r="E3023">
        <v>2021</v>
      </c>
      <c r="F3023" s="1" t="s">
        <v>20</v>
      </c>
      <c r="G3023" s="1" t="s">
        <v>21</v>
      </c>
      <c r="H3023" s="1" t="s">
        <v>258</v>
      </c>
      <c r="I3023" s="1" t="s">
        <v>257</v>
      </c>
      <c r="J3023">
        <v>95</v>
      </c>
      <c r="K3023">
        <v>22441743</v>
      </c>
      <c r="L3023">
        <v>0.4</v>
      </c>
      <c r="M3023" s="2" t="b">
        <f t="shared" si="94"/>
        <v>0</v>
      </c>
      <c r="N3023" s="2" t="str">
        <f t="shared" si="95"/>
        <v>Female202125-34 yearsGR113-032</v>
      </c>
    </row>
    <row r="3024" spans="2:14" x14ac:dyDescent="0.35">
      <c r="B3024" t="s">
        <v>710</v>
      </c>
      <c r="C3024" t="s">
        <v>711</v>
      </c>
      <c r="D3024">
        <v>2021</v>
      </c>
      <c r="E3024">
        <v>2021</v>
      </c>
      <c r="F3024" s="1" t="s">
        <v>20</v>
      </c>
      <c r="G3024" s="1" t="s">
        <v>21</v>
      </c>
      <c r="H3024" s="1" t="s">
        <v>254</v>
      </c>
      <c r="I3024" s="1" t="s">
        <v>253</v>
      </c>
      <c r="J3024">
        <v>23</v>
      </c>
      <c r="K3024">
        <v>22441743</v>
      </c>
      <c r="L3024">
        <v>0.1</v>
      </c>
      <c r="M3024" s="2" t="b">
        <f t="shared" si="94"/>
        <v>0</v>
      </c>
      <c r="N3024" s="2" t="str">
        <f t="shared" si="95"/>
        <v>Female202125-34 yearsGR113-034</v>
      </c>
    </row>
    <row r="3025" spans="2:14" x14ac:dyDescent="0.35">
      <c r="B3025" t="s">
        <v>710</v>
      </c>
      <c r="C3025" t="s">
        <v>711</v>
      </c>
      <c r="D3025">
        <v>2021</v>
      </c>
      <c r="E3025">
        <v>2021</v>
      </c>
      <c r="F3025" s="1" t="s">
        <v>20</v>
      </c>
      <c r="G3025" s="1" t="s">
        <v>21</v>
      </c>
      <c r="H3025" s="1" t="s">
        <v>250</v>
      </c>
      <c r="I3025" s="1" t="s">
        <v>249</v>
      </c>
      <c r="J3025">
        <v>167</v>
      </c>
      <c r="K3025">
        <v>22441743</v>
      </c>
      <c r="L3025">
        <v>0.7</v>
      </c>
      <c r="M3025" s="2" t="b">
        <f t="shared" si="94"/>
        <v>0</v>
      </c>
      <c r="N3025" s="2" t="str">
        <f t="shared" si="95"/>
        <v>Female202125-34 yearsGR113-036</v>
      </c>
    </row>
    <row r="3026" spans="2:14" x14ac:dyDescent="0.35">
      <c r="B3026" t="s">
        <v>710</v>
      </c>
      <c r="C3026" t="s">
        <v>711</v>
      </c>
      <c r="D3026">
        <v>2021</v>
      </c>
      <c r="E3026">
        <v>2021</v>
      </c>
      <c r="F3026" s="1" t="s">
        <v>20</v>
      </c>
      <c r="G3026" s="1" t="s">
        <v>21</v>
      </c>
      <c r="H3026" s="1" t="s">
        <v>135</v>
      </c>
      <c r="I3026" s="1" t="s">
        <v>134</v>
      </c>
      <c r="J3026">
        <v>215</v>
      </c>
      <c r="K3026">
        <v>22441743</v>
      </c>
      <c r="L3026">
        <v>1</v>
      </c>
      <c r="M3026" s="2" t="b">
        <f t="shared" si="94"/>
        <v>0</v>
      </c>
      <c r="N3026" s="2" t="str">
        <f t="shared" si="95"/>
        <v>Female202125-34 yearsGR113-037</v>
      </c>
    </row>
    <row r="3027" spans="2:14" x14ac:dyDescent="0.35">
      <c r="B3027" t="s">
        <v>710</v>
      </c>
      <c r="C3027" t="s">
        <v>711</v>
      </c>
      <c r="D3027">
        <v>2021</v>
      </c>
      <c r="E3027">
        <v>2021</v>
      </c>
      <c r="F3027" s="1" t="s">
        <v>20</v>
      </c>
      <c r="G3027" s="1" t="s">
        <v>21</v>
      </c>
      <c r="H3027" s="1" t="s">
        <v>248</v>
      </c>
      <c r="I3027" s="1" t="s">
        <v>247</v>
      </c>
      <c r="J3027">
        <v>13</v>
      </c>
      <c r="K3027">
        <v>22441743</v>
      </c>
      <c r="L3027" t="s">
        <v>10</v>
      </c>
      <c r="M3027" s="2" t="b">
        <f t="shared" si="94"/>
        <v>0</v>
      </c>
      <c r="N3027" s="2" t="str">
        <f t="shared" si="95"/>
        <v>Female202125-34 yearsGR113-038</v>
      </c>
    </row>
    <row r="3028" spans="2:14" x14ac:dyDescent="0.35">
      <c r="B3028" t="s">
        <v>710</v>
      </c>
      <c r="C3028" t="s">
        <v>711</v>
      </c>
      <c r="D3028">
        <v>2021</v>
      </c>
      <c r="E3028">
        <v>2021</v>
      </c>
      <c r="F3028" s="1" t="s">
        <v>20</v>
      </c>
      <c r="G3028" s="1" t="s">
        <v>21</v>
      </c>
      <c r="H3028" s="1" t="s">
        <v>133</v>
      </c>
      <c r="I3028" s="1" t="s">
        <v>132</v>
      </c>
      <c r="J3028">
        <v>51</v>
      </c>
      <c r="K3028">
        <v>22441743</v>
      </c>
      <c r="L3028">
        <v>0.2</v>
      </c>
      <c r="M3028" s="2" t="b">
        <f t="shared" si="94"/>
        <v>0</v>
      </c>
      <c r="N3028" s="2" t="str">
        <f t="shared" si="95"/>
        <v>Female202125-34 yearsGR113-039</v>
      </c>
    </row>
    <row r="3029" spans="2:14" x14ac:dyDescent="0.35">
      <c r="B3029" t="s">
        <v>710</v>
      </c>
      <c r="C3029" t="s">
        <v>711</v>
      </c>
      <c r="D3029">
        <v>2021</v>
      </c>
      <c r="E3029">
        <v>2021</v>
      </c>
      <c r="F3029" s="1" t="s">
        <v>20</v>
      </c>
      <c r="G3029" s="1" t="s">
        <v>21</v>
      </c>
      <c r="H3029" s="1" t="s">
        <v>246</v>
      </c>
      <c r="I3029" s="1" t="s">
        <v>245</v>
      </c>
      <c r="J3029">
        <v>147</v>
      </c>
      <c r="K3029">
        <v>22441743</v>
      </c>
      <c r="L3029">
        <v>0.7</v>
      </c>
      <c r="M3029" s="2" t="b">
        <f t="shared" si="94"/>
        <v>0</v>
      </c>
      <c r="N3029" s="2" t="str">
        <f t="shared" si="95"/>
        <v>Female202125-34 yearsGR113-040</v>
      </c>
    </row>
    <row r="3030" spans="2:14" x14ac:dyDescent="0.35">
      <c r="B3030" t="s">
        <v>710</v>
      </c>
      <c r="C3030" t="s">
        <v>711</v>
      </c>
      <c r="D3030">
        <v>2021</v>
      </c>
      <c r="E3030">
        <v>2021</v>
      </c>
      <c r="F3030" s="1" t="s">
        <v>20</v>
      </c>
      <c r="G3030" s="1" t="s">
        <v>21</v>
      </c>
      <c r="H3030" s="1" t="s">
        <v>240</v>
      </c>
      <c r="I3030" s="1" t="s">
        <v>239</v>
      </c>
      <c r="J3030">
        <v>294</v>
      </c>
      <c r="K3030">
        <v>22441743</v>
      </c>
      <c r="L3030">
        <v>1.3</v>
      </c>
      <c r="M3030" s="2" t="b">
        <f t="shared" si="94"/>
        <v>0</v>
      </c>
      <c r="N3030" s="2" t="str">
        <f t="shared" si="95"/>
        <v>Female202125-34 yearsGR113-043</v>
      </c>
    </row>
    <row r="3031" spans="2:14" x14ac:dyDescent="0.35">
      <c r="B3031" t="s">
        <v>710</v>
      </c>
      <c r="C3031" t="s">
        <v>711</v>
      </c>
      <c r="D3031">
        <v>2021</v>
      </c>
      <c r="E3031">
        <v>2021</v>
      </c>
      <c r="F3031" s="1" t="s">
        <v>20</v>
      </c>
      <c r="G3031" s="1" t="s">
        <v>21</v>
      </c>
      <c r="H3031" s="1" t="s">
        <v>238</v>
      </c>
      <c r="I3031" s="1" t="s">
        <v>237</v>
      </c>
      <c r="J3031">
        <v>53</v>
      </c>
      <c r="K3031">
        <v>22441743</v>
      </c>
      <c r="L3031">
        <v>0.2</v>
      </c>
      <c r="M3031" s="2" t="b">
        <f t="shared" si="94"/>
        <v>1</v>
      </c>
      <c r="N3031" s="2" t="str">
        <f t="shared" si="95"/>
        <v>Female202125-34 yearsGR113-044</v>
      </c>
    </row>
    <row r="3032" spans="2:14" x14ac:dyDescent="0.35">
      <c r="B3032" t="s">
        <v>710</v>
      </c>
      <c r="C3032" t="s">
        <v>711</v>
      </c>
      <c r="D3032">
        <v>2021</v>
      </c>
      <c r="E3032">
        <v>2021</v>
      </c>
      <c r="F3032" s="1" t="s">
        <v>20</v>
      </c>
      <c r="G3032" s="1" t="s">
        <v>21</v>
      </c>
      <c r="H3032" s="1" t="s">
        <v>236</v>
      </c>
      <c r="I3032" s="1" t="s">
        <v>235</v>
      </c>
      <c r="J3032">
        <v>71</v>
      </c>
      <c r="K3032">
        <v>22441743</v>
      </c>
      <c r="L3032">
        <v>0.3</v>
      </c>
      <c r="M3032" s="2" t="b">
        <f t="shared" si="94"/>
        <v>1</v>
      </c>
      <c r="N3032" s="2" t="str">
        <f t="shared" si="95"/>
        <v>Female202125-34 yearsGR113-045</v>
      </c>
    </row>
    <row r="3033" spans="2:14" x14ac:dyDescent="0.35">
      <c r="B3033" t="s">
        <v>710</v>
      </c>
      <c r="C3033" t="s">
        <v>711</v>
      </c>
      <c r="D3033">
        <v>2021</v>
      </c>
      <c r="E3033">
        <v>2021</v>
      </c>
      <c r="F3033" s="1" t="s">
        <v>20</v>
      </c>
      <c r="G3033" s="1" t="s">
        <v>21</v>
      </c>
      <c r="H3033" s="1" t="s">
        <v>131</v>
      </c>
      <c r="I3033" s="1" t="s">
        <v>130</v>
      </c>
      <c r="J3033">
        <v>506</v>
      </c>
      <c r="K3033">
        <v>22441743</v>
      </c>
      <c r="L3033">
        <v>2.2999999999999998</v>
      </c>
      <c r="M3033" s="2" t="b">
        <f t="shared" si="94"/>
        <v>1</v>
      </c>
      <c r="N3033" s="2" t="str">
        <f t="shared" si="95"/>
        <v>Female202125-34 yearsGR113-046</v>
      </c>
    </row>
    <row r="3034" spans="2:14" x14ac:dyDescent="0.35">
      <c r="B3034" t="s">
        <v>710</v>
      </c>
      <c r="C3034" t="s">
        <v>711</v>
      </c>
      <c r="D3034">
        <v>2021</v>
      </c>
      <c r="E3034">
        <v>2021</v>
      </c>
      <c r="F3034" s="1" t="s">
        <v>20</v>
      </c>
      <c r="G3034" s="1" t="s">
        <v>21</v>
      </c>
      <c r="H3034" s="1" t="s">
        <v>234</v>
      </c>
      <c r="I3034" s="1" t="s">
        <v>233</v>
      </c>
      <c r="J3034">
        <v>30</v>
      </c>
      <c r="K3034">
        <v>22441743</v>
      </c>
      <c r="L3034">
        <v>0.1</v>
      </c>
      <c r="M3034" s="2" t="b">
        <f t="shared" si="94"/>
        <v>1</v>
      </c>
      <c r="N3034" s="2" t="str">
        <f t="shared" si="95"/>
        <v>Female202125-34 yearsGR113-047</v>
      </c>
    </row>
    <row r="3035" spans="2:14" x14ac:dyDescent="0.35">
      <c r="B3035" t="s">
        <v>710</v>
      </c>
      <c r="C3035" t="s">
        <v>711</v>
      </c>
      <c r="D3035">
        <v>2021</v>
      </c>
      <c r="E3035">
        <v>2021</v>
      </c>
      <c r="F3035" s="1" t="s">
        <v>20</v>
      </c>
      <c r="G3035" s="1" t="s">
        <v>21</v>
      </c>
      <c r="H3035" s="1" t="s">
        <v>232</v>
      </c>
      <c r="I3035" s="1" t="s">
        <v>231</v>
      </c>
      <c r="J3035">
        <v>28</v>
      </c>
      <c r="K3035">
        <v>22441743</v>
      </c>
      <c r="L3035">
        <v>0.1</v>
      </c>
      <c r="M3035" s="2" t="b">
        <f t="shared" si="94"/>
        <v>0</v>
      </c>
      <c r="N3035" s="2" t="str">
        <f t="shared" si="95"/>
        <v>Female202125-34 yearsGR113-048</v>
      </c>
    </row>
    <row r="3036" spans="2:14" x14ac:dyDescent="0.35">
      <c r="B3036" t="s">
        <v>710</v>
      </c>
      <c r="C3036" t="s">
        <v>711</v>
      </c>
      <c r="D3036">
        <v>2021</v>
      </c>
      <c r="E3036">
        <v>2021</v>
      </c>
      <c r="F3036" s="1" t="s">
        <v>20</v>
      </c>
      <c r="G3036" s="1" t="s">
        <v>21</v>
      </c>
      <c r="H3036" s="1" t="s">
        <v>228</v>
      </c>
      <c r="I3036" s="1" t="s">
        <v>227</v>
      </c>
      <c r="J3036">
        <v>10</v>
      </c>
      <c r="K3036">
        <v>22441743</v>
      </c>
      <c r="L3036" t="s">
        <v>10</v>
      </c>
      <c r="M3036" s="2" t="b">
        <f t="shared" si="94"/>
        <v>1</v>
      </c>
      <c r="N3036" s="2" t="str">
        <f t="shared" si="95"/>
        <v>Female202125-34 yearsGR113-050</v>
      </c>
    </row>
    <row r="3037" spans="2:14" x14ac:dyDescent="0.35">
      <c r="B3037" t="s">
        <v>710</v>
      </c>
      <c r="C3037" t="s">
        <v>711</v>
      </c>
      <c r="D3037">
        <v>2021</v>
      </c>
      <c r="E3037">
        <v>2021</v>
      </c>
      <c r="F3037" s="1" t="s">
        <v>20</v>
      </c>
      <c r="G3037" s="1" t="s">
        <v>21</v>
      </c>
      <c r="H3037" s="1" t="s">
        <v>129</v>
      </c>
      <c r="I3037" s="1" t="s">
        <v>128</v>
      </c>
      <c r="J3037">
        <v>1783</v>
      </c>
      <c r="K3037">
        <v>22441743</v>
      </c>
      <c r="L3037">
        <v>7.9</v>
      </c>
      <c r="M3037" s="2" t="b">
        <f t="shared" si="94"/>
        <v>0</v>
      </c>
      <c r="N3037" s="2" t="str">
        <f t="shared" si="95"/>
        <v>Female202125-34 yearsGR113-053</v>
      </c>
    </row>
    <row r="3038" spans="2:14" x14ac:dyDescent="0.35">
      <c r="B3038" t="s">
        <v>710</v>
      </c>
      <c r="C3038" t="s">
        <v>711</v>
      </c>
      <c r="D3038">
        <v>2021</v>
      </c>
      <c r="E3038">
        <v>2021</v>
      </c>
      <c r="F3038" s="1" t="s">
        <v>20</v>
      </c>
      <c r="G3038" s="1" t="s">
        <v>21</v>
      </c>
      <c r="H3038" s="1" t="s">
        <v>127</v>
      </c>
      <c r="I3038" s="1" t="s">
        <v>126</v>
      </c>
      <c r="J3038">
        <v>1416</v>
      </c>
      <c r="K3038">
        <v>22441743</v>
      </c>
      <c r="L3038">
        <v>6.3</v>
      </c>
      <c r="M3038" s="2" t="b">
        <f t="shared" si="94"/>
        <v>1</v>
      </c>
      <c r="N3038" s="2" t="str">
        <f t="shared" si="95"/>
        <v>Female202125-34 yearsGR113-054</v>
      </c>
    </row>
    <row r="3039" spans="2:14" x14ac:dyDescent="0.35">
      <c r="B3039" t="s">
        <v>710</v>
      </c>
      <c r="C3039" t="s">
        <v>711</v>
      </c>
      <c r="D3039">
        <v>2021</v>
      </c>
      <c r="E3039">
        <v>2021</v>
      </c>
      <c r="F3039" s="1" t="s">
        <v>20</v>
      </c>
      <c r="G3039" s="1" t="s">
        <v>21</v>
      </c>
      <c r="H3039" s="1" t="s">
        <v>222</v>
      </c>
      <c r="I3039" s="1" t="s">
        <v>221</v>
      </c>
      <c r="J3039">
        <v>51</v>
      </c>
      <c r="K3039">
        <v>22441743</v>
      </c>
      <c r="L3039">
        <v>0.2</v>
      </c>
      <c r="M3039" s="2" t="b">
        <f t="shared" si="94"/>
        <v>0</v>
      </c>
      <c r="N3039" s="2" t="str">
        <f t="shared" si="95"/>
        <v>Female202125-34 yearsGR113-055</v>
      </c>
    </row>
    <row r="3040" spans="2:14" x14ac:dyDescent="0.35">
      <c r="B3040" t="s">
        <v>710</v>
      </c>
      <c r="C3040" t="s">
        <v>711</v>
      </c>
      <c r="D3040">
        <v>2021</v>
      </c>
      <c r="E3040">
        <v>2021</v>
      </c>
      <c r="F3040" s="1" t="s">
        <v>20</v>
      </c>
      <c r="G3040" s="1" t="s">
        <v>21</v>
      </c>
      <c r="H3040" s="1" t="s">
        <v>220</v>
      </c>
      <c r="I3040" s="1" t="s">
        <v>219</v>
      </c>
      <c r="J3040">
        <v>176</v>
      </c>
      <c r="K3040">
        <v>22441743</v>
      </c>
      <c r="L3040">
        <v>0.8</v>
      </c>
      <c r="M3040" s="2" t="b">
        <f t="shared" si="94"/>
        <v>0</v>
      </c>
      <c r="N3040" s="2" t="str">
        <f t="shared" si="95"/>
        <v>Female202125-34 yearsGR113-056</v>
      </c>
    </row>
    <row r="3041" spans="2:14" x14ac:dyDescent="0.35">
      <c r="B3041" t="s">
        <v>710</v>
      </c>
      <c r="C3041" t="s">
        <v>711</v>
      </c>
      <c r="D3041">
        <v>2021</v>
      </c>
      <c r="E3041">
        <v>2021</v>
      </c>
      <c r="F3041" s="1" t="s">
        <v>20</v>
      </c>
      <c r="G3041" s="1" t="s">
        <v>21</v>
      </c>
      <c r="H3041" s="1" t="s">
        <v>125</v>
      </c>
      <c r="I3041" s="1" t="s">
        <v>124</v>
      </c>
      <c r="J3041">
        <v>22</v>
      </c>
      <c r="K3041">
        <v>22441743</v>
      </c>
      <c r="L3041">
        <v>0.1</v>
      </c>
      <c r="M3041" s="2" t="b">
        <f t="shared" si="94"/>
        <v>0</v>
      </c>
      <c r="N3041" s="2" t="str">
        <f t="shared" si="95"/>
        <v>Female202125-34 yearsGR113-057</v>
      </c>
    </row>
    <row r="3042" spans="2:14" x14ac:dyDescent="0.35">
      <c r="B3042" t="s">
        <v>710</v>
      </c>
      <c r="C3042" t="s">
        <v>711</v>
      </c>
      <c r="D3042">
        <v>2021</v>
      </c>
      <c r="E3042">
        <v>2021</v>
      </c>
      <c r="F3042" s="1" t="s">
        <v>20</v>
      </c>
      <c r="G3042" s="1" t="s">
        <v>21</v>
      </c>
      <c r="H3042" s="1" t="s">
        <v>123</v>
      </c>
      <c r="I3042" s="1" t="s">
        <v>122</v>
      </c>
      <c r="J3042">
        <v>286</v>
      </c>
      <c r="K3042">
        <v>22441743</v>
      </c>
      <c r="L3042">
        <v>1.3</v>
      </c>
      <c r="M3042" s="2" t="b">
        <f t="shared" si="94"/>
        <v>0</v>
      </c>
      <c r="N3042" s="2" t="str">
        <f t="shared" si="95"/>
        <v>Female202125-34 yearsGR113-058</v>
      </c>
    </row>
    <row r="3043" spans="2:14" x14ac:dyDescent="0.35">
      <c r="B3043" t="s">
        <v>710</v>
      </c>
      <c r="C3043" t="s">
        <v>711</v>
      </c>
      <c r="D3043">
        <v>2021</v>
      </c>
      <c r="E3043">
        <v>2021</v>
      </c>
      <c r="F3043" s="1" t="s">
        <v>20</v>
      </c>
      <c r="G3043" s="1" t="s">
        <v>21</v>
      </c>
      <c r="H3043" s="1" t="s">
        <v>121</v>
      </c>
      <c r="I3043" s="1" t="s">
        <v>120</v>
      </c>
      <c r="J3043">
        <v>134</v>
      </c>
      <c r="K3043">
        <v>22441743</v>
      </c>
      <c r="L3043">
        <v>0.6</v>
      </c>
      <c r="M3043" s="2" t="b">
        <f t="shared" si="94"/>
        <v>0</v>
      </c>
      <c r="N3043" s="2" t="str">
        <f t="shared" si="95"/>
        <v>Female202125-34 yearsGR113-059</v>
      </c>
    </row>
    <row r="3044" spans="2:14" x14ac:dyDescent="0.35">
      <c r="B3044" t="s">
        <v>710</v>
      </c>
      <c r="C3044" t="s">
        <v>711</v>
      </c>
      <c r="D3044">
        <v>2021</v>
      </c>
      <c r="E3044">
        <v>2021</v>
      </c>
      <c r="F3044" s="1" t="s">
        <v>20</v>
      </c>
      <c r="G3044" s="1" t="s">
        <v>21</v>
      </c>
      <c r="H3044" s="1" t="s">
        <v>218</v>
      </c>
      <c r="I3044" s="1" t="s">
        <v>217</v>
      </c>
      <c r="J3044">
        <v>11</v>
      </c>
      <c r="K3044">
        <v>22441743</v>
      </c>
      <c r="L3044" t="s">
        <v>10</v>
      </c>
      <c r="M3044" s="2" t="b">
        <f t="shared" si="94"/>
        <v>0</v>
      </c>
      <c r="N3044" s="2" t="str">
        <f t="shared" si="95"/>
        <v>Female202125-34 yearsGR113-060</v>
      </c>
    </row>
    <row r="3045" spans="2:14" x14ac:dyDescent="0.35">
      <c r="B3045" t="s">
        <v>710</v>
      </c>
      <c r="C3045" t="s">
        <v>711</v>
      </c>
      <c r="D3045">
        <v>2021</v>
      </c>
      <c r="E3045">
        <v>2021</v>
      </c>
      <c r="F3045" s="1" t="s">
        <v>20</v>
      </c>
      <c r="G3045" s="1" t="s">
        <v>21</v>
      </c>
      <c r="H3045" s="1" t="s">
        <v>119</v>
      </c>
      <c r="I3045" s="1" t="s">
        <v>118</v>
      </c>
      <c r="J3045">
        <v>141</v>
      </c>
      <c r="K3045">
        <v>22441743</v>
      </c>
      <c r="L3045">
        <v>0.6</v>
      </c>
      <c r="M3045" s="2" t="b">
        <f t="shared" si="94"/>
        <v>0</v>
      </c>
      <c r="N3045" s="2" t="str">
        <f t="shared" si="95"/>
        <v>Female202125-34 yearsGR113-061</v>
      </c>
    </row>
    <row r="3046" spans="2:14" x14ac:dyDescent="0.35">
      <c r="B3046" t="s">
        <v>710</v>
      </c>
      <c r="C3046" t="s">
        <v>711</v>
      </c>
      <c r="D3046">
        <v>2021</v>
      </c>
      <c r="E3046">
        <v>2021</v>
      </c>
      <c r="F3046" s="1" t="s">
        <v>20</v>
      </c>
      <c r="G3046" s="1" t="s">
        <v>21</v>
      </c>
      <c r="H3046" s="1" t="s">
        <v>117</v>
      </c>
      <c r="I3046" s="1" t="s">
        <v>116</v>
      </c>
      <c r="J3046">
        <v>66</v>
      </c>
      <c r="K3046">
        <v>22441743</v>
      </c>
      <c r="L3046">
        <v>0.3</v>
      </c>
      <c r="M3046" s="2" t="b">
        <f t="shared" si="94"/>
        <v>0</v>
      </c>
      <c r="N3046" s="2" t="str">
        <f t="shared" si="95"/>
        <v>Female202125-34 yearsGR113-062</v>
      </c>
    </row>
    <row r="3047" spans="2:14" x14ac:dyDescent="0.35">
      <c r="B3047" t="s">
        <v>710</v>
      </c>
      <c r="C3047" t="s">
        <v>711</v>
      </c>
      <c r="D3047">
        <v>2021</v>
      </c>
      <c r="E3047">
        <v>2021</v>
      </c>
      <c r="F3047" s="1" t="s">
        <v>20</v>
      </c>
      <c r="G3047" s="1" t="s">
        <v>21</v>
      </c>
      <c r="H3047" s="1" t="s">
        <v>115</v>
      </c>
      <c r="I3047" s="1" t="s">
        <v>114</v>
      </c>
      <c r="J3047">
        <v>75</v>
      </c>
      <c r="K3047">
        <v>22441743</v>
      </c>
      <c r="L3047">
        <v>0.3</v>
      </c>
      <c r="M3047" s="2" t="b">
        <f t="shared" si="94"/>
        <v>0</v>
      </c>
      <c r="N3047" s="2" t="str">
        <f t="shared" si="95"/>
        <v>Female202125-34 yearsGR113-063</v>
      </c>
    </row>
    <row r="3048" spans="2:14" x14ac:dyDescent="0.35">
      <c r="B3048" t="s">
        <v>710</v>
      </c>
      <c r="C3048" t="s">
        <v>711</v>
      </c>
      <c r="D3048">
        <v>2021</v>
      </c>
      <c r="E3048">
        <v>2021</v>
      </c>
      <c r="F3048" s="1" t="s">
        <v>20</v>
      </c>
      <c r="G3048" s="1" t="s">
        <v>21</v>
      </c>
      <c r="H3048" s="1" t="s">
        <v>113</v>
      </c>
      <c r="I3048" s="1" t="s">
        <v>112</v>
      </c>
      <c r="J3048">
        <v>881</v>
      </c>
      <c r="K3048">
        <v>22441743</v>
      </c>
      <c r="L3048">
        <v>3.9</v>
      </c>
      <c r="M3048" s="2" t="b">
        <f t="shared" si="94"/>
        <v>0</v>
      </c>
      <c r="N3048" s="2" t="str">
        <f t="shared" si="95"/>
        <v>Female202125-34 yearsGR113-064</v>
      </c>
    </row>
    <row r="3049" spans="2:14" x14ac:dyDescent="0.35">
      <c r="B3049" t="s">
        <v>710</v>
      </c>
      <c r="C3049" t="s">
        <v>711</v>
      </c>
      <c r="D3049">
        <v>2021</v>
      </c>
      <c r="E3049">
        <v>2021</v>
      </c>
      <c r="F3049" s="1" t="s">
        <v>20</v>
      </c>
      <c r="G3049" s="1" t="s">
        <v>21</v>
      </c>
      <c r="H3049" s="1" t="s">
        <v>111</v>
      </c>
      <c r="I3049" s="1" t="s">
        <v>110</v>
      </c>
      <c r="J3049">
        <v>70</v>
      </c>
      <c r="K3049">
        <v>22441743</v>
      </c>
      <c r="L3049">
        <v>0.3</v>
      </c>
      <c r="M3049" s="2" t="b">
        <f t="shared" si="94"/>
        <v>0</v>
      </c>
      <c r="N3049" s="2" t="str">
        <f t="shared" si="95"/>
        <v>Female202125-34 yearsGR113-065</v>
      </c>
    </row>
    <row r="3050" spans="2:14" x14ac:dyDescent="0.35">
      <c r="B3050" t="s">
        <v>710</v>
      </c>
      <c r="C3050" t="s">
        <v>711</v>
      </c>
      <c r="D3050">
        <v>2021</v>
      </c>
      <c r="E3050">
        <v>2021</v>
      </c>
      <c r="F3050" s="1" t="s">
        <v>20</v>
      </c>
      <c r="G3050" s="1" t="s">
        <v>21</v>
      </c>
      <c r="H3050" s="1" t="s">
        <v>216</v>
      </c>
      <c r="I3050" s="1" t="s">
        <v>215</v>
      </c>
      <c r="J3050">
        <v>12</v>
      </c>
      <c r="K3050">
        <v>22441743</v>
      </c>
      <c r="L3050" t="s">
        <v>10</v>
      </c>
      <c r="M3050" s="2" t="b">
        <f t="shared" si="94"/>
        <v>0</v>
      </c>
      <c r="N3050" s="2" t="str">
        <f t="shared" si="95"/>
        <v>Female202125-34 yearsGR113-066</v>
      </c>
    </row>
    <row r="3051" spans="2:14" x14ac:dyDescent="0.35">
      <c r="B3051" t="s">
        <v>710</v>
      </c>
      <c r="C3051" t="s">
        <v>711</v>
      </c>
      <c r="D3051">
        <v>2021</v>
      </c>
      <c r="E3051">
        <v>2021</v>
      </c>
      <c r="F3051" s="1" t="s">
        <v>20</v>
      </c>
      <c r="G3051" s="1" t="s">
        <v>21</v>
      </c>
      <c r="H3051" s="1" t="s">
        <v>214</v>
      </c>
      <c r="I3051" s="1" t="s">
        <v>213</v>
      </c>
      <c r="J3051">
        <v>68</v>
      </c>
      <c r="K3051">
        <v>22441743</v>
      </c>
      <c r="L3051">
        <v>0.3</v>
      </c>
      <c r="M3051" s="2" t="b">
        <f t="shared" si="94"/>
        <v>0</v>
      </c>
      <c r="N3051" s="2" t="str">
        <f t="shared" si="95"/>
        <v>Female202125-34 yearsGR113-067</v>
      </c>
    </row>
    <row r="3052" spans="2:14" x14ac:dyDescent="0.35">
      <c r="B3052" t="s">
        <v>710</v>
      </c>
      <c r="C3052" t="s">
        <v>711</v>
      </c>
      <c r="D3052">
        <v>2021</v>
      </c>
      <c r="E3052">
        <v>2021</v>
      </c>
      <c r="F3052" s="1" t="s">
        <v>20</v>
      </c>
      <c r="G3052" s="1" t="s">
        <v>21</v>
      </c>
      <c r="H3052" s="1" t="s">
        <v>109</v>
      </c>
      <c r="I3052" s="1" t="s">
        <v>108</v>
      </c>
      <c r="J3052">
        <v>731</v>
      </c>
      <c r="K3052">
        <v>22441743</v>
      </c>
      <c r="L3052">
        <v>3.3</v>
      </c>
      <c r="M3052" s="2" t="b">
        <f t="shared" si="94"/>
        <v>0</v>
      </c>
      <c r="N3052" s="2" t="str">
        <f t="shared" si="95"/>
        <v>Female202125-34 yearsGR113-068</v>
      </c>
    </row>
    <row r="3053" spans="2:14" x14ac:dyDescent="0.35">
      <c r="B3053" t="s">
        <v>710</v>
      </c>
      <c r="C3053" t="s">
        <v>711</v>
      </c>
      <c r="D3053">
        <v>2021</v>
      </c>
      <c r="E3053">
        <v>2021</v>
      </c>
      <c r="F3053" s="1" t="s">
        <v>20</v>
      </c>
      <c r="G3053" s="1" t="s">
        <v>21</v>
      </c>
      <c r="H3053" s="1" t="s">
        <v>212</v>
      </c>
      <c r="I3053" s="1" t="s">
        <v>211</v>
      </c>
      <c r="J3053">
        <v>55</v>
      </c>
      <c r="K3053">
        <v>22441743</v>
      </c>
      <c r="L3053">
        <v>0.2</v>
      </c>
      <c r="M3053" s="2" t="b">
        <f t="shared" si="94"/>
        <v>1</v>
      </c>
      <c r="N3053" s="2" t="str">
        <f t="shared" si="95"/>
        <v>Female202125-34 yearsGR113-069</v>
      </c>
    </row>
    <row r="3054" spans="2:14" x14ac:dyDescent="0.35">
      <c r="B3054" t="s">
        <v>710</v>
      </c>
      <c r="C3054" t="s">
        <v>711</v>
      </c>
      <c r="D3054">
        <v>2021</v>
      </c>
      <c r="E3054">
        <v>2021</v>
      </c>
      <c r="F3054" s="1" t="s">
        <v>20</v>
      </c>
      <c r="G3054" s="1" t="s">
        <v>21</v>
      </c>
      <c r="H3054" s="1" t="s">
        <v>107</v>
      </c>
      <c r="I3054" s="1" t="s">
        <v>106</v>
      </c>
      <c r="J3054">
        <v>250</v>
      </c>
      <c r="K3054">
        <v>22441743</v>
      </c>
      <c r="L3054">
        <v>1.1000000000000001</v>
      </c>
      <c r="M3054" s="2" t="b">
        <f t="shared" si="94"/>
        <v>1</v>
      </c>
      <c r="N3054" s="2" t="str">
        <f t="shared" si="95"/>
        <v>Female202125-34 yearsGR113-070</v>
      </c>
    </row>
    <row r="3055" spans="2:14" x14ac:dyDescent="0.35">
      <c r="B3055" t="s">
        <v>710</v>
      </c>
      <c r="C3055" t="s">
        <v>711</v>
      </c>
      <c r="D3055">
        <v>2021</v>
      </c>
      <c r="E3055">
        <v>2021</v>
      </c>
      <c r="F3055" s="1" t="s">
        <v>20</v>
      </c>
      <c r="G3055" s="1" t="s">
        <v>21</v>
      </c>
      <c r="H3055" s="1" t="s">
        <v>208</v>
      </c>
      <c r="I3055" s="1" t="s">
        <v>207</v>
      </c>
      <c r="J3055">
        <v>61</v>
      </c>
      <c r="K3055">
        <v>22441743</v>
      </c>
      <c r="L3055">
        <v>0.3</v>
      </c>
      <c r="M3055" s="2" t="b">
        <f t="shared" si="94"/>
        <v>0</v>
      </c>
      <c r="N3055" s="2" t="str">
        <f t="shared" si="95"/>
        <v>Female202125-34 yearsGR113-072</v>
      </c>
    </row>
    <row r="3056" spans="2:14" x14ac:dyDescent="0.35">
      <c r="B3056" t="s">
        <v>710</v>
      </c>
      <c r="C3056" t="s">
        <v>711</v>
      </c>
      <c r="D3056">
        <v>2021</v>
      </c>
      <c r="E3056">
        <v>2021</v>
      </c>
      <c r="F3056" s="1" t="s">
        <v>20</v>
      </c>
      <c r="G3056" s="1" t="s">
        <v>21</v>
      </c>
      <c r="H3056" s="1" t="s">
        <v>206</v>
      </c>
      <c r="I3056" s="1" t="s">
        <v>205</v>
      </c>
      <c r="J3056">
        <v>25</v>
      </c>
      <c r="K3056">
        <v>22441743</v>
      </c>
      <c r="L3056">
        <v>0.1</v>
      </c>
      <c r="M3056" s="2" t="b">
        <f t="shared" ref="M3056:M3119" si="96">LEFT(H3056,1)="#"</f>
        <v>1</v>
      </c>
      <c r="N3056" s="2" t="str">
        <f t="shared" ref="N3056:N3119" si="97">B3056&amp;E3056&amp;F3056&amp;I3056</f>
        <v>Female202125-34 yearsGR113-073</v>
      </c>
    </row>
    <row r="3057" spans="2:14" x14ac:dyDescent="0.35">
      <c r="B3057" t="s">
        <v>710</v>
      </c>
      <c r="C3057" t="s">
        <v>711</v>
      </c>
      <c r="D3057">
        <v>2021</v>
      </c>
      <c r="E3057">
        <v>2021</v>
      </c>
      <c r="F3057" s="1" t="s">
        <v>20</v>
      </c>
      <c r="G3057" s="1" t="s">
        <v>21</v>
      </c>
      <c r="H3057" s="1" t="s">
        <v>204</v>
      </c>
      <c r="I3057" s="1" t="s">
        <v>203</v>
      </c>
      <c r="J3057">
        <v>36</v>
      </c>
      <c r="K3057">
        <v>22441743</v>
      </c>
      <c r="L3057">
        <v>0.2</v>
      </c>
      <c r="M3057" s="2" t="b">
        <f t="shared" si="96"/>
        <v>0</v>
      </c>
      <c r="N3057" s="2" t="str">
        <f t="shared" si="97"/>
        <v>Female202125-34 yearsGR113-074</v>
      </c>
    </row>
    <row r="3058" spans="2:14" x14ac:dyDescent="0.35">
      <c r="B3058" t="s">
        <v>710</v>
      </c>
      <c r="C3058" t="s">
        <v>711</v>
      </c>
      <c r="D3058">
        <v>2021</v>
      </c>
      <c r="E3058">
        <v>2021</v>
      </c>
      <c r="F3058" s="1" t="s">
        <v>20</v>
      </c>
      <c r="G3058" s="1" t="s">
        <v>21</v>
      </c>
      <c r="H3058" s="1" t="s">
        <v>105</v>
      </c>
      <c r="I3058" s="1" t="s">
        <v>104</v>
      </c>
      <c r="J3058">
        <v>106</v>
      </c>
      <c r="K3058">
        <v>22441743</v>
      </c>
      <c r="L3058">
        <v>0.5</v>
      </c>
      <c r="M3058" s="2" t="b">
        <f t="shared" si="96"/>
        <v>0</v>
      </c>
      <c r="N3058" s="2" t="str">
        <f t="shared" si="97"/>
        <v>Female202125-34 yearsGR113-075</v>
      </c>
    </row>
    <row r="3059" spans="2:14" x14ac:dyDescent="0.35">
      <c r="B3059" t="s">
        <v>710</v>
      </c>
      <c r="C3059" t="s">
        <v>711</v>
      </c>
      <c r="D3059">
        <v>2021</v>
      </c>
      <c r="E3059">
        <v>2021</v>
      </c>
      <c r="F3059" s="1" t="s">
        <v>20</v>
      </c>
      <c r="G3059" s="1" t="s">
        <v>21</v>
      </c>
      <c r="H3059" s="1" t="s">
        <v>103</v>
      </c>
      <c r="I3059" s="1" t="s">
        <v>102</v>
      </c>
      <c r="J3059">
        <v>149</v>
      </c>
      <c r="K3059">
        <v>22441743</v>
      </c>
      <c r="L3059">
        <v>0.7</v>
      </c>
      <c r="M3059" s="2" t="b">
        <f t="shared" si="96"/>
        <v>1</v>
      </c>
      <c r="N3059" s="2" t="str">
        <f t="shared" si="97"/>
        <v>Female202125-34 yearsGR113-076</v>
      </c>
    </row>
    <row r="3060" spans="2:14" x14ac:dyDescent="0.35">
      <c r="B3060" t="s">
        <v>710</v>
      </c>
      <c r="C3060" t="s">
        <v>711</v>
      </c>
      <c r="D3060">
        <v>2021</v>
      </c>
      <c r="E3060">
        <v>2021</v>
      </c>
      <c r="F3060" s="1" t="s">
        <v>20</v>
      </c>
      <c r="G3060" s="1" t="s">
        <v>21</v>
      </c>
      <c r="H3060" s="1" t="s">
        <v>101</v>
      </c>
      <c r="I3060" s="1" t="s">
        <v>100</v>
      </c>
      <c r="J3060">
        <v>144</v>
      </c>
      <c r="K3060">
        <v>22441743</v>
      </c>
      <c r="L3060">
        <v>0.6</v>
      </c>
      <c r="M3060" s="2" t="b">
        <f t="shared" si="96"/>
        <v>0</v>
      </c>
      <c r="N3060" s="2" t="str">
        <f t="shared" si="97"/>
        <v>Female202125-34 yearsGR113-078</v>
      </c>
    </row>
    <row r="3061" spans="2:14" x14ac:dyDescent="0.35">
      <c r="B3061" t="s">
        <v>710</v>
      </c>
      <c r="C3061" t="s">
        <v>711</v>
      </c>
      <c r="D3061">
        <v>2021</v>
      </c>
      <c r="E3061">
        <v>2021</v>
      </c>
      <c r="F3061" s="1" t="s">
        <v>20</v>
      </c>
      <c r="G3061" s="1" t="s">
        <v>21</v>
      </c>
      <c r="H3061" s="1" t="s">
        <v>99</v>
      </c>
      <c r="I3061" s="1" t="s">
        <v>98</v>
      </c>
      <c r="J3061">
        <v>147</v>
      </c>
      <c r="K3061">
        <v>22441743</v>
      </c>
      <c r="L3061">
        <v>0.7</v>
      </c>
      <c r="M3061" s="2" t="b">
        <f t="shared" si="96"/>
        <v>1</v>
      </c>
      <c r="N3061" s="2" t="str">
        <f t="shared" si="97"/>
        <v>Female202125-34 yearsGR113-082</v>
      </c>
    </row>
    <row r="3062" spans="2:14" x14ac:dyDescent="0.35">
      <c r="B3062" t="s">
        <v>710</v>
      </c>
      <c r="C3062" t="s">
        <v>711</v>
      </c>
      <c r="D3062">
        <v>2021</v>
      </c>
      <c r="E3062">
        <v>2021</v>
      </c>
      <c r="F3062" s="1" t="s">
        <v>20</v>
      </c>
      <c r="G3062" s="1" t="s">
        <v>21</v>
      </c>
      <c r="H3062" s="1" t="s">
        <v>190</v>
      </c>
      <c r="I3062" s="1" t="s">
        <v>189</v>
      </c>
      <c r="J3062">
        <v>129</v>
      </c>
      <c r="K3062">
        <v>22441743</v>
      </c>
      <c r="L3062">
        <v>0.6</v>
      </c>
      <c r="M3062" s="2" t="b">
        <f t="shared" si="96"/>
        <v>0</v>
      </c>
      <c r="N3062" s="2" t="str">
        <f t="shared" si="97"/>
        <v>Female202125-34 yearsGR113-085</v>
      </c>
    </row>
    <row r="3063" spans="2:14" x14ac:dyDescent="0.35">
      <c r="B3063" t="s">
        <v>710</v>
      </c>
      <c r="C3063" t="s">
        <v>711</v>
      </c>
      <c r="D3063">
        <v>2021</v>
      </c>
      <c r="E3063">
        <v>2021</v>
      </c>
      <c r="F3063" s="1" t="s">
        <v>20</v>
      </c>
      <c r="G3063" s="1" t="s">
        <v>21</v>
      </c>
      <c r="H3063" s="1" t="s">
        <v>97</v>
      </c>
      <c r="I3063" s="1" t="s">
        <v>96</v>
      </c>
      <c r="J3063">
        <v>18</v>
      </c>
      <c r="K3063">
        <v>22441743</v>
      </c>
      <c r="L3063" t="s">
        <v>10</v>
      </c>
      <c r="M3063" s="2" t="b">
        <f t="shared" si="96"/>
        <v>0</v>
      </c>
      <c r="N3063" s="2" t="str">
        <f t="shared" si="97"/>
        <v>Female202125-34 yearsGR113-086</v>
      </c>
    </row>
    <row r="3064" spans="2:14" x14ac:dyDescent="0.35">
      <c r="B3064" t="s">
        <v>710</v>
      </c>
      <c r="C3064" t="s">
        <v>711</v>
      </c>
      <c r="D3064">
        <v>2021</v>
      </c>
      <c r="E3064">
        <v>2021</v>
      </c>
      <c r="F3064" s="1" t="s">
        <v>20</v>
      </c>
      <c r="G3064" s="1" t="s">
        <v>21</v>
      </c>
      <c r="H3064" s="1" t="s">
        <v>95</v>
      </c>
      <c r="I3064" s="1" t="s">
        <v>94</v>
      </c>
      <c r="J3064">
        <v>49</v>
      </c>
      <c r="K3064">
        <v>22441743</v>
      </c>
      <c r="L3064">
        <v>0.2</v>
      </c>
      <c r="M3064" s="2" t="b">
        <f t="shared" si="96"/>
        <v>1</v>
      </c>
      <c r="N3064" s="2" t="str">
        <f t="shared" si="97"/>
        <v>Female202125-34 yearsGR113-088</v>
      </c>
    </row>
    <row r="3065" spans="2:14" x14ac:dyDescent="0.35">
      <c r="B3065" t="s">
        <v>710</v>
      </c>
      <c r="C3065" t="s">
        <v>711</v>
      </c>
      <c r="D3065">
        <v>2021</v>
      </c>
      <c r="E3065">
        <v>2021</v>
      </c>
      <c r="F3065" s="1" t="s">
        <v>20</v>
      </c>
      <c r="G3065" s="1" t="s">
        <v>21</v>
      </c>
      <c r="H3065" s="1" t="s">
        <v>186</v>
      </c>
      <c r="I3065" s="1" t="s">
        <v>185</v>
      </c>
      <c r="J3065">
        <v>123</v>
      </c>
      <c r="K3065">
        <v>22441743</v>
      </c>
      <c r="L3065">
        <v>0.5</v>
      </c>
      <c r="M3065" s="2" t="b">
        <f t="shared" si="96"/>
        <v>0</v>
      </c>
      <c r="N3065" s="2" t="str">
        <f t="shared" si="97"/>
        <v>Female202125-34 yearsGR113-089</v>
      </c>
    </row>
    <row r="3066" spans="2:14" x14ac:dyDescent="0.35">
      <c r="B3066" t="s">
        <v>710</v>
      </c>
      <c r="C3066" t="s">
        <v>711</v>
      </c>
      <c r="D3066">
        <v>2021</v>
      </c>
      <c r="E3066">
        <v>2021</v>
      </c>
      <c r="F3066" s="1" t="s">
        <v>20</v>
      </c>
      <c r="G3066" s="1" t="s">
        <v>21</v>
      </c>
      <c r="H3066" s="1" t="s">
        <v>184</v>
      </c>
      <c r="I3066" s="1" t="s">
        <v>183</v>
      </c>
      <c r="J3066">
        <v>12</v>
      </c>
      <c r="K3066">
        <v>22441743</v>
      </c>
      <c r="L3066" t="s">
        <v>10</v>
      </c>
      <c r="M3066" s="2" t="b">
        <f t="shared" si="96"/>
        <v>1</v>
      </c>
      <c r="N3066" s="2" t="str">
        <f t="shared" si="97"/>
        <v>Female202125-34 yearsGR113-090</v>
      </c>
    </row>
    <row r="3067" spans="2:14" x14ac:dyDescent="0.35">
      <c r="B3067" t="s">
        <v>710</v>
      </c>
      <c r="C3067" t="s">
        <v>711</v>
      </c>
      <c r="D3067">
        <v>2021</v>
      </c>
      <c r="E3067">
        <v>2021</v>
      </c>
      <c r="F3067" s="1" t="s">
        <v>20</v>
      </c>
      <c r="G3067" s="1" t="s">
        <v>21</v>
      </c>
      <c r="H3067" s="1" t="s">
        <v>93</v>
      </c>
      <c r="I3067" s="1" t="s">
        <v>92</v>
      </c>
      <c r="J3067">
        <v>704</v>
      </c>
      <c r="K3067">
        <v>22441743</v>
      </c>
      <c r="L3067">
        <v>3.1</v>
      </c>
      <c r="M3067" s="2" t="b">
        <f t="shared" si="96"/>
        <v>1</v>
      </c>
      <c r="N3067" s="2" t="str">
        <f t="shared" si="97"/>
        <v>Female202125-34 yearsGR113-093</v>
      </c>
    </row>
    <row r="3068" spans="2:14" x14ac:dyDescent="0.35">
      <c r="B3068" t="s">
        <v>710</v>
      </c>
      <c r="C3068" t="s">
        <v>711</v>
      </c>
      <c r="D3068">
        <v>2021</v>
      </c>
      <c r="E3068">
        <v>2021</v>
      </c>
      <c r="F3068" s="1" t="s">
        <v>20</v>
      </c>
      <c r="G3068" s="1" t="s">
        <v>21</v>
      </c>
      <c r="H3068" s="1" t="s">
        <v>91</v>
      </c>
      <c r="I3068" s="1" t="s">
        <v>90</v>
      </c>
      <c r="J3068">
        <v>590</v>
      </c>
      <c r="K3068">
        <v>22441743</v>
      </c>
      <c r="L3068">
        <v>2.6</v>
      </c>
      <c r="M3068" s="2" t="b">
        <f t="shared" si="96"/>
        <v>0</v>
      </c>
      <c r="N3068" s="2" t="str">
        <f t="shared" si="97"/>
        <v>Female202125-34 yearsGR113-094</v>
      </c>
    </row>
    <row r="3069" spans="2:14" x14ac:dyDescent="0.35">
      <c r="B3069" t="s">
        <v>710</v>
      </c>
      <c r="C3069" t="s">
        <v>711</v>
      </c>
      <c r="D3069">
        <v>2021</v>
      </c>
      <c r="E3069">
        <v>2021</v>
      </c>
      <c r="F3069" s="1" t="s">
        <v>20</v>
      </c>
      <c r="G3069" s="1" t="s">
        <v>21</v>
      </c>
      <c r="H3069" s="1" t="s">
        <v>178</v>
      </c>
      <c r="I3069" s="1" t="s">
        <v>177</v>
      </c>
      <c r="J3069">
        <v>114</v>
      </c>
      <c r="K3069">
        <v>22441743</v>
      </c>
      <c r="L3069">
        <v>0.5</v>
      </c>
      <c r="M3069" s="2" t="b">
        <f t="shared" si="96"/>
        <v>0</v>
      </c>
      <c r="N3069" s="2" t="str">
        <f t="shared" si="97"/>
        <v>Female202125-34 yearsGR113-095</v>
      </c>
    </row>
    <row r="3070" spans="2:14" x14ac:dyDescent="0.35">
      <c r="B3070" t="s">
        <v>710</v>
      </c>
      <c r="C3070" t="s">
        <v>711</v>
      </c>
      <c r="D3070">
        <v>2021</v>
      </c>
      <c r="E3070">
        <v>2021</v>
      </c>
      <c r="F3070" s="1" t="s">
        <v>20</v>
      </c>
      <c r="G3070" s="1" t="s">
        <v>21</v>
      </c>
      <c r="H3070" s="1" t="s">
        <v>176</v>
      </c>
      <c r="I3070" s="1" t="s">
        <v>175</v>
      </c>
      <c r="J3070">
        <v>11</v>
      </c>
      <c r="K3070">
        <v>22441743</v>
      </c>
      <c r="L3070" t="s">
        <v>10</v>
      </c>
      <c r="M3070" s="2" t="b">
        <f t="shared" si="96"/>
        <v>1</v>
      </c>
      <c r="N3070" s="2" t="str">
        <f t="shared" si="97"/>
        <v>Female202125-34 yearsGR113-096</v>
      </c>
    </row>
    <row r="3071" spans="2:14" x14ac:dyDescent="0.35">
      <c r="B3071" t="s">
        <v>710</v>
      </c>
      <c r="C3071" t="s">
        <v>711</v>
      </c>
      <c r="D3071">
        <v>2021</v>
      </c>
      <c r="E3071">
        <v>2021</v>
      </c>
      <c r="F3071" s="1" t="s">
        <v>20</v>
      </c>
      <c r="G3071" s="1" t="s">
        <v>21</v>
      </c>
      <c r="H3071" s="1" t="s">
        <v>89</v>
      </c>
      <c r="I3071" s="1" t="s">
        <v>88</v>
      </c>
      <c r="J3071">
        <v>154</v>
      </c>
      <c r="K3071">
        <v>22441743</v>
      </c>
      <c r="L3071">
        <v>0.7</v>
      </c>
      <c r="M3071" s="2" t="b">
        <f t="shared" si="96"/>
        <v>1</v>
      </c>
      <c r="N3071" s="2" t="str">
        <f t="shared" si="97"/>
        <v>Female202125-34 yearsGR113-097</v>
      </c>
    </row>
    <row r="3072" spans="2:14" x14ac:dyDescent="0.35">
      <c r="B3072" t="s">
        <v>710</v>
      </c>
      <c r="C3072" t="s">
        <v>711</v>
      </c>
      <c r="D3072">
        <v>2021</v>
      </c>
      <c r="E3072">
        <v>2021</v>
      </c>
      <c r="F3072" s="1" t="s">
        <v>20</v>
      </c>
      <c r="G3072" s="1" t="s">
        <v>21</v>
      </c>
      <c r="H3072" s="1" t="s">
        <v>87</v>
      </c>
      <c r="I3072" s="1" t="s">
        <v>86</v>
      </c>
      <c r="J3072">
        <v>142</v>
      </c>
      <c r="K3072">
        <v>22441743</v>
      </c>
      <c r="L3072">
        <v>0.6</v>
      </c>
      <c r="M3072" s="2" t="b">
        <f t="shared" si="96"/>
        <v>0</v>
      </c>
      <c r="N3072" s="2" t="str">
        <f t="shared" si="97"/>
        <v>Female202125-34 yearsGR113-100</v>
      </c>
    </row>
    <row r="3073" spans="2:14" x14ac:dyDescent="0.35">
      <c r="B3073" t="s">
        <v>710</v>
      </c>
      <c r="C3073" t="s">
        <v>711</v>
      </c>
      <c r="D3073">
        <v>2021</v>
      </c>
      <c r="E3073">
        <v>2021</v>
      </c>
      <c r="F3073" s="1" t="s">
        <v>20</v>
      </c>
      <c r="G3073" s="1" t="s">
        <v>21</v>
      </c>
      <c r="H3073" s="1" t="s">
        <v>304</v>
      </c>
      <c r="I3073" s="1" t="s">
        <v>303</v>
      </c>
      <c r="J3073">
        <v>797</v>
      </c>
      <c r="K3073">
        <v>22441743</v>
      </c>
      <c r="L3073">
        <v>3.6</v>
      </c>
      <c r="M3073" s="2" t="b">
        <f t="shared" si="96"/>
        <v>1</v>
      </c>
      <c r="N3073" s="2" t="str">
        <f t="shared" si="97"/>
        <v>Female202125-34 yearsGR113-105</v>
      </c>
    </row>
    <row r="3074" spans="2:14" x14ac:dyDescent="0.35">
      <c r="B3074" t="s">
        <v>710</v>
      </c>
      <c r="C3074" t="s">
        <v>711</v>
      </c>
      <c r="D3074">
        <v>2021</v>
      </c>
      <c r="E3074">
        <v>2021</v>
      </c>
      <c r="F3074" s="1" t="s">
        <v>20</v>
      </c>
      <c r="G3074" s="1" t="s">
        <v>21</v>
      </c>
      <c r="H3074" s="1" t="s">
        <v>307</v>
      </c>
      <c r="I3074" s="1" t="s">
        <v>306</v>
      </c>
      <c r="J3074">
        <v>25</v>
      </c>
      <c r="K3074">
        <v>22441743</v>
      </c>
      <c r="L3074">
        <v>0.1</v>
      </c>
      <c r="M3074" s="2" t="b">
        <f t="shared" si="96"/>
        <v>0</v>
      </c>
      <c r="N3074" s="2" t="str">
        <f t="shared" si="97"/>
        <v>Female202125-34 yearsGR113-106</v>
      </c>
    </row>
    <row r="3075" spans="2:14" x14ac:dyDescent="0.35">
      <c r="B3075" t="s">
        <v>710</v>
      </c>
      <c r="C3075" t="s">
        <v>711</v>
      </c>
      <c r="D3075">
        <v>2021</v>
      </c>
      <c r="E3075">
        <v>2021</v>
      </c>
      <c r="F3075" s="1" t="s">
        <v>20</v>
      </c>
      <c r="G3075" s="1" t="s">
        <v>21</v>
      </c>
      <c r="H3075" s="1" t="s">
        <v>302</v>
      </c>
      <c r="I3075" s="1" t="s">
        <v>301</v>
      </c>
      <c r="J3075">
        <v>772</v>
      </c>
      <c r="K3075">
        <v>22441743</v>
      </c>
      <c r="L3075">
        <v>3.4</v>
      </c>
      <c r="M3075" s="2" t="b">
        <f t="shared" si="96"/>
        <v>0</v>
      </c>
      <c r="N3075" s="2" t="str">
        <f t="shared" si="97"/>
        <v>Female202125-34 yearsGR113-107</v>
      </c>
    </row>
    <row r="3076" spans="2:14" x14ac:dyDescent="0.35">
      <c r="B3076" t="s">
        <v>710</v>
      </c>
      <c r="C3076" t="s">
        <v>711</v>
      </c>
      <c r="D3076">
        <v>2021</v>
      </c>
      <c r="E3076">
        <v>2021</v>
      </c>
      <c r="F3076" s="1" t="s">
        <v>20</v>
      </c>
      <c r="G3076" s="1" t="s">
        <v>21</v>
      </c>
      <c r="H3076" s="1" t="s">
        <v>164</v>
      </c>
      <c r="I3076" s="1" t="s">
        <v>163</v>
      </c>
      <c r="J3076">
        <v>191</v>
      </c>
      <c r="K3076">
        <v>22441743</v>
      </c>
      <c r="L3076">
        <v>0.9</v>
      </c>
      <c r="M3076" s="2" t="b">
        <f t="shared" si="96"/>
        <v>1</v>
      </c>
      <c r="N3076" s="2" t="str">
        <f t="shared" si="97"/>
        <v>Female202125-34 yearsGR113-109</v>
      </c>
    </row>
    <row r="3077" spans="2:14" x14ac:dyDescent="0.35">
      <c r="B3077" t="s">
        <v>710</v>
      </c>
      <c r="C3077" t="s">
        <v>711</v>
      </c>
      <c r="D3077">
        <v>2021</v>
      </c>
      <c r="E3077">
        <v>2021</v>
      </c>
      <c r="F3077" s="1" t="s">
        <v>20</v>
      </c>
      <c r="G3077" s="1" t="s">
        <v>21</v>
      </c>
      <c r="H3077" s="1" t="s">
        <v>83</v>
      </c>
      <c r="I3077" s="1" t="s">
        <v>82</v>
      </c>
      <c r="J3077">
        <v>431</v>
      </c>
      <c r="K3077">
        <v>22441743</v>
      </c>
      <c r="L3077">
        <v>1.9</v>
      </c>
      <c r="M3077" s="2" t="b">
        <f t="shared" si="96"/>
        <v>0</v>
      </c>
      <c r="N3077" s="2" t="str">
        <f t="shared" si="97"/>
        <v>Female202125-34 yearsGR113-110</v>
      </c>
    </row>
    <row r="3078" spans="2:14" x14ac:dyDescent="0.35">
      <c r="B3078" t="s">
        <v>710</v>
      </c>
      <c r="C3078" t="s">
        <v>711</v>
      </c>
      <c r="D3078">
        <v>2021</v>
      </c>
      <c r="E3078">
        <v>2021</v>
      </c>
      <c r="F3078" s="1" t="s">
        <v>20</v>
      </c>
      <c r="G3078" s="1" t="s">
        <v>21</v>
      </c>
      <c r="H3078" s="1" t="s">
        <v>81</v>
      </c>
      <c r="I3078" s="1" t="s">
        <v>80</v>
      </c>
      <c r="J3078">
        <v>2230</v>
      </c>
      <c r="K3078">
        <v>22441743</v>
      </c>
      <c r="L3078">
        <v>9.9</v>
      </c>
      <c r="M3078" s="2" t="b">
        <f t="shared" si="96"/>
        <v>0</v>
      </c>
      <c r="N3078" s="2" t="str">
        <f t="shared" si="97"/>
        <v>Female202125-34 yearsGR113-111</v>
      </c>
    </row>
    <row r="3079" spans="2:14" x14ac:dyDescent="0.35">
      <c r="B3079" t="s">
        <v>710</v>
      </c>
      <c r="C3079" t="s">
        <v>711</v>
      </c>
      <c r="D3079">
        <v>2021</v>
      </c>
      <c r="E3079">
        <v>2021</v>
      </c>
      <c r="F3079" s="1" t="s">
        <v>20</v>
      </c>
      <c r="G3079" s="1" t="s">
        <v>21</v>
      </c>
      <c r="H3079" s="1" t="s">
        <v>79</v>
      </c>
      <c r="I3079" s="1" t="s">
        <v>78</v>
      </c>
      <c r="J3079">
        <v>8978</v>
      </c>
      <c r="K3079">
        <v>22441743</v>
      </c>
      <c r="L3079">
        <v>40</v>
      </c>
      <c r="M3079" s="2" t="b">
        <f t="shared" si="96"/>
        <v>1</v>
      </c>
      <c r="N3079" s="2" t="str">
        <f t="shared" si="97"/>
        <v>Female202125-34 yearsGR113-112</v>
      </c>
    </row>
    <row r="3080" spans="2:14" x14ac:dyDescent="0.35">
      <c r="B3080" t="s">
        <v>710</v>
      </c>
      <c r="C3080" t="s">
        <v>711</v>
      </c>
      <c r="D3080">
        <v>2021</v>
      </c>
      <c r="E3080">
        <v>2021</v>
      </c>
      <c r="F3080" s="1" t="s">
        <v>20</v>
      </c>
      <c r="G3080" s="1" t="s">
        <v>21</v>
      </c>
      <c r="H3080" s="1" t="s">
        <v>77</v>
      </c>
      <c r="I3080" s="1" t="s">
        <v>76</v>
      </c>
      <c r="J3080">
        <v>2277</v>
      </c>
      <c r="K3080">
        <v>22441743</v>
      </c>
      <c r="L3080">
        <v>10.1</v>
      </c>
      <c r="M3080" s="2" t="b">
        <f t="shared" si="96"/>
        <v>0</v>
      </c>
      <c r="N3080" s="2" t="str">
        <f t="shared" si="97"/>
        <v>Female202125-34 yearsGR113-113</v>
      </c>
    </row>
    <row r="3081" spans="2:14" x14ac:dyDescent="0.35">
      <c r="B3081" t="s">
        <v>710</v>
      </c>
      <c r="C3081" t="s">
        <v>711</v>
      </c>
      <c r="D3081">
        <v>2021</v>
      </c>
      <c r="E3081">
        <v>2021</v>
      </c>
      <c r="F3081" s="1" t="s">
        <v>20</v>
      </c>
      <c r="G3081" s="1" t="s">
        <v>21</v>
      </c>
      <c r="H3081" s="1" t="s">
        <v>75</v>
      </c>
      <c r="I3081" s="1" t="s">
        <v>74</v>
      </c>
      <c r="J3081">
        <v>2223</v>
      </c>
      <c r="K3081">
        <v>22441743</v>
      </c>
      <c r="L3081">
        <v>9.9</v>
      </c>
      <c r="M3081" s="2" t="b">
        <f t="shared" si="96"/>
        <v>0</v>
      </c>
      <c r="N3081" s="2" t="str">
        <f t="shared" si="97"/>
        <v>Female202125-34 yearsGR113-114</v>
      </c>
    </row>
    <row r="3082" spans="2:14" x14ac:dyDescent="0.35">
      <c r="B3082" t="s">
        <v>710</v>
      </c>
      <c r="C3082" t="s">
        <v>711</v>
      </c>
      <c r="D3082">
        <v>2021</v>
      </c>
      <c r="E3082">
        <v>2021</v>
      </c>
      <c r="F3082" s="1" t="s">
        <v>20</v>
      </c>
      <c r="G3082" s="1" t="s">
        <v>21</v>
      </c>
      <c r="H3082" s="1" t="s">
        <v>162</v>
      </c>
      <c r="I3082" s="1" t="s">
        <v>161</v>
      </c>
      <c r="J3082">
        <v>25</v>
      </c>
      <c r="K3082">
        <v>22441743</v>
      </c>
      <c r="L3082">
        <v>0.1</v>
      </c>
      <c r="M3082" s="2" t="b">
        <f t="shared" si="96"/>
        <v>0</v>
      </c>
      <c r="N3082" s="2" t="str">
        <f t="shared" si="97"/>
        <v>Female202125-34 yearsGR113-115</v>
      </c>
    </row>
    <row r="3083" spans="2:14" x14ac:dyDescent="0.35">
      <c r="B3083" t="s">
        <v>710</v>
      </c>
      <c r="C3083" t="s">
        <v>711</v>
      </c>
      <c r="D3083">
        <v>2021</v>
      </c>
      <c r="E3083">
        <v>2021</v>
      </c>
      <c r="F3083" s="1" t="s">
        <v>20</v>
      </c>
      <c r="G3083" s="1" t="s">
        <v>21</v>
      </c>
      <c r="H3083" s="1" t="s">
        <v>160</v>
      </c>
      <c r="I3083" s="1" t="s">
        <v>159</v>
      </c>
      <c r="J3083">
        <v>29</v>
      </c>
      <c r="K3083">
        <v>22441743</v>
      </c>
      <c r="L3083">
        <v>0.1</v>
      </c>
      <c r="M3083" s="2" t="b">
        <f t="shared" si="96"/>
        <v>0</v>
      </c>
      <c r="N3083" s="2" t="str">
        <f t="shared" si="97"/>
        <v>Female202125-34 yearsGR113-116</v>
      </c>
    </row>
    <row r="3084" spans="2:14" x14ac:dyDescent="0.35">
      <c r="B3084" t="s">
        <v>710</v>
      </c>
      <c r="C3084" t="s">
        <v>711</v>
      </c>
      <c r="D3084">
        <v>2021</v>
      </c>
      <c r="E3084">
        <v>2021</v>
      </c>
      <c r="F3084" s="1" t="s">
        <v>20</v>
      </c>
      <c r="G3084" s="1" t="s">
        <v>21</v>
      </c>
      <c r="H3084" s="1" t="s">
        <v>73</v>
      </c>
      <c r="I3084" s="1" t="s">
        <v>72</v>
      </c>
      <c r="J3084">
        <v>6701</v>
      </c>
      <c r="K3084">
        <v>22441743</v>
      </c>
      <c r="L3084">
        <v>29.9</v>
      </c>
      <c r="M3084" s="2" t="b">
        <f t="shared" si="96"/>
        <v>0</v>
      </c>
      <c r="N3084" s="2" t="str">
        <f t="shared" si="97"/>
        <v>Female202125-34 yearsGR113-117</v>
      </c>
    </row>
    <row r="3085" spans="2:14" x14ac:dyDescent="0.35">
      <c r="B3085" t="s">
        <v>710</v>
      </c>
      <c r="C3085" t="s">
        <v>711</v>
      </c>
      <c r="D3085">
        <v>2021</v>
      </c>
      <c r="E3085">
        <v>2021</v>
      </c>
      <c r="F3085" s="1" t="s">
        <v>20</v>
      </c>
      <c r="G3085" s="1" t="s">
        <v>21</v>
      </c>
      <c r="H3085" s="1" t="s">
        <v>71</v>
      </c>
      <c r="I3085" s="1" t="s">
        <v>70</v>
      </c>
      <c r="J3085">
        <v>76</v>
      </c>
      <c r="K3085">
        <v>22441743</v>
      </c>
      <c r="L3085">
        <v>0.3</v>
      </c>
      <c r="M3085" s="2" t="b">
        <f t="shared" si="96"/>
        <v>0</v>
      </c>
      <c r="N3085" s="2" t="str">
        <f t="shared" si="97"/>
        <v>Female202125-34 yearsGR113-118</v>
      </c>
    </row>
    <row r="3086" spans="2:14" x14ac:dyDescent="0.35">
      <c r="B3086" t="s">
        <v>710</v>
      </c>
      <c r="C3086" t="s">
        <v>711</v>
      </c>
      <c r="D3086">
        <v>2021</v>
      </c>
      <c r="E3086">
        <v>2021</v>
      </c>
      <c r="F3086" s="1" t="s">
        <v>20</v>
      </c>
      <c r="G3086" s="1" t="s">
        <v>21</v>
      </c>
      <c r="H3086" s="1" t="s">
        <v>69</v>
      </c>
      <c r="I3086" s="1" t="s">
        <v>68</v>
      </c>
      <c r="J3086">
        <v>106</v>
      </c>
      <c r="K3086">
        <v>22441743</v>
      </c>
      <c r="L3086">
        <v>0.5</v>
      </c>
      <c r="M3086" s="2" t="b">
        <f t="shared" si="96"/>
        <v>0</v>
      </c>
      <c r="N3086" s="2" t="str">
        <f t="shared" si="97"/>
        <v>Female202125-34 yearsGR113-120</v>
      </c>
    </row>
    <row r="3087" spans="2:14" x14ac:dyDescent="0.35">
      <c r="B3087" t="s">
        <v>710</v>
      </c>
      <c r="C3087" t="s">
        <v>711</v>
      </c>
      <c r="D3087">
        <v>2021</v>
      </c>
      <c r="E3087">
        <v>2021</v>
      </c>
      <c r="F3087" s="1" t="s">
        <v>20</v>
      </c>
      <c r="G3087" s="1" t="s">
        <v>21</v>
      </c>
      <c r="H3087" s="1" t="s">
        <v>156</v>
      </c>
      <c r="I3087" s="1" t="s">
        <v>155</v>
      </c>
      <c r="J3087">
        <v>63</v>
      </c>
      <c r="K3087">
        <v>22441743</v>
      </c>
      <c r="L3087">
        <v>0.3</v>
      </c>
      <c r="M3087" s="2" t="b">
        <f t="shared" si="96"/>
        <v>0</v>
      </c>
      <c r="N3087" s="2" t="str">
        <f t="shared" si="97"/>
        <v>Female202125-34 yearsGR113-121</v>
      </c>
    </row>
    <row r="3088" spans="2:14" x14ac:dyDescent="0.35">
      <c r="B3088" t="s">
        <v>710</v>
      </c>
      <c r="C3088" t="s">
        <v>711</v>
      </c>
      <c r="D3088">
        <v>2021</v>
      </c>
      <c r="E3088">
        <v>2021</v>
      </c>
      <c r="F3088" s="1" t="s">
        <v>20</v>
      </c>
      <c r="G3088" s="1" t="s">
        <v>21</v>
      </c>
      <c r="H3088" s="1" t="s">
        <v>67</v>
      </c>
      <c r="I3088" s="1" t="s">
        <v>66</v>
      </c>
      <c r="J3088">
        <v>6296</v>
      </c>
      <c r="K3088">
        <v>22441743</v>
      </c>
      <c r="L3088">
        <v>28.1</v>
      </c>
      <c r="M3088" s="2" t="b">
        <f t="shared" si="96"/>
        <v>0</v>
      </c>
      <c r="N3088" s="2" t="str">
        <f t="shared" si="97"/>
        <v>Female202125-34 yearsGR113-122</v>
      </c>
    </row>
    <row r="3089" spans="2:14" x14ac:dyDescent="0.35">
      <c r="B3089" t="s">
        <v>710</v>
      </c>
      <c r="C3089" t="s">
        <v>711</v>
      </c>
      <c r="D3089">
        <v>2021</v>
      </c>
      <c r="E3089">
        <v>2021</v>
      </c>
      <c r="F3089" s="1" t="s">
        <v>20</v>
      </c>
      <c r="G3089" s="1" t="s">
        <v>21</v>
      </c>
      <c r="H3089" s="1" t="s">
        <v>154</v>
      </c>
      <c r="I3089" s="1" t="s">
        <v>153</v>
      </c>
      <c r="J3089">
        <v>151</v>
      </c>
      <c r="K3089">
        <v>22441743</v>
      </c>
      <c r="L3089">
        <v>0.7</v>
      </c>
      <c r="M3089" s="2" t="b">
        <f t="shared" si="96"/>
        <v>0</v>
      </c>
      <c r="N3089" s="2" t="str">
        <f t="shared" si="97"/>
        <v>Female202125-34 yearsGR113-123</v>
      </c>
    </row>
    <row r="3090" spans="2:14" x14ac:dyDescent="0.35">
      <c r="B3090" t="s">
        <v>710</v>
      </c>
      <c r="C3090" t="s">
        <v>711</v>
      </c>
      <c r="D3090">
        <v>2021</v>
      </c>
      <c r="E3090">
        <v>2021</v>
      </c>
      <c r="F3090" s="1" t="s">
        <v>20</v>
      </c>
      <c r="G3090" s="1" t="s">
        <v>21</v>
      </c>
      <c r="H3090" s="1" t="s">
        <v>65</v>
      </c>
      <c r="I3090" s="1" t="s">
        <v>64</v>
      </c>
      <c r="J3090">
        <v>1639</v>
      </c>
      <c r="K3090">
        <v>22441743</v>
      </c>
      <c r="L3090">
        <v>7.3</v>
      </c>
      <c r="M3090" s="2" t="b">
        <f t="shared" si="96"/>
        <v>1</v>
      </c>
      <c r="N3090" s="2" t="str">
        <f t="shared" si="97"/>
        <v>Female202125-34 yearsGR113-124</v>
      </c>
    </row>
    <row r="3091" spans="2:14" x14ac:dyDescent="0.35">
      <c r="B3091" t="s">
        <v>710</v>
      </c>
      <c r="C3091" t="s">
        <v>711</v>
      </c>
      <c r="D3091">
        <v>2021</v>
      </c>
      <c r="E3091">
        <v>2021</v>
      </c>
      <c r="F3091" s="1" t="s">
        <v>20</v>
      </c>
      <c r="G3091" s="1" t="s">
        <v>21</v>
      </c>
      <c r="H3091" s="1" t="s">
        <v>152</v>
      </c>
      <c r="I3091" s="1" t="s">
        <v>151</v>
      </c>
      <c r="J3091">
        <v>542</v>
      </c>
      <c r="K3091">
        <v>22441743</v>
      </c>
      <c r="L3091">
        <v>2.4</v>
      </c>
      <c r="M3091" s="2" t="b">
        <f t="shared" si="96"/>
        <v>0</v>
      </c>
      <c r="N3091" s="2" t="str">
        <f t="shared" si="97"/>
        <v>Female202125-34 yearsGR113-125</v>
      </c>
    </row>
    <row r="3092" spans="2:14" x14ac:dyDescent="0.35">
      <c r="B3092" t="s">
        <v>710</v>
      </c>
      <c r="C3092" t="s">
        <v>711</v>
      </c>
      <c r="D3092">
        <v>2021</v>
      </c>
      <c r="E3092">
        <v>2021</v>
      </c>
      <c r="F3092" s="1" t="s">
        <v>20</v>
      </c>
      <c r="G3092" s="1" t="s">
        <v>21</v>
      </c>
      <c r="H3092" s="1" t="s">
        <v>63</v>
      </c>
      <c r="I3092" s="1" t="s">
        <v>62</v>
      </c>
      <c r="J3092">
        <v>1097</v>
      </c>
      <c r="K3092">
        <v>22441743</v>
      </c>
      <c r="L3092">
        <v>4.9000000000000004</v>
      </c>
      <c r="M3092" s="2" t="b">
        <f t="shared" si="96"/>
        <v>0</v>
      </c>
      <c r="N3092" s="2" t="str">
        <f t="shared" si="97"/>
        <v>Female202125-34 yearsGR113-126</v>
      </c>
    </row>
    <row r="3093" spans="2:14" x14ac:dyDescent="0.35">
      <c r="B3093" t="s">
        <v>710</v>
      </c>
      <c r="C3093" t="s">
        <v>711</v>
      </c>
      <c r="D3093">
        <v>2021</v>
      </c>
      <c r="E3093">
        <v>2021</v>
      </c>
      <c r="F3093" s="1" t="s">
        <v>20</v>
      </c>
      <c r="G3093" s="1" t="s">
        <v>21</v>
      </c>
      <c r="H3093" s="1" t="s">
        <v>61</v>
      </c>
      <c r="I3093" s="1" t="s">
        <v>60</v>
      </c>
      <c r="J3093">
        <v>1205</v>
      </c>
      <c r="K3093">
        <v>22441743</v>
      </c>
      <c r="L3093">
        <v>5.4</v>
      </c>
      <c r="M3093" s="2" t="b">
        <f t="shared" si="96"/>
        <v>1</v>
      </c>
      <c r="N3093" s="2" t="str">
        <f t="shared" si="97"/>
        <v>Female202125-34 yearsGR113-127</v>
      </c>
    </row>
    <row r="3094" spans="2:14" x14ac:dyDescent="0.35">
      <c r="B3094" t="s">
        <v>710</v>
      </c>
      <c r="C3094" t="s">
        <v>711</v>
      </c>
      <c r="D3094">
        <v>2021</v>
      </c>
      <c r="E3094">
        <v>2021</v>
      </c>
      <c r="F3094" s="1" t="s">
        <v>20</v>
      </c>
      <c r="G3094" s="1" t="s">
        <v>21</v>
      </c>
      <c r="H3094" s="1" t="s">
        <v>59</v>
      </c>
      <c r="I3094" s="1" t="s">
        <v>58</v>
      </c>
      <c r="J3094">
        <v>948</v>
      </c>
      <c r="K3094">
        <v>22441743</v>
      </c>
      <c r="L3094">
        <v>4.2</v>
      </c>
      <c r="M3094" s="2" t="b">
        <f t="shared" si="96"/>
        <v>0</v>
      </c>
      <c r="N3094" s="2" t="str">
        <f t="shared" si="97"/>
        <v>Female202125-34 yearsGR113-128</v>
      </c>
    </row>
    <row r="3095" spans="2:14" x14ac:dyDescent="0.35">
      <c r="B3095" t="s">
        <v>710</v>
      </c>
      <c r="C3095" t="s">
        <v>711</v>
      </c>
      <c r="D3095">
        <v>2021</v>
      </c>
      <c r="E3095">
        <v>2021</v>
      </c>
      <c r="F3095" s="1" t="s">
        <v>20</v>
      </c>
      <c r="G3095" s="1" t="s">
        <v>21</v>
      </c>
      <c r="H3095" s="1" t="s">
        <v>57</v>
      </c>
      <c r="I3095" s="1" t="s">
        <v>56</v>
      </c>
      <c r="J3095">
        <v>257</v>
      </c>
      <c r="K3095">
        <v>22441743</v>
      </c>
      <c r="L3095">
        <v>1.1000000000000001</v>
      </c>
      <c r="M3095" s="2" t="b">
        <f t="shared" si="96"/>
        <v>0</v>
      </c>
      <c r="N3095" s="2" t="str">
        <f t="shared" si="97"/>
        <v>Female202125-34 yearsGR113-129</v>
      </c>
    </row>
    <row r="3096" spans="2:14" x14ac:dyDescent="0.35">
      <c r="B3096" t="s">
        <v>710</v>
      </c>
      <c r="C3096" t="s">
        <v>711</v>
      </c>
      <c r="D3096">
        <v>2021</v>
      </c>
      <c r="E3096">
        <v>2021</v>
      </c>
      <c r="F3096" s="1" t="s">
        <v>20</v>
      </c>
      <c r="G3096" s="1" t="s">
        <v>21</v>
      </c>
      <c r="H3096" s="1" t="s">
        <v>300</v>
      </c>
      <c r="I3096" s="1" t="s">
        <v>299</v>
      </c>
      <c r="J3096">
        <v>12</v>
      </c>
      <c r="K3096">
        <v>22441743</v>
      </c>
      <c r="L3096" t="s">
        <v>10</v>
      </c>
      <c r="M3096" s="2" t="b">
        <f t="shared" si="96"/>
        <v>1</v>
      </c>
      <c r="N3096" s="2" t="str">
        <f t="shared" si="97"/>
        <v>Female202125-34 yearsGR113-130</v>
      </c>
    </row>
    <row r="3097" spans="2:14" x14ac:dyDescent="0.35">
      <c r="B3097" t="s">
        <v>710</v>
      </c>
      <c r="C3097" t="s">
        <v>711</v>
      </c>
      <c r="D3097">
        <v>2021</v>
      </c>
      <c r="E3097">
        <v>2021</v>
      </c>
      <c r="F3097" s="1" t="s">
        <v>20</v>
      </c>
      <c r="G3097" s="1" t="s">
        <v>21</v>
      </c>
      <c r="H3097" s="1" t="s">
        <v>55</v>
      </c>
      <c r="I3097" s="1" t="s">
        <v>54</v>
      </c>
      <c r="J3097">
        <v>344</v>
      </c>
      <c r="K3097">
        <v>22441743</v>
      </c>
      <c r="L3097">
        <v>1.5</v>
      </c>
      <c r="M3097" s="2" t="b">
        <f t="shared" si="96"/>
        <v>0</v>
      </c>
      <c r="N3097" s="2" t="str">
        <f t="shared" si="97"/>
        <v>Female202125-34 yearsGR113-131</v>
      </c>
    </row>
    <row r="3098" spans="2:14" x14ac:dyDescent="0.35">
      <c r="B3098" t="s">
        <v>710</v>
      </c>
      <c r="C3098" t="s">
        <v>711</v>
      </c>
      <c r="D3098">
        <v>2021</v>
      </c>
      <c r="E3098">
        <v>2021</v>
      </c>
      <c r="F3098" s="1" t="s">
        <v>20</v>
      </c>
      <c r="G3098" s="1" t="s">
        <v>21</v>
      </c>
      <c r="H3098" s="1" t="s">
        <v>150</v>
      </c>
      <c r="I3098" s="1" t="s">
        <v>149</v>
      </c>
      <c r="J3098">
        <v>17</v>
      </c>
      <c r="K3098">
        <v>22441743</v>
      </c>
      <c r="L3098" t="s">
        <v>10</v>
      </c>
      <c r="M3098" s="2" t="b">
        <f t="shared" si="96"/>
        <v>0</v>
      </c>
      <c r="N3098" s="2" t="str">
        <f t="shared" si="97"/>
        <v>Female202125-34 yearsGR113-132</v>
      </c>
    </row>
    <row r="3099" spans="2:14" x14ac:dyDescent="0.35">
      <c r="B3099" t="s">
        <v>710</v>
      </c>
      <c r="C3099" t="s">
        <v>711</v>
      </c>
      <c r="D3099">
        <v>2021</v>
      </c>
      <c r="E3099">
        <v>2021</v>
      </c>
      <c r="F3099" s="1" t="s">
        <v>20</v>
      </c>
      <c r="G3099" s="1" t="s">
        <v>21</v>
      </c>
      <c r="H3099" s="1" t="s">
        <v>53</v>
      </c>
      <c r="I3099" s="1" t="s">
        <v>52</v>
      </c>
      <c r="J3099">
        <v>327</v>
      </c>
      <c r="K3099">
        <v>22441743</v>
      </c>
      <c r="L3099">
        <v>1.5</v>
      </c>
      <c r="M3099" s="2" t="b">
        <f t="shared" si="96"/>
        <v>0</v>
      </c>
      <c r="N3099" s="2" t="str">
        <f t="shared" si="97"/>
        <v>Female202125-34 yearsGR113-133</v>
      </c>
    </row>
    <row r="3100" spans="2:14" x14ac:dyDescent="0.35">
      <c r="B3100" t="s">
        <v>710</v>
      </c>
      <c r="C3100" t="s">
        <v>711</v>
      </c>
      <c r="D3100">
        <v>2021</v>
      </c>
      <c r="E3100">
        <v>2021</v>
      </c>
      <c r="F3100" s="1" t="s">
        <v>20</v>
      </c>
      <c r="G3100" s="1" t="s">
        <v>21</v>
      </c>
      <c r="H3100" s="1" t="s">
        <v>147</v>
      </c>
      <c r="I3100" s="1" t="s">
        <v>146</v>
      </c>
      <c r="J3100">
        <v>73</v>
      </c>
      <c r="K3100">
        <v>22441743</v>
      </c>
      <c r="L3100">
        <v>0.3</v>
      </c>
      <c r="M3100" s="2" t="b">
        <f t="shared" si="96"/>
        <v>1</v>
      </c>
      <c r="N3100" s="2" t="str">
        <f t="shared" si="97"/>
        <v>Female202125-34 yearsGR113-135</v>
      </c>
    </row>
    <row r="3101" spans="2:14" x14ac:dyDescent="0.35">
      <c r="B3101" t="s">
        <v>710</v>
      </c>
      <c r="C3101" t="s">
        <v>711</v>
      </c>
      <c r="D3101">
        <v>2021</v>
      </c>
      <c r="E3101">
        <v>2021</v>
      </c>
      <c r="F3101" s="1" t="s">
        <v>20</v>
      </c>
      <c r="G3101" s="1" t="s">
        <v>21</v>
      </c>
      <c r="H3101" s="1" t="s">
        <v>51</v>
      </c>
      <c r="I3101" s="1" t="s">
        <v>50</v>
      </c>
      <c r="J3101">
        <v>2260</v>
      </c>
      <c r="K3101">
        <v>22441743</v>
      </c>
      <c r="L3101">
        <v>10.1</v>
      </c>
      <c r="M3101" s="2" t="b">
        <f t="shared" si="96"/>
        <v>1</v>
      </c>
      <c r="N3101" s="2" t="str">
        <f t="shared" si="97"/>
        <v>Female202125-34 yearsGR113-137</v>
      </c>
    </row>
    <row r="3102" spans="2:14" x14ac:dyDescent="0.35">
      <c r="B3102" t="s">
        <v>710</v>
      </c>
      <c r="C3102" t="s">
        <v>711</v>
      </c>
      <c r="D3102">
        <v>2021</v>
      </c>
      <c r="E3102">
        <v>2021</v>
      </c>
      <c r="F3102" s="1" t="s">
        <v>22</v>
      </c>
      <c r="G3102" s="1" t="s">
        <v>23</v>
      </c>
      <c r="H3102" s="1" t="s">
        <v>296</v>
      </c>
      <c r="I3102" s="1" t="s">
        <v>295</v>
      </c>
      <c r="J3102">
        <v>51</v>
      </c>
      <c r="K3102">
        <v>21546241</v>
      </c>
      <c r="L3102">
        <v>0.2</v>
      </c>
      <c r="M3102" s="2" t="b">
        <f t="shared" si="96"/>
        <v>0</v>
      </c>
      <c r="N3102" s="2" t="str">
        <f t="shared" si="97"/>
        <v>Female202135-44 yearsGR113-003</v>
      </c>
    </row>
    <row r="3103" spans="2:14" x14ac:dyDescent="0.35">
      <c r="B3103" t="s">
        <v>710</v>
      </c>
      <c r="C3103" t="s">
        <v>711</v>
      </c>
      <c r="D3103">
        <v>2021</v>
      </c>
      <c r="E3103">
        <v>2021</v>
      </c>
      <c r="F3103" s="1" t="s">
        <v>22</v>
      </c>
      <c r="G3103" s="1" t="s">
        <v>23</v>
      </c>
      <c r="H3103" s="1" t="s">
        <v>294</v>
      </c>
      <c r="I3103" s="1" t="s">
        <v>293</v>
      </c>
      <c r="J3103">
        <v>10</v>
      </c>
      <c r="K3103">
        <v>21546241</v>
      </c>
      <c r="L3103" t="s">
        <v>10</v>
      </c>
      <c r="M3103" s="2" t="b">
        <f t="shared" si="96"/>
        <v>1</v>
      </c>
      <c r="N3103" s="2" t="str">
        <f t="shared" si="97"/>
        <v>Female202135-44 yearsGR113-004</v>
      </c>
    </row>
    <row r="3104" spans="2:14" x14ac:dyDescent="0.35">
      <c r="B3104" t="s">
        <v>710</v>
      </c>
      <c r="C3104" t="s">
        <v>711</v>
      </c>
      <c r="D3104">
        <v>2021</v>
      </c>
      <c r="E3104">
        <v>2021</v>
      </c>
      <c r="F3104" s="1" t="s">
        <v>22</v>
      </c>
      <c r="G3104" s="1" t="s">
        <v>23</v>
      </c>
      <c r="H3104" s="1" t="s">
        <v>143</v>
      </c>
      <c r="I3104" s="1" t="s">
        <v>142</v>
      </c>
      <c r="J3104">
        <v>505</v>
      </c>
      <c r="K3104">
        <v>21546241</v>
      </c>
      <c r="L3104">
        <v>2.2999999999999998</v>
      </c>
      <c r="M3104" s="2" t="b">
        <f t="shared" si="96"/>
        <v>1</v>
      </c>
      <c r="N3104" s="2" t="str">
        <f t="shared" si="97"/>
        <v>Female202135-44 yearsGR113-010</v>
      </c>
    </row>
    <row r="3105" spans="2:14" x14ac:dyDescent="0.35">
      <c r="B3105" t="s">
        <v>710</v>
      </c>
      <c r="C3105" t="s">
        <v>711</v>
      </c>
      <c r="D3105">
        <v>2021</v>
      </c>
      <c r="E3105">
        <v>2021</v>
      </c>
      <c r="F3105" s="1" t="s">
        <v>22</v>
      </c>
      <c r="G3105" s="1" t="s">
        <v>23</v>
      </c>
      <c r="H3105" s="1" t="s">
        <v>284</v>
      </c>
      <c r="I3105" s="1" t="s">
        <v>283</v>
      </c>
      <c r="J3105">
        <v>68</v>
      </c>
      <c r="K3105">
        <v>21546241</v>
      </c>
      <c r="L3105">
        <v>0.3</v>
      </c>
      <c r="M3105" s="2" t="b">
        <f t="shared" si="96"/>
        <v>1</v>
      </c>
      <c r="N3105" s="2" t="str">
        <f t="shared" si="97"/>
        <v>Female202135-44 yearsGR113-015</v>
      </c>
    </row>
    <row r="3106" spans="2:14" x14ac:dyDescent="0.35">
      <c r="B3106" t="s">
        <v>710</v>
      </c>
      <c r="C3106" t="s">
        <v>711</v>
      </c>
      <c r="D3106">
        <v>2021</v>
      </c>
      <c r="E3106">
        <v>2021</v>
      </c>
      <c r="F3106" s="1" t="s">
        <v>22</v>
      </c>
      <c r="G3106" s="1" t="s">
        <v>23</v>
      </c>
      <c r="H3106" s="1" t="s">
        <v>282</v>
      </c>
      <c r="I3106" s="1" t="s">
        <v>281</v>
      </c>
      <c r="J3106">
        <v>195</v>
      </c>
      <c r="K3106">
        <v>21546241</v>
      </c>
      <c r="L3106">
        <v>0.9</v>
      </c>
      <c r="M3106" s="2" t="b">
        <f t="shared" si="96"/>
        <v>1</v>
      </c>
      <c r="N3106" s="2" t="str">
        <f t="shared" si="97"/>
        <v>Female202135-44 yearsGR113-016</v>
      </c>
    </row>
    <row r="3107" spans="2:14" x14ac:dyDescent="0.35">
      <c r="B3107" t="s">
        <v>710</v>
      </c>
      <c r="C3107" t="s">
        <v>711</v>
      </c>
      <c r="D3107">
        <v>2021</v>
      </c>
      <c r="E3107">
        <v>2021</v>
      </c>
      <c r="F3107" s="1" t="s">
        <v>22</v>
      </c>
      <c r="G3107" s="1" t="s">
        <v>23</v>
      </c>
      <c r="H3107" s="1" t="s">
        <v>141</v>
      </c>
      <c r="I3107" s="1" t="s">
        <v>140</v>
      </c>
      <c r="J3107">
        <v>6219</v>
      </c>
      <c r="K3107">
        <v>21546241</v>
      </c>
      <c r="L3107">
        <v>28.9</v>
      </c>
      <c r="M3107" s="2" t="b">
        <f t="shared" si="96"/>
        <v>0</v>
      </c>
      <c r="N3107" s="2" t="str">
        <f t="shared" si="97"/>
        <v>Female202135-44 yearsGR113-018</v>
      </c>
    </row>
    <row r="3108" spans="2:14" x14ac:dyDescent="0.35">
      <c r="B3108" t="s">
        <v>710</v>
      </c>
      <c r="C3108" t="s">
        <v>711</v>
      </c>
      <c r="D3108">
        <v>2021</v>
      </c>
      <c r="E3108">
        <v>2021</v>
      </c>
      <c r="F3108" s="1" t="s">
        <v>22</v>
      </c>
      <c r="G3108" s="1" t="s">
        <v>23</v>
      </c>
      <c r="H3108" s="1" t="s">
        <v>139</v>
      </c>
      <c r="I3108" s="1" t="s">
        <v>138</v>
      </c>
      <c r="J3108">
        <v>6396</v>
      </c>
      <c r="K3108">
        <v>21546241</v>
      </c>
      <c r="L3108">
        <v>29.7</v>
      </c>
      <c r="M3108" s="2" t="b">
        <f t="shared" si="96"/>
        <v>1</v>
      </c>
      <c r="N3108" s="2" t="str">
        <f t="shared" si="97"/>
        <v>Female202135-44 yearsGR113-019</v>
      </c>
    </row>
    <row r="3109" spans="2:14" x14ac:dyDescent="0.35">
      <c r="B3109" t="s">
        <v>710</v>
      </c>
      <c r="C3109" t="s">
        <v>711</v>
      </c>
      <c r="D3109">
        <v>2021</v>
      </c>
      <c r="E3109">
        <v>2021</v>
      </c>
      <c r="F3109" s="1" t="s">
        <v>22</v>
      </c>
      <c r="G3109" s="1" t="s">
        <v>23</v>
      </c>
      <c r="H3109" s="1" t="s">
        <v>280</v>
      </c>
      <c r="I3109" s="1" t="s">
        <v>279</v>
      </c>
      <c r="J3109">
        <v>60</v>
      </c>
      <c r="K3109">
        <v>21546241</v>
      </c>
      <c r="L3109">
        <v>0.3</v>
      </c>
      <c r="M3109" s="2" t="b">
        <f t="shared" si="96"/>
        <v>0</v>
      </c>
      <c r="N3109" s="2" t="str">
        <f t="shared" si="97"/>
        <v>Female202135-44 yearsGR113-020</v>
      </c>
    </row>
    <row r="3110" spans="2:14" x14ac:dyDescent="0.35">
      <c r="B3110" t="s">
        <v>710</v>
      </c>
      <c r="C3110" t="s">
        <v>711</v>
      </c>
      <c r="D3110">
        <v>2021</v>
      </c>
      <c r="E3110">
        <v>2021</v>
      </c>
      <c r="F3110" s="1" t="s">
        <v>22</v>
      </c>
      <c r="G3110" s="1" t="s">
        <v>23</v>
      </c>
      <c r="H3110" s="1" t="s">
        <v>278</v>
      </c>
      <c r="I3110" s="1" t="s">
        <v>277</v>
      </c>
      <c r="J3110">
        <v>32</v>
      </c>
      <c r="K3110">
        <v>21546241</v>
      </c>
      <c r="L3110">
        <v>0.1</v>
      </c>
      <c r="M3110" s="2" t="b">
        <f t="shared" si="96"/>
        <v>0</v>
      </c>
      <c r="N3110" s="2" t="str">
        <f t="shared" si="97"/>
        <v>Female202135-44 yearsGR113-021</v>
      </c>
    </row>
    <row r="3111" spans="2:14" x14ac:dyDescent="0.35">
      <c r="B3111" t="s">
        <v>710</v>
      </c>
      <c r="C3111" t="s">
        <v>711</v>
      </c>
      <c r="D3111">
        <v>2021</v>
      </c>
      <c r="E3111">
        <v>2021</v>
      </c>
      <c r="F3111" s="1" t="s">
        <v>22</v>
      </c>
      <c r="G3111" s="1" t="s">
        <v>23</v>
      </c>
      <c r="H3111" s="1" t="s">
        <v>276</v>
      </c>
      <c r="I3111" s="1" t="s">
        <v>275</v>
      </c>
      <c r="J3111">
        <v>177</v>
      </c>
      <c r="K3111">
        <v>21546241</v>
      </c>
      <c r="L3111">
        <v>0.8</v>
      </c>
      <c r="M3111" s="2" t="b">
        <f t="shared" si="96"/>
        <v>0</v>
      </c>
      <c r="N3111" s="2" t="str">
        <f t="shared" si="97"/>
        <v>Female202135-44 yearsGR113-022</v>
      </c>
    </row>
    <row r="3112" spans="2:14" x14ac:dyDescent="0.35">
      <c r="B3112" t="s">
        <v>710</v>
      </c>
      <c r="C3112" t="s">
        <v>711</v>
      </c>
      <c r="D3112">
        <v>2021</v>
      </c>
      <c r="E3112">
        <v>2021</v>
      </c>
      <c r="F3112" s="1" t="s">
        <v>22</v>
      </c>
      <c r="G3112" s="1" t="s">
        <v>23</v>
      </c>
      <c r="H3112" s="1" t="s">
        <v>274</v>
      </c>
      <c r="I3112" s="1" t="s">
        <v>273</v>
      </c>
      <c r="J3112">
        <v>717</v>
      </c>
      <c r="K3112">
        <v>21546241</v>
      </c>
      <c r="L3112">
        <v>3.3</v>
      </c>
      <c r="M3112" s="2" t="b">
        <f t="shared" si="96"/>
        <v>0</v>
      </c>
      <c r="N3112" s="2" t="str">
        <f t="shared" si="97"/>
        <v>Female202135-44 yearsGR113-023</v>
      </c>
    </row>
    <row r="3113" spans="2:14" x14ac:dyDescent="0.35">
      <c r="B3113" t="s">
        <v>710</v>
      </c>
      <c r="C3113" t="s">
        <v>711</v>
      </c>
      <c r="D3113">
        <v>2021</v>
      </c>
      <c r="E3113">
        <v>2021</v>
      </c>
      <c r="F3113" s="1" t="s">
        <v>22</v>
      </c>
      <c r="G3113" s="1" t="s">
        <v>23</v>
      </c>
      <c r="H3113" s="1" t="s">
        <v>272</v>
      </c>
      <c r="I3113" s="1" t="s">
        <v>271</v>
      </c>
      <c r="J3113">
        <v>142</v>
      </c>
      <c r="K3113">
        <v>21546241</v>
      </c>
      <c r="L3113">
        <v>0.7</v>
      </c>
      <c r="M3113" s="2" t="b">
        <f t="shared" si="96"/>
        <v>0</v>
      </c>
      <c r="N3113" s="2" t="str">
        <f t="shared" si="97"/>
        <v>Female202135-44 yearsGR113-024</v>
      </c>
    </row>
    <row r="3114" spans="2:14" x14ac:dyDescent="0.35">
      <c r="B3114" t="s">
        <v>710</v>
      </c>
      <c r="C3114" t="s">
        <v>711</v>
      </c>
      <c r="D3114">
        <v>2021</v>
      </c>
      <c r="E3114">
        <v>2021</v>
      </c>
      <c r="F3114" s="1" t="s">
        <v>22</v>
      </c>
      <c r="G3114" s="1" t="s">
        <v>23</v>
      </c>
      <c r="H3114" s="1" t="s">
        <v>270</v>
      </c>
      <c r="I3114" s="1" t="s">
        <v>269</v>
      </c>
      <c r="J3114">
        <v>196</v>
      </c>
      <c r="K3114">
        <v>21546241</v>
      </c>
      <c r="L3114">
        <v>0.9</v>
      </c>
      <c r="M3114" s="2" t="b">
        <f t="shared" si="96"/>
        <v>0</v>
      </c>
      <c r="N3114" s="2" t="str">
        <f t="shared" si="97"/>
        <v>Female202135-44 yearsGR113-025</v>
      </c>
    </row>
    <row r="3115" spans="2:14" x14ac:dyDescent="0.35">
      <c r="B3115" t="s">
        <v>710</v>
      </c>
      <c r="C3115" t="s">
        <v>711</v>
      </c>
      <c r="D3115">
        <v>2021</v>
      </c>
      <c r="E3115">
        <v>2021</v>
      </c>
      <c r="F3115" s="1" t="s">
        <v>22</v>
      </c>
      <c r="G3115" s="1" t="s">
        <v>23</v>
      </c>
      <c r="H3115" s="1" t="s">
        <v>266</v>
      </c>
      <c r="I3115" s="1" t="s">
        <v>265</v>
      </c>
      <c r="J3115">
        <v>366</v>
      </c>
      <c r="K3115">
        <v>21546241</v>
      </c>
      <c r="L3115">
        <v>1.7</v>
      </c>
      <c r="M3115" s="2" t="b">
        <f t="shared" si="96"/>
        <v>0</v>
      </c>
      <c r="N3115" s="2" t="str">
        <f t="shared" si="97"/>
        <v>Female202135-44 yearsGR113-027</v>
      </c>
    </row>
    <row r="3116" spans="2:14" x14ac:dyDescent="0.35">
      <c r="B3116" t="s">
        <v>710</v>
      </c>
      <c r="C3116" t="s">
        <v>711</v>
      </c>
      <c r="D3116">
        <v>2021</v>
      </c>
      <c r="E3116">
        <v>2021</v>
      </c>
      <c r="F3116" s="1" t="s">
        <v>22</v>
      </c>
      <c r="G3116" s="1" t="s">
        <v>23</v>
      </c>
      <c r="H3116" s="1" t="s">
        <v>264</v>
      </c>
      <c r="I3116" s="1" t="s">
        <v>263</v>
      </c>
      <c r="J3116">
        <v>128</v>
      </c>
      <c r="K3116">
        <v>21546241</v>
      </c>
      <c r="L3116">
        <v>0.6</v>
      </c>
      <c r="M3116" s="2" t="b">
        <f t="shared" si="96"/>
        <v>0</v>
      </c>
      <c r="N3116" s="2" t="str">
        <f t="shared" si="97"/>
        <v>Female202135-44 yearsGR113-028</v>
      </c>
    </row>
    <row r="3117" spans="2:14" x14ac:dyDescent="0.35">
      <c r="B3117" t="s">
        <v>710</v>
      </c>
      <c r="C3117" t="s">
        <v>711</v>
      </c>
      <c r="D3117">
        <v>2021</v>
      </c>
      <c r="E3117">
        <v>2021</v>
      </c>
      <c r="F3117" s="1" t="s">
        <v>22</v>
      </c>
      <c r="G3117" s="1" t="s">
        <v>23</v>
      </c>
      <c r="H3117" s="1" t="s">
        <v>137</v>
      </c>
      <c r="I3117" s="1" t="s">
        <v>136</v>
      </c>
      <c r="J3117">
        <v>1855</v>
      </c>
      <c r="K3117">
        <v>21546241</v>
      </c>
      <c r="L3117">
        <v>8.6</v>
      </c>
      <c r="M3117" s="2" t="b">
        <f t="shared" si="96"/>
        <v>0</v>
      </c>
      <c r="N3117" s="2" t="str">
        <f t="shared" si="97"/>
        <v>Female202135-44 yearsGR113-029</v>
      </c>
    </row>
    <row r="3118" spans="2:14" x14ac:dyDescent="0.35">
      <c r="B3118" t="s">
        <v>710</v>
      </c>
      <c r="C3118" t="s">
        <v>711</v>
      </c>
      <c r="D3118">
        <v>2021</v>
      </c>
      <c r="E3118">
        <v>2021</v>
      </c>
      <c r="F3118" s="1" t="s">
        <v>22</v>
      </c>
      <c r="G3118" s="1" t="s">
        <v>23</v>
      </c>
      <c r="H3118" s="1" t="s">
        <v>262</v>
      </c>
      <c r="I3118" s="1" t="s">
        <v>261</v>
      </c>
      <c r="J3118">
        <v>649</v>
      </c>
      <c r="K3118">
        <v>21546241</v>
      </c>
      <c r="L3118">
        <v>3</v>
      </c>
      <c r="M3118" s="2" t="b">
        <f t="shared" si="96"/>
        <v>0</v>
      </c>
      <c r="N3118" s="2" t="str">
        <f t="shared" si="97"/>
        <v>Female202135-44 yearsGR113-030</v>
      </c>
    </row>
    <row r="3119" spans="2:14" x14ac:dyDescent="0.35">
      <c r="B3119" t="s">
        <v>710</v>
      </c>
      <c r="C3119" t="s">
        <v>711</v>
      </c>
      <c r="D3119">
        <v>2021</v>
      </c>
      <c r="E3119">
        <v>2021</v>
      </c>
      <c r="F3119" s="1" t="s">
        <v>22</v>
      </c>
      <c r="G3119" s="1" t="s">
        <v>23</v>
      </c>
      <c r="H3119" s="1" t="s">
        <v>260</v>
      </c>
      <c r="I3119" s="1" t="s">
        <v>259</v>
      </c>
      <c r="J3119">
        <v>232</v>
      </c>
      <c r="K3119">
        <v>21546241</v>
      </c>
      <c r="L3119">
        <v>1.1000000000000001</v>
      </c>
      <c r="M3119" s="2" t="b">
        <f t="shared" si="96"/>
        <v>0</v>
      </c>
      <c r="N3119" s="2" t="str">
        <f t="shared" si="97"/>
        <v>Female202135-44 yearsGR113-031</v>
      </c>
    </row>
    <row r="3120" spans="2:14" x14ac:dyDescent="0.35">
      <c r="B3120" t="s">
        <v>710</v>
      </c>
      <c r="C3120" t="s">
        <v>711</v>
      </c>
      <c r="D3120">
        <v>2021</v>
      </c>
      <c r="E3120">
        <v>2021</v>
      </c>
      <c r="F3120" s="1" t="s">
        <v>22</v>
      </c>
      <c r="G3120" s="1" t="s">
        <v>23</v>
      </c>
      <c r="H3120" s="1" t="s">
        <v>258</v>
      </c>
      <c r="I3120" s="1" t="s">
        <v>257</v>
      </c>
      <c r="J3120">
        <v>286</v>
      </c>
      <c r="K3120">
        <v>21546241</v>
      </c>
      <c r="L3120">
        <v>1.3</v>
      </c>
      <c r="M3120" s="2" t="b">
        <f t="shared" ref="M3120:M3183" si="98">LEFT(H3120,1)="#"</f>
        <v>0</v>
      </c>
      <c r="N3120" s="2" t="str">
        <f t="shared" ref="N3120:N3183" si="99">B3120&amp;E3120&amp;F3120&amp;I3120</f>
        <v>Female202135-44 yearsGR113-032</v>
      </c>
    </row>
    <row r="3121" spans="2:14" x14ac:dyDescent="0.35">
      <c r="B3121" t="s">
        <v>710</v>
      </c>
      <c r="C3121" t="s">
        <v>711</v>
      </c>
      <c r="D3121">
        <v>2021</v>
      </c>
      <c r="E3121">
        <v>2021</v>
      </c>
      <c r="F3121" s="1" t="s">
        <v>22</v>
      </c>
      <c r="G3121" s="1" t="s">
        <v>23</v>
      </c>
      <c r="H3121" s="1" t="s">
        <v>254</v>
      </c>
      <c r="I3121" s="1" t="s">
        <v>253</v>
      </c>
      <c r="J3121">
        <v>56</v>
      </c>
      <c r="K3121">
        <v>21546241</v>
      </c>
      <c r="L3121">
        <v>0.3</v>
      </c>
      <c r="M3121" s="2" t="b">
        <f t="shared" si="98"/>
        <v>0</v>
      </c>
      <c r="N3121" s="2" t="str">
        <f t="shared" si="99"/>
        <v>Female202135-44 yearsGR113-034</v>
      </c>
    </row>
    <row r="3122" spans="2:14" x14ac:dyDescent="0.35">
      <c r="B3122" t="s">
        <v>710</v>
      </c>
      <c r="C3122" t="s">
        <v>711</v>
      </c>
      <c r="D3122">
        <v>2021</v>
      </c>
      <c r="E3122">
        <v>2021</v>
      </c>
      <c r="F3122" s="1" t="s">
        <v>22</v>
      </c>
      <c r="G3122" s="1" t="s">
        <v>23</v>
      </c>
      <c r="H3122" s="1" t="s">
        <v>252</v>
      </c>
      <c r="I3122" s="1" t="s">
        <v>251</v>
      </c>
      <c r="J3122">
        <v>26</v>
      </c>
      <c r="K3122">
        <v>21546241</v>
      </c>
      <c r="L3122">
        <v>0.1</v>
      </c>
      <c r="M3122" s="2" t="b">
        <f t="shared" si="98"/>
        <v>0</v>
      </c>
      <c r="N3122" s="2" t="str">
        <f t="shared" si="99"/>
        <v>Female202135-44 yearsGR113-035</v>
      </c>
    </row>
    <row r="3123" spans="2:14" x14ac:dyDescent="0.35">
      <c r="B3123" t="s">
        <v>710</v>
      </c>
      <c r="C3123" t="s">
        <v>711</v>
      </c>
      <c r="D3123">
        <v>2021</v>
      </c>
      <c r="E3123">
        <v>2021</v>
      </c>
      <c r="F3123" s="1" t="s">
        <v>22</v>
      </c>
      <c r="G3123" s="1" t="s">
        <v>23</v>
      </c>
      <c r="H3123" s="1" t="s">
        <v>250</v>
      </c>
      <c r="I3123" s="1" t="s">
        <v>249</v>
      </c>
      <c r="J3123">
        <v>349</v>
      </c>
      <c r="K3123">
        <v>21546241</v>
      </c>
      <c r="L3123">
        <v>1.6</v>
      </c>
      <c r="M3123" s="2" t="b">
        <f t="shared" si="98"/>
        <v>0</v>
      </c>
      <c r="N3123" s="2" t="str">
        <f t="shared" si="99"/>
        <v>Female202135-44 yearsGR113-036</v>
      </c>
    </row>
    <row r="3124" spans="2:14" x14ac:dyDescent="0.35">
      <c r="B3124" t="s">
        <v>710</v>
      </c>
      <c r="C3124" t="s">
        <v>711</v>
      </c>
      <c r="D3124">
        <v>2021</v>
      </c>
      <c r="E3124">
        <v>2021</v>
      </c>
      <c r="F3124" s="1" t="s">
        <v>22</v>
      </c>
      <c r="G3124" s="1" t="s">
        <v>23</v>
      </c>
      <c r="H3124" s="1" t="s">
        <v>135</v>
      </c>
      <c r="I3124" s="1" t="s">
        <v>134</v>
      </c>
      <c r="J3124">
        <v>386</v>
      </c>
      <c r="K3124">
        <v>21546241</v>
      </c>
      <c r="L3124">
        <v>1.8</v>
      </c>
      <c r="M3124" s="2" t="b">
        <f t="shared" si="98"/>
        <v>0</v>
      </c>
      <c r="N3124" s="2" t="str">
        <f t="shared" si="99"/>
        <v>Female202135-44 yearsGR113-037</v>
      </c>
    </row>
    <row r="3125" spans="2:14" x14ac:dyDescent="0.35">
      <c r="B3125" t="s">
        <v>710</v>
      </c>
      <c r="C3125" t="s">
        <v>711</v>
      </c>
      <c r="D3125">
        <v>2021</v>
      </c>
      <c r="E3125">
        <v>2021</v>
      </c>
      <c r="F3125" s="1" t="s">
        <v>22</v>
      </c>
      <c r="G3125" s="1" t="s">
        <v>23</v>
      </c>
      <c r="H3125" s="1" t="s">
        <v>248</v>
      </c>
      <c r="I3125" s="1" t="s">
        <v>247</v>
      </c>
      <c r="J3125">
        <v>13</v>
      </c>
      <c r="K3125">
        <v>21546241</v>
      </c>
      <c r="L3125" t="s">
        <v>10</v>
      </c>
      <c r="M3125" s="2" t="b">
        <f t="shared" si="98"/>
        <v>0</v>
      </c>
      <c r="N3125" s="2" t="str">
        <f t="shared" si="99"/>
        <v>Female202135-44 yearsGR113-038</v>
      </c>
    </row>
    <row r="3126" spans="2:14" x14ac:dyDescent="0.35">
      <c r="B3126" t="s">
        <v>710</v>
      </c>
      <c r="C3126" t="s">
        <v>711</v>
      </c>
      <c r="D3126">
        <v>2021</v>
      </c>
      <c r="E3126">
        <v>2021</v>
      </c>
      <c r="F3126" s="1" t="s">
        <v>22</v>
      </c>
      <c r="G3126" s="1" t="s">
        <v>23</v>
      </c>
      <c r="H3126" s="1" t="s">
        <v>133</v>
      </c>
      <c r="I3126" s="1" t="s">
        <v>132</v>
      </c>
      <c r="J3126">
        <v>120</v>
      </c>
      <c r="K3126">
        <v>21546241</v>
      </c>
      <c r="L3126">
        <v>0.6</v>
      </c>
      <c r="M3126" s="2" t="b">
        <f t="shared" si="98"/>
        <v>0</v>
      </c>
      <c r="N3126" s="2" t="str">
        <f t="shared" si="99"/>
        <v>Female202135-44 yearsGR113-039</v>
      </c>
    </row>
    <row r="3127" spans="2:14" x14ac:dyDescent="0.35">
      <c r="B3127" t="s">
        <v>710</v>
      </c>
      <c r="C3127" t="s">
        <v>711</v>
      </c>
      <c r="D3127">
        <v>2021</v>
      </c>
      <c r="E3127">
        <v>2021</v>
      </c>
      <c r="F3127" s="1" t="s">
        <v>22</v>
      </c>
      <c r="G3127" s="1" t="s">
        <v>23</v>
      </c>
      <c r="H3127" s="1" t="s">
        <v>246</v>
      </c>
      <c r="I3127" s="1" t="s">
        <v>245</v>
      </c>
      <c r="J3127">
        <v>213</v>
      </c>
      <c r="K3127">
        <v>21546241</v>
      </c>
      <c r="L3127">
        <v>1</v>
      </c>
      <c r="M3127" s="2" t="b">
        <f t="shared" si="98"/>
        <v>0</v>
      </c>
      <c r="N3127" s="2" t="str">
        <f t="shared" si="99"/>
        <v>Female202135-44 yearsGR113-040</v>
      </c>
    </row>
    <row r="3128" spans="2:14" x14ac:dyDescent="0.35">
      <c r="B3128" t="s">
        <v>710</v>
      </c>
      <c r="C3128" t="s">
        <v>711</v>
      </c>
      <c r="D3128">
        <v>2021</v>
      </c>
      <c r="E3128">
        <v>2021</v>
      </c>
      <c r="F3128" s="1" t="s">
        <v>22</v>
      </c>
      <c r="G3128" s="1" t="s">
        <v>23</v>
      </c>
      <c r="H3128" s="1" t="s">
        <v>244</v>
      </c>
      <c r="I3128" s="1" t="s">
        <v>243</v>
      </c>
      <c r="J3128">
        <v>40</v>
      </c>
      <c r="K3128">
        <v>21546241</v>
      </c>
      <c r="L3128">
        <v>0.2</v>
      </c>
      <c r="M3128" s="2" t="b">
        <f t="shared" si="98"/>
        <v>0</v>
      </c>
      <c r="N3128" s="2" t="str">
        <f t="shared" si="99"/>
        <v>Female202135-44 yearsGR113-041</v>
      </c>
    </row>
    <row r="3129" spans="2:14" x14ac:dyDescent="0.35">
      <c r="B3129" t="s">
        <v>710</v>
      </c>
      <c r="C3129" t="s">
        <v>711</v>
      </c>
      <c r="D3129">
        <v>2021</v>
      </c>
      <c r="E3129">
        <v>2021</v>
      </c>
      <c r="F3129" s="1" t="s">
        <v>22</v>
      </c>
      <c r="G3129" s="1" t="s">
        <v>23</v>
      </c>
      <c r="H3129" s="1" t="s">
        <v>240</v>
      </c>
      <c r="I3129" s="1" t="s">
        <v>239</v>
      </c>
      <c r="J3129">
        <v>734</v>
      </c>
      <c r="K3129">
        <v>21546241</v>
      </c>
      <c r="L3129">
        <v>3.4</v>
      </c>
      <c r="M3129" s="2" t="b">
        <f t="shared" si="98"/>
        <v>0</v>
      </c>
      <c r="N3129" s="2" t="str">
        <f t="shared" si="99"/>
        <v>Female202135-44 yearsGR113-043</v>
      </c>
    </row>
    <row r="3130" spans="2:14" x14ac:dyDescent="0.35">
      <c r="B3130" t="s">
        <v>710</v>
      </c>
      <c r="C3130" t="s">
        <v>711</v>
      </c>
      <c r="D3130">
        <v>2021</v>
      </c>
      <c r="E3130">
        <v>2021</v>
      </c>
      <c r="F3130" s="1" t="s">
        <v>22</v>
      </c>
      <c r="G3130" s="1" t="s">
        <v>23</v>
      </c>
      <c r="H3130" s="1" t="s">
        <v>238</v>
      </c>
      <c r="I3130" s="1" t="s">
        <v>237</v>
      </c>
      <c r="J3130">
        <v>121</v>
      </c>
      <c r="K3130">
        <v>21546241</v>
      </c>
      <c r="L3130">
        <v>0.6</v>
      </c>
      <c r="M3130" s="2" t="b">
        <f t="shared" si="98"/>
        <v>1</v>
      </c>
      <c r="N3130" s="2" t="str">
        <f t="shared" si="99"/>
        <v>Female202135-44 yearsGR113-044</v>
      </c>
    </row>
    <row r="3131" spans="2:14" x14ac:dyDescent="0.35">
      <c r="B3131" t="s">
        <v>710</v>
      </c>
      <c r="C3131" t="s">
        <v>711</v>
      </c>
      <c r="D3131">
        <v>2021</v>
      </c>
      <c r="E3131">
        <v>2021</v>
      </c>
      <c r="F3131" s="1" t="s">
        <v>22</v>
      </c>
      <c r="G3131" s="1" t="s">
        <v>23</v>
      </c>
      <c r="H3131" s="1" t="s">
        <v>236</v>
      </c>
      <c r="I3131" s="1" t="s">
        <v>235</v>
      </c>
      <c r="J3131">
        <v>135</v>
      </c>
      <c r="K3131">
        <v>21546241</v>
      </c>
      <c r="L3131">
        <v>0.6</v>
      </c>
      <c r="M3131" s="2" t="b">
        <f t="shared" si="98"/>
        <v>1</v>
      </c>
      <c r="N3131" s="2" t="str">
        <f t="shared" si="99"/>
        <v>Female202135-44 yearsGR113-045</v>
      </c>
    </row>
    <row r="3132" spans="2:14" x14ac:dyDescent="0.35">
      <c r="B3132" t="s">
        <v>710</v>
      </c>
      <c r="C3132" t="s">
        <v>711</v>
      </c>
      <c r="D3132">
        <v>2021</v>
      </c>
      <c r="E3132">
        <v>2021</v>
      </c>
      <c r="F3132" s="1" t="s">
        <v>22</v>
      </c>
      <c r="G3132" s="1" t="s">
        <v>23</v>
      </c>
      <c r="H3132" s="1" t="s">
        <v>131</v>
      </c>
      <c r="I3132" s="1" t="s">
        <v>130</v>
      </c>
      <c r="J3132">
        <v>1111</v>
      </c>
      <c r="K3132">
        <v>21546241</v>
      </c>
      <c r="L3132">
        <v>5.2</v>
      </c>
      <c r="M3132" s="2" t="b">
        <f t="shared" si="98"/>
        <v>1</v>
      </c>
      <c r="N3132" s="2" t="str">
        <f t="shared" si="99"/>
        <v>Female202135-44 yearsGR113-046</v>
      </c>
    </row>
    <row r="3133" spans="2:14" x14ac:dyDescent="0.35">
      <c r="B3133" t="s">
        <v>710</v>
      </c>
      <c r="C3133" t="s">
        <v>711</v>
      </c>
      <c r="D3133">
        <v>2021</v>
      </c>
      <c r="E3133">
        <v>2021</v>
      </c>
      <c r="F3133" s="1" t="s">
        <v>22</v>
      </c>
      <c r="G3133" s="1" t="s">
        <v>23</v>
      </c>
      <c r="H3133" s="1" t="s">
        <v>234</v>
      </c>
      <c r="I3133" s="1" t="s">
        <v>233</v>
      </c>
      <c r="J3133">
        <v>55</v>
      </c>
      <c r="K3133">
        <v>21546241</v>
      </c>
      <c r="L3133">
        <v>0.3</v>
      </c>
      <c r="M3133" s="2" t="b">
        <f t="shared" si="98"/>
        <v>1</v>
      </c>
      <c r="N3133" s="2" t="str">
        <f t="shared" si="99"/>
        <v>Female202135-44 yearsGR113-047</v>
      </c>
    </row>
    <row r="3134" spans="2:14" x14ac:dyDescent="0.35">
      <c r="B3134" t="s">
        <v>710</v>
      </c>
      <c r="C3134" t="s">
        <v>711</v>
      </c>
      <c r="D3134">
        <v>2021</v>
      </c>
      <c r="E3134">
        <v>2021</v>
      </c>
      <c r="F3134" s="1" t="s">
        <v>22</v>
      </c>
      <c r="G3134" s="1" t="s">
        <v>23</v>
      </c>
      <c r="H3134" s="1" t="s">
        <v>232</v>
      </c>
      <c r="I3134" s="1" t="s">
        <v>231</v>
      </c>
      <c r="J3134">
        <v>51</v>
      </c>
      <c r="K3134">
        <v>21546241</v>
      </c>
      <c r="L3134">
        <v>0.2</v>
      </c>
      <c r="M3134" s="2" t="b">
        <f t="shared" si="98"/>
        <v>0</v>
      </c>
      <c r="N3134" s="2" t="str">
        <f t="shared" si="99"/>
        <v>Female202135-44 yearsGR113-048</v>
      </c>
    </row>
    <row r="3135" spans="2:14" x14ac:dyDescent="0.35">
      <c r="B3135" t="s">
        <v>710</v>
      </c>
      <c r="C3135" t="s">
        <v>711</v>
      </c>
      <c r="D3135">
        <v>2021</v>
      </c>
      <c r="E3135">
        <v>2021</v>
      </c>
      <c r="F3135" s="1" t="s">
        <v>22</v>
      </c>
      <c r="G3135" s="1" t="s">
        <v>23</v>
      </c>
      <c r="H3135" s="1" t="s">
        <v>228</v>
      </c>
      <c r="I3135" s="1" t="s">
        <v>227</v>
      </c>
      <c r="J3135">
        <v>15</v>
      </c>
      <c r="K3135">
        <v>21546241</v>
      </c>
      <c r="L3135" t="s">
        <v>10</v>
      </c>
      <c r="M3135" s="2" t="b">
        <f t="shared" si="98"/>
        <v>1</v>
      </c>
      <c r="N3135" s="2" t="str">
        <f t="shared" si="99"/>
        <v>Female202135-44 yearsGR113-050</v>
      </c>
    </row>
    <row r="3136" spans="2:14" x14ac:dyDescent="0.35">
      <c r="B3136" t="s">
        <v>710</v>
      </c>
      <c r="C3136" t="s">
        <v>711</v>
      </c>
      <c r="D3136">
        <v>2021</v>
      </c>
      <c r="E3136">
        <v>2021</v>
      </c>
      <c r="F3136" s="1" t="s">
        <v>22</v>
      </c>
      <c r="G3136" s="1" t="s">
        <v>23</v>
      </c>
      <c r="H3136" s="1" t="s">
        <v>129</v>
      </c>
      <c r="I3136" s="1" t="s">
        <v>128</v>
      </c>
      <c r="J3136">
        <v>5259</v>
      </c>
      <c r="K3136">
        <v>21546241</v>
      </c>
      <c r="L3136">
        <v>24.4</v>
      </c>
      <c r="M3136" s="2" t="b">
        <f t="shared" si="98"/>
        <v>0</v>
      </c>
      <c r="N3136" s="2" t="str">
        <f t="shared" si="99"/>
        <v>Female202135-44 yearsGR113-053</v>
      </c>
    </row>
    <row r="3137" spans="2:14" x14ac:dyDescent="0.35">
      <c r="B3137" t="s">
        <v>710</v>
      </c>
      <c r="C3137" t="s">
        <v>711</v>
      </c>
      <c r="D3137">
        <v>2021</v>
      </c>
      <c r="E3137">
        <v>2021</v>
      </c>
      <c r="F3137" s="1" t="s">
        <v>22</v>
      </c>
      <c r="G3137" s="1" t="s">
        <v>23</v>
      </c>
      <c r="H3137" s="1" t="s">
        <v>127</v>
      </c>
      <c r="I3137" s="1" t="s">
        <v>126</v>
      </c>
      <c r="J3137">
        <v>3952</v>
      </c>
      <c r="K3137">
        <v>21546241</v>
      </c>
      <c r="L3137">
        <v>18.3</v>
      </c>
      <c r="M3137" s="2" t="b">
        <f t="shared" si="98"/>
        <v>1</v>
      </c>
      <c r="N3137" s="2" t="str">
        <f t="shared" si="99"/>
        <v>Female202135-44 yearsGR113-054</v>
      </c>
    </row>
    <row r="3138" spans="2:14" x14ac:dyDescent="0.35">
      <c r="B3138" t="s">
        <v>710</v>
      </c>
      <c r="C3138" t="s">
        <v>711</v>
      </c>
      <c r="D3138">
        <v>2021</v>
      </c>
      <c r="E3138">
        <v>2021</v>
      </c>
      <c r="F3138" s="1" t="s">
        <v>22</v>
      </c>
      <c r="G3138" s="1" t="s">
        <v>23</v>
      </c>
      <c r="H3138" s="1" t="s">
        <v>222</v>
      </c>
      <c r="I3138" s="1" t="s">
        <v>221</v>
      </c>
      <c r="J3138">
        <v>65</v>
      </c>
      <c r="K3138">
        <v>21546241</v>
      </c>
      <c r="L3138">
        <v>0.3</v>
      </c>
      <c r="M3138" s="2" t="b">
        <f t="shared" si="98"/>
        <v>0</v>
      </c>
      <c r="N3138" s="2" t="str">
        <f t="shared" si="99"/>
        <v>Female202135-44 yearsGR113-055</v>
      </c>
    </row>
    <row r="3139" spans="2:14" x14ac:dyDescent="0.35">
      <c r="B3139" t="s">
        <v>710</v>
      </c>
      <c r="C3139" t="s">
        <v>711</v>
      </c>
      <c r="D3139">
        <v>2021</v>
      </c>
      <c r="E3139">
        <v>2021</v>
      </c>
      <c r="F3139" s="1" t="s">
        <v>22</v>
      </c>
      <c r="G3139" s="1" t="s">
        <v>23</v>
      </c>
      <c r="H3139" s="1" t="s">
        <v>220</v>
      </c>
      <c r="I3139" s="1" t="s">
        <v>219</v>
      </c>
      <c r="J3139">
        <v>640</v>
      </c>
      <c r="K3139">
        <v>21546241</v>
      </c>
      <c r="L3139">
        <v>3</v>
      </c>
      <c r="M3139" s="2" t="b">
        <f t="shared" si="98"/>
        <v>0</v>
      </c>
      <c r="N3139" s="2" t="str">
        <f t="shared" si="99"/>
        <v>Female202135-44 yearsGR113-056</v>
      </c>
    </row>
    <row r="3140" spans="2:14" x14ac:dyDescent="0.35">
      <c r="B3140" t="s">
        <v>710</v>
      </c>
      <c r="C3140" t="s">
        <v>711</v>
      </c>
      <c r="D3140">
        <v>2021</v>
      </c>
      <c r="E3140">
        <v>2021</v>
      </c>
      <c r="F3140" s="1" t="s">
        <v>22</v>
      </c>
      <c r="G3140" s="1" t="s">
        <v>23</v>
      </c>
      <c r="H3140" s="1" t="s">
        <v>125</v>
      </c>
      <c r="I3140" s="1" t="s">
        <v>124</v>
      </c>
      <c r="J3140">
        <v>51</v>
      </c>
      <c r="K3140">
        <v>21546241</v>
      </c>
      <c r="L3140">
        <v>0.2</v>
      </c>
      <c r="M3140" s="2" t="b">
        <f t="shared" si="98"/>
        <v>0</v>
      </c>
      <c r="N3140" s="2" t="str">
        <f t="shared" si="99"/>
        <v>Female202135-44 yearsGR113-057</v>
      </c>
    </row>
    <row r="3141" spans="2:14" x14ac:dyDescent="0.35">
      <c r="B3141" t="s">
        <v>710</v>
      </c>
      <c r="C3141" t="s">
        <v>711</v>
      </c>
      <c r="D3141">
        <v>2021</v>
      </c>
      <c r="E3141">
        <v>2021</v>
      </c>
      <c r="F3141" s="1" t="s">
        <v>22</v>
      </c>
      <c r="G3141" s="1" t="s">
        <v>23</v>
      </c>
      <c r="H3141" s="1" t="s">
        <v>123</v>
      </c>
      <c r="I3141" s="1" t="s">
        <v>122</v>
      </c>
      <c r="J3141">
        <v>1328</v>
      </c>
      <c r="K3141">
        <v>21546241</v>
      </c>
      <c r="L3141">
        <v>6.2</v>
      </c>
      <c r="M3141" s="2" t="b">
        <f t="shared" si="98"/>
        <v>0</v>
      </c>
      <c r="N3141" s="2" t="str">
        <f t="shared" si="99"/>
        <v>Female202135-44 yearsGR113-058</v>
      </c>
    </row>
    <row r="3142" spans="2:14" x14ac:dyDescent="0.35">
      <c r="B3142" t="s">
        <v>710</v>
      </c>
      <c r="C3142" t="s">
        <v>711</v>
      </c>
      <c r="D3142">
        <v>2021</v>
      </c>
      <c r="E3142">
        <v>2021</v>
      </c>
      <c r="F3142" s="1" t="s">
        <v>22</v>
      </c>
      <c r="G3142" s="1" t="s">
        <v>23</v>
      </c>
      <c r="H3142" s="1" t="s">
        <v>121</v>
      </c>
      <c r="I3142" s="1" t="s">
        <v>120</v>
      </c>
      <c r="J3142">
        <v>548</v>
      </c>
      <c r="K3142">
        <v>21546241</v>
      </c>
      <c r="L3142">
        <v>2.5</v>
      </c>
      <c r="M3142" s="2" t="b">
        <f t="shared" si="98"/>
        <v>0</v>
      </c>
      <c r="N3142" s="2" t="str">
        <f t="shared" si="99"/>
        <v>Female202135-44 yearsGR113-059</v>
      </c>
    </row>
    <row r="3143" spans="2:14" x14ac:dyDescent="0.35">
      <c r="B3143" t="s">
        <v>710</v>
      </c>
      <c r="C3143" t="s">
        <v>711</v>
      </c>
      <c r="D3143">
        <v>2021</v>
      </c>
      <c r="E3143">
        <v>2021</v>
      </c>
      <c r="F3143" s="1" t="s">
        <v>22</v>
      </c>
      <c r="G3143" s="1" t="s">
        <v>23</v>
      </c>
      <c r="H3143" s="1" t="s">
        <v>218</v>
      </c>
      <c r="I3143" s="1" t="s">
        <v>217</v>
      </c>
      <c r="J3143">
        <v>28</v>
      </c>
      <c r="K3143">
        <v>21546241</v>
      </c>
      <c r="L3143">
        <v>0.1</v>
      </c>
      <c r="M3143" s="2" t="b">
        <f t="shared" si="98"/>
        <v>0</v>
      </c>
      <c r="N3143" s="2" t="str">
        <f t="shared" si="99"/>
        <v>Female202135-44 yearsGR113-060</v>
      </c>
    </row>
    <row r="3144" spans="2:14" x14ac:dyDescent="0.35">
      <c r="B3144" t="s">
        <v>710</v>
      </c>
      <c r="C3144" t="s">
        <v>711</v>
      </c>
      <c r="D3144">
        <v>2021</v>
      </c>
      <c r="E3144">
        <v>2021</v>
      </c>
      <c r="F3144" s="1" t="s">
        <v>22</v>
      </c>
      <c r="G3144" s="1" t="s">
        <v>23</v>
      </c>
      <c r="H3144" s="1" t="s">
        <v>119</v>
      </c>
      <c r="I3144" s="1" t="s">
        <v>118</v>
      </c>
      <c r="J3144">
        <v>752</v>
      </c>
      <c r="K3144">
        <v>21546241</v>
      </c>
      <c r="L3144">
        <v>3.5</v>
      </c>
      <c r="M3144" s="2" t="b">
        <f t="shared" si="98"/>
        <v>0</v>
      </c>
      <c r="N3144" s="2" t="str">
        <f t="shared" si="99"/>
        <v>Female202135-44 yearsGR113-061</v>
      </c>
    </row>
    <row r="3145" spans="2:14" x14ac:dyDescent="0.35">
      <c r="B3145" t="s">
        <v>710</v>
      </c>
      <c r="C3145" t="s">
        <v>711</v>
      </c>
      <c r="D3145">
        <v>2021</v>
      </c>
      <c r="E3145">
        <v>2021</v>
      </c>
      <c r="F3145" s="1" t="s">
        <v>22</v>
      </c>
      <c r="G3145" s="1" t="s">
        <v>23</v>
      </c>
      <c r="H3145" s="1" t="s">
        <v>117</v>
      </c>
      <c r="I3145" s="1" t="s">
        <v>116</v>
      </c>
      <c r="J3145">
        <v>383</v>
      </c>
      <c r="K3145">
        <v>21546241</v>
      </c>
      <c r="L3145">
        <v>1.8</v>
      </c>
      <c r="M3145" s="2" t="b">
        <f t="shared" si="98"/>
        <v>0</v>
      </c>
      <c r="N3145" s="2" t="str">
        <f t="shared" si="99"/>
        <v>Female202135-44 yearsGR113-062</v>
      </c>
    </row>
    <row r="3146" spans="2:14" x14ac:dyDescent="0.35">
      <c r="B3146" t="s">
        <v>710</v>
      </c>
      <c r="C3146" t="s">
        <v>711</v>
      </c>
      <c r="D3146">
        <v>2021</v>
      </c>
      <c r="E3146">
        <v>2021</v>
      </c>
      <c r="F3146" s="1" t="s">
        <v>22</v>
      </c>
      <c r="G3146" s="1" t="s">
        <v>23</v>
      </c>
      <c r="H3146" s="1" t="s">
        <v>115</v>
      </c>
      <c r="I3146" s="1" t="s">
        <v>114</v>
      </c>
      <c r="J3146">
        <v>369</v>
      </c>
      <c r="K3146">
        <v>21546241</v>
      </c>
      <c r="L3146">
        <v>1.7</v>
      </c>
      <c r="M3146" s="2" t="b">
        <f t="shared" si="98"/>
        <v>0</v>
      </c>
      <c r="N3146" s="2" t="str">
        <f t="shared" si="99"/>
        <v>Female202135-44 yearsGR113-063</v>
      </c>
    </row>
    <row r="3147" spans="2:14" x14ac:dyDescent="0.35">
      <c r="B3147" t="s">
        <v>710</v>
      </c>
      <c r="C3147" t="s">
        <v>711</v>
      </c>
      <c r="D3147">
        <v>2021</v>
      </c>
      <c r="E3147">
        <v>2021</v>
      </c>
      <c r="F3147" s="1" t="s">
        <v>22</v>
      </c>
      <c r="G3147" s="1" t="s">
        <v>23</v>
      </c>
      <c r="H3147" s="1" t="s">
        <v>113</v>
      </c>
      <c r="I3147" s="1" t="s">
        <v>112</v>
      </c>
      <c r="J3147">
        <v>1868</v>
      </c>
      <c r="K3147">
        <v>21546241</v>
      </c>
      <c r="L3147">
        <v>8.6999999999999993</v>
      </c>
      <c r="M3147" s="2" t="b">
        <f t="shared" si="98"/>
        <v>0</v>
      </c>
      <c r="N3147" s="2" t="str">
        <f t="shared" si="99"/>
        <v>Female202135-44 yearsGR113-064</v>
      </c>
    </row>
    <row r="3148" spans="2:14" x14ac:dyDescent="0.35">
      <c r="B3148" t="s">
        <v>710</v>
      </c>
      <c r="C3148" t="s">
        <v>711</v>
      </c>
      <c r="D3148">
        <v>2021</v>
      </c>
      <c r="E3148">
        <v>2021</v>
      </c>
      <c r="F3148" s="1" t="s">
        <v>22</v>
      </c>
      <c r="G3148" s="1" t="s">
        <v>23</v>
      </c>
      <c r="H3148" s="1" t="s">
        <v>111</v>
      </c>
      <c r="I3148" s="1" t="s">
        <v>110</v>
      </c>
      <c r="J3148">
        <v>74</v>
      </c>
      <c r="K3148">
        <v>21546241</v>
      </c>
      <c r="L3148">
        <v>0.3</v>
      </c>
      <c r="M3148" s="2" t="b">
        <f t="shared" si="98"/>
        <v>0</v>
      </c>
      <c r="N3148" s="2" t="str">
        <f t="shared" si="99"/>
        <v>Female202135-44 yearsGR113-065</v>
      </c>
    </row>
    <row r="3149" spans="2:14" x14ac:dyDescent="0.35">
      <c r="B3149" t="s">
        <v>710</v>
      </c>
      <c r="C3149" t="s">
        <v>711</v>
      </c>
      <c r="D3149">
        <v>2021</v>
      </c>
      <c r="E3149">
        <v>2021</v>
      </c>
      <c r="F3149" s="1" t="s">
        <v>22</v>
      </c>
      <c r="G3149" s="1" t="s">
        <v>23</v>
      </c>
      <c r="H3149" s="1" t="s">
        <v>216</v>
      </c>
      <c r="I3149" s="1" t="s">
        <v>215</v>
      </c>
      <c r="J3149">
        <v>23</v>
      </c>
      <c r="K3149">
        <v>21546241</v>
      </c>
      <c r="L3149">
        <v>0.1</v>
      </c>
      <c r="M3149" s="2" t="b">
        <f t="shared" si="98"/>
        <v>0</v>
      </c>
      <c r="N3149" s="2" t="str">
        <f t="shared" si="99"/>
        <v>Female202135-44 yearsGR113-066</v>
      </c>
    </row>
    <row r="3150" spans="2:14" x14ac:dyDescent="0.35">
      <c r="B3150" t="s">
        <v>710</v>
      </c>
      <c r="C3150" t="s">
        <v>711</v>
      </c>
      <c r="D3150">
        <v>2021</v>
      </c>
      <c r="E3150">
        <v>2021</v>
      </c>
      <c r="F3150" s="1" t="s">
        <v>22</v>
      </c>
      <c r="G3150" s="1" t="s">
        <v>23</v>
      </c>
      <c r="H3150" s="1" t="s">
        <v>214</v>
      </c>
      <c r="I3150" s="1" t="s">
        <v>213</v>
      </c>
      <c r="J3150">
        <v>243</v>
      </c>
      <c r="K3150">
        <v>21546241</v>
      </c>
      <c r="L3150">
        <v>1.1000000000000001</v>
      </c>
      <c r="M3150" s="2" t="b">
        <f t="shared" si="98"/>
        <v>0</v>
      </c>
      <c r="N3150" s="2" t="str">
        <f t="shared" si="99"/>
        <v>Female202135-44 yearsGR113-067</v>
      </c>
    </row>
    <row r="3151" spans="2:14" x14ac:dyDescent="0.35">
      <c r="B3151" t="s">
        <v>710</v>
      </c>
      <c r="C3151" t="s">
        <v>711</v>
      </c>
      <c r="D3151">
        <v>2021</v>
      </c>
      <c r="E3151">
        <v>2021</v>
      </c>
      <c r="F3151" s="1" t="s">
        <v>22</v>
      </c>
      <c r="G3151" s="1" t="s">
        <v>23</v>
      </c>
      <c r="H3151" s="1" t="s">
        <v>109</v>
      </c>
      <c r="I3151" s="1" t="s">
        <v>108</v>
      </c>
      <c r="J3151">
        <v>1528</v>
      </c>
      <c r="K3151">
        <v>21546241</v>
      </c>
      <c r="L3151">
        <v>7.1</v>
      </c>
      <c r="M3151" s="2" t="b">
        <f t="shared" si="98"/>
        <v>0</v>
      </c>
      <c r="N3151" s="2" t="str">
        <f t="shared" si="99"/>
        <v>Female202135-44 yearsGR113-068</v>
      </c>
    </row>
    <row r="3152" spans="2:14" x14ac:dyDescent="0.35">
      <c r="B3152" t="s">
        <v>710</v>
      </c>
      <c r="C3152" t="s">
        <v>711</v>
      </c>
      <c r="D3152">
        <v>2021</v>
      </c>
      <c r="E3152">
        <v>2021</v>
      </c>
      <c r="F3152" s="1" t="s">
        <v>22</v>
      </c>
      <c r="G3152" s="1" t="s">
        <v>23</v>
      </c>
      <c r="H3152" s="1" t="s">
        <v>212</v>
      </c>
      <c r="I3152" s="1" t="s">
        <v>211</v>
      </c>
      <c r="J3152">
        <v>232</v>
      </c>
      <c r="K3152">
        <v>21546241</v>
      </c>
      <c r="L3152">
        <v>1.1000000000000001</v>
      </c>
      <c r="M3152" s="2" t="b">
        <f t="shared" si="98"/>
        <v>1</v>
      </c>
      <c r="N3152" s="2" t="str">
        <f t="shared" si="99"/>
        <v>Female202135-44 yearsGR113-069</v>
      </c>
    </row>
    <row r="3153" spans="2:14" x14ac:dyDescent="0.35">
      <c r="B3153" t="s">
        <v>710</v>
      </c>
      <c r="C3153" t="s">
        <v>711</v>
      </c>
      <c r="D3153">
        <v>2021</v>
      </c>
      <c r="E3153">
        <v>2021</v>
      </c>
      <c r="F3153" s="1" t="s">
        <v>22</v>
      </c>
      <c r="G3153" s="1" t="s">
        <v>23</v>
      </c>
      <c r="H3153" s="1" t="s">
        <v>107</v>
      </c>
      <c r="I3153" s="1" t="s">
        <v>106</v>
      </c>
      <c r="J3153">
        <v>922</v>
      </c>
      <c r="K3153">
        <v>21546241</v>
      </c>
      <c r="L3153">
        <v>4.3</v>
      </c>
      <c r="M3153" s="2" t="b">
        <f t="shared" si="98"/>
        <v>1</v>
      </c>
      <c r="N3153" s="2" t="str">
        <f t="shared" si="99"/>
        <v>Female202135-44 yearsGR113-070</v>
      </c>
    </row>
    <row r="3154" spans="2:14" x14ac:dyDescent="0.35">
      <c r="B3154" t="s">
        <v>710</v>
      </c>
      <c r="C3154" t="s">
        <v>711</v>
      </c>
      <c r="D3154">
        <v>2021</v>
      </c>
      <c r="E3154">
        <v>2021</v>
      </c>
      <c r="F3154" s="1" t="s">
        <v>22</v>
      </c>
      <c r="G3154" s="1" t="s">
        <v>23</v>
      </c>
      <c r="H3154" s="1" t="s">
        <v>208</v>
      </c>
      <c r="I3154" s="1" t="s">
        <v>207</v>
      </c>
      <c r="J3154">
        <v>146</v>
      </c>
      <c r="K3154">
        <v>21546241</v>
      </c>
      <c r="L3154">
        <v>0.7</v>
      </c>
      <c r="M3154" s="2" t="b">
        <f t="shared" si="98"/>
        <v>0</v>
      </c>
      <c r="N3154" s="2" t="str">
        <f t="shared" si="99"/>
        <v>Female202135-44 yearsGR113-072</v>
      </c>
    </row>
    <row r="3155" spans="2:14" x14ac:dyDescent="0.35">
      <c r="B3155" t="s">
        <v>710</v>
      </c>
      <c r="C3155" t="s">
        <v>711</v>
      </c>
      <c r="D3155">
        <v>2021</v>
      </c>
      <c r="E3155">
        <v>2021</v>
      </c>
      <c r="F3155" s="1" t="s">
        <v>22</v>
      </c>
      <c r="G3155" s="1" t="s">
        <v>23</v>
      </c>
      <c r="H3155" s="1" t="s">
        <v>206</v>
      </c>
      <c r="I3155" s="1" t="s">
        <v>205</v>
      </c>
      <c r="J3155">
        <v>72</v>
      </c>
      <c r="K3155">
        <v>21546241</v>
      </c>
      <c r="L3155">
        <v>0.3</v>
      </c>
      <c r="M3155" s="2" t="b">
        <f t="shared" si="98"/>
        <v>1</v>
      </c>
      <c r="N3155" s="2" t="str">
        <f t="shared" si="99"/>
        <v>Female202135-44 yearsGR113-073</v>
      </c>
    </row>
    <row r="3156" spans="2:14" x14ac:dyDescent="0.35">
      <c r="B3156" t="s">
        <v>710</v>
      </c>
      <c r="C3156" t="s">
        <v>711</v>
      </c>
      <c r="D3156">
        <v>2021</v>
      </c>
      <c r="E3156">
        <v>2021</v>
      </c>
      <c r="F3156" s="1" t="s">
        <v>22</v>
      </c>
      <c r="G3156" s="1" t="s">
        <v>23</v>
      </c>
      <c r="H3156" s="1" t="s">
        <v>204</v>
      </c>
      <c r="I3156" s="1" t="s">
        <v>203</v>
      </c>
      <c r="J3156">
        <v>74</v>
      </c>
      <c r="K3156">
        <v>21546241</v>
      </c>
      <c r="L3156">
        <v>0.3</v>
      </c>
      <c r="M3156" s="2" t="b">
        <f t="shared" si="98"/>
        <v>0</v>
      </c>
      <c r="N3156" s="2" t="str">
        <f t="shared" si="99"/>
        <v>Female202135-44 yearsGR113-074</v>
      </c>
    </row>
    <row r="3157" spans="2:14" x14ac:dyDescent="0.35">
      <c r="B3157" t="s">
        <v>710</v>
      </c>
      <c r="C3157" t="s">
        <v>711</v>
      </c>
      <c r="D3157">
        <v>2021</v>
      </c>
      <c r="E3157">
        <v>2021</v>
      </c>
      <c r="F3157" s="1" t="s">
        <v>22</v>
      </c>
      <c r="G3157" s="1" t="s">
        <v>23</v>
      </c>
      <c r="H3157" s="1" t="s">
        <v>105</v>
      </c>
      <c r="I3157" s="1" t="s">
        <v>104</v>
      </c>
      <c r="J3157">
        <v>197</v>
      </c>
      <c r="K3157">
        <v>21546241</v>
      </c>
      <c r="L3157">
        <v>0.9</v>
      </c>
      <c r="M3157" s="2" t="b">
        <f t="shared" si="98"/>
        <v>0</v>
      </c>
      <c r="N3157" s="2" t="str">
        <f t="shared" si="99"/>
        <v>Female202135-44 yearsGR113-075</v>
      </c>
    </row>
    <row r="3158" spans="2:14" x14ac:dyDescent="0.35">
      <c r="B3158" t="s">
        <v>710</v>
      </c>
      <c r="C3158" t="s">
        <v>711</v>
      </c>
      <c r="D3158">
        <v>2021</v>
      </c>
      <c r="E3158">
        <v>2021</v>
      </c>
      <c r="F3158" s="1" t="s">
        <v>22</v>
      </c>
      <c r="G3158" s="1" t="s">
        <v>23</v>
      </c>
      <c r="H3158" s="1" t="s">
        <v>103</v>
      </c>
      <c r="I3158" s="1" t="s">
        <v>102</v>
      </c>
      <c r="J3158">
        <v>341</v>
      </c>
      <c r="K3158">
        <v>21546241</v>
      </c>
      <c r="L3158">
        <v>1.6</v>
      </c>
      <c r="M3158" s="2" t="b">
        <f t="shared" si="98"/>
        <v>1</v>
      </c>
      <c r="N3158" s="2" t="str">
        <f t="shared" si="99"/>
        <v>Female202135-44 yearsGR113-076</v>
      </c>
    </row>
    <row r="3159" spans="2:14" x14ac:dyDescent="0.35">
      <c r="B3159" t="s">
        <v>710</v>
      </c>
      <c r="C3159" t="s">
        <v>711</v>
      </c>
      <c r="D3159">
        <v>2021</v>
      </c>
      <c r="E3159">
        <v>2021</v>
      </c>
      <c r="F3159" s="1" t="s">
        <v>22</v>
      </c>
      <c r="G3159" s="1" t="s">
        <v>23</v>
      </c>
      <c r="H3159" s="1" t="s">
        <v>101</v>
      </c>
      <c r="I3159" s="1" t="s">
        <v>100</v>
      </c>
      <c r="J3159">
        <v>333</v>
      </c>
      <c r="K3159">
        <v>21546241</v>
      </c>
      <c r="L3159">
        <v>1.5</v>
      </c>
      <c r="M3159" s="2" t="b">
        <f t="shared" si="98"/>
        <v>0</v>
      </c>
      <c r="N3159" s="2" t="str">
        <f t="shared" si="99"/>
        <v>Female202135-44 yearsGR113-078</v>
      </c>
    </row>
    <row r="3160" spans="2:14" x14ac:dyDescent="0.35">
      <c r="B3160" t="s">
        <v>710</v>
      </c>
      <c r="C3160" t="s">
        <v>711</v>
      </c>
      <c r="D3160">
        <v>2021</v>
      </c>
      <c r="E3160">
        <v>2021</v>
      </c>
      <c r="F3160" s="1" t="s">
        <v>22</v>
      </c>
      <c r="G3160" s="1" t="s">
        <v>23</v>
      </c>
      <c r="H3160" s="1" t="s">
        <v>99</v>
      </c>
      <c r="I3160" s="1" t="s">
        <v>98</v>
      </c>
      <c r="J3160">
        <v>373</v>
      </c>
      <c r="K3160">
        <v>21546241</v>
      </c>
      <c r="L3160">
        <v>1.7</v>
      </c>
      <c r="M3160" s="2" t="b">
        <f t="shared" si="98"/>
        <v>1</v>
      </c>
      <c r="N3160" s="2" t="str">
        <f t="shared" si="99"/>
        <v>Female202135-44 yearsGR113-082</v>
      </c>
    </row>
    <row r="3161" spans="2:14" x14ac:dyDescent="0.35">
      <c r="B3161" t="s">
        <v>710</v>
      </c>
      <c r="C3161" t="s">
        <v>711</v>
      </c>
      <c r="D3161">
        <v>2021</v>
      </c>
      <c r="E3161">
        <v>2021</v>
      </c>
      <c r="F3161" s="1" t="s">
        <v>22</v>
      </c>
      <c r="G3161" s="1" t="s">
        <v>23</v>
      </c>
      <c r="H3161" s="1" t="s">
        <v>190</v>
      </c>
      <c r="I3161" s="1" t="s">
        <v>189</v>
      </c>
      <c r="J3161">
        <v>193</v>
      </c>
      <c r="K3161">
        <v>21546241</v>
      </c>
      <c r="L3161">
        <v>0.9</v>
      </c>
      <c r="M3161" s="2" t="b">
        <f t="shared" si="98"/>
        <v>0</v>
      </c>
      <c r="N3161" s="2" t="str">
        <f t="shared" si="99"/>
        <v>Female202135-44 yearsGR113-085</v>
      </c>
    </row>
    <row r="3162" spans="2:14" x14ac:dyDescent="0.35">
      <c r="B3162" t="s">
        <v>710</v>
      </c>
      <c r="C3162" t="s">
        <v>711</v>
      </c>
      <c r="D3162">
        <v>2021</v>
      </c>
      <c r="E3162">
        <v>2021</v>
      </c>
      <c r="F3162" s="1" t="s">
        <v>22</v>
      </c>
      <c r="G3162" s="1" t="s">
        <v>23</v>
      </c>
      <c r="H3162" s="1" t="s">
        <v>97</v>
      </c>
      <c r="I3162" s="1" t="s">
        <v>96</v>
      </c>
      <c r="J3162">
        <v>167</v>
      </c>
      <c r="K3162">
        <v>21546241</v>
      </c>
      <c r="L3162">
        <v>0.8</v>
      </c>
      <c r="M3162" s="2" t="b">
        <f t="shared" si="98"/>
        <v>0</v>
      </c>
      <c r="N3162" s="2" t="str">
        <f t="shared" si="99"/>
        <v>Female202135-44 yearsGR113-086</v>
      </c>
    </row>
    <row r="3163" spans="2:14" x14ac:dyDescent="0.35">
      <c r="B3163" t="s">
        <v>710</v>
      </c>
      <c r="C3163" t="s">
        <v>711</v>
      </c>
      <c r="D3163">
        <v>2021</v>
      </c>
      <c r="E3163">
        <v>2021</v>
      </c>
      <c r="F3163" s="1" t="s">
        <v>22</v>
      </c>
      <c r="G3163" s="1" t="s">
        <v>23</v>
      </c>
      <c r="H3163" s="1" t="s">
        <v>95</v>
      </c>
      <c r="I3163" s="1" t="s">
        <v>94</v>
      </c>
      <c r="J3163">
        <v>131</v>
      </c>
      <c r="K3163">
        <v>21546241</v>
      </c>
      <c r="L3163">
        <v>0.6</v>
      </c>
      <c r="M3163" s="2" t="b">
        <f t="shared" si="98"/>
        <v>1</v>
      </c>
      <c r="N3163" s="2" t="str">
        <f t="shared" si="99"/>
        <v>Female202135-44 yearsGR113-088</v>
      </c>
    </row>
    <row r="3164" spans="2:14" x14ac:dyDescent="0.35">
      <c r="B3164" t="s">
        <v>710</v>
      </c>
      <c r="C3164" t="s">
        <v>711</v>
      </c>
      <c r="D3164">
        <v>2021</v>
      </c>
      <c r="E3164">
        <v>2021</v>
      </c>
      <c r="F3164" s="1" t="s">
        <v>22</v>
      </c>
      <c r="G3164" s="1" t="s">
        <v>23</v>
      </c>
      <c r="H3164" s="1" t="s">
        <v>186</v>
      </c>
      <c r="I3164" s="1" t="s">
        <v>185</v>
      </c>
      <c r="J3164">
        <v>277</v>
      </c>
      <c r="K3164">
        <v>21546241</v>
      </c>
      <c r="L3164">
        <v>1.3</v>
      </c>
      <c r="M3164" s="2" t="b">
        <f t="shared" si="98"/>
        <v>0</v>
      </c>
      <c r="N3164" s="2" t="str">
        <f t="shared" si="99"/>
        <v>Female202135-44 yearsGR113-089</v>
      </c>
    </row>
    <row r="3165" spans="2:14" x14ac:dyDescent="0.35">
      <c r="B3165" t="s">
        <v>710</v>
      </c>
      <c r="C3165" t="s">
        <v>711</v>
      </c>
      <c r="D3165">
        <v>2021</v>
      </c>
      <c r="E3165">
        <v>2021</v>
      </c>
      <c r="F3165" s="1" t="s">
        <v>22</v>
      </c>
      <c r="G3165" s="1" t="s">
        <v>23</v>
      </c>
      <c r="H3165" s="1" t="s">
        <v>184</v>
      </c>
      <c r="I3165" s="1" t="s">
        <v>183</v>
      </c>
      <c r="J3165">
        <v>38</v>
      </c>
      <c r="K3165">
        <v>21546241</v>
      </c>
      <c r="L3165">
        <v>0.2</v>
      </c>
      <c r="M3165" s="2" t="b">
        <f t="shared" si="98"/>
        <v>1</v>
      </c>
      <c r="N3165" s="2" t="str">
        <f t="shared" si="99"/>
        <v>Female202135-44 yearsGR113-090</v>
      </c>
    </row>
    <row r="3166" spans="2:14" x14ac:dyDescent="0.35">
      <c r="B3166" t="s">
        <v>710</v>
      </c>
      <c r="C3166" t="s">
        <v>711</v>
      </c>
      <c r="D3166">
        <v>2021</v>
      </c>
      <c r="E3166">
        <v>2021</v>
      </c>
      <c r="F3166" s="1" t="s">
        <v>22</v>
      </c>
      <c r="G3166" s="1" t="s">
        <v>23</v>
      </c>
      <c r="H3166" s="1" t="s">
        <v>180</v>
      </c>
      <c r="I3166" s="1" t="s">
        <v>179</v>
      </c>
      <c r="J3166">
        <v>17</v>
      </c>
      <c r="K3166">
        <v>21546241</v>
      </c>
      <c r="L3166" t="s">
        <v>10</v>
      </c>
      <c r="M3166" s="2" t="b">
        <f t="shared" si="98"/>
        <v>1</v>
      </c>
      <c r="N3166" s="2" t="str">
        <f t="shared" si="99"/>
        <v>Female202135-44 yearsGR113-092</v>
      </c>
    </row>
    <row r="3167" spans="2:14" x14ac:dyDescent="0.35">
      <c r="B3167" t="s">
        <v>710</v>
      </c>
      <c r="C3167" t="s">
        <v>711</v>
      </c>
      <c r="D3167">
        <v>2021</v>
      </c>
      <c r="E3167">
        <v>2021</v>
      </c>
      <c r="F3167" s="1" t="s">
        <v>22</v>
      </c>
      <c r="G3167" s="1" t="s">
        <v>23</v>
      </c>
      <c r="H3167" s="1" t="s">
        <v>93</v>
      </c>
      <c r="I3167" s="1" t="s">
        <v>92</v>
      </c>
      <c r="J3167">
        <v>2129</v>
      </c>
      <c r="K3167">
        <v>21546241</v>
      </c>
      <c r="L3167">
        <v>9.9</v>
      </c>
      <c r="M3167" s="2" t="b">
        <f t="shared" si="98"/>
        <v>1</v>
      </c>
      <c r="N3167" s="2" t="str">
        <f t="shared" si="99"/>
        <v>Female202135-44 yearsGR113-093</v>
      </c>
    </row>
    <row r="3168" spans="2:14" x14ac:dyDescent="0.35">
      <c r="B3168" t="s">
        <v>710</v>
      </c>
      <c r="C3168" t="s">
        <v>711</v>
      </c>
      <c r="D3168">
        <v>2021</v>
      </c>
      <c r="E3168">
        <v>2021</v>
      </c>
      <c r="F3168" s="1" t="s">
        <v>22</v>
      </c>
      <c r="G3168" s="1" t="s">
        <v>23</v>
      </c>
      <c r="H3168" s="1" t="s">
        <v>91</v>
      </c>
      <c r="I3168" s="1" t="s">
        <v>90</v>
      </c>
      <c r="J3168">
        <v>1627</v>
      </c>
      <c r="K3168">
        <v>21546241</v>
      </c>
      <c r="L3168">
        <v>7.6</v>
      </c>
      <c r="M3168" s="2" t="b">
        <f t="shared" si="98"/>
        <v>0</v>
      </c>
      <c r="N3168" s="2" t="str">
        <f t="shared" si="99"/>
        <v>Female202135-44 yearsGR113-094</v>
      </c>
    </row>
    <row r="3169" spans="2:14" x14ac:dyDescent="0.35">
      <c r="B3169" t="s">
        <v>710</v>
      </c>
      <c r="C3169" t="s">
        <v>711</v>
      </c>
      <c r="D3169">
        <v>2021</v>
      </c>
      <c r="E3169">
        <v>2021</v>
      </c>
      <c r="F3169" s="1" t="s">
        <v>22</v>
      </c>
      <c r="G3169" s="1" t="s">
        <v>23</v>
      </c>
      <c r="H3169" s="1" t="s">
        <v>178</v>
      </c>
      <c r="I3169" s="1" t="s">
        <v>177</v>
      </c>
      <c r="J3169">
        <v>502</v>
      </c>
      <c r="K3169">
        <v>21546241</v>
      </c>
      <c r="L3169">
        <v>2.2999999999999998</v>
      </c>
      <c r="M3169" s="2" t="b">
        <f t="shared" si="98"/>
        <v>0</v>
      </c>
      <c r="N3169" s="2" t="str">
        <f t="shared" si="99"/>
        <v>Female202135-44 yearsGR113-095</v>
      </c>
    </row>
    <row r="3170" spans="2:14" x14ac:dyDescent="0.35">
      <c r="B3170" t="s">
        <v>710</v>
      </c>
      <c r="C3170" t="s">
        <v>711</v>
      </c>
      <c r="D3170">
        <v>2021</v>
      </c>
      <c r="E3170">
        <v>2021</v>
      </c>
      <c r="F3170" s="1" t="s">
        <v>22</v>
      </c>
      <c r="G3170" s="1" t="s">
        <v>23</v>
      </c>
      <c r="H3170" s="1" t="s">
        <v>176</v>
      </c>
      <c r="I3170" s="1" t="s">
        <v>175</v>
      </c>
      <c r="J3170">
        <v>26</v>
      </c>
      <c r="K3170">
        <v>21546241</v>
      </c>
      <c r="L3170">
        <v>0.1</v>
      </c>
      <c r="M3170" s="2" t="b">
        <f t="shared" si="98"/>
        <v>1</v>
      </c>
      <c r="N3170" s="2" t="str">
        <f t="shared" si="99"/>
        <v>Female202135-44 yearsGR113-096</v>
      </c>
    </row>
    <row r="3171" spans="2:14" x14ac:dyDescent="0.35">
      <c r="B3171" t="s">
        <v>710</v>
      </c>
      <c r="C3171" t="s">
        <v>711</v>
      </c>
      <c r="D3171">
        <v>2021</v>
      </c>
      <c r="E3171">
        <v>2021</v>
      </c>
      <c r="F3171" s="1" t="s">
        <v>22</v>
      </c>
      <c r="G3171" s="1" t="s">
        <v>23</v>
      </c>
      <c r="H3171" s="1" t="s">
        <v>89</v>
      </c>
      <c r="I3171" s="1" t="s">
        <v>88</v>
      </c>
      <c r="J3171">
        <v>418</v>
      </c>
      <c r="K3171">
        <v>21546241</v>
      </c>
      <c r="L3171">
        <v>1.9</v>
      </c>
      <c r="M3171" s="2" t="b">
        <f t="shared" si="98"/>
        <v>1</v>
      </c>
      <c r="N3171" s="2" t="str">
        <f t="shared" si="99"/>
        <v>Female202135-44 yearsGR113-097</v>
      </c>
    </row>
    <row r="3172" spans="2:14" x14ac:dyDescent="0.35">
      <c r="B3172" t="s">
        <v>710</v>
      </c>
      <c r="C3172" t="s">
        <v>711</v>
      </c>
      <c r="D3172">
        <v>2021</v>
      </c>
      <c r="E3172">
        <v>2021</v>
      </c>
      <c r="F3172" s="1" t="s">
        <v>22</v>
      </c>
      <c r="G3172" s="1" t="s">
        <v>23</v>
      </c>
      <c r="H3172" s="1" t="s">
        <v>87</v>
      </c>
      <c r="I3172" s="1" t="s">
        <v>86</v>
      </c>
      <c r="J3172">
        <v>411</v>
      </c>
      <c r="K3172">
        <v>21546241</v>
      </c>
      <c r="L3172">
        <v>1.9</v>
      </c>
      <c r="M3172" s="2" t="b">
        <f t="shared" si="98"/>
        <v>0</v>
      </c>
      <c r="N3172" s="2" t="str">
        <f t="shared" si="99"/>
        <v>Female202135-44 yearsGR113-100</v>
      </c>
    </row>
    <row r="3173" spans="2:14" x14ac:dyDescent="0.35">
      <c r="B3173" t="s">
        <v>710</v>
      </c>
      <c r="C3173" t="s">
        <v>711</v>
      </c>
      <c r="D3173">
        <v>2021</v>
      </c>
      <c r="E3173">
        <v>2021</v>
      </c>
      <c r="F3173" s="1" t="s">
        <v>22</v>
      </c>
      <c r="G3173" s="1" t="s">
        <v>23</v>
      </c>
      <c r="H3173" s="1" t="s">
        <v>170</v>
      </c>
      <c r="I3173" s="1" t="s">
        <v>169</v>
      </c>
      <c r="J3173">
        <v>41</v>
      </c>
      <c r="K3173">
        <v>21546241</v>
      </c>
      <c r="L3173">
        <v>0.2</v>
      </c>
      <c r="M3173" s="2" t="b">
        <f t="shared" si="98"/>
        <v>1</v>
      </c>
      <c r="N3173" s="2" t="str">
        <f t="shared" si="99"/>
        <v>Female202135-44 yearsGR113-102</v>
      </c>
    </row>
    <row r="3174" spans="2:14" x14ac:dyDescent="0.35">
      <c r="B3174" t="s">
        <v>710</v>
      </c>
      <c r="C3174" t="s">
        <v>711</v>
      </c>
      <c r="D3174">
        <v>2021</v>
      </c>
      <c r="E3174">
        <v>2021</v>
      </c>
      <c r="F3174" s="1" t="s">
        <v>22</v>
      </c>
      <c r="G3174" s="1" t="s">
        <v>23</v>
      </c>
      <c r="H3174" s="1" t="s">
        <v>166</v>
      </c>
      <c r="I3174" s="1" t="s">
        <v>165</v>
      </c>
      <c r="J3174">
        <v>23</v>
      </c>
      <c r="K3174">
        <v>21546241</v>
      </c>
      <c r="L3174">
        <v>0.1</v>
      </c>
      <c r="M3174" s="2" t="b">
        <f t="shared" si="98"/>
        <v>1</v>
      </c>
      <c r="N3174" s="2" t="str">
        <f t="shared" si="99"/>
        <v>Female202135-44 yearsGR113-104</v>
      </c>
    </row>
    <row r="3175" spans="2:14" x14ac:dyDescent="0.35">
      <c r="B3175" t="s">
        <v>710</v>
      </c>
      <c r="C3175" t="s">
        <v>711</v>
      </c>
      <c r="D3175">
        <v>2021</v>
      </c>
      <c r="E3175">
        <v>2021</v>
      </c>
      <c r="F3175" s="1" t="s">
        <v>22</v>
      </c>
      <c r="G3175" s="1" t="s">
        <v>23</v>
      </c>
      <c r="H3175" s="1" t="s">
        <v>304</v>
      </c>
      <c r="I3175" s="1" t="s">
        <v>303</v>
      </c>
      <c r="J3175">
        <v>654</v>
      </c>
      <c r="K3175">
        <v>21546241</v>
      </c>
      <c r="L3175">
        <v>3</v>
      </c>
      <c r="M3175" s="2" t="b">
        <f t="shared" si="98"/>
        <v>1</v>
      </c>
      <c r="N3175" s="2" t="str">
        <f t="shared" si="99"/>
        <v>Female202135-44 yearsGR113-105</v>
      </c>
    </row>
    <row r="3176" spans="2:14" x14ac:dyDescent="0.35">
      <c r="B3176" t="s">
        <v>710</v>
      </c>
      <c r="C3176" t="s">
        <v>711</v>
      </c>
      <c r="D3176">
        <v>2021</v>
      </c>
      <c r="E3176">
        <v>2021</v>
      </c>
      <c r="F3176" s="1" t="s">
        <v>22</v>
      </c>
      <c r="G3176" s="1" t="s">
        <v>23</v>
      </c>
      <c r="H3176" s="1" t="s">
        <v>307</v>
      </c>
      <c r="I3176" s="1" t="s">
        <v>306</v>
      </c>
      <c r="J3176">
        <v>10</v>
      </c>
      <c r="K3176">
        <v>21546241</v>
      </c>
      <c r="L3176" t="s">
        <v>10</v>
      </c>
      <c r="M3176" s="2" t="b">
        <f t="shared" si="98"/>
        <v>0</v>
      </c>
      <c r="N3176" s="2" t="str">
        <f t="shared" si="99"/>
        <v>Female202135-44 yearsGR113-106</v>
      </c>
    </row>
    <row r="3177" spans="2:14" x14ac:dyDescent="0.35">
      <c r="B3177" t="s">
        <v>710</v>
      </c>
      <c r="C3177" t="s">
        <v>711</v>
      </c>
      <c r="D3177">
        <v>2021</v>
      </c>
      <c r="E3177">
        <v>2021</v>
      </c>
      <c r="F3177" s="1" t="s">
        <v>22</v>
      </c>
      <c r="G3177" s="1" t="s">
        <v>23</v>
      </c>
      <c r="H3177" s="1" t="s">
        <v>302</v>
      </c>
      <c r="I3177" s="1" t="s">
        <v>301</v>
      </c>
      <c r="J3177">
        <v>644</v>
      </c>
      <c r="K3177">
        <v>21546241</v>
      </c>
      <c r="L3177">
        <v>3</v>
      </c>
      <c r="M3177" s="2" t="b">
        <f t="shared" si="98"/>
        <v>0</v>
      </c>
      <c r="N3177" s="2" t="str">
        <f t="shared" si="99"/>
        <v>Female202135-44 yearsGR113-107</v>
      </c>
    </row>
    <row r="3178" spans="2:14" x14ac:dyDescent="0.35">
      <c r="B3178" t="s">
        <v>710</v>
      </c>
      <c r="C3178" t="s">
        <v>711</v>
      </c>
      <c r="D3178">
        <v>2021</v>
      </c>
      <c r="E3178">
        <v>2021</v>
      </c>
      <c r="F3178" s="1" t="s">
        <v>22</v>
      </c>
      <c r="G3178" s="1" t="s">
        <v>23</v>
      </c>
      <c r="H3178" s="1" t="s">
        <v>164</v>
      </c>
      <c r="I3178" s="1" t="s">
        <v>163</v>
      </c>
      <c r="J3178">
        <v>231</v>
      </c>
      <c r="K3178">
        <v>21546241</v>
      </c>
      <c r="L3178">
        <v>1.1000000000000001</v>
      </c>
      <c r="M3178" s="2" t="b">
        <f t="shared" si="98"/>
        <v>1</v>
      </c>
      <c r="N3178" s="2" t="str">
        <f t="shared" si="99"/>
        <v>Female202135-44 yearsGR113-109</v>
      </c>
    </row>
    <row r="3179" spans="2:14" x14ac:dyDescent="0.35">
      <c r="B3179" t="s">
        <v>710</v>
      </c>
      <c r="C3179" t="s">
        <v>711</v>
      </c>
      <c r="D3179">
        <v>2021</v>
      </c>
      <c r="E3179">
        <v>2021</v>
      </c>
      <c r="F3179" s="1" t="s">
        <v>22</v>
      </c>
      <c r="G3179" s="1" t="s">
        <v>23</v>
      </c>
      <c r="H3179" s="1" t="s">
        <v>83</v>
      </c>
      <c r="I3179" s="1" t="s">
        <v>82</v>
      </c>
      <c r="J3179">
        <v>593</v>
      </c>
      <c r="K3179">
        <v>21546241</v>
      </c>
      <c r="L3179">
        <v>2.8</v>
      </c>
      <c r="M3179" s="2" t="b">
        <f t="shared" si="98"/>
        <v>0</v>
      </c>
      <c r="N3179" s="2" t="str">
        <f t="shared" si="99"/>
        <v>Female202135-44 yearsGR113-110</v>
      </c>
    </row>
    <row r="3180" spans="2:14" x14ac:dyDescent="0.35">
      <c r="B3180" t="s">
        <v>710</v>
      </c>
      <c r="C3180" t="s">
        <v>711</v>
      </c>
      <c r="D3180">
        <v>2021</v>
      </c>
      <c r="E3180">
        <v>2021</v>
      </c>
      <c r="F3180" s="1" t="s">
        <v>22</v>
      </c>
      <c r="G3180" s="1" t="s">
        <v>23</v>
      </c>
      <c r="H3180" s="1" t="s">
        <v>81</v>
      </c>
      <c r="I3180" s="1" t="s">
        <v>80</v>
      </c>
      <c r="J3180">
        <v>4505</v>
      </c>
      <c r="K3180">
        <v>21546241</v>
      </c>
      <c r="L3180">
        <v>20.9</v>
      </c>
      <c r="M3180" s="2" t="b">
        <f t="shared" si="98"/>
        <v>0</v>
      </c>
      <c r="N3180" s="2" t="str">
        <f t="shared" si="99"/>
        <v>Female202135-44 yearsGR113-111</v>
      </c>
    </row>
    <row r="3181" spans="2:14" x14ac:dyDescent="0.35">
      <c r="B3181" t="s">
        <v>710</v>
      </c>
      <c r="C3181" t="s">
        <v>711</v>
      </c>
      <c r="D3181">
        <v>2021</v>
      </c>
      <c r="E3181">
        <v>2021</v>
      </c>
      <c r="F3181" s="1" t="s">
        <v>22</v>
      </c>
      <c r="G3181" s="1" t="s">
        <v>23</v>
      </c>
      <c r="H3181" s="1" t="s">
        <v>79</v>
      </c>
      <c r="I3181" s="1" t="s">
        <v>78</v>
      </c>
      <c r="J3181">
        <v>10105</v>
      </c>
      <c r="K3181">
        <v>21546241</v>
      </c>
      <c r="L3181">
        <v>46.9</v>
      </c>
      <c r="M3181" s="2" t="b">
        <f t="shared" si="98"/>
        <v>1</v>
      </c>
      <c r="N3181" s="2" t="str">
        <f t="shared" si="99"/>
        <v>Female202135-44 yearsGR113-112</v>
      </c>
    </row>
    <row r="3182" spans="2:14" x14ac:dyDescent="0.35">
      <c r="B3182" t="s">
        <v>710</v>
      </c>
      <c r="C3182" t="s">
        <v>711</v>
      </c>
      <c r="D3182">
        <v>2021</v>
      </c>
      <c r="E3182">
        <v>2021</v>
      </c>
      <c r="F3182" s="1" t="s">
        <v>22</v>
      </c>
      <c r="G3182" s="1" t="s">
        <v>23</v>
      </c>
      <c r="H3182" s="1" t="s">
        <v>77</v>
      </c>
      <c r="I3182" s="1" t="s">
        <v>76</v>
      </c>
      <c r="J3182">
        <v>1979</v>
      </c>
      <c r="K3182">
        <v>21546241</v>
      </c>
      <c r="L3182">
        <v>9.1999999999999993</v>
      </c>
      <c r="M3182" s="2" t="b">
        <f t="shared" si="98"/>
        <v>0</v>
      </c>
      <c r="N3182" s="2" t="str">
        <f t="shared" si="99"/>
        <v>Female202135-44 yearsGR113-113</v>
      </c>
    </row>
    <row r="3183" spans="2:14" x14ac:dyDescent="0.35">
      <c r="B3183" t="s">
        <v>710</v>
      </c>
      <c r="C3183" t="s">
        <v>711</v>
      </c>
      <c r="D3183">
        <v>2021</v>
      </c>
      <c r="E3183">
        <v>2021</v>
      </c>
      <c r="F3183" s="1" t="s">
        <v>22</v>
      </c>
      <c r="G3183" s="1" t="s">
        <v>23</v>
      </c>
      <c r="H3183" s="1" t="s">
        <v>75</v>
      </c>
      <c r="I3183" s="1" t="s">
        <v>74</v>
      </c>
      <c r="J3183">
        <v>1900</v>
      </c>
      <c r="K3183">
        <v>21546241</v>
      </c>
      <c r="L3183">
        <v>8.8000000000000007</v>
      </c>
      <c r="M3183" s="2" t="b">
        <f t="shared" si="98"/>
        <v>0</v>
      </c>
      <c r="N3183" s="2" t="str">
        <f t="shared" si="99"/>
        <v>Female202135-44 yearsGR113-114</v>
      </c>
    </row>
    <row r="3184" spans="2:14" x14ac:dyDescent="0.35">
      <c r="B3184" t="s">
        <v>710</v>
      </c>
      <c r="C3184" t="s">
        <v>711</v>
      </c>
      <c r="D3184">
        <v>2021</v>
      </c>
      <c r="E3184">
        <v>2021</v>
      </c>
      <c r="F3184" s="1" t="s">
        <v>22</v>
      </c>
      <c r="G3184" s="1" t="s">
        <v>23</v>
      </c>
      <c r="H3184" s="1" t="s">
        <v>162</v>
      </c>
      <c r="I3184" s="1" t="s">
        <v>161</v>
      </c>
      <c r="J3184">
        <v>37</v>
      </c>
      <c r="K3184">
        <v>21546241</v>
      </c>
      <c r="L3184">
        <v>0.2</v>
      </c>
      <c r="M3184" s="2" t="b">
        <f t="shared" ref="M3184:M3247" si="100">LEFT(H3184,1)="#"</f>
        <v>0</v>
      </c>
      <c r="N3184" s="2" t="str">
        <f t="shared" ref="N3184:N3247" si="101">B3184&amp;E3184&amp;F3184&amp;I3184</f>
        <v>Female202135-44 yearsGR113-115</v>
      </c>
    </row>
    <row r="3185" spans="2:14" x14ac:dyDescent="0.35">
      <c r="B3185" t="s">
        <v>710</v>
      </c>
      <c r="C3185" t="s">
        <v>711</v>
      </c>
      <c r="D3185">
        <v>2021</v>
      </c>
      <c r="E3185">
        <v>2021</v>
      </c>
      <c r="F3185" s="1" t="s">
        <v>22</v>
      </c>
      <c r="G3185" s="1" t="s">
        <v>23</v>
      </c>
      <c r="H3185" s="1" t="s">
        <v>160</v>
      </c>
      <c r="I3185" s="1" t="s">
        <v>159</v>
      </c>
      <c r="J3185">
        <v>42</v>
      </c>
      <c r="K3185">
        <v>21546241</v>
      </c>
      <c r="L3185">
        <v>0.2</v>
      </c>
      <c r="M3185" s="2" t="b">
        <f t="shared" si="100"/>
        <v>0</v>
      </c>
      <c r="N3185" s="2" t="str">
        <f t="shared" si="101"/>
        <v>Female202135-44 yearsGR113-116</v>
      </c>
    </row>
    <row r="3186" spans="2:14" x14ac:dyDescent="0.35">
      <c r="B3186" t="s">
        <v>710</v>
      </c>
      <c r="C3186" t="s">
        <v>711</v>
      </c>
      <c r="D3186">
        <v>2021</v>
      </c>
      <c r="E3186">
        <v>2021</v>
      </c>
      <c r="F3186" s="1" t="s">
        <v>22</v>
      </c>
      <c r="G3186" s="1" t="s">
        <v>23</v>
      </c>
      <c r="H3186" s="1" t="s">
        <v>73</v>
      </c>
      <c r="I3186" s="1" t="s">
        <v>72</v>
      </c>
      <c r="J3186">
        <v>8126</v>
      </c>
      <c r="K3186">
        <v>21546241</v>
      </c>
      <c r="L3186">
        <v>37.700000000000003</v>
      </c>
      <c r="M3186" s="2" t="b">
        <f t="shared" si="100"/>
        <v>0</v>
      </c>
      <c r="N3186" s="2" t="str">
        <f t="shared" si="101"/>
        <v>Female202135-44 yearsGR113-117</v>
      </c>
    </row>
    <row r="3187" spans="2:14" x14ac:dyDescent="0.35">
      <c r="B3187" t="s">
        <v>710</v>
      </c>
      <c r="C3187" t="s">
        <v>711</v>
      </c>
      <c r="D3187">
        <v>2021</v>
      </c>
      <c r="E3187">
        <v>2021</v>
      </c>
      <c r="F3187" s="1" t="s">
        <v>22</v>
      </c>
      <c r="G3187" s="1" t="s">
        <v>23</v>
      </c>
      <c r="H3187" s="1" t="s">
        <v>71</v>
      </c>
      <c r="I3187" s="1" t="s">
        <v>70</v>
      </c>
      <c r="J3187">
        <v>157</v>
      </c>
      <c r="K3187">
        <v>21546241</v>
      </c>
      <c r="L3187">
        <v>0.7</v>
      </c>
      <c r="M3187" s="2" t="b">
        <f t="shared" si="100"/>
        <v>0</v>
      </c>
      <c r="N3187" s="2" t="str">
        <f t="shared" si="101"/>
        <v>Female202135-44 yearsGR113-118</v>
      </c>
    </row>
    <row r="3188" spans="2:14" x14ac:dyDescent="0.35">
      <c r="B3188" t="s">
        <v>710</v>
      </c>
      <c r="C3188" t="s">
        <v>711</v>
      </c>
      <c r="D3188">
        <v>2021</v>
      </c>
      <c r="E3188">
        <v>2021</v>
      </c>
      <c r="F3188" s="1" t="s">
        <v>22</v>
      </c>
      <c r="G3188" s="1" t="s">
        <v>23</v>
      </c>
      <c r="H3188" s="1" t="s">
        <v>158</v>
      </c>
      <c r="I3188" s="1" t="s">
        <v>157</v>
      </c>
      <c r="J3188">
        <v>14</v>
      </c>
      <c r="K3188">
        <v>21546241</v>
      </c>
      <c r="L3188" t="s">
        <v>10</v>
      </c>
      <c r="M3188" s="2" t="b">
        <f t="shared" si="100"/>
        <v>0</v>
      </c>
      <c r="N3188" s="2" t="str">
        <f t="shared" si="101"/>
        <v>Female202135-44 yearsGR113-119</v>
      </c>
    </row>
    <row r="3189" spans="2:14" x14ac:dyDescent="0.35">
      <c r="B3189" t="s">
        <v>710</v>
      </c>
      <c r="C3189" t="s">
        <v>711</v>
      </c>
      <c r="D3189">
        <v>2021</v>
      </c>
      <c r="E3189">
        <v>2021</v>
      </c>
      <c r="F3189" s="1" t="s">
        <v>22</v>
      </c>
      <c r="G3189" s="1" t="s">
        <v>23</v>
      </c>
      <c r="H3189" s="1" t="s">
        <v>69</v>
      </c>
      <c r="I3189" s="1" t="s">
        <v>68</v>
      </c>
      <c r="J3189">
        <v>137</v>
      </c>
      <c r="K3189">
        <v>21546241</v>
      </c>
      <c r="L3189">
        <v>0.6</v>
      </c>
      <c r="M3189" s="2" t="b">
        <f t="shared" si="100"/>
        <v>0</v>
      </c>
      <c r="N3189" s="2" t="str">
        <f t="shared" si="101"/>
        <v>Female202135-44 yearsGR113-120</v>
      </c>
    </row>
    <row r="3190" spans="2:14" x14ac:dyDescent="0.35">
      <c r="B3190" t="s">
        <v>710</v>
      </c>
      <c r="C3190" t="s">
        <v>711</v>
      </c>
      <c r="D3190">
        <v>2021</v>
      </c>
      <c r="E3190">
        <v>2021</v>
      </c>
      <c r="F3190" s="1" t="s">
        <v>22</v>
      </c>
      <c r="G3190" s="1" t="s">
        <v>23</v>
      </c>
      <c r="H3190" s="1" t="s">
        <v>156</v>
      </c>
      <c r="I3190" s="1" t="s">
        <v>155</v>
      </c>
      <c r="J3190">
        <v>89</v>
      </c>
      <c r="K3190">
        <v>21546241</v>
      </c>
      <c r="L3190">
        <v>0.4</v>
      </c>
      <c r="M3190" s="2" t="b">
        <f t="shared" si="100"/>
        <v>0</v>
      </c>
      <c r="N3190" s="2" t="str">
        <f t="shared" si="101"/>
        <v>Female202135-44 yearsGR113-121</v>
      </c>
    </row>
    <row r="3191" spans="2:14" x14ac:dyDescent="0.35">
      <c r="B3191" t="s">
        <v>710</v>
      </c>
      <c r="C3191" t="s">
        <v>711</v>
      </c>
      <c r="D3191">
        <v>2021</v>
      </c>
      <c r="E3191">
        <v>2021</v>
      </c>
      <c r="F3191" s="1" t="s">
        <v>22</v>
      </c>
      <c r="G3191" s="1" t="s">
        <v>23</v>
      </c>
      <c r="H3191" s="1" t="s">
        <v>67</v>
      </c>
      <c r="I3191" s="1" t="s">
        <v>66</v>
      </c>
      <c r="J3191">
        <v>7486</v>
      </c>
      <c r="K3191">
        <v>21546241</v>
      </c>
      <c r="L3191">
        <v>34.700000000000003</v>
      </c>
      <c r="M3191" s="2" t="b">
        <f t="shared" si="100"/>
        <v>0</v>
      </c>
      <c r="N3191" s="2" t="str">
        <f t="shared" si="101"/>
        <v>Female202135-44 yearsGR113-122</v>
      </c>
    </row>
    <row r="3192" spans="2:14" x14ac:dyDescent="0.35">
      <c r="B3192" t="s">
        <v>710</v>
      </c>
      <c r="C3192" t="s">
        <v>711</v>
      </c>
      <c r="D3192">
        <v>2021</v>
      </c>
      <c r="E3192">
        <v>2021</v>
      </c>
      <c r="F3192" s="1" t="s">
        <v>22</v>
      </c>
      <c r="G3192" s="1" t="s">
        <v>23</v>
      </c>
      <c r="H3192" s="1" t="s">
        <v>154</v>
      </c>
      <c r="I3192" s="1" t="s">
        <v>153</v>
      </c>
      <c r="J3192">
        <v>243</v>
      </c>
      <c r="K3192">
        <v>21546241</v>
      </c>
      <c r="L3192">
        <v>1.1000000000000001</v>
      </c>
      <c r="M3192" s="2" t="b">
        <f t="shared" si="100"/>
        <v>0</v>
      </c>
      <c r="N3192" s="2" t="str">
        <f t="shared" si="101"/>
        <v>Female202135-44 yearsGR113-123</v>
      </c>
    </row>
    <row r="3193" spans="2:14" x14ac:dyDescent="0.35">
      <c r="B3193" t="s">
        <v>710</v>
      </c>
      <c r="C3193" t="s">
        <v>711</v>
      </c>
      <c r="D3193">
        <v>2021</v>
      </c>
      <c r="E3193">
        <v>2021</v>
      </c>
      <c r="F3193" s="1" t="s">
        <v>22</v>
      </c>
      <c r="G3193" s="1" t="s">
        <v>23</v>
      </c>
      <c r="H3193" s="1" t="s">
        <v>65</v>
      </c>
      <c r="I3193" s="1" t="s">
        <v>64</v>
      </c>
      <c r="J3193">
        <v>1625</v>
      </c>
      <c r="K3193">
        <v>21546241</v>
      </c>
      <c r="L3193">
        <v>7.5</v>
      </c>
      <c r="M3193" s="2" t="b">
        <f t="shared" si="100"/>
        <v>1</v>
      </c>
      <c r="N3193" s="2" t="str">
        <f t="shared" si="101"/>
        <v>Female202135-44 yearsGR113-124</v>
      </c>
    </row>
    <row r="3194" spans="2:14" x14ac:dyDescent="0.35">
      <c r="B3194" t="s">
        <v>710</v>
      </c>
      <c r="C3194" t="s">
        <v>711</v>
      </c>
      <c r="D3194">
        <v>2021</v>
      </c>
      <c r="E3194">
        <v>2021</v>
      </c>
      <c r="F3194" s="1" t="s">
        <v>22</v>
      </c>
      <c r="G3194" s="1" t="s">
        <v>23</v>
      </c>
      <c r="H3194" s="1" t="s">
        <v>152</v>
      </c>
      <c r="I3194" s="1" t="s">
        <v>151</v>
      </c>
      <c r="J3194">
        <v>561</v>
      </c>
      <c r="K3194">
        <v>21546241</v>
      </c>
      <c r="L3194">
        <v>2.6</v>
      </c>
      <c r="M3194" s="2" t="b">
        <f t="shared" si="100"/>
        <v>0</v>
      </c>
      <c r="N3194" s="2" t="str">
        <f t="shared" si="101"/>
        <v>Female202135-44 yearsGR113-125</v>
      </c>
    </row>
    <row r="3195" spans="2:14" x14ac:dyDescent="0.35">
      <c r="B3195" t="s">
        <v>710</v>
      </c>
      <c r="C3195" t="s">
        <v>711</v>
      </c>
      <c r="D3195">
        <v>2021</v>
      </c>
      <c r="E3195">
        <v>2021</v>
      </c>
      <c r="F3195" s="1" t="s">
        <v>22</v>
      </c>
      <c r="G3195" s="1" t="s">
        <v>23</v>
      </c>
      <c r="H3195" s="1" t="s">
        <v>63</v>
      </c>
      <c r="I3195" s="1" t="s">
        <v>62</v>
      </c>
      <c r="J3195">
        <v>1064</v>
      </c>
      <c r="K3195">
        <v>21546241</v>
      </c>
      <c r="L3195">
        <v>4.9000000000000004</v>
      </c>
      <c r="M3195" s="2" t="b">
        <f t="shared" si="100"/>
        <v>0</v>
      </c>
      <c r="N3195" s="2" t="str">
        <f t="shared" si="101"/>
        <v>Female202135-44 yearsGR113-126</v>
      </c>
    </row>
    <row r="3196" spans="2:14" x14ac:dyDescent="0.35">
      <c r="B3196" t="s">
        <v>710</v>
      </c>
      <c r="C3196" t="s">
        <v>711</v>
      </c>
      <c r="D3196">
        <v>2021</v>
      </c>
      <c r="E3196">
        <v>2021</v>
      </c>
      <c r="F3196" s="1" t="s">
        <v>22</v>
      </c>
      <c r="G3196" s="1" t="s">
        <v>23</v>
      </c>
      <c r="H3196" s="1" t="s">
        <v>61</v>
      </c>
      <c r="I3196" s="1" t="s">
        <v>60</v>
      </c>
      <c r="J3196">
        <v>897</v>
      </c>
      <c r="K3196">
        <v>21546241</v>
      </c>
      <c r="L3196">
        <v>4.2</v>
      </c>
      <c r="M3196" s="2" t="b">
        <f t="shared" si="100"/>
        <v>1</v>
      </c>
      <c r="N3196" s="2" t="str">
        <f t="shared" si="101"/>
        <v>Female202135-44 yearsGR113-127</v>
      </c>
    </row>
    <row r="3197" spans="2:14" x14ac:dyDescent="0.35">
      <c r="B3197" t="s">
        <v>710</v>
      </c>
      <c r="C3197" t="s">
        <v>711</v>
      </c>
      <c r="D3197">
        <v>2021</v>
      </c>
      <c r="E3197">
        <v>2021</v>
      </c>
      <c r="F3197" s="1" t="s">
        <v>22</v>
      </c>
      <c r="G3197" s="1" t="s">
        <v>23</v>
      </c>
      <c r="H3197" s="1" t="s">
        <v>59</v>
      </c>
      <c r="I3197" s="1" t="s">
        <v>58</v>
      </c>
      <c r="J3197">
        <v>612</v>
      </c>
      <c r="K3197">
        <v>21546241</v>
      </c>
      <c r="L3197">
        <v>2.8</v>
      </c>
      <c r="M3197" s="2" t="b">
        <f t="shared" si="100"/>
        <v>0</v>
      </c>
      <c r="N3197" s="2" t="str">
        <f t="shared" si="101"/>
        <v>Female202135-44 yearsGR113-128</v>
      </c>
    </row>
    <row r="3198" spans="2:14" x14ac:dyDescent="0.35">
      <c r="B3198" t="s">
        <v>710</v>
      </c>
      <c r="C3198" t="s">
        <v>711</v>
      </c>
      <c r="D3198">
        <v>2021</v>
      </c>
      <c r="E3198">
        <v>2021</v>
      </c>
      <c r="F3198" s="1" t="s">
        <v>22</v>
      </c>
      <c r="G3198" s="1" t="s">
        <v>23</v>
      </c>
      <c r="H3198" s="1" t="s">
        <v>57</v>
      </c>
      <c r="I3198" s="1" t="s">
        <v>56</v>
      </c>
      <c r="J3198">
        <v>285</v>
      </c>
      <c r="K3198">
        <v>21546241</v>
      </c>
      <c r="L3198">
        <v>1.3</v>
      </c>
      <c r="M3198" s="2" t="b">
        <f t="shared" si="100"/>
        <v>0</v>
      </c>
      <c r="N3198" s="2" t="str">
        <f t="shared" si="101"/>
        <v>Female202135-44 yearsGR113-129</v>
      </c>
    </row>
    <row r="3199" spans="2:14" x14ac:dyDescent="0.35">
      <c r="B3199" t="s">
        <v>710</v>
      </c>
      <c r="C3199" t="s">
        <v>711</v>
      </c>
      <c r="D3199">
        <v>2021</v>
      </c>
      <c r="E3199">
        <v>2021</v>
      </c>
      <c r="F3199" s="1" t="s">
        <v>22</v>
      </c>
      <c r="G3199" s="1" t="s">
        <v>23</v>
      </c>
      <c r="H3199" s="1" t="s">
        <v>55</v>
      </c>
      <c r="I3199" s="1" t="s">
        <v>54</v>
      </c>
      <c r="J3199">
        <v>437</v>
      </c>
      <c r="K3199">
        <v>21546241</v>
      </c>
      <c r="L3199">
        <v>2</v>
      </c>
      <c r="M3199" s="2" t="b">
        <f t="shared" si="100"/>
        <v>0</v>
      </c>
      <c r="N3199" s="2" t="str">
        <f t="shared" si="101"/>
        <v>Female202135-44 yearsGR113-131</v>
      </c>
    </row>
    <row r="3200" spans="2:14" x14ac:dyDescent="0.35">
      <c r="B3200" t="s">
        <v>710</v>
      </c>
      <c r="C3200" t="s">
        <v>711</v>
      </c>
      <c r="D3200">
        <v>2021</v>
      </c>
      <c r="E3200">
        <v>2021</v>
      </c>
      <c r="F3200" s="1" t="s">
        <v>22</v>
      </c>
      <c r="G3200" s="1" t="s">
        <v>23</v>
      </c>
      <c r="H3200" s="1" t="s">
        <v>150</v>
      </c>
      <c r="I3200" s="1" t="s">
        <v>149</v>
      </c>
      <c r="J3200">
        <v>20</v>
      </c>
      <c r="K3200">
        <v>21546241</v>
      </c>
      <c r="L3200">
        <v>0.1</v>
      </c>
      <c r="M3200" s="2" t="b">
        <f t="shared" si="100"/>
        <v>0</v>
      </c>
      <c r="N3200" s="2" t="str">
        <f t="shared" si="101"/>
        <v>Female202135-44 yearsGR113-132</v>
      </c>
    </row>
    <row r="3201" spans="2:14" x14ac:dyDescent="0.35">
      <c r="B3201" t="s">
        <v>710</v>
      </c>
      <c r="C3201" t="s">
        <v>711</v>
      </c>
      <c r="D3201">
        <v>2021</v>
      </c>
      <c r="E3201">
        <v>2021</v>
      </c>
      <c r="F3201" s="1" t="s">
        <v>22</v>
      </c>
      <c r="G3201" s="1" t="s">
        <v>23</v>
      </c>
      <c r="H3201" s="1" t="s">
        <v>53</v>
      </c>
      <c r="I3201" s="1" t="s">
        <v>52</v>
      </c>
      <c r="J3201">
        <v>417</v>
      </c>
      <c r="K3201">
        <v>21546241</v>
      </c>
      <c r="L3201">
        <v>1.9</v>
      </c>
      <c r="M3201" s="2" t="b">
        <f t="shared" si="100"/>
        <v>0</v>
      </c>
      <c r="N3201" s="2" t="str">
        <f t="shared" si="101"/>
        <v>Female202135-44 yearsGR113-133</v>
      </c>
    </row>
    <row r="3202" spans="2:14" x14ac:dyDescent="0.35">
      <c r="B3202" t="s">
        <v>710</v>
      </c>
      <c r="C3202" t="s">
        <v>711</v>
      </c>
      <c r="D3202">
        <v>2021</v>
      </c>
      <c r="E3202">
        <v>2021</v>
      </c>
      <c r="F3202" s="1" t="s">
        <v>22</v>
      </c>
      <c r="G3202" s="1" t="s">
        <v>23</v>
      </c>
      <c r="H3202" s="1" t="s">
        <v>147</v>
      </c>
      <c r="I3202" s="1" t="s">
        <v>146</v>
      </c>
      <c r="J3202">
        <v>121</v>
      </c>
      <c r="K3202">
        <v>21546241</v>
      </c>
      <c r="L3202">
        <v>0.6</v>
      </c>
      <c r="M3202" s="2" t="b">
        <f t="shared" si="100"/>
        <v>1</v>
      </c>
      <c r="N3202" s="2" t="str">
        <f t="shared" si="101"/>
        <v>Female202135-44 yearsGR113-135</v>
      </c>
    </row>
    <row r="3203" spans="2:14" x14ac:dyDescent="0.35">
      <c r="B3203" t="s">
        <v>710</v>
      </c>
      <c r="C3203" t="s">
        <v>711</v>
      </c>
      <c r="D3203">
        <v>2021</v>
      </c>
      <c r="E3203">
        <v>2021</v>
      </c>
      <c r="F3203" s="1" t="s">
        <v>22</v>
      </c>
      <c r="G3203" s="1" t="s">
        <v>23</v>
      </c>
      <c r="H3203" s="1" t="s">
        <v>145</v>
      </c>
      <c r="I3203" s="1" t="s">
        <v>144</v>
      </c>
      <c r="J3203">
        <v>26</v>
      </c>
      <c r="K3203">
        <v>21546241</v>
      </c>
      <c r="L3203">
        <v>0.1</v>
      </c>
      <c r="M3203" s="2" t="b">
        <f t="shared" si="100"/>
        <v>1</v>
      </c>
      <c r="N3203" s="2" t="str">
        <f t="shared" si="101"/>
        <v>Female202135-44 yearsGR113-136</v>
      </c>
    </row>
    <row r="3204" spans="2:14" x14ac:dyDescent="0.35">
      <c r="B3204" t="s">
        <v>710</v>
      </c>
      <c r="C3204" t="s">
        <v>711</v>
      </c>
      <c r="D3204">
        <v>2021</v>
      </c>
      <c r="E3204">
        <v>2021</v>
      </c>
      <c r="F3204" s="1" t="s">
        <v>22</v>
      </c>
      <c r="G3204" s="1" t="s">
        <v>23</v>
      </c>
      <c r="H3204" s="1" t="s">
        <v>51</v>
      </c>
      <c r="I3204" s="1" t="s">
        <v>50</v>
      </c>
      <c r="J3204">
        <v>6063</v>
      </c>
      <c r="K3204">
        <v>21546241</v>
      </c>
      <c r="L3204">
        <v>28.1</v>
      </c>
      <c r="M3204" s="2" t="b">
        <f t="shared" si="100"/>
        <v>1</v>
      </c>
      <c r="N3204" s="2" t="str">
        <f t="shared" si="101"/>
        <v>Female202135-44 yearsGR113-137</v>
      </c>
    </row>
    <row r="3205" spans="2:14" x14ac:dyDescent="0.35">
      <c r="B3205" t="s">
        <v>710</v>
      </c>
      <c r="C3205" t="s">
        <v>711</v>
      </c>
      <c r="D3205">
        <v>2021</v>
      </c>
      <c r="E3205">
        <v>2021</v>
      </c>
      <c r="F3205" s="1" t="s">
        <v>24</v>
      </c>
      <c r="G3205" s="1" t="s">
        <v>25</v>
      </c>
      <c r="H3205" s="1" t="s">
        <v>296</v>
      </c>
      <c r="I3205" s="1" t="s">
        <v>295</v>
      </c>
      <c r="J3205">
        <v>138</v>
      </c>
      <c r="K3205">
        <v>20376477</v>
      </c>
      <c r="L3205">
        <v>0.7</v>
      </c>
      <c r="M3205" s="2" t="b">
        <f t="shared" si="100"/>
        <v>0</v>
      </c>
      <c r="N3205" s="2" t="str">
        <f t="shared" si="101"/>
        <v>Female202145-54 yearsGR113-003</v>
      </c>
    </row>
    <row r="3206" spans="2:14" x14ac:dyDescent="0.35">
      <c r="B3206" t="s">
        <v>710</v>
      </c>
      <c r="C3206" t="s">
        <v>711</v>
      </c>
      <c r="D3206">
        <v>2021</v>
      </c>
      <c r="E3206">
        <v>2021</v>
      </c>
      <c r="F3206" s="1" t="s">
        <v>24</v>
      </c>
      <c r="G3206" s="1" t="s">
        <v>25</v>
      </c>
      <c r="H3206" s="1" t="s">
        <v>294</v>
      </c>
      <c r="I3206" s="1" t="s">
        <v>293</v>
      </c>
      <c r="J3206">
        <v>14</v>
      </c>
      <c r="K3206">
        <v>20376477</v>
      </c>
      <c r="L3206" t="s">
        <v>10</v>
      </c>
      <c r="M3206" s="2" t="b">
        <f t="shared" si="100"/>
        <v>1</v>
      </c>
      <c r="N3206" s="2" t="str">
        <f t="shared" si="101"/>
        <v>Female202145-54 yearsGR113-004</v>
      </c>
    </row>
    <row r="3207" spans="2:14" x14ac:dyDescent="0.35">
      <c r="B3207" t="s">
        <v>710</v>
      </c>
      <c r="C3207" t="s">
        <v>711</v>
      </c>
      <c r="D3207">
        <v>2021</v>
      </c>
      <c r="E3207">
        <v>2021</v>
      </c>
      <c r="F3207" s="1" t="s">
        <v>24</v>
      </c>
      <c r="G3207" s="1" t="s">
        <v>25</v>
      </c>
      <c r="H3207" s="1" t="s">
        <v>143</v>
      </c>
      <c r="I3207" s="1" t="s">
        <v>142</v>
      </c>
      <c r="J3207">
        <v>1171</v>
      </c>
      <c r="K3207">
        <v>20376477</v>
      </c>
      <c r="L3207">
        <v>5.7</v>
      </c>
      <c r="M3207" s="2" t="b">
        <f t="shared" si="100"/>
        <v>1</v>
      </c>
      <c r="N3207" s="2" t="str">
        <f t="shared" si="101"/>
        <v>Female202145-54 yearsGR113-010</v>
      </c>
    </row>
    <row r="3208" spans="2:14" x14ac:dyDescent="0.35">
      <c r="B3208" t="s">
        <v>710</v>
      </c>
      <c r="C3208" t="s">
        <v>711</v>
      </c>
      <c r="D3208">
        <v>2021</v>
      </c>
      <c r="E3208">
        <v>2021</v>
      </c>
      <c r="F3208" s="1" t="s">
        <v>24</v>
      </c>
      <c r="G3208" s="1" t="s">
        <v>25</v>
      </c>
      <c r="H3208" s="1" t="s">
        <v>284</v>
      </c>
      <c r="I3208" s="1" t="s">
        <v>283</v>
      </c>
      <c r="J3208">
        <v>155</v>
      </c>
      <c r="K3208">
        <v>20376477</v>
      </c>
      <c r="L3208">
        <v>0.8</v>
      </c>
      <c r="M3208" s="2" t="b">
        <f t="shared" si="100"/>
        <v>1</v>
      </c>
      <c r="N3208" s="2" t="str">
        <f t="shared" si="101"/>
        <v>Female202145-54 yearsGR113-015</v>
      </c>
    </row>
    <row r="3209" spans="2:14" x14ac:dyDescent="0.35">
      <c r="B3209" t="s">
        <v>710</v>
      </c>
      <c r="C3209" t="s">
        <v>711</v>
      </c>
      <c r="D3209">
        <v>2021</v>
      </c>
      <c r="E3209">
        <v>2021</v>
      </c>
      <c r="F3209" s="1" t="s">
        <v>24</v>
      </c>
      <c r="G3209" s="1" t="s">
        <v>25</v>
      </c>
      <c r="H3209" s="1" t="s">
        <v>282</v>
      </c>
      <c r="I3209" s="1" t="s">
        <v>281</v>
      </c>
      <c r="J3209">
        <v>313</v>
      </c>
      <c r="K3209">
        <v>20376477</v>
      </c>
      <c r="L3209">
        <v>1.5</v>
      </c>
      <c r="M3209" s="2" t="b">
        <f t="shared" si="100"/>
        <v>1</v>
      </c>
      <c r="N3209" s="2" t="str">
        <f t="shared" si="101"/>
        <v>Female202145-54 yearsGR113-016</v>
      </c>
    </row>
    <row r="3210" spans="2:14" x14ac:dyDescent="0.35">
      <c r="B3210" t="s">
        <v>710</v>
      </c>
      <c r="C3210" t="s">
        <v>711</v>
      </c>
      <c r="D3210">
        <v>2021</v>
      </c>
      <c r="E3210">
        <v>2021</v>
      </c>
      <c r="F3210" s="1" t="s">
        <v>24</v>
      </c>
      <c r="G3210" s="1" t="s">
        <v>25</v>
      </c>
      <c r="H3210" s="1" t="s">
        <v>141</v>
      </c>
      <c r="I3210" s="1" t="s">
        <v>140</v>
      </c>
      <c r="J3210">
        <v>13766</v>
      </c>
      <c r="K3210">
        <v>20376477</v>
      </c>
      <c r="L3210">
        <v>67.599999999999994</v>
      </c>
      <c r="M3210" s="2" t="b">
        <f t="shared" si="100"/>
        <v>0</v>
      </c>
      <c r="N3210" s="2" t="str">
        <f t="shared" si="101"/>
        <v>Female202145-54 yearsGR113-018</v>
      </c>
    </row>
    <row r="3211" spans="2:14" x14ac:dyDescent="0.35">
      <c r="B3211" t="s">
        <v>710</v>
      </c>
      <c r="C3211" t="s">
        <v>711</v>
      </c>
      <c r="D3211">
        <v>2021</v>
      </c>
      <c r="E3211">
        <v>2021</v>
      </c>
      <c r="F3211" s="1" t="s">
        <v>24</v>
      </c>
      <c r="G3211" s="1" t="s">
        <v>25</v>
      </c>
      <c r="H3211" s="1" t="s">
        <v>139</v>
      </c>
      <c r="I3211" s="1" t="s">
        <v>138</v>
      </c>
      <c r="J3211">
        <v>17684</v>
      </c>
      <c r="K3211">
        <v>20376477</v>
      </c>
      <c r="L3211">
        <v>86.8</v>
      </c>
      <c r="M3211" s="2" t="b">
        <f t="shared" si="100"/>
        <v>1</v>
      </c>
      <c r="N3211" s="2" t="str">
        <f t="shared" si="101"/>
        <v>Female202145-54 yearsGR113-019</v>
      </c>
    </row>
    <row r="3212" spans="2:14" x14ac:dyDescent="0.35">
      <c r="B3212" t="s">
        <v>710</v>
      </c>
      <c r="C3212" t="s">
        <v>711</v>
      </c>
      <c r="D3212">
        <v>2021</v>
      </c>
      <c r="E3212">
        <v>2021</v>
      </c>
      <c r="F3212" s="1" t="s">
        <v>24</v>
      </c>
      <c r="G3212" s="1" t="s">
        <v>25</v>
      </c>
      <c r="H3212" s="1" t="s">
        <v>280</v>
      </c>
      <c r="I3212" s="1" t="s">
        <v>279</v>
      </c>
      <c r="J3212">
        <v>209</v>
      </c>
      <c r="K3212">
        <v>20376477</v>
      </c>
      <c r="L3212">
        <v>1</v>
      </c>
      <c r="M3212" s="2" t="b">
        <f t="shared" si="100"/>
        <v>0</v>
      </c>
      <c r="N3212" s="2" t="str">
        <f t="shared" si="101"/>
        <v>Female202145-54 yearsGR113-020</v>
      </c>
    </row>
    <row r="3213" spans="2:14" x14ac:dyDescent="0.35">
      <c r="B3213" t="s">
        <v>710</v>
      </c>
      <c r="C3213" t="s">
        <v>711</v>
      </c>
      <c r="D3213">
        <v>2021</v>
      </c>
      <c r="E3213">
        <v>2021</v>
      </c>
      <c r="F3213" s="1" t="s">
        <v>24</v>
      </c>
      <c r="G3213" s="1" t="s">
        <v>25</v>
      </c>
      <c r="H3213" s="1" t="s">
        <v>278</v>
      </c>
      <c r="I3213" s="1" t="s">
        <v>277</v>
      </c>
      <c r="J3213">
        <v>167</v>
      </c>
      <c r="K3213">
        <v>20376477</v>
      </c>
      <c r="L3213">
        <v>0.8</v>
      </c>
      <c r="M3213" s="2" t="b">
        <f t="shared" si="100"/>
        <v>0</v>
      </c>
      <c r="N3213" s="2" t="str">
        <f t="shared" si="101"/>
        <v>Female202145-54 yearsGR113-021</v>
      </c>
    </row>
    <row r="3214" spans="2:14" x14ac:dyDescent="0.35">
      <c r="B3214" t="s">
        <v>710</v>
      </c>
      <c r="C3214" t="s">
        <v>711</v>
      </c>
      <c r="D3214">
        <v>2021</v>
      </c>
      <c r="E3214">
        <v>2021</v>
      </c>
      <c r="F3214" s="1" t="s">
        <v>24</v>
      </c>
      <c r="G3214" s="1" t="s">
        <v>25</v>
      </c>
      <c r="H3214" s="1" t="s">
        <v>276</v>
      </c>
      <c r="I3214" s="1" t="s">
        <v>275</v>
      </c>
      <c r="J3214">
        <v>394</v>
      </c>
      <c r="K3214">
        <v>20376477</v>
      </c>
      <c r="L3214">
        <v>1.9</v>
      </c>
      <c r="M3214" s="2" t="b">
        <f t="shared" si="100"/>
        <v>0</v>
      </c>
      <c r="N3214" s="2" t="str">
        <f t="shared" si="101"/>
        <v>Female202145-54 yearsGR113-022</v>
      </c>
    </row>
    <row r="3215" spans="2:14" x14ac:dyDescent="0.35">
      <c r="B3215" t="s">
        <v>710</v>
      </c>
      <c r="C3215" t="s">
        <v>711</v>
      </c>
      <c r="D3215">
        <v>2021</v>
      </c>
      <c r="E3215">
        <v>2021</v>
      </c>
      <c r="F3215" s="1" t="s">
        <v>24</v>
      </c>
      <c r="G3215" s="1" t="s">
        <v>25</v>
      </c>
      <c r="H3215" s="1" t="s">
        <v>274</v>
      </c>
      <c r="I3215" s="1" t="s">
        <v>273</v>
      </c>
      <c r="J3215">
        <v>2081</v>
      </c>
      <c r="K3215">
        <v>20376477</v>
      </c>
      <c r="L3215">
        <v>10.199999999999999</v>
      </c>
      <c r="M3215" s="2" t="b">
        <f t="shared" si="100"/>
        <v>0</v>
      </c>
      <c r="N3215" s="2" t="str">
        <f t="shared" si="101"/>
        <v>Female202145-54 yearsGR113-023</v>
      </c>
    </row>
    <row r="3216" spans="2:14" x14ac:dyDescent="0.35">
      <c r="B3216" t="s">
        <v>710</v>
      </c>
      <c r="C3216" t="s">
        <v>711</v>
      </c>
      <c r="D3216">
        <v>2021</v>
      </c>
      <c r="E3216">
        <v>2021</v>
      </c>
      <c r="F3216" s="1" t="s">
        <v>24</v>
      </c>
      <c r="G3216" s="1" t="s">
        <v>25</v>
      </c>
      <c r="H3216" s="1" t="s">
        <v>272</v>
      </c>
      <c r="I3216" s="1" t="s">
        <v>271</v>
      </c>
      <c r="J3216">
        <v>520</v>
      </c>
      <c r="K3216">
        <v>20376477</v>
      </c>
      <c r="L3216">
        <v>2.6</v>
      </c>
      <c r="M3216" s="2" t="b">
        <f t="shared" si="100"/>
        <v>0</v>
      </c>
      <c r="N3216" s="2" t="str">
        <f t="shared" si="101"/>
        <v>Female202145-54 yearsGR113-024</v>
      </c>
    </row>
    <row r="3217" spans="2:14" x14ac:dyDescent="0.35">
      <c r="B3217" t="s">
        <v>710</v>
      </c>
      <c r="C3217" t="s">
        <v>711</v>
      </c>
      <c r="D3217">
        <v>2021</v>
      </c>
      <c r="E3217">
        <v>2021</v>
      </c>
      <c r="F3217" s="1" t="s">
        <v>24</v>
      </c>
      <c r="G3217" s="1" t="s">
        <v>25</v>
      </c>
      <c r="H3217" s="1" t="s">
        <v>270</v>
      </c>
      <c r="I3217" s="1" t="s">
        <v>269</v>
      </c>
      <c r="J3217">
        <v>972</v>
      </c>
      <c r="K3217">
        <v>20376477</v>
      </c>
      <c r="L3217">
        <v>4.8</v>
      </c>
      <c r="M3217" s="2" t="b">
        <f t="shared" si="100"/>
        <v>0</v>
      </c>
      <c r="N3217" s="2" t="str">
        <f t="shared" si="101"/>
        <v>Female202145-54 yearsGR113-025</v>
      </c>
    </row>
    <row r="3218" spans="2:14" x14ac:dyDescent="0.35">
      <c r="B3218" t="s">
        <v>710</v>
      </c>
      <c r="C3218" t="s">
        <v>711</v>
      </c>
      <c r="D3218">
        <v>2021</v>
      </c>
      <c r="E3218">
        <v>2021</v>
      </c>
      <c r="F3218" s="1" t="s">
        <v>24</v>
      </c>
      <c r="G3218" s="1" t="s">
        <v>25</v>
      </c>
      <c r="H3218" s="1" t="s">
        <v>268</v>
      </c>
      <c r="I3218" s="1" t="s">
        <v>267</v>
      </c>
      <c r="J3218">
        <v>48</v>
      </c>
      <c r="K3218">
        <v>20376477</v>
      </c>
      <c r="L3218">
        <v>0.2</v>
      </c>
      <c r="M3218" s="2" t="b">
        <f t="shared" si="100"/>
        <v>0</v>
      </c>
      <c r="N3218" s="2" t="str">
        <f t="shared" si="101"/>
        <v>Female202145-54 yearsGR113-026</v>
      </c>
    </row>
    <row r="3219" spans="2:14" x14ac:dyDescent="0.35">
      <c r="B3219" t="s">
        <v>710</v>
      </c>
      <c r="C3219" t="s">
        <v>711</v>
      </c>
      <c r="D3219">
        <v>2021</v>
      </c>
      <c r="E3219">
        <v>2021</v>
      </c>
      <c r="F3219" s="1" t="s">
        <v>24</v>
      </c>
      <c r="G3219" s="1" t="s">
        <v>25</v>
      </c>
      <c r="H3219" s="1" t="s">
        <v>266</v>
      </c>
      <c r="I3219" s="1" t="s">
        <v>265</v>
      </c>
      <c r="J3219">
        <v>2278</v>
      </c>
      <c r="K3219">
        <v>20376477</v>
      </c>
      <c r="L3219">
        <v>11.2</v>
      </c>
      <c r="M3219" s="2" t="b">
        <f t="shared" si="100"/>
        <v>0</v>
      </c>
      <c r="N3219" s="2" t="str">
        <f t="shared" si="101"/>
        <v>Female202145-54 yearsGR113-027</v>
      </c>
    </row>
    <row r="3220" spans="2:14" x14ac:dyDescent="0.35">
      <c r="B3220" t="s">
        <v>710</v>
      </c>
      <c r="C3220" t="s">
        <v>711</v>
      </c>
      <c r="D3220">
        <v>2021</v>
      </c>
      <c r="E3220">
        <v>2021</v>
      </c>
      <c r="F3220" s="1" t="s">
        <v>24</v>
      </c>
      <c r="G3220" s="1" t="s">
        <v>25</v>
      </c>
      <c r="H3220" s="1" t="s">
        <v>264</v>
      </c>
      <c r="I3220" s="1" t="s">
        <v>263</v>
      </c>
      <c r="J3220">
        <v>223</v>
      </c>
      <c r="K3220">
        <v>20376477</v>
      </c>
      <c r="L3220">
        <v>1.1000000000000001</v>
      </c>
      <c r="M3220" s="2" t="b">
        <f t="shared" si="100"/>
        <v>0</v>
      </c>
      <c r="N3220" s="2" t="str">
        <f t="shared" si="101"/>
        <v>Female202145-54 yearsGR113-028</v>
      </c>
    </row>
    <row r="3221" spans="2:14" x14ac:dyDescent="0.35">
      <c r="B3221" t="s">
        <v>710</v>
      </c>
      <c r="C3221" t="s">
        <v>711</v>
      </c>
      <c r="D3221">
        <v>2021</v>
      </c>
      <c r="E3221">
        <v>2021</v>
      </c>
      <c r="F3221" s="1" t="s">
        <v>24</v>
      </c>
      <c r="G3221" s="1" t="s">
        <v>25</v>
      </c>
      <c r="H3221" s="1" t="s">
        <v>137</v>
      </c>
      <c r="I3221" s="1" t="s">
        <v>136</v>
      </c>
      <c r="J3221">
        <v>4141</v>
      </c>
      <c r="K3221">
        <v>20376477</v>
      </c>
      <c r="L3221">
        <v>20.3</v>
      </c>
      <c r="M3221" s="2" t="b">
        <f t="shared" si="100"/>
        <v>0</v>
      </c>
      <c r="N3221" s="2" t="str">
        <f t="shared" si="101"/>
        <v>Female202145-54 yearsGR113-029</v>
      </c>
    </row>
    <row r="3222" spans="2:14" x14ac:dyDescent="0.35">
      <c r="B3222" t="s">
        <v>710</v>
      </c>
      <c r="C3222" t="s">
        <v>711</v>
      </c>
      <c r="D3222">
        <v>2021</v>
      </c>
      <c r="E3222">
        <v>2021</v>
      </c>
      <c r="F3222" s="1" t="s">
        <v>24</v>
      </c>
      <c r="G3222" s="1" t="s">
        <v>25</v>
      </c>
      <c r="H3222" s="1" t="s">
        <v>262</v>
      </c>
      <c r="I3222" s="1" t="s">
        <v>261</v>
      </c>
      <c r="J3222">
        <v>852</v>
      </c>
      <c r="K3222">
        <v>20376477</v>
      </c>
      <c r="L3222">
        <v>4.2</v>
      </c>
      <c r="M3222" s="2" t="b">
        <f t="shared" si="100"/>
        <v>0</v>
      </c>
      <c r="N3222" s="2" t="str">
        <f t="shared" si="101"/>
        <v>Female202145-54 yearsGR113-030</v>
      </c>
    </row>
    <row r="3223" spans="2:14" x14ac:dyDescent="0.35">
      <c r="B3223" t="s">
        <v>710</v>
      </c>
      <c r="C3223" t="s">
        <v>711</v>
      </c>
      <c r="D3223">
        <v>2021</v>
      </c>
      <c r="E3223">
        <v>2021</v>
      </c>
      <c r="F3223" s="1" t="s">
        <v>24</v>
      </c>
      <c r="G3223" s="1" t="s">
        <v>25</v>
      </c>
      <c r="H3223" s="1" t="s">
        <v>260</v>
      </c>
      <c r="I3223" s="1" t="s">
        <v>259</v>
      </c>
      <c r="J3223">
        <v>741</v>
      </c>
      <c r="K3223">
        <v>20376477</v>
      </c>
      <c r="L3223">
        <v>3.6</v>
      </c>
      <c r="M3223" s="2" t="b">
        <f t="shared" si="100"/>
        <v>0</v>
      </c>
      <c r="N3223" s="2" t="str">
        <f t="shared" si="101"/>
        <v>Female202145-54 yearsGR113-031</v>
      </c>
    </row>
    <row r="3224" spans="2:14" x14ac:dyDescent="0.35">
      <c r="B3224" t="s">
        <v>710</v>
      </c>
      <c r="C3224" t="s">
        <v>711</v>
      </c>
      <c r="D3224">
        <v>2021</v>
      </c>
      <c r="E3224">
        <v>2021</v>
      </c>
      <c r="F3224" s="1" t="s">
        <v>24</v>
      </c>
      <c r="G3224" s="1" t="s">
        <v>25</v>
      </c>
      <c r="H3224" s="1" t="s">
        <v>258</v>
      </c>
      <c r="I3224" s="1" t="s">
        <v>257</v>
      </c>
      <c r="J3224">
        <v>1050</v>
      </c>
      <c r="K3224">
        <v>20376477</v>
      </c>
      <c r="L3224">
        <v>5.2</v>
      </c>
      <c r="M3224" s="2" t="b">
        <f t="shared" si="100"/>
        <v>0</v>
      </c>
      <c r="N3224" s="2" t="str">
        <f t="shared" si="101"/>
        <v>Female202145-54 yearsGR113-032</v>
      </c>
    </row>
    <row r="3225" spans="2:14" x14ac:dyDescent="0.35">
      <c r="B3225" t="s">
        <v>710</v>
      </c>
      <c r="C3225" t="s">
        <v>711</v>
      </c>
      <c r="D3225">
        <v>2021</v>
      </c>
      <c r="E3225">
        <v>2021</v>
      </c>
      <c r="F3225" s="1" t="s">
        <v>24</v>
      </c>
      <c r="G3225" s="1" t="s">
        <v>25</v>
      </c>
      <c r="H3225" s="1" t="s">
        <v>254</v>
      </c>
      <c r="I3225" s="1" t="s">
        <v>253</v>
      </c>
      <c r="J3225">
        <v>220</v>
      </c>
      <c r="K3225">
        <v>20376477</v>
      </c>
      <c r="L3225">
        <v>1.1000000000000001</v>
      </c>
      <c r="M3225" s="2" t="b">
        <f t="shared" si="100"/>
        <v>0</v>
      </c>
      <c r="N3225" s="2" t="str">
        <f t="shared" si="101"/>
        <v>Female202145-54 yearsGR113-034</v>
      </c>
    </row>
    <row r="3226" spans="2:14" x14ac:dyDescent="0.35">
      <c r="B3226" t="s">
        <v>710</v>
      </c>
      <c r="C3226" t="s">
        <v>711</v>
      </c>
      <c r="D3226">
        <v>2021</v>
      </c>
      <c r="E3226">
        <v>2021</v>
      </c>
      <c r="F3226" s="1" t="s">
        <v>24</v>
      </c>
      <c r="G3226" s="1" t="s">
        <v>25</v>
      </c>
      <c r="H3226" s="1" t="s">
        <v>252</v>
      </c>
      <c r="I3226" s="1" t="s">
        <v>251</v>
      </c>
      <c r="J3226">
        <v>133</v>
      </c>
      <c r="K3226">
        <v>20376477</v>
      </c>
      <c r="L3226">
        <v>0.7</v>
      </c>
      <c r="M3226" s="2" t="b">
        <f t="shared" si="100"/>
        <v>0</v>
      </c>
      <c r="N3226" s="2" t="str">
        <f t="shared" si="101"/>
        <v>Female202145-54 yearsGR113-035</v>
      </c>
    </row>
    <row r="3227" spans="2:14" x14ac:dyDescent="0.35">
      <c r="B3227" t="s">
        <v>710</v>
      </c>
      <c r="C3227" t="s">
        <v>711</v>
      </c>
      <c r="D3227">
        <v>2021</v>
      </c>
      <c r="E3227">
        <v>2021</v>
      </c>
      <c r="F3227" s="1" t="s">
        <v>24</v>
      </c>
      <c r="G3227" s="1" t="s">
        <v>25</v>
      </c>
      <c r="H3227" s="1" t="s">
        <v>250</v>
      </c>
      <c r="I3227" s="1" t="s">
        <v>249</v>
      </c>
      <c r="J3227">
        <v>666</v>
      </c>
      <c r="K3227">
        <v>20376477</v>
      </c>
      <c r="L3227">
        <v>3.3</v>
      </c>
      <c r="M3227" s="2" t="b">
        <f t="shared" si="100"/>
        <v>0</v>
      </c>
      <c r="N3227" s="2" t="str">
        <f t="shared" si="101"/>
        <v>Female202145-54 yearsGR113-036</v>
      </c>
    </row>
    <row r="3228" spans="2:14" x14ac:dyDescent="0.35">
      <c r="B3228" t="s">
        <v>710</v>
      </c>
      <c r="C3228" t="s">
        <v>711</v>
      </c>
      <c r="D3228">
        <v>2021</v>
      </c>
      <c r="E3228">
        <v>2021</v>
      </c>
      <c r="F3228" s="1" t="s">
        <v>24</v>
      </c>
      <c r="G3228" s="1" t="s">
        <v>25</v>
      </c>
      <c r="H3228" s="1" t="s">
        <v>135</v>
      </c>
      <c r="I3228" s="1" t="s">
        <v>134</v>
      </c>
      <c r="J3228">
        <v>908</v>
      </c>
      <c r="K3228">
        <v>20376477</v>
      </c>
      <c r="L3228">
        <v>4.5</v>
      </c>
      <c r="M3228" s="2" t="b">
        <f t="shared" si="100"/>
        <v>0</v>
      </c>
      <c r="N3228" s="2" t="str">
        <f t="shared" si="101"/>
        <v>Female202145-54 yearsGR113-037</v>
      </c>
    </row>
    <row r="3229" spans="2:14" x14ac:dyDescent="0.35">
      <c r="B3229" t="s">
        <v>710</v>
      </c>
      <c r="C3229" t="s">
        <v>711</v>
      </c>
      <c r="D3229">
        <v>2021</v>
      </c>
      <c r="E3229">
        <v>2021</v>
      </c>
      <c r="F3229" s="1" t="s">
        <v>24</v>
      </c>
      <c r="G3229" s="1" t="s">
        <v>25</v>
      </c>
      <c r="H3229" s="1" t="s">
        <v>248</v>
      </c>
      <c r="I3229" s="1" t="s">
        <v>247</v>
      </c>
      <c r="J3229">
        <v>26</v>
      </c>
      <c r="K3229">
        <v>20376477</v>
      </c>
      <c r="L3229">
        <v>0.1</v>
      </c>
      <c r="M3229" s="2" t="b">
        <f t="shared" si="100"/>
        <v>0</v>
      </c>
      <c r="N3229" s="2" t="str">
        <f t="shared" si="101"/>
        <v>Female202145-54 yearsGR113-038</v>
      </c>
    </row>
    <row r="3230" spans="2:14" x14ac:dyDescent="0.35">
      <c r="B3230" t="s">
        <v>710</v>
      </c>
      <c r="C3230" t="s">
        <v>711</v>
      </c>
      <c r="D3230">
        <v>2021</v>
      </c>
      <c r="E3230">
        <v>2021</v>
      </c>
      <c r="F3230" s="1" t="s">
        <v>24</v>
      </c>
      <c r="G3230" s="1" t="s">
        <v>25</v>
      </c>
      <c r="H3230" s="1" t="s">
        <v>133</v>
      </c>
      <c r="I3230" s="1" t="s">
        <v>132</v>
      </c>
      <c r="J3230">
        <v>260</v>
      </c>
      <c r="K3230">
        <v>20376477</v>
      </c>
      <c r="L3230">
        <v>1.3</v>
      </c>
      <c r="M3230" s="2" t="b">
        <f t="shared" si="100"/>
        <v>0</v>
      </c>
      <c r="N3230" s="2" t="str">
        <f t="shared" si="101"/>
        <v>Female202145-54 yearsGR113-039</v>
      </c>
    </row>
    <row r="3231" spans="2:14" x14ac:dyDescent="0.35">
      <c r="B3231" t="s">
        <v>710</v>
      </c>
      <c r="C3231" t="s">
        <v>711</v>
      </c>
      <c r="D3231">
        <v>2021</v>
      </c>
      <c r="E3231">
        <v>2021</v>
      </c>
      <c r="F3231" s="1" t="s">
        <v>24</v>
      </c>
      <c r="G3231" s="1" t="s">
        <v>25</v>
      </c>
      <c r="H3231" s="1" t="s">
        <v>246</v>
      </c>
      <c r="I3231" s="1" t="s">
        <v>245</v>
      </c>
      <c r="J3231">
        <v>428</v>
      </c>
      <c r="K3231">
        <v>20376477</v>
      </c>
      <c r="L3231">
        <v>2.1</v>
      </c>
      <c r="M3231" s="2" t="b">
        <f t="shared" si="100"/>
        <v>0</v>
      </c>
      <c r="N3231" s="2" t="str">
        <f t="shared" si="101"/>
        <v>Female202145-54 yearsGR113-040</v>
      </c>
    </row>
    <row r="3232" spans="2:14" x14ac:dyDescent="0.35">
      <c r="B3232" t="s">
        <v>710</v>
      </c>
      <c r="C3232" t="s">
        <v>711</v>
      </c>
      <c r="D3232">
        <v>2021</v>
      </c>
      <c r="E3232">
        <v>2021</v>
      </c>
      <c r="F3232" s="1" t="s">
        <v>24</v>
      </c>
      <c r="G3232" s="1" t="s">
        <v>25</v>
      </c>
      <c r="H3232" s="1" t="s">
        <v>244</v>
      </c>
      <c r="I3232" s="1" t="s">
        <v>243</v>
      </c>
      <c r="J3232">
        <v>190</v>
      </c>
      <c r="K3232">
        <v>20376477</v>
      </c>
      <c r="L3232">
        <v>0.9</v>
      </c>
      <c r="M3232" s="2" t="b">
        <f t="shared" si="100"/>
        <v>0</v>
      </c>
      <c r="N3232" s="2" t="str">
        <f t="shared" si="101"/>
        <v>Female202145-54 yearsGR113-041</v>
      </c>
    </row>
    <row r="3233" spans="2:14" x14ac:dyDescent="0.35">
      <c r="B3233" t="s">
        <v>710</v>
      </c>
      <c r="C3233" t="s">
        <v>711</v>
      </c>
      <c r="D3233">
        <v>2021</v>
      </c>
      <c r="E3233">
        <v>2021</v>
      </c>
      <c r="F3233" s="1" t="s">
        <v>24</v>
      </c>
      <c r="G3233" s="1" t="s">
        <v>25</v>
      </c>
      <c r="H3233" s="1" t="s">
        <v>240</v>
      </c>
      <c r="I3233" s="1" t="s">
        <v>239</v>
      </c>
      <c r="J3233">
        <v>2081</v>
      </c>
      <c r="K3233">
        <v>20376477</v>
      </c>
      <c r="L3233">
        <v>10.199999999999999</v>
      </c>
      <c r="M3233" s="2" t="b">
        <f t="shared" si="100"/>
        <v>0</v>
      </c>
      <c r="N3233" s="2" t="str">
        <f t="shared" si="101"/>
        <v>Female202145-54 yearsGR113-043</v>
      </c>
    </row>
    <row r="3234" spans="2:14" x14ac:dyDescent="0.35">
      <c r="B3234" t="s">
        <v>710</v>
      </c>
      <c r="C3234" t="s">
        <v>711</v>
      </c>
      <c r="D3234">
        <v>2021</v>
      </c>
      <c r="E3234">
        <v>2021</v>
      </c>
      <c r="F3234" s="1" t="s">
        <v>24</v>
      </c>
      <c r="G3234" s="1" t="s">
        <v>25</v>
      </c>
      <c r="H3234" s="1" t="s">
        <v>238</v>
      </c>
      <c r="I3234" s="1" t="s">
        <v>237</v>
      </c>
      <c r="J3234">
        <v>262</v>
      </c>
      <c r="K3234">
        <v>20376477</v>
      </c>
      <c r="L3234">
        <v>1.3</v>
      </c>
      <c r="M3234" s="2" t="b">
        <f t="shared" si="100"/>
        <v>1</v>
      </c>
      <c r="N3234" s="2" t="str">
        <f t="shared" si="101"/>
        <v>Female202145-54 yearsGR113-044</v>
      </c>
    </row>
    <row r="3235" spans="2:14" x14ac:dyDescent="0.35">
      <c r="B3235" t="s">
        <v>710</v>
      </c>
      <c r="C3235" t="s">
        <v>711</v>
      </c>
      <c r="D3235">
        <v>2021</v>
      </c>
      <c r="E3235">
        <v>2021</v>
      </c>
      <c r="F3235" s="1" t="s">
        <v>24</v>
      </c>
      <c r="G3235" s="1" t="s">
        <v>25</v>
      </c>
      <c r="H3235" s="1" t="s">
        <v>236</v>
      </c>
      <c r="I3235" s="1" t="s">
        <v>235</v>
      </c>
      <c r="J3235">
        <v>165</v>
      </c>
      <c r="K3235">
        <v>20376477</v>
      </c>
      <c r="L3235">
        <v>0.8</v>
      </c>
      <c r="M3235" s="2" t="b">
        <f t="shared" si="100"/>
        <v>1</v>
      </c>
      <c r="N3235" s="2" t="str">
        <f t="shared" si="101"/>
        <v>Female202145-54 yearsGR113-045</v>
      </c>
    </row>
    <row r="3236" spans="2:14" x14ac:dyDescent="0.35">
      <c r="B3236" t="s">
        <v>710</v>
      </c>
      <c r="C3236" t="s">
        <v>711</v>
      </c>
      <c r="D3236">
        <v>2021</v>
      </c>
      <c r="E3236">
        <v>2021</v>
      </c>
      <c r="F3236" s="1" t="s">
        <v>24</v>
      </c>
      <c r="G3236" s="1" t="s">
        <v>25</v>
      </c>
      <c r="H3236" s="1" t="s">
        <v>131</v>
      </c>
      <c r="I3236" s="1" t="s">
        <v>130</v>
      </c>
      <c r="J3236">
        <v>2727</v>
      </c>
      <c r="K3236">
        <v>20376477</v>
      </c>
      <c r="L3236">
        <v>13.4</v>
      </c>
      <c r="M3236" s="2" t="b">
        <f t="shared" si="100"/>
        <v>1</v>
      </c>
      <c r="N3236" s="2" t="str">
        <f t="shared" si="101"/>
        <v>Female202145-54 yearsGR113-046</v>
      </c>
    </row>
    <row r="3237" spans="2:14" x14ac:dyDescent="0.35">
      <c r="B3237" t="s">
        <v>710</v>
      </c>
      <c r="C3237" t="s">
        <v>711</v>
      </c>
      <c r="D3237">
        <v>2021</v>
      </c>
      <c r="E3237">
        <v>2021</v>
      </c>
      <c r="F3237" s="1" t="s">
        <v>24</v>
      </c>
      <c r="G3237" s="1" t="s">
        <v>25</v>
      </c>
      <c r="H3237" s="1" t="s">
        <v>234</v>
      </c>
      <c r="I3237" s="1" t="s">
        <v>233</v>
      </c>
      <c r="J3237">
        <v>144</v>
      </c>
      <c r="K3237">
        <v>20376477</v>
      </c>
      <c r="L3237">
        <v>0.7</v>
      </c>
      <c r="M3237" s="2" t="b">
        <f t="shared" si="100"/>
        <v>1</v>
      </c>
      <c r="N3237" s="2" t="str">
        <f t="shared" si="101"/>
        <v>Female202145-54 yearsGR113-047</v>
      </c>
    </row>
    <row r="3238" spans="2:14" x14ac:dyDescent="0.35">
      <c r="B3238" t="s">
        <v>710</v>
      </c>
      <c r="C3238" t="s">
        <v>711</v>
      </c>
      <c r="D3238">
        <v>2021</v>
      </c>
      <c r="E3238">
        <v>2021</v>
      </c>
      <c r="F3238" s="1" t="s">
        <v>24</v>
      </c>
      <c r="G3238" s="1" t="s">
        <v>25</v>
      </c>
      <c r="H3238" s="1" t="s">
        <v>232</v>
      </c>
      <c r="I3238" s="1" t="s">
        <v>231</v>
      </c>
      <c r="J3238">
        <v>136</v>
      </c>
      <c r="K3238">
        <v>20376477</v>
      </c>
      <c r="L3238">
        <v>0.7</v>
      </c>
      <c r="M3238" s="2" t="b">
        <f t="shared" si="100"/>
        <v>0</v>
      </c>
      <c r="N3238" s="2" t="str">
        <f t="shared" si="101"/>
        <v>Female202145-54 yearsGR113-048</v>
      </c>
    </row>
    <row r="3239" spans="2:14" x14ac:dyDescent="0.35">
      <c r="B3239" t="s">
        <v>710</v>
      </c>
      <c r="C3239" t="s">
        <v>711</v>
      </c>
      <c r="D3239">
        <v>2021</v>
      </c>
      <c r="E3239">
        <v>2021</v>
      </c>
      <c r="F3239" s="1" t="s">
        <v>24</v>
      </c>
      <c r="G3239" s="1" t="s">
        <v>25</v>
      </c>
      <c r="H3239" s="1" t="s">
        <v>228</v>
      </c>
      <c r="I3239" s="1" t="s">
        <v>227</v>
      </c>
      <c r="J3239">
        <v>22</v>
      </c>
      <c r="K3239">
        <v>20376477</v>
      </c>
      <c r="L3239">
        <v>0.1</v>
      </c>
      <c r="M3239" s="2" t="b">
        <f t="shared" si="100"/>
        <v>1</v>
      </c>
      <c r="N3239" s="2" t="str">
        <f t="shared" si="101"/>
        <v>Female202145-54 yearsGR113-050</v>
      </c>
    </row>
    <row r="3240" spans="2:14" x14ac:dyDescent="0.35">
      <c r="B3240" t="s">
        <v>710</v>
      </c>
      <c r="C3240" t="s">
        <v>711</v>
      </c>
      <c r="D3240">
        <v>2021</v>
      </c>
      <c r="E3240">
        <v>2021</v>
      </c>
      <c r="F3240" s="1" t="s">
        <v>24</v>
      </c>
      <c r="G3240" s="1" t="s">
        <v>25</v>
      </c>
      <c r="H3240" s="1" t="s">
        <v>226</v>
      </c>
      <c r="I3240" s="1" t="s">
        <v>225</v>
      </c>
      <c r="J3240">
        <v>43</v>
      </c>
      <c r="K3240">
        <v>20376477</v>
      </c>
      <c r="L3240">
        <v>0.2</v>
      </c>
      <c r="M3240" s="2" t="b">
        <f t="shared" si="100"/>
        <v>1</v>
      </c>
      <c r="N3240" s="2" t="str">
        <f t="shared" si="101"/>
        <v>Female202145-54 yearsGR113-051</v>
      </c>
    </row>
    <row r="3241" spans="2:14" x14ac:dyDescent="0.35">
      <c r="B3241" t="s">
        <v>710</v>
      </c>
      <c r="C3241" t="s">
        <v>711</v>
      </c>
      <c r="D3241">
        <v>2021</v>
      </c>
      <c r="E3241">
        <v>2021</v>
      </c>
      <c r="F3241" s="1" t="s">
        <v>24</v>
      </c>
      <c r="G3241" s="1" t="s">
        <v>25</v>
      </c>
      <c r="H3241" s="1" t="s">
        <v>224</v>
      </c>
      <c r="I3241" s="1" t="s">
        <v>223</v>
      </c>
      <c r="J3241">
        <v>69</v>
      </c>
      <c r="K3241">
        <v>20376477</v>
      </c>
      <c r="L3241">
        <v>0.3</v>
      </c>
      <c r="M3241" s="2" t="b">
        <f t="shared" si="100"/>
        <v>1</v>
      </c>
      <c r="N3241" s="2" t="str">
        <f t="shared" si="101"/>
        <v>Female202145-54 yearsGR113-052</v>
      </c>
    </row>
    <row r="3242" spans="2:14" x14ac:dyDescent="0.35">
      <c r="B3242" t="s">
        <v>710</v>
      </c>
      <c r="C3242" t="s">
        <v>711</v>
      </c>
      <c r="D3242">
        <v>2021</v>
      </c>
      <c r="E3242">
        <v>2021</v>
      </c>
      <c r="F3242" s="1" t="s">
        <v>24</v>
      </c>
      <c r="G3242" s="1" t="s">
        <v>25</v>
      </c>
      <c r="H3242" s="1" t="s">
        <v>129</v>
      </c>
      <c r="I3242" s="1" t="s">
        <v>128</v>
      </c>
      <c r="J3242">
        <v>13663</v>
      </c>
      <c r="K3242">
        <v>20376477</v>
      </c>
      <c r="L3242">
        <v>67.099999999999994</v>
      </c>
      <c r="M3242" s="2" t="b">
        <f t="shared" si="100"/>
        <v>0</v>
      </c>
      <c r="N3242" s="2" t="str">
        <f t="shared" si="101"/>
        <v>Female202145-54 yearsGR113-053</v>
      </c>
    </row>
    <row r="3243" spans="2:14" x14ac:dyDescent="0.35">
      <c r="B3243" t="s">
        <v>710</v>
      </c>
      <c r="C3243" t="s">
        <v>711</v>
      </c>
      <c r="D3243">
        <v>2021</v>
      </c>
      <c r="E3243">
        <v>2021</v>
      </c>
      <c r="F3243" s="1" t="s">
        <v>24</v>
      </c>
      <c r="G3243" s="1" t="s">
        <v>25</v>
      </c>
      <c r="H3243" s="1" t="s">
        <v>127</v>
      </c>
      <c r="I3243" s="1" t="s">
        <v>126</v>
      </c>
      <c r="J3243">
        <v>10152</v>
      </c>
      <c r="K3243">
        <v>20376477</v>
      </c>
      <c r="L3243">
        <v>49.8</v>
      </c>
      <c r="M3243" s="2" t="b">
        <f t="shared" si="100"/>
        <v>1</v>
      </c>
      <c r="N3243" s="2" t="str">
        <f t="shared" si="101"/>
        <v>Female202145-54 yearsGR113-054</v>
      </c>
    </row>
    <row r="3244" spans="2:14" x14ac:dyDescent="0.35">
      <c r="B3244" t="s">
        <v>710</v>
      </c>
      <c r="C3244" t="s">
        <v>711</v>
      </c>
      <c r="D3244">
        <v>2021</v>
      </c>
      <c r="E3244">
        <v>2021</v>
      </c>
      <c r="F3244" s="1" t="s">
        <v>24</v>
      </c>
      <c r="G3244" s="1" t="s">
        <v>25</v>
      </c>
      <c r="H3244" s="1" t="s">
        <v>222</v>
      </c>
      <c r="I3244" s="1" t="s">
        <v>221</v>
      </c>
      <c r="J3244">
        <v>84</v>
      </c>
      <c r="K3244">
        <v>20376477</v>
      </c>
      <c r="L3244">
        <v>0.4</v>
      </c>
      <c r="M3244" s="2" t="b">
        <f t="shared" si="100"/>
        <v>0</v>
      </c>
      <c r="N3244" s="2" t="str">
        <f t="shared" si="101"/>
        <v>Female202145-54 yearsGR113-055</v>
      </c>
    </row>
    <row r="3245" spans="2:14" x14ac:dyDescent="0.35">
      <c r="B3245" t="s">
        <v>710</v>
      </c>
      <c r="C3245" t="s">
        <v>711</v>
      </c>
      <c r="D3245">
        <v>2021</v>
      </c>
      <c r="E3245">
        <v>2021</v>
      </c>
      <c r="F3245" s="1" t="s">
        <v>24</v>
      </c>
      <c r="G3245" s="1" t="s">
        <v>25</v>
      </c>
      <c r="H3245" s="1" t="s">
        <v>220</v>
      </c>
      <c r="I3245" s="1" t="s">
        <v>219</v>
      </c>
      <c r="J3245">
        <v>1506</v>
      </c>
      <c r="K3245">
        <v>20376477</v>
      </c>
      <c r="L3245">
        <v>7.4</v>
      </c>
      <c r="M3245" s="2" t="b">
        <f t="shared" si="100"/>
        <v>0</v>
      </c>
      <c r="N3245" s="2" t="str">
        <f t="shared" si="101"/>
        <v>Female202145-54 yearsGR113-056</v>
      </c>
    </row>
    <row r="3246" spans="2:14" x14ac:dyDescent="0.35">
      <c r="B3246" t="s">
        <v>710</v>
      </c>
      <c r="C3246" t="s">
        <v>711</v>
      </c>
      <c r="D3246">
        <v>2021</v>
      </c>
      <c r="E3246">
        <v>2021</v>
      </c>
      <c r="F3246" s="1" t="s">
        <v>24</v>
      </c>
      <c r="G3246" s="1" t="s">
        <v>25</v>
      </c>
      <c r="H3246" s="1" t="s">
        <v>125</v>
      </c>
      <c r="I3246" s="1" t="s">
        <v>124</v>
      </c>
      <c r="J3246">
        <v>136</v>
      </c>
      <c r="K3246">
        <v>20376477</v>
      </c>
      <c r="L3246">
        <v>0.7</v>
      </c>
      <c r="M3246" s="2" t="b">
        <f t="shared" si="100"/>
        <v>0</v>
      </c>
      <c r="N3246" s="2" t="str">
        <f t="shared" si="101"/>
        <v>Female202145-54 yearsGR113-057</v>
      </c>
    </row>
    <row r="3247" spans="2:14" x14ac:dyDescent="0.35">
      <c r="B3247" t="s">
        <v>710</v>
      </c>
      <c r="C3247" t="s">
        <v>711</v>
      </c>
      <c r="D3247">
        <v>2021</v>
      </c>
      <c r="E3247">
        <v>2021</v>
      </c>
      <c r="F3247" s="1" t="s">
        <v>24</v>
      </c>
      <c r="G3247" s="1" t="s">
        <v>25</v>
      </c>
      <c r="H3247" s="1" t="s">
        <v>123</v>
      </c>
      <c r="I3247" s="1" t="s">
        <v>122</v>
      </c>
      <c r="J3247">
        <v>4678</v>
      </c>
      <c r="K3247">
        <v>20376477</v>
      </c>
      <c r="L3247">
        <v>23</v>
      </c>
      <c r="M3247" s="2" t="b">
        <f t="shared" si="100"/>
        <v>0</v>
      </c>
      <c r="N3247" s="2" t="str">
        <f t="shared" si="101"/>
        <v>Female202145-54 yearsGR113-058</v>
      </c>
    </row>
    <row r="3248" spans="2:14" x14ac:dyDescent="0.35">
      <c r="B3248" t="s">
        <v>710</v>
      </c>
      <c r="C3248" t="s">
        <v>711</v>
      </c>
      <c r="D3248">
        <v>2021</v>
      </c>
      <c r="E3248">
        <v>2021</v>
      </c>
      <c r="F3248" s="1" t="s">
        <v>24</v>
      </c>
      <c r="G3248" s="1" t="s">
        <v>25</v>
      </c>
      <c r="H3248" s="1" t="s">
        <v>121</v>
      </c>
      <c r="I3248" s="1" t="s">
        <v>120</v>
      </c>
      <c r="J3248">
        <v>1779</v>
      </c>
      <c r="K3248">
        <v>20376477</v>
      </c>
      <c r="L3248">
        <v>8.6999999999999993</v>
      </c>
      <c r="M3248" s="2" t="b">
        <f t="shared" ref="M3248:M3311" si="102">LEFT(H3248,1)="#"</f>
        <v>0</v>
      </c>
      <c r="N3248" s="2" t="str">
        <f t="shared" ref="N3248:N3311" si="103">B3248&amp;E3248&amp;F3248&amp;I3248</f>
        <v>Female202145-54 yearsGR113-059</v>
      </c>
    </row>
    <row r="3249" spans="2:14" x14ac:dyDescent="0.35">
      <c r="B3249" t="s">
        <v>710</v>
      </c>
      <c r="C3249" t="s">
        <v>711</v>
      </c>
      <c r="D3249">
        <v>2021</v>
      </c>
      <c r="E3249">
        <v>2021</v>
      </c>
      <c r="F3249" s="1" t="s">
        <v>24</v>
      </c>
      <c r="G3249" s="1" t="s">
        <v>25</v>
      </c>
      <c r="H3249" s="1" t="s">
        <v>218</v>
      </c>
      <c r="I3249" s="1" t="s">
        <v>217</v>
      </c>
      <c r="J3249">
        <v>81</v>
      </c>
      <c r="K3249">
        <v>20376477</v>
      </c>
      <c r="L3249">
        <v>0.4</v>
      </c>
      <c r="M3249" s="2" t="b">
        <f t="shared" si="102"/>
        <v>0</v>
      </c>
      <c r="N3249" s="2" t="str">
        <f t="shared" si="103"/>
        <v>Female202145-54 yearsGR113-060</v>
      </c>
    </row>
    <row r="3250" spans="2:14" x14ac:dyDescent="0.35">
      <c r="B3250" t="s">
        <v>710</v>
      </c>
      <c r="C3250" t="s">
        <v>711</v>
      </c>
      <c r="D3250">
        <v>2021</v>
      </c>
      <c r="E3250">
        <v>2021</v>
      </c>
      <c r="F3250" s="1" t="s">
        <v>24</v>
      </c>
      <c r="G3250" s="1" t="s">
        <v>25</v>
      </c>
      <c r="H3250" s="1" t="s">
        <v>119</v>
      </c>
      <c r="I3250" s="1" t="s">
        <v>118</v>
      </c>
      <c r="J3250">
        <v>2818</v>
      </c>
      <c r="K3250">
        <v>20376477</v>
      </c>
      <c r="L3250">
        <v>13.8</v>
      </c>
      <c r="M3250" s="2" t="b">
        <f t="shared" si="102"/>
        <v>0</v>
      </c>
      <c r="N3250" s="2" t="str">
        <f t="shared" si="103"/>
        <v>Female202145-54 yearsGR113-061</v>
      </c>
    </row>
    <row r="3251" spans="2:14" x14ac:dyDescent="0.35">
      <c r="B3251" t="s">
        <v>710</v>
      </c>
      <c r="C3251" t="s">
        <v>711</v>
      </c>
      <c r="D3251">
        <v>2021</v>
      </c>
      <c r="E3251">
        <v>2021</v>
      </c>
      <c r="F3251" s="1" t="s">
        <v>24</v>
      </c>
      <c r="G3251" s="1" t="s">
        <v>25</v>
      </c>
      <c r="H3251" s="1" t="s">
        <v>117</v>
      </c>
      <c r="I3251" s="1" t="s">
        <v>116</v>
      </c>
      <c r="J3251">
        <v>1409</v>
      </c>
      <c r="K3251">
        <v>20376477</v>
      </c>
      <c r="L3251">
        <v>6.9</v>
      </c>
      <c r="M3251" s="2" t="b">
        <f t="shared" si="102"/>
        <v>0</v>
      </c>
      <c r="N3251" s="2" t="str">
        <f t="shared" si="103"/>
        <v>Female202145-54 yearsGR113-062</v>
      </c>
    </row>
    <row r="3252" spans="2:14" x14ac:dyDescent="0.35">
      <c r="B3252" t="s">
        <v>710</v>
      </c>
      <c r="C3252" t="s">
        <v>711</v>
      </c>
      <c r="D3252">
        <v>2021</v>
      </c>
      <c r="E3252">
        <v>2021</v>
      </c>
      <c r="F3252" s="1" t="s">
        <v>24</v>
      </c>
      <c r="G3252" s="1" t="s">
        <v>25</v>
      </c>
      <c r="H3252" s="1" t="s">
        <v>115</v>
      </c>
      <c r="I3252" s="1" t="s">
        <v>114</v>
      </c>
      <c r="J3252">
        <v>1409</v>
      </c>
      <c r="K3252">
        <v>20376477</v>
      </c>
      <c r="L3252">
        <v>6.9</v>
      </c>
      <c r="M3252" s="2" t="b">
        <f t="shared" si="102"/>
        <v>0</v>
      </c>
      <c r="N3252" s="2" t="str">
        <f t="shared" si="103"/>
        <v>Female202145-54 yearsGR113-063</v>
      </c>
    </row>
    <row r="3253" spans="2:14" x14ac:dyDescent="0.35">
      <c r="B3253" t="s">
        <v>710</v>
      </c>
      <c r="C3253" t="s">
        <v>711</v>
      </c>
      <c r="D3253">
        <v>2021</v>
      </c>
      <c r="E3253">
        <v>2021</v>
      </c>
      <c r="F3253" s="1" t="s">
        <v>24</v>
      </c>
      <c r="G3253" s="1" t="s">
        <v>25</v>
      </c>
      <c r="H3253" s="1" t="s">
        <v>113</v>
      </c>
      <c r="I3253" s="1" t="s">
        <v>112</v>
      </c>
      <c r="J3253">
        <v>3748</v>
      </c>
      <c r="K3253">
        <v>20376477</v>
      </c>
      <c r="L3253">
        <v>18.399999999999999</v>
      </c>
      <c r="M3253" s="2" t="b">
        <f t="shared" si="102"/>
        <v>0</v>
      </c>
      <c r="N3253" s="2" t="str">
        <f t="shared" si="103"/>
        <v>Female202145-54 yearsGR113-064</v>
      </c>
    </row>
    <row r="3254" spans="2:14" x14ac:dyDescent="0.35">
      <c r="B3254" t="s">
        <v>710</v>
      </c>
      <c r="C3254" t="s">
        <v>711</v>
      </c>
      <c r="D3254">
        <v>2021</v>
      </c>
      <c r="E3254">
        <v>2021</v>
      </c>
      <c r="F3254" s="1" t="s">
        <v>24</v>
      </c>
      <c r="G3254" s="1" t="s">
        <v>25</v>
      </c>
      <c r="H3254" s="1" t="s">
        <v>111</v>
      </c>
      <c r="I3254" s="1" t="s">
        <v>110</v>
      </c>
      <c r="J3254">
        <v>70</v>
      </c>
      <c r="K3254">
        <v>20376477</v>
      </c>
      <c r="L3254">
        <v>0.3</v>
      </c>
      <c r="M3254" s="2" t="b">
        <f t="shared" si="102"/>
        <v>0</v>
      </c>
      <c r="N3254" s="2" t="str">
        <f t="shared" si="103"/>
        <v>Female202145-54 yearsGR113-065</v>
      </c>
    </row>
    <row r="3255" spans="2:14" x14ac:dyDescent="0.35">
      <c r="B3255" t="s">
        <v>710</v>
      </c>
      <c r="C3255" t="s">
        <v>711</v>
      </c>
      <c r="D3255">
        <v>2021</v>
      </c>
      <c r="E3255">
        <v>2021</v>
      </c>
      <c r="F3255" s="1" t="s">
        <v>24</v>
      </c>
      <c r="G3255" s="1" t="s">
        <v>25</v>
      </c>
      <c r="H3255" s="1" t="s">
        <v>216</v>
      </c>
      <c r="I3255" s="1" t="s">
        <v>215</v>
      </c>
      <c r="J3255">
        <v>54</v>
      </c>
      <c r="K3255">
        <v>20376477</v>
      </c>
      <c r="L3255">
        <v>0.3</v>
      </c>
      <c r="M3255" s="2" t="b">
        <f t="shared" si="102"/>
        <v>0</v>
      </c>
      <c r="N3255" s="2" t="str">
        <f t="shared" si="103"/>
        <v>Female202145-54 yearsGR113-066</v>
      </c>
    </row>
    <row r="3256" spans="2:14" x14ac:dyDescent="0.35">
      <c r="B3256" t="s">
        <v>710</v>
      </c>
      <c r="C3256" t="s">
        <v>711</v>
      </c>
      <c r="D3256">
        <v>2021</v>
      </c>
      <c r="E3256">
        <v>2021</v>
      </c>
      <c r="F3256" s="1" t="s">
        <v>24</v>
      </c>
      <c r="G3256" s="1" t="s">
        <v>25</v>
      </c>
      <c r="H3256" s="1" t="s">
        <v>214</v>
      </c>
      <c r="I3256" s="1" t="s">
        <v>213</v>
      </c>
      <c r="J3256">
        <v>716</v>
      </c>
      <c r="K3256">
        <v>20376477</v>
      </c>
      <c r="L3256">
        <v>3.5</v>
      </c>
      <c r="M3256" s="2" t="b">
        <f t="shared" si="102"/>
        <v>0</v>
      </c>
      <c r="N3256" s="2" t="str">
        <f t="shared" si="103"/>
        <v>Female202145-54 yearsGR113-067</v>
      </c>
    </row>
    <row r="3257" spans="2:14" x14ac:dyDescent="0.35">
      <c r="B3257" t="s">
        <v>710</v>
      </c>
      <c r="C3257" t="s">
        <v>711</v>
      </c>
      <c r="D3257">
        <v>2021</v>
      </c>
      <c r="E3257">
        <v>2021</v>
      </c>
      <c r="F3257" s="1" t="s">
        <v>24</v>
      </c>
      <c r="G3257" s="1" t="s">
        <v>25</v>
      </c>
      <c r="H3257" s="1" t="s">
        <v>109</v>
      </c>
      <c r="I3257" s="1" t="s">
        <v>108</v>
      </c>
      <c r="J3257">
        <v>2908</v>
      </c>
      <c r="K3257">
        <v>20376477</v>
      </c>
      <c r="L3257">
        <v>14.3</v>
      </c>
      <c r="M3257" s="2" t="b">
        <f t="shared" si="102"/>
        <v>0</v>
      </c>
      <c r="N3257" s="2" t="str">
        <f t="shared" si="103"/>
        <v>Female202145-54 yearsGR113-068</v>
      </c>
    </row>
    <row r="3258" spans="2:14" x14ac:dyDescent="0.35">
      <c r="B3258" t="s">
        <v>710</v>
      </c>
      <c r="C3258" t="s">
        <v>711</v>
      </c>
      <c r="D3258">
        <v>2021</v>
      </c>
      <c r="E3258">
        <v>2021</v>
      </c>
      <c r="F3258" s="1" t="s">
        <v>24</v>
      </c>
      <c r="G3258" s="1" t="s">
        <v>25</v>
      </c>
      <c r="H3258" s="1" t="s">
        <v>212</v>
      </c>
      <c r="I3258" s="1" t="s">
        <v>211</v>
      </c>
      <c r="J3258">
        <v>673</v>
      </c>
      <c r="K3258">
        <v>20376477</v>
      </c>
      <c r="L3258">
        <v>3.3</v>
      </c>
      <c r="M3258" s="2" t="b">
        <f t="shared" si="102"/>
        <v>1</v>
      </c>
      <c r="N3258" s="2" t="str">
        <f t="shared" si="103"/>
        <v>Female202145-54 yearsGR113-069</v>
      </c>
    </row>
    <row r="3259" spans="2:14" x14ac:dyDescent="0.35">
      <c r="B3259" t="s">
        <v>710</v>
      </c>
      <c r="C3259" t="s">
        <v>711</v>
      </c>
      <c r="D3259">
        <v>2021</v>
      </c>
      <c r="E3259">
        <v>2021</v>
      </c>
      <c r="F3259" s="1" t="s">
        <v>24</v>
      </c>
      <c r="G3259" s="1" t="s">
        <v>25</v>
      </c>
      <c r="H3259" s="1" t="s">
        <v>107</v>
      </c>
      <c r="I3259" s="1" t="s">
        <v>106</v>
      </c>
      <c r="J3259">
        <v>2417</v>
      </c>
      <c r="K3259">
        <v>20376477</v>
      </c>
      <c r="L3259">
        <v>11.9</v>
      </c>
      <c r="M3259" s="2" t="b">
        <f t="shared" si="102"/>
        <v>1</v>
      </c>
      <c r="N3259" s="2" t="str">
        <f t="shared" si="103"/>
        <v>Female202145-54 yearsGR113-070</v>
      </c>
    </row>
    <row r="3260" spans="2:14" x14ac:dyDescent="0.35">
      <c r="B3260" t="s">
        <v>710</v>
      </c>
      <c r="C3260" t="s">
        <v>711</v>
      </c>
      <c r="D3260">
        <v>2021</v>
      </c>
      <c r="E3260">
        <v>2021</v>
      </c>
      <c r="F3260" s="1" t="s">
        <v>24</v>
      </c>
      <c r="G3260" s="1" t="s">
        <v>25</v>
      </c>
      <c r="H3260" s="1" t="s">
        <v>210</v>
      </c>
      <c r="I3260" s="1" t="s">
        <v>209</v>
      </c>
      <c r="J3260">
        <v>33</v>
      </c>
      <c r="K3260">
        <v>20376477</v>
      </c>
      <c r="L3260">
        <v>0.2</v>
      </c>
      <c r="M3260" s="2" t="b">
        <f t="shared" si="102"/>
        <v>1</v>
      </c>
      <c r="N3260" s="2" t="str">
        <f t="shared" si="103"/>
        <v>Female202145-54 yearsGR113-071</v>
      </c>
    </row>
    <row r="3261" spans="2:14" x14ac:dyDescent="0.35">
      <c r="B3261" t="s">
        <v>710</v>
      </c>
      <c r="C3261" t="s">
        <v>711</v>
      </c>
      <c r="D3261">
        <v>2021</v>
      </c>
      <c r="E3261">
        <v>2021</v>
      </c>
      <c r="F3261" s="1" t="s">
        <v>24</v>
      </c>
      <c r="G3261" s="1" t="s">
        <v>25</v>
      </c>
      <c r="H3261" s="1" t="s">
        <v>208</v>
      </c>
      <c r="I3261" s="1" t="s">
        <v>207</v>
      </c>
      <c r="J3261">
        <v>388</v>
      </c>
      <c r="K3261">
        <v>20376477</v>
      </c>
      <c r="L3261">
        <v>1.9</v>
      </c>
      <c r="M3261" s="2" t="b">
        <f t="shared" si="102"/>
        <v>0</v>
      </c>
      <c r="N3261" s="2" t="str">
        <f t="shared" si="103"/>
        <v>Female202145-54 yearsGR113-072</v>
      </c>
    </row>
    <row r="3262" spans="2:14" x14ac:dyDescent="0.35">
      <c r="B3262" t="s">
        <v>710</v>
      </c>
      <c r="C3262" t="s">
        <v>711</v>
      </c>
      <c r="D3262">
        <v>2021</v>
      </c>
      <c r="E3262">
        <v>2021</v>
      </c>
      <c r="F3262" s="1" t="s">
        <v>24</v>
      </c>
      <c r="G3262" s="1" t="s">
        <v>25</v>
      </c>
      <c r="H3262" s="1" t="s">
        <v>206</v>
      </c>
      <c r="I3262" s="1" t="s">
        <v>205</v>
      </c>
      <c r="J3262">
        <v>178</v>
      </c>
      <c r="K3262">
        <v>20376477</v>
      </c>
      <c r="L3262">
        <v>0.9</v>
      </c>
      <c r="M3262" s="2" t="b">
        <f t="shared" si="102"/>
        <v>1</v>
      </c>
      <c r="N3262" s="2" t="str">
        <f t="shared" si="103"/>
        <v>Female202145-54 yearsGR113-073</v>
      </c>
    </row>
    <row r="3263" spans="2:14" x14ac:dyDescent="0.35">
      <c r="B3263" t="s">
        <v>710</v>
      </c>
      <c r="C3263" t="s">
        <v>711</v>
      </c>
      <c r="D3263">
        <v>2021</v>
      </c>
      <c r="E3263">
        <v>2021</v>
      </c>
      <c r="F3263" s="1" t="s">
        <v>24</v>
      </c>
      <c r="G3263" s="1" t="s">
        <v>25</v>
      </c>
      <c r="H3263" s="1" t="s">
        <v>204</v>
      </c>
      <c r="I3263" s="1" t="s">
        <v>203</v>
      </c>
      <c r="J3263">
        <v>210</v>
      </c>
      <c r="K3263">
        <v>20376477</v>
      </c>
      <c r="L3263">
        <v>1</v>
      </c>
      <c r="M3263" s="2" t="b">
        <f t="shared" si="102"/>
        <v>0</v>
      </c>
      <c r="N3263" s="2" t="str">
        <f t="shared" si="103"/>
        <v>Female202145-54 yearsGR113-074</v>
      </c>
    </row>
    <row r="3264" spans="2:14" x14ac:dyDescent="0.35">
      <c r="B3264" t="s">
        <v>710</v>
      </c>
      <c r="C3264" t="s">
        <v>711</v>
      </c>
      <c r="D3264">
        <v>2021</v>
      </c>
      <c r="E3264">
        <v>2021</v>
      </c>
      <c r="F3264" s="1" t="s">
        <v>24</v>
      </c>
      <c r="G3264" s="1" t="s">
        <v>25</v>
      </c>
      <c r="H3264" s="1" t="s">
        <v>105</v>
      </c>
      <c r="I3264" s="1" t="s">
        <v>104</v>
      </c>
      <c r="J3264">
        <v>318</v>
      </c>
      <c r="K3264">
        <v>20376477</v>
      </c>
      <c r="L3264">
        <v>1.6</v>
      </c>
      <c r="M3264" s="2" t="b">
        <f t="shared" si="102"/>
        <v>0</v>
      </c>
      <c r="N3264" s="2" t="str">
        <f t="shared" si="103"/>
        <v>Female202145-54 yearsGR113-075</v>
      </c>
    </row>
    <row r="3265" spans="2:14" x14ac:dyDescent="0.35">
      <c r="B3265" t="s">
        <v>710</v>
      </c>
      <c r="C3265" t="s">
        <v>711</v>
      </c>
      <c r="D3265">
        <v>2021</v>
      </c>
      <c r="E3265">
        <v>2021</v>
      </c>
      <c r="F3265" s="1" t="s">
        <v>24</v>
      </c>
      <c r="G3265" s="1" t="s">
        <v>25</v>
      </c>
      <c r="H3265" s="1" t="s">
        <v>103</v>
      </c>
      <c r="I3265" s="1" t="s">
        <v>102</v>
      </c>
      <c r="J3265">
        <v>709</v>
      </c>
      <c r="K3265">
        <v>20376477</v>
      </c>
      <c r="L3265">
        <v>3.5</v>
      </c>
      <c r="M3265" s="2" t="b">
        <f t="shared" si="102"/>
        <v>1</v>
      </c>
      <c r="N3265" s="2" t="str">
        <f t="shared" si="103"/>
        <v>Female202145-54 yearsGR113-076</v>
      </c>
    </row>
    <row r="3266" spans="2:14" x14ac:dyDescent="0.35">
      <c r="B3266" t="s">
        <v>710</v>
      </c>
      <c r="C3266" t="s">
        <v>711</v>
      </c>
      <c r="D3266">
        <v>2021</v>
      </c>
      <c r="E3266">
        <v>2021</v>
      </c>
      <c r="F3266" s="1" t="s">
        <v>24</v>
      </c>
      <c r="G3266" s="1" t="s">
        <v>25</v>
      </c>
      <c r="H3266" s="1" t="s">
        <v>202</v>
      </c>
      <c r="I3266" s="1" t="s">
        <v>201</v>
      </c>
      <c r="J3266">
        <v>15</v>
      </c>
      <c r="K3266">
        <v>20376477</v>
      </c>
      <c r="L3266" t="s">
        <v>10</v>
      </c>
      <c r="M3266" s="2" t="b">
        <f t="shared" si="102"/>
        <v>0</v>
      </c>
      <c r="N3266" s="2" t="str">
        <f t="shared" si="103"/>
        <v>Female202145-54 yearsGR113-077</v>
      </c>
    </row>
    <row r="3267" spans="2:14" x14ac:dyDescent="0.35">
      <c r="B3267" t="s">
        <v>710</v>
      </c>
      <c r="C3267" t="s">
        <v>711</v>
      </c>
      <c r="D3267">
        <v>2021</v>
      </c>
      <c r="E3267">
        <v>2021</v>
      </c>
      <c r="F3267" s="1" t="s">
        <v>24</v>
      </c>
      <c r="G3267" s="1" t="s">
        <v>25</v>
      </c>
      <c r="H3267" s="1" t="s">
        <v>101</v>
      </c>
      <c r="I3267" s="1" t="s">
        <v>100</v>
      </c>
      <c r="J3267">
        <v>694</v>
      </c>
      <c r="K3267">
        <v>20376477</v>
      </c>
      <c r="L3267">
        <v>3.4</v>
      </c>
      <c r="M3267" s="2" t="b">
        <f t="shared" si="102"/>
        <v>0</v>
      </c>
      <c r="N3267" s="2" t="str">
        <f t="shared" si="103"/>
        <v>Female202145-54 yearsGR113-078</v>
      </c>
    </row>
    <row r="3268" spans="2:14" x14ac:dyDescent="0.35">
      <c r="B3268" t="s">
        <v>710</v>
      </c>
      <c r="C3268" t="s">
        <v>711</v>
      </c>
      <c r="D3268">
        <v>2021</v>
      </c>
      <c r="E3268">
        <v>2021</v>
      </c>
      <c r="F3268" s="1" t="s">
        <v>24</v>
      </c>
      <c r="G3268" s="1" t="s">
        <v>25</v>
      </c>
      <c r="H3268" s="1" t="s">
        <v>99</v>
      </c>
      <c r="I3268" s="1" t="s">
        <v>98</v>
      </c>
      <c r="J3268">
        <v>1674</v>
      </c>
      <c r="K3268">
        <v>20376477</v>
      </c>
      <c r="L3268">
        <v>8.1999999999999993</v>
      </c>
      <c r="M3268" s="2" t="b">
        <f t="shared" si="102"/>
        <v>1</v>
      </c>
      <c r="N3268" s="2" t="str">
        <f t="shared" si="103"/>
        <v>Female202145-54 yearsGR113-082</v>
      </c>
    </row>
    <row r="3269" spans="2:14" x14ac:dyDescent="0.35">
      <c r="B3269" t="s">
        <v>710</v>
      </c>
      <c r="C3269" t="s">
        <v>711</v>
      </c>
      <c r="D3269">
        <v>2021</v>
      </c>
      <c r="E3269">
        <v>2021</v>
      </c>
      <c r="F3269" s="1" t="s">
        <v>24</v>
      </c>
      <c r="G3269" s="1" t="s">
        <v>25</v>
      </c>
      <c r="H3269" s="1" t="s">
        <v>194</v>
      </c>
      <c r="I3269" s="1" t="s">
        <v>193</v>
      </c>
      <c r="J3269">
        <v>11</v>
      </c>
      <c r="K3269">
        <v>20376477</v>
      </c>
      <c r="L3269" t="s">
        <v>10</v>
      </c>
      <c r="M3269" s="2" t="b">
        <f t="shared" si="102"/>
        <v>0</v>
      </c>
      <c r="N3269" s="2" t="str">
        <f t="shared" si="103"/>
        <v>Female202145-54 yearsGR113-083</v>
      </c>
    </row>
    <row r="3270" spans="2:14" x14ac:dyDescent="0.35">
      <c r="B3270" t="s">
        <v>710</v>
      </c>
      <c r="C3270" t="s">
        <v>711</v>
      </c>
      <c r="D3270">
        <v>2021</v>
      </c>
      <c r="E3270">
        <v>2021</v>
      </c>
      <c r="F3270" s="1" t="s">
        <v>24</v>
      </c>
      <c r="G3270" s="1" t="s">
        <v>25</v>
      </c>
      <c r="H3270" s="1" t="s">
        <v>192</v>
      </c>
      <c r="I3270" s="1" t="s">
        <v>191</v>
      </c>
      <c r="J3270">
        <v>62</v>
      </c>
      <c r="K3270">
        <v>20376477</v>
      </c>
      <c r="L3270">
        <v>0.3</v>
      </c>
      <c r="M3270" s="2" t="b">
        <f t="shared" si="102"/>
        <v>0</v>
      </c>
      <c r="N3270" s="2" t="str">
        <f t="shared" si="103"/>
        <v>Female202145-54 yearsGR113-084</v>
      </c>
    </row>
    <row r="3271" spans="2:14" x14ac:dyDescent="0.35">
      <c r="B3271" t="s">
        <v>710</v>
      </c>
      <c r="C3271" t="s">
        <v>711</v>
      </c>
      <c r="D3271">
        <v>2021</v>
      </c>
      <c r="E3271">
        <v>2021</v>
      </c>
      <c r="F3271" s="1" t="s">
        <v>24</v>
      </c>
      <c r="G3271" s="1" t="s">
        <v>25</v>
      </c>
      <c r="H3271" s="1" t="s">
        <v>190</v>
      </c>
      <c r="I3271" s="1" t="s">
        <v>189</v>
      </c>
      <c r="J3271">
        <v>260</v>
      </c>
      <c r="K3271">
        <v>20376477</v>
      </c>
      <c r="L3271">
        <v>1.3</v>
      </c>
      <c r="M3271" s="2" t="b">
        <f t="shared" si="102"/>
        <v>0</v>
      </c>
      <c r="N3271" s="2" t="str">
        <f t="shared" si="103"/>
        <v>Female202145-54 yearsGR113-085</v>
      </c>
    </row>
    <row r="3272" spans="2:14" x14ac:dyDescent="0.35">
      <c r="B3272" t="s">
        <v>710</v>
      </c>
      <c r="C3272" t="s">
        <v>711</v>
      </c>
      <c r="D3272">
        <v>2021</v>
      </c>
      <c r="E3272">
        <v>2021</v>
      </c>
      <c r="F3272" s="1" t="s">
        <v>24</v>
      </c>
      <c r="G3272" s="1" t="s">
        <v>25</v>
      </c>
      <c r="H3272" s="1" t="s">
        <v>97</v>
      </c>
      <c r="I3272" s="1" t="s">
        <v>96</v>
      </c>
      <c r="J3272">
        <v>1341</v>
      </c>
      <c r="K3272">
        <v>20376477</v>
      </c>
      <c r="L3272">
        <v>6.6</v>
      </c>
      <c r="M3272" s="2" t="b">
        <f t="shared" si="102"/>
        <v>0</v>
      </c>
      <c r="N3272" s="2" t="str">
        <f t="shared" si="103"/>
        <v>Female202145-54 yearsGR113-086</v>
      </c>
    </row>
    <row r="3273" spans="2:14" x14ac:dyDescent="0.35">
      <c r="B3273" t="s">
        <v>710</v>
      </c>
      <c r="C3273" t="s">
        <v>711</v>
      </c>
      <c r="D3273">
        <v>2021</v>
      </c>
      <c r="E3273">
        <v>2021</v>
      </c>
      <c r="F3273" s="1" t="s">
        <v>24</v>
      </c>
      <c r="G3273" s="1" t="s">
        <v>25</v>
      </c>
      <c r="H3273" s="1" t="s">
        <v>95</v>
      </c>
      <c r="I3273" s="1" t="s">
        <v>94</v>
      </c>
      <c r="J3273">
        <v>249</v>
      </c>
      <c r="K3273">
        <v>20376477</v>
      </c>
      <c r="L3273">
        <v>1.2</v>
      </c>
      <c r="M3273" s="2" t="b">
        <f t="shared" si="102"/>
        <v>1</v>
      </c>
      <c r="N3273" s="2" t="str">
        <f t="shared" si="103"/>
        <v>Female202145-54 yearsGR113-088</v>
      </c>
    </row>
    <row r="3274" spans="2:14" x14ac:dyDescent="0.35">
      <c r="B3274" t="s">
        <v>710</v>
      </c>
      <c r="C3274" t="s">
        <v>711</v>
      </c>
      <c r="D3274">
        <v>2021</v>
      </c>
      <c r="E3274">
        <v>2021</v>
      </c>
      <c r="F3274" s="1" t="s">
        <v>24</v>
      </c>
      <c r="G3274" s="1" t="s">
        <v>25</v>
      </c>
      <c r="H3274" s="1" t="s">
        <v>186</v>
      </c>
      <c r="I3274" s="1" t="s">
        <v>185</v>
      </c>
      <c r="J3274">
        <v>751</v>
      </c>
      <c r="K3274">
        <v>20376477</v>
      </c>
      <c r="L3274">
        <v>3.7</v>
      </c>
      <c r="M3274" s="2" t="b">
        <f t="shared" si="102"/>
        <v>0</v>
      </c>
      <c r="N3274" s="2" t="str">
        <f t="shared" si="103"/>
        <v>Female202145-54 yearsGR113-089</v>
      </c>
    </row>
    <row r="3275" spans="2:14" x14ac:dyDescent="0.35">
      <c r="B3275" t="s">
        <v>710</v>
      </c>
      <c r="C3275" t="s">
        <v>711</v>
      </c>
      <c r="D3275">
        <v>2021</v>
      </c>
      <c r="E3275">
        <v>2021</v>
      </c>
      <c r="F3275" s="1" t="s">
        <v>24</v>
      </c>
      <c r="G3275" s="1" t="s">
        <v>25</v>
      </c>
      <c r="H3275" s="1" t="s">
        <v>184</v>
      </c>
      <c r="I3275" s="1" t="s">
        <v>183</v>
      </c>
      <c r="J3275">
        <v>97</v>
      </c>
      <c r="K3275">
        <v>20376477</v>
      </c>
      <c r="L3275">
        <v>0.5</v>
      </c>
      <c r="M3275" s="2" t="b">
        <f t="shared" si="102"/>
        <v>1</v>
      </c>
      <c r="N3275" s="2" t="str">
        <f t="shared" si="103"/>
        <v>Female202145-54 yearsGR113-090</v>
      </c>
    </row>
    <row r="3276" spans="2:14" x14ac:dyDescent="0.35">
      <c r="B3276" t="s">
        <v>710</v>
      </c>
      <c r="C3276" t="s">
        <v>711</v>
      </c>
      <c r="D3276">
        <v>2021</v>
      </c>
      <c r="E3276">
        <v>2021</v>
      </c>
      <c r="F3276" s="1" t="s">
        <v>24</v>
      </c>
      <c r="G3276" s="1" t="s">
        <v>25</v>
      </c>
      <c r="H3276" s="1" t="s">
        <v>180</v>
      </c>
      <c r="I3276" s="1" t="s">
        <v>179</v>
      </c>
      <c r="J3276">
        <v>28</v>
      </c>
      <c r="K3276">
        <v>20376477</v>
      </c>
      <c r="L3276">
        <v>0.1</v>
      </c>
      <c r="M3276" s="2" t="b">
        <f t="shared" si="102"/>
        <v>1</v>
      </c>
      <c r="N3276" s="2" t="str">
        <f t="shared" si="103"/>
        <v>Female202145-54 yearsGR113-092</v>
      </c>
    </row>
    <row r="3277" spans="2:14" x14ac:dyDescent="0.35">
      <c r="B3277" t="s">
        <v>710</v>
      </c>
      <c r="C3277" t="s">
        <v>711</v>
      </c>
      <c r="D3277">
        <v>2021</v>
      </c>
      <c r="E3277">
        <v>2021</v>
      </c>
      <c r="F3277" s="1" t="s">
        <v>24</v>
      </c>
      <c r="G3277" s="1" t="s">
        <v>25</v>
      </c>
      <c r="H3277" s="1" t="s">
        <v>93</v>
      </c>
      <c r="I3277" s="1" t="s">
        <v>92</v>
      </c>
      <c r="J3277">
        <v>3641</v>
      </c>
      <c r="K3277">
        <v>20376477</v>
      </c>
      <c r="L3277">
        <v>17.899999999999999</v>
      </c>
      <c r="M3277" s="2" t="b">
        <f t="shared" si="102"/>
        <v>1</v>
      </c>
      <c r="N3277" s="2" t="str">
        <f t="shared" si="103"/>
        <v>Female202145-54 yearsGR113-093</v>
      </c>
    </row>
    <row r="3278" spans="2:14" x14ac:dyDescent="0.35">
      <c r="B3278" t="s">
        <v>710</v>
      </c>
      <c r="C3278" t="s">
        <v>711</v>
      </c>
      <c r="D3278">
        <v>2021</v>
      </c>
      <c r="E3278">
        <v>2021</v>
      </c>
      <c r="F3278" s="1" t="s">
        <v>24</v>
      </c>
      <c r="G3278" s="1" t="s">
        <v>25</v>
      </c>
      <c r="H3278" s="1" t="s">
        <v>91</v>
      </c>
      <c r="I3278" s="1" t="s">
        <v>90</v>
      </c>
      <c r="J3278">
        <v>2515</v>
      </c>
      <c r="K3278">
        <v>20376477</v>
      </c>
      <c r="L3278">
        <v>12.3</v>
      </c>
      <c r="M3278" s="2" t="b">
        <f t="shared" si="102"/>
        <v>0</v>
      </c>
      <c r="N3278" s="2" t="str">
        <f t="shared" si="103"/>
        <v>Female202145-54 yearsGR113-094</v>
      </c>
    </row>
    <row r="3279" spans="2:14" x14ac:dyDescent="0.35">
      <c r="B3279" t="s">
        <v>710</v>
      </c>
      <c r="C3279" t="s">
        <v>711</v>
      </c>
      <c r="D3279">
        <v>2021</v>
      </c>
      <c r="E3279">
        <v>2021</v>
      </c>
      <c r="F3279" s="1" t="s">
        <v>24</v>
      </c>
      <c r="G3279" s="1" t="s">
        <v>25</v>
      </c>
      <c r="H3279" s="1" t="s">
        <v>178</v>
      </c>
      <c r="I3279" s="1" t="s">
        <v>177</v>
      </c>
      <c r="J3279">
        <v>1126</v>
      </c>
      <c r="K3279">
        <v>20376477</v>
      </c>
      <c r="L3279">
        <v>5.5</v>
      </c>
      <c r="M3279" s="2" t="b">
        <f t="shared" si="102"/>
        <v>0</v>
      </c>
      <c r="N3279" s="2" t="str">
        <f t="shared" si="103"/>
        <v>Female202145-54 yearsGR113-095</v>
      </c>
    </row>
    <row r="3280" spans="2:14" x14ac:dyDescent="0.35">
      <c r="B3280" t="s">
        <v>710</v>
      </c>
      <c r="C3280" t="s">
        <v>711</v>
      </c>
      <c r="D3280">
        <v>2021</v>
      </c>
      <c r="E3280">
        <v>2021</v>
      </c>
      <c r="F3280" s="1" t="s">
        <v>24</v>
      </c>
      <c r="G3280" s="1" t="s">
        <v>25</v>
      </c>
      <c r="H3280" s="1" t="s">
        <v>176</v>
      </c>
      <c r="I3280" s="1" t="s">
        <v>175</v>
      </c>
      <c r="J3280">
        <v>60</v>
      </c>
      <c r="K3280">
        <v>20376477</v>
      </c>
      <c r="L3280">
        <v>0.3</v>
      </c>
      <c r="M3280" s="2" t="b">
        <f t="shared" si="102"/>
        <v>1</v>
      </c>
      <c r="N3280" s="2" t="str">
        <f t="shared" si="103"/>
        <v>Female202145-54 yearsGR113-096</v>
      </c>
    </row>
    <row r="3281" spans="2:14" x14ac:dyDescent="0.35">
      <c r="B3281" t="s">
        <v>710</v>
      </c>
      <c r="C3281" t="s">
        <v>711</v>
      </c>
      <c r="D3281">
        <v>2021</v>
      </c>
      <c r="E3281">
        <v>2021</v>
      </c>
      <c r="F3281" s="1" t="s">
        <v>24</v>
      </c>
      <c r="G3281" s="1" t="s">
        <v>25</v>
      </c>
      <c r="H3281" s="1" t="s">
        <v>89</v>
      </c>
      <c r="I3281" s="1" t="s">
        <v>88</v>
      </c>
      <c r="J3281">
        <v>1013</v>
      </c>
      <c r="K3281">
        <v>20376477</v>
      </c>
      <c r="L3281">
        <v>5</v>
      </c>
      <c r="M3281" s="2" t="b">
        <f t="shared" si="102"/>
        <v>1</v>
      </c>
      <c r="N3281" s="2" t="str">
        <f t="shared" si="103"/>
        <v>Female202145-54 yearsGR113-097</v>
      </c>
    </row>
    <row r="3282" spans="2:14" x14ac:dyDescent="0.35">
      <c r="B3282" t="s">
        <v>710</v>
      </c>
      <c r="C3282" t="s">
        <v>711</v>
      </c>
      <c r="D3282">
        <v>2021</v>
      </c>
      <c r="E3282">
        <v>2021</v>
      </c>
      <c r="F3282" s="1" t="s">
        <v>24</v>
      </c>
      <c r="G3282" s="1" t="s">
        <v>25</v>
      </c>
      <c r="H3282" s="1" t="s">
        <v>174</v>
      </c>
      <c r="I3282" s="1" t="s">
        <v>173</v>
      </c>
      <c r="J3282">
        <v>14</v>
      </c>
      <c r="K3282">
        <v>20376477</v>
      </c>
      <c r="L3282" t="s">
        <v>10</v>
      </c>
      <c r="M3282" s="2" t="b">
        <f t="shared" si="102"/>
        <v>0</v>
      </c>
      <c r="N3282" s="2" t="str">
        <f t="shared" si="103"/>
        <v>Female202145-54 yearsGR113-098</v>
      </c>
    </row>
    <row r="3283" spans="2:14" x14ac:dyDescent="0.35">
      <c r="B3283" t="s">
        <v>710</v>
      </c>
      <c r="C3283" t="s">
        <v>711</v>
      </c>
      <c r="D3283">
        <v>2021</v>
      </c>
      <c r="E3283">
        <v>2021</v>
      </c>
      <c r="F3283" s="1" t="s">
        <v>24</v>
      </c>
      <c r="G3283" s="1" t="s">
        <v>25</v>
      </c>
      <c r="H3283" s="1" t="s">
        <v>172</v>
      </c>
      <c r="I3283" s="1" t="s">
        <v>171</v>
      </c>
      <c r="J3283">
        <v>16</v>
      </c>
      <c r="K3283">
        <v>20376477</v>
      </c>
      <c r="L3283" t="s">
        <v>10</v>
      </c>
      <c r="M3283" s="2" t="b">
        <f t="shared" si="102"/>
        <v>0</v>
      </c>
      <c r="N3283" s="2" t="str">
        <f t="shared" si="103"/>
        <v>Female202145-54 yearsGR113-099</v>
      </c>
    </row>
    <row r="3284" spans="2:14" x14ac:dyDescent="0.35">
      <c r="B3284" t="s">
        <v>710</v>
      </c>
      <c r="C3284" t="s">
        <v>711</v>
      </c>
      <c r="D3284">
        <v>2021</v>
      </c>
      <c r="E3284">
        <v>2021</v>
      </c>
      <c r="F3284" s="1" t="s">
        <v>24</v>
      </c>
      <c r="G3284" s="1" t="s">
        <v>25</v>
      </c>
      <c r="H3284" s="1" t="s">
        <v>87</v>
      </c>
      <c r="I3284" s="1" t="s">
        <v>86</v>
      </c>
      <c r="J3284">
        <v>982</v>
      </c>
      <c r="K3284">
        <v>20376477</v>
      </c>
      <c r="L3284">
        <v>4.8</v>
      </c>
      <c r="M3284" s="2" t="b">
        <f t="shared" si="102"/>
        <v>0</v>
      </c>
      <c r="N3284" s="2" t="str">
        <f t="shared" si="103"/>
        <v>Female202145-54 yearsGR113-100</v>
      </c>
    </row>
    <row r="3285" spans="2:14" x14ac:dyDescent="0.35">
      <c r="B3285" t="s">
        <v>710</v>
      </c>
      <c r="C3285" t="s">
        <v>711</v>
      </c>
      <c r="D3285">
        <v>2021</v>
      </c>
      <c r="E3285">
        <v>2021</v>
      </c>
      <c r="F3285" s="1" t="s">
        <v>24</v>
      </c>
      <c r="G3285" s="1" t="s">
        <v>25</v>
      </c>
      <c r="H3285" s="1" t="s">
        <v>170</v>
      </c>
      <c r="I3285" s="1" t="s">
        <v>169</v>
      </c>
      <c r="J3285">
        <v>65</v>
      </c>
      <c r="K3285">
        <v>20376477</v>
      </c>
      <c r="L3285">
        <v>0.3</v>
      </c>
      <c r="M3285" s="2" t="b">
        <f t="shared" si="102"/>
        <v>1</v>
      </c>
      <c r="N3285" s="2" t="str">
        <f t="shared" si="103"/>
        <v>Female202145-54 yearsGR113-102</v>
      </c>
    </row>
    <row r="3286" spans="2:14" x14ac:dyDescent="0.35">
      <c r="B3286" t="s">
        <v>710</v>
      </c>
      <c r="C3286" t="s">
        <v>711</v>
      </c>
      <c r="D3286">
        <v>2021</v>
      </c>
      <c r="E3286">
        <v>2021</v>
      </c>
      <c r="F3286" s="1" t="s">
        <v>24</v>
      </c>
      <c r="G3286" s="1" t="s">
        <v>25</v>
      </c>
      <c r="H3286" s="1" t="s">
        <v>166</v>
      </c>
      <c r="I3286" s="1" t="s">
        <v>165</v>
      </c>
      <c r="J3286">
        <v>10</v>
      </c>
      <c r="K3286">
        <v>20376477</v>
      </c>
      <c r="L3286" t="s">
        <v>10</v>
      </c>
      <c r="M3286" s="2" t="b">
        <f t="shared" si="102"/>
        <v>1</v>
      </c>
      <c r="N3286" s="2" t="str">
        <f t="shared" si="103"/>
        <v>Female202145-54 yearsGR113-104</v>
      </c>
    </row>
    <row r="3287" spans="2:14" x14ac:dyDescent="0.35">
      <c r="B3287" t="s">
        <v>710</v>
      </c>
      <c r="C3287" t="s">
        <v>711</v>
      </c>
      <c r="D3287">
        <v>2021</v>
      </c>
      <c r="E3287">
        <v>2021</v>
      </c>
      <c r="F3287" s="1" t="s">
        <v>24</v>
      </c>
      <c r="G3287" s="1" t="s">
        <v>25</v>
      </c>
      <c r="H3287" s="1" t="s">
        <v>304</v>
      </c>
      <c r="I3287" s="1" t="s">
        <v>303</v>
      </c>
      <c r="J3287">
        <v>17</v>
      </c>
      <c r="K3287">
        <v>20376477</v>
      </c>
      <c r="L3287" t="s">
        <v>10</v>
      </c>
      <c r="M3287" s="2" t="b">
        <f t="shared" si="102"/>
        <v>1</v>
      </c>
      <c r="N3287" s="2" t="str">
        <f t="shared" si="103"/>
        <v>Female202145-54 yearsGR113-105</v>
      </c>
    </row>
    <row r="3288" spans="2:14" x14ac:dyDescent="0.35">
      <c r="B3288" t="s">
        <v>710</v>
      </c>
      <c r="C3288" t="s">
        <v>711</v>
      </c>
      <c r="D3288">
        <v>2021</v>
      </c>
      <c r="E3288">
        <v>2021</v>
      </c>
      <c r="F3288" s="1" t="s">
        <v>24</v>
      </c>
      <c r="G3288" s="1" t="s">
        <v>25</v>
      </c>
      <c r="H3288" s="1" t="s">
        <v>302</v>
      </c>
      <c r="I3288" s="1" t="s">
        <v>301</v>
      </c>
      <c r="J3288">
        <v>16</v>
      </c>
      <c r="K3288">
        <v>20376477</v>
      </c>
      <c r="L3288" t="s">
        <v>10</v>
      </c>
      <c r="M3288" s="2" t="b">
        <f t="shared" si="102"/>
        <v>0</v>
      </c>
      <c r="N3288" s="2" t="str">
        <f t="shared" si="103"/>
        <v>Female202145-54 yearsGR113-107</v>
      </c>
    </row>
    <row r="3289" spans="2:14" x14ac:dyDescent="0.35">
      <c r="B3289" t="s">
        <v>710</v>
      </c>
      <c r="C3289" t="s">
        <v>711</v>
      </c>
      <c r="D3289">
        <v>2021</v>
      </c>
      <c r="E3289">
        <v>2021</v>
      </c>
      <c r="F3289" s="1" t="s">
        <v>24</v>
      </c>
      <c r="G3289" s="1" t="s">
        <v>25</v>
      </c>
      <c r="H3289" s="1" t="s">
        <v>164</v>
      </c>
      <c r="I3289" s="1" t="s">
        <v>163</v>
      </c>
      <c r="J3289">
        <v>346</v>
      </c>
      <c r="K3289">
        <v>20376477</v>
      </c>
      <c r="L3289">
        <v>1.7</v>
      </c>
      <c r="M3289" s="2" t="b">
        <f t="shared" si="102"/>
        <v>1</v>
      </c>
      <c r="N3289" s="2" t="str">
        <f t="shared" si="103"/>
        <v>Female202145-54 yearsGR113-109</v>
      </c>
    </row>
    <row r="3290" spans="2:14" x14ac:dyDescent="0.35">
      <c r="B3290" t="s">
        <v>710</v>
      </c>
      <c r="C3290" t="s">
        <v>711</v>
      </c>
      <c r="D3290">
        <v>2021</v>
      </c>
      <c r="E3290">
        <v>2021</v>
      </c>
      <c r="F3290" s="1" t="s">
        <v>24</v>
      </c>
      <c r="G3290" s="1" t="s">
        <v>25</v>
      </c>
      <c r="H3290" s="1" t="s">
        <v>83</v>
      </c>
      <c r="I3290" s="1" t="s">
        <v>82</v>
      </c>
      <c r="J3290">
        <v>783</v>
      </c>
      <c r="K3290">
        <v>20376477</v>
      </c>
      <c r="L3290">
        <v>3.8</v>
      </c>
      <c r="M3290" s="2" t="b">
        <f t="shared" si="102"/>
        <v>0</v>
      </c>
      <c r="N3290" s="2" t="str">
        <f t="shared" si="103"/>
        <v>Female202145-54 yearsGR113-110</v>
      </c>
    </row>
    <row r="3291" spans="2:14" x14ac:dyDescent="0.35">
      <c r="B3291" t="s">
        <v>710</v>
      </c>
      <c r="C3291" t="s">
        <v>711</v>
      </c>
      <c r="D3291">
        <v>2021</v>
      </c>
      <c r="E3291">
        <v>2021</v>
      </c>
      <c r="F3291" s="1" t="s">
        <v>24</v>
      </c>
      <c r="G3291" s="1" t="s">
        <v>25</v>
      </c>
      <c r="H3291" s="1" t="s">
        <v>81</v>
      </c>
      <c r="I3291" s="1" t="s">
        <v>80</v>
      </c>
      <c r="J3291">
        <v>8170</v>
      </c>
      <c r="K3291">
        <v>20376477</v>
      </c>
      <c r="L3291">
        <v>40.1</v>
      </c>
      <c r="M3291" s="2" t="b">
        <f t="shared" si="102"/>
        <v>0</v>
      </c>
      <c r="N3291" s="2" t="str">
        <f t="shared" si="103"/>
        <v>Female202145-54 yearsGR113-111</v>
      </c>
    </row>
    <row r="3292" spans="2:14" x14ac:dyDescent="0.35">
      <c r="B3292" t="s">
        <v>710</v>
      </c>
      <c r="C3292" t="s">
        <v>711</v>
      </c>
      <c r="D3292">
        <v>2021</v>
      </c>
      <c r="E3292">
        <v>2021</v>
      </c>
      <c r="F3292" s="1" t="s">
        <v>24</v>
      </c>
      <c r="G3292" s="1" t="s">
        <v>25</v>
      </c>
      <c r="H3292" s="1" t="s">
        <v>79</v>
      </c>
      <c r="I3292" s="1" t="s">
        <v>78</v>
      </c>
      <c r="J3292">
        <v>8969</v>
      </c>
      <c r="K3292">
        <v>20376477</v>
      </c>
      <c r="L3292">
        <v>44</v>
      </c>
      <c r="M3292" s="2" t="b">
        <f t="shared" si="102"/>
        <v>1</v>
      </c>
      <c r="N3292" s="2" t="str">
        <f t="shared" si="103"/>
        <v>Female202145-54 yearsGR113-112</v>
      </c>
    </row>
    <row r="3293" spans="2:14" x14ac:dyDescent="0.35">
      <c r="B3293" t="s">
        <v>710</v>
      </c>
      <c r="C3293" t="s">
        <v>711</v>
      </c>
      <c r="D3293">
        <v>2021</v>
      </c>
      <c r="E3293">
        <v>2021</v>
      </c>
      <c r="F3293" s="1" t="s">
        <v>24</v>
      </c>
      <c r="G3293" s="1" t="s">
        <v>25</v>
      </c>
      <c r="H3293" s="1" t="s">
        <v>77</v>
      </c>
      <c r="I3293" s="1" t="s">
        <v>76</v>
      </c>
      <c r="J3293">
        <v>1657</v>
      </c>
      <c r="K3293">
        <v>20376477</v>
      </c>
      <c r="L3293">
        <v>8.1</v>
      </c>
      <c r="M3293" s="2" t="b">
        <f t="shared" si="102"/>
        <v>0</v>
      </c>
      <c r="N3293" s="2" t="str">
        <f t="shared" si="103"/>
        <v>Female202145-54 yearsGR113-113</v>
      </c>
    </row>
    <row r="3294" spans="2:14" x14ac:dyDescent="0.35">
      <c r="B3294" t="s">
        <v>710</v>
      </c>
      <c r="C3294" t="s">
        <v>711</v>
      </c>
      <c r="D3294">
        <v>2021</v>
      </c>
      <c r="E3294">
        <v>2021</v>
      </c>
      <c r="F3294" s="1" t="s">
        <v>24</v>
      </c>
      <c r="G3294" s="1" t="s">
        <v>25</v>
      </c>
      <c r="H3294" s="1" t="s">
        <v>75</v>
      </c>
      <c r="I3294" s="1" t="s">
        <v>74</v>
      </c>
      <c r="J3294">
        <v>1572</v>
      </c>
      <c r="K3294">
        <v>20376477</v>
      </c>
      <c r="L3294">
        <v>7.7</v>
      </c>
      <c r="M3294" s="2" t="b">
        <f t="shared" si="102"/>
        <v>0</v>
      </c>
      <c r="N3294" s="2" t="str">
        <f t="shared" si="103"/>
        <v>Female202145-54 yearsGR113-114</v>
      </c>
    </row>
    <row r="3295" spans="2:14" x14ac:dyDescent="0.35">
      <c r="B3295" t="s">
        <v>710</v>
      </c>
      <c r="C3295" t="s">
        <v>711</v>
      </c>
      <c r="D3295">
        <v>2021</v>
      </c>
      <c r="E3295">
        <v>2021</v>
      </c>
      <c r="F3295" s="1" t="s">
        <v>24</v>
      </c>
      <c r="G3295" s="1" t="s">
        <v>25</v>
      </c>
      <c r="H3295" s="1" t="s">
        <v>162</v>
      </c>
      <c r="I3295" s="1" t="s">
        <v>161</v>
      </c>
      <c r="J3295">
        <v>34</v>
      </c>
      <c r="K3295">
        <v>20376477</v>
      </c>
      <c r="L3295">
        <v>0.2</v>
      </c>
      <c r="M3295" s="2" t="b">
        <f t="shared" si="102"/>
        <v>0</v>
      </c>
      <c r="N3295" s="2" t="str">
        <f t="shared" si="103"/>
        <v>Female202145-54 yearsGR113-115</v>
      </c>
    </row>
    <row r="3296" spans="2:14" x14ac:dyDescent="0.35">
      <c r="B3296" t="s">
        <v>710</v>
      </c>
      <c r="C3296" t="s">
        <v>711</v>
      </c>
      <c r="D3296">
        <v>2021</v>
      </c>
      <c r="E3296">
        <v>2021</v>
      </c>
      <c r="F3296" s="1" t="s">
        <v>24</v>
      </c>
      <c r="G3296" s="1" t="s">
        <v>25</v>
      </c>
      <c r="H3296" s="1" t="s">
        <v>160</v>
      </c>
      <c r="I3296" s="1" t="s">
        <v>159</v>
      </c>
      <c r="J3296">
        <v>51</v>
      </c>
      <c r="K3296">
        <v>20376477</v>
      </c>
      <c r="L3296">
        <v>0.3</v>
      </c>
      <c r="M3296" s="2" t="b">
        <f t="shared" si="102"/>
        <v>0</v>
      </c>
      <c r="N3296" s="2" t="str">
        <f t="shared" si="103"/>
        <v>Female202145-54 yearsGR113-116</v>
      </c>
    </row>
    <row r="3297" spans="2:14" x14ac:dyDescent="0.35">
      <c r="B3297" t="s">
        <v>710</v>
      </c>
      <c r="C3297" t="s">
        <v>711</v>
      </c>
      <c r="D3297">
        <v>2021</v>
      </c>
      <c r="E3297">
        <v>2021</v>
      </c>
      <c r="F3297" s="1" t="s">
        <v>24</v>
      </c>
      <c r="G3297" s="1" t="s">
        <v>25</v>
      </c>
      <c r="H3297" s="1" t="s">
        <v>73</v>
      </c>
      <c r="I3297" s="1" t="s">
        <v>72</v>
      </c>
      <c r="J3297">
        <v>7312</v>
      </c>
      <c r="K3297">
        <v>20376477</v>
      </c>
      <c r="L3297">
        <v>35.9</v>
      </c>
      <c r="M3297" s="2" t="b">
        <f t="shared" si="102"/>
        <v>0</v>
      </c>
      <c r="N3297" s="2" t="str">
        <f t="shared" si="103"/>
        <v>Female202145-54 yearsGR113-117</v>
      </c>
    </row>
    <row r="3298" spans="2:14" x14ac:dyDescent="0.35">
      <c r="B3298" t="s">
        <v>710</v>
      </c>
      <c r="C3298" t="s">
        <v>711</v>
      </c>
      <c r="D3298">
        <v>2021</v>
      </c>
      <c r="E3298">
        <v>2021</v>
      </c>
      <c r="F3298" s="1" t="s">
        <v>24</v>
      </c>
      <c r="G3298" s="1" t="s">
        <v>25</v>
      </c>
      <c r="H3298" s="1" t="s">
        <v>71</v>
      </c>
      <c r="I3298" s="1" t="s">
        <v>70</v>
      </c>
      <c r="J3298">
        <v>369</v>
      </c>
      <c r="K3298">
        <v>20376477</v>
      </c>
      <c r="L3298">
        <v>1.8</v>
      </c>
      <c r="M3298" s="2" t="b">
        <f t="shared" si="102"/>
        <v>0</v>
      </c>
      <c r="N3298" s="2" t="str">
        <f t="shared" si="103"/>
        <v>Female202145-54 yearsGR113-118</v>
      </c>
    </row>
    <row r="3299" spans="2:14" x14ac:dyDescent="0.35">
      <c r="B3299" t="s">
        <v>710</v>
      </c>
      <c r="C3299" t="s">
        <v>711</v>
      </c>
      <c r="D3299">
        <v>2021</v>
      </c>
      <c r="E3299">
        <v>2021</v>
      </c>
      <c r="F3299" s="1" t="s">
        <v>24</v>
      </c>
      <c r="G3299" s="1" t="s">
        <v>25</v>
      </c>
      <c r="H3299" s="1" t="s">
        <v>69</v>
      </c>
      <c r="I3299" s="1" t="s">
        <v>68</v>
      </c>
      <c r="J3299">
        <v>109</v>
      </c>
      <c r="K3299">
        <v>20376477</v>
      </c>
      <c r="L3299">
        <v>0.5</v>
      </c>
      <c r="M3299" s="2" t="b">
        <f t="shared" si="102"/>
        <v>0</v>
      </c>
      <c r="N3299" s="2" t="str">
        <f t="shared" si="103"/>
        <v>Female202145-54 yearsGR113-120</v>
      </c>
    </row>
    <row r="3300" spans="2:14" x14ac:dyDescent="0.35">
      <c r="B3300" t="s">
        <v>710</v>
      </c>
      <c r="C3300" t="s">
        <v>711</v>
      </c>
      <c r="D3300">
        <v>2021</v>
      </c>
      <c r="E3300">
        <v>2021</v>
      </c>
      <c r="F3300" s="1" t="s">
        <v>24</v>
      </c>
      <c r="G3300" s="1" t="s">
        <v>25</v>
      </c>
      <c r="H3300" s="1" t="s">
        <v>156</v>
      </c>
      <c r="I3300" s="1" t="s">
        <v>155</v>
      </c>
      <c r="J3300">
        <v>122</v>
      </c>
      <c r="K3300">
        <v>20376477</v>
      </c>
      <c r="L3300">
        <v>0.6</v>
      </c>
      <c r="M3300" s="2" t="b">
        <f t="shared" si="102"/>
        <v>0</v>
      </c>
      <c r="N3300" s="2" t="str">
        <f t="shared" si="103"/>
        <v>Female202145-54 yearsGR113-121</v>
      </c>
    </row>
    <row r="3301" spans="2:14" x14ac:dyDescent="0.35">
      <c r="B3301" t="s">
        <v>710</v>
      </c>
      <c r="C3301" t="s">
        <v>711</v>
      </c>
      <c r="D3301">
        <v>2021</v>
      </c>
      <c r="E3301">
        <v>2021</v>
      </c>
      <c r="F3301" s="1" t="s">
        <v>24</v>
      </c>
      <c r="G3301" s="1" t="s">
        <v>25</v>
      </c>
      <c r="H3301" s="1" t="s">
        <v>67</v>
      </c>
      <c r="I3301" s="1" t="s">
        <v>66</v>
      </c>
      <c r="J3301">
        <v>6320</v>
      </c>
      <c r="K3301">
        <v>20376477</v>
      </c>
      <c r="L3301">
        <v>31</v>
      </c>
      <c r="M3301" s="2" t="b">
        <f t="shared" si="102"/>
        <v>0</v>
      </c>
      <c r="N3301" s="2" t="str">
        <f t="shared" si="103"/>
        <v>Female202145-54 yearsGR113-122</v>
      </c>
    </row>
    <row r="3302" spans="2:14" x14ac:dyDescent="0.35">
      <c r="B3302" t="s">
        <v>710</v>
      </c>
      <c r="C3302" t="s">
        <v>711</v>
      </c>
      <c r="D3302">
        <v>2021</v>
      </c>
      <c r="E3302">
        <v>2021</v>
      </c>
      <c r="F3302" s="1" t="s">
        <v>24</v>
      </c>
      <c r="G3302" s="1" t="s">
        <v>25</v>
      </c>
      <c r="H3302" s="1" t="s">
        <v>154</v>
      </c>
      <c r="I3302" s="1" t="s">
        <v>153</v>
      </c>
      <c r="J3302">
        <v>386</v>
      </c>
      <c r="K3302">
        <v>20376477</v>
      </c>
      <c r="L3302">
        <v>1.9</v>
      </c>
      <c r="M3302" s="2" t="b">
        <f t="shared" si="102"/>
        <v>0</v>
      </c>
      <c r="N3302" s="2" t="str">
        <f t="shared" si="103"/>
        <v>Female202145-54 yearsGR113-123</v>
      </c>
    </row>
    <row r="3303" spans="2:14" x14ac:dyDescent="0.35">
      <c r="B3303" t="s">
        <v>710</v>
      </c>
      <c r="C3303" t="s">
        <v>711</v>
      </c>
      <c r="D3303">
        <v>2021</v>
      </c>
      <c r="E3303">
        <v>2021</v>
      </c>
      <c r="F3303" s="1" t="s">
        <v>24</v>
      </c>
      <c r="G3303" s="1" t="s">
        <v>25</v>
      </c>
      <c r="H3303" s="1" t="s">
        <v>65</v>
      </c>
      <c r="I3303" s="1" t="s">
        <v>64</v>
      </c>
      <c r="J3303">
        <v>1769</v>
      </c>
      <c r="K3303">
        <v>20376477</v>
      </c>
      <c r="L3303">
        <v>8.6999999999999993</v>
      </c>
      <c r="M3303" s="2" t="b">
        <f t="shared" si="102"/>
        <v>1</v>
      </c>
      <c r="N3303" s="2" t="str">
        <f t="shared" si="103"/>
        <v>Female202145-54 yearsGR113-124</v>
      </c>
    </row>
    <row r="3304" spans="2:14" x14ac:dyDescent="0.35">
      <c r="B3304" t="s">
        <v>710</v>
      </c>
      <c r="C3304" t="s">
        <v>711</v>
      </c>
      <c r="D3304">
        <v>2021</v>
      </c>
      <c r="E3304">
        <v>2021</v>
      </c>
      <c r="F3304" s="1" t="s">
        <v>24</v>
      </c>
      <c r="G3304" s="1" t="s">
        <v>25</v>
      </c>
      <c r="H3304" s="1" t="s">
        <v>152</v>
      </c>
      <c r="I3304" s="1" t="s">
        <v>151</v>
      </c>
      <c r="J3304">
        <v>645</v>
      </c>
      <c r="K3304">
        <v>20376477</v>
      </c>
      <c r="L3304">
        <v>3.2</v>
      </c>
      <c r="M3304" s="2" t="b">
        <f t="shared" si="102"/>
        <v>0</v>
      </c>
      <c r="N3304" s="2" t="str">
        <f t="shared" si="103"/>
        <v>Female202145-54 yearsGR113-125</v>
      </c>
    </row>
    <row r="3305" spans="2:14" x14ac:dyDescent="0.35">
      <c r="B3305" t="s">
        <v>710</v>
      </c>
      <c r="C3305" t="s">
        <v>711</v>
      </c>
      <c r="D3305">
        <v>2021</v>
      </c>
      <c r="E3305">
        <v>2021</v>
      </c>
      <c r="F3305" s="1" t="s">
        <v>24</v>
      </c>
      <c r="G3305" s="1" t="s">
        <v>25</v>
      </c>
      <c r="H3305" s="1" t="s">
        <v>63</v>
      </c>
      <c r="I3305" s="1" t="s">
        <v>62</v>
      </c>
      <c r="J3305">
        <v>1124</v>
      </c>
      <c r="K3305">
        <v>20376477</v>
      </c>
      <c r="L3305">
        <v>5.5</v>
      </c>
      <c r="M3305" s="2" t="b">
        <f t="shared" si="102"/>
        <v>0</v>
      </c>
      <c r="N3305" s="2" t="str">
        <f t="shared" si="103"/>
        <v>Female202145-54 yearsGR113-126</v>
      </c>
    </row>
    <row r="3306" spans="2:14" x14ac:dyDescent="0.35">
      <c r="B3306" t="s">
        <v>710</v>
      </c>
      <c r="C3306" t="s">
        <v>711</v>
      </c>
      <c r="D3306">
        <v>2021</v>
      </c>
      <c r="E3306">
        <v>2021</v>
      </c>
      <c r="F3306" s="1" t="s">
        <v>24</v>
      </c>
      <c r="G3306" s="1" t="s">
        <v>25</v>
      </c>
      <c r="H3306" s="1" t="s">
        <v>61</v>
      </c>
      <c r="I3306" s="1" t="s">
        <v>60</v>
      </c>
      <c r="J3306">
        <v>584</v>
      </c>
      <c r="K3306">
        <v>20376477</v>
      </c>
      <c r="L3306">
        <v>2.9</v>
      </c>
      <c r="M3306" s="2" t="b">
        <f t="shared" si="102"/>
        <v>1</v>
      </c>
      <c r="N3306" s="2" t="str">
        <f t="shared" si="103"/>
        <v>Female202145-54 yearsGR113-127</v>
      </c>
    </row>
    <row r="3307" spans="2:14" x14ac:dyDescent="0.35">
      <c r="B3307" t="s">
        <v>710</v>
      </c>
      <c r="C3307" t="s">
        <v>711</v>
      </c>
      <c r="D3307">
        <v>2021</v>
      </c>
      <c r="E3307">
        <v>2021</v>
      </c>
      <c r="F3307" s="1" t="s">
        <v>24</v>
      </c>
      <c r="G3307" s="1" t="s">
        <v>25</v>
      </c>
      <c r="H3307" s="1" t="s">
        <v>59</v>
      </c>
      <c r="I3307" s="1" t="s">
        <v>58</v>
      </c>
      <c r="J3307">
        <v>394</v>
      </c>
      <c r="K3307">
        <v>20376477</v>
      </c>
      <c r="L3307">
        <v>1.9</v>
      </c>
      <c r="M3307" s="2" t="b">
        <f t="shared" si="102"/>
        <v>0</v>
      </c>
      <c r="N3307" s="2" t="str">
        <f t="shared" si="103"/>
        <v>Female202145-54 yearsGR113-128</v>
      </c>
    </row>
    <row r="3308" spans="2:14" x14ac:dyDescent="0.35">
      <c r="B3308" t="s">
        <v>710</v>
      </c>
      <c r="C3308" t="s">
        <v>711</v>
      </c>
      <c r="D3308">
        <v>2021</v>
      </c>
      <c r="E3308">
        <v>2021</v>
      </c>
      <c r="F3308" s="1" t="s">
        <v>24</v>
      </c>
      <c r="G3308" s="1" t="s">
        <v>25</v>
      </c>
      <c r="H3308" s="1" t="s">
        <v>57</v>
      </c>
      <c r="I3308" s="1" t="s">
        <v>56</v>
      </c>
      <c r="J3308">
        <v>190</v>
      </c>
      <c r="K3308">
        <v>20376477</v>
      </c>
      <c r="L3308">
        <v>0.9</v>
      </c>
      <c r="M3308" s="2" t="b">
        <f t="shared" si="102"/>
        <v>0</v>
      </c>
      <c r="N3308" s="2" t="str">
        <f t="shared" si="103"/>
        <v>Female202145-54 yearsGR113-129</v>
      </c>
    </row>
    <row r="3309" spans="2:14" x14ac:dyDescent="0.35">
      <c r="B3309" t="s">
        <v>710</v>
      </c>
      <c r="C3309" t="s">
        <v>711</v>
      </c>
      <c r="D3309">
        <v>2021</v>
      </c>
      <c r="E3309">
        <v>2021</v>
      </c>
      <c r="F3309" s="1" t="s">
        <v>24</v>
      </c>
      <c r="G3309" s="1" t="s">
        <v>25</v>
      </c>
      <c r="H3309" s="1" t="s">
        <v>300</v>
      </c>
      <c r="I3309" s="1" t="s">
        <v>299</v>
      </c>
      <c r="J3309">
        <v>10</v>
      </c>
      <c r="K3309">
        <v>20376477</v>
      </c>
      <c r="L3309" t="s">
        <v>10</v>
      </c>
      <c r="M3309" s="2" t="b">
        <f t="shared" si="102"/>
        <v>1</v>
      </c>
      <c r="N3309" s="2" t="str">
        <f t="shared" si="103"/>
        <v>Female202145-54 yearsGR113-130</v>
      </c>
    </row>
    <row r="3310" spans="2:14" x14ac:dyDescent="0.35">
      <c r="B3310" t="s">
        <v>710</v>
      </c>
      <c r="C3310" t="s">
        <v>711</v>
      </c>
      <c r="D3310">
        <v>2021</v>
      </c>
      <c r="E3310">
        <v>2021</v>
      </c>
      <c r="F3310" s="1" t="s">
        <v>24</v>
      </c>
      <c r="G3310" s="1" t="s">
        <v>25</v>
      </c>
      <c r="H3310" s="1" t="s">
        <v>55</v>
      </c>
      <c r="I3310" s="1" t="s">
        <v>54</v>
      </c>
      <c r="J3310">
        <v>410</v>
      </c>
      <c r="K3310">
        <v>20376477</v>
      </c>
      <c r="L3310">
        <v>2</v>
      </c>
      <c r="M3310" s="2" t="b">
        <f t="shared" si="102"/>
        <v>0</v>
      </c>
      <c r="N3310" s="2" t="str">
        <f t="shared" si="103"/>
        <v>Female202145-54 yearsGR113-131</v>
      </c>
    </row>
    <row r="3311" spans="2:14" x14ac:dyDescent="0.35">
      <c r="B3311" t="s">
        <v>710</v>
      </c>
      <c r="C3311" t="s">
        <v>711</v>
      </c>
      <c r="D3311">
        <v>2021</v>
      </c>
      <c r="E3311">
        <v>2021</v>
      </c>
      <c r="F3311" s="1" t="s">
        <v>24</v>
      </c>
      <c r="G3311" s="1" t="s">
        <v>25</v>
      </c>
      <c r="H3311" s="1" t="s">
        <v>150</v>
      </c>
      <c r="I3311" s="1" t="s">
        <v>149</v>
      </c>
      <c r="J3311">
        <v>17</v>
      </c>
      <c r="K3311">
        <v>20376477</v>
      </c>
      <c r="L3311" t="s">
        <v>10</v>
      </c>
      <c r="M3311" s="2" t="b">
        <f t="shared" si="102"/>
        <v>0</v>
      </c>
      <c r="N3311" s="2" t="str">
        <f t="shared" si="103"/>
        <v>Female202145-54 yearsGR113-132</v>
      </c>
    </row>
    <row r="3312" spans="2:14" x14ac:dyDescent="0.35">
      <c r="B3312" t="s">
        <v>710</v>
      </c>
      <c r="C3312" t="s">
        <v>711</v>
      </c>
      <c r="D3312">
        <v>2021</v>
      </c>
      <c r="E3312">
        <v>2021</v>
      </c>
      <c r="F3312" s="1" t="s">
        <v>24</v>
      </c>
      <c r="G3312" s="1" t="s">
        <v>25</v>
      </c>
      <c r="H3312" s="1" t="s">
        <v>53</v>
      </c>
      <c r="I3312" s="1" t="s">
        <v>52</v>
      </c>
      <c r="J3312">
        <v>393</v>
      </c>
      <c r="K3312">
        <v>20376477</v>
      </c>
      <c r="L3312">
        <v>1.9</v>
      </c>
      <c r="M3312" s="2" t="b">
        <f t="shared" ref="M3312:M3375" si="104">LEFT(H3312,1)="#"</f>
        <v>0</v>
      </c>
      <c r="N3312" s="2" t="str">
        <f t="shared" ref="N3312:N3375" si="105">B3312&amp;E3312&amp;F3312&amp;I3312</f>
        <v>Female202145-54 yearsGR113-133</v>
      </c>
    </row>
    <row r="3313" spans="2:14" x14ac:dyDescent="0.35">
      <c r="B3313" t="s">
        <v>710</v>
      </c>
      <c r="C3313" t="s">
        <v>711</v>
      </c>
      <c r="D3313">
        <v>2021</v>
      </c>
      <c r="E3313">
        <v>2021</v>
      </c>
      <c r="F3313" s="1" t="s">
        <v>24</v>
      </c>
      <c r="G3313" s="1" t="s">
        <v>25</v>
      </c>
      <c r="H3313" s="1" t="s">
        <v>147</v>
      </c>
      <c r="I3313" s="1" t="s">
        <v>146</v>
      </c>
      <c r="J3313">
        <v>233</v>
      </c>
      <c r="K3313">
        <v>20376477</v>
      </c>
      <c r="L3313">
        <v>1.1000000000000001</v>
      </c>
      <c r="M3313" s="2" t="b">
        <f t="shared" si="104"/>
        <v>1</v>
      </c>
      <c r="N3313" s="2" t="str">
        <f t="shared" si="105"/>
        <v>Female202145-54 yearsGR113-135</v>
      </c>
    </row>
    <row r="3314" spans="2:14" x14ac:dyDescent="0.35">
      <c r="B3314" t="s">
        <v>710</v>
      </c>
      <c r="C3314" t="s">
        <v>711</v>
      </c>
      <c r="D3314">
        <v>2021</v>
      </c>
      <c r="E3314">
        <v>2021</v>
      </c>
      <c r="F3314" s="1" t="s">
        <v>24</v>
      </c>
      <c r="G3314" s="1" t="s">
        <v>25</v>
      </c>
      <c r="H3314" s="1" t="s">
        <v>145</v>
      </c>
      <c r="I3314" s="1" t="s">
        <v>144</v>
      </c>
      <c r="J3314">
        <v>76</v>
      </c>
      <c r="K3314">
        <v>20376477</v>
      </c>
      <c r="L3314">
        <v>0.4</v>
      </c>
      <c r="M3314" s="2" t="b">
        <f t="shared" si="104"/>
        <v>1</v>
      </c>
      <c r="N3314" s="2" t="str">
        <f t="shared" si="105"/>
        <v>Female202145-54 yearsGR113-136</v>
      </c>
    </row>
    <row r="3315" spans="2:14" x14ac:dyDescent="0.35">
      <c r="B3315" t="s">
        <v>710</v>
      </c>
      <c r="C3315" t="s">
        <v>711</v>
      </c>
      <c r="D3315">
        <v>2021</v>
      </c>
      <c r="E3315">
        <v>2021</v>
      </c>
      <c r="F3315" s="1" t="s">
        <v>24</v>
      </c>
      <c r="G3315" s="1" t="s">
        <v>25</v>
      </c>
      <c r="H3315" s="1" t="s">
        <v>51</v>
      </c>
      <c r="I3315" s="1" t="s">
        <v>50</v>
      </c>
      <c r="J3315">
        <v>13461</v>
      </c>
      <c r="K3315">
        <v>20376477</v>
      </c>
      <c r="L3315">
        <v>66.099999999999994</v>
      </c>
      <c r="M3315" s="2" t="b">
        <f t="shared" si="104"/>
        <v>1</v>
      </c>
      <c r="N3315" s="2" t="str">
        <f t="shared" si="105"/>
        <v>Female202145-54 yearsGR113-137</v>
      </c>
    </row>
    <row r="3316" spans="2:14" x14ac:dyDescent="0.35">
      <c r="B3316" t="s">
        <v>710</v>
      </c>
      <c r="C3316" t="s">
        <v>711</v>
      </c>
      <c r="D3316">
        <v>2021</v>
      </c>
      <c r="E3316">
        <v>2021</v>
      </c>
      <c r="F3316" s="1" t="s">
        <v>26</v>
      </c>
      <c r="G3316" s="1" t="s">
        <v>27</v>
      </c>
      <c r="H3316" s="1" t="s">
        <v>296</v>
      </c>
      <c r="I3316" s="1" t="s">
        <v>295</v>
      </c>
      <c r="J3316">
        <v>415</v>
      </c>
      <c r="K3316">
        <v>21839746</v>
      </c>
      <c r="L3316">
        <v>1.9</v>
      </c>
      <c r="M3316" s="2" t="b">
        <f t="shared" si="104"/>
        <v>0</v>
      </c>
      <c r="N3316" s="2" t="str">
        <f t="shared" si="105"/>
        <v>Female202155-64 yearsGR113-003</v>
      </c>
    </row>
    <row r="3317" spans="2:14" x14ac:dyDescent="0.35">
      <c r="B3317" t="s">
        <v>710</v>
      </c>
      <c r="C3317" t="s">
        <v>711</v>
      </c>
      <c r="D3317">
        <v>2021</v>
      </c>
      <c r="E3317">
        <v>2021</v>
      </c>
      <c r="F3317" s="1" t="s">
        <v>26</v>
      </c>
      <c r="G3317" s="1" t="s">
        <v>27</v>
      </c>
      <c r="H3317" s="1" t="s">
        <v>294</v>
      </c>
      <c r="I3317" s="1" t="s">
        <v>293</v>
      </c>
      <c r="J3317">
        <v>28</v>
      </c>
      <c r="K3317">
        <v>21839746</v>
      </c>
      <c r="L3317">
        <v>0.1</v>
      </c>
      <c r="M3317" s="2" t="b">
        <f t="shared" si="104"/>
        <v>1</v>
      </c>
      <c r="N3317" s="2" t="str">
        <f t="shared" si="105"/>
        <v>Female202155-64 yearsGR113-004</v>
      </c>
    </row>
    <row r="3318" spans="2:14" x14ac:dyDescent="0.35">
      <c r="B3318" t="s">
        <v>710</v>
      </c>
      <c r="C3318" t="s">
        <v>711</v>
      </c>
      <c r="D3318">
        <v>2021</v>
      </c>
      <c r="E3318">
        <v>2021</v>
      </c>
      <c r="F3318" s="1" t="s">
        <v>26</v>
      </c>
      <c r="G3318" s="1" t="s">
        <v>27</v>
      </c>
      <c r="H3318" s="1" t="s">
        <v>292</v>
      </c>
      <c r="I3318" s="1" t="s">
        <v>291</v>
      </c>
      <c r="J3318">
        <v>21</v>
      </c>
      <c r="K3318">
        <v>21839746</v>
      </c>
      <c r="L3318">
        <v>0.1</v>
      </c>
      <c r="M3318" s="2" t="b">
        <f t="shared" si="104"/>
        <v>0</v>
      </c>
      <c r="N3318" s="2" t="str">
        <f t="shared" si="105"/>
        <v>Female202155-64 yearsGR113-005</v>
      </c>
    </row>
    <row r="3319" spans="2:14" x14ac:dyDescent="0.35">
      <c r="B3319" t="s">
        <v>710</v>
      </c>
      <c r="C3319" t="s">
        <v>711</v>
      </c>
      <c r="D3319">
        <v>2021</v>
      </c>
      <c r="E3319">
        <v>2021</v>
      </c>
      <c r="F3319" s="1" t="s">
        <v>26</v>
      </c>
      <c r="G3319" s="1" t="s">
        <v>27</v>
      </c>
      <c r="H3319" s="1" t="s">
        <v>143</v>
      </c>
      <c r="I3319" s="1" t="s">
        <v>142</v>
      </c>
      <c r="J3319">
        <v>2983</v>
      </c>
      <c r="K3319">
        <v>21839746</v>
      </c>
      <c r="L3319">
        <v>13.7</v>
      </c>
      <c r="M3319" s="2" t="b">
        <f t="shared" si="104"/>
        <v>1</v>
      </c>
      <c r="N3319" s="2" t="str">
        <f t="shared" si="105"/>
        <v>Female202155-64 yearsGR113-010</v>
      </c>
    </row>
    <row r="3320" spans="2:14" x14ac:dyDescent="0.35">
      <c r="B3320" t="s">
        <v>710</v>
      </c>
      <c r="C3320" t="s">
        <v>711</v>
      </c>
      <c r="D3320">
        <v>2021</v>
      </c>
      <c r="E3320">
        <v>2021</v>
      </c>
      <c r="F3320" s="1" t="s">
        <v>26</v>
      </c>
      <c r="G3320" s="1" t="s">
        <v>27</v>
      </c>
      <c r="H3320" s="1" t="s">
        <v>284</v>
      </c>
      <c r="I3320" s="1" t="s">
        <v>283</v>
      </c>
      <c r="J3320">
        <v>463</v>
      </c>
      <c r="K3320">
        <v>21839746</v>
      </c>
      <c r="L3320">
        <v>2.1</v>
      </c>
      <c r="M3320" s="2" t="b">
        <f t="shared" si="104"/>
        <v>1</v>
      </c>
      <c r="N3320" s="2" t="str">
        <f t="shared" si="105"/>
        <v>Female202155-64 yearsGR113-015</v>
      </c>
    </row>
    <row r="3321" spans="2:14" x14ac:dyDescent="0.35">
      <c r="B3321" t="s">
        <v>710</v>
      </c>
      <c r="C3321" t="s">
        <v>711</v>
      </c>
      <c r="D3321">
        <v>2021</v>
      </c>
      <c r="E3321">
        <v>2021</v>
      </c>
      <c r="F3321" s="1" t="s">
        <v>26</v>
      </c>
      <c r="G3321" s="1" t="s">
        <v>27</v>
      </c>
      <c r="H3321" s="1" t="s">
        <v>282</v>
      </c>
      <c r="I3321" s="1" t="s">
        <v>281</v>
      </c>
      <c r="J3321">
        <v>322</v>
      </c>
      <c r="K3321">
        <v>21839746</v>
      </c>
      <c r="L3321">
        <v>1.5</v>
      </c>
      <c r="M3321" s="2" t="b">
        <f t="shared" si="104"/>
        <v>1</v>
      </c>
      <c r="N3321" s="2" t="str">
        <f t="shared" si="105"/>
        <v>Female202155-64 yearsGR113-016</v>
      </c>
    </row>
    <row r="3322" spans="2:14" x14ac:dyDescent="0.35">
      <c r="B3322" t="s">
        <v>710</v>
      </c>
      <c r="C3322" t="s">
        <v>711</v>
      </c>
      <c r="D3322">
        <v>2021</v>
      </c>
      <c r="E3322">
        <v>2021</v>
      </c>
      <c r="F3322" s="1" t="s">
        <v>26</v>
      </c>
      <c r="G3322" s="1" t="s">
        <v>27</v>
      </c>
      <c r="H3322" s="1" t="s">
        <v>141</v>
      </c>
      <c r="I3322" s="1" t="s">
        <v>140</v>
      </c>
      <c r="J3322">
        <v>29652</v>
      </c>
      <c r="K3322">
        <v>21839746</v>
      </c>
      <c r="L3322">
        <v>135.80000000000001</v>
      </c>
      <c r="M3322" s="2" t="b">
        <f t="shared" si="104"/>
        <v>0</v>
      </c>
      <c r="N3322" s="2" t="str">
        <f t="shared" si="105"/>
        <v>Female202155-64 yearsGR113-018</v>
      </c>
    </row>
    <row r="3323" spans="2:14" x14ac:dyDescent="0.35">
      <c r="B3323" t="s">
        <v>710</v>
      </c>
      <c r="C3323" t="s">
        <v>711</v>
      </c>
      <c r="D3323">
        <v>2021</v>
      </c>
      <c r="E3323">
        <v>2021</v>
      </c>
      <c r="F3323" s="1" t="s">
        <v>26</v>
      </c>
      <c r="G3323" s="1" t="s">
        <v>27</v>
      </c>
      <c r="H3323" s="1" t="s">
        <v>139</v>
      </c>
      <c r="I3323" s="1" t="s">
        <v>138</v>
      </c>
      <c r="J3323">
        <v>50122</v>
      </c>
      <c r="K3323">
        <v>21839746</v>
      </c>
      <c r="L3323">
        <v>229.5</v>
      </c>
      <c r="M3323" s="2" t="b">
        <f t="shared" si="104"/>
        <v>1</v>
      </c>
      <c r="N3323" s="2" t="str">
        <f t="shared" si="105"/>
        <v>Female202155-64 yearsGR113-019</v>
      </c>
    </row>
    <row r="3324" spans="2:14" x14ac:dyDescent="0.35">
      <c r="B3324" t="s">
        <v>710</v>
      </c>
      <c r="C3324" t="s">
        <v>711</v>
      </c>
      <c r="D3324">
        <v>2021</v>
      </c>
      <c r="E3324">
        <v>2021</v>
      </c>
      <c r="F3324" s="1" t="s">
        <v>26</v>
      </c>
      <c r="G3324" s="1" t="s">
        <v>27</v>
      </c>
      <c r="H3324" s="1" t="s">
        <v>280</v>
      </c>
      <c r="I3324" s="1" t="s">
        <v>279</v>
      </c>
      <c r="J3324">
        <v>628</v>
      </c>
      <c r="K3324">
        <v>21839746</v>
      </c>
      <c r="L3324">
        <v>2.9</v>
      </c>
      <c r="M3324" s="2" t="b">
        <f t="shared" si="104"/>
        <v>0</v>
      </c>
      <c r="N3324" s="2" t="str">
        <f t="shared" si="105"/>
        <v>Female202155-64 yearsGR113-020</v>
      </c>
    </row>
    <row r="3325" spans="2:14" x14ac:dyDescent="0.35">
      <c r="B3325" t="s">
        <v>710</v>
      </c>
      <c r="C3325" t="s">
        <v>711</v>
      </c>
      <c r="D3325">
        <v>2021</v>
      </c>
      <c r="E3325">
        <v>2021</v>
      </c>
      <c r="F3325" s="1" t="s">
        <v>26</v>
      </c>
      <c r="G3325" s="1" t="s">
        <v>27</v>
      </c>
      <c r="H3325" s="1" t="s">
        <v>278</v>
      </c>
      <c r="I3325" s="1" t="s">
        <v>277</v>
      </c>
      <c r="J3325">
        <v>659</v>
      </c>
      <c r="K3325">
        <v>21839746</v>
      </c>
      <c r="L3325">
        <v>3</v>
      </c>
      <c r="M3325" s="2" t="b">
        <f t="shared" si="104"/>
        <v>0</v>
      </c>
      <c r="N3325" s="2" t="str">
        <f t="shared" si="105"/>
        <v>Female202155-64 yearsGR113-021</v>
      </c>
    </row>
    <row r="3326" spans="2:14" x14ac:dyDescent="0.35">
      <c r="B3326" t="s">
        <v>710</v>
      </c>
      <c r="C3326" t="s">
        <v>711</v>
      </c>
      <c r="D3326">
        <v>2021</v>
      </c>
      <c r="E3326">
        <v>2021</v>
      </c>
      <c r="F3326" s="1" t="s">
        <v>26</v>
      </c>
      <c r="G3326" s="1" t="s">
        <v>27</v>
      </c>
      <c r="H3326" s="1" t="s">
        <v>276</v>
      </c>
      <c r="I3326" s="1" t="s">
        <v>275</v>
      </c>
      <c r="J3326">
        <v>729</v>
      </c>
      <c r="K3326">
        <v>21839746</v>
      </c>
      <c r="L3326">
        <v>3.3</v>
      </c>
      <c r="M3326" s="2" t="b">
        <f t="shared" si="104"/>
        <v>0</v>
      </c>
      <c r="N3326" s="2" t="str">
        <f t="shared" si="105"/>
        <v>Female202155-64 yearsGR113-022</v>
      </c>
    </row>
    <row r="3327" spans="2:14" x14ac:dyDescent="0.35">
      <c r="B3327" t="s">
        <v>710</v>
      </c>
      <c r="C3327" t="s">
        <v>711</v>
      </c>
      <c r="D3327">
        <v>2021</v>
      </c>
      <c r="E3327">
        <v>2021</v>
      </c>
      <c r="F3327" s="1" t="s">
        <v>26</v>
      </c>
      <c r="G3327" s="1" t="s">
        <v>27</v>
      </c>
      <c r="H3327" s="1" t="s">
        <v>274</v>
      </c>
      <c r="I3327" s="1" t="s">
        <v>273</v>
      </c>
      <c r="J3327">
        <v>4162</v>
      </c>
      <c r="K3327">
        <v>21839746</v>
      </c>
      <c r="L3327">
        <v>19.100000000000001</v>
      </c>
      <c r="M3327" s="2" t="b">
        <f t="shared" si="104"/>
        <v>0</v>
      </c>
      <c r="N3327" s="2" t="str">
        <f t="shared" si="105"/>
        <v>Female202155-64 yearsGR113-023</v>
      </c>
    </row>
    <row r="3328" spans="2:14" x14ac:dyDescent="0.35">
      <c r="B3328" t="s">
        <v>710</v>
      </c>
      <c r="C3328" t="s">
        <v>711</v>
      </c>
      <c r="D3328">
        <v>2021</v>
      </c>
      <c r="E3328">
        <v>2021</v>
      </c>
      <c r="F3328" s="1" t="s">
        <v>26</v>
      </c>
      <c r="G3328" s="1" t="s">
        <v>27</v>
      </c>
      <c r="H3328" s="1" t="s">
        <v>272</v>
      </c>
      <c r="I3328" s="1" t="s">
        <v>271</v>
      </c>
      <c r="J3328">
        <v>1815</v>
      </c>
      <c r="K3328">
        <v>21839746</v>
      </c>
      <c r="L3328">
        <v>8.3000000000000007</v>
      </c>
      <c r="M3328" s="2" t="b">
        <f t="shared" si="104"/>
        <v>0</v>
      </c>
      <c r="N3328" s="2" t="str">
        <f t="shared" si="105"/>
        <v>Female202155-64 yearsGR113-024</v>
      </c>
    </row>
    <row r="3329" spans="2:14" x14ac:dyDescent="0.35">
      <c r="B3329" t="s">
        <v>710</v>
      </c>
      <c r="C3329" t="s">
        <v>711</v>
      </c>
      <c r="D3329">
        <v>2021</v>
      </c>
      <c r="E3329">
        <v>2021</v>
      </c>
      <c r="F3329" s="1" t="s">
        <v>26</v>
      </c>
      <c r="G3329" s="1" t="s">
        <v>27</v>
      </c>
      <c r="H3329" s="1" t="s">
        <v>270</v>
      </c>
      <c r="I3329" s="1" t="s">
        <v>269</v>
      </c>
      <c r="J3329">
        <v>3737</v>
      </c>
      <c r="K3329">
        <v>21839746</v>
      </c>
      <c r="L3329">
        <v>17.100000000000001</v>
      </c>
      <c r="M3329" s="2" t="b">
        <f t="shared" si="104"/>
        <v>0</v>
      </c>
      <c r="N3329" s="2" t="str">
        <f t="shared" si="105"/>
        <v>Female202155-64 yearsGR113-025</v>
      </c>
    </row>
    <row r="3330" spans="2:14" x14ac:dyDescent="0.35">
      <c r="B3330" t="s">
        <v>710</v>
      </c>
      <c r="C3330" t="s">
        <v>711</v>
      </c>
      <c r="D3330">
        <v>2021</v>
      </c>
      <c r="E3330">
        <v>2021</v>
      </c>
      <c r="F3330" s="1" t="s">
        <v>26</v>
      </c>
      <c r="G3330" s="1" t="s">
        <v>27</v>
      </c>
      <c r="H3330" s="1" t="s">
        <v>268</v>
      </c>
      <c r="I3330" s="1" t="s">
        <v>267</v>
      </c>
      <c r="J3330">
        <v>221</v>
      </c>
      <c r="K3330">
        <v>21839746</v>
      </c>
      <c r="L3330">
        <v>1</v>
      </c>
      <c r="M3330" s="2" t="b">
        <f t="shared" si="104"/>
        <v>0</v>
      </c>
      <c r="N3330" s="2" t="str">
        <f t="shared" si="105"/>
        <v>Female202155-64 yearsGR113-026</v>
      </c>
    </row>
    <row r="3331" spans="2:14" x14ac:dyDescent="0.35">
      <c r="B3331" t="s">
        <v>710</v>
      </c>
      <c r="C3331" t="s">
        <v>711</v>
      </c>
      <c r="D3331">
        <v>2021</v>
      </c>
      <c r="E3331">
        <v>2021</v>
      </c>
      <c r="F3331" s="1" t="s">
        <v>26</v>
      </c>
      <c r="G3331" s="1" t="s">
        <v>27</v>
      </c>
      <c r="H3331" s="1" t="s">
        <v>266</v>
      </c>
      <c r="I3331" s="1" t="s">
        <v>265</v>
      </c>
      <c r="J3331">
        <v>11805</v>
      </c>
      <c r="K3331">
        <v>21839746</v>
      </c>
      <c r="L3331">
        <v>54.1</v>
      </c>
      <c r="M3331" s="2" t="b">
        <f t="shared" si="104"/>
        <v>0</v>
      </c>
      <c r="N3331" s="2" t="str">
        <f t="shared" si="105"/>
        <v>Female202155-64 yearsGR113-027</v>
      </c>
    </row>
    <row r="3332" spans="2:14" x14ac:dyDescent="0.35">
      <c r="B3332" t="s">
        <v>710</v>
      </c>
      <c r="C3332" t="s">
        <v>711</v>
      </c>
      <c r="D3332">
        <v>2021</v>
      </c>
      <c r="E3332">
        <v>2021</v>
      </c>
      <c r="F3332" s="1" t="s">
        <v>26</v>
      </c>
      <c r="G3332" s="1" t="s">
        <v>27</v>
      </c>
      <c r="H3332" s="1" t="s">
        <v>264</v>
      </c>
      <c r="I3332" s="1" t="s">
        <v>263</v>
      </c>
      <c r="J3332">
        <v>512</v>
      </c>
      <c r="K3332">
        <v>21839746</v>
      </c>
      <c r="L3332">
        <v>2.2999999999999998</v>
      </c>
      <c r="M3332" s="2" t="b">
        <f t="shared" si="104"/>
        <v>0</v>
      </c>
      <c r="N3332" s="2" t="str">
        <f t="shared" si="105"/>
        <v>Female202155-64 yearsGR113-028</v>
      </c>
    </row>
    <row r="3333" spans="2:14" x14ac:dyDescent="0.35">
      <c r="B3333" t="s">
        <v>710</v>
      </c>
      <c r="C3333" t="s">
        <v>711</v>
      </c>
      <c r="D3333">
        <v>2021</v>
      </c>
      <c r="E3333">
        <v>2021</v>
      </c>
      <c r="F3333" s="1" t="s">
        <v>26</v>
      </c>
      <c r="G3333" s="1" t="s">
        <v>27</v>
      </c>
      <c r="H3333" s="1" t="s">
        <v>137</v>
      </c>
      <c r="I3333" s="1" t="s">
        <v>136</v>
      </c>
      <c r="J3333">
        <v>8386</v>
      </c>
      <c r="K3333">
        <v>21839746</v>
      </c>
      <c r="L3333">
        <v>38.4</v>
      </c>
      <c r="M3333" s="2" t="b">
        <f t="shared" si="104"/>
        <v>0</v>
      </c>
      <c r="N3333" s="2" t="str">
        <f t="shared" si="105"/>
        <v>Female202155-64 yearsGR113-029</v>
      </c>
    </row>
    <row r="3334" spans="2:14" x14ac:dyDescent="0.35">
      <c r="B3334" t="s">
        <v>710</v>
      </c>
      <c r="C3334" t="s">
        <v>711</v>
      </c>
      <c r="D3334">
        <v>2021</v>
      </c>
      <c r="E3334">
        <v>2021</v>
      </c>
      <c r="F3334" s="1" t="s">
        <v>26</v>
      </c>
      <c r="G3334" s="1" t="s">
        <v>27</v>
      </c>
      <c r="H3334" s="1" t="s">
        <v>262</v>
      </c>
      <c r="I3334" s="1" t="s">
        <v>261</v>
      </c>
      <c r="J3334">
        <v>1004</v>
      </c>
      <c r="K3334">
        <v>21839746</v>
      </c>
      <c r="L3334">
        <v>4.5999999999999996</v>
      </c>
      <c r="M3334" s="2" t="b">
        <f t="shared" si="104"/>
        <v>0</v>
      </c>
      <c r="N3334" s="2" t="str">
        <f t="shared" si="105"/>
        <v>Female202155-64 yearsGR113-030</v>
      </c>
    </row>
    <row r="3335" spans="2:14" x14ac:dyDescent="0.35">
      <c r="B3335" t="s">
        <v>710</v>
      </c>
      <c r="C3335" t="s">
        <v>711</v>
      </c>
      <c r="D3335">
        <v>2021</v>
      </c>
      <c r="E3335">
        <v>2021</v>
      </c>
      <c r="F3335" s="1" t="s">
        <v>26</v>
      </c>
      <c r="G3335" s="1" t="s">
        <v>27</v>
      </c>
      <c r="H3335" s="1" t="s">
        <v>260</v>
      </c>
      <c r="I3335" s="1" t="s">
        <v>259</v>
      </c>
      <c r="J3335">
        <v>2480</v>
      </c>
      <c r="K3335">
        <v>21839746</v>
      </c>
      <c r="L3335">
        <v>11.4</v>
      </c>
      <c r="M3335" s="2" t="b">
        <f t="shared" si="104"/>
        <v>0</v>
      </c>
      <c r="N3335" s="2" t="str">
        <f t="shared" si="105"/>
        <v>Female202155-64 yearsGR113-031</v>
      </c>
    </row>
    <row r="3336" spans="2:14" x14ac:dyDescent="0.35">
      <c r="B3336" t="s">
        <v>710</v>
      </c>
      <c r="C3336" t="s">
        <v>711</v>
      </c>
      <c r="D3336">
        <v>2021</v>
      </c>
      <c r="E3336">
        <v>2021</v>
      </c>
      <c r="F3336" s="1" t="s">
        <v>26</v>
      </c>
      <c r="G3336" s="1" t="s">
        <v>27</v>
      </c>
      <c r="H3336" s="1" t="s">
        <v>258</v>
      </c>
      <c r="I3336" s="1" t="s">
        <v>257</v>
      </c>
      <c r="J3336">
        <v>2754</v>
      </c>
      <c r="K3336">
        <v>21839746</v>
      </c>
      <c r="L3336">
        <v>12.6</v>
      </c>
      <c r="M3336" s="2" t="b">
        <f t="shared" si="104"/>
        <v>0</v>
      </c>
      <c r="N3336" s="2" t="str">
        <f t="shared" si="105"/>
        <v>Female202155-64 yearsGR113-032</v>
      </c>
    </row>
    <row r="3337" spans="2:14" x14ac:dyDescent="0.35">
      <c r="B3337" t="s">
        <v>710</v>
      </c>
      <c r="C3337" t="s">
        <v>711</v>
      </c>
      <c r="D3337">
        <v>2021</v>
      </c>
      <c r="E3337">
        <v>2021</v>
      </c>
      <c r="F3337" s="1" t="s">
        <v>26</v>
      </c>
      <c r="G3337" s="1" t="s">
        <v>27</v>
      </c>
      <c r="H3337" s="1" t="s">
        <v>254</v>
      </c>
      <c r="I3337" s="1" t="s">
        <v>253</v>
      </c>
      <c r="J3337">
        <v>757</v>
      </c>
      <c r="K3337">
        <v>21839746</v>
      </c>
      <c r="L3337">
        <v>3.5</v>
      </c>
      <c r="M3337" s="2" t="b">
        <f t="shared" si="104"/>
        <v>0</v>
      </c>
      <c r="N3337" s="2" t="str">
        <f t="shared" si="105"/>
        <v>Female202155-64 yearsGR113-034</v>
      </c>
    </row>
    <row r="3338" spans="2:14" x14ac:dyDescent="0.35">
      <c r="B3338" t="s">
        <v>710</v>
      </c>
      <c r="C3338" t="s">
        <v>711</v>
      </c>
      <c r="D3338">
        <v>2021</v>
      </c>
      <c r="E3338">
        <v>2021</v>
      </c>
      <c r="F3338" s="1" t="s">
        <v>26</v>
      </c>
      <c r="G3338" s="1" t="s">
        <v>27</v>
      </c>
      <c r="H3338" s="1" t="s">
        <v>252</v>
      </c>
      <c r="I3338" s="1" t="s">
        <v>251</v>
      </c>
      <c r="J3338">
        <v>457</v>
      </c>
      <c r="K3338">
        <v>21839746</v>
      </c>
      <c r="L3338">
        <v>2.1</v>
      </c>
      <c r="M3338" s="2" t="b">
        <f t="shared" si="104"/>
        <v>0</v>
      </c>
      <c r="N3338" s="2" t="str">
        <f t="shared" si="105"/>
        <v>Female202155-64 yearsGR113-035</v>
      </c>
    </row>
    <row r="3339" spans="2:14" x14ac:dyDescent="0.35">
      <c r="B3339" t="s">
        <v>710</v>
      </c>
      <c r="C3339" t="s">
        <v>711</v>
      </c>
      <c r="D3339">
        <v>2021</v>
      </c>
      <c r="E3339">
        <v>2021</v>
      </c>
      <c r="F3339" s="1" t="s">
        <v>26</v>
      </c>
      <c r="G3339" s="1" t="s">
        <v>27</v>
      </c>
      <c r="H3339" s="1" t="s">
        <v>250</v>
      </c>
      <c r="I3339" s="1" t="s">
        <v>249</v>
      </c>
      <c r="J3339">
        <v>1640</v>
      </c>
      <c r="K3339">
        <v>21839746</v>
      </c>
      <c r="L3339">
        <v>7.5</v>
      </c>
      <c r="M3339" s="2" t="b">
        <f t="shared" si="104"/>
        <v>0</v>
      </c>
      <c r="N3339" s="2" t="str">
        <f t="shared" si="105"/>
        <v>Female202155-64 yearsGR113-036</v>
      </c>
    </row>
    <row r="3340" spans="2:14" x14ac:dyDescent="0.35">
      <c r="B3340" t="s">
        <v>710</v>
      </c>
      <c r="C3340" t="s">
        <v>711</v>
      </c>
      <c r="D3340">
        <v>2021</v>
      </c>
      <c r="E3340">
        <v>2021</v>
      </c>
      <c r="F3340" s="1" t="s">
        <v>26</v>
      </c>
      <c r="G3340" s="1" t="s">
        <v>27</v>
      </c>
      <c r="H3340" s="1" t="s">
        <v>135</v>
      </c>
      <c r="I3340" s="1" t="s">
        <v>134</v>
      </c>
      <c r="J3340">
        <v>2647</v>
      </c>
      <c r="K3340">
        <v>21839746</v>
      </c>
      <c r="L3340">
        <v>12.1</v>
      </c>
      <c r="M3340" s="2" t="b">
        <f t="shared" si="104"/>
        <v>0</v>
      </c>
      <c r="N3340" s="2" t="str">
        <f t="shared" si="105"/>
        <v>Female202155-64 yearsGR113-037</v>
      </c>
    </row>
    <row r="3341" spans="2:14" x14ac:dyDescent="0.35">
      <c r="B3341" t="s">
        <v>710</v>
      </c>
      <c r="C3341" t="s">
        <v>711</v>
      </c>
      <c r="D3341">
        <v>2021</v>
      </c>
      <c r="E3341">
        <v>2021</v>
      </c>
      <c r="F3341" s="1" t="s">
        <v>26</v>
      </c>
      <c r="G3341" s="1" t="s">
        <v>27</v>
      </c>
      <c r="H3341" s="1" t="s">
        <v>248</v>
      </c>
      <c r="I3341" s="1" t="s">
        <v>247</v>
      </c>
      <c r="J3341">
        <v>66</v>
      </c>
      <c r="K3341">
        <v>21839746</v>
      </c>
      <c r="L3341">
        <v>0.3</v>
      </c>
      <c r="M3341" s="2" t="b">
        <f t="shared" si="104"/>
        <v>0</v>
      </c>
      <c r="N3341" s="2" t="str">
        <f t="shared" si="105"/>
        <v>Female202155-64 yearsGR113-038</v>
      </c>
    </row>
    <row r="3342" spans="2:14" x14ac:dyDescent="0.35">
      <c r="B3342" t="s">
        <v>710</v>
      </c>
      <c r="C3342" t="s">
        <v>711</v>
      </c>
      <c r="D3342">
        <v>2021</v>
      </c>
      <c r="E3342">
        <v>2021</v>
      </c>
      <c r="F3342" s="1" t="s">
        <v>26</v>
      </c>
      <c r="G3342" s="1" t="s">
        <v>27</v>
      </c>
      <c r="H3342" s="1" t="s">
        <v>133</v>
      </c>
      <c r="I3342" s="1" t="s">
        <v>132</v>
      </c>
      <c r="J3342">
        <v>875</v>
      </c>
      <c r="K3342">
        <v>21839746</v>
      </c>
      <c r="L3342">
        <v>4</v>
      </c>
      <c r="M3342" s="2" t="b">
        <f t="shared" si="104"/>
        <v>0</v>
      </c>
      <c r="N3342" s="2" t="str">
        <f t="shared" si="105"/>
        <v>Female202155-64 yearsGR113-039</v>
      </c>
    </row>
    <row r="3343" spans="2:14" x14ac:dyDescent="0.35">
      <c r="B3343" t="s">
        <v>710</v>
      </c>
      <c r="C3343" t="s">
        <v>711</v>
      </c>
      <c r="D3343">
        <v>2021</v>
      </c>
      <c r="E3343">
        <v>2021</v>
      </c>
      <c r="F3343" s="1" t="s">
        <v>26</v>
      </c>
      <c r="G3343" s="1" t="s">
        <v>27</v>
      </c>
      <c r="H3343" s="1" t="s">
        <v>246</v>
      </c>
      <c r="I3343" s="1" t="s">
        <v>245</v>
      </c>
      <c r="J3343">
        <v>1005</v>
      </c>
      <c r="K3343">
        <v>21839746</v>
      </c>
      <c r="L3343">
        <v>4.5999999999999996</v>
      </c>
      <c r="M3343" s="2" t="b">
        <f t="shared" si="104"/>
        <v>0</v>
      </c>
      <c r="N3343" s="2" t="str">
        <f t="shared" si="105"/>
        <v>Female202155-64 yearsGR113-040</v>
      </c>
    </row>
    <row r="3344" spans="2:14" x14ac:dyDescent="0.35">
      <c r="B3344" t="s">
        <v>710</v>
      </c>
      <c r="C3344" t="s">
        <v>711</v>
      </c>
      <c r="D3344">
        <v>2021</v>
      </c>
      <c r="E3344">
        <v>2021</v>
      </c>
      <c r="F3344" s="1" t="s">
        <v>26</v>
      </c>
      <c r="G3344" s="1" t="s">
        <v>27</v>
      </c>
      <c r="H3344" s="1" t="s">
        <v>244</v>
      </c>
      <c r="I3344" s="1" t="s">
        <v>243</v>
      </c>
      <c r="J3344">
        <v>697</v>
      </c>
      <c r="K3344">
        <v>21839746</v>
      </c>
      <c r="L3344">
        <v>3.2</v>
      </c>
      <c r="M3344" s="2" t="b">
        <f t="shared" si="104"/>
        <v>0</v>
      </c>
      <c r="N3344" s="2" t="str">
        <f t="shared" si="105"/>
        <v>Female202155-64 yearsGR113-041</v>
      </c>
    </row>
    <row r="3345" spans="2:14" x14ac:dyDescent="0.35">
      <c r="B3345" t="s">
        <v>710</v>
      </c>
      <c r="C3345" t="s">
        <v>711</v>
      </c>
      <c r="D3345">
        <v>2021</v>
      </c>
      <c r="E3345">
        <v>2021</v>
      </c>
      <c r="F3345" s="1" t="s">
        <v>26</v>
      </c>
      <c r="G3345" s="1" t="s">
        <v>27</v>
      </c>
      <c r="H3345" s="1" t="s">
        <v>240</v>
      </c>
      <c r="I3345" s="1" t="s">
        <v>239</v>
      </c>
      <c r="J3345">
        <v>5729</v>
      </c>
      <c r="K3345">
        <v>21839746</v>
      </c>
      <c r="L3345">
        <v>26.2</v>
      </c>
      <c r="M3345" s="2" t="b">
        <f t="shared" si="104"/>
        <v>0</v>
      </c>
      <c r="N3345" s="2" t="str">
        <f t="shared" si="105"/>
        <v>Female202155-64 yearsGR113-043</v>
      </c>
    </row>
    <row r="3346" spans="2:14" x14ac:dyDescent="0.35">
      <c r="B3346" t="s">
        <v>710</v>
      </c>
      <c r="C3346" t="s">
        <v>711</v>
      </c>
      <c r="D3346">
        <v>2021</v>
      </c>
      <c r="E3346">
        <v>2021</v>
      </c>
      <c r="F3346" s="1" t="s">
        <v>26</v>
      </c>
      <c r="G3346" s="1" t="s">
        <v>27</v>
      </c>
      <c r="H3346" s="1" t="s">
        <v>238</v>
      </c>
      <c r="I3346" s="1" t="s">
        <v>237</v>
      </c>
      <c r="J3346">
        <v>630</v>
      </c>
      <c r="K3346">
        <v>21839746</v>
      </c>
      <c r="L3346">
        <v>2.9</v>
      </c>
      <c r="M3346" s="2" t="b">
        <f t="shared" si="104"/>
        <v>1</v>
      </c>
      <c r="N3346" s="2" t="str">
        <f t="shared" si="105"/>
        <v>Female202155-64 yearsGR113-044</v>
      </c>
    </row>
    <row r="3347" spans="2:14" x14ac:dyDescent="0.35">
      <c r="B3347" t="s">
        <v>710</v>
      </c>
      <c r="C3347" t="s">
        <v>711</v>
      </c>
      <c r="D3347">
        <v>2021</v>
      </c>
      <c r="E3347">
        <v>2021</v>
      </c>
      <c r="F3347" s="1" t="s">
        <v>26</v>
      </c>
      <c r="G3347" s="1" t="s">
        <v>27</v>
      </c>
      <c r="H3347" s="1" t="s">
        <v>236</v>
      </c>
      <c r="I3347" s="1" t="s">
        <v>235</v>
      </c>
      <c r="J3347">
        <v>289</v>
      </c>
      <c r="K3347">
        <v>21839746</v>
      </c>
      <c r="L3347">
        <v>1.3</v>
      </c>
      <c r="M3347" s="2" t="b">
        <f t="shared" si="104"/>
        <v>1</v>
      </c>
      <c r="N3347" s="2" t="str">
        <f t="shared" si="105"/>
        <v>Female202155-64 yearsGR113-045</v>
      </c>
    </row>
    <row r="3348" spans="2:14" x14ac:dyDescent="0.35">
      <c r="B3348" t="s">
        <v>710</v>
      </c>
      <c r="C3348" t="s">
        <v>711</v>
      </c>
      <c r="D3348">
        <v>2021</v>
      </c>
      <c r="E3348">
        <v>2021</v>
      </c>
      <c r="F3348" s="1" t="s">
        <v>26</v>
      </c>
      <c r="G3348" s="1" t="s">
        <v>27</v>
      </c>
      <c r="H3348" s="1" t="s">
        <v>131</v>
      </c>
      <c r="I3348" s="1" t="s">
        <v>130</v>
      </c>
      <c r="J3348">
        <v>6783</v>
      </c>
      <c r="K3348">
        <v>21839746</v>
      </c>
      <c r="L3348">
        <v>31.1</v>
      </c>
      <c r="M3348" s="2" t="b">
        <f t="shared" si="104"/>
        <v>1</v>
      </c>
      <c r="N3348" s="2" t="str">
        <f t="shared" si="105"/>
        <v>Female202155-64 yearsGR113-046</v>
      </c>
    </row>
    <row r="3349" spans="2:14" x14ac:dyDescent="0.35">
      <c r="B3349" t="s">
        <v>710</v>
      </c>
      <c r="C3349" t="s">
        <v>711</v>
      </c>
      <c r="D3349">
        <v>2021</v>
      </c>
      <c r="E3349">
        <v>2021</v>
      </c>
      <c r="F3349" s="1" t="s">
        <v>26</v>
      </c>
      <c r="G3349" s="1" t="s">
        <v>27</v>
      </c>
      <c r="H3349" s="1" t="s">
        <v>234</v>
      </c>
      <c r="I3349" s="1" t="s">
        <v>233</v>
      </c>
      <c r="J3349">
        <v>423</v>
      </c>
      <c r="K3349">
        <v>21839746</v>
      </c>
      <c r="L3349">
        <v>1.9</v>
      </c>
      <c r="M3349" s="2" t="b">
        <f t="shared" si="104"/>
        <v>1</v>
      </c>
      <c r="N3349" s="2" t="str">
        <f t="shared" si="105"/>
        <v>Female202155-64 yearsGR113-047</v>
      </c>
    </row>
    <row r="3350" spans="2:14" x14ac:dyDescent="0.35">
      <c r="B3350" t="s">
        <v>710</v>
      </c>
      <c r="C3350" t="s">
        <v>711</v>
      </c>
      <c r="D3350">
        <v>2021</v>
      </c>
      <c r="E3350">
        <v>2021</v>
      </c>
      <c r="F3350" s="1" t="s">
        <v>26</v>
      </c>
      <c r="G3350" s="1" t="s">
        <v>27</v>
      </c>
      <c r="H3350" s="1" t="s">
        <v>232</v>
      </c>
      <c r="I3350" s="1" t="s">
        <v>231</v>
      </c>
      <c r="J3350">
        <v>391</v>
      </c>
      <c r="K3350">
        <v>21839746</v>
      </c>
      <c r="L3350">
        <v>1.8</v>
      </c>
      <c r="M3350" s="2" t="b">
        <f t="shared" si="104"/>
        <v>0</v>
      </c>
      <c r="N3350" s="2" t="str">
        <f t="shared" si="105"/>
        <v>Female202155-64 yearsGR113-048</v>
      </c>
    </row>
    <row r="3351" spans="2:14" x14ac:dyDescent="0.35">
      <c r="B3351" t="s">
        <v>710</v>
      </c>
      <c r="C3351" t="s">
        <v>711</v>
      </c>
      <c r="D3351">
        <v>2021</v>
      </c>
      <c r="E3351">
        <v>2021</v>
      </c>
      <c r="F3351" s="1" t="s">
        <v>26</v>
      </c>
      <c r="G3351" s="1" t="s">
        <v>27</v>
      </c>
      <c r="H3351" s="1" t="s">
        <v>230</v>
      </c>
      <c r="I3351" s="1" t="s">
        <v>229</v>
      </c>
      <c r="J3351">
        <v>32</v>
      </c>
      <c r="K3351">
        <v>21839746</v>
      </c>
      <c r="L3351">
        <v>0.1</v>
      </c>
      <c r="M3351" s="2" t="b">
        <f t="shared" si="104"/>
        <v>0</v>
      </c>
      <c r="N3351" s="2" t="str">
        <f t="shared" si="105"/>
        <v>Female202155-64 yearsGR113-049</v>
      </c>
    </row>
    <row r="3352" spans="2:14" x14ac:dyDescent="0.35">
      <c r="B3352" t="s">
        <v>710</v>
      </c>
      <c r="C3352" t="s">
        <v>711</v>
      </c>
      <c r="D3352">
        <v>2021</v>
      </c>
      <c r="E3352">
        <v>2021</v>
      </c>
      <c r="F3352" s="1" t="s">
        <v>26</v>
      </c>
      <c r="G3352" s="1" t="s">
        <v>27</v>
      </c>
      <c r="H3352" s="1" t="s">
        <v>228</v>
      </c>
      <c r="I3352" s="1" t="s">
        <v>227</v>
      </c>
      <c r="J3352">
        <v>35</v>
      </c>
      <c r="K3352">
        <v>21839746</v>
      </c>
      <c r="L3352">
        <v>0.2</v>
      </c>
      <c r="M3352" s="2" t="b">
        <f t="shared" si="104"/>
        <v>1</v>
      </c>
      <c r="N3352" s="2" t="str">
        <f t="shared" si="105"/>
        <v>Female202155-64 yearsGR113-050</v>
      </c>
    </row>
    <row r="3353" spans="2:14" x14ac:dyDescent="0.35">
      <c r="B3353" t="s">
        <v>710</v>
      </c>
      <c r="C3353" t="s">
        <v>711</v>
      </c>
      <c r="D3353">
        <v>2021</v>
      </c>
      <c r="E3353">
        <v>2021</v>
      </c>
      <c r="F3353" s="1" t="s">
        <v>26</v>
      </c>
      <c r="G3353" s="1" t="s">
        <v>27</v>
      </c>
      <c r="H3353" s="1" t="s">
        <v>226</v>
      </c>
      <c r="I3353" s="1" t="s">
        <v>225</v>
      </c>
      <c r="J3353">
        <v>308</v>
      </c>
      <c r="K3353">
        <v>21839746</v>
      </c>
      <c r="L3353">
        <v>1.4</v>
      </c>
      <c r="M3353" s="2" t="b">
        <f t="shared" si="104"/>
        <v>1</v>
      </c>
      <c r="N3353" s="2" t="str">
        <f t="shared" si="105"/>
        <v>Female202155-64 yearsGR113-051</v>
      </c>
    </row>
    <row r="3354" spans="2:14" x14ac:dyDescent="0.35">
      <c r="B3354" t="s">
        <v>710</v>
      </c>
      <c r="C3354" t="s">
        <v>711</v>
      </c>
      <c r="D3354">
        <v>2021</v>
      </c>
      <c r="E3354">
        <v>2021</v>
      </c>
      <c r="F3354" s="1" t="s">
        <v>26</v>
      </c>
      <c r="G3354" s="1" t="s">
        <v>27</v>
      </c>
      <c r="H3354" s="1" t="s">
        <v>224</v>
      </c>
      <c r="I3354" s="1" t="s">
        <v>223</v>
      </c>
      <c r="J3354">
        <v>811</v>
      </c>
      <c r="K3354">
        <v>21839746</v>
      </c>
      <c r="L3354">
        <v>3.7</v>
      </c>
      <c r="M3354" s="2" t="b">
        <f t="shared" si="104"/>
        <v>1</v>
      </c>
      <c r="N3354" s="2" t="str">
        <f t="shared" si="105"/>
        <v>Female202155-64 yearsGR113-052</v>
      </c>
    </row>
    <row r="3355" spans="2:14" x14ac:dyDescent="0.35">
      <c r="B3355" t="s">
        <v>710</v>
      </c>
      <c r="C3355" t="s">
        <v>711</v>
      </c>
      <c r="D3355">
        <v>2021</v>
      </c>
      <c r="E3355">
        <v>2021</v>
      </c>
      <c r="F3355" s="1" t="s">
        <v>26</v>
      </c>
      <c r="G3355" s="1" t="s">
        <v>27</v>
      </c>
      <c r="H3355" s="1" t="s">
        <v>129</v>
      </c>
      <c r="I3355" s="1" t="s">
        <v>128</v>
      </c>
      <c r="J3355">
        <v>36143</v>
      </c>
      <c r="K3355">
        <v>21839746</v>
      </c>
      <c r="L3355">
        <v>165.5</v>
      </c>
      <c r="M3355" s="2" t="b">
        <f t="shared" si="104"/>
        <v>0</v>
      </c>
      <c r="N3355" s="2" t="str">
        <f t="shared" si="105"/>
        <v>Female202155-64 yearsGR113-053</v>
      </c>
    </row>
    <row r="3356" spans="2:14" x14ac:dyDescent="0.35">
      <c r="B3356" t="s">
        <v>710</v>
      </c>
      <c r="C3356" t="s">
        <v>711</v>
      </c>
      <c r="D3356">
        <v>2021</v>
      </c>
      <c r="E3356">
        <v>2021</v>
      </c>
      <c r="F3356" s="1" t="s">
        <v>26</v>
      </c>
      <c r="G3356" s="1" t="s">
        <v>27</v>
      </c>
      <c r="H3356" s="1" t="s">
        <v>127</v>
      </c>
      <c r="I3356" s="1" t="s">
        <v>126</v>
      </c>
      <c r="J3356">
        <v>27203</v>
      </c>
      <c r="K3356">
        <v>21839746</v>
      </c>
      <c r="L3356">
        <v>124.6</v>
      </c>
      <c r="M3356" s="2" t="b">
        <f t="shared" si="104"/>
        <v>1</v>
      </c>
      <c r="N3356" s="2" t="str">
        <f t="shared" si="105"/>
        <v>Female202155-64 yearsGR113-054</v>
      </c>
    </row>
    <row r="3357" spans="2:14" x14ac:dyDescent="0.35">
      <c r="B3357" t="s">
        <v>710</v>
      </c>
      <c r="C3357" t="s">
        <v>711</v>
      </c>
      <c r="D3357">
        <v>2021</v>
      </c>
      <c r="E3357">
        <v>2021</v>
      </c>
      <c r="F3357" s="1" t="s">
        <v>26</v>
      </c>
      <c r="G3357" s="1" t="s">
        <v>27</v>
      </c>
      <c r="H3357" s="1" t="s">
        <v>222</v>
      </c>
      <c r="I3357" s="1" t="s">
        <v>221</v>
      </c>
      <c r="J3357">
        <v>245</v>
      </c>
      <c r="K3357">
        <v>21839746</v>
      </c>
      <c r="L3357">
        <v>1.1000000000000001</v>
      </c>
      <c r="M3357" s="2" t="b">
        <f t="shared" si="104"/>
        <v>0</v>
      </c>
      <c r="N3357" s="2" t="str">
        <f t="shared" si="105"/>
        <v>Female202155-64 yearsGR113-055</v>
      </c>
    </row>
    <row r="3358" spans="2:14" x14ac:dyDescent="0.35">
      <c r="B3358" t="s">
        <v>710</v>
      </c>
      <c r="C3358" t="s">
        <v>711</v>
      </c>
      <c r="D3358">
        <v>2021</v>
      </c>
      <c r="E3358">
        <v>2021</v>
      </c>
      <c r="F3358" s="1" t="s">
        <v>26</v>
      </c>
      <c r="G3358" s="1" t="s">
        <v>27</v>
      </c>
      <c r="H3358" s="1" t="s">
        <v>220</v>
      </c>
      <c r="I3358" s="1" t="s">
        <v>219</v>
      </c>
      <c r="J3358">
        <v>3269</v>
      </c>
      <c r="K3358">
        <v>21839746</v>
      </c>
      <c r="L3358">
        <v>15</v>
      </c>
      <c r="M3358" s="2" t="b">
        <f t="shared" si="104"/>
        <v>0</v>
      </c>
      <c r="N3358" s="2" t="str">
        <f t="shared" si="105"/>
        <v>Female202155-64 yearsGR113-056</v>
      </c>
    </row>
    <row r="3359" spans="2:14" x14ac:dyDescent="0.35">
      <c r="B3359" t="s">
        <v>710</v>
      </c>
      <c r="C3359" t="s">
        <v>711</v>
      </c>
      <c r="D3359">
        <v>2021</v>
      </c>
      <c r="E3359">
        <v>2021</v>
      </c>
      <c r="F3359" s="1" t="s">
        <v>26</v>
      </c>
      <c r="G3359" s="1" t="s">
        <v>27</v>
      </c>
      <c r="H3359" s="1" t="s">
        <v>125</v>
      </c>
      <c r="I3359" s="1" t="s">
        <v>124</v>
      </c>
      <c r="J3359">
        <v>337</v>
      </c>
      <c r="K3359">
        <v>21839746</v>
      </c>
      <c r="L3359">
        <v>1.5</v>
      </c>
      <c r="M3359" s="2" t="b">
        <f t="shared" si="104"/>
        <v>0</v>
      </c>
      <c r="N3359" s="2" t="str">
        <f t="shared" si="105"/>
        <v>Female202155-64 yearsGR113-057</v>
      </c>
    </row>
    <row r="3360" spans="2:14" x14ac:dyDescent="0.35">
      <c r="B3360" t="s">
        <v>710</v>
      </c>
      <c r="C3360" t="s">
        <v>711</v>
      </c>
      <c r="D3360">
        <v>2021</v>
      </c>
      <c r="E3360">
        <v>2021</v>
      </c>
      <c r="F3360" s="1" t="s">
        <v>26</v>
      </c>
      <c r="G3360" s="1" t="s">
        <v>27</v>
      </c>
      <c r="H3360" s="1" t="s">
        <v>123</v>
      </c>
      <c r="I3360" s="1" t="s">
        <v>122</v>
      </c>
      <c r="J3360">
        <v>14576</v>
      </c>
      <c r="K3360">
        <v>21839746</v>
      </c>
      <c r="L3360">
        <v>66.7</v>
      </c>
      <c r="M3360" s="2" t="b">
        <f t="shared" si="104"/>
        <v>0</v>
      </c>
      <c r="N3360" s="2" t="str">
        <f t="shared" si="105"/>
        <v>Female202155-64 yearsGR113-058</v>
      </c>
    </row>
    <row r="3361" spans="2:14" x14ac:dyDescent="0.35">
      <c r="B3361" t="s">
        <v>710</v>
      </c>
      <c r="C3361" t="s">
        <v>711</v>
      </c>
      <c r="D3361">
        <v>2021</v>
      </c>
      <c r="E3361">
        <v>2021</v>
      </c>
      <c r="F3361" s="1" t="s">
        <v>26</v>
      </c>
      <c r="G3361" s="1" t="s">
        <v>27</v>
      </c>
      <c r="H3361" s="1" t="s">
        <v>121</v>
      </c>
      <c r="I3361" s="1" t="s">
        <v>120</v>
      </c>
      <c r="J3361">
        <v>5194</v>
      </c>
      <c r="K3361">
        <v>21839746</v>
      </c>
      <c r="L3361">
        <v>23.8</v>
      </c>
      <c r="M3361" s="2" t="b">
        <f t="shared" si="104"/>
        <v>0</v>
      </c>
      <c r="N3361" s="2" t="str">
        <f t="shared" si="105"/>
        <v>Female202155-64 yearsGR113-059</v>
      </c>
    </row>
    <row r="3362" spans="2:14" x14ac:dyDescent="0.35">
      <c r="B3362" t="s">
        <v>710</v>
      </c>
      <c r="C3362" t="s">
        <v>711</v>
      </c>
      <c r="D3362">
        <v>2021</v>
      </c>
      <c r="E3362">
        <v>2021</v>
      </c>
      <c r="F3362" s="1" t="s">
        <v>26</v>
      </c>
      <c r="G3362" s="1" t="s">
        <v>27</v>
      </c>
      <c r="H3362" s="1" t="s">
        <v>218</v>
      </c>
      <c r="I3362" s="1" t="s">
        <v>217</v>
      </c>
      <c r="J3362">
        <v>233</v>
      </c>
      <c r="K3362">
        <v>21839746</v>
      </c>
      <c r="L3362">
        <v>1.1000000000000001</v>
      </c>
      <c r="M3362" s="2" t="b">
        <f t="shared" si="104"/>
        <v>0</v>
      </c>
      <c r="N3362" s="2" t="str">
        <f t="shared" si="105"/>
        <v>Female202155-64 yearsGR113-060</v>
      </c>
    </row>
    <row r="3363" spans="2:14" x14ac:dyDescent="0.35">
      <c r="B3363" t="s">
        <v>710</v>
      </c>
      <c r="C3363" t="s">
        <v>711</v>
      </c>
      <c r="D3363">
        <v>2021</v>
      </c>
      <c r="E3363">
        <v>2021</v>
      </c>
      <c r="F3363" s="1" t="s">
        <v>26</v>
      </c>
      <c r="G3363" s="1" t="s">
        <v>27</v>
      </c>
      <c r="H3363" s="1" t="s">
        <v>119</v>
      </c>
      <c r="I3363" s="1" t="s">
        <v>118</v>
      </c>
      <c r="J3363">
        <v>9149</v>
      </c>
      <c r="K3363">
        <v>21839746</v>
      </c>
      <c r="L3363">
        <v>41.9</v>
      </c>
      <c r="M3363" s="2" t="b">
        <f t="shared" si="104"/>
        <v>0</v>
      </c>
      <c r="N3363" s="2" t="str">
        <f t="shared" si="105"/>
        <v>Female202155-64 yearsGR113-061</v>
      </c>
    </row>
    <row r="3364" spans="2:14" x14ac:dyDescent="0.35">
      <c r="B3364" t="s">
        <v>710</v>
      </c>
      <c r="C3364" t="s">
        <v>711</v>
      </c>
      <c r="D3364">
        <v>2021</v>
      </c>
      <c r="E3364">
        <v>2021</v>
      </c>
      <c r="F3364" s="1" t="s">
        <v>26</v>
      </c>
      <c r="G3364" s="1" t="s">
        <v>27</v>
      </c>
      <c r="H3364" s="1" t="s">
        <v>117</v>
      </c>
      <c r="I3364" s="1" t="s">
        <v>116</v>
      </c>
      <c r="J3364">
        <v>4188</v>
      </c>
      <c r="K3364">
        <v>21839746</v>
      </c>
      <c r="L3364">
        <v>19.2</v>
      </c>
      <c r="M3364" s="2" t="b">
        <f t="shared" si="104"/>
        <v>0</v>
      </c>
      <c r="N3364" s="2" t="str">
        <f t="shared" si="105"/>
        <v>Female202155-64 yearsGR113-062</v>
      </c>
    </row>
    <row r="3365" spans="2:14" x14ac:dyDescent="0.35">
      <c r="B3365" t="s">
        <v>710</v>
      </c>
      <c r="C3365" t="s">
        <v>711</v>
      </c>
      <c r="D3365">
        <v>2021</v>
      </c>
      <c r="E3365">
        <v>2021</v>
      </c>
      <c r="F3365" s="1" t="s">
        <v>26</v>
      </c>
      <c r="G3365" s="1" t="s">
        <v>27</v>
      </c>
      <c r="H3365" s="1" t="s">
        <v>115</v>
      </c>
      <c r="I3365" s="1" t="s">
        <v>114</v>
      </c>
      <c r="J3365">
        <v>4961</v>
      </c>
      <c r="K3365">
        <v>21839746</v>
      </c>
      <c r="L3365">
        <v>22.7</v>
      </c>
      <c r="M3365" s="2" t="b">
        <f t="shared" si="104"/>
        <v>0</v>
      </c>
      <c r="N3365" s="2" t="str">
        <f t="shared" si="105"/>
        <v>Female202155-64 yearsGR113-063</v>
      </c>
    </row>
    <row r="3366" spans="2:14" x14ac:dyDescent="0.35">
      <c r="B3366" t="s">
        <v>710</v>
      </c>
      <c r="C3366" t="s">
        <v>711</v>
      </c>
      <c r="D3366">
        <v>2021</v>
      </c>
      <c r="E3366">
        <v>2021</v>
      </c>
      <c r="F3366" s="1" t="s">
        <v>26</v>
      </c>
      <c r="G3366" s="1" t="s">
        <v>27</v>
      </c>
      <c r="H3366" s="1" t="s">
        <v>113</v>
      </c>
      <c r="I3366" s="1" t="s">
        <v>112</v>
      </c>
      <c r="J3366">
        <v>8776</v>
      </c>
      <c r="K3366">
        <v>21839746</v>
      </c>
      <c r="L3366">
        <v>40.200000000000003</v>
      </c>
      <c r="M3366" s="2" t="b">
        <f t="shared" si="104"/>
        <v>0</v>
      </c>
      <c r="N3366" s="2" t="str">
        <f t="shared" si="105"/>
        <v>Female202155-64 yearsGR113-064</v>
      </c>
    </row>
    <row r="3367" spans="2:14" x14ac:dyDescent="0.35">
      <c r="B3367" t="s">
        <v>710</v>
      </c>
      <c r="C3367" t="s">
        <v>711</v>
      </c>
      <c r="D3367">
        <v>2021</v>
      </c>
      <c r="E3367">
        <v>2021</v>
      </c>
      <c r="F3367" s="1" t="s">
        <v>26</v>
      </c>
      <c r="G3367" s="1" t="s">
        <v>27</v>
      </c>
      <c r="H3367" s="1" t="s">
        <v>111</v>
      </c>
      <c r="I3367" s="1" t="s">
        <v>110</v>
      </c>
      <c r="J3367">
        <v>104</v>
      </c>
      <c r="K3367">
        <v>21839746</v>
      </c>
      <c r="L3367">
        <v>0.5</v>
      </c>
      <c r="M3367" s="2" t="b">
        <f t="shared" si="104"/>
        <v>0</v>
      </c>
      <c r="N3367" s="2" t="str">
        <f t="shared" si="105"/>
        <v>Female202155-64 yearsGR113-065</v>
      </c>
    </row>
    <row r="3368" spans="2:14" x14ac:dyDescent="0.35">
      <c r="B3368" t="s">
        <v>710</v>
      </c>
      <c r="C3368" t="s">
        <v>711</v>
      </c>
      <c r="D3368">
        <v>2021</v>
      </c>
      <c r="E3368">
        <v>2021</v>
      </c>
      <c r="F3368" s="1" t="s">
        <v>26</v>
      </c>
      <c r="G3368" s="1" t="s">
        <v>27</v>
      </c>
      <c r="H3368" s="1" t="s">
        <v>216</v>
      </c>
      <c r="I3368" s="1" t="s">
        <v>215</v>
      </c>
      <c r="J3368">
        <v>83</v>
      </c>
      <c r="K3368">
        <v>21839746</v>
      </c>
      <c r="L3368">
        <v>0.4</v>
      </c>
      <c r="M3368" s="2" t="b">
        <f t="shared" si="104"/>
        <v>0</v>
      </c>
      <c r="N3368" s="2" t="str">
        <f t="shared" si="105"/>
        <v>Female202155-64 yearsGR113-066</v>
      </c>
    </row>
    <row r="3369" spans="2:14" x14ac:dyDescent="0.35">
      <c r="B3369" t="s">
        <v>710</v>
      </c>
      <c r="C3369" t="s">
        <v>711</v>
      </c>
      <c r="D3369">
        <v>2021</v>
      </c>
      <c r="E3369">
        <v>2021</v>
      </c>
      <c r="F3369" s="1" t="s">
        <v>26</v>
      </c>
      <c r="G3369" s="1" t="s">
        <v>27</v>
      </c>
      <c r="H3369" s="1" t="s">
        <v>214</v>
      </c>
      <c r="I3369" s="1" t="s">
        <v>213</v>
      </c>
      <c r="J3369">
        <v>2125</v>
      </c>
      <c r="K3369">
        <v>21839746</v>
      </c>
      <c r="L3369">
        <v>9.6999999999999993</v>
      </c>
      <c r="M3369" s="2" t="b">
        <f t="shared" si="104"/>
        <v>0</v>
      </c>
      <c r="N3369" s="2" t="str">
        <f t="shared" si="105"/>
        <v>Female202155-64 yearsGR113-067</v>
      </c>
    </row>
    <row r="3370" spans="2:14" x14ac:dyDescent="0.35">
      <c r="B3370" t="s">
        <v>710</v>
      </c>
      <c r="C3370" t="s">
        <v>711</v>
      </c>
      <c r="D3370">
        <v>2021</v>
      </c>
      <c r="E3370">
        <v>2021</v>
      </c>
      <c r="F3370" s="1" t="s">
        <v>26</v>
      </c>
      <c r="G3370" s="1" t="s">
        <v>27</v>
      </c>
      <c r="H3370" s="1" t="s">
        <v>109</v>
      </c>
      <c r="I3370" s="1" t="s">
        <v>108</v>
      </c>
      <c r="J3370">
        <v>6464</v>
      </c>
      <c r="K3370">
        <v>21839746</v>
      </c>
      <c r="L3370">
        <v>29.6</v>
      </c>
      <c r="M3370" s="2" t="b">
        <f t="shared" si="104"/>
        <v>0</v>
      </c>
      <c r="N3370" s="2" t="str">
        <f t="shared" si="105"/>
        <v>Female202155-64 yearsGR113-068</v>
      </c>
    </row>
    <row r="3371" spans="2:14" x14ac:dyDescent="0.35">
      <c r="B3371" t="s">
        <v>710</v>
      </c>
      <c r="C3371" t="s">
        <v>711</v>
      </c>
      <c r="D3371">
        <v>2021</v>
      </c>
      <c r="E3371">
        <v>2021</v>
      </c>
      <c r="F3371" s="1" t="s">
        <v>26</v>
      </c>
      <c r="G3371" s="1" t="s">
        <v>27</v>
      </c>
      <c r="H3371" s="1" t="s">
        <v>212</v>
      </c>
      <c r="I3371" s="1" t="s">
        <v>211</v>
      </c>
      <c r="J3371">
        <v>1828</v>
      </c>
      <c r="K3371">
        <v>21839746</v>
      </c>
      <c r="L3371">
        <v>8.4</v>
      </c>
      <c r="M3371" s="2" t="b">
        <f t="shared" si="104"/>
        <v>1</v>
      </c>
      <c r="N3371" s="2" t="str">
        <f t="shared" si="105"/>
        <v>Female202155-64 yearsGR113-069</v>
      </c>
    </row>
    <row r="3372" spans="2:14" x14ac:dyDescent="0.35">
      <c r="B3372" t="s">
        <v>710</v>
      </c>
      <c r="C3372" t="s">
        <v>711</v>
      </c>
      <c r="D3372">
        <v>2021</v>
      </c>
      <c r="E3372">
        <v>2021</v>
      </c>
      <c r="F3372" s="1" t="s">
        <v>26</v>
      </c>
      <c r="G3372" s="1" t="s">
        <v>27</v>
      </c>
      <c r="H3372" s="1" t="s">
        <v>107</v>
      </c>
      <c r="I3372" s="1" t="s">
        <v>106</v>
      </c>
      <c r="J3372">
        <v>6098</v>
      </c>
      <c r="K3372">
        <v>21839746</v>
      </c>
      <c r="L3372">
        <v>27.9</v>
      </c>
      <c r="M3372" s="2" t="b">
        <f t="shared" si="104"/>
        <v>1</v>
      </c>
      <c r="N3372" s="2" t="str">
        <f t="shared" si="105"/>
        <v>Female202155-64 yearsGR113-070</v>
      </c>
    </row>
    <row r="3373" spans="2:14" x14ac:dyDescent="0.35">
      <c r="B3373" t="s">
        <v>710</v>
      </c>
      <c r="C3373" t="s">
        <v>711</v>
      </c>
      <c r="D3373">
        <v>2021</v>
      </c>
      <c r="E3373">
        <v>2021</v>
      </c>
      <c r="F3373" s="1" t="s">
        <v>26</v>
      </c>
      <c r="G3373" s="1" t="s">
        <v>27</v>
      </c>
      <c r="H3373" s="1" t="s">
        <v>210</v>
      </c>
      <c r="I3373" s="1" t="s">
        <v>209</v>
      </c>
      <c r="J3373">
        <v>112</v>
      </c>
      <c r="K3373">
        <v>21839746</v>
      </c>
      <c r="L3373">
        <v>0.5</v>
      </c>
      <c r="M3373" s="2" t="b">
        <f t="shared" si="104"/>
        <v>1</v>
      </c>
      <c r="N3373" s="2" t="str">
        <f t="shared" si="105"/>
        <v>Female202155-64 yearsGR113-071</v>
      </c>
    </row>
    <row r="3374" spans="2:14" x14ac:dyDescent="0.35">
      <c r="B3374" t="s">
        <v>710</v>
      </c>
      <c r="C3374" t="s">
        <v>711</v>
      </c>
      <c r="D3374">
        <v>2021</v>
      </c>
      <c r="E3374">
        <v>2021</v>
      </c>
      <c r="F3374" s="1" t="s">
        <v>26</v>
      </c>
      <c r="G3374" s="1" t="s">
        <v>27</v>
      </c>
      <c r="H3374" s="1" t="s">
        <v>208</v>
      </c>
      <c r="I3374" s="1" t="s">
        <v>207</v>
      </c>
      <c r="J3374">
        <v>902</v>
      </c>
      <c r="K3374">
        <v>21839746</v>
      </c>
      <c r="L3374">
        <v>4.0999999999999996</v>
      </c>
      <c r="M3374" s="2" t="b">
        <f t="shared" si="104"/>
        <v>0</v>
      </c>
      <c r="N3374" s="2" t="str">
        <f t="shared" si="105"/>
        <v>Female202155-64 yearsGR113-072</v>
      </c>
    </row>
    <row r="3375" spans="2:14" x14ac:dyDescent="0.35">
      <c r="B3375" t="s">
        <v>710</v>
      </c>
      <c r="C3375" t="s">
        <v>711</v>
      </c>
      <c r="D3375">
        <v>2021</v>
      </c>
      <c r="E3375">
        <v>2021</v>
      </c>
      <c r="F3375" s="1" t="s">
        <v>26</v>
      </c>
      <c r="G3375" s="1" t="s">
        <v>27</v>
      </c>
      <c r="H3375" s="1" t="s">
        <v>206</v>
      </c>
      <c r="I3375" s="1" t="s">
        <v>205</v>
      </c>
      <c r="J3375">
        <v>370</v>
      </c>
      <c r="K3375">
        <v>21839746</v>
      </c>
      <c r="L3375">
        <v>1.7</v>
      </c>
      <c r="M3375" s="2" t="b">
        <f t="shared" si="104"/>
        <v>1</v>
      </c>
      <c r="N3375" s="2" t="str">
        <f t="shared" si="105"/>
        <v>Female202155-64 yearsGR113-073</v>
      </c>
    </row>
    <row r="3376" spans="2:14" x14ac:dyDescent="0.35">
      <c r="B3376" t="s">
        <v>710</v>
      </c>
      <c r="C3376" t="s">
        <v>711</v>
      </c>
      <c r="D3376">
        <v>2021</v>
      </c>
      <c r="E3376">
        <v>2021</v>
      </c>
      <c r="F3376" s="1" t="s">
        <v>26</v>
      </c>
      <c r="G3376" s="1" t="s">
        <v>27</v>
      </c>
      <c r="H3376" s="1" t="s">
        <v>204</v>
      </c>
      <c r="I3376" s="1" t="s">
        <v>203</v>
      </c>
      <c r="J3376">
        <v>532</v>
      </c>
      <c r="K3376">
        <v>21839746</v>
      </c>
      <c r="L3376">
        <v>2.4</v>
      </c>
      <c r="M3376" s="2" t="b">
        <f t="shared" ref="M3376:M3439" si="106">LEFT(H3376,1)="#"</f>
        <v>0</v>
      </c>
      <c r="N3376" s="2" t="str">
        <f t="shared" ref="N3376:N3439" si="107">B3376&amp;E3376&amp;F3376&amp;I3376</f>
        <v>Female202155-64 yearsGR113-074</v>
      </c>
    </row>
    <row r="3377" spans="2:14" x14ac:dyDescent="0.35">
      <c r="B3377" t="s">
        <v>710</v>
      </c>
      <c r="C3377" t="s">
        <v>711</v>
      </c>
      <c r="D3377">
        <v>2021</v>
      </c>
      <c r="E3377">
        <v>2021</v>
      </c>
      <c r="F3377" s="1" t="s">
        <v>26</v>
      </c>
      <c r="G3377" s="1" t="s">
        <v>27</v>
      </c>
      <c r="H3377" s="1" t="s">
        <v>105</v>
      </c>
      <c r="I3377" s="1" t="s">
        <v>104</v>
      </c>
      <c r="J3377">
        <v>408</v>
      </c>
      <c r="K3377">
        <v>21839746</v>
      </c>
      <c r="L3377">
        <v>1.9</v>
      </c>
      <c r="M3377" s="2" t="b">
        <f t="shared" si="106"/>
        <v>0</v>
      </c>
      <c r="N3377" s="2" t="str">
        <f t="shared" si="107"/>
        <v>Female202155-64 yearsGR113-075</v>
      </c>
    </row>
    <row r="3378" spans="2:14" x14ac:dyDescent="0.35">
      <c r="B3378" t="s">
        <v>710</v>
      </c>
      <c r="C3378" t="s">
        <v>711</v>
      </c>
      <c r="D3378">
        <v>2021</v>
      </c>
      <c r="E3378">
        <v>2021</v>
      </c>
      <c r="F3378" s="1" t="s">
        <v>26</v>
      </c>
      <c r="G3378" s="1" t="s">
        <v>27</v>
      </c>
      <c r="H3378" s="1" t="s">
        <v>103</v>
      </c>
      <c r="I3378" s="1" t="s">
        <v>102</v>
      </c>
      <c r="J3378">
        <v>1976</v>
      </c>
      <c r="K3378">
        <v>21839746</v>
      </c>
      <c r="L3378">
        <v>9</v>
      </c>
      <c r="M3378" s="2" t="b">
        <f t="shared" si="106"/>
        <v>1</v>
      </c>
      <c r="N3378" s="2" t="str">
        <f t="shared" si="107"/>
        <v>Female202155-64 yearsGR113-076</v>
      </c>
    </row>
    <row r="3379" spans="2:14" x14ac:dyDescent="0.35">
      <c r="B3379" t="s">
        <v>710</v>
      </c>
      <c r="C3379" t="s">
        <v>711</v>
      </c>
      <c r="D3379">
        <v>2021</v>
      </c>
      <c r="E3379">
        <v>2021</v>
      </c>
      <c r="F3379" s="1" t="s">
        <v>26</v>
      </c>
      <c r="G3379" s="1" t="s">
        <v>27</v>
      </c>
      <c r="H3379" s="1" t="s">
        <v>202</v>
      </c>
      <c r="I3379" s="1" t="s">
        <v>201</v>
      </c>
      <c r="J3379">
        <v>46</v>
      </c>
      <c r="K3379">
        <v>21839746</v>
      </c>
      <c r="L3379">
        <v>0.2</v>
      </c>
      <c r="M3379" s="2" t="b">
        <f t="shared" si="106"/>
        <v>0</v>
      </c>
      <c r="N3379" s="2" t="str">
        <f t="shared" si="107"/>
        <v>Female202155-64 yearsGR113-077</v>
      </c>
    </row>
    <row r="3380" spans="2:14" x14ac:dyDescent="0.35">
      <c r="B3380" t="s">
        <v>710</v>
      </c>
      <c r="C3380" t="s">
        <v>711</v>
      </c>
      <c r="D3380">
        <v>2021</v>
      </c>
      <c r="E3380">
        <v>2021</v>
      </c>
      <c r="F3380" s="1" t="s">
        <v>26</v>
      </c>
      <c r="G3380" s="1" t="s">
        <v>27</v>
      </c>
      <c r="H3380" s="1" t="s">
        <v>101</v>
      </c>
      <c r="I3380" s="1" t="s">
        <v>100</v>
      </c>
      <c r="J3380">
        <v>1930</v>
      </c>
      <c r="K3380">
        <v>21839746</v>
      </c>
      <c r="L3380">
        <v>8.8000000000000007</v>
      </c>
      <c r="M3380" s="2" t="b">
        <f t="shared" si="106"/>
        <v>0</v>
      </c>
      <c r="N3380" s="2" t="str">
        <f t="shared" si="107"/>
        <v>Female202155-64 yearsGR113-078</v>
      </c>
    </row>
    <row r="3381" spans="2:14" x14ac:dyDescent="0.35">
      <c r="B3381" t="s">
        <v>710</v>
      </c>
      <c r="C3381" t="s">
        <v>711</v>
      </c>
      <c r="D3381">
        <v>2021</v>
      </c>
      <c r="E3381">
        <v>2021</v>
      </c>
      <c r="F3381" s="1" t="s">
        <v>26</v>
      </c>
      <c r="G3381" s="1" t="s">
        <v>27</v>
      </c>
      <c r="H3381" s="1" t="s">
        <v>99</v>
      </c>
      <c r="I3381" s="1" t="s">
        <v>98</v>
      </c>
      <c r="J3381">
        <v>8859</v>
      </c>
      <c r="K3381">
        <v>21839746</v>
      </c>
      <c r="L3381">
        <v>40.6</v>
      </c>
      <c r="M3381" s="2" t="b">
        <f t="shared" si="106"/>
        <v>1</v>
      </c>
      <c r="N3381" s="2" t="str">
        <f t="shared" si="107"/>
        <v>Female202155-64 yearsGR113-082</v>
      </c>
    </row>
    <row r="3382" spans="2:14" x14ac:dyDescent="0.35">
      <c r="B3382" t="s">
        <v>710</v>
      </c>
      <c r="C3382" t="s">
        <v>711</v>
      </c>
      <c r="D3382">
        <v>2021</v>
      </c>
      <c r="E3382">
        <v>2021</v>
      </c>
      <c r="F3382" s="1" t="s">
        <v>26</v>
      </c>
      <c r="G3382" s="1" t="s">
        <v>27</v>
      </c>
      <c r="H3382" s="1" t="s">
        <v>194</v>
      </c>
      <c r="I3382" s="1" t="s">
        <v>193</v>
      </c>
      <c r="J3382">
        <v>19</v>
      </c>
      <c r="K3382">
        <v>21839746</v>
      </c>
      <c r="L3382" t="s">
        <v>10</v>
      </c>
      <c r="M3382" s="2" t="b">
        <f t="shared" si="106"/>
        <v>0</v>
      </c>
      <c r="N3382" s="2" t="str">
        <f t="shared" si="107"/>
        <v>Female202155-64 yearsGR113-083</v>
      </c>
    </row>
    <row r="3383" spans="2:14" x14ac:dyDescent="0.35">
      <c r="B3383" t="s">
        <v>710</v>
      </c>
      <c r="C3383" t="s">
        <v>711</v>
      </c>
      <c r="D3383">
        <v>2021</v>
      </c>
      <c r="E3383">
        <v>2021</v>
      </c>
      <c r="F3383" s="1" t="s">
        <v>26</v>
      </c>
      <c r="G3383" s="1" t="s">
        <v>27</v>
      </c>
      <c r="H3383" s="1" t="s">
        <v>192</v>
      </c>
      <c r="I3383" s="1" t="s">
        <v>191</v>
      </c>
      <c r="J3383">
        <v>413</v>
      </c>
      <c r="K3383">
        <v>21839746</v>
      </c>
      <c r="L3383">
        <v>1.9</v>
      </c>
      <c r="M3383" s="2" t="b">
        <f t="shared" si="106"/>
        <v>0</v>
      </c>
      <c r="N3383" s="2" t="str">
        <f t="shared" si="107"/>
        <v>Female202155-64 yearsGR113-084</v>
      </c>
    </row>
    <row r="3384" spans="2:14" x14ac:dyDescent="0.35">
      <c r="B3384" t="s">
        <v>710</v>
      </c>
      <c r="C3384" t="s">
        <v>711</v>
      </c>
      <c r="D3384">
        <v>2021</v>
      </c>
      <c r="E3384">
        <v>2021</v>
      </c>
      <c r="F3384" s="1" t="s">
        <v>26</v>
      </c>
      <c r="G3384" s="1" t="s">
        <v>27</v>
      </c>
      <c r="H3384" s="1" t="s">
        <v>190</v>
      </c>
      <c r="I3384" s="1" t="s">
        <v>189</v>
      </c>
      <c r="J3384">
        <v>379</v>
      </c>
      <c r="K3384">
        <v>21839746</v>
      </c>
      <c r="L3384">
        <v>1.7</v>
      </c>
      <c r="M3384" s="2" t="b">
        <f t="shared" si="106"/>
        <v>0</v>
      </c>
      <c r="N3384" s="2" t="str">
        <f t="shared" si="107"/>
        <v>Female202155-64 yearsGR113-085</v>
      </c>
    </row>
    <row r="3385" spans="2:14" x14ac:dyDescent="0.35">
      <c r="B3385" t="s">
        <v>710</v>
      </c>
      <c r="C3385" t="s">
        <v>711</v>
      </c>
      <c r="D3385">
        <v>2021</v>
      </c>
      <c r="E3385">
        <v>2021</v>
      </c>
      <c r="F3385" s="1" t="s">
        <v>26</v>
      </c>
      <c r="G3385" s="1" t="s">
        <v>27</v>
      </c>
      <c r="H3385" s="1" t="s">
        <v>97</v>
      </c>
      <c r="I3385" s="1" t="s">
        <v>96</v>
      </c>
      <c r="J3385">
        <v>8048</v>
      </c>
      <c r="K3385">
        <v>21839746</v>
      </c>
      <c r="L3385">
        <v>36.9</v>
      </c>
      <c r="M3385" s="2" t="b">
        <f t="shared" si="106"/>
        <v>0</v>
      </c>
      <c r="N3385" s="2" t="str">
        <f t="shared" si="107"/>
        <v>Female202155-64 yearsGR113-086</v>
      </c>
    </row>
    <row r="3386" spans="2:14" x14ac:dyDescent="0.35">
      <c r="B3386" t="s">
        <v>710</v>
      </c>
      <c r="C3386" t="s">
        <v>711</v>
      </c>
      <c r="D3386">
        <v>2021</v>
      </c>
      <c r="E3386">
        <v>2021</v>
      </c>
      <c r="F3386" s="1" t="s">
        <v>26</v>
      </c>
      <c r="G3386" s="1" t="s">
        <v>27</v>
      </c>
      <c r="H3386" s="1" t="s">
        <v>95</v>
      </c>
      <c r="I3386" s="1" t="s">
        <v>94</v>
      </c>
      <c r="J3386">
        <v>738</v>
      </c>
      <c r="K3386">
        <v>21839746</v>
      </c>
      <c r="L3386">
        <v>3.4</v>
      </c>
      <c r="M3386" s="2" t="b">
        <f t="shared" si="106"/>
        <v>1</v>
      </c>
      <c r="N3386" s="2" t="str">
        <f t="shared" si="107"/>
        <v>Female202155-64 yearsGR113-088</v>
      </c>
    </row>
    <row r="3387" spans="2:14" x14ac:dyDescent="0.35">
      <c r="B3387" t="s">
        <v>710</v>
      </c>
      <c r="C3387" t="s">
        <v>711</v>
      </c>
      <c r="D3387">
        <v>2021</v>
      </c>
      <c r="E3387">
        <v>2021</v>
      </c>
      <c r="F3387" s="1" t="s">
        <v>26</v>
      </c>
      <c r="G3387" s="1" t="s">
        <v>27</v>
      </c>
      <c r="H3387" s="1" t="s">
        <v>186</v>
      </c>
      <c r="I3387" s="1" t="s">
        <v>185</v>
      </c>
      <c r="J3387">
        <v>2250</v>
      </c>
      <c r="K3387">
        <v>21839746</v>
      </c>
      <c r="L3387">
        <v>10.3</v>
      </c>
      <c r="M3387" s="2" t="b">
        <f t="shared" si="106"/>
        <v>0</v>
      </c>
      <c r="N3387" s="2" t="str">
        <f t="shared" si="107"/>
        <v>Female202155-64 yearsGR113-089</v>
      </c>
    </row>
    <row r="3388" spans="2:14" x14ac:dyDescent="0.35">
      <c r="B3388" t="s">
        <v>710</v>
      </c>
      <c r="C3388" t="s">
        <v>711</v>
      </c>
      <c r="D3388">
        <v>2021</v>
      </c>
      <c r="E3388">
        <v>2021</v>
      </c>
      <c r="F3388" s="1" t="s">
        <v>26</v>
      </c>
      <c r="G3388" s="1" t="s">
        <v>27</v>
      </c>
      <c r="H3388" s="1" t="s">
        <v>184</v>
      </c>
      <c r="I3388" s="1" t="s">
        <v>183</v>
      </c>
      <c r="J3388">
        <v>255</v>
      </c>
      <c r="K3388">
        <v>21839746</v>
      </c>
      <c r="L3388">
        <v>1.2</v>
      </c>
      <c r="M3388" s="2" t="b">
        <f t="shared" si="106"/>
        <v>1</v>
      </c>
      <c r="N3388" s="2" t="str">
        <f t="shared" si="107"/>
        <v>Female202155-64 yearsGR113-090</v>
      </c>
    </row>
    <row r="3389" spans="2:14" x14ac:dyDescent="0.35">
      <c r="B3389" t="s">
        <v>710</v>
      </c>
      <c r="C3389" t="s">
        <v>711</v>
      </c>
      <c r="D3389">
        <v>2021</v>
      </c>
      <c r="E3389">
        <v>2021</v>
      </c>
      <c r="F3389" s="1" t="s">
        <v>26</v>
      </c>
      <c r="G3389" s="1" t="s">
        <v>27</v>
      </c>
      <c r="H3389" s="1" t="s">
        <v>182</v>
      </c>
      <c r="I3389" s="1" t="s">
        <v>181</v>
      </c>
      <c r="J3389">
        <v>22</v>
      </c>
      <c r="K3389">
        <v>21839746</v>
      </c>
      <c r="L3389">
        <v>0.1</v>
      </c>
      <c r="M3389" s="2" t="b">
        <f t="shared" si="106"/>
        <v>1</v>
      </c>
      <c r="N3389" s="2" t="str">
        <f t="shared" si="107"/>
        <v>Female202155-64 yearsGR113-091</v>
      </c>
    </row>
    <row r="3390" spans="2:14" x14ac:dyDescent="0.35">
      <c r="B3390" t="s">
        <v>710</v>
      </c>
      <c r="C3390" t="s">
        <v>711</v>
      </c>
      <c r="D3390">
        <v>2021</v>
      </c>
      <c r="E3390">
        <v>2021</v>
      </c>
      <c r="F3390" s="1" t="s">
        <v>26</v>
      </c>
      <c r="G3390" s="1" t="s">
        <v>27</v>
      </c>
      <c r="H3390" s="1" t="s">
        <v>180</v>
      </c>
      <c r="I3390" s="1" t="s">
        <v>179</v>
      </c>
      <c r="J3390">
        <v>123</v>
      </c>
      <c r="K3390">
        <v>21839746</v>
      </c>
      <c r="L3390">
        <v>0.6</v>
      </c>
      <c r="M3390" s="2" t="b">
        <f t="shared" si="106"/>
        <v>1</v>
      </c>
      <c r="N3390" s="2" t="str">
        <f t="shared" si="107"/>
        <v>Female202155-64 yearsGR113-092</v>
      </c>
    </row>
    <row r="3391" spans="2:14" x14ac:dyDescent="0.35">
      <c r="B3391" t="s">
        <v>710</v>
      </c>
      <c r="C3391" t="s">
        <v>711</v>
      </c>
      <c r="D3391">
        <v>2021</v>
      </c>
      <c r="E3391">
        <v>2021</v>
      </c>
      <c r="F3391" s="1" t="s">
        <v>26</v>
      </c>
      <c r="G3391" s="1" t="s">
        <v>27</v>
      </c>
      <c r="H3391" s="1" t="s">
        <v>93</v>
      </c>
      <c r="I3391" s="1" t="s">
        <v>92</v>
      </c>
      <c r="J3391">
        <v>6082</v>
      </c>
      <c r="K3391">
        <v>21839746</v>
      </c>
      <c r="L3391">
        <v>27.8</v>
      </c>
      <c r="M3391" s="2" t="b">
        <f t="shared" si="106"/>
        <v>1</v>
      </c>
      <c r="N3391" s="2" t="str">
        <f t="shared" si="107"/>
        <v>Female202155-64 yearsGR113-093</v>
      </c>
    </row>
    <row r="3392" spans="2:14" x14ac:dyDescent="0.35">
      <c r="B3392" t="s">
        <v>710</v>
      </c>
      <c r="C3392" t="s">
        <v>711</v>
      </c>
      <c r="D3392">
        <v>2021</v>
      </c>
      <c r="E3392">
        <v>2021</v>
      </c>
      <c r="F3392" s="1" t="s">
        <v>26</v>
      </c>
      <c r="G3392" s="1" t="s">
        <v>27</v>
      </c>
      <c r="H3392" s="1" t="s">
        <v>91</v>
      </c>
      <c r="I3392" s="1" t="s">
        <v>90</v>
      </c>
      <c r="J3392">
        <v>3585</v>
      </c>
      <c r="K3392">
        <v>21839746</v>
      </c>
      <c r="L3392">
        <v>16.399999999999999</v>
      </c>
      <c r="M3392" s="2" t="b">
        <f t="shared" si="106"/>
        <v>0</v>
      </c>
      <c r="N3392" s="2" t="str">
        <f t="shared" si="107"/>
        <v>Female202155-64 yearsGR113-094</v>
      </c>
    </row>
    <row r="3393" spans="2:14" x14ac:dyDescent="0.35">
      <c r="B3393" t="s">
        <v>710</v>
      </c>
      <c r="C3393" t="s">
        <v>711</v>
      </c>
      <c r="D3393">
        <v>2021</v>
      </c>
      <c r="E3393">
        <v>2021</v>
      </c>
      <c r="F3393" s="1" t="s">
        <v>26</v>
      </c>
      <c r="G3393" s="1" t="s">
        <v>27</v>
      </c>
      <c r="H3393" s="1" t="s">
        <v>178</v>
      </c>
      <c r="I3393" s="1" t="s">
        <v>177</v>
      </c>
      <c r="J3393">
        <v>2497</v>
      </c>
      <c r="K3393">
        <v>21839746</v>
      </c>
      <c r="L3393">
        <v>11.4</v>
      </c>
      <c r="M3393" s="2" t="b">
        <f t="shared" si="106"/>
        <v>0</v>
      </c>
      <c r="N3393" s="2" t="str">
        <f t="shared" si="107"/>
        <v>Female202155-64 yearsGR113-095</v>
      </c>
    </row>
    <row r="3394" spans="2:14" x14ac:dyDescent="0.35">
      <c r="B3394" t="s">
        <v>710</v>
      </c>
      <c r="C3394" t="s">
        <v>711</v>
      </c>
      <c r="D3394">
        <v>2021</v>
      </c>
      <c r="E3394">
        <v>2021</v>
      </c>
      <c r="F3394" s="1" t="s">
        <v>26</v>
      </c>
      <c r="G3394" s="1" t="s">
        <v>27</v>
      </c>
      <c r="H3394" s="1" t="s">
        <v>176</v>
      </c>
      <c r="I3394" s="1" t="s">
        <v>175</v>
      </c>
      <c r="J3394">
        <v>149</v>
      </c>
      <c r="K3394">
        <v>21839746</v>
      </c>
      <c r="L3394">
        <v>0.7</v>
      </c>
      <c r="M3394" s="2" t="b">
        <f t="shared" si="106"/>
        <v>1</v>
      </c>
      <c r="N3394" s="2" t="str">
        <f t="shared" si="107"/>
        <v>Female202155-64 yearsGR113-096</v>
      </c>
    </row>
    <row r="3395" spans="2:14" x14ac:dyDescent="0.35">
      <c r="B3395" t="s">
        <v>710</v>
      </c>
      <c r="C3395" t="s">
        <v>711</v>
      </c>
      <c r="D3395">
        <v>2021</v>
      </c>
      <c r="E3395">
        <v>2021</v>
      </c>
      <c r="F3395" s="1" t="s">
        <v>26</v>
      </c>
      <c r="G3395" s="1" t="s">
        <v>27</v>
      </c>
      <c r="H3395" s="1" t="s">
        <v>89</v>
      </c>
      <c r="I3395" s="1" t="s">
        <v>88</v>
      </c>
      <c r="J3395">
        <v>2597</v>
      </c>
      <c r="K3395">
        <v>21839746</v>
      </c>
      <c r="L3395">
        <v>11.9</v>
      </c>
      <c r="M3395" s="2" t="b">
        <f t="shared" si="106"/>
        <v>1</v>
      </c>
      <c r="N3395" s="2" t="str">
        <f t="shared" si="107"/>
        <v>Female202155-64 yearsGR113-097</v>
      </c>
    </row>
    <row r="3396" spans="2:14" x14ac:dyDescent="0.35">
      <c r="B3396" t="s">
        <v>710</v>
      </c>
      <c r="C3396" t="s">
        <v>711</v>
      </c>
      <c r="D3396">
        <v>2021</v>
      </c>
      <c r="E3396">
        <v>2021</v>
      </c>
      <c r="F3396" s="1" t="s">
        <v>26</v>
      </c>
      <c r="G3396" s="1" t="s">
        <v>27</v>
      </c>
      <c r="H3396" s="1" t="s">
        <v>174</v>
      </c>
      <c r="I3396" s="1" t="s">
        <v>173</v>
      </c>
      <c r="J3396">
        <v>34</v>
      </c>
      <c r="K3396">
        <v>21839746</v>
      </c>
      <c r="L3396">
        <v>0.2</v>
      </c>
      <c r="M3396" s="2" t="b">
        <f t="shared" si="106"/>
        <v>0</v>
      </c>
      <c r="N3396" s="2" t="str">
        <f t="shared" si="107"/>
        <v>Female202155-64 yearsGR113-098</v>
      </c>
    </row>
    <row r="3397" spans="2:14" x14ac:dyDescent="0.35">
      <c r="B3397" t="s">
        <v>710</v>
      </c>
      <c r="C3397" t="s">
        <v>711</v>
      </c>
      <c r="D3397">
        <v>2021</v>
      </c>
      <c r="E3397">
        <v>2021</v>
      </c>
      <c r="F3397" s="1" t="s">
        <v>26</v>
      </c>
      <c r="G3397" s="1" t="s">
        <v>27</v>
      </c>
      <c r="H3397" s="1" t="s">
        <v>172</v>
      </c>
      <c r="I3397" s="1" t="s">
        <v>171</v>
      </c>
      <c r="J3397">
        <v>19</v>
      </c>
      <c r="K3397">
        <v>21839746</v>
      </c>
      <c r="L3397" t="s">
        <v>10</v>
      </c>
      <c r="M3397" s="2" t="b">
        <f t="shared" si="106"/>
        <v>0</v>
      </c>
      <c r="N3397" s="2" t="str">
        <f t="shared" si="107"/>
        <v>Female202155-64 yearsGR113-099</v>
      </c>
    </row>
    <row r="3398" spans="2:14" x14ac:dyDescent="0.35">
      <c r="B3398" t="s">
        <v>710</v>
      </c>
      <c r="C3398" t="s">
        <v>711</v>
      </c>
      <c r="D3398">
        <v>2021</v>
      </c>
      <c r="E3398">
        <v>2021</v>
      </c>
      <c r="F3398" s="1" t="s">
        <v>26</v>
      </c>
      <c r="G3398" s="1" t="s">
        <v>27</v>
      </c>
      <c r="H3398" s="1" t="s">
        <v>87</v>
      </c>
      <c r="I3398" s="1" t="s">
        <v>86</v>
      </c>
      <c r="J3398">
        <v>2544</v>
      </c>
      <c r="K3398">
        <v>21839746</v>
      </c>
      <c r="L3398">
        <v>11.6</v>
      </c>
      <c r="M3398" s="2" t="b">
        <f t="shared" si="106"/>
        <v>0</v>
      </c>
      <c r="N3398" s="2" t="str">
        <f t="shared" si="107"/>
        <v>Female202155-64 yearsGR113-100</v>
      </c>
    </row>
    <row r="3399" spans="2:14" x14ac:dyDescent="0.35">
      <c r="B3399" t="s">
        <v>710</v>
      </c>
      <c r="C3399" t="s">
        <v>711</v>
      </c>
      <c r="D3399">
        <v>2021</v>
      </c>
      <c r="E3399">
        <v>2021</v>
      </c>
      <c r="F3399" s="1" t="s">
        <v>26</v>
      </c>
      <c r="G3399" s="1" t="s">
        <v>27</v>
      </c>
      <c r="H3399" s="1" t="s">
        <v>170</v>
      </c>
      <c r="I3399" s="1" t="s">
        <v>169</v>
      </c>
      <c r="J3399">
        <v>127</v>
      </c>
      <c r="K3399">
        <v>21839746</v>
      </c>
      <c r="L3399">
        <v>0.6</v>
      </c>
      <c r="M3399" s="2" t="b">
        <f t="shared" si="106"/>
        <v>1</v>
      </c>
      <c r="N3399" s="2" t="str">
        <f t="shared" si="107"/>
        <v>Female202155-64 yearsGR113-102</v>
      </c>
    </row>
    <row r="3400" spans="2:14" x14ac:dyDescent="0.35">
      <c r="B3400" t="s">
        <v>710</v>
      </c>
      <c r="C3400" t="s">
        <v>711</v>
      </c>
      <c r="D3400">
        <v>2021</v>
      </c>
      <c r="E3400">
        <v>2021</v>
      </c>
      <c r="F3400" s="1" t="s">
        <v>26</v>
      </c>
      <c r="G3400" s="1" t="s">
        <v>27</v>
      </c>
      <c r="H3400" s="1" t="s">
        <v>166</v>
      </c>
      <c r="I3400" s="1" t="s">
        <v>165</v>
      </c>
      <c r="J3400">
        <v>36</v>
      </c>
      <c r="K3400">
        <v>21839746</v>
      </c>
      <c r="L3400">
        <v>0.2</v>
      </c>
      <c r="M3400" s="2" t="b">
        <f t="shared" si="106"/>
        <v>1</v>
      </c>
      <c r="N3400" s="2" t="str">
        <f t="shared" si="107"/>
        <v>Female202155-64 yearsGR113-104</v>
      </c>
    </row>
    <row r="3401" spans="2:14" x14ac:dyDescent="0.35">
      <c r="B3401" t="s">
        <v>710</v>
      </c>
      <c r="C3401" t="s">
        <v>711</v>
      </c>
      <c r="D3401">
        <v>2021</v>
      </c>
      <c r="E3401">
        <v>2021</v>
      </c>
      <c r="F3401" s="1" t="s">
        <v>26</v>
      </c>
      <c r="G3401" s="1" t="s">
        <v>27</v>
      </c>
      <c r="H3401" s="1" t="s">
        <v>164</v>
      </c>
      <c r="I3401" s="1" t="s">
        <v>163</v>
      </c>
      <c r="J3401">
        <v>576</v>
      </c>
      <c r="K3401">
        <v>21839746</v>
      </c>
      <c r="L3401">
        <v>2.6</v>
      </c>
      <c r="M3401" s="2" t="b">
        <f t="shared" si="106"/>
        <v>1</v>
      </c>
      <c r="N3401" s="2" t="str">
        <f t="shared" si="107"/>
        <v>Female202155-64 yearsGR113-109</v>
      </c>
    </row>
    <row r="3402" spans="2:14" x14ac:dyDescent="0.35">
      <c r="B3402" t="s">
        <v>710</v>
      </c>
      <c r="C3402" t="s">
        <v>711</v>
      </c>
      <c r="D3402">
        <v>2021</v>
      </c>
      <c r="E3402">
        <v>2021</v>
      </c>
      <c r="F3402" s="1" t="s">
        <v>26</v>
      </c>
      <c r="G3402" s="1" t="s">
        <v>27</v>
      </c>
      <c r="H3402" s="1" t="s">
        <v>83</v>
      </c>
      <c r="I3402" s="1" t="s">
        <v>82</v>
      </c>
      <c r="J3402">
        <v>1408</v>
      </c>
      <c r="K3402">
        <v>21839746</v>
      </c>
      <c r="L3402">
        <v>6.4</v>
      </c>
      <c r="M3402" s="2" t="b">
        <f t="shared" si="106"/>
        <v>0</v>
      </c>
      <c r="N3402" s="2" t="str">
        <f t="shared" si="107"/>
        <v>Female202155-64 yearsGR113-110</v>
      </c>
    </row>
    <row r="3403" spans="2:14" x14ac:dyDescent="0.35">
      <c r="B3403" t="s">
        <v>710</v>
      </c>
      <c r="C3403" t="s">
        <v>711</v>
      </c>
      <c r="D3403">
        <v>2021</v>
      </c>
      <c r="E3403">
        <v>2021</v>
      </c>
      <c r="F3403" s="1" t="s">
        <v>26</v>
      </c>
      <c r="G3403" s="1" t="s">
        <v>27</v>
      </c>
      <c r="H3403" s="1" t="s">
        <v>81</v>
      </c>
      <c r="I3403" s="1" t="s">
        <v>80</v>
      </c>
      <c r="J3403">
        <v>17705</v>
      </c>
      <c r="K3403">
        <v>21839746</v>
      </c>
      <c r="L3403">
        <v>81.099999999999994</v>
      </c>
      <c r="M3403" s="2" t="b">
        <f t="shared" si="106"/>
        <v>0</v>
      </c>
      <c r="N3403" s="2" t="str">
        <f t="shared" si="107"/>
        <v>Female202155-64 yearsGR113-111</v>
      </c>
    </row>
    <row r="3404" spans="2:14" x14ac:dyDescent="0.35">
      <c r="B3404" t="s">
        <v>710</v>
      </c>
      <c r="C3404" t="s">
        <v>711</v>
      </c>
      <c r="D3404">
        <v>2021</v>
      </c>
      <c r="E3404">
        <v>2021</v>
      </c>
      <c r="F3404" s="1" t="s">
        <v>26</v>
      </c>
      <c r="G3404" s="1" t="s">
        <v>27</v>
      </c>
      <c r="H3404" s="1" t="s">
        <v>79</v>
      </c>
      <c r="I3404" s="1" t="s">
        <v>78</v>
      </c>
      <c r="J3404">
        <v>9520</v>
      </c>
      <c r="K3404">
        <v>21839746</v>
      </c>
      <c r="L3404">
        <v>43.6</v>
      </c>
      <c r="M3404" s="2" t="b">
        <f t="shared" si="106"/>
        <v>1</v>
      </c>
      <c r="N3404" s="2" t="str">
        <f t="shared" si="107"/>
        <v>Female202155-64 yearsGR113-112</v>
      </c>
    </row>
    <row r="3405" spans="2:14" x14ac:dyDescent="0.35">
      <c r="B3405" t="s">
        <v>710</v>
      </c>
      <c r="C3405" t="s">
        <v>711</v>
      </c>
      <c r="D3405">
        <v>2021</v>
      </c>
      <c r="E3405">
        <v>2021</v>
      </c>
      <c r="F3405" s="1" t="s">
        <v>26</v>
      </c>
      <c r="G3405" s="1" t="s">
        <v>27</v>
      </c>
      <c r="H3405" s="1" t="s">
        <v>77</v>
      </c>
      <c r="I3405" s="1" t="s">
        <v>76</v>
      </c>
      <c r="J3405">
        <v>1780</v>
      </c>
      <c r="K3405">
        <v>21839746</v>
      </c>
      <c r="L3405">
        <v>8.1999999999999993</v>
      </c>
      <c r="M3405" s="2" t="b">
        <f t="shared" si="106"/>
        <v>0</v>
      </c>
      <c r="N3405" s="2" t="str">
        <f t="shared" si="107"/>
        <v>Female202155-64 yearsGR113-113</v>
      </c>
    </row>
    <row r="3406" spans="2:14" x14ac:dyDescent="0.35">
      <c r="B3406" t="s">
        <v>710</v>
      </c>
      <c r="C3406" t="s">
        <v>711</v>
      </c>
      <c r="D3406">
        <v>2021</v>
      </c>
      <c r="E3406">
        <v>2021</v>
      </c>
      <c r="F3406" s="1" t="s">
        <v>26</v>
      </c>
      <c r="G3406" s="1" t="s">
        <v>27</v>
      </c>
      <c r="H3406" s="1" t="s">
        <v>75</v>
      </c>
      <c r="I3406" s="1" t="s">
        <v>74</v>
      </c>
      <c r="J3406">
        <v>1670</v>
      </c>
      <c r="K3406">
        <v>21839746</v>
      </c>
      <c r="L3406">
        <v>7.6</v>
      </c>
      <c r="M3406" s="2" t="b">
        <f t="shared" si="106"/>
        <v>0</v>
      </c>
      <c r="N3406" s="2" t="str">
        <f t="shared" si="107"/>
        <v>Female202155-64 yearsGR113-114</v>
      </c>
    </row>
    <row r="3407" spans="2:14" x14ac:dyDescent="0.35">
      <c r="B3407" t="s">
        <v>710</v>
      </c>
      <c r="C3407" t="s">
        <v>711</v>
      </c>
      <c r="D3407">
        <v>2021</v>
      </c>
      <c r="E3407">
        <v>2021</v>
      </c>
      <c r="F3407" s="1" t="s">
        <v>26</v>
      </c>
      <c r="G3407" s="1" t="s">
        <v>27</v>
      </c>
      <c r="H3407" s="1" t="s">
        <v>162</v>
      </c>
      <c r="I3407" s="1" t="s">
        <v>161</v>
      </c>
      <c r="J3407">
        <v>31</v>
      </c>
      <c r="K3407">
        <v>21839746</v>
      </c>
      <c r="L3407">
        <v>0.1</v>
      </c>
      <c r="M3407" s="2" t="b">
        <f t="shared" si="106"/>
        <v>0</v>
      </c>
      <c r="N3407" s="2" t="str">
        <f t="shared" si="107"/>
        <v>Female202155-64 yearsGR113-115</v>
      </c>
    </row>
    <row r="3408" spans="2:14" x14ac:dyDescent="0.35">
      <c r="B3408" t="s">
        <v>710</v>
      </c>
      <c r="C3408" t="s">
        <v>711</v>
      </c>
      <c r="D3408">
        <v>2021</v>
      </c>
      <c r="E3408">
        <v>2021</v>
      </c>
      <c r="F3408" s="1" t="s">
        <v>26</v>
      </c>
      <c r="G3408" s="1" t="s">
        <v>27</v>
      </c>
      <c r="H3408" s="1" t="s">
        <v>160</v>
      </c>
      <c r="I3408" s="1" t="s">
        <v>159</v>
      </c>
      <c r="J3408">
        <v>79</v>
      </c>
      <c r="K3408">
        <v>21839746</v>
      </c>
      <c r="L3408">
        <v>0.4</v>
      </c>
      <c r="M3408" s="2" t="b">
        <f t="shared" si="106"/>
        <v>0</v>
      </c>
      <c r="N3408" s="2" t="str">
        <f t="shared" si="107"/>
        <v>Female202155-64 yearsGR113-116</v>
      </c>
    </row>
    <row r="3409" spans="2:14" x14ac:dyDescent="0.35">
      <c r="B3409" t="s">
        <v>710</v>
      </c>
      <c r="C3409" t="s">
        <v>711</v>
      </c>
      <c r="D3409">
        <v>2021</v>
      </c>
      <c r="E3409">
        <v>2021</v>
      </c>
      <c r="F3409" s="1" t="s">
        <v>26</v>
      </c>
      <c r="G3409" s="1" t="s">
        <v>27</v>
      </c>
      <c r="H3409" s="1" t="s">
        <v>73</v>
      </c>
      <c r="I3409" s="1" t="s">
        <v>72</v>
      </c>
      <c r="J3409">
        <v>7740</v>
      </c>
      <c r="K3409">
        <v>21839746</v>
      </c>
      <c r="L3409">
        <v>35.4</v>
      </c>
      <c r="M3409" s="2" t="b">
        <f t="shared" si="106"/>
        <v>0</v>
      </c>
      <c r="N3409" s="2" t="str">
        <f t="shared" si="107"/>
        <v>Female202155-64 yearsGR113-117</v>
      </c>
    </row>
    <row r="3410" spans="2:14" x14ac:dyDescent="0.35">
      <c r="B3410" t="s">
        <v>710</v>
      </c>
      <c r="C3410" t="s">
        <v>711</v>
      </c>
      <c r="D3410">
        <v>2021</v>
      </c>
      <c r="E3410">
        <v>2021</v>
      </c>
      <c r="F3410" s="1" t="s">
        <v>26</v>
      </c>
      <c r="G3410" s="1" t="s">
        <v>27</v>
      </c>
      <c r="H3410" s="1" t="s">
        <v>71</v>
      </c>
      <c r="I3410" s="1" t="s">
        <v>70</v>
      </c>
      <c r="J3410">
        <v>1000</v>
      </c>
      <c r="K3410">
        <v>21839746</v>
      </c>
      <c r="L3410">
        <v>4.5999999999999996</v>
      </c>
      <c r="M3410" s="2" t="b">
        <f t="shared" si="106"/>
        <v>0</v>
      </c>
      <c r="N3410" s="2" t="str">
        <f t="shared" si="107"/>
        <v>Female202155-64 yearsGR113-118</v>
      </c>
    </row>
    <row r="3411" spans="2:14" x14ac:dyDescent="0.35">
      <c r="B3411" t="s">
        <v>710</v>
      </c>
      <c r="C3411" t="s">
        <v>711</v>
      </c>
      <c r="D3411">
        <v>2021</v>
      </c>
      <c r="E3411">
        <v>2021</v>
      </c>
      <c r="F3411" s="1" t="s">
        <v>26</v>
      </c>
      <c r="G3411" s="1" t="s">
        <v>27</v>
      </c>
      <c r="H3411" s="1" t="s">
        <v>69</v>
      </c>
      <c r="I3411" s="1" t="s">
        <v>68</v>
      </c>
      <c r="J3411">
        <v>133</v>
      </c>
      <c r="K3411">
        <v>21839746</v>
      </c>
      <c r="L3411">
        <v>0.6</v>
      </c>
      <c r="M3411" s="2" t="b">
        <f t="shared" si="106"/>
        <v>0</v>
      </c>
      <c r="N3411" s="2" t="str">
        <f t="shared" si="107"/>
        <v>Female202155-64 yearsGR113-120</v>
      </c>
    </row>
    <row r="3412" spans="2:14" x14ac:dyDescent="0.35">
      <c r="B3412" t="s">
        <v>710</v>
      </c>
      <c r="C3412" t="s">
        <v>711</v>
      </c>
      <c r="D3412">
        <v>2021</v>
      </c>
      <c r="E3412">
        <v>2021</v>
      </c>
      <c r="F3412" s="1" t="s">
        <v>26</v>
      </c>
      <c r="G3412" s="1" t="s">
        <v>27</v>
      </c>
      <c r="H3412" s="1" t="s">
        <v>156</v>
      </c>
      <c r="I3412" s="1" t="s">
        <v>155</v>
      </c>
      <c r="J3412">
        <v>236</v>
      </c>
      <c r="K3412">
        <v>21839746</v>
      </c>
      <c r="L3412">
        <v>1.1000000000000001</v>
      </c>
      <c r="M3412" s="2" t="b">
        <f t="shared" si="106"/>
        <v>0</v>
      </c>
      <c r="N3412" s="2" t="str">
        <f t="shared" si="107"/>
        <v>Female202155-64 yearsGR113-121</v>
      </c>
    </row>
    <row r="3413" spans="2:14" x14ac:dyDescent="0.35">
      <c r="B3413" t="s">
        <v>710</v>
      </c>
      <c r="C3413" t="s">
        <v>711</v>
      </c>
      <c r="D3413">
        <v>2021</v>
      </c>
      <c r="E3413">
        <v>2021</v>
      </c>
      <c r="F3413" s="1" t="s">
        <v>26</v>
      </c>
      <c r="G3413" s="1" t="s">
        <v>27</v>
      </c>
      <c r="H3413" s="1" t="s">
        <v>67</v>
      </c>
      <c r="I3413" s="1" t="s">
        <v>66</v>
      </c>
      <c r="J3413">
        <v>5535</v>
      </c>
      <c r="K3413">
        <v>21839746</v>
      </c>
      <c r="L3413">
        <v>25.3</v>
      </c>
      <c r="M3413" s="2" t="b">
        <f t="shared" si="106"/>
        <v>0</v>
      </c>
      <c r="N3413" s="2" t="str">
        <f t="shared" si="107"/>
        <v>Female202155-64 yearsGR113-122</v>
      </c>
    </row>
    <row r="3414" spans="2:14" x14ac:dyDescent="0.35">
      <c r="B3414" t="s">
        <v>710</v>
      </c>
      <c r="C3414" t="s">
        <v>711</v>
      </c>
      <c r="D3414">
        <v>2021</v>
      </c>
      <c r="E3414">
        <v>2021</v>
      </c>
      <c r="F3414" s="1" t="s">
        <v>26</v>
      </c>
      <c r="G3414" s="1" t="s">
        <v>27</v>
      </c>
      <c r="H3414" s="1" t="s">
        <v>154</v>
      </c>
      <c r="I3414" s="1" t="s">
        <v>153</v>
      </c>
      <c r="J3414">
        <v>829</v>
      </c>
      <c r="K3414">
        <v>21839746</v>
      </c>
      <c r="L3414">
        <v>3.8</v>
      </c>
      <c r="M3414" s="2" t="b">
        <f t="shared" si="106"/>
        <v>0</v>
      </c>
      <c r="N3414" s="2" t="str">
        <f t="shared" si="107"/>
        <v>Female202155-64 yearsGR113-123</v>
      </c>
    </row>
    <row r="3415" spans="2:14" x14ac:dyDescent="0.35">
      <c r="B3415" t="s">
        <v>710</v>
      </c>
      <c r="C3415" t="s">
        <v>711</v>
      </c>
      <c r="D3415">
        <v>2021</v>
      </c>
      <c r="E3415">
        <v>2021</v>
      </c>
      <c r="F3415" s="1" t="s">
        <v>26</v>
      </c>
      <c r="G3415" s="1" t="s">
        <v>27</v>
      </c>
      <c r="H3415" s="1" t="s">
        <v>65</v>
      </c>
      <c r="I3415" s="1" t="s">
        <v>64</v>
      </c>
      <c r="J3415">
        <v>1699</v>
      </c>
      <c r="K3415">
        <v>21839746</v>
      </c>
      <c r="L3415">
        <v>7.8</v>
      </c>
      <c r="M3415" s="2" t="b">
        <f t="shared" si="106"/>
        <v>1</v>
      </c>
      <c r="N3415" s="2" t="str">
        <f t="shared" si="107"/>
        <v>Female202155-64 yearsGR113-124</v>
      </c>
    </row>
    <row r="3416" spans="2:14" x14ac:dyDescent="0.35">
      <c r="B3416" t="s">
        <v>710</v>
      </c>
      <c r="C3416" t="s">
        <v>711</v>
      </c>
      <c r="D3416">
        <v>2021</v>
      </c>
      <c r="E3416">
        <v>2021</v>
      </c>
      <c r="F3416" s="1" t="s">
        <v>26</v>
      </c>
      <c r="G3416" s="1" t="s">
        <v>27</v>
      </c>
      <c r="H3416" s="1" t="s">
        <v>152</v>
      </c>
      <c r="I3416" s="1" t="s">
        <v>151</v>
      </c>
      <c r="J3416">
        <v>621</v>
      </c>
      <c r="K3416">
        <v>21839746</v>
      </c>
      <c r="L3416">
        <v>2.8</v>
      </c>
      <c r="M3416" s="2" t="b">
        <f t="shared" si="106"/>
        <v>0</v>
      </c>
      <c r="N3416" s="2" t="str">
        <f t="shared" si="107"/>
        <v>Female202155-64 yearsGR113-125</v>
      </c>
    </row>
    <row r="3417" spans="2:14" x14ac:dyDescent="0.35">
      <c r="B3417" t="s">
        <v>710</v>
      </c>
      <c r="C3417" t="s">
        <v>711</v>
      </c>
      <c r="D3417">
        <v>2021</v>
      </c>
      <c r="E3417">
        <v>2021</v>
      </c>
      <c r="F3417" s="1" t="s">
        <v>26</v>
      </c>
      <c r="G3417" s="1" t="s">
        <v>27</v>
      </c>
      <c r="H3417" s="1" t="s">
        <v>63</v>
      </c>
      <c r="I3417" s="1" t="s">
        <v>62</v>
      </c>
      <c r="J3417">
        <v>1078</v>
      </c>
      <c r="K3417">
        <v>21839746</v>
      </c>
      <c r="L3417">
        <v>4.9000000000000004</v>
      </c>
      <c r="M3417" s="2" t="b">
        <f t="shared" si="106"/>
        <v>0</v>
      </c>
      <c r="N3417" s="2" t="str">
        <f t="shared" si="107"/>
        <v>Female202155-64 yearsGR113-126</v>
      </c>
    </row>
    <row r="3418" spans="2:14" x14ac:dyDescent="0.35">
      <c r="B3418" t="s">
        <v>710</v>
      </c>
      <c r="C3418" t="s">
        <v>711</v>
      </c>
      <c r="D3418">
        <v>2021</v>
      </c>
      <c r="E3418">
        <v>2021</v>
      </c>
      <c r="F3418" s="1" t="s">
        <v>26</v>
      </c>
      <c r="G3418" s="1" t="s">
        <v>27</v>
      </c>
      <c r="H3418" s="1" t="s">
        <v>61</v>
      </c>
      <c r="I3418" s="1" t="s">
        <v>60</v>
      </c>
      <c r="J3418">
        <v>431</v>
      </c>
      <c r="K3418">
        <v>21839746</v>
      </c>
      <c r="L3418">
        <v>2</v>
      </c>
      <c r="M3418" s="2" t="b">
        <f t="shared" si="106"/>
        <v>1</v>
      </c>
      <c r="N3418" s="2" t="str">
        <f t="shared" si="107"/>
        <v>Female202155-64 yearsGR113-127</v>
      </c>
    </row>
    <row r="3419" spans="2:14" x14ac:dyDescent="0.35">
      <c r="B3419" t="s">
        <v>710</v>
      </c>
      <c r="C3419" t="s">
        <v>711</v>
      </c>
      <c r="D3419">
        <v>2021</v>
      </c>
      <c r="E3419">
        <v>2021</v>
      </c>
      <c r="F3419" s="1" t="s">
        <v>26</v>
      </c>
      <c r="G3419" s="1" t="s">
        <v>27</v>
      </c>
      <c r="H3419" s="1" t="s">
        <v>59</v>
      </c>
      <c r="I3419" s="1" t="s">
        <v>58</v>
      </c>
      <c r="J3419">
        <v>239</v>
      </c>
      <c r="K3419">
        <v>21839746</v>
      </c>
      <c r="L3419">
        <v>1.1000000000000001</v>
      </c>
      <c r="M3419" s="2" t="b">
        <f t="shared" si="106"/>
        <v>0</v>
      </c>
      <c r="N3419" s="2" t="str">
        <f t="shared" si="107"/>
        <v>Female202155-64 yearsGR113-128</v>
      </c>
    </row>
    <row r="3420" spans="2:14" x14ac:dyDescent="0.35">
      <c r="B3420" t="s">
        <v>710</v>
      </c>
      <c r="C3420" t="s">
        <v>711</v>
      </c>
      <c r="D3420">
        <v>2021</v>
      </c>
      <c r="E3420">
        <v>2021</v>
      </c>
      <c r="F3420" s="1" t="s">
        <v>26</v>
      </c>
      <c r="G3420" s="1" t="s">
        <v>27</v>
      </c>
      <c r="H3420" s="1" t="s">
        <v>57</v>
      </c>
      <c r="I3420" s="1" t="s">
        <v>56</v>
      </c>
      <c r="J3420">
        <v>192</v>
      </c>
      <c r="K3420">
        <v>21839746</v>
      </c>
      <c r="L3420">
        <v>0.9</v>
      </c>
      <c r="M3420" s="2" t="b">
        <f t="shared" si="106"/>
        <v>0</v>
      </c>
      <c r="N3420" s="2" t="str">
        <f t="shared" si="107"/>
        <v>Female202155-64 yearsGR113-129</v>
      </c>
    </row>
    <row r="3421" spans="2:14" x14ac:dyDescent="0.35">
      <c r="B3421" t="s">
        <v>710</v>
      </c>
      <c r="C3421" t="s">
        <v>711</v>
      </c>
      <c r="D3421">
        <v>2021</v>
      </c>
      <c r="E3421">
        <v>2021</v>
      </c>
      <c r="F3421" s="1" t="s">
        <v>26</v>
      </c>
      <c r="G3421" s="1" t="s">
        <v>27</v>
      </c>
      <c r="H3421" s="1" t="s">
        <v>55</v>
      </c>
      <c r="I3421" s="1" t="s">
        <v>54</v>
      </c>
      <c r="J3421">
        <v>345</v>
      </c>
      <c r="K3421">
        <v>21839746</v>
      </c>
      <c r="L3421">
        <v>1.6</v>
      </c>
      <c r="M3421" s="2" t="b">
        <f t="shared" si="106"/>
        <v>0</v>
      </c>
      <c r="N3421" s="2" t="str">
        <f t="shared" si="107"/>
        <v>Female202155-64 yearsGR113-131</v>
      </c>
    </row>
    <row r="3422" spans="2:14" x14ac:dyDescent="0.35">
      <c r="B3422" t="s">
        <v>710</v>
      </c>
      <c r="C3422" t="s">
        <v>711</v>
      </c>
      <c r="D3422">
        <v>2021</v>
      </c>
      <c r="E3422">
        <v>2021</v>
      </c>
      <c r="F3422" s="1" t="s">
        <v>26</v>
      </c>
      <c r="G3422" s="1" t="s">
        <v>27</v>
      </c>
      <c r="H3422" s="1" t="s">
        <v>53</v>
      </c>
      <c r="I3422" s="1" t="s">
        <v>52</v>
      </c>
      <c r="J3422">
        <v>340</v>
      </c>
      <c r="K3422">
        <v>21839746</v>
      </c>
      <c r="L3422">
        <v>1.6</v>
      </c>
      <c r="M3422" s="2" t="b">
        <f t="shared" si="106"/>
        <v>0</v>
      </c>
      <c r="N3422" s="2" t="str">
        <f t="shared" si="107"/>
        <v>Female202155-64 yearsGR113-133</v>
      </c>
    </row>
    <row r="3423" spans="2:14" x14ac:dyDescent="0.35">
      <c r="B3423" t="s">
        <v>710</v>
      </c>
      <c r="C3423" t="s">
        <v>711</v>
      </c>
      <c r="D3423">
        <v>2021</v>
      </c>
      <c r="E3423">
        <v>2021</v>
      </c>
      <c r="F3423" s="1" t="s">
        <v>26</v>
      </c>
      <c r="G3423" s="1" t="s">
        <v>27</v>
      </c>
      <c r="H3423" s="1" t="s">
        <v>147</v>
      </c>
      <c r="I3423" s="1" t="s">
        <v>146</v>
      </c>
      <c r="J3423">
        <v>468</v>
      </c>
      <c r="K3423">
        <v>21839746</v>
      </c>
      <c r="L3423">
        <v>2.1</v>
      </c>
      <c r="M3423" s="2" t="b">
        <f t="shared" si="106"/>
        <v>1</v>
      </c>
      <c r="N3423" s="2" t="str">
        <f t="shared" si="107"/>
        <v>Female202155-64 yearsGR113-135</v>
      </c>
    </row>
    <row r="3424" spans="2:14" x14ac:dyDescent="0.35">
      <c r="B3424" t="s">
        <v>710</v>
      </c>
      <c r="C3424" t="s">
        <v>711</v>
      </c>
      <c r="D3424">
        <v>2021</v>
      </c>
      <c r="E3424">
        <v>2021</v>
      </c>
      <c r="F3424" s="1" t="s">
        <v>26</v>
      </c>
      <c r="G3424" s="1" t="s">
        <v>27</v>
      </c>
      <c r="H3424" s="1" t="s">
        <v>145</v>
      </c>
      <c r="I3424" s="1" t="s">
        <v>144</v>
      </c>
      <c r="J3424">
        <v>216</v>
      </c>
      <c r="K3424">
        <v>21839746</v>
      </c>
      <c r="L3424">
        <v>1</v>
      </c>
      <c r="M3424" s="2" t="b">
        <f t="shared" si="106"/>
        <v>1</v>
      </c>
      <c r="N3424" s="2" t="str">
        <f t="shared" si="107"/>
        <v>Female202155-64 yearsGR113-136</v>
      </c>
    </row>
    <row r="3425" spans="2:14" x14ac:dyDescent="0.35">
      <c r="B3425" t="s">
        <v>710</v>
      </c>
      <c r="C3425" t="s">
        <v>711</v>
      </c>
      <c r="D3425">
        <v>2021</v>
      </c>
      <c r="E3425">
        <v>2021</v>
      </c>
      <c r="F3425" s="1" t="s">
        <v>26</v>
      </c>
      <c r="G3425" s="1" t="s">
        <v>27</v>
      </c>
      <c r="H3425" s="1" t="s">
        <v>51</v>
      </c>
      <c r="I3425" s="1" t="s">
        <v>50</v>
      </c>
      <c r="J3425">
        <v>28903</v>
      </c>
      <c r="K3425">
        <v>21839746</v>
      </c>
      <c r="L3425">
        <v>132.30000000000001</v>
      </c>
      <c r="M3425" s="2" t="b">
        <f t="shared" si="106"/>
        <v>1</v>
      </c>
      <c r="N3425" s="2" t="str">
        <f t="shared" si="107"/>
        <v>Female202155-64 yearsGR113-137</v>
      </c>
    </row>
    <row r="3426" spans="2:14" x14ac:dyDescent="0.35">
      <c r="B3426" t="s">
        <v>710</v>
      </c>
      <c r="C3426" t="s">
        <v>711</v>
      </c>
      <c r="D3426">
        <v>2021</v>
      </c>
      <c r="E3426">
        <v>2021</v>
      </c>
      <c r="F3426" s="1" t="s">
        <v>28</v>
      </c>
      <c r="G3426" s="1" t="s">
        <v>29</v>
      </c>
      <c r="H3426" s="1" t="s">
        <v>298</v>
      </c>
      <c r="I3426" s="1" t="s">
        <v>297</v>
      </c>
      <c r="J3426">
        <v>14</v>
      </c>
      <c r="K3426">
        <v>17797036</v>
      </c>
      <c r="L3426" t="s">
        <v>10</v>
      </c>
      <c r="M3426" s="2" t="b">
        <f t="shared" si="106"/>
        <v>1</v>
      </c>
      <c r="N3426" s="2" t="str">
        <f t="shared" si="107"/>
        <v>Female202165-74 yearsGR113-001</v>
      </c>
    </row>
    <row r="3427" spans="2:14" x14ac:dyDescent="0.35">
      <c r="B3427" t="s">
        <v>710</v>
      </c>
      <c r="C3427" t="s">
        <v>711</v>
      </c>
      <c r="D3427">
        <v>2021</v>
      </c>
      <c r="E3427">
        <v>2021</v>
      </c>
      <c r="F3427" s="1" t="s">
        <v>28</v>
      </c>
      <c r="G3427" s="1" t="s">
        <v>29</v>
      </c>
      <c r="H3427" s="1" t="s">
        <v>296</v>
      </c>
      <c r="I3427" s="1" t="s">
        <v>295</v>
      </c>
      <c r="J3427">
        <v>885</v>
      </c>
      <c r="K3427">
        <v>17797036</v>
      </c>
      <c r="L3427">
        <v>5</v>
      </c>
      <c r="M3427" s="2" t="b">
        <f t="shared" si="106"/>
        <v>0</v>
      </c>
      <c r="N3427" s="2" t="str">
        <f t="shared" si="107"/>
        <v>Female202165-74 yearsGR113-003</v>
      </c>
    </row>
    <row r="3428" spans="2:14" x14ac:dyDescent="0.35">
      <c r="B3428" t="s">
        <v>710</v>
      </c>
      <c r="C3428" t="s">
        <v>711</v>
      </c>
      <c r="D3428">
        <v>2021</v>
      </c>
      <c r="E3428">
        <v>2021</v>
      </c>
      <c r="F3428" s="1" t="s">
        <v>28</v>
      </c>
      <c r="G3428" s="1" t="s">
        <v>29</v>
      </c>
      <c r="H3428" s="1" t="s">
        <v>294</v>
      </c>
      <c r="I3428" s="1" t="s">
        <v>293</v>
      </c>
      <c r="J3428">
        <v>60</v>
      </c>
      <c r="K3428">
        <v>17797036</v>
      </c>
      <c r="L3428">
        <v>0.3</v>
      </c>
      <c r="M3428" s="2" t="b">
        <f t="shared" si="106"/>
        <v>1</v>
      </c>
      <c r="N3428" s="2" t="str">
        <f t="shared" si="107"/>
        <v>Female202165-74 yearsGR113-004</v>
      </c>
    </row>
    <row r="3429" spans="2:14" x14ac:dyDescent="0.35">
      <c r="B3429" t="s">
        <v>710</v>
      </c>
      <c r="C3429" t="s">
        <v>711</v>
      </c>
      <c r="D3429">
        <v>2021</v>
      </c>
      <c r="E3429">
        <v>2021</v>
      </c>
      <c r="F3429" s="1" t="s">
        <v>28</v>
      </c>
      <c r="G3429" s="1" t="s">
        <v>29</v>
      </c>
      <c r="H3429" s="1" t="s">
        <v>292</v>
      </c>
      <c r="I3429" s="1" t="s">
        <v>291</v>
      </c>
      <c r="J3429">
        <v>36</v>
      </c>
      <c r="K3429">
        <v>17797036</v>
      </c>
      <c r="L3429">
        <v>0.2</v>
      </c>
      <c r="M3429" s="2" t="b">
        <f t="shared" si="106"/>
        <v>0</v>
      </c>
      <c r="N3429" s="2" t="str">
        <f t="shared" si="107"/>
        <v>Female202165-74 yearsGR113-005</v>
      </c>
    </row>
    <row r="3430" spans="2:14" x14ac:dyDescent="0.35">
      <c r="B3430" t="s">
        <v>710</v>
      </c>
      <c r="C3430" t="s">
        <v>711</v>
      </c>
      <c r="D3430">
        <v>2021</v>
      </c>
      <c r="E3430">
        <v>2021</v>
      </c>
      <c r="F3430" s="1" t="s">
        <v>28</v>
      </c>
      <c r="G3430" s="1" t="s">
        <v>29</v>
      </c>
      <c r="H3430" s="1" t="s">
        <v>290</v>
      </c>
      <c r="I3430" s="1" t="s">
        <v>289</v>
      </c>
      <c r="J3430">
        <v>24</v>
      </c>
      <c r="K3430">
        <v>17797036</v>
      </c>
      <c r="L3430">
        <v>0.1</v>
      </c>
      <c r="M3430" s="2" t="b">
        <f t="shared" si="106"/>
        <v>0</v>
      </c>
      <c r="N3430" s="2" t="str">
        <f t="shared" si="107"/>
        <v>Female202165-74 yearsGR113-006</v>
      </c>
    </row>
    <row r="3431" spans="2:14" x14ac:dyDescent="0.35">
      <c r="B3431" t="s">
        <v>710</v>
      </c>
      <c r="C3431" t="s">
        <v>711</v>
      </c>
      <c r="D3431">
        <v>2021</v>
      </c>
      <c r="E3431">
        <v>2021</v>
      </c>
      <c r="F3431" s="1" t="s">
        <v>28</v>
      </c>
      <c r="G3431" s="1" t="s">
        <v>29</v>
      </c>
      <c r="H3431" s="1" t="s">
        <v>143</v>
      </c>
      <c r="I3431" s="1" t="s">
        <v>142</v>
      </c>
      <c r="J3431">
        <v>5031</v>
      </c>
      <c r="K3431">
        <v>17797036</v>
      </c>
      <c r="L3431">
        <v>28.3</v>
      </c>
      <c r="M3431" s="2" t="b">
        <f t="shared" si="106"/>
        <v>1</v>
      </c>
      <c r="N3431" s="2" t="str">
        <f t="shared" si="107"/>
        <v>Female202165-74 yearsGR113-010</v>
      </c>
    </row>
    <row r="3432" spans="2:14" x14ac:dyDescent="0.35">
      <c r="B3432" t="s">
        <v>710</v>
      </c>
      <c r="C3432" t="s">
        <v>711</v>
      </c>
      <c r="D3432">
        <v>2021</v>
      </c>
      <c r="E3432">
        <v>2021</v>
      </c>
      <c r="F3432" s="1" t="s">
        <v>28</v>
      </c>
      <c r="G3432" s="1" t="s">
        <v>29</v>
      </c>
      <c r="H3432" s="1" t="s">
        <v>284</v>
      </c>
      <c r="I3432" s="1" t="s">
        <v>283</v>
      </c>
      <c r="J3432">
        <v>362</v>
      </c>
      <c r="K3432">
        <v>17797036</v>
      </c>
      <c r="L3432">
        <v>2</v>
      </c>
      <c r="M3432" s="2" t="b">
        <f t="shared" si="106"/>
        <v>1</v>
      </c>
      <c r="N3432" s="2" t="str">
        <f t="shared" si="107"/>
        <v>Female202165-74 yearsGR113-015</v>
      </c>
    </row>
    <row r="3433" spans="2:14" x14ac:dyDescent="0.35">
      <c r="B3433" t="s">
        <v>710</v>
      </c>
      <c r="C3433" t="s">
        <v>711</v>
      </c>
      <c r="D3433">
        <v>2021</v>
      </c>
      <c r="E3433">
        <v>2021</v>
      </c>
      <c r="F3433" s="1" t="s">
        <v>28</v>
      </c>
      <c r="G3433" s="1" t="s">
        <v>29</v>
      </c>
      <c r="H3433" s="1" t="s">
        <v>282</v>
      </c>
      <c r="I3433" s="1" t="s">
        <v>281</v>
      </c>
      <c r="J3433">
        <v>170</v>
      </c>
      <c r="K3433">
        <v>17797036</v>
      </c>
      <c r="L3433">
        <v>1</v>
      </c>
      <c r="M3433" s="2" t="b">
        <f t="shared" si="106"/>
        <v>1</v>
      </c>
      <c r="N3433" s="2" t="str">
        <f t="shared" si="107"/>
        <v>Female202165-74 yearsGR113-016</v>
      </c>
    </row>
    <row r="3434" spans="2:14" x14ac:dyDescent="0.35">
      <c r="B3434" t="s">
        <v>710</v>
      </c>
      <c r="C3434" t="s">
        <v>711</v>
      </c>
      <c r="D3434">
        <v>2021</v>
      </c>
      <c r="E3434">
        <v>2021</v>
      </c>
      <c r="F3434" s="1" t="s">
        <v>28</v>
      </c>
      <c r="G3434" s="1" t="s">
        <v>29</v>
      </c>
      <c r="H3434" s="1" t="s">
        <v>141</v>
      </c>
      <c r="I3434" s="1" t="s">
        <v>140</v>
      </c>
      <c r="J3434">
        <v>44010</v>
      </c>
      <c r="K3434">
        <v>17797036</v>
      </c>
      <c r="L3434">
        <v>247.3</v>
      </c>
      <c r="M3434" s="2" t="b">
        <f t="shared" si="106"/>
        <v>0</v>
      </c>
      <c r="N3434" s="2" t="str">
        <f t="shared" si="107"/>
        <v>Female202165-74 yearsGR113-018</v>
      </c>
    </row>
    <row r="3435" spans="2:14" x14ac:dyDescent="0.35">
      <c r="B3435" t="s">
        <v>710</v>
      </c>
      <c r="C3435" t="s">
        <v>711</v>
      </c>
      <c r="D3435">
        <v>2021</v>
      </c>
      <c r="E3435">
        <v>2021</v>
      </c>
      <c r="F3435" s="1" t="s">
        <v>28</v>
      </c>
      <c r="G3435" s="1" t="s">
        <v>29</v>
      </c>
      <c r="H3435" s="1" t="s">
        <v>139</v>
      </c>
      <c r="I3435" s="1" t="s">
        <v>138</v>
      </c>
      <c r="J3435">
        <v>80233</v>
      </c>
      <c r="K3435">
        <v>17797036</v>
      </c>
      <c r="L3435">
        <v>450.8</v>
      </c>
      <c r="M3435" s="2" t="b">
        <f t="shared" si="106"/>
        <v>1</v>
      </c>
      <c r="N3435" s="2" t="str">
        <f t="shared" si="107"/>
        <v>Female202165-74 yearsGR113-019</v>
      </c>
    </row>
    <row r="3436" spans="2:14" x14ac:dyDescent="0.35">
      <c r="B3436" t="s">
        <v>710</v>
      </c>
      <c r="C3436" t="s">
        <v>711</v>
      </c>
      <c r="D3436">
        <v>2021</v>
      </c>
      <c r="E3436">
        <v>2021</v>
      </c>
      <c r="F3436" s="1" t="s">
        <v>28</v>
      </c>
      <c r="G3436" s="1" t="s">
        <v>29</v>
      </c>
      <c r="H3436" s="1" t="s">
        <v>280</v>
      </c>
      <c r="I3436" s="1" t="s">
        <v>279</v>
      </c>
      <c r="J3436">
        <v>878</v>
      </c>
      <c r="K3436">
        <v>17797036</v>
      </c>
      <c r="L3436">
        <v>4.9000000000000004</v>
      </c>
      <c r="M3436" s="2" t="b">
        <f t="shared" si="106"/>
        <v>0</v>
      </c>
      <c r="N3436" s="2" t="str">
        <f t="shared" si="107"/>
        <v>Female202165-74 yearsGR113-020</v>
      </c>
    </row>
    <row r="3437" spans="2:14" x14ac:dyDescent="0.35">
      <c r="B3437" t="s">
        <v>710</v>
      </c>
      <c r="C3437" t="s">
        <v>711</v>
      </c>
      <c r="D3437">
        <v>2021</v>
      </c>
      <c r="E3437">
        <v>2021</v>
      </c>
      <c r="F3437" s="1" t="s">
        <v>28</v>
      </c>
      <c r="G3437" s="1" t="s">
        <v>29</v>
      </c>
      <c r="H3437" s="1" t="s">
        <v>278</v>
      </c>
      <c r="I3437" s="1" t="s">
        <v>277</v>
      </c>
      <c r="J3437">
        <v>986</v>
      </c>
      <c r="K3437">
        <v>17797036</v>
      </c>
      <c r="L3437">
        <v>5.5</v>
      </c>
      <c r="M3437" s="2" t="b">
        <f t="shared" si="106"/>
        <v>0</v>
      </c>
      <c r="N3437" s="2" t="str">
        <f t="shared" si="107"/>
        <v>Female202165-74 yearsGR113-021</v>
      </c>
    </row>
    <row r="3438" spans="2:14" x14ac:dyDescent="0.35">
      <c r="B3438" t="s">
        <v>710</v>
      </c>
      <c r="C3438" t="s">
        <v>711</v>
      </c>
      <c r="D3438">
        <v>2021</v>
      </c>
      <c r="E3438">
        <v>2021</v>
      </c>
      <c r="F3438" s="1" t="s">
        <v>28</v>
      </c>
      <c r="G3438" s="1" t="s">
        <v>29</v>
      </c>
      <c r="H3438" s="1" t="s">
        <v>276</v>
      </c>
      <c r="I3438" s="1" t="s">
        <v>275</v>
      </c>
      <c r="J3438">
        <v>1058</v>
      </c>
      <c r="K3438">
        <v>17797036</v>
      </c>
      <c r="L3438">
        <v>5.9</v>
      </c>
      <c r="M3438" s="2" t="b">
        <f t="shared" si="106"/>
        <v>0</v>
      </c>
      <c r="N3438" s="2" t="str">
        <f t="shared" si="107"/>
        <v>Female202165-74 yearsGR113-022</v>
      </c>
    </row>
    <row r="3439" spans="2:14" x14ac:dyDescent="0.35">
      <c r="B3439" t="s">
        <v>710</v>
      </c>
      <c r="C3439" t="s">
        <v>711</v>
      </c>
      <c r="D3439">
        <v>2021</v>
      </c>
      <c r="E3439">
        <v>2021</v>
      </c>
      <c r="F3439" s="1" t="s">
        <v>28</v>
      </c>
      <c r="G3439" s="1" t="s">
        <v>29</v>
      </c>
      <c r="H3439" s="1" t="s">
        <v>274</v>
      </c>
      <c r="I3439" s="1" t="s">
        <v>273</v>
      </c>
      <c r="J3439">
        <v>5898</v>
      </c>
      <c r="K3439">
        <v>17797036</v>
      </c>
      <c r="L3439">
        <v>33.1</v>
      </c>
      <c r="M3439" s="2" t="b">
        <f t="shared" si="106"/>
        <v>0</v>
      </c>
      <c r="N3439" s="2" t="str">
        <f t="shared" si="107"/>
        <v>Female202165-74 yearsGR113-023</v>
      </c>
    </row>
    <row r="3440" spans="2:14" x14ac:dyDescent="0.35">
      <c r="B3440" t="s">
        <v>710</v>
      </c>
      <c r="C3440" t="s">
        <v>711</v>
      </c>
      <c r="D3440">
        <v>2021</v>
      </c>
      <c r="E3440">
        <v>2021</v>
      </c>
      <c r="F3440" s="1" t="s">
        <v>28</v>
      </c>
      <c r="G3440" s="1" t="s">
        <v>29</v>
      </c>
      <c r="H3440" s="1" t="s">
        <v>272</v>
      </c>
      <c r="I3440" s="1" t="s">
        <v>271</v>
      </c>
      <c r="J3440">
        <v>3156</v>
      </c>
      <c r="K3440">
        <v>17797036</v>
      </c>
      <c r="L3440">
        <v>17.7</v>
      </c>
      <c r="M3440" s="2" t="b">
        <f t="shared" ref="M3440:M3503" si="108">LEFT(H3440,1)="#"</f>
        <v>0</v>
      </c>
      <c r="N3440" s="2" t="str">
        <f t="shared" ref="N3440:N3503" si="109">B3440&amp;E3440&amp;F3440&amp;I3440</f>
        <v>Female202165-74 yearsGR113-024</v>
      </c>
    </row>
    <row r="3441" spans="2:14" x14ac:dyDescent="0.35">
      <c r="B3441" t="s">
        <v>710</v>
      </c>
      <c r="C3441" t="s">
        <v>711</v>
      </c>
      <c r="D3441">
        <v>2021</v>
      </c>
      <c r="E3441">
        <v>2021</v>
      </c>
      <c r="F3441" s="1" t="s">
        <v>28</v>
      </c>
      <c r="G3441" s="1" t="s">
        <v>29</v>
      </c>
      <c r="H3441" s="1" t="s">
        <v>270</v>
      </c>
      <c r="I3441" s="1" t="s">
        <v>269</v>
      </c>
      <c r="J3441">
        <v>7102</v>
      </c>
      <c r="K3441">
        <v>17797036</v>
      </c>
      <c r="L3441">
        <v>39.9</v>
      </c>
      <c r="M3441" s="2" t="b">
        <f t="shared" si="108"/>
        <v>0</v>
      </c>
      <c r="N3441" s="2" t="str">
        <f t="shared" si="109"/>
        <v>Female202165-74 yearsGR113-025</v>
      </c>
    </row>
    <row r="3442" spans="2:14" x14ac:dyDescent="0.35">
      <c r="B3442" t="s">
        <v>710</v>
      </c>
      <c r="C3442" t="s">
        <v>711</v>
      </c>
      <c r="D3442">
        <v>2021</v>
      </c>
      <c r="E3442">
        <v>2021</v>
      </c>
      <c r="F3442" s="1" t="s">
        <v>28</v>
      </c>
      <c r="G3442" s="1" t="s">
        <v>29</v>
      </c>
      <c r="H3442" s="1" t="s">
        <v>268</v>
      </c>
      <c r="I3442" s="1" t="s">
        <v>267</v>
      </c>
      <c r="J3442">
        <v>252</v>
      </c>
      <c r="K3442">
        <v>17797036</v>
      </c>
      <c r="L3442">
        <v>1.4</v>
      </c>
      <c r="M3442" s="2" t="b">
        <f t="shared" si="108"/>
        <v>0</v>
      </c>
      <c r="N3442" s="2" t="str">
        <f t="shared" si="109"/>
        <v>Female202165-74 yearsGR113-026</v>
      </c>
    </row>
    <row r="3443" spans="2:14" x14ac:dyDescent="0.35">
      <c r="B3443" t="s">
        <v>710</v>
      </c>
      <c r="C3443" t="s">
        <v>711</v>
      </c>
      <c r="D3443">
        <v>2021</v>
      </c>
      <c r="E3443">
        <v>2021</v>
      </c>
      <c r="F3443" s="1" t="s">
        <v>28</v>
      </c>
      <c r="G3443" s="1" t="s">
        <v>29</v>
      </c>
      <c r="H3443" s="1" t="s">
        <v>266</v>
      </c>
      <c r="I3443" s="1" t="s">
        <v>265</v>
      </c>
      <c r="J3443">
        <v>20119</v>
      </c>
      <c r="K3443">
        <v>17797036</v>
      </c>
      <c r="L3443">
        <v>113</v>
      </c>
      <c r="M3443" s="2" t="b">
        <f t="shared" si="108"/>
        <v>0</v>
      </c>
      <c r="N3443" s="2" t="str">
        <f t="shared" si="109"/>
        <v>Female202165-74 yearsGR113-027</v>
      </c>
    </row>
    <row r="3444" spans="2:14" x14ac:dyDescent="0.35">
      <c r="B3444" t="s">
        <v>710</v>
      </c>
      <c r="C3444" t="s">
        <v>711</v>
      </c>
      <c r="D3444">
        <v>2021</v>
      </c>
      <c r="E3444">
        <v>2021</v>
      </c>
      <c r="F3444" s="1" t="s">
        <v>28</v>
      </c>
      <c r="G3444" s="1" t="s">
        <v>29</v>
      </c>
      <c r="H3444" s="1" t="s">
        <v>264</v>
      </c>
      <c r="I3444" s="1" t="s">
        <v>263</v>
      </c>
      <c r="J3444">
        <v>705</v>
      </c>
      <c r="K3444">
        <v>17797036</v>
      </c>
      <c r="L3444">
        <v>4</v>
      </c>
      <c r="M3444" s="2" t="b">
        <f t="shared" si="108"/>
        <v>0</v>
      </c>
      <c r="N3444" s="2" t="str">
        <f t="shared" si="109"/>
        <v>Female202165-74 yearsGR113-028</v>
      </c>
    </row>
    <row r="3445" spans="2:14" x14ac:dyDescent="0.35">
      <c r="B3445" t="s">
        <v>710</v>
      </c>
      <c r="C3445" t="s">
        <v>711</v>
      </c>
      <c r="D3445">
        <v>2021</v>
      </c>
      <c r="E3445">
        <v>2021</v>
      </c>
      <c r="F3445" s="1" t="s">
        <v>28</v>
      </c>
      <c r="G3445" s="1" t="s">
        <v>29</v>
      </c>
      <c r="H3445" s="1" t="s">
        <v>137</v>
      </c>
      <c r="I3445" s="1" t="s">
        <v>136</v>
      </c>
      <c r="J3445">
        <v>10728</v>
      </c>
      <c r="K3445">
        <v>17797036</v>
      </c>
      <c r="L3445">
        <v>60.3</v>
      </c>
      <c r="M3445" s="2" t="b">
        <f t="shared" si="108"/>
        <v>0</v>
      </c>
      <c r="N3445" s="2" t="str">
        <f t="shared" si="109"/>
        <v>Female202165-74 yearsGR113-029</v>
      </c>
    </row>
    <row r="3446" spans="2:14" x14ac:dyDescent="0.35">
      <c r="B3446" t="s">
        <v>710</v>
      </c>
      <c r="C3446" t="s">
        <v>711</v>
      </c>
      <c r="D3446">
        <v>2021</v>
      </c>
      <c r="E3446">
        <v>2021</v>
      </c>
      <c r="F3446" s="1" t="s">
        <v>28</v>
      </c>
      <c r="G3446" s="1" t="s">
        <v>29</v>
      </c>
      <c r="H3446" s="1" t="s">
        <v>262</v>
      </c>
      <c r="I3446" s="1" t="s">
        <v>261</v>
      </c>
      <c r="J3446">
        <v>853</v>
      </c>
      <c r="K3446">
        <v>17797036</v>
      </c>
      <c r="L3446">
        <v>4.8</v>
      </c>
      <c r="M3446" s="2" t="b">
        <f t="shared" si="108"/>
        <v>0</v>
      </c>
      <c r="N3446" s="2" t="str">
        <f t="shared" si="109"/>
        <v>Female202165-74 yearsGR113-030</v>
      </c>
    </row>
    <row r="3447" spans="2:14" x14ac:dyDescent="0.35">
      <c r="B3447" t="s">
        <v>710</v>
      </c>
      <c r="C3447" t="s">
        <v>711</v>
      </c>
      <c r="D3447">
        <v>2021</v>
      </c>
      <c r="E3447">
        <v>2021</v>
      </c>
      <c r="F3447" s="1" t="s">
        <v>28</v>
      </c>
      <c r="G3447" s="1" t="s">
        <v>29</v>
      </c>
      <c r="H3447" s="1" t="s">
        <v>260</v>
      </c>
      <c r="I3447" s="1" t="s">
        <v>259</v>
      </c>
      <c r="J3447">
        <v>4313</v>
      </c>
      <c r="K3447">
        <v>17797036</v>
      </c>
      <c r="L3447">
        <v>24.2</v>
      </c>
      <c r="M3447" s="2" t="b">
        <f t="shared" si="108"/>
        <v>0</v>
      </c>
      <c r="N3447" s="2" t="str">
        <f t="shared" si="109"/>
        <v>Female202165-74 yearsGR113-031</v>
      </c>
    </row>
    <row r="3448" spans="2:14" x14ac:dyDescent="0.35">
      <c r="B3448" t="s">
        <v>710</v>
      </c>
      <c r="C3448" t="s">
        <v>711</v>
      </c>
      <c r="D3448">
        <v>2021</v>
      </c>
      <c r="E3448">
        <v>2021</v>
      </c>
      <c r="F3448" s="1" t="s">
        <v>28</v>
      </c>
      <c r="G3448" s="1" t="s">
        <v>29</v>
      </c>
      <c r="H3448" s="1" t="s">
        <v>258</v>
      </c>
      <c r="I3448" s="1" t="s">
        <v>257</v>
      </c>
      <c r="J3448">
        <v>4099</v>
      </c>
      <c r="K3448">
        <v>17797036</v>
      </c>
      <c r="L3448">
        <v>23</v>
      </c>
      <c r="M3448" s="2" t="b">
        <f t="shared" si="108"/>
        <v>0</v>
      </c>
      <c r="N3448" s="2" t="str">
        <f t="shared" si="109"/>
        <v>Female202165-74 yearsGR113-032</v>
      </c>
    </row>
    <row r="3449" spans="2:14" x14ac:dyDescent="0.35">
      <c r="B3449" t="s">
        <v>710</v>
      </c>
      <c r="C3449" t="s">
        <v>711</v>
      </c>
      <c r="D3449">
        <v>2021</v>
      </c>
      <c r="E3449">
        <v>2021</v>
      </c>
      <c r="F3449" s="1" t="s">
        <v>28</v>
      </c>
      <c r="G3449" s="1" t="s">
        <v>29</v>
      </c>
      <c r="H3449" s="1" t="s">
        <v>254</v>
      </c>
      <c r="I3449" s="1" t="s">
        <v>253</v>
      </c>
      <c r="J3449">
        <v>1264</v>
      </c>
      <c r="K3449">
        <v>17797036</v>
      </c>
      <c r="L3449">
        <v>7.1</v>
      </c>
      <c r="M3449" s="2" t="b">
        <f t="shared" si="108"/>
        <v>0</v>
      </c>
      <c r="N3449" s="2" t="str">
        <f t="shared" si="109"/>
        <v>Female202165-74 yearsGR113-034</v>
      </c>
    </row>
    <row r="3450" spans="2:14" x14ac:dyDescent="0.35">
      <c r="B3450" t="s">
        <v>710</v>
      </c>
      <c r="C3450" t="s">
        <v>711</v>
      </c>
      <c r="D3450">
        <v>2021</v>
      </c>
      <c r="E3450">
        <v>2021</v>
      </c>
      <c r="F3450" s="1" t="s">
        <v>28</v>
      </c>
      <c r="G3450" s="1" t="s">
        <v>29</v>
      </c>
      <c r="H3450" s="1" t="s">
        <v>252</v>
      </c>
      <c r="I3450" s="1" t="s">
        <v>251</v>
      </c>
      <c r="J3450">
        <v>950</v>
      </c>
      <c r="K3450">
        <v>17797036</v>
      </c>
      <c r="L3450">
        <v>5.3</v>
      </c>
      <c r="M3450" s="2" t="b">
        <f t="shared" si="108"/>
        <v>0</v>
      </c>
      <c r="N3450" s="2" t="str">
        <f t="shared" si="109"/>
        <v>Female202165-74 yearsGR113-035</v>
      </c>
    </row>
    <row r="3451" spans="2:14" x14ac:dyDescent="0.35">
      <c r="B3451" t="s">
        <v>710</v>
      </c>
      <c r="C3451" t="s">
        <v>711</v>
      </c>
      <c r="D3451">
        <v>2021</v>
      </c>
      <c r="E3451">
        <v>2021</v>
      </c>
      <c r="F3451" s="1" t="s">
        <v>28</v>
      </c>
      <c r="G3451" s="1" t="s">
        <v>29</v>
      </c>
      <c r="H3451" s="1" t="s">
        <v>250</v>
      </c>
      <c r="I3451" s="1" t="s">
        <v>249</v>
      </c>
      <c r="J3451">
        <v>2290</v>
      </c>
      <c r="K3451">
        <v>17797036</v>
      </c>
      <c r="L3451">
        <v>12.9</v>
      </c>
      <c r="M3451" s="2" t="b">
        <f t="shared" si="108"/>
        <v>0</v>
      </c>
      <c r="N3451" s="2" t="str">
        <f t="shared" si="109"/>
        <v>Female202165-74 yearsGR113-036</v>
      </c>
    </row>
    <row r="3452" spans="2:14" x14ac:dyDescent="0.35">
      <c r="B3452" t="s">
        <v>710</v>
      </c>
      <c r="C3452" t="s">
        <v>711</v>
      </c>
      <c r="D3452">
        <v>2021</v>
      </c>
      <c r="E3452">
        <v>2021</v>
      </c>
      <c r="F3452" s="1" t="s">
        <v>28</v>
      </c>
      <c r="G3452" s="1" t="s">
        <v>29</v>
      </c>
      <c r="H3452" s="1" t="s">
        <v>135</v>
      </c>
      <c r="I3452" s="1" t="s">
        <v>134</v>
      </c>
      <c r="J3452">
        <v>5931</v>
      </c>
      <c r="K3452">
        <v>17797036</v>
      </c>
      <c r="L3452">
        <v>33.299999999999997</v>
      </c>
      <c r="M3452" s="2" t="b">
        <f t="shared" si="108"/>
        <v>0</v>
      </c>
      <c r="N3452" s="2" t="str">
        <f t="shared" si="109"/>
        <v>Female202165-74 yearsGR113-037</v>
      </c>
    </row>
    <row r="3453" spans="2:14" x14ac:dyDescent="0.35">
      <c r="B3453" t="s">
        <v>710</v>
      </c>
      <c r="C3453" t="s">
        <v>711</v>
      </c>
      <c r="D3453">
        <v>2021</v>
      </c>
      <c r="E3453">
        <v>2021</v>
      </c>
      <c r="F3453" s="1" t="s">
        <v>28</v>
      </c>
      <c r="G3453" s="1" t="s">
        <v>29</v>
      </c>
      <c r="H3453" s="1" t="s">
        <v>248</v>
      </c>
      <c r="I3453" s="1" t="s">
        <v>247</v>
      </c>
      <c r="J3453">
        <v>98</v>
      </c>
      <c r="K3453">
        <v>17797036</v>
      </c>
      <c r="L3453">
        <v>0.6</v>
      </c>
      <c r="M3453" s="2" t="b">
        <f t="shared" si="108"/>
        <v>0</v>
      </c>
      <c r="N3453" s="2" t="str">
        <f t="shared" si="109"/>
        <v>Female202165-74 yearsGR113-038</v>
      </c>
    </row>
    <row r="3454" spans="2:14" x14ac:dyDescent="0.35">
      <c r="B3454" t="s">
        <v>710</v>
      </c>
      <c r="C3454" t="s">
        <v>711</v>
      </c>
      <c r="D3454">
        <v>2021</v>
      </c>
      <c r="E3454">
        <v>2021</v>
      </c>
      <c r="F3454" s="1" t="s">
        <v>28</v>
      </c>
      <c r="G3454" s="1" t="s">
        <v>29</v>
      </c>
      <c r="H3454" s="1" t="s">
        <v>133</v>
      </c>
      <c r="I3454" s="1" t="s">
        <v>132</v>
      </c>
      <c r="J3454">
        <v>1969</v>
      </c>
      <c r="K3454">
        <v>17797036</v>
      </c>
      <c r="L3454">
        <v>11.1</v>
      </c>
      <c r="M3454" s="2" t="b">
        <f t="shared" si="108"/>
        <v>0</v>
      </c>
      <c r="N3454" s="2" t="str">
        <f t="shared" si="109"/>
        <v>Female202165-74 yearsGR113-039</v>
      </c>
    </row>
    <row r="3455" spans="2:14" x14ac:dyDescent="0.35">
      <c r="B3455" t="s">
        <v>710</v>
      </c>
      <c r="C3455" t="s">
        <v>711</v>
      </c>
      <c r="D3455">
        <v>2021</v>
      </c>
      <c r="E3455">
        <v>2021</v>
      </c>
      <c r="F3455" s="1" t="s">
        <v>28</v>
      </c>
      <c r="G3455" s="1" t="s">
        <v>29</v>
      </c>
      <c r="H3455" s="1" t="s">
        <v>246</v>
      </c>
      <c r="I3455" s="1" t="s">
        <v>245</v>
      </c>
      <c r="J3455">
        <v>2342</v>
      </c>
      <c r="K3455">
        <v>17797036</v>
      </c>
      <c r="L3455">
        <v>13.2</v>
      </c>
      <c r="M3455" s="2" t="b">
        <f t="shared" si="108"/>
        <v>0</v>
      </c>
      <c r="N3455" s="2" t="str">
        <f t="shared" si="109"/>
        <v>Female202165-74 yearsGR113-040</v>
      </c>
    </row>
    <row r="3456" spans="2:14" x14ac:dyDescent="0.35">
      <c r="B3456" t="s">
        <v>710</v>
      </c>
      <c r="C3456" t="s">
        <v>711</v>
      </c>
      <c r="D3456">
        <v>2021</v>
      </c>
      <c r="E3456">
        <v>2021</v>
      </c>
      <c r="F3456" s="1" t="s">
        <v>28</v>
      </c>
      <c r="G3456" s="1" t="s">
        <v>29</v>
      </c>
      <c r="H3456" s="1" t="s">
        <v>244</v>
      </c>
      <c r="I3456" s="1" t="s">
        <v>243</v>
      </c>
      <c r="J3456">
        <v>1514</v>
      </c>
      <c r="K3456">
        <v>17797036</v>
      </c>
      <c r="L3456">
        <v>8.5</v>
      </c>
      <c r="M3456" s="2" t="b">
        <f t="shared" si="108"/>
        <v>0</v>
      </c>
      <c r="N3456" s="2" t="str">
        <f t="shared" si="109"/>
        <v>Female202165-74 yearsGR113-041</v>
      </c>
    </row>
    <row r="3457" spans="2:14" x14ac:dyDescent="0.35">
      <c r="B3457" t="s">
        <v>710</v>
      </c>
      <c r="C3457" t="s">
        <v>711</v>
      </c>
      <c r="D3457">
        <v>2021</v>
      </c>
      <c r="E3457">
        <v>2021</v>
      </c>
      <c r="F3457" s="1" t="s">
        <v>28</v>
      </c>
      <c r="G3457" s="1" t="s">
        <v>29</v>
      </c>
      <c r="H3457" s="1" t="s">
        <v>240</v>
      </c>
      <c r="I3457" s="1" t="s">
        <v>239</v>
      </c>
      <c r="J3457">
        <v>9651</v>
      </c>
      <c r="K3457">
        <v>17797036</v>
      </c>
      <c r="L3457">
        <v>54.2</v>
      </c>
      <c r="M3457" s="2" t="b">
        <f t="shared" si="108"/>
        <v>0</v>
      </c>
      <c r="N3457" s="2" t="str">
        <f t="shared" si="109"/>
        <v>Female202165-74 yearsGR113-043</v>
      </c>
    </row>
    <row r="3458" spans="2:14" x14ac:dyDescent="0.35">
      <c r="B3458" t="s">
        <v>710</v>
      </c>
      <c r="C3458" t="s">
        <v>711</v>
      </c>
      <c r="D3458">
        <v>2021</v>
      </c>
      <c r="E3458">
        <v>2021</v>
      </c>
      <c r="F3458" s="1" t="s">
        <v>28</v>
      </c>
      <c r="G3458" s="1" t="s">
        <v>29</v>
      </c>
      <c r="H3458" s="1" t="s">
        <v>238</v>
      </c>
      <c r="I3458" s="1" t="s">
        <v>237</v>
      </c>
      <c r="J3458">
        <v>1406</v>
      </c>
      <c r="K3458">
        <v>17797036</v>
      </c>
      <c r="L3458">
        <v>7.9</v>
      </c>
      <c r="M3458" s="2" t="b">
        <f t="shared" si="108"/>
        <v>1</v>
      </c>
      <c r="N3458" s="2" t="str">
        <f t="shared" si="109"/>
        <v>Female202165-74 yearsGR113-044</v>
      </c>
    </row>
    <row r="3459" spans="2:14" x14ac:dyDescent="0.35">
      <c r="B3459" t="s">
        <v>710</v>
      </c>
      <c r="C3459" t="s">
        <v>711</v>
      </c>
      <c r="D3459">
        <v>2021</v>
      </c>
      <c r="E3459">
        <v>2021</v>
      </c>
      <c r="F3459" s="1" t="s">
        <v>28</v>
      </c>
      <c r="G3459" s="1" t="s">
        <v>29</v>
      </c>
      <c r="H3459" s="1" t="s">
        <v>236</v>
      </c>
      <c r="I3459" s="1" t="s">
        <v>235</v>
      </c>
      <c r="J3459">
        <v>550</v>
      </c>
      <c r="K3459">
        <v>17797036</v>
      </c>
      <c r="L3459">
        <v>3.1</v>
      </c>
      <c r="M3459" s="2" t="b">
        <f t="shared" si="108"/>
        <v>1</v>
      </c>
      <c r="N3459" s="2" t="str">
        <f t="shared" si="109"/>
        <v>Female202165-74 yearsGR113-045</v>
      </c>
    </row>
    <row r="3460" spans="2:14" x14ac:dyDescent="0.35">
      <c r="B3460" t="s">
        <v>710</v>
      </c>
      <c r="C3460" t="s">
        <v>711</v>
      </c>
      <c r="D3460">
        <v>2021</v>
      </c>
      <c r="E3460">
        <v>2021</v>
      </c>
      <c r="F3460" s="1" t="s">
        <v>28</v>
      </c>
      <c r="G3460" s="1" t="s">
        <v>29</v>
      </c>
      <c r="H3460" s="1" t="s">
        <v>131</v>
      </c>
      <c r="I3460" s="1" t="s">
        <v>130</v>
      </c>
      <c r="J3460">
        <v>11289</v>
      </c>
      <c r="K3460">
        <v>17797036</v>
      </c>
      <c r="L3460">
        <v>63.4</v>
      </c>
      <c r="M3460" s="2" t="b">
        <f t="shared" si="108"/>
        <v>1</v>
      </c>
      <c r="N3460" s="2" t="str">
        <f t="shared" si="109"/>
        <v>Female202165-74 yearsGR113-046</v>
      </c>
    </row>
    <row r="3461" spans="2:14" x14ac:dyDescent="0.35">
      <c r="B3461" t="s">
        <v>710</v>
      </c>
      <c r="C3461" t="s">
        <v>711</v>
      </c>
      <c r="D3461">
        <v>2021</v>
      </c>
      <c r="E3461">
        <v>2021</v>
      </c>
      <c r="F3461" s="1" t="s">
        <v>28</v>
      </c>
      <c r="G3461" s="1" t="s">
        <v>29</v>
      </c>
      <c r="H3461" s="1" t="s">
        <v>234</v>
      </c>
      <c r="I3461" s="1" t="s">
        <v>233</v>
      </c>
      <c r="J3461">
        <v>1103</v>
      </c>
      <c r="K3461">
        <v>17797036</v>
      </c>
      <c r="L3461">
        <v>6.2</v>
      </c>
      <c r="M3461" s="2" t="b">
        <f t="shared" si="108"/>
        <v>1</v>
      </c>
      <c r="N3461" s="2" t="str">
        <f t="shared" si="109"/>
        <v>Female202165-74 yearsGR113-047</v>
      </c>
    </row>
    <row r="3462" spans="2:14" x14ac:dyDescent="0.35">
      <c r="B3462" t="s">
        <v>710</v>
      </c>
      <c r="C3462" t="s">
        <v>711</v>
      </c>
      <c r="D3462">
        <v>2021</v>
      </c>
      <c r="E3462">
        <v>2021</v>
      </c>
      <c r="F3462" s="1" t="s">
        <v>28</v>
      </c>
      <c r="G3462" s="1" t="s">
        <v>29</v>
      </c>
      <c r="H3462" s="1" t="s">
        <v>232</v>
      </c>
      <c r="I3462" s="1" t="s">
        <v>231</v>
      </c>
      <c r="J3462">
        <v>1070</v>
      </c>
      <c r="K3462">
        <v>17797036</v>
      </c>
      <c r="L3462">
        <v>6</v>
      </c>
      <c r="M3462" s="2" t="b">
        <f t="shared" si="108"/>
        <v>0</v>
      </c>
      <c r="N3462" s="2" t="str">
        <f t="shared" si="109"/>
        <v>Female202165-74 yearsGR113-048</v>
      </c>
    </row>
    <row r="3463" spans="2:14" x14ac:dyDescent="0.35">
      <c r="B3463" t="s">
        <v>710</v>
      </c>
      <c r="C3463" t="s">
        <v>711</v>
      </c>
      <c r="D3463">
        <v>2021</v>
      </c>
      <c r="E3463">
        <v>2021</v>
      </c>
      <c r="F3463" s="1" t="s">
        <v>28</v>
      </c>
      <c r="G3463" s="1" t="s">
        <v>29</v>
      </c>
      <c r="H3463" s="1" t="s">
        <v>230</v>
      </c>
      <c r="I3463" s="1" t="s">
        <v>229</v>
      </c>
      <c r="J3463">
        <v>33</v>
      </c>
      <c r="K3463">
        <v>17797036</v>
      </c>
      <c r="L3463">
        <v>0.2</v>
      </c>
      <c r="M3463" s="2" t="b">
        <f t="shared" si="108"/>
        <v>0</v>
      </c>
      <c r="N3463" s="2" t="str">
        <f t="shared" si="109"/>
        <v>Female202165-74 yearsGR113-049</v>
      </c>
    </row>
    <row r="3464" spans="2:14" x14ac:dyDescent="0.35">
      <c r="B3464" t="s">
        <v>710</v>
      </c>
      <c r="C3464" t="s">
        <v>711</v>
      </c>
      <c r="D3464">
        <v>2021</v>
      </c>
      <c r="E3464">
        <v>2021</v>
      </c>
      <c r="F3464" s="1" t="s">
        <v>28</v>
      </c>
      <c r="G3464" s="1" t="s">
        <v>29</v>
      </c>
      <c r="H3464" s="1" t="s">
        <v>228</v>
      </c>
      <c r="I3464" s="1" t="s">
        <v>227</v>
      </c>
      <c r="J3464">
        <v>38</v>
      </c>
      <c r="K3464">
        <v>17797036</v>
      </c>
      <c r="L3464">
        <v>0.2</v>
      </c>
      <c r="M3464" s="2" t="b">
        <f t="shared" si="108"/>
        <v>1</v>
      </c>
      <c r="N3464" s="2" t="str">
        <f t="shared" si="109"/>
        <v>Female202165-74 yearsGR113-050</v>
      </c>
    </row>
    <row r="3465" spans="2:14" x14ac:dyDescent="0.35">
      <c r="B3465" t="s">
        <v>710</v>
      </c>
      <c r="C3465" t="s">
        <v>711</v>
      </c>
      <c r="D3465">
        <v>2021</v>
      </c>
      <c r="E3465">
        <v>2021</v>
      </c>
      <c r="F3465" s="1" t="s">
        <v>28</v>
      </c>
      <c r="G3465" s="1" t="s">
        <v>29</v>
      </c>
      <c r="H3465" s="1" t="s">
        <v>226</v>
      </c>
      <c r="I3465" s="1" t="s">
        <v>225</v>
      </c>
      <c r="J3465">
        <v>2058</v>
      </c>
      <c r="K3465">
        <v>17797036</v>
      </c>
      <c r="L3465">
        <v>11.6</v>
      </c>
      <c r="M3465" s="2" t="b">
        <f t="shared" si="108"/>
        <v>1</v>
      </c>
      <c r="N3465" s="2" t="str">
        <f t="shared" si="109"/>
        <v>Female202165-74 yearsGR113-051</v>
      </c>
    </row>
    <row r="3466" spans="2:14" x14ac:dyDescent="0.35">
      <c r="B3466" t="s">
        <v>710</v>
      </c>
      <c r="C3466" t="s">
        <v>711</v>
      </c>
      <c r="D3466">
        <v>2021</v>
      </c>
      <c r="E3466">
        <v>2021</v>
      </c>
      <c r="F3466" s="1" t="s">
        <v>28</v>
      </c>
      <c r="G3466" s="1" t="s">
        <v>29</v>
      </c>
      <c r="H3466" s="1" t="s">
        <v>224</v>
      </c>
      <c r="I3466" s="1" t="s">
        <v>223</v>
      </c>
      <c r="J3466">
        <v>5347</v>
      </c>
      <c r="K3466">
        <v>17797036</v>
      </c>
      <c r="L3466">
        <v>30</v>
      </c>
      <c r="M3466" s="2" t="b">
        <f t="shared" si="108"/>
        <v>1</v>
      </c>
      <c r="N3466" s="2" t="str">
        <f t="shared" si="109"/>
        <v>Female202165-74 yearsGR113-052</v>
      </c>
    </row>
    <row r="3467" spans="2:14" x14ac:dyDescent="0.35">
      <c r="B3467" t="s">
        <v>710</v>
      </c>
      <c r="C3467" t="s">
        <v>711</v>
      </c>
      <c r="D3467">
        <v>2021</v>
      </c>
      <c r="E3467">
        <v>2021</v>
      </c>
      <c r="F3467" s="1" t="s">
        <v>28</v>
      </c>
      <c r="G3467" s="1" t="s">
        <v>29</v>
      </c>
      <c r="H3467" s="1" t="s">
        <v>129</v>
      </c>
      <c r="I3467" s="1" t="s">
        <v>128</v>
      </c>
      <c r="J3467">
        <v>68914</v>
      </c>
      <c r="K3467">
        <v>17797036</v>
      </c>
      <c r="L3467">
        <v>387.2</v>
      </c>
      <c r="M3467" s="2" t="b">
        <f t="shared" si="108"/>
        <v>0</v>
      </c>
      <c r="N3467" s="2" t="str">
        <f t="shared" si="109"/>
        <v>Female202165-74 yearsGR113-053</v>
      </c>
    </row>
    <row r="3468" spans="2:14" x14ac:dyDescent="0.35">
      <c r="B3468" t="s">
        <v>710</v>
      </c>
      <c r="C3468" t="s">
        <v>711</v>
      </c>
      <c r="D3468">
        <v>2021</v>
      </c>
      <c r="E3468">
        <v>2021</v>
      </c>
      <c r="F3468" s="1" t="s">
        <v>28</v>
      </c>
      <c r="G3468" s="1" t="s">
        <v>29</v>
      </c>
      <c r="H3468" s="1" t="s">
        <v>127</v>
      </c>
      <c r="I3468" s="1" t="s">
        <v>126</v>
      </c>
      <c r="J3468">
        <v>49984</v>
      </c>
      <c r="K3468">
        <v>17797036</v>
      </c>
      <c r="L3468">
        <v>280.89999999999998</v>
      </c>
      <c r="M3468" s="2" t="b">
        <f t="shared" si="108"/>
        <v>1</v>
      </c>
      <c r="N3468" s="2" t="str">
        <f t="shared" si="109"/>
        <v>Female202165-74 yearsGR113-054</v>
      </c>
    </row>
    <row r="3469" spans="2:14" x14ac:dyDescent="0.35">
      <c r="B3469" t="s">
        <v>710</v>
      </c>
      <c r="C3469" t="s">
        <v>711</v>
      </c>
      <c r="D3469">
        <v>2021</v>
      </c>
      <c r="E3469">
        <v>2021</v>
      </c>
      <c r="F3469" s="1" t="s">
        <v>28</v>
      </c>
      <c r="G3469" s="1" t="s">
        <v>29</v>
      </c>
      <c r="H3469" s="1" t="s">
        <v>222</v>
      </c>
      <c r="I3469" s="1" t="s">
        <v>221</v>
      </c>
      <c r="J3469">
        <v>458</v>
      </c>
      <c r="K3469">
        <v>17797036</v>
      </c>
      <c r="L3469">
        <v>2.6</v>
      </c>
      <c r="M3469" s="2" t="b">
        <f t="shared" si="108"/>
        <v>0</v>
      </c>
      <c r="N3469" s="2" t="str">
        <f t="shared" si="109"/>
        <v>Female202165-74 yearsGR113-055</v>
      </c>
    </row>
    <row r="3470" spans="2:14" x14ac:dyDescent="0.35">
      <c r="B3470" t="s">
        <v>710</v>
      </c>
      <c r="C3470" t="s">
        <v>711</v>
      </c>
      <c r="D3470">
        <v>2021</v>
      </c>
      <c r="E3470">
        <v>2021</v>
      </c>
      <c r="F3470" s="1" t="s">
        <v>28</v>
      </c>
      <c r="G3470" s="1" t="s">
        <v>29</v>
      </c>
      <c r="H3470" s="1" t="s">
        <v>220</v>
      </c>
      <c r="I3470" s="1" t="s">
        <v>219</v>
      </c>
      <c r="J3470">
        <v>4882</v>
      </c>
      <c r="K3470">
        <v>17797036</v>
      </c>
      <c r="L3470">
        <v>27.4</v>
      </c>
      <c r="M3470" s="2" t="b">
        <f t="shared" si="108"/>
        <v>0</v>
      </c>
      <c r="N3470" s="2" t="str">
        <f t="shared" si="109"/>
        <v>Female202165-74 yearsGR113-056</v>
      </c>
    </row>
    <row r="3471" spans="2:14" x14ac:dyDescent="0.35">
      <c r="B3471" t="s">
        <v>710</v>
      </c>
      <c r="C3471" t="s">
        <v>711</v>
      </c>
      <c r="D3471">
        <v>2021</v>
      </c>
      <c r="E3471">
        <v>2021</v>
      </c>
      <c r="F3471" s="1" t="s">
        <v>28</v>
      </c>
      <c r="G3471" s="1" t="s">
        <v>29</v>
      </c>
      <c r="H3471" s="1" t="s">
        <v>125</v>
      </c>
      <c r="I3471" s="1" t="s">
        <v>124</v>
      </c>
      <c r="J3471">
        <v>932</v>
      </c>
      <c r="K3471">
        <v>17797036</v>
      </c>
      <c r="L3471">
        <v>5.2</v>
      </c>
      <c r="M3471" s="2" t="b">
        <f t="shared" si="108"/>
        <v>0</v>
      </c>
      <c r="N3471" s="2" t="str">
        <f t="shared" si="109"/>
        <v>Female202165-74 yearsGR113-057</v>
      </c>
    </row>
    <row r="3472" spans="2:14" x14ac:dyDescent="0.35">
      <c r="B3472" t="s">
        <v>710</v>
      </c>
      <c r="C3472" t="s">
        <v>711</v>
      </c>
      <c r="D3472">
        <v>2021</v>
      </c>
      <c r="E3472">
        <v>2021</v>
      </c>
      <c r="F3472" s="1" t="s">
        <v>28</v>
      </c>
      <c r="G3472" s="1" t="s">
        <v>29</v>
      </c>
      <c r="H3472" s="1" t="s">
        <v>123</v>
      </c>
      <c r="I3472" s="1" t="s">
        <v>122</v>
      </c>
      <c r="J3472">
        <v>26954</v>
      </c>
      <c r="K3472">
        <v>17797036</v>
      </c>
      <c r="L3472">
        <v>151.5</v>
      </c>
      <c r="M3472" s="2" t="b">
        <f t="shared" si="108"/>
        <v>0</v>
      </c>
      <c r="N3472" s="2" t="str">
        <f t="shared" si="109"/>
        <v>Female202165-74 yearsGR113-058</v>
      </c>
    </row>
    <row r="3473" spans="2:14" x14ac:dyDescent="0.35">
      <c r="B3473" t="s">
        <v>710</v>
      </c>
      <c r="C3473" t="s">
        <v>711</v>
      </c>
      <c r="D3473">
        <v>2021</v>
      </c>
      <c r="E3473">
        <v>2021</v>
      </c>
      <c r="F3473" s="1" t="s">
        <v>28</v>
      </c>
      <c r="G3473" s="1" t="s">
        <v>29</v>
      </c>
      <c r="H3473" s="1" t="s">
        <v>121</v>
      </c>
      <c r="I3473" s="1" t="s">
        <v>120</v>
      </c>
      <c r="J3473">
        <v>9201</v>
      </c>
      <c r="K3473">
        <v>17797036</v>
      </c>
      <c r="L3473">
        <v>51.7</v>
      </c>
      <c r="M3473" s="2" t="b">
        <f t="shared" si="108"/>
        <v>0</v>
      </c>
      <c r="N3473" s="2" t="str">
        <f t="shared" si="109"/>
        <v>Female202165-74 yearsGR113-059</v>
      </c>
    </row>
    <row r="3474" spans="2:14" x14ac:dyDescent="0.35">
      <c r="B3474" t="s">
        <v>710</v>
      </c>
      <c r="C3474" t="s">
        <v>711</v>
      </c>
      <c r="D3474">
        <v>2021</v>
      </c>
      <c r="E3474">
        <v>2021</v>
      </c>
      <c r="F3474" s="1" t="s">
        <v>28</v>
      </c>
      <c r="G3474" s="1" t="s">
        <v>29</v>
      </c>
      <c r="H3474" s="1" t="s">
        <v>218</v>
      </c>
      <c r="I3474" s="1" t="s">
        <v>217</v>
      </c>
      <c r="J3474">
        <v>422</v>
      </c>
      <c r="K3474">
        <v>17797036</v>
      </c>
      <c r="L3474">
        <v>2.4</v>
      </c>
      <c r="M3474" s="2" t="b">
        <f t="shared" si="108"/>
        <v>0</v>
      </c>
      <c r="N3474" s="2" t="str">
        <f t="shared" si="109"/>
        <v>Female202165-74 yearsGR113-060</v>
      </c>
    </row>
    <row r="3475" spans="2:14" x14ac:dyDescent="0.35">
      <c r="B3475" t="s">
        <v>710</v>
      </c>
      <c r="C3475" t="s">
        <v>711</v>
      </c>
      <c r="D3475">
        <v>2021</v>
      </c>
      <c r="E3475">
        <v>2021</v>
      </c>
      <c r="F3475" s="1" t="s">
        <v>28</v>
      </c>
      <c r="G3475" s="1" t="s">
        <v>29</v>
      </c>
      <c r="H3475" s="1" t="s">
        <v>119</v>
      </c>
      <c r="I3475" s="1" t="s">
        <v>118</v>
      </c>
      <c r="J3475">
        <v>17331</v>
      </c>
      <c r="K3475">
        <v>17797036</v>
      </c>
      <c r="L3475">
        <v>97.4</v>
      </c>
      <c r="M3475" s="2" t="b">
        <f t="shared" si="108"/>
        <v>0</v>
      </c>
      <c r="N3475" s="2" t="str">
        <f t="shared" si="109"/>
        <v>Female202165-74 yearsGR113-061</v>
      </c>
    </row>
    <row r="3476" spans="2:14" x14ac:dyDescent="0.35">
      <c r="B3476" t="s">
        <v>710</v>
      </c>
      <c r="C3476" t="s">
        <v>711</v>
      </c>
      <c r="D3476">
        <v>2021</v>
      </c>
      <c r="E3476">
        <v>2021</v>
      </c>
      <c r="F3476" s="1" t="s">
        <v>28</v>
      </c>
      <c r="G3476" s="1" t="s">
        <v>29</v>
      </c>
      <c r="H3476" s="1" t="s">
        <v>117</v>
      </c>
      <c r="I3476" s="1" t="s">
        <v>116</v>
      </c>
      <c r="J3476">
        <v>6311</v>
      </c>
      <c r="K3476">
        <v>17797036</v>
      </c>
      <c r="L3476">
        <v>35.5</v>
      </c>
      <c r="M3476" s="2" t="b">
        <f t="shared" si="108"/>
        <v>0</v>
      </c>
      <c r="N3476" s="2" t="str">
        <f t="shared" si="109"/>
        <v>Female202165-74 yearsGR113-062</v>
      </c>
    </row>
    <row r="3477" spans="2:14" x14ac:dyDescent="0.35">
      <c r="B3477" t="s">
        <v>710</v>
      </c>
      <c r="C3477" t="s">
        <v>711</v>
      </c>
      <c r="D3477">
        <v>2021</v>
      </c>
      <c r="E3477">
        <v>2021</v>
      </c>
      <c r="F3477" s="1" t="s">
        <v>28</v>
      </c>
      <c r="G3477" s="1" t="s">
        <v>29</v>
      </c>
      <c r="H3477" s="1" t="s">
        <v>115</v>
      </c>
      <c r="I3477" s="1" t="s">
        <v>114</v>
      </c>
      <c r="J3477">
        <v>11020</v>
      </c>
      <c r="K3477">
        <v>17797036</v>
      </c>
      <c r="L3477">
        <v>61.9</v>
      </c>
      <c r="M3477" s="2" t="b">
        <f t="shared" si="108"/>
        <v>0</v>
      </c>
      <c r="N3477" s="2" t="str">
        <f t="shared" si="109"/>
        <v>Female202165-74 yearsGR113-063</v>
      </c>
    </row>
    <row r="3478" spans="2:14" x14ac:dyDescent="0.35">
      <c r="B3478" t="s">
        <v>710</v>
      </c>
      <c r="C3478" t="s">
        <v>711</v>
      </c>
      <c r="D3478">
        <v>2021</v>
      </c>
      <c r="E3478">
        <v>2021</v>
      </c>
      <c r="F3478" s="1" t="s">
        <v>28</v>
      </c>
      <c r="G3478" s="1" t="s">
        <v>29</v>
      </c>
      <c r="H3478" s="1" t="s">
        <v>113</v>
      </c>
      <c r="I3478" s="1" t="s">
        <v>112</v>
      </c>
      <c r="J3478">
        <v>16758</v>
      </c>
      <c r="K3478">
        <v>17797036</v>
      </c>
      <c r="L3478">
        <v>94.2</v>
      </c>
      <c r="M3478" s="2" t="b">
        <f t="shared" si="108"/>
        <v>0</v>
      </c>
      <c r="N3478" s="2" t="str">
        <f t="shared" si="109"/>
        <v>Female202165-74 yearsGR113-064</v>
      </c>
    </row>
    <row r="3479" spans="2:14" x14ac:dyDescent="0.35">
      <c r="B3479" t="s">
        <v>710</v>
      </c>
      <c r="C3479" t="s">
        <v>711</v>
      </c>
      <c r="D3479">
        <v>2021</v>
      </c>
      <c r="E3479">
        <v>2021</v>
      </c>
      <c r="F3479" s="1" t="s">
        <v>28</v>
      </c>
      <c r="G3479" s="1" t="s">
        <v>29</v>
      </c>
      <c r="H3479" s="1" t="s">
        <v>111</v>
      </c>
      <c r="I3479" s="1" t="s">
        <v>110</v>
      </c>
      <c r="J3479">
        <v>147</v>
      </c>
      <c r="K3479">
        <v>17797036</v>
      </c>
      <c r="L3479">
        <v>0.8</v>
      </c>
      <c r="M3479" s="2" t="b">
        <f t="shared" si="108"/>
        <v>0</v>
      </c>
      <c r="N3479" s="2" t="str">
        <f t="shared" si="109"/>
        <v>Female202165-74 yearsGR113-065</v>
      </c>
    </row>
    <row r="3480" spans="2:14" x14ac:dyDescent="0.35">
      <c r="B3480" t="s">
        <v>710</v>
      </c>
      <c r="C3480" t="s">
        <v>711</v>
      </c>
      <c r="D3480">
        <v>2021</v>
      </c>
      <c r="E3480">
        <v>2021</v>
      </c>
      <c r="F3480" s="1" t="s">
        <v>28</v>
      </c>
      <c r="G3480" s="1" t="s">
        <v>29</v>
      </c>
      <c r="H3480" s="1" t="s">
        <v>216</v>
      </c>
      <c r="I3480" s="1" t="s">
        <v>215</v>
      </c>
      <c r="J3480">
        <v>99</v>
      </c>
      <c r="K3480">
        <v>17797036</v>
      </c>
      <c r="L3480">
        <v>0.6</v>
      </c>
      <c r="M3480" s="2" t="b">
        <f t="shared" si="108"/>
        <v>0</v>
      </c>
      <c r="N3480" s="2" t="str">
        <f t="shared" si="109"/>
        <v>Female202165-74 yearsGR113-066</v>
      </c>
    </row>
    <row r="3481" spans="2:14" x14ac:dyDescent="0.35">
      <c r="B3481" t="s">
        <v>710</v>
      </c>
      <c r="C3481" t="s">
        <v>711</v>
      </c>
      <c r="D3481">
        <v>2021</v>
      </c>
      <c r="E3481">
        <v>2021</v>
      </c>
      <c r="F3481" s="1" t="s">
        <v>28</v>
      </c>
      <c r="G3481" s="1" t="s">
        <v>29</v>
      </c>
      <c r="H3481" s="1" t="s">
        <v>214</v>
      </c>
      <c r="I3481" s="1" t="s">
        <v>213</v>
      </c>
      <c r="J3481">
        <v>5161</v>
      </c>
      <c r="K3481">
        <v>17797036</v>
      </c>
      <c r="L3481">
        <v>29</v>
      </c>
      <c r="M3481" s="2" t="b">
        <f t="shared" si="108"/>
        <v>0</v>
      </c>
      <c r="N3481" s="2" t="str">
        <f t="shared" si="109"/>
        <v>Female202165-74 yearsGR113-067</v>
      </c>
    </row>
    <row r="3482" spans="2:14" x14ac:dyDescent="0.35">
      <c r="B3482" t="s">
        <v>710</v>
      </c>
      <c r="C3482" t="s">
        <v>711</v>
      </c>
      <c r="D3482">
        <v>2021</v>
      </c>
      <c r="E3482">
        <v>2021</v>
      </c>
      <c r="F3482" s="1" t="s">
        <v>28</v>
      </c>
      <c r="G3482" s="1" t="s">
        <v>29</v>
      </c>
      <c r="H3482" s="1" t="s">
        <v>109</v>
      </c>
      <c r="I3482" s="1" t="s">
        <v>108</v>
      </c>
      <c r="J3482">
        <v>11351</v>
      </c>
      <c r="K3482">
        <v>17797036</v>
      </c>
      <c r="L3482">
        <v>63.8</v>
      </c>
      <c r="M3482" s="2" t="b">
        <f t="shared" si="108"/>
        <v>0</v>
      </c>
      <c r="N3482" s="2" t="str">
        <f t="shared" si="109"/>
        <v>Female202165-74 yearsGR113-068</v>
      </c>
    </row>
    <row r="3483" spans="2:14" x14ac:dyDescent="0.35">
      <c r="B3483" t="s">
        <v>710</v>
      </c>
      <c r="C3483" t="s">
        <v>711</v>
      </c>
      <c r="D3483">
        <v>2021</v>
      </c>
      <c r="E3483">
        <v>2021</v>
      </c>
      <c r="F3483" s="1" t="s">
        <v>28</v>
      </c>
      <c r="G3483" s="1" t="s">
        <v>29</v>
      </c>
      <c r="H3483" s="1" t="s">
        <v>212</v>
      </c>
      <c r="I3483" s="1" t="s">
        <v>211</v>
      </c>
      <c r="J3483">
        <v>3649</v>
      </c>
      <c r="K3483">
        <v>17797036</v>
      </c>
      <c r="L3483">
        <v>20.5</v>
      </c>
      <c r="M3483" s="2" t="b">
        <f t="shared" si="108"/>
        <v>1</v>
      </c>
      <c r="N3483" s="2" t="str">
        <f t="shared" si="109"/>
        <v>Female202165-74 yearsGR113-069</v>
      </c>
    </row>
    <row r="3484" spans="2:14" x14ac:dyDescent="0.35">
      <c r="B3484" t="s">
        <v>710</v>
      </c>
      <c r="C3484" t="s">
        <v>711</v>
      </c>
      <c r="D3484">
        <v>2021</v>
      </c>
      <c r="E3484">
        <v>2021</v>
      </c>
      <c r="F3484" s="1" t="s">
        <v>28</v>
      </c>
      <c r="G3484" s="1" t="s">
        <v>29</v>
      </c>
      <c r="H3484" s="1" t="s">
        <v>107</v>
      </c>
      <c r="I3484" s="1" t="s">
        <v>106</v>
      </c>
      <c r="J3484">
        <v>13111</v>
      </c>
      <c r="K3484">
        <v>17797036</v>
      </c>
      <c r="L3484">
        <v>73.7</v>
      </c>
      <c r="M3484" s="2" t="b">
        <f t="shared" si="108"/>
        <v>1</v>
      </c>
      <c r="N3484" s="2" t="str">
        <f t="shared" si="109"/>
        <v>Female202165-74 yearsGR113-070</v>
      </c>
    </row>
    <row r="3485" spans="2:14" x14ac:dyDescent="0.35">
      <c r="B3485" t="s">
        <v>710</v>
      </c>
      <c r="C3485" t="s">
        <v>711</v>
      </c>
      <c r="D3485">
        <v>2021</v>
      </c>
      <c r="E3485">
        <v>2021</v>
      </c>
      <c r="F3485" s="1" t="s">
        <v>28</v>
      </c>
      <c r="G3485" s="1" t="s">
        <v>29</v>
      </c>
      <c r="H3485" s="1" t="s">
        <v>210</v>
      </c>
      <c r="I3485" s="1" t="s">
        <v>209</v>
      </c>
      <c r="J3485">
        <v>278</v>
      </c>
      <c r="K3485">
        <v>17797036</v>
      </c>
      <c r="L3485">
        <v>1.6</v>
      </c>
      <c r="M3485" s="2" t="b">
        <f t="shared" si="108"/>
        <v>1</v>
      </c>
      <c r="N3485" s="2" t="str">
        <f t="shared" si="109"/>
        <v>Female202165-74 yearsGR113-071</v>
      </c>
    </row>
    <row r="3486" spans="2:14" x14ac:dyDescent="0.35">
      <c r="B3486" t="s">
        <v>710</v>
      </c>
      <c r="C3486" t="s">
        <v>711</v>
      </c>
      <c r="D3486">
        <v>2021</v>
      </c>
      <c r="E3486">
        <v>2021</v>
      </c>
      <c r="F3486" s="1" t="s">
        <v>28</v>
      </c>
      <c r="G3486" s="1" t="s">
        <v>29</v>
      </c>
      <c r="H3486" s="1" t="s">
        <v>208</v>
      </c>
      <c r="I3486" s="1" t="s">
        <v>207</v>
      </c>
      <c r="J3486">
        <v>1892</v>
      </c>
      <c r="K3486">
        <v>17797036</v>
      </c>
      <c r="L3486">
        <v>10.6</v>
      </c>
      <c r="M3486" s="2" t="b">
        <f t="shared" si="108"/>
        <v>0</v>
      </c>
      <c r="N3486" s="2" t="str">
        <f t="shared" si="109"/>
        <v>Female202165-74 yearsGR113-072</v>
      </c>
    </row>
    <row r="3487" spans="2:14" x14ac:dyDescent="0.35">
      <c r="B3487" t="s">
        <v>710</v>
      </c>
      <c r="C3487" t="s">
        <v>711</v>
      </c>
      <c r="D3487">
        <v>2021</v>
      </c>
      <c r="E3487">
        <v>2021</v>
      </c>
      <c r="F3487" s="1" t="s">
        <v>28</v>
      </c>
      <c r="G3487" s="1" t="s">
        <v>29</v>
      </c>
      <c r="H3487" s="1" t="s">
        <v>206</v>
      </c>
      <c r="I3487" s="1" t="s">
        <v>205</v>
      </c>
      <c r="J3487">
        <v>827</v>
      </c>
      <c r="K3487">
        <v>17797036</v>
      </c>
      <c r="L3487">
        <v>4.5999999999999996</v>
      </c>
      <c r="M3487" s="2" t="b">
        <f t="shared" si="108"/>
        <v>1</v>
      </c>
      <c r="N3487" s="2" t="str">
        <f t="shared" si="109"/>
        <v>Female202165-74 yearsGR113-073</v>
      </c>
    </row>
    <row r="3488" spans="2:14" x14ac:dyDescent="0.35">
      <c r="B3488" t="s">
        <v>710</v>
      </c>
      <c r="C3488" t="s">
        <v>711</v>
      </c>
      <c r="D3488">
        <v>2021</v>
      </c>
      <c r="E3488">
        <v>2021</v>
      </c>
      <c r="F3488" s="1" t="s">
        <v>28</v>
      </c>
      <c r="G3488" s="1" t="s">
        <v>29</v>
      </c>
      <c r="H3488" s="1" t="s">
        <v>204</v>
      </c>
      <c r="I3488" s="1" t="s">
        <v>203</v>
      </c>
      <c r="J3488">
        <v>1065</v>
      </c>
      <c r="K3488">
        <v>17797036</v>
      </c>
      <c r="L3488">
        <v>6</v>
      </c>
      <c r="M3488" s="2" t="b">
        <f t="shared" si="108"/>
        <v>0</v>
      </c>
      <c r="N3488" s="2" t="str">
        <f t="shared" si="109"/>
        <v>Female202165-74 yearsGR113-074</v>
      </c>
    </row>
    <row r="3489" spans="2:14" x14ac:dyDescent="0.35">
      <c r="B3489" t="s">
        <v>710</v>
      </c>
      <c r="C3489" t="s">
        <v>711</v>
      </c>
      <c r="D3489">
        <v>2021</v>
      </c>
      <c r="E3489">
        <v>2021</v>
      </c>
      <c r="F3489" s="1" t="s">
        <v>28</v>
      </c>
      <c r="G3489" s="1" t="s">
        <v>29</v>
      </c>
      <c r="H3489" s="1" t="s">
        <v>105</v>
      </c>
      <c r="I3489" s="1" t="s">
        <v>104</v>
      </c>
      <c r="J3489">
        <v>522</v>
      </c>
      <c r="K3489">
        <v>17797036</v>
      </c>
      <c r="L3489">
        <v>2.9</v>
      </c>
      <c r="M3489" s="2" t="b">
        <f t="shared" si="108"/>
        <v>0</v>
      </c>
      <c r="N3489" s="2" t="str">
        <f t="shared" si="109"/>
        <v>Female202165-74 yearsGR113-075</v>
      </c>
    </row>
    <row r="3490" spans="2:14" x14ac:dyDescent="0.35">
      <c r="B3490" t="s">
        <v>710</v>
      </c>
      <c r="C3490" t="s">
        <v>711</v>
      </c>
      <c r="D3490">
        <v>2021</v>
      </c>
      <c r="E3490">
        <v>2021</v>
      </c>
      <c r="F3490" s="1" t="s">
        <v>28</v>
      </c>
      <c r="G3490" s="1" t="s">
        <v>29</v>
      </c>
      <c r="H3490" s="1" t="s">
        <v>103</v>
      </c>
      <c r="I3490" s="1" t="s">
        <v>102</v>
      </c>
      <c r="J3490">
        <v>3589</v>
      </c>
      <c r="K3490">
        <v>17797036</v>
      </c>
      <c r="L3490">
        <v>20.2</v>
      </c>
      <c r="M3490" s="2" t="b">
        <f t="shared" si="108"/>
        <v>1</v>
      </c>
      <c r="N3490" s="2" t="str">
        <f t="shared" si="109"/>
        <v>Female202165-74 yearsGR113-076</v>
      </c>
    </row>
    <row r="3491" spans="2:14" x14ac:dyDescent="0.35">
      <c r="B3491" t="s">
        <v>710</v>
      </c>
      <c r="C3491" t="s">
        <v>711</v>
      </c>
      <c r="D3491">
        <v>2021</v>
      </c>
      <c r="E3491">
        <v>2021</v>
      </c>
      <c r="F3491" s="1" t="s">
        <v>28</v>
      </c>
      <c r="G3491" s="1" t="s">
        <v>29</v>
      </c>
      <c r="H3491" s="1" t="s">
        <v>202</v>
      </c>
      <c r="I3491" s="1" t="s">
        <v>201</v>
      </c>
      <c r="J3491">
        <v>61</v>
      </c>
      <c r="K3491">
        <v>17797036</v>
      </c>
      <c r="L3491">
        <v>0.3</v>
      </c>
      <c r="M3491" s="2" t="b">
        <f t="shared" si="108"/>
        <v>0</v>
      </c>
      <c r="N3491" s="2" t="str">
        <f t="shared" si="109"/>
        <v>Female202165-74 yearsGR113-077</v>
      </c>
    </row>
    <row r="3492" spans="2:14" x14ac:dyDescent="0.35">
      <c r="B3492" t="s">
        <v>710</v>
      </c>
      <c r="C3492" t="s">
        <v>711</v>
      </c>
      <c r="D3492">
        <v>2021</v>
      </c>
      <c r="E3492">
        <v>2021</v>
      </c>
      <c r="F3492" s="1" t="s">
        <v>28</v>
      </c>
      <c r="G3492" s="1" t="s">
        <v>29</v>
      </c>
      <c r="H3492" s="1" t="s">
        <v>101</v>
      </c>
      <c r="I3492" s="1" t="s">
        <v>100</v>
      </c>
      <c r="J3492">
        <v>3528</v>
      </c>
      <c r="K3492">
        <v>17797036</v>
      </c>
      <c r="L3492">
        <v>19.8</v>
      </c>
      <c r="M3492" s="2" t="b">
        <f t="shared" si="108"/>
        <v>0</v>
      </c>
      <c r="N3492" s="2" t="str">
        <f t="shared" si="109"/>
        <v>Female202165-74 yearsGR113-078</v>
      </c>
    </row>
    <row r="3493" spans="2:14" x14ac:dyDescent="0.35">
      <c r="B3493" t="s">
        <v>710</v>
      </c>
      <c r="C3493" t="s">
        <v>711</v>
      </c>
      <c r="D3493">
        <v>2021</v>
      </c>
      <c r="E3493">
        <v>2021</v>
      </c>
      <c r="F3493" s="1" t="s">
        <v>28</v>
      </c>
      <c r="G3493" s="1" t="s">
        <v>29</v>
      </c>
      <c r="H3493" s="1" t="s">
        <v>200</v>
      </c>
      <c r="I3493" s="1" t="s">
        <v>199</v>
      </c>
      <c r="J3493">
        <v>20</v>
      </c>
      <c r="K3493">
        <v>17797036</v>
      </c>
      <c r="L3493">
        <v>0.1</v>
      </c>
      <c r="M3493" s="2" t="b">
        <f t="shared" si="108"/>
        <v>0</v>
      </c>
      <c r="N3493" s="2" t="str">
        <f t="shared" si="109"/>
        <v>Female202165-74 yearsGR113-079</v>
      </c>
    </row>
    <row r="3494" spans="2:14" x14ac:dyDescent="0.35">
      <c r="B3494" t="s">
        <v>710</v>
      </c>
      <c r="C3494" t="s">
        <v>711</v>
      </c>
      <c r="D3494">
        <v>2021</v>
      </c>
      <c r="E3494">
        <v>2021</v>
      </c>
      <c r="F3494" s="1" t="s">
        <v>28</v>
      </c>
      <c r="G3494" s="1" t="s">
        <v>29</v>
      </c>
      <c r="H3494" s="1" t="s">
        <v>198</v>
      </c>
      <c r="I3494" s="1" t="s">
        <v>197</v>
      </c>
      <c r="J3494">
        <v>15</v>
      </c>
      <c r="K3494">
        <v>17797036</v>
      </c>
      <c r="L3494" t="s">
        <v>10</v>
      </c>
      <c r="M3494" s="2" t="b">
        <f t="shared" si="108"/>
        <v>1</v>
      </c>
      <c r="N3494" s="2" t="str">
        <f t="shared" si="109"/>
        <v>Female202165-74 yearsGR113-080</v>
      </c>
    </row>
    <row r="3495" spans="2:14" x14ac:dyDescent="0.35">
      <c r="B3495" t="s">
        <v>710</v>
      </c>
      <c r="C3495" t="s">
        <v>711</v>
      </c>
      <c r="D3495">
        <v>2021</v>
      </c>
      <c r="E3495">
        <v>2021</v>
      </c>
      <c r="F3495" s="1" t="s">
        <v>28</v>
      </c>
      <c r="G3495" s="1" t="s">
        <v>29</v>
      </c>
      <c r="H3495" s="1" t="s">
        <v>99</v>
      </c>
      <c r="I3495" s="1" t="s">
        <v>98</v>
      </c>
      <c r="J3495">
        <v>18143</v>
      </c>
      <c r="K3495">
        <v>17797036</v>
      </c>
      <c r="L3495">
        <v>101.9</v>
      </c>
      <c r="M3495" s="2" t="b">
        <f t="shared" si="108"/>
        <v>1</v>
      </c>
      <c r="N3495" s="2" t="str">
        <f t="shared" si="109"/>
        <v>Female202165-74 yearsGR113-082</v>
      </c>
    </row>
    <row r="3496" spans="2:14" x14ac:dyDescent="0.35">
      <c r="B3496" t="s">
        <v>710</v>
      </c>
      <c r="C3496" t="s">
        <v>711</v>
      </c>
      <c r="D3496">
        <v>2021</v>
      </c>
      <c r="E3496">
        <v>2021</v>
      </c>
      <c r="F3496" s="1" t="s">
        <v>28</v>
      </c>
      <c r="G3496" s="1" t="s">
        <v>29</v>
      </c>
      <c r="H3496" s="1" t="s">
        <v>194</v>
      </c>
      <c r="I3496" s="1" t="s">
        <v>193</v>
      </c>
      <c r="J3496">
        <v>39</v>
      </c>
      <c r="K3496">
        <v>17797036</v>
      </c>
      <c r="L3496">
        <v>0.2</v>
      </c>
      <c r="M3496" s="2" t="b">
        <f t="shared" si="108"/>
        <v>0</v>
      </c>
      <c r="N3496" s="2" t="str">
        <f t="shared" si="109"/>
        <v>Female202165-74 yearsGR113-083</v>
      </c>
    </row>
    <row r="3497" spans="2:14" x14ac:dyDescent="0.35">
      <c r="B3497" t="s">
        <v>710</v>
      </c>
      <c r="C3497" t="s">
        <v>711</v>
      </c>
      <c r="D3497">
        <v>2021</v>
      </c>
      <c r="E3497">
        <v>2021</v>
      </c>
      <c r="F3497" s="1" t="s">
        <v>28</v>
      </c>
      <c r="G3497" s="1" t="s">
        <v>29</v>
      </c>
      <c r="H3497" s="1" t="s">
        <v>192</v>
      </c>
      <c r="I3497" s="1" t="s">
        <v>191</v>
      </c>
      <c r="J3497">
        <v>949</v>
      </c>
      <c r="K3497">
        <v>17797036</v>
      </c>
      <c r="L3497">
        <v>5.3</v>
      </c>
      <c r="M3497" s="2" t="b">
        <f t="shared" si="108"/>
        <v>0</v>
      </c>
      <c r="N3497" s="2" t="str">
        <f t="shared" si="109"/>
        <v>Female202165-74 yearsGR113-084</v>
      </c>
    </row>
    <row r="3498" spans="2:14" x14ac:dyDescent="0.35">
      <c r="B3498" t="s">
        <v>710</v>
      </c>
      <c r="C3498" t="s">
        <v>711</v>
      </c>
      <c r="D3498">
        <v>2021</v>
      </c>
      <c r="E3498">
        <v>2021</v>
      </c>
      <c r="F3498" s="1" t="s">
        <v>28</v>
      </c>
      <c r="G3498" s="1" t="s">
        <v>29</v>
      </c>
      <c r="H3498" s="1" t="s">
        <v>190</v>
      </c>
      <c r="I3498" s="1" t="s">
        <v>189</v>
      </c>
      <c r="J3498">
        <v>366</v>
      </c>
      <c r="K3498">
        <v>17797036</v>
      </c>
      <c r="L3498">
        <v>2.1</v>
      </c>
      <c r="M3498" s="2" t="b">
        <f t="shared" si="108"/>
        <v>0</v>
      </c>
      <c r="N3498" s="2" t="str">
        <f t="shared" si="109"/>
        <v>Female202165-74 yearsGR113-085</v>
      </c>
    </row>
    <row r="3499" spans="2:14" x14ac:dyDescent="0.35">
      <c r="B3499" t="s">
        <v>710</v>
      </c>
      <c r="C3499" t="s">
        <v>711</v>
      </c>
      <c r="D3499">
        <v>2021</v>
      </c>
      <c r="E3499">
        <v>2021</v>
      </c>
      <c r="F3499" s="1" t="s">
        <v>28</v>
      </c>
      <c r="G3499" s="1" t="s">
        <v>29</v>
      </c>
      <c r="H3499" s="1" t="s">
        <v>97</v>
      </c>
      <c r="I3499" s="1" t="s">
        <v>96</v>
      </c>
      <c r="J3499">
        <v>16789</v>
      </c>
      <c r="K3499">
        <v>17797036</v>
      </c>
      <c r="L3499">
        <v>94.3</v>
      </c>
      <c r="M3499" s="2" t="b">
        <f t="shared" si="108"/>
        <v>0</v>
      </c>
      <c r="N3499" s="2" t="str">
        <f t="shared" si="109"/>
        <v>Female202165-74 yearsGR113-086</v>
      </c>
    </row>
    <row r="3500" spans="2:14" x14ac:dyDescent="0.35">
      <c r="B3500" t="s">
        <v>710</v>
      </c>
      <c r="C3500" t="s">
        <v>711</v>
      </c>
      <c r="D3500">
        <v>2021</v>
      </c>
      <c r="E3500">
        <v>2021</v>
      </c>
      <c r="F3500" s="1" t="s">
        <v>28</v>
      </c>
      <c r="G3500" s="1" t="s">
        <v>29</v>
      </c>
      <c r="H3500" s="1" t="s">
        <v>95</v>
      </c>
      <c r="I3500" s="1" t="s">
        <v>94</v>
      </c>
      <c r="J3500">
        <v>1414</v>
      </c>
      <c r="K3500">
        <v>17797036</v>
      </c>
      <c r="L3500">
        <v>7.9</v>
      </c>
      <c r="M3500" s="2" t="b">
        <f t="shared" si="108"/>
        <v>1</v>
      </c>
      <c r="N3500" s="2" t="str">
        <f t="shared" si="109"/>
        <v>Female202165-74 yearsGR113-088</v>
      </c>
    </row>
    <row r="3501" spans="2:14" x14ac:dyDescent="0.35">
      <c r="B3501" t="s">
        <v>710</v>
      </c>
      <c r="C3501" t="s">
        <v>711</v>
      </c>
      <c r="D3501">
        <v>2021</v>
      </c>
      <c r="E3501">
        <v>2021</v>
      </c>
      <c r="F3501" s="1" t="s">
        <v>28</v>
      </c>
      <c r="G3501" s="1" t="s">
        <v>29</v>
      </c>
      <c r="H3501" s="1" t="s">
        <v>186</v>
      </c>
      <c r="I3501" s="1" t="s">
        <v>185</v>
      </c>
      <c r="J3501">
        <v>4666</v>
      </c>
      <c r="K3501">
        <v>17797036</v>
      </c>
      <c r="L3501">
        <v>26.2</v>
      </c>
      <c r="M3501" s="2" t="b">
        <f t="shared" si="108"/>
        <v>0</v>
      </c>
      <c r="N3501" s="2" t="str">
        <f t="shared" si="109"/>
        <v>Female202165-74 yearsGR113-089</v>
      </c>
    </row>
    <row r="3502" spans="2:14" x14ac:dyDescent="0.35">
      <c r="B3502" t="s">
        <v>710</v>
      </c>
      <c r="C3502" t="s">
        <v>711</v>
      </c>
      <c r="D3502">
        <v>2021</v>
      </c>
      <c r="E3502">
        <v>2021</v>
      </c>
      <c r="F3502" s="1" t="s">
        <v>28</v>
      </c>
      <c r="G3502" s="1" t="s">
        <v>29</v>
      </c>
      <c r="H3502" s="1" t="s">
        <v>184</v>
      </c>
      <c r="I3502" s="1" t="s">
        <v>183</v>
      </c>
      <c r="J3502">
        <v>395</v>
      </c>
      <c r="K3502">
        <v>17797036</v>
      </c>
      <c r="L3502">
        <v>2.2000000000000002</v>
      </c>
      <c r="M3502" s="2" t="b">
        <f t="shared" si="108"/>
        <v>1</v>
      </c>
      <c r="N3502" s="2" t="str">
        <f t="shared" si="109"/>
        <v>Female202165-74 yearsGR113-090</v>
      </c>
    </row>
    <row r="3503" spans="2:14" x14ac:dyDescent="0.35">
      <c r="B3503" t="s">
        <v>710</v>
      </c>
      <c r="C3503" t="s">
        <v>711</v>
      </c>
      <c r="D3503">
        <v>2021</v>
      </c>
      <c r="E3503">
        <v>2021</v>
      </c>
      <c r="F3503" s="1" t="s">
        <v>28</v>
      </c>
      <c r="G3503" s="1" t="s">
        <v>29</v>
      </c>
      <c r="H3503" s="1" t="s">
        <v>182</v>
      </c>
      <c r="I3503" s="1" t="s">
        <v>181</v>
      </c>
      <c r="J3503">
        <v>37</v>
      </c>
      <c r="K3503">
        <v>17797036</v>
      </c>
      <c r="L3503">
        <v>0.2</v>
      </c>
      <c r="M3503" s="2" t="b">
        <f t="shared" si="108"/>
        <v>1</v>
      </c>
      <c r="N3503" s="2" t="str">
        <f t="shared" si="109"/>
        <v>Female202165-74 yearsGR113-091</v>
      </c>
    </row>
    <row r="3504" spans="2:14" x14ac:dyDescent="0.35">
      <c r="B3504" t="s">
        <v>710</v>
      </c>
      <c r="C3504" t="s">
        <v>711</v>
      </c>
      <c r="D3504">
        <v>2021</v>
      </c>
      <c r="E3504">
        <v>2021</v>
      </c>
      <c r="F3504" s="1" t="s">
        <v>28</v>
      </c>
      <c r="G3504" s="1" t="s">
        <v>29</v>
      </c>
      <c r="H3504" s="1" t="s">
        <v>180</v>
      </c>
      <c r="I3504" s="1" t="s">
        <v>179</v>
      </c>
      <c r="J3504">
        <v>221</v>
      </c>
      <c r="K3504">
        <v>17797036</v>
      </c>
      <c r="L3504">
        <v>1.2</v>
      </c>
      <c r="M3504" s="2" t="b">
        <f t="shared" ref="M3504:M3567" si="110">LEFT(H3504,1)="#"</f>
        <v>1</v>
      </c>
      <c r="N3504" s="2" t="str">
        <f t="shared" ref="N3504:N3567" si="111">B3504&amp;E3504&amp;F3504&amp;I3504</f>
        <v>Female202165-74 yearsGR113-092</v>
      </c>
    </row>
    <row r="3505" spans="2:14" x14ac:dyDescent="0.35">
      <c r="B3505" t="s">
        <v>710</v>
      </c>
      <c r="C3505" t="s">
        <v>711</v>
      </c>
      <c r="D3505">
        <v>2021</v>
      </c>
      <c r="E3505">
        <v>2021</v>
      </c>
      <c r="F3505" s="1" t="s">
        <v>28</v>
      </c>
      <c r="G3505" s="1" t="s">
        <v>29</v>
      </c>
      <c r="H3505" s="1" t="s">
        <v>93</v>
      </c>
      <c r="I3505" s="1" t="s">
        <v>92</v>
      </c>
      <c r="J3505">
        <v>4730</v>
      </c>
      <c r="K3505">
        <v>17797036</v>
      </c>
      <c r="L3505">
        <v>26.6</v>
      </c>
      <c r="M3505" s="2" t="b">
        <f t="shared" si="110"/>
        <v>1</v>
      </c>
      <c r="N3505" s="2" t="str">
        <f t="shared" si="111"/>
        <v>Female202165-74 yearsGR113-093</v>
      </c>
    </row>
    <row r="3506" spans="2:14" x14ac:dyDescent="0.35">
      <c r="B3506" t="s">
        <v>710</v>
      </c>
      <c r="C3506" t="s">
        <v>711</v>
      </c>
      <c r="D3506">
        <v>2021</v>
      </c>
      <c r="E3506">
        <v>2021</v>
      </c>
      <c r="F3506" s="1" t="s">
        <v>28</v>
      </c>
      <c r="G3506" s="1" t="s">
        <v>29</v>
      </c>
      <c r="H3506" s="1" t="s">
        <v>91</v>
      </c>
      <c r="I3506" s="1" t="s">
        <v>90</v>
      </c>
      <c r="J3506">
        <v>1714</v>
      </c>
      <c r="K3506">
        <v>17797036</v>
      </c>
      <c r="L3506">
        <v>9.6</v>
      </c>
      <c r="M3506" s="2" t="b">
        <f t="shared" si="110"/>
        <v>0</v>
      </c>
      <c r="N3506" s="2" t="str">
        <f t="shared" si="111"/>
        <v>Female202165-74 yearsGR113-094</v>
      </c>
    </row>
    <row r="3507" spans="2:14" x14ac:dyDescent="0.35">
      <c r="B3507" t="s">
        <v>710</v>
      </c>
      <c r="C3507" t="s">
        <v>711</v>
      </c>
      <c r="D3507">
        <v>2021</v>
      </c>
      <c r="E3507">
        <v>2021</v>
      </c>
      <c r="F3507" s="1" t="s">
        <v>28</v>
      </c>
      <c r="G3507" s="1" t="s">
        <v>29</v>
      </c>
      <c r="H3507" s="1" t="s">
        <v>178</v>
      </c>
      <c r="I3507" s="1" t="s">
        <v>177</v>
      </c>
      <c r="J3507">
        <v>3016</v>
      </c>
      <c r="K3507">
        <v>17797036</v>
      </c>
      <c r="L3507">
        <v>16.899999999999999</v>
      </c>
      <c r="M3507" s="2" t="b">
        <f t="shared" si="110"/>
        <v>0</v>
      </c>
      <c r="N3507" s="2" t="str">
        <f t="shared" si="111"/>
        <v>Female202165-74 yearsGR113-095</v>
      </c>
    </row>
    <row r="3508" spans="2:14" x14ac:dyDescent="0.35">
      <c r="B3508" t="s">
        <v>710</v>
      </c>
      <c r="C3508" t="s">
        <v>711</v>
      </c>
      <c r="D3508">
        <v>2021</v>
      </c>
      <c r="E3508">
        <v>2021</v>
      </c>
      <c r="F3508" s="1" t="s">
        <v>28</v>
      </c>
      <c r="G3508" s="1" t="s">
        <v>29</v>
      </c>
      <c r="H3508" s="1" t="s">
        <v>176</v>
      </c>
      <c r="I3508" s="1" t="s">
        <v>175</v>
      </c>
      <c r="J3508">
        <v>383</v>
      </c>
      <c r="K3508">
        <v>17797036</v>
      </c>
      <c r="L3508">
        <v>2.2000000000000002</v>
      </c>
      <c r="M3508" s="2" t="b">
        <f t="shared" si="110"/>
        <v>1</v>
      </c>
      <c r="N3508" s="2" t="str">
        <f t="shared" si="111"/>
        <v>Female202165-74 yearsGR113-096</v>
      </c>
    </row>
    <row r="3509" spans="2:14" x14ac:dyDescent="0.35">
      <c r="B3509" t="s">
        <v>710</v>
      </c>
      <c r="C3509" t="s">
        <v>711</v>
      </c>
      <c r="D3509">
        <v>2021</v>
      </c>
      <c r="E3509">
        <v>2021</v>
      </c>
      <c r="F3509" s="1" t="s">
        <v>28</v>
      </c>
      <c r="G3509" s="1" t="s">
        <v>29</v>
      </c>
      <c r="H3509" s="1" t="s">
        <v>89</v>
      </c>
      <c r="I3509" s="1" t="s">
        <v>88</v>
      </c>
      <c r="J3509">
        <v>5548</v>
      </c>
      <c r="K3509">
        <v>17797036</v>
      </c>
      <c r="L3509">
        <v>31.2</v>
      </c>
      <c r="M3509" s="2" t="b">
        <f t="shared" si="110"/>
        <v>1</v>
      </c>
      <c r="N3509" s="2" t="str">
        <f t="shared" si="111"/>
        <v>Female202165-74 yearsGR113-097</v>
      </c>
    </row>
    <row r="3510" spans="2:14" x14ac:dyDescent="0.35">
      <c r="B3510" t="s">
        <v>710</v>
      </c>
      <c r="C3510" t="s">
        <v>711</v>
      </c>
      <c r="D3510">
        <v>2021</v>
      </c>
      <c r="E3510">
        <v>2021</v>
      </c>
      <c r="F3510" s="1" t="s">
        <v>28</v>
      </c>
      <c r="G3510" s="1" t="s">
        <v>29</v>
      </c>
      <c r="H3510" s="1" t="s">
        <v>174</v>
      </c>
      <c r="I3510" s="1" t="s">
        <v>173</v>
      </c>
      <c r="J3510">
        <v>81</v>
      </c>
      <c r="K3510">
        <v>17797036</v>
      </c>
      <c r="L3510">
        <v>0.5</v>
      </c>
      <c r="M3510" s="2" t="b">
        <f t="shared" si="110"/>
        <v>0</v>
      </c>
      <c r="N3510" s="2" t="str">
        <f t="shared" si="111"/>
        <v>Female202165-74 yearsGR113-098</v>
      </c>
    </row>
    <row r="3511" spans="2:14" x14ac:dyDescent="0.35">
      <c r="B3511" t="s">
        <v>710</v>
      </c>
      <c r="C3511" t="s">
        <v>711</v>
      </c>
      <c r="D3511">
        <v>2021</v>
      </c>
      <c r="E3511">
        <v>2021</v>
      </c>
      <c r="F3511" s="1" t="s">
        <v>28</v>
      </c>
      <c r="G3511" s="1" t="s">
        <v>29</v>
      </c>
      <c r="H3511" s="1" t="s">
        <v>172</v>
      </c>
      <c r="I3511" s="1" t="s">
        <v>171</v>
      </c>
      <c r="J3511">
        <v>26</v>
      </c>
      <c r="K3511">
        <v>17797036</v>
      </c>
      <c r="L3511">
        <v>0.1</v>
      </c>
      <c r="M3511" s="2" t="b">
        <f t="shared" si="110"/>
        <v>0</v>
      </c>
      <c r="N3511" s="2" t="str">
        <f t="shared" si="111"/>
        <v>Female202165-74 yearsGR113-099</v>
      </c>
    </row>
    <row r="3512" spans="2:14" x14ac:dyDescent="0.35">
      <c r="B3512" t="s">
        <v>710</v>
      </c>
      <c r="C3512" t="s">
        <v>711</v>
      </c>
      <c r="D3512">
        <v>2021</v>
      </c>
      <c r="E3512">
        <v>2021</v>
      </c>
      <c r="F3512" s="1" t="s">
        <v>28</v>
      </c>
      <c r="G3512" s="1" t="s">
        <v>29</v>
      </c>
      <c r="H3512" s="1" t="s">
        <v>87</v>
      </c>
      <c r="I3512" s="1" t="s">
        <v>86</v>
      </c>
      <c r="J3512">
        <v>5439</v>
      </c>
      <c r="K3512">
        <v>17797036</v>
      </c>
      <c r="L3512">
        <v>30.6</v>
      </c>
      <c r="M3512" s="2" t="b">
        <f t="shared" si="110"/>
        <v>0</v>
      </c>
      <c r="N3512" s="2" t="str">
        <f t="shared" si="111"/>
        <v>Female202165-74 yearsGR113-100</v>
      </c>
    </row>
    <row r="3513" spans="2:14" x14ac:dyDescent="0.35">
      <c r="B3513" t="s">
        <v>710</v>
      </c>
      <c r="C3513" t="s">
        <v>711</v>
      </c>
      <c r="D3513">
        <v>2021</v>
      </c>
      <c r="E3513">
        <v>2021</v>
      </c>
      <c r="F3513" s="1" t="s">
        <v>28</v>
      </c>
      <c r="G3513" s="1" t="s">
        <v>29</v>
      </c>
      <c r="H3513" s="1" t="s">
        <v>170</v>
      </c>
      <c r="I3513" s="1" t="s">
        <v>169</v>
      </c>
      <c r="J3513">
        <v>187</v>
      </c>
      <c r="K3513">
        <v>17797036</v>
      </c>
      <c r="L3513">
        <v>1.1000000000000001</v>
      </c>
      <c r="M3513" s="2" t="b">
        <f t="shared" si="110"/>
        <v>1</v>
      </c>
      <c r="N3513" s="2" t="str">
        <f t="shared" si="111"/>
        <v>Female202165-74 yearsGR113-102</v>
      </c>
    </row>
    <row r="3514" spans="2:14" x14ac:dyDescent="0.35">
      <c r="B3514" t="s">
        <v>710</v>
      </c>
      <c r="C3514" t="s">
        <v>711</v>
      </c>
      <c r="D3514">
        <v>2021</v>
      </c>
      <c r="E3514">
        <v>2021</v>
      </c>
      <c r="F3514" s="1" t="s">
        <v>28</v>
      </c>
      <c r="G3514" s="1" t="s">
        <v>29</v>
      </c>
      <c r="H3514" s="1" t="s">
        <v>166</v>
      </c>
      <c r="I3514" s="1" t="s">
        <v>165</v>
      </c>
      <c r="J3514">
        <v>51</v>
      </c>
      <c r="K3514">
        <v>17797036</v>
      </c>
      <c r="L3514">
        <v>0.3</v>
      </c>
      <c r="M3514" s="2" t="b">
        <f t="shared" si="110"/>
        <v>1</v>
      </c>
      <c r="N3514" s="2" t="str">
        <f t="shared" si="111"/>
        <v>Female202165-74 yearsGR113-104</v>
      </c>
    </row>
    <row r="3515" spans="2:14" x14ac:dyDescent="0.35">
      <c r="B3515" t="s">
        <v>710</v>
      </c>
      <c r="C3515" t="s">
        <v>711</v>
      </c>
      <c r="D3515">
        <v>2021</v>
      </c>
      <c r="E3515">
        <v>2021</v>
      </c>
      <c r="F3515" s="1" t="s">
        <v>28</v>
      </c>
      <c r="G3515" s="1" t="s">
        <v>29</v>
      </c>
      <c r="H3515" s="1" t="s">
        <v>164</v>
      </c>
      <c r="I3515" s="1" t="s">
        <v>163</v>
      </c>
      <c r="J3515">
        <v>337</v>
      </c>
      <c r="K3515">
        <v>17797036</v>
      </c>
      <c r="L3515">
        <v>1.9</v>
      </c>
      <c r="M3515" s="2" t="b">
        <f t="shared" si="110"/>
        <v>1</v>
      </c>
      <c r="N3515" s="2" t="str">
        <f t="shared" si="111"/>
        <v>Female202165-74 yearsGR113-109</v>
      </c>
    </row>
    <row r="3516" spans="2:14" x14ac:dyDescent="0.35">
      <c r="B3516" t="s">
        <v>710</v>
      </c>
      <c r="C3516" t="s">
        <v>711</v>
      </c>
      <c r="D3516">
        <v>2021</v>
      </c>
      <c r="E3516">
        <v>2021</v>
      </c>
      <c r="F3516" s="1" t="s">
        <v>28</v>
      </c>
      <c r="G3516" s="1" t="s">
        <v>29</v>
      </c>
      <c r="H3516" s="1" t="s">
        <v>83</v>
      </c>
      <c r="I3516" s="1" t="s">
        <v>82</v>
      </c>
      <c r="J3516">
        <v>2077</v>
      </c>
      <c r="K3516">
        <v>17797036</v>
      </c>
      <c r="L3516">
        <v>11.7</v>
      </c>
      <c r="M3516" s="2" t="b">
        <f t="shared" si="110"/>
        <v>0</v>
      </c>
      <c r="N3516" s="2" t="str">
        <f t="shared" si="111"/>
        <v>Female202165-74 yearsGR113-110</v>
      </c>
    </row>
    <row r="3517" spans="2:14" x14ac:dyDescent="0.35">
      <c r="B3517" t="s">
        <v>710</v>
      </c>
      <c r="C3517" t="s">
        <v>711</v>
      </c>
      <c r="D3517">
        <v>2021</v>
      </c>
      <c r="E3517">
        <v>2021</v>
      </c>
      <c r="F3517" s="1" t="s">
        <v>28</v>
      </c>
      <c r="G3517" s="1" t="s">
        <v>29</v>
      </c>
      <c r="H3517" s="1" t="s">
        <v>81</v>
      </c>
      <c r="I3517" s="1" t="s">
        <v>80</v>
      </c>
      <c r="J3517">
        <v>32204</v>
      </c>
      <c r="K3517">
        <v>17797036</v>
      </c>
      <c r="L3517">
        <v>181</v>
      </c>
      <c r="M3517" s="2" t="b">
        <f t="shared" si="110"/>
        <v>0</v>
      </c>
      <c r="N3517" s="2" t="str">
        <f t="shared" si="111"/>
        <v>Female202165-74 yearsGR113-111</v>
      </c>
    </row>
    <row r="3518" spans="2:14" x14ac:dyDescent="0.35">
      <c r="B3518" t="s">
        <v>710</v>
      </c>
      <c r="C3518" t="s">
        <v>711</v>
      </c>
      <c r="D3518">
        <v>2021</v>
      </c>
      <c r="E3518">
        <v>2021</v>
      </c>
      <c r="F3518" s="1" t="s">
        <v>28</v>
      </c>
      <c r="G3518" s="1" t="s">
        <v>29</v>
      </c>
      <c r="H3518" s="1" t="s">
        <v>79</v>
      </c>
      <c r="I3518" s="1" t="s">
        <v>78</v>
      </c>
      <c r="J3518">
        <v>7093</v>
      </c>
      <c r="K3518">
        <v>17797036</v>
      </c>
      <c r="L3518">
        <v>39.9</v>
      </c>
      <c r="M3518" s="2" t="b">
        <f t="shared" si="110"/>
        <v>1</v>
      </c>
      <c r="N3518" s="2" t="str">
        <f t="shared" si="111"/>
        <v>Female202165-74 yearsGR113-112</v>
      </c>
    </row>
    <row r="3519" spans="2:14" x14ac:dyDescent="0.35">
      <c r="B3519" t="s">
        <v>710</v>
      </c>
      <c r="C3519" t="s">
        <v>711</v>
      </c>
      <c r="D3519">
        <v>2021</v>
      </c>
      <c r="E3519">
        <v>2021</v>
      </c>
      <c r="F3519" s="1" t="s">
        <v>28</v>
      </c>
      <c r="G3519" s="1" t="s">
        <v>29</v>
      </c>
      <c r="H3519" s="1" t="s">
        <v>77</v>
      </c>
      <c r="I3519" s="1" t="s">
        <v>76</v>
      </c>
      <c r="J3519">
        <v>1476</v>
      </c>
      <c r="K3519">
        <v>17797036</v>
      </c>
      <c r="L3519">
        <v>8.3000000000000007</v>
      </c>
      <c r="M3519" s="2" t="b">
        <f t="shared" si="110"/>
        <v>0</v>
      </c>
      <c r="N3519" s="2" t="str">
        <f t="shared" si="111"/>
        <v>Female202165-74 yearsGR113-113</v>
      </c>
    </row>
    <row r="3520" spans="2:14" x14ac:dyDescent="0.35">
      <c r="B3520" t="s">
        <v>710</v>
      </c>
      <c r="C3520" t="s">
        <v>711</v>
      </c>
      <c r="D3520">
        <v>2021</v>
      </c>
      <c r="E3520">
        <v>2021</v>
      </c>
      <c r="F3520" s="1" t="s">
        <v>28</v>
      </c>
      <c r="G3520" s="1" t="s">
        <v>29</v>
      </c>
      <c r="H3520" s="1" t="s">
        <v>75</v>
      </c>
      <c r="I3520" s="1" t="s">
        <v>74</v>
      </c>
      <c r="J3520">
        <v>1386</v>
      </c>
      <c r="K3520">
        <v>17797036</v>
      </c>
      <c r="L3520">
        <v>7.8</v>
      </c>
      <c r="M3520" s="2" t="b">
        <f t="shared" si="110"/>
        <v>0</v>
      </c>
      <c r="N3520" s="2" t="str">
        <f t="shared" si="111"/>
        <v>Female202165-74 yearsGR113-114</v>
      </c>
    </row>
    <row r="3521" spans="2:14" x14ac:dyDescent="0.35">
      <c r="B3521" t="s">
        <v>710</v>
      </c>
      <c r="C3521" t="s">
        <v>711</v>
      </c>
      <c r="D3521">
        <v>2021</v>
      </c>
      <c r="E3521">
        <v>2021</v>
      </c>
      <c r="F3521" s="1" t="s">
        <v>28</v>
      </c>
      <c r="G3521" s="1" t="s">
        <v>29</v>
      </c>
      <c r="H3521" s="1" t="s">
        <v>162</v>
      </c>
      <c r="I3521" s="1" t="s">
        <v>161</v>
      </c>
      <c r="J3521">
        <v>37</v>
      </c>
      <c r="K3521">
        <v>17797036</v>
      </c>
      <c r="L3521">
        <v>0.2</v>
      </c>
      <c r="M3521" s="2" t="b">
        <f t="shared" si="110"/>
        <v>0</v>
      </c>
      <c r="N3521" s="2" t="str">
        <f t="shared" si="111"/>
        <v>Female202165-74 yearsGR113-115</v>
      </c>
    </row>
    <row r="3522" spans="2:14" x14ac:dyDescent="0.35">
      <c r="B3522" t="s">
        <v>710</v>
      </c>
      <c r="C3522" t="s">
        <v>711</v>
      </c>
      <c r="D3522">
        <v>2021</v>
      </c>
      <c r="E3522">
        <v>2021</v>
      </c>
      <c r="F3522" s="1" t="s">
        <v>28</v>
      </c>
      <c r="G3522" s="1" t="s">
        <v>29</v>
      </c>
      <c r="H3522" s="1" t="s">
        <v>160</v>
      </c>
      <c r="I3522" s="1" t="s">
        <v>159</v>
      </c>
      <c r="J3522">
        <v>53</v>
      </c>
      <c r="K3522">
        <v>17797036</v>
      </c>
      <c r="L3522">
        <v>0.3</v>
      </c>
      <c r="M3522" s="2" t="b">
        <f t="shared" si="110"/>
        <v>0</v>
      </c>
      <c r="N3522" s="2" t="str">
        <f t="shared" si="111"/>
        <v>Female202165-74 yearsGR113-116</v>
      </c>
    </row>
    <row r="3523" spans="2:14" x14ac:dyDescent="0.35">
      <c r="B3523" t="s">
        <v>710</v>
      </c>
      <c r="C3523" t="s">
        <v>711</v>
      </c>
      <c r="D3523">
        <v>2021</v>
      </c>
      <c r="E3523">
        <v>2021</v>
      </c>
      <c r="F3523" s="1" t="s">
        <v>28</v>
      </c>
      <c r="G3523" s="1" t="s">
        <v>29</v>
      </c>
      <c r="H3523" s="1" t="s">
        <v>73</v>
      </c>
      <c r="I3523" s="1" t="s">
        <v>72</v>
      </c>
      <c r="J3523">
        <v>5617</v>
      </c>
      <c r="K3523">
        <v>17797036</v>
      </c>
      <c r="L3523">
        <v>31.6</v>
      </c>
      <c r="M3523" s="2" t="b">
        <f t="shared" si="110"/>
        <v>0</v>
      </c>
      <c r="N3523" s="2" t="str">
        <f t="shared" si="111"/>
        <v>Female202165-74 yearsGR113-117</v>
      </c>
    </row>
    <row r="3524" spans="2:14" x14ac:dyDescent="0.35">
      <c r="B3524" t="s">
        <v>710</v>
      </c>
      <c r="C3524" t="s">
        <v>711</v>
      </c>
      <c r="D3524">
        <v>2021</v>
      </c>
      <c r="E3524">
        <v>2021</v>
      </c>
      <c r="F3524" s="1" t="s">
        <v>28</v>
      </c>
      <c r="G3524" s="1" t="s">
        <v>29</v>
      </c>
      <c r="H3524" s="1" t="s">
        <v>71</v>
      </c>
      <c r="I3524" s="1" t="s">
        <v>70</v>
      </c>
      <c r="J3524">
        <v>2520</v>
      </c>
      <c r="K3524">
        <v>17797036</v>
      </c>
      <c r="L3524">
        <v>14.2</v>
      </c>
      <c r="M3524" s="2" t="b">
        <f t="shared" si="110"/>
        <v>0</v>
      </c>
      <c r="N3524" s="2" t="str">
        <f t="shared" si="111"/>
        <v>Female202165-74 yearsGR113-118</v>
      </c>
    </row>
    <row r="3525" spans="2:14" x14ac:dyDescent="0.35">
      <c r="B3525" t="s">
        <v>710</v>
      </c>
      <c r="C3525" t="s">
        <v>711</v>
      </c>
      <c r="D3525">
        <v>2021</v>
      </c>
      <c r="E3525">
        <v>2021</v>
      </c>
      <c r="F3525" s="1" t="s">
        <v>28</v>
      </c>
      <c r="G3525" s="1" t="s">
        <v>29</v>
      </c>
      <c r="H3525" s="1" t="s">
        <v>69</v>
      </c>
      <c r="I3525" s="1" t="s">
        <v>68</v>
      </c>
      <c r="J3525">
        <v>120</v>
      </c>
      <c r="K3525">
        <v>17797036</v>
      </c>
      <c r="L3525">
        <v>0.7</v>
      </c>
      <c r="M3525" s="2" t="b">
        <f t="shared" si="110"/>
        <v>0</v>
      </c>
      <c r="N3525" s="2" t="str">
        <f t="shared" si="111"/>
        <v>Female202165-74 yearsGR113-120</v>
      </c>
    </row>
    <row r="3526" spans="2:14" x14ac:dyDescent="0.35">
      <c r="B3526" t="s">
        <v>710</v>
      </c>
      <c r="C3526" t="s">
        <v>711</v>
      </c>
      <c r="D3526">
        <v>2021</v>
      </c>
      <c r="E3526">
        <v>2021</v>
      </c>
      <c r="F3526" s="1" t="s">
        <v>28</v>
      </c>
      <c r="G3526" s="1" t="s">
        <v>29</v>
      </c>
      <c r="H3526" s="1" t="s">
        <v>156</v>
      </c>
      <c r="I3526" s="1" t="s">
        <v>155</v>
      </c>
      <c r="J3526">
        <v>277</v>
      </c>
      <c r="K3526">
        <v>17797036</v>
      </c>
      <c r="L3526">
        <v>1.6</v>
      </c>
      <c r="M3526" s="2" t="b">
        <f t="shared" si="110"/>
        <v>0</v>
      </c>
      <c r="N3526" s="2" t="str">
        <f t="shared" si="111"/>
        <v>Female202165-74 yearsGR113-121</v>
      </c>
    </row>
    <row r="3527" spans="2:14" x14ac:dyDescent="0.35">
      <c r="B3527" t="s">
        <v>710</v>
      </c>
      <c r="C3527" t="s">
        <v>711</v>
      </c>
      <c r="D3527">
        <v>2021</v>
      </c>
      <c r="E3527">
        <v>2021</v>
      </c>
      <c r="F3527" s="1" t="s">
        <v>28</v>
      </c>
      <c r="G3527" s="1" t="s">
        <v>29</v>
      </c>
      <c r="H3527" s="1" t="s">
        <v>67</v>
      </c>
      <c r="I3527" s="1" t="s">
        <v>66</v>
      </c>
      <c r="J3527">
        <v>1425</v>
      </c>
      <c r="K3527">
        <v>17797036</v>
      </c>
      <c r="L3527">
        <v>8</v>
      </c>
      <c r="M3527" s="2" t="b">
        <f t="shared" si="110"/>
        <v>0</v>
      </c>
      <c r="N3527" s="2" t="str">
        <f t="shared" si="111"/>
        <v>Female202165-74 yearsGR113-122</v>
      </c>
    </row>
    <row r="3528" spans="2:14" x14ac:dyDescent="0.35">
      <c r="B3528" t="s">
        <v>710</v>
      </c>
      <c r="C3528" t="s">
        <v>711</v>
      </c>
      <c r="D3528">
        <v>2021</v>
      </c>
      <c r="E3528">
        <v>2021</v>
      </c>
      <c r="F3528" s="1" t="s">
        <v>28</v>
      </c>
      <c r="G3528" s="1" t="s">
        <v>29</v>
      </c>
      <c r="H3528" s="1" t="s">
        <v>154</v>
      </c>
      <c r="I3528" s="1" t="s">
        <v>153</v>
      </c>
      <c r="J3528">
        <v>1271</v>
      </c>
      <c r="K3528">
        <v>17797036</v>
      </c>
      <c r="L3528">
        <v>7.1</v>
      </c>
      <c r="M3528" s="2" t="b">
        <f t="shared" si="110"/>
        <v>0</v>
      </c>
      <c r="N3528" s="2" t="str">
        <f t="shared" si="111"/>
        <v>Female202165-74 yearsGR113-123</v>
      </c>
    </row>
    <row r="3529" spans="2:14" x14ac:dyDescent="0.35">
      <c r="B3529" t="s">
        <v>710</v>
      </c>
      <c r="C3529" t="s">
        <v>711</v>
      </c>
      <c r="D3529">
        <v>2021</v>
      </c>
      <c r="E3529">
        <v>2021</v>
      </c>
      <c r="F3529" s="1" t="s">
        <v>28</v>
      </c>
      <c r="G3529" s="1" t="s">
        <v>29</v>
      </c>
      <c r="H3529" s="1" t="s">
        <v>65</v>
      </c>
      <c r="I3529" s="1" t="s">
        <v>64</v>
      </c>
      <c r="J3529">
        <v>1004</v>
      </c>
      <c r="K3529">
        <v>17797036</v>
      </c>
      <c r="L3529">
        <v>5.6</v>
      </c>
      <c r="M3529" s="2" t="b">
        <f t="shared" si="110"/>
        <v>1</v>
      </c>
      <c r="N3529" s="2" t="str">
        <f t="shared" si="111"/>
        <v>Female202165-74 yearsGR113-124</v>
      </c>
    </row>
    <row r="3530" spans="2:14" x14ac:dyDescent="0.35">
      <c r="B3530" t="s">
        <v>710</v>
      </c>
      <c r="C3530" t="s">
        <v>711</v>
      </c>
      <c r="D3530">
        <v>2021</v>
      </c>
      <c r="E3530">
        <v>2021</v>
      </c>
      <c r="F3530" s="1" t="s">
        <v>28</v>
      </c>
      <c r="G3530" s="1" t="s">
        <v>29</v>
      </c>
      <c r="H3530" s="1" t="s">
        <v>152</v>
      </c>
      <c r="I3530" s="1" t="s">
        <v>151</v>
      </c>
      <c r="J3530">
        <v>385</v>
      </c>
      <c r="K3530">
        <v>17797036</v>
      </c>
      <c r="L3530">
        <v>2.2000000000000002</v>
      </c>
      <c r="M3530" s="2" t="b">
        <f t="shared" si="110"/>
        <v>0</v>
      </c>
      <c r="N3530" s="2" t="str">
        <f t="shared" si="111"/>
        <v>Female202165-74 yearsGR113-125</v>
      </c>
    </row>
    <row r="3531" spans="2:14" x14ac:dyDescent="0.35">
      <c r="B3531" t="s">
        <v>710</v>
      </c>
      <c r="C3531" t="s">
        <v>711</v>
      </c>
      <c r="D3531">
        <v>2021</v>
      </c>
      <c r="E3531">
        <v>2021</v>
      </c>
      <c r="F3531" s="1" t="s">
        <v>28</v>
      </c>
      <c r="G3531" s="1" t="s">
        <v>29</v>
      </c>
      <c r="H3531" s="1" t="s">
        <v>63</v>
      </c>
      <c r="I3531" s="1" t="s">
        <v>62</v>
      </c>
      <c r="J3531">
        <v>619</v>
      </c>
      <c r="K3531">
        <v>17797036</v>
      </c>
      <c r="L3531">
        <v>3.5</v>
      </c>
      <c r="M3531" s="2" t="b">
        <f t="shared" si="110"/>
        <v>0</v>
      </c>
      <c r="N3531" s="2" t="str">
        <f t="shared" si="111"/>
        <v>Female202165-74 yearsGR113-126</v>
      </c>
    </row>
    <row r="3532" spans="2:14" x14ac:dyDescent="0.35">
      <c r="B3532" t="s">
        <v>710</v>
      </c>
      <c r="C3532" t="s">
        <v>711</v>
      </c>
      <c r="D3532">
        <v>2021</v>
      </c>
      <c r="E3532">
        <v>2021</v>
      </c>
      <c r="F3532" s="1" t="s">
        <v>28</v>
      </c>
      <c r="G3532" s="1" t="s">
        <v>29</v>
      </c>
      <c r="H3532" s="1" t="s">
        <v>61</v>
      </c>
      <c r="I3532" s="1" t="s">
        <v>60</v>
      </c>
      <c r="J3532">
        <v>292</v>
      </c>
      <c r="K3532">
        <v>17797036</v>
      </c>
      <c r="L3532">
        <v>1.6</v>
      </c>
      <c r="M3532" s="2" t="b">
        <f t="shared" si="110"/>
        <v>1</v>
      </c>
      <c r="N3532" s="2" t="str">
        <f t="shared" si="111"/>
        <v>Female202165-74 yearsGR113-127</v>
      </c>
    </row>
    <row r="3533" spans="2:14" x14ac:dyDescent="0.35">
      <c r="B3533" t="s">
        <v>710</v>
      </c>
      <c r="C3533" t="s">
        <v>711</v>
      </c>
      <c r="D3533">
        <v>2021</v>
      </c>
      <c r="E3533">
        <v>2021</v>
      </c>
      <c r="F3533" s="1" t="s">
        <v>28</v>
      </c>
      <c r="G3533" s="1" t="s">
        <v>29</v>
      </c>
      <c r="H3533" s="1" t="s">
        <v>59</v>
      </c>
      <c r="I3533" s="1" t="s">
        <v>58</v>
      </c>
      <c r="J3533">
        <v>136</v>
      </c>
      <c r="K3533">
        <v>17797036</v>
      </c>
      <c r="L3533">
        <v>0.8</v>
      </c>
      <c r="M3533" s="2" t="b">
        <f t="shared" si="110"/>
        <v>0</v>
      </c>
      <c r="N3533" s="2" t="str">
        <f t="shared" si="111"/>
        <v>Female202165-74 yearsGR113-128</v>
      </c>
    </row>
    <row r="3534" spans="2:14" x14ac:dyDescent="0.35">
      <c r="B3534" t="s">
        <v>710</v>
      </c>
      <c r="C3534" t="s">
        <v>711</v>
      </c>
      <c r="D3534">
        <v>2021</v>
      </c>
      <c r="E3534">
        <v>2021</v>
      </c>
      <c r="F3534" s="1" t="s">
        <v>28</v>
      </c>
      <c r="G3534" s="1" t="s">
        <v>29</v>
      </c>
      <c r="H3534" s="1" t="s">
        <v>57</v>
      </c>
      <c r="I3534" s="1" t="s">
        <v>56</v>
      </c>
      <c r="J3534">
        <v>156</v>
      </c>
      <c r="K3534">
        <v>17797036</v>
      </c>
      <c r="L3534">
        <v>0.9</v>
      </c>
      <c r="M3534" s="2" t="b">
        <f t="shared" si="110"/>
        <v>0</v>
      </c>
      <c r="N3534" s="2" t="str">
        <f t="shared" si="111"/>
        <v>Female202165-74 yearsGR113-129</v>
      </c>
    </row>
    <row r="3535" spans="2:14" x14ac:dyDescent="0.35">
      <c r="B3535" t="s">
        <v>710</v>
      </c>
      <c r="C3535" t="s">
        <v>711</v>
      </c>
      <c r="D3535">
        <v>2021</v>
      </c>
      <c r="E3535">
        <v>2021</v>
      </c>
      <c r="F3535" s="1" t="s">
        <v>28</v>
      </c>
      <c r="G3535" s="1" t="s">
        <v>29</v>
      </c>
      <c r="H3535" s="1" t="s">
        <v>55</v>
      </c>
      <c r="I3535" s="1" t="s">
        <v>54</v>
      </c>
      <c r="J3535">
        <v>170</v>
      </c>
      <c r="K3535">
        <v>17797036</v>
      </c>
      <c r="L3535">
        <v>1</v>
      </c>
      <c r="M3535" s="2" t="b">
        <f t="shared" si="110"/>
        <v>0</v>
      </c>
      <c r="N3535" s="2" t="str">
        <f t="shared" si="111"/>
        <v>Female202165-74 yearsGR113-131</v>
      </c>
    </row>
    <row r="3536" spans="2:14" x14ac:dyDescent="0.35">
      <c r="B3536" t="s">
        <v>710</v>
      </c>
      <c r="C3536" t="s">
        <v>711</v>
      </c>
      <c r="D3536">
        <v>2021</v>
      </c>
      <c r="E3536">
        <v>2021</v>
      </c>
      <c r="F3536" s="1" t="s">
        <v>28</v>
      </c>
      <c r="G3536" s="1" t="s">
        <v>29</v>
      </c>
      <c r="H3536" s="1" t="s">
        <v>150</v>
      </c>
      <c r="I3536" s="1" t="s">
        <v>149</v>
      </c>
      <c r="J3536">
        <v>10</v>
      </c>
      <c r="K3536">
        <v>17797036</v>
      </c>
      <c r="L3536" t="s">
        <v>10</v>
      </c>
      <c r="M3536" s="2" t="b">
        <f t="shared" si="110"/>
        <v>0</v>
      </c>
      <c r="N3536" s="2" t="str">
        <f t="shared" si="111"/>
        <v>Female202165-74 yearsGR113-132</v>
      </c>
    </row>
    <row r="3537" spans="2:14" x14ac:dyDescent="0.35">
      <c r="B3537" t="s">
        <v>710</v>
      </c>
      <c r="C3537" t="s">
        <v>711</v>
      </c>
      <c r="D3537">
        <v>2021</v>
      </c>
      <c r="E3537">
        <v>2021</v>
      </c>
      <c r="F3537" s="1" t="s">
        <v>28</v>
      </c>
      <c r="G3537" s="1" t="s">
        <v>29</v>
      </c>
      <c r="H3537" s="1" t="s">
        <v>53</v>
      </c>
      <c r="I3537" s="1" t="s">
        <v>52</v>
      </c>
      <c r="J3537">
        <v>160</v>
      </c>
      <c r="K3537">
        <v>17797036</v>
      </c>
      <c r="L3537">
        <v>0.9</v>
      </c>
      <c r="M3537" s="2" t="b">
        <f t="shared" si="110"/>
        <v>0</v>
      </c>
      <c r="N3537" s="2" t="str">
        <f t="shared" si="111"/>
        <v>Female202165-74 yearsGR113-133</v>
      </c>
    </row>
    <row r="3538" spans="2:14" x14ac:dyDescent="0.35">
      <c r="B3538" t="s">
        <v>710</v>
      </c>
      <c r="C3538" t="s">
        <v>711</v>
      </c>
      <c r="D3538">
        <v>2021</v>
      </c>
      <c r="E3538">
        <v>2021</v>
      </c>
      <c r="F3538" s="1" t="s">
        <v>28</v>
      </c>
      <c r="G3538" s="1" t="s">
        <v>29</v>
      </c>
      <c r="H3538" s="1" t="s">
        <v>147</v>
      </c>
      <c r="I3538" s="1" t="s">
        <v>146</v>
      </c>
      <c r="J3538">
        <v>759</v>
      </c>
      <c r="K3538">
        <v>17797036</v>
      </c>
      <c r="L3538">
        <v>4.3</v>
      </c>
      <c r="M3538" s="2" t="b">
        <f t="shared" si="110"/>
        <v>1</v>
      </c>
      <c r="N3538" s="2" t="str">
        <f t="shared" si="111"/>
        <v>Female202165-74 yearsGR113-135</v>
      </c>
    </row>
    <row r="3539" spans="2:14" x14ac:dyDescent="0.35">
      <c r="B3539" t="s">
        <v>710</v>
      </c>
      <c r="C3539" t="s">
        <v>711</v>
      </c>
      <c r="D3539">
        <v>2021</v>
      </c>
      <c r="E3539">
        <v>2021</v>
      </c>
      <c r="F3539" s="1" t="s">
        <v>28</v>
      </c>
      <c r="G3539" s="1" t="s">
        <v>29</v>
      </c>
      <c r="H3539" s="1" t="s">
        <v>145</v>
      </c>
      <c r="I3539" s="1" t="s">
        <v>144</v>
      </c>
      <c r="J3539">
        <v>493</v>
      </c>
      <c r="K3539">
        <v>17797036</v>
      </c>
      <c r="L3539">
        <v>2.8</v>
      </c>
      <c r="M3539" s="2" t="b">
        <f t="shared" si="110"/>
        <v>1</v>
      </c>
      <c r="N3539" s="2" t="str">
        <f t="shared" si="111"/>
        <v>Female202165-74 yearsGR113-136</v>
      </c>
    </row>
    <row r="3540" spans="2:14" x14ac:dyDescent="0.35">
      <c r="B3540" t="s">
        <v>710</v>
      </c>
      <c r="C3540" t="s">
        <v>711</v>
      </c>
      <c r="D3540">
        <v>2021</v>
      </c>
      <c r="E3540">
        <v>2021</v>
      </c>
      <c r="F3540" s="1" t="s">
        <v>28</v>
      </c>
      <c r="G3540" s="1" t="s">
        <v>29</v>
      </c>
      <c r="H3540" s="1" t="s">
        <v>51</v>
      </c>
      <c r="I3540" s="1" t="s">
        <v>50</v>
      </c>
      <c r="J3540">
        <v>42786</v>
      </c>
      <c r="K3540">
        <v>17797036</v>
      </c>
      <c r="L3540">
        <v>240.4</v>
      </c>
      <c r="M3540" s="2" t="b">
        <f t="shared" si="110"/>
        <v>1</v>
      </c>
      <c r="N3540" s="2" t="str">
        <f t="shared" si="111"/>
        <v>Female202165-74 yearsGR113-137</v>
      </c>
    </row>
    <row r="3541" spans="2:14" x14ac:dyDescent="0.35">
      <c r="B3541" t="s">
        <v>710</v>
      </c>
      <c r="C3541" t="s">
        <v>711</v>
      </c>
      <c r="D3541">
        <v>2021</v>
      </c>
      <c r="E3541">
        <v>2021</v>
      </c>
      <c r="F3541" s="1" t="s">
        <v>30</v>
      </c>
      <c r="G3541" s="1" t="s">
        <v>31</v>
      </c>
      <c r="H3541" s="1" t="s">
        <v>296</v>
      </c>
      <c r="I3541" s="1" t="s">
        <v>295</v>
      </c>
      <c r="J3541">
        <v>1203</v>
      </c>
      <c r="K3541">
        <v>9037561</v>
      </c>
      <c r="L3541">
        <v>13.3</v>
      </c>
      <c r="M3541" s="2" t="b">
        <f t="shared" si="110"/>
        <v>0</v>
      </c>
      <c r="N3541" s="2" t="str">
        <f t="shared" si="111"/>
        <v>Female202175-84 yearsGR113-003</v>
      </c>
    </row>
    <row r="3542" spans="2:14" x14ac:dyDescent="0.35">
      <c r="B3542" t="s">
        <v>710</v>
      </c>
      <c r="C3542" t="s">
        <v>711</v>
      </c>
      <c r="D3542">
        <v>2021</v>
      </c>
      <c r="E3542">
        <v>2021</v>
      </c>
      <c r="F3542" s="1" t="s">
        <v>30</v>
      </c>
      <c r="G3542" s="1" t="s">
        <v>31</v>
      </c>
      <c r="H3542" s="1" t="s">
        <v>294</v>
      </c>
      <c r="I3542" s="1" t="s">
        <v>293</v>
      </c>
      <c r="J3542">
        <v>54</v>
      </c>
      <c r="K3542">
        <v>9037561</v>
      </c>
      <c r="L3542">
        <v>0.6</v>
      </c>
      <c r="M3542" s="2" t="b">
        <f t="shared" si="110"/>
        <v>1</v>
      </c>
      <c r="N3542" s="2" t="str">
        <f t="shared" si="111"/>
        <v>Female202175-84 yearsGR113-004</v>
      </c>
    </row>
    <row r="3543" spans="2:14" x14ac:dyDescent="0.35">
      <c r="B3543" t="s">
        <v>710</v>
      </c>
      <c r="C3543" t="s">
        <v>711</v>
      </c>
      <c r="D3543">
        <v>2021</v>
      </c>
      <c r="E3543">
        <v>2021</v>
      </c>
      <c r="F3543" s="1" t="s">
        <v>30</v>
      </c>
      <c r="G3543" s="1" t="s">
        <v>31</v>
      </c>
      <c r="H3543" s="1" t="s">
        <v>292</v>
      </c>
      <c r="I3543" s="1" t="s">
        <v>291</v>
      </c>
      <c r="J3543">
        <v>38</v>
      </c>
      <c r="K3543">
        <v>9037561</v>
      </c>
      <c r="L3543">
        <v>0.4</v>
      </c>
      <c r="M3543" s="2" t="b">
        <f t="shared" si="110"/>
        <v>0</v>
      </c>
      <c r="N3543" s="2" t="str">
        <f t="shared" si="111"/>
        <v>Female202175-84 yearsGR113-005</v>
      </c>
    </row>
    <row r="3544" spans="2:14" x14ac:dyDescent="0.35">
      <c r="B3544" t="s">
        <v>710</v>
      </c>
      <c r="C3544" t="s">
        <v>711</v>
      </c>
      <c r="D3544">
        <v>2021</v>
      </c>
      <c r="E3544">
        <v>2021</v>
      </c>
      <c r="F3544" s="1" t="s">
        <v>30</v>
      </c>
      <c r="G3544" s="1" t="s">
        <v>31</v>
      </c>
      <c r="H3544" s="1" t="s">
        <v>290</v>
      </c>
      <c r="I3544" s="1" t="s">
        <v>289</v>
      </c>
      <c r="J3544">
        <v>16</v>
      </c>
      <c r="K3544">
        <v>9037561</v>
      </c>
      <c r="L3544" t="s">
        <v>10</v>
      </c>
      <c r="M3544" s="2" t="b">
        <f t="shared" si="110"/>
        <v>0</v>
      </c>
      <c r="N3544" s="2" t="str">
        <f t="shared" si="111"/>
        <v>Female202175-84 yearsGR113-006</v>
      </c>
    </row>
    <row r="3545" spans="2:14" x14ac:dyDescent="0.35">
      <c r="B3545" t="s">
        <v>710</v>
      </c>
      <c r="C3545" t="s">
        <v>711</v>
      </c>
      <c r="D3545">
        <v>2021</v>
      </c>
      <c r="E3545">
        <v>2021</v>
      </c>
      <c r="F3545" s="1" t="s">
        <v>30</v>
      </c>
      <c r="G3545" s="1" t="s">
        <v>31</v>
      </c>
      <c r="H3545" s="1" t="s">
        <v>143</v>
      </c>
      <c r="I3545" s="1" t="s">
        <v>142</v>
      </c>
      <c r="J3545">
        <v>5475</v>
      </c>
      <c r="K3545">
        <v>9037561</v>
      </c>
      <c r="L3545">
        <v>60.6</v>
      </c>
      <c r="M3545" s="2" t="b">
        <f t="shared" si="110"/>
        <v>1</v>
      </c>
      <c r="N3545" s="2" t="str">
        <f t="shared" si="111"/>
        <v>Female202175-84 yearsGR113-010</v>
      </c>
    </row>
    <row r="3546" spans="2:14" x14ac:dyDescent="0.35">
      <c r="B3546" t="s">
        <v>710</v>
      </c>
      <c r="C3546" t="s">
        <v>711</v>
      </c>
      <c r="D3546">
        <v>2021</v>
      </c>
      <c r="E3546">
        <v>2021</v>
      </c>
      <c r="F3546" s="1" t="s">
        <v>30</v>
      </c>
      <c r="G3546" s="1" t="s">
        <v>31</v>
      </c>
      <c r="H3546" s="1" t="s">
        <v>284</v>
      </c>
      <c r="I3546" s="1" t="s">
        <v>283</v>
      </c>
      <c r="J3546">
        <v>157</v>
      </c>
      <c r="K3546">
        <v>9037561</v>
      </c>
      <c r="L3546">
        <v>1.7</v>
      </c>
      <c r="M3546" s="2" t="b">
        <f t="shared" si="110"/>
        <v>1</v>
      </c>
      <c r="N3546" s="2" t="str">
        <f t="shared" si="111"/>
        <v>Female202175-84 yearsGR113-015</v>
      </c>
    </row>
    <row r="3547" spans="2:14" x14ac:dyDescent="0.35">
      <c r="B3547" t="s">
        <v>710</v>
      </c>
      <c r="C3547" t="s">
        <v>711</v>
      </c>
      <c r="D3547">
        <v>2021</v>
      </c>
      <c r="E3547">
        <v>2021</v>
      </c>
      <c r="F3547" s="1" t="s">
        <v>30</v>
      </c>
      <c r="G3547" s="1" t="s">
        <v>31</v>
      </c>
      <c r="H3547" s="1" t="s">
        <v>282</v>
      </c>
      <c r="I3547" s="1" t="s">
        <v>281</v>
      </c>
      <c r="J3547">
        <v>49</v>
      </c>
      <c r="K3547">
        <v>9037561</v>
      </c>
      <c r="L3547">
        <v>0.5</v>
      </c>
      <c r="M3547" s="2" t="b">
        <f t="shared" si="110"/>
        <v>1</v>
      </c>
      <c r="N3547" s="2" t="str">
        <f t="shared" si="111"/>
        <v>Female202175-84 yearsGR113-016</v>
      </c>
    </row>
    <row r="3548" spans="2:14" x14ac:dyDescent="0.35">
      <c r="B3548" t="s">
        <v>710</v>
      </c>
      <c r="C3548" t="s">
        <v>711</v>
      </c>
      <c r="D3548">
        <v>2021</v>
      </c>
      <c r="E3548">
        <v>2021</v>
      </c>
      <c r="F3548" s="1" t="s">
        <v>30</v>
      </c>
      <c r="G3548" s="1" t="s">
        <v>31</v>
      </c>
      <c r="H3548" s="1" t="s">
        <v>141</v>
      </c>
      <c r="I3548" s="1" t="s">
        <v>140</v>
      </c>
      <c r="J3548">
        <v>44044</v>
      </c>
      <c r="K3548">
        <v>9037561</v>
      </c>
      <c r="L3548">
        <v>487.3</v>
      </c>
      <c r="M3548" s="2" t="b">
        <f t="shared" si="110"/>
        <v>0</v>
      </c>
      <c r="N3548" s="2" t="str">
        <f t="shared" si="111"/>
        <v>Female202175-84 yearsGR113-018</v>
      </c>
    </row>
    <row r="3549" spans="2:14" x14ac:dyDescent="0.35">
      <c r="B3549" t="s">
        <v>710</v>
      </c>
      <c r="C3549" t="s">
        <v>711</v>
      </c>
      <c r="D3549">
        <v>2021</v>
      </c>
      <c r="E3549">
        <v>2021</v>
      </c>
      <c r="F3549" s="1" t="s">
        <v>30</v>
      </c>
      <c r="G3549" s="1" t="s">
        <v>31</v>
      </c>
      <c r="H3549" s="1" t="s">
        <v>139</v>
      </c>
      <c r="I3549" s="1" t="s">
        <v>138</v>
      </c>
      <c r="J3549">
        <v>76851</v>
      </c>
      <c r="K3549">
        <v>9037561</v>
      </c>
      <c r="L3549">
        <v>850.4</v>
      </c>
      <c r="M3549" s="2" t="b">
        <f t="shared" si="110"/>
        <v>1</v>
      </c>
      <c r="N3549" s="2" t="str">
        <f t="shared" si="111"/>
        <v>Female202175-84 yearsGR113-019</v>
      </c>
    </row>
    <row r="3550" spans="2:14" x14ac:dyDescent="0.35">
      <c r="B3550" t="s">
        <v>710</v>
      </c>
      <c r="C3550" t="s">
        <v>711</v>
      </c>
      <c r="D3550">
        <v>2021</v>
      </c>
      <c r="E3550">
        <v>2021</v>
      </c>
      <c r="F3550" s="1" t="s">
        <v>30</v>
      </c>
      <c r="G3550" s="1" t="s">
        <v>31</v>
      </c>
      <c r="H3550" s="1" t="s">
        <v>280</v>
      </c>
      <c r="I3550" s="1" t="s">
        <v>279</v>
      </c>
      <c r="J3550">
        <v>787</v>
      </c>
      <c r="K3550">
        <v>9037561</v>
      </c>
      <c r="L3550">
        <v>8.6999999999999993</v>
      </c>
      <c r="M3550" s="2" t="b">
        <f t="shared" si="110"/>
        <v>0</v>
      </c>
      <c r="N3550" s="2" t="str">
        <f t="shared" si="111"/>
        <v>Female202175-84 yearsGR113-020</v>
      </c>
    </row>
    <row r="3551" spans="2:14" x14ac:dyDescent="0.35">
      <c r="B3551" t="s">
        <v>710</v>
      </c>
      <c r="C3551" t="s">
        <v>711</v>
      </c>
      <c r="D3551">
        <v>2021</v>
      </c>
      <c r="E3551">
        <v>2021</v>
      </c>
      <c r="F3551" s="1" t="s">
        <v>30</v>
      </c>
      <c r="G3551" s="1" t="s">
        <v>31</v>
      </c>
      <c r="H3551" s="1" t="s">
        <v>278</v>
      </c>
      <c r="I3551" s="1" t="s">
        <v>277</v>
      </c>
      <c r="J3551">
        <v>785</v>
      </c>
      <c r="K3551">
        <v>9037561</v>
      </c>
      <c r="L3551">
        <v>8.6999999999999993</v>
      </c>
      <c r="M3551" s="2" t="b">
        <f t="shared" si="110"/>
        <v>0</v>
      </c>
      <c r="N3551" s="2" t="str">
        <f t="shared" si="111"/>
        <v>Female202175-84 yearsGR113-021</v>
      </c>
    </row>
    <row r="3552" spans="2:14" x14ac:dyDescent="0.35">
      <c r="B3552" t="s">
        <v>710</v>
      </c>
      <c r="C3552" t="s">
        <v>711</v>
      </c>
      <c r="D3552">
        <v>2021</v>
      </c>
      <c r="E3552">
        <v>2021</v>
      </c>
      <c r="F3552" s="1" t="s">
        <v>30</v>
      </c>
      <c r="G3552" s="1" t="s">
        <v>31</v>
      </c>
      <c r="H3552" s="1" t="s">
        <v>276</v>
      </c>
      <c r="I3552" s="1" t="s">
        <v>275</v>
      </c>
      <c r="J3552">
        <v>1036</v>
      </c>
      <c r="K3552">
        <v>9037561</v>
      </c>
      <c r="L3552">
        <v>11.5</v>
      </c>
      <c r="M3552" s="2" t="b">
        <f t="shared" si="110"/>
        <v>0</v>
      </c>
      <c r="N3552" s="2" t="str">
        <f t="shared" si="111"/>
        <v>Female202175-84 yearsGR113-022</v>
      </c>
    </row>
    <row r="3553" spans="2:14" x14ac:dyDescent="0.35">
      <c r="B3553" t="s">
        <v>710</v>
      </c>
      <c r="C3553" t="s">
        <v>711</v>
      </c>
      <c r="D3553">
        <v>2021</v>
      </c>
      <c r="E3553">
        <v>2021</v>
      </c>
      <c r="F3553" s="1" t="s">
        <v>30</v>
      </c>
      <c r="G3553" s="1" t="s">
        <v>31</v>
      </c>
      <c r="H3553" s="1" t="s">
        <v>274</v>
      </c>
      <c r="I3553" s="1" t="s">
        <v>273</v>
      </c>
      <c r="J3553">
        <v>6149</v>
      </c>
      <c r="K3553">
        <v>9037561</v>
      </c>
      <c r="L3553">
        <v>68</v>
      </c>
      <c r="M3553" s="2" t="b">
        <f t="shared" si="110"/>
        <v>0</v>
      </c>
      <c r="N3553" s="2" t="str">
        <f t="shared" si="111"/>
        <v>Female202175-84 yearsGR113-023</v>
      </c>
    </row>
    <row r="3554" spans="2:14" x14ac:dyDescent="0.35">
      <c r="B3554" t="s">
        <v>710</v>
      </c>
      <c r="C3554" t="s">
        <v>711</v>
      </c>
      <c r="D3554">
        <v>2021</v>
      </c>
      <c r="E3554">
        <v>2021</v>
      </c>
      <c r="F3554" s="1" t="s">
        <v>30</v>
      </c>
      <c r="G3554" s="1" t="s">
        <v>31</v>
      </c>
      <c r="H3554" s="1" t="s">
        <v>272</v>
      </c>
      <c r="I3554" s="1" t="s">
        <v>271</v>
      </c>
      <c r="J3554">
        <v>2670</v>
      </c>
      <c r="K3554">
        <v>9037561</v>
      </c>
      <c r="L3554">
        <v>29.5</v>
      </c>
      <c r="M3554" s="2" t="b">
        <f t="shared" si="110"/>
        <v>0</v>
      </c>
      <c r="N3554" s="2" t="str">
        <f t="shared" si="111"/>
        <v>Female202175-84 yearsGR113-024</v>
      </c>
    </row>
    <row r="3555" spans="2:14" x14ac:dyDescent="0.35">
      <c r="B3555" t="s">
        <v>710</v>
      </c>
      <c r="C3555" t="s">
        <v>711</v>
      </c>
      <c r="D3555">
        <v>2021</v>
      </c>
      <c r="E3555">
        <v>2021</v>
      </c>
      <c r="F3555" s="1" t="s">
        <v>30</v>
      </c>
      <c r="G3555" s="1" t="s">
        <v>31</v>
      </c>
      <c r="H3555" s="1" t="s">
        <v>270</v>
      </c>
      <c r="I3555" s="1" t="s">
        <v>269</v>
      </c>
      <c r="J3555">
        <v>6826</v>
      </c>
      <c r="K3555">
        <v>9037561</v>
      </c>
      <c r="L3555">
        <v>75.5</v>
      </c>
      <c r="M3555" s="2" t="b">
        <f t="shared" si="110"/>
        <v>0</v>
      </c>
      <c r="N3555" s="2" t="str">
        <f t="shared" si="111"/>
        <v>Female202175-84 yearsGR113-025</v>
      </c>
    </row>
    <row r="3556" spans="2:14" x14ac:dyDescent="0.35">
      <c r="B3556" t="s">
        <v>710</v>
      </c>
      <c r="C3556" t="s">
        <v>711</v>
      </c>
      <c r="D3556">
        <v>2021</v>
      </c>
      <c r="E3556">
        <v>2021</v>
      </c>
      <c r="F3556" s="1" t="s">
        <v>30</v>
      </c>
      <c r="G3556" s="1" t="s">
        <v>31</v>
      </c>
      <c r="H3556" s="1" t="s">
        <v>268</v>
      </c>
      <c r="I3556" s="1" t="s">
        <v>267</v>
      </c>
      <c r="J3556">
        <v>171</v>
      </c>
      <c r="K3556">
        <v>9037561</v>
      </c>
      <c r="L3556">
        <v>1.9</v>
      </c>
      <c r="M3556" s="2" t="b">
        <f t="shared" si="110"/>
        <v>0</v>
      </c>
      <c r="N3556" s="2" t="str">
        <f t="shared" si="111"/>
        <v>Female202175-84 yearsGR113-026</v>
      </c>
    </row>
    <row r="3557" spans="2:14" x14ac:dyDescent="0.35">
      <c r="B3557" t="s">
        <v>710</v>
      </c>
      <c r="C3557" t="s">
        <v>711</v>
      </c>
      <c r="D3557">
        <v>2021</v>
      </c>
      <c r="E3557">
        <v>2021</v>
      </c>
      <c r="F3557" s="1" t="s">
        <v>30</v>
      </c>
      <c r="G3557" s="1" t="s">
        <v>31</v>
      </c>
      <c r="H3557" s="1" t="s">
        <v>266</v>
      </c>
      <c r="I3557" s="1" t="s">
        <v>265</v>
      </c>
      <c r="J3557">
        <v>19251</v>
      </c>
      <c r="K3557">
        <v>9037561</v>
      </c>
      <c r="L3557">
        <v>213</v>
      </c>
      <c r="M3557" s="2" t="b">
        <f t="shared" si="110"/>
        <v>0</v>
      </c>
      <c r="N3557" s="2" t="str">
        <f t="shared" si="111"/>
        <v>Female202175-84 yearsGR113-027</v>
      </c>
    </row>
    <row r="3558" spans="2:14" x14ac:dyDescent="0.35">
      <c r="B3558" t="s">
        <v>710</v>
      </c>
      <c r="C3558" t="s">
        <v>711</v>
      </c>
      <c r="D3558">
        <v>2021</v>
      </c>
      <c r="E3558">
        <v>2021</v>
      </c>
      <c r="F3558" s="1" t="s">
        <v>30</v>
      </c>
      <c r="G3558" s="1" t="s">
        <v>31</v>
      </c>
      <c r="H3558" s="1" t="s">
        <v>264</v>
      </c>
      <c r="I3558" s="1" t="s">
        <v>263</v>
      </c>
      <c r="J3558">
        <v>651</v>
      </c>
      <c r="K3558">
        <v>9037561</v>
      </c>
      <c r="L3558">
        <v>7.2</v>
      </c>
      <c r="M3558" s="2" t="b">
        <f t="shared" si="110"/>
        <v>0</v>
      </c>
      <c r="N3558" s="2" t="str">
        <f t="shared" si="111"/>
        <v>Female202175-84 yearsGR113-028</v>
      </c>
    </row>
    <row r="3559" spans="2:14" x14ac:dyDescent="0.35">
      <c r="B3559" t="s">
        <v>710</v>
      </c>
      <c r="C3559" t="s">
        <v>711</v>
      </c>
      <c r="D3559">
        <v>2021</v>
      </c>
      <c r="E3559">
        <v>2021</v>
      </c>
      <c r="F3559" s="1" t="s">
        <v>30</v>
      </c>
      <c r="G3559" s="1" t="s">
        <v>31</v>
      </c>
      <c r="H3559" s="1" t="s">
        <v>137</v>
      </c>
      <c r="I3559" s="1" t="s">
        <v>136</v>
      </c>
      <c r="J3559">
        <v>9298</v>
      </c>
      <c r="K3559">
        <v>9037561</v>
      </c>
      <c r="L3559">
        <v>102.9</v>
      </c>
      <c r="M3559" s="2" t="b">
        <f t="shared" si="110"/>
        <v>0</v>
      </c>
      <c r="N3559" s="2" t="str">
        <f t="shared" si="111"/>
        <v>Female202175-84 yearsGR113-029</v>
      </c>
    </row>
    <row r="3560" spans="2:14" x14ac:dyDescent="0.35">
      <c r="B3560" t="s">
        <v>710</v>
      </c>
      <c r="C3560" t="s">
        <v>711</v>
      </c>
      <c r="D3560">
        <v>2021</v>
      </c>
      <c r="E3560">
        <v>2021</v>
      </c>
      <c r="F3560" s="1" t="s">
        <v>30</v>
      </c>
      <c r="G3560" s="1" t="s">
        <v>31</v>
      </c>
      <c r="H3560" s="1" t="s">
        <v>262</v>
      </c>
      <c r="I3560" s="1" t="s">
        <v>261</v>
      </c>
      <c r="J3560">
        <v>523</v>
      </c>
      <c r="K3560">
        <v>9037561</v>
      </c>
      <c r="L3560">
        <v>5.8</v>
      </c>
      <c r="M3560" s="2" t="b">
        <f t="shared" si="110"/>
        <v>0</v>
      </c>
      <c r="N3560" s="2" t="str">
        <f t="shared" si="111"/>
        <v>Female202175-84 yearsGR113-030</v>
      </c>
    </row>
    <row r="3561" spans="2:14" x14ac:dyDescent="0.35">
      <c r="B3561" t="s">
        <v>710</v>
      </c>
      <c r="C3561" t="s">
        <v>711</v>
      </c>
      <c r="D3561">
        <v>2021</v>
      </c>
      <c r="E3561">
        <v>2021</v>
      </c>
      <c r="F3561" s="1" t="s">
        <v>30</v>
      </c>
      <c r="G3561" s="1" t="s">
        <v>31</v>
      </c>
      <c r="H3561" s="1" t="s">
        <v>260</v>
      </c>
      <c r="I3561" s="1" t="s">
        <v>259</v>
      </c>
      <c r="J3561">
        <v>2948</v>
      </c>
      <c r="K3561">
        <v>9037561</v>
      </c>
      <c r="L3561">
        <v>32.6</v>
      </c>
      <c r="M3561" s="2" t="b">
        <f t="shared" si="110"/>
        <v>0</v>
      </c>
      <c r="N3561" s="2" t="str">
        <f t="shared" si="111"/>
        <v>Female202175-84 yearsGR113-031</v>
      </c>
    </row>
    <row r="3562" spans="2:14" x14ac:dyDescent="0.35">
      <c r="B3562" t="s">
        <v>710</v>
      </c>
      <c r="C3562" t="s">
        <v>711</v>
      </c>
      <c r="D3562">
        <v>2021</v>
      </c>
      <c r="E3562">
        <v>2021</v>
      </c>
      <c r="F3562" s="1" t="s">
        <v>30</v>
      </c>
      <c r="G3562" s="1" t="s">
        <v>31</v>
      </c>
      <c r="H3562" s="1" t="s">
        <v>258</v>
      </c>
      <c r="I3562" s="1" t="s">
        <v>257</v>
      </c>
      <c r="J3562">
        <v>3444</v>
      </c>
      <c r="K3562">
        <v>9037561</v>
      </c>
      <c r="L3562">
        <v>38.1</v>
      </c>
      <c r="M3562" s="2" t="b">
        <f t="shared" si="110"/>
        <v>0</v>
      </c>
      <c r="N3562" s="2" t="str">
        <f t="shared" si="111"/>
        <v>Female202175-84 yearsGR113-032</v>
      </c>
    </row>
    <row r="3563" spans="2:14" x14ac:dyDescent="0.35">
      <c r="B3563" t="s">
        <v>710</v>
      </c>
      <c r="C3563" t="s">
        <v>711</v>
      </c>
      <c r="D3563">
        <v>2021</v>
      </c>
      <c r="E3563">
        <v>2021</v>
      </c>
      <c r="F3563" s="1" t="s">
        <v>30</v>
      </c>
      <c r="G3563" s="1" t="s">
        <v>31</v>
      </c>
      <c r="H3563" s="1" t="s">
        <v>254</v>
      </c>
      <c r="I3563" s="1" t="s">
        <v>253</v>
      </c>
      <c r="J3563">
        <v>1326</v>
      </c>
      <c r="K3563">
        <v>9037561</v>
      </c>
      <c r="L3563">
        <v>14.7</v>
      </c>
      <c r="M3563" s="2" t="b">
        <f t="shared" si="110"/>
        <v>0</v>
      </c>
      <c r="N3563" s="2" t="str">
        <f t="shared" si="111"/>
        <v>Female202175-84 yearsGR113-034</v>
      </c>
    </row>
    <row r="3564" spans="2:14" x14ac:dyDescent="0.35">
      <c r="B3564" t="s">
        <v>710</v>
      </c>
      <c r="C3564" t="s">
        <v>711</v>
      </c>
      <c r="D3564">
        <v>2021</v>
      </c>
      <c r="E3564">
        <v>2021</v>
      </c>
      <c r="F3564" s="1" t="s">
        <v>30</v>
      </c>
      <c r="G3564" s="1" t="s">
        <v>31</v>
      </c>
      <c r="H3564" s="1" t="s">
        <v>252</v>
      </c>
      <c r="I3564" s="1" t="s">
        <v>251</v>
      </c>
      <c r="J3564">
        <v>1469</v>
      </c>
      <c r="K3564">
        <v>9037561</v>
      </c>
      <c r="L3564">
        <v>16.3</v>
      </c>
      <c r="M3564" s="2" t="b">
        <f t="shared" si="110"/>
        <v>0</v>
      </c>
      <c r="N3564" s="2" t="str">
        <f t="shared" si="111"/>
        <v>Female202175-84 yearsGR113-035</v>
      </c>
    </row>
    <row r="3565" spans="2:14" x14ac:dyDescent="0.35">
      <c r="B3565" t="s">
        <v>710</v>
      </c>
      <c r="C3565" t="s">
        <v>711</v>
      </c>
      <c r="D3565">
        <v>2021</v>
      </c>
      <c r="E3565">
        <v>2021</v>
      </c>
      <c r="F3565" s="1" t="s">
        <v>30</v>
      </c>
      <c r="G3565" s="1" t="s">
        <v>31</v>
      </c>
      <c r="H3565" s="1" t="s">
        <v>250</v>
      </c>
      <c r="I3565" s="1" t="s">
        <v>249</v>
      </c>
      <c r="J3565">
        <v>1664</v>
      </c>
      <c r="K3565">
        <v>9037561</v>
      </c>
      <c r="L3565">
        <v>18.399999999999999</v>
      </c>
      <c r="M3565" s="2" t="b">
        <f t="shared" si="110"/>
        <v>0</v>
      </c>
      <c r="N3565" s="2" t="str">
        <f t="shared" si="111"/>
        <v>Female202175-84 yearsGR113-036</v>
      </c>
    </row>
    <row r="3566" spans="2:14" x14ac:dyDescent="0.35">
      <c r="B3566" t="s">
        <v>710</v>
      </c>
      <c r="C3566" t="s">
        <v>711</v>
      </c>
      <c r="D3566">
        <v>2021</v>
      </c>
      <c r="E3566">
        <v>2021</v>
      </c>
      <c r="F3566" s="1" t="s">
        <v>30</v>
      </c>
      <c r="G3566" s="1" t="s">
        <v>31</v>
      </c>
      <c r="H3566" s="1" t="s">
        <v>135</v>
      </c>
      <c r="I3566" s="1" t="s">
        <v>134</v>
      </c>
      <c r="J3566">
        <v>7785</v>
      </c>
      <c r="K3566">
        <v>9037561</v>
      </c>
      <c r="L3566">
        <v>86.1</v>
      </c>
      <c r="M3566" s="2" t="b">
        <f t="shared" si="110"/>
        <v>0</v>
      </c>
      <c r="N3566" s="2" t="str">
        <f t="shared" si="111"/>
        <v>Female202175-84 yearsGR113-037</v>
      </c>
    </row>
    <row r="3567" spans="2:14" x14ac:dyDescent="0.35">
      <c r="B3567" t="s">
        <v>710</v>
      </c>
      <c r="C3567" t="s">
        <v>711</v>
      </c>
      <c r="D3567">
        <v>2021</v>
      </c>
      <c r="E3567">
        <v>2021</v>
      </c>
      <c r="F3567" s="1" t="s">
        <v>30</v>
      </c>
      <c r="G3567" s="1" t="s">
        <v>31</v>
      </c>
      <c r="H3567" s="1" t="s">
        <v>248</v>
      </c>
      <c r="I3567" s="1" t="s">
        <v>247</v>
      </c>
      <c r="J3567">
        <v>119</v>
      </c>
      <c r="K3567">
        <v>9037561</v>
      </c>
      <c r="L3567">
        <v>1.3</v>
      </c>
      <c r="M3567" s="2" t="b">
        <f t="shared" si="110"/>
        <v>0</v>
      </c>
      <c r="N3567" s="2" t="str">
        <f t="shared" si="111"/>
        <v>Female202175-84 yearsGR113-038</v>
      </c>
    </row>
    <row r="3568" spans="2:14" x14ac:dyDescent="0.35">
      <c r="B3568" t="s">
        <v>710</v>
      </c>
      <c r="C3568" t="s">
        <v>711</v>
      </c>
      <c r="D3568">
        <v>2021</v>
      </c>
      <c r="E3568">
        <v>2021</v>
      </c>
      <c r="F3568" s="1" t="s">
        <v>30</v>
      </c>
      <c r="G3568" s="1" t="s">
        <v>31</v>
      </c>
      <c r="H3568" s="1" t="s">
        <v>133</v>
      </c>
      <c r="I3568" s="1" t="s">
        <v>132</v>
      </c>
      <c r="J3568">
        <v>2847</v>
      </c>
      <c r="K3568">
        <v>9037561</v>
      </c>
      <c r="L3568">
        <v>31.5</v>
      </c>
      <c r="M3568" s="2" t="b">
        <f t="shared" ref="M3568:M3631" si="112">LEFT(H3568,1)="#"</f>
        <v>0</v>
      </c>
      <c r="N3568" s="2" t="str">
        <f t="shared" ref="N3568:N3631" si="113">B3568&amp;E3568&amp;F3568&amp;I3568</f>
        <v>Female202175-84 yearsGR113-039</v>
      </c>
    </row>
    <row r="3569" spans="2:14" x14ac:dyDescent="0.35">
      <c r="B3569" t="s">
        <v>710</v>
      </c>
      <c r="C3569" t="s">
        <v>711</v>
      </c>
      <c r="D3569">
        <v>2021</v>
      </c>
      <c r="E3569">
        <v>2021</v>
      </c>
      <c r="F3569" s="1" t="s">
        <v>30</v>
      </c>
      <c r="G3569" s="1" t="s">
        <v>31</v>
      </c>
      <c r="H3569" s="1" t="s">
        <v>246</v>
      </c>
      <c r="I3569" s="1" t="s">
        <v>245</v>
      </c>
      <c r="J3569">
        <v>2894</v>
      </c>
      <c r="K3569">
        <v>9037561</v>
      </c>
      <c r="L3569">
        <v>32</v>
      </c>
      <c r="M3569" s="2" t="b">
        <f t="shared" si="112"/>
        <v>0</v>
      </c>
      <c r="N3569" s="2" t="str">
        <f t="shared" si="113"/>
        <v>Female202175-84 yearsGR113-040</v>
      </c>
    </row>
    <row r="3570" spans="2:14" x14ac:dyDescent="0.35">
      <c r="B3570" t="s">
        <v>710</v>
      </c>
      <c r="C3570" t="s">
        <v>711</v>
      </c>
      <c r="D3570">
        <v>2021</v>
      </c>
      <c r="E3570">
        <v>2021</v>
      </c>
      <c r="F3570" s="1" t="s">
        <v>30</v>
      </c>
      <c r="G3570" s="1" t="s">
        <v>31</v>
      </c>
      <c r="H3570" s="1" t="s">
        <v>244</v>
      </c>
      <c r="I3570" s="1" t="s">
        <v>243</v>
      </c>
      <c r="J3570">
        <v>1900</v>
      </c>
      <c r="K3570">
        <v>9037561</v>
      </c>
      <c r="L3570">
        <v>21</v>
      </c>
      <c r="M3570" s="2" t="b">
        <f t="shared" si="112"/>
        <v>0</v>
      </c>
      <c r="N3570" s="2" t="str">
        <f t="shared" si="113"/>
        <v>Female202175-84 yearsGR113-041</v>
      </c>
    </row>
    <row r="3571" spans="2:14" x14ac:dyDescent="0.35">
      <c r="B3571" t="s">
        <v>710</v>
      </c>
      <c r="C3571" t="s">
        <v>711</v>
      </c>
      <c r="D3571">
        <v>2021</v>
      </c>
      <c r="E3571">
        <v>2021</v>
      </c>
      <c r="F3571" s="1" t="s">
        <v>30</v>
      </c>
      <c r="G3571" s="1" t="s">
        <v>31</v>
      </c>
      <c r="H3571" s="1" t="s">
        <v>242</v>
      </c>
      <c r="I3571" s="1" t="s">
        <v>241</v>
      </c>
      <c r="J3571">
        <v>25</v>
      </c>
      <c r="K3571">
        <v>9037561</v>
      </c>
      <c r="L3571">
        <v>0.3</v>
      </c>
      <c r="M3571" s="2" t="b">
        <f t="shared" si="112"/>
        <v>0</v>
      </c>
      <c r="N3571" s="2" t="str">
        <f t="shared" si="113"/>
        <v>Female202175-84 yearsGR113-042</v>
      </c>
    </row>
    <row r="3572" spans="2:14" x14ac:dyDescent="0.35">
      <c r="B3572" t="s">
        <v>710</v>
      </c>
      <c r="C3572" t="s">
        <v>711</v>
      </c>
      <c r="D3572">
        <v>2021</v>
      </c>
      <c r="E3572">
        <v>2021</v>
      </c>
      <c r="F3572" s="1" t="s">
        <v>30</v>
      </c>
      <c r="G3572" s="1" t="s">
        <v>31</v>
      </c>
      <c r="H3572" s="1" t="s">
        <v>240</v>
      </c>
      <c r="I3572" s="1" t="s">
        <v>239</v>
      </c>
      <c r="J3572">
        <v>10068</v>
      </c>
      <c r="K3572">
        <v>9037561</v>
      </c>
      <c r="L3572">
        <v>111.4</v>
      </c>
      <c r="M3572" s="2" t="b">
        <f t="shared" si="112"/>
        <v>0</v>
      </c>
      <c r="N3572" s="2" t="str">
        <f t="shared" si="113"/>
        <v>Female202175-84 yearsGR113-043</v>
      </c>
    </row>
    <row r="3573" spans="2:14" x14ac:dyDescent="0.35">
      <c r="B3573" t="s">
        <v>710</v>
      </c>
      <c r="C3573" t="s">
        <v>711</v>
      </c>
      <c r="D3573">
        <v>2021</v>
      </c>
      <c r="E3573">
        <v>2021</v>
      </c>
      <c r="F3573" s="1" t="s">
        <v>30</v>
      </c>
      <c r="G3573" s="1" t="s">
        <v>31</v>
      </c>
      <c r="H3573" s="1" t="s">
        <v>238</v>
      </c>
      <c r="I3573" s="1" t="s">
        <v>237</v>
      </c>
      <c r="J3573">
        <v>2167</v>
      </c>
      <c r="K3573">
        <v>9037561</v>
      </c>
      <c r="L3573">
        <v>24</v>
      </c>
      <c r="M3573" s="2" t="b">
        <f t="shared" si="112"/>
        <v>1</v>
      </c>
      <c r="N3573" s="2" t="str">
        <f t="shared" si="113"/>
        <v>Female202175-84 yearsGR113-044</v>
      </c>
    </row>
    <row r="3574" spans="2:14" x14ac:dyDescent="0.35">
      <c r="B3574" t="s">
        <v>710</v>
      </c>
      <c r="C3574" t="s">
        <v>711</v>
      </c>
      <c r="D3574">
        <v>2021</v>
      </c>
      <c r="E3574">
        <v>2021</v>
      </c>
      <c r="F3574" s="1" t="s">
        <v>30</v>
      </c>
      <c r="G3574" s="1" t="s">
        <v>31</v>
      </c>
      <c r="H3574" s="1" t="s">
        <v>236</v>
      </c>
      <c r="I3574" s="1" t="s">
        <v>235</v>
      </c>
      <c r="J3574">
        <v>750</v>
      </c>
      <c r="K3574">
        <v>9037561</v>
      </c>
      <c r="L3574">
        <v>8.3000000000000007</v>
      </c>
      <c r="M3574" s="2" t="b">
        <f t="shared" si="112"/>
        <v>1</v>
      </c>
      <c r="N3574" s="2" t="str">
        <f t="shared" si="113"/>
        <v>Female202175-84 yearsGR113-045</v>
      </c>
    </row>
    <row r="3575" spans="2:14" x14ac:dyDescent="0.35">
      <c r="B3575" t="s">
        <v>710</v>
      </c>
      <c r="C3575" t="s">
        <v>711</v>
      </c>
      <c r="D3575">
        <v>2021</v>
      </c>
      <c r="E3575">
        <v>2021</v>
      </c>
      <c r="F3575" s="1" t="s">
        <v>30</v>
      </c>
      <c r="G3575" s="1" t="s">
        <v>31</v>
      </c>
      <c r="H3575" s="1" t="s">
        <v>131</v>
      </c>
      <c r="I3575" s="1" t="s">
        <v>130</v>
      </c>
      <c r="J3575">
        <v>11784</v>
      </c>
      <c r="K3575">
        <v>9037561</v>
      </c>
      <c r="L3575">
        <v>130.4</v>
      </c>
      <c r="M3575" s="2" t="b">
        <f t="shared" si="112"/>
        <v>1</v>
      </c>
      <c r="N3575" s="2" t="str">
        <f t="shared" si="113"/>
        <v>Female202175-84 yearsGR113-046</v>
      </c>
    </row>
    <row r="3576" spans="2:14" x14ac:dyDescent="0.35">
      <c r="B3576" t="s">
        <v>710</v>
      </c>
      <c r="C3576" t="s">
        <v>711</v>
      </c>
      <c r="D3576">
        <v>2021</v>
      </c>
      <c r="E3576">
        <v>2021</v>
      </c>
      <c r="F3576" s="1" t="s">
        <v>30</v>
      </c>
      <c r="G3576" s="1" t="s">
        <v>31</v>
      </c>
      <c r="H3576" s="1" t="s">
        <v>234</v>
      </c>
      <c r="I3576" s="1" t="s">
        <v>233</v>
      </c>
      <c r="J3576">
        <v>2471</v>
      </c>
      <c r="K3576">
        <v>9037561</v>
      </c>
      <c r="L3576">
        <v>27.3</v>
      </c>
      <c r="M3576" s="2" t="b">
        <f t="shared" si="112"/>
        <v>1</v>
      </c>
      <c r="N3576" s="2" t="str">
        <f t="shared" si="113"/>
        <v>Female202175-84 yearsGR113-047</v>
      </c>
    </row>
    <row r="3577" spans="2:14" x14ac:dyDescent="0.35">
      <c r="B3577" t="s">
        <v>710</v>
      </c>
      <c r="C3577" t="s">
        <v>711</v>
      </c>
      <c r="D3577">
        <v>2021</v>
      </c>
      <c r="E3577">
        <v>2021</v>
      </c>
      <c r="F3577" s="1" t="s">
        <v>30</v>
      </c>
      <c r="G3577" s="1" t="s">
        <v>31</v>
      </c>
      <c r="H3577" s="1" t="s">
        <v>232</v>
      </c>
      <c r="I3577" s="1" t="s">
        <v>231</v>
      </c>
      <c r="J3577">
        <v>2444</v>
      </c>
      <c r="K3577">
        <v>9037561</v>
      </c>
      <c r="L3577">
        <v>27</v>
      </c>
      <c r="M3577" s="2" t="b">
        <f t="shared" si="112"/>
        <v>0</v>
      </c>
      <c r="N3577" s="2" t="str">
        <f t="shared" si="113"/>
        <v>Female202175-84 yearsGR113-048</v>
      </c>
    </row>
    <row r="3578" spans="2:14" x14ac:dyDescent="0.35">
      <c r="B3578" t="s">
        <v>710</v>
      </c>
      <c r="C3578" t="s">
        <v>711</v>
      </c>
      <c r="D3578">
        <v>2021</v>
      </c>
      <c r="E3578">
        <v>2021</v>
      </c>
      <c r="F3578" s="1" t="s">
        <v>30</v>
      </c>
      <c r="G3578" s="1" t="s">
        <v>31</v>
      </c>
      <c r="H3578" s="1" t="s">
        <v>230</v>
      </c>
      <c r="I3578" s="1" t="s">
        <v>229</v>
      </c>
      <c r="J3578">
        <v>27</v>
      </c>
      <c r="K3578">
        <v>9037561</v>
      </c>
      <c r="L3578">
        <v>0.3</v>
      </c>
      <c r="M3578" s="2" t="b">
        <f t="shared" si="112"/>
        <v>0</v>
      </c>
      <c r="N3578" s="2" t="str">
        <f t="shared" si="113"/>
        <v>Female202175-84 yearsGR113-049</v>
      </c>
    </row>
    <row r="3579" spans="2:14" x14ac:dyDescent="0.35">
      <c r="B3579" t="s">
        <v>710</v>
      </c>
      <c r="C3579" t="s">
        <v>711</v>
      </c>
      <c r="D3579">
        <v>2021</v>
      </c>
      <c r="E3579">
        <v>2021</v>
      </c>
      <c r="F3579" s="1" t="s">
        <v>30</v>
      </c>
      <c r="G3579" s="1" t="s">
        <v>31</v>
      </c>
      <c r="H3579" s="1" t="s">
        <v>228</v>
      </c>
      <c r="I3579" s="1" t="s">
        <v>227</v>
      </c>
      <c r="J3579">
        <v>50</v>
      </c>
      <c r="K3579">
        <v>9037561</v>
      </c>
      <c r="L3579">
        <v>0.6</v>
      </c>
      <c r="M3579" s="2" t="b">
        <f t="shared" si="112"/>
        <v>1</v>
      </c>
      <c r="N3579" s="2" t="str">
        <f t="shared" si="113"/>
        <v>Female202175-84 yearsGR113-050</v>
      </c>
    </row>
    <row r="3580" spans="2:14" x14ac:dyDescent="0.35">
      <c r="B3580" t="s">
        <v>710</v>
      </c>
      <c r="C3580" t="s">
        <v>711</v>
      </c>
      <c r="D3580">
        <v>2021</v>
      </c>
      <c r="E3580">
        <v>2021</v>
      </c>
      <c r="F3580" s="1" t="s">
        <v>30</v>
      </c>
      <c r="G3580" s="1" t="s">
        <v>31</v>
      </c>
      <c r="H3580" s="1" t="s">
        <v>226</v>
      </c>
      <c r="I3580" s="1" t="s">
        <v>225</v>
      </c>
      <c r="J3580">
        <v>6045</v>
      </c>
      <c r="K3580">
        <v>9037561</v>
      </c>
      <c r="L3580">
        <v>66.900000000000006</v>
      </c>
      <c r="M3580" s="2" t="b">
        <f t="shared" si="112"/>
        <v>1</v>
      </c>
      <c r="N3580" s="2" t="str">
        <f t="shared" si="113"/>
        <v>Female202175-84 yearsGR113-051</v>
      </c>
    </row>
    <row r="3581" spans="2:14" x14ac:dyDescent="0.35">
      <c r="B3581" t="s">
        <v>710</v>
      </c>
      <c r="C3581" t="s">
        <v>711</v>
      </c>
      <c r="D3581">
        <v>2021</v>
      </c>
      <c r="E3581">
        <v>2021</v>
      </c>
      <c r="F3581" s="1" t="s">
        <v>30</v>
      </c>
      <c r="G3581" s="1" t="s">
        <v>31</v>
      </c>
      <c r="H3581" s="1" t="s">
        <v>224</v>
      </c>
      <c r="I3581" s="1" t="s">
        <v>223</v>
      </c>
      <c r="J3581">
        <v>22206</v>
      </c>
      <c r="K3581">
        <v>9037561</v>
      </c>
      <c r="L3581">
        <v>245.7</v>
      </c>
      <c r="M3581" s="2" t="b">
        <f t="shared" si="112"/>
        <v>1</v>
      </c>
      <c r="N3581" s="2" t="str">
        <f t="shared" si="113"/>
        <v>Female202175-84 yearsGR113-052</v>
      </c>
    </row>
    <row r="3582" spans="2:14" x14ac:dyDescent="0.35">
      <c r="B3582" t="s">
        <v>710</v>
      </c>
      <c r="C3582" t="s">
        <v>711</v>
      </c>
      <c r="D3582">
        <v>2021</v>
      </c>
      <c r="E3582">
        <v>2021</v>
      </c>
      <c r="F3582" s="1" t="s">
        <v>30</v>
      </c>
      <c r="G3582" s="1" t="s">
        <v>31</v>
      </c>
      <c r="H3582" s="1" t="s">
        <v>129</v>
      </c>
      <c r="I3582" s="1" t="s">
        <v>128</v>
      </c>
      <c r="J3582">
        <v>107409</v>
      </c>
      <c r="K3582">
        <v>9037561</v>
      </c>
      <c r="L3582">
        <v>1188.5</v>
      </c>
      <c r="M3582" s="2" t="b">
        <f t="shared" si="112"/>
        <v>0</v>
      </c>
      <c r="N3582" s="2" t="str">
        <f t="shared" si="113"/>
        <v>Female202175-84 yearsGR113-053</v>
      </c>
    </row>
    <row r="3583" spans="2:14" x14ac:dyDescent="0.35">
      <c r="B3583" t="s">
        <v>710</v>
      </c>
      <c r="C3583" t="s">
        <v>711</v>
      </c>
      <c r="D3583">
        <v>2021</v>
      </c>
      <c r="E3583">
        <v>2021</v>
      </c>
      <c r="F3583" s="1" t="s">
        <v>30</v>
      </c>
      <c r="G3583" s="1" t="s">
        <v>31</v>
      </c>
      <c r="H3583" s="1" t="s">
        <v>127</v>
      </c>
      <c r="I3583" s="1" t="s">
        <v>126</v>
      </c>
      <c r="J3583">
        <v>74594</v>
      </c>
      <c r="K3583">
        <v>9037561</v>
      </c>
      <c r="L3583">
        <v>825.4</v>
      </c>
      <c r="M3583" s="2" t="b">
        <f t="shared" si="112"/>
        <v>1</v>
      </c>
      <c r="N3583" s="2" t="str">
        <f t="shared" si="113"/>
        <v>Female202175-84 yearsGR113-054</v>
      </c>
    </row>
    <row r="3584" spans="2:14" x14ac:dyDescent="0.35">
      <c r="B3584" t="s">
        <v>710</v>
      </c>
      <c r="C3584" t="s">
        <v>711</v>
      </c>
      <c r="D3584">
        <v>2021</v>
      </c>
      <c r="E3584">
        <v>2021</v>
      </c>
      <c r="F3584" s="1" t="s">
        <v>30</v>
      </c>
      <c r="G3584" s="1" t="s">
        <v>31</v>
      </c>
      <c r="H3584" s="1" t="s">
        <v>222</v>
      </c>
      <c r="I3584" s="1" t="s">
        <v>221</v>
      </c>
      <c r="J3584">
        <v>663</v>
      </c>
      <c r="K3584">
        <v>9037561</v>
      </c>
      <c r="L3584">
        <v>7.3</v>
      </c>
      <c r="M3584" s="2" t="b">
        <f t="shared" si="112"/>
        <v>0</v>
      </c>
      <c r="N3584" s="2" t="str">
        <f t="shared" si="113"/>
        <v>Female202175-84 yearsGR113-055</v>
      </c>
    </row>
    <row r="3585" spans="2:14" x14ac:dyDescent="0.35">
      <c r="B3585" t="s">
        <v>710</v>
      </c>
      <c r="C3585" t="s">
        <v>711</v>
      </c>
      <c r="D3585">
        <v>2021</v>
      </c>
      <c r="E3585">
        <v>2021</v>
      </c>
      <c r="F3585" s="1" t="s">
        <v>30</v>
      </c>
      <c r="G3585" s="1" t="s">
        <v>31</v>
      </c>
      <c r="H3585" s="1" t="s">
        <v>220</v>
      </c>
      <c r="I3585" s="1" t="s">
        <v>219</v>
      </c>
      <c r="J3585">
        <v>6559</v>
      </c>
      <c r="K3585">
        <v>9037561</v>
      </c>
      <c r="L3585">
        <v>72.599999999999994</v>
      </c>
      <c r="M3585" s="2" t="b">
        <f t="shared" si="112"/>
        <v>0</v>
      </c>
      <c r="N3585" s="2" t="str">
        <f t="shared" si="113"/>
        <v>Female202175-84 yearsGR113-056</v>
      </c>
    </row>
    <row r="3586" spans="2:14" x14ac:dyDescent="0.35">
      <c r="B3586" t="s">
        <v>710</v>
      </c>
      <c r="C3586" t="s">
        <v>711</v>
      </c>
      <c r="D3586">
        <v>2021</v>
      </c>
      <c r="E3586">
        <v>2021</v>
      </c>
      <c r="F3586" s="1" t="s">
        <v>30</v>
      </c>
      <c r="G3586" s="1" t="s">
        <v>31</v>
      </c>
      <c r="H3586" s="1" t="s">
        <v>125</v>
      </c>
      <c r="I3586" s="1" t="s">
        <v>124</v>
      </c>
      <c r="J3586">
        <v>1752</v>
      </c>
      <c r="K3586">
        <v>9037561</v>
      </c>
      <c r="L3586">
        <v>19.399999999999999</v>
      </c>
      <c r="M3586" s="2" t="b">
        <f t="shared" si="112"/>
        <v>0</v>
      </c>
      <c r="N3586" s="2" t="str">
        <f t="shared" si="113"/>
        <v>Female202175-84 yearsGR113-057</v>
      </c>
    </row>
    <row r="3587" spans="2:14" x14ac:dyDescent="0.35">
      <c r="B3587" t="s">
        <v>710</v>
      </c>
      <c r="C3587" t="s">
        <v>711</v>
      </c>
      <c r="D3587">
        <v>2021</v>
      </c>
      <c r="E3587">
        <v>2021</v>
      </c>
      <c r="F3587" s="1" t="s">
        <v>30</v>
      </c>
      <c r="G3587" s="1" t="s">
        <v>31</v>
      </c>
      <c r="H3587" s="1" t="s">
        <v>123</v>
      </c>
      <c r="I3587" s="1" t="s">
        <v>122</v>
      </c>
      <c r="J3587">
        <v>37568</v>
      </c>
      <c r="K3587">
        <v>9037561</v>
      </c>
      <c r="L3587">
        <v>415.7</v>
      </c>
      <c r="M3587" s="2" t="b">
        <f t="shared" si="112"/>
        <v>0</v>
      </c>
      <c r="N3587" s="2" t="str">
        <f t="shared" si="113"/>
        <v>Female202175-84 yearsGR113-058</v>
      </c>
    </row>
    <row r="3588" spans="2:14" x14ac:dyDescent="0.35">
      <c r="B3588" t="s">
        <v>710</v>
      </c>
      <c r="C3588" t="s">
        <v>711</v>
      </c>
      <c r="D3588">
        <v>2021</v>
      </c>
      <c r="E3588">
        <v>2021</v>
      </c>
      <c r="F3588" s="1" t="s">
        <v>30</v>
      </c>
      <c r="G3588" s="1" t="s">
        <v>31</v>
      </c>
      <c r="H3588" s="1" t="s">
        <v>121</v>
      </c>
      <c r="I3588" s="1" t="s">
        <v>120</v>
      </c>
      <c r="J3588">
        <v>11325</v>
      </c>
      <c r="K3588">
        <v>9037561</v>
      </c>
      <c r="L3588">
        <v>125.3</v>
      </c>
      <c r="M3588" s="2" t="b">
        <f t="shared" si="112"/>
        <v>0</v>
      </c>
      <c r="N3588" s="2" t="str">
        <f t="shared" si="113"/>
        <v>Female202175-84 yearsGR113-059</v>
      </c>
    </row>
    <row r="3589" spans="2:14" x14ac:dyDescent="0.35">
      <c r="B3589" t="s">
        <v>710</v>
      </c>
      <c r="C3589" t="s">
        <v>711</v>
      </c>
      <c r="D3589">
        <v>2021</v>
      </c>
      <c r="E3589">
        <v>2021</v>
      </c>
      <c r="F3589" s="1" t="s">
        <v>30</v>
      </c>
      <c r="G3589" s="1" t="s">
        <v>31</v>
      </c>
      <c r="H3589" s="1" t="s">
        <v>218</v>
      </c>
      <c r="I3589" s="1" t="s">
        <v>217</v>
      </c>
      <c r="J3589">
        <v>539</v>
      </c>
      <c r="K3589">
        <v>9037561</v>
      </c>
      <c r="L3589">
        <v>6</v>
      </c>
      <c r="M3589" s="2" t="b">
        <f t="shared" si="112"/>
        <v>0</v>
      </c>
      <c r="N3589" s="2" t="str">
        <f t="shared" si="113"/>
        <v>Female202175-84 yearsGR113-060</v>
      </c>
    </row>
    <row r="3590" spans="2:14" x14ac:dyDescent="0.35">
      <c r="B3590" t="s">
        <v>710</v>
      </c>
      <c r="C3590" t="s">
        <v>711</v>
      </c>
      <c r="D3590">
        <v>2021</v>
      </c>
      <c r="E3590">
        <v>2021</v>
      </c>
      <c r="F3590" s="1" t="s">
        <v>30</v>
      </c>
      <c r="G3590" s="1" t="s">
        <v>31</v>
      </c>
      <c r="H3590" s="1" t="s">
        <v>119</v>
      </c>
      <c r="I3590" s="1" t="s">
        <v>118</v>
      </c>
      <c r="J3590">
        <v>25704</v>
      </c>
      <c r="K3590">
        <v>9037561</v>
      </c>
      <c r="L3590">
        <v>284.39999999999998</v>
      </c>
      <c r="M3590" s="2" t="b">
        <f t="shared" si="112"/>
        <v>0</v>
      </c>
      <c r="N3590" s="2" t="str">
        <f t="shared" si="113"/>
        <v>Female202175-84 yearsGR113-061</v>
      </c>
    </row>
    <row r="3591" spans="2:14" x14ac:dyDescent="0.35">
      <c r="B3591" t="s">
        <v>710</v>
      </c>
      <c r="C3591" t="s">
        <v>711</v>
      </c>
      <c r="D3591">
        <v>2021</v>
      </c>
      <c r="E3591">
        <v>2021</v>
      </c>
      <c r="F3591" s="1" t="s">
        <v>30</v>
      </c>
      <c r="G3591" s="1" t="s">
        <v>31</v>
      </c>
      <c r="H3591" s="1" t="s">
        <v>117</v>
      </c>
      <c r="I3591" s="1" t="s">
        <v>116</v>
      </c>
      <c r="J3591">
        <v>6537</v>
      </c>
      <c r="K3591">
        <v>9037561</v>
      </c>
      <c r="L3591">
        <v>72.3</v>
      </c>
      <c r="M3591" s="2" t="b">
        <f t="shared" si="112"/>
        <v>0</v>
      </c>
      <c r="N3591" s="2" t="str">
        <f t="shared" si="113"/>
        <v>Female202175-84 yearsGR113-062</v>
      </c>
    </row>
    <row r="3592" spans="2:14" x14ac:dyDescent="0.35">
      <c r="B3592" t="s">
        <v>710</v>
      </c>
      <c r="C3592" t="s">
        <v>711</v>
      </c>
      <c r="D3592">
        <v>2021</v>
      </c>
      <c r="E3592">
        <v>2021</v>
      </c>
      <c r="F3592" s="1" t="s">
        <v>30</v>
      </c>
      <c r="G3592" s="1" t="s">
        <v>31</v>
      </c>
      <c r="H3592" s="1" t="s">
        <v>115</v>
      </c>
      <c r="I3592" s="1" t="s">
        <v>114</v>
      </c>
      <c r="J3592">
        <v>19167</v>
      </c>
      <c r="K3592">
        <v>9037561</v>
      </c>
      <c r="L3592">
        <v>212.1</v>
      </c>
      <c r="M3592" s="2" t="b">
        <f t="shared" si="112"/>
        <v>0</v>
      </c>
      <c r="N3592" s="2" t="str">
        <f t="shared" si="113"/>
        <v>Female202175-84 yearsGR113-063</v>
      </c>
    </row>
    <row r="3593" spans="2:14" x14ac:dyDescent="0.35">
      <c r="B3593" t="s">
        <v>710</v>
      </c>
      <c r="C3593" t="s">
        <v>711</v>
      </c>
      <c r="D3593">
        <v>2021</v>
      </c>
      <c r="E3593">
        <v>2021</v>
      </c>
      <c r="F3593" s="1" t="s">
        <v>30</v>
      </c>
      <c r="G3593" s="1" t="s">
        <v>31</v>
      </c>
      <c r="H3593" s="1" t="s">
        <v>113</v>
      </c>
      <c r="I3593" s="1" t="s">
        <v>112</v>
      </c>
      <c r="J3593">
        <v>28052</v>
      </c>
      <c r="K3593">
        <v>9037561</v>
      </c>
      <c r="L3593">
        <v>310.39999999999998</v>
      </c>
      <c r="M3593" s="2" t="b">
        <f t="shared" si="112"/>
        <v>0</v>
      </c>
      <c r="N3593" s="2" t="str">
        <f t="shared" si="113"/>
        <v>Female202175-84 yearsGR113-064</v>
      </c>
    </row>
    <row r="3594" spans="2:14" x14ac:dyDescent="0.35">
      <c r="B3594" t="s">
        <v>710</v>
      </c>
      <c r="C3594" t="s">
        <v>711</v>
      </c>
      <c r="D3594">
        <v>2021</v>
      </c>
      <c r="E3594">
        <v>2021</v>
      </c>
      <c r="F3594" s="1" t="s">
        <v>30</v>
      </c>
      <c r="G3594" s="1" t="s">
        <v>31</v>
      </c>
      <c r="H3594" s="1" t="s">
        <v>111</v>
      </c>
      <c r="I3594" s="1" t="s">
        <v>110</v>
      </c>
      <c r="J3594">
        <v>139</v>
      </c>
      <c r="K3594">
        <v>9037561</v>
      </c>
      <c r="L3594">
        <v>1.5</v>
      </c>
      <c r="M3594" s="2" t="b">
        <f t="shared" si="112"/>
        <v>0</v>
      </c>
      <c r="N3594" s="2" t="str">
        <f t="shared" si="113"/>
        <v>Female202175-84 yearsGR113-065</v>
      </c>
    </row>
    <row r="3595" spans="2:14" x14ac:dyDescent="0.35">
      <c r="B3595" t="s">
        <v>710</v>
      </c>
      <c r="C3595" t="s">
        <v>711</v>
      </c>
      <c r="D3595">
        <v>2021</v>
      </c>
      <c r="E3595">
        <v>2021</v>
      </c>
      <c r="F3595" s="1" t="s">
        <v>30</v>
      </c>
      <c r="G3595" s="1" t="s">
        <v>31</v>
      </c>
      <c r="H3595" s="1" t="s">
        <v>216</v>
      </c>
      <c r="I3595" s="1" t="s">
        <v>215</v>
      </c>
      <c r="J3595">
        <v>143</v>
      </c>
      <c r="K3595">
        <v>9037561</v>
      </c>
      <c r="L3595">
        <v>1.6</v>
      </c>
      <c r="M3595" s="2" t="b">
        <f t="shared" si="112"/>
        <v>0</v>
      </c>
      <c r="N3595" s="2" t="str">
        <f t="shared" si="113"/>
        <v>Female202175-84 yearsGR113-066</v>
      </c>
    </row>
    <row r="3596" spans="2:14" x14ac:dyDescent="0.35">
      <c r="B3596" t="s">
        <v>710</v>
      </c>
      <c r="C3596" t="s">
        <v>711</v>
      </c>
      <c r="D3596">
        <v>2021</v>
      </c>
      <c r="E3596">
        <v>2021</v>
      </c>
      <c r="F3596" s="1" t="s">
        <v>30</v>
      </c>
      <c r="G3596" s="1" t="s">
        <v>31</v>
      </c>
      <c r="H3596" s="1" t="s">
        <v>214</v>
      </c>
      <c r="I3596" s="1" t="s">
        <v>213</v>
      </c>
      <c r="J3596">
        <v>10712</v>
      </c>
      <c r="K3596">
        <v>9037561</v>
      </c>
      <c r="L3596">
        <v>118.5</v>
      </c>
      <c r="M3596" s="2" t="b">
        <f t="shared" si="112"/>
        <v>0</v>
      </c>
      <c r="N3596" s="2" t="str">
        <f t="shared" si="113"/>
        <v>Female202175-84 yearsGR113-067</v>
      </c>
    </row>
    <row r="3597" spans="2:14" x14ac:dyDescent="0.35">
      <c r="B3597" t="s">
        <v>710</v>
      </c>
      <c r="C3597" t="s">
        <v>711</v>
      </c>
      <c r="D3597">
        <v>2021</v>
      </c>
      <c r="E3597">
        <v>2021</v>
      </c>
      <c r="F3597" s="1" t="s">
        <v>30</v>
      </c>
      <c r="G3597" s="1" t="s">
        <v>31</v>
      </c>
      <c r="H3597" s="1" t="s">
        <v>109</v>
      </c>
      <c r="I3597" s="1" t="s">
        <v>108</v>
      </c>
      <c r="J3597">
        <v>17058</v>
      </c>
      <c r="K3597">
        <v>9037561</v>
      </c>
      <c r="L3597">
        <v>188.7</v>
      </c>
      <c r="M3597" s="2" t="b">
        <f t="shared" si="112"/>
        <v>0</v>
      </c>
      <c r="N3597" s="2" t="str">
        <f t="shared" si="113"/>
        <v>Female202175-84 yearsGR113-068</v>
      </c>
    </row>
    <row r="3598" spans="2:14" x14ac:dyDescent="0.35">
      <c r="B3598" t="s">
        <v>710</v>
      </c>
      <c r="C3598" t="s">
        <v>711</v>
      </c>
      <c r="D3598">
        <v>2021</v>
      </c>
      <c r="E3598">
        <v>2021</v>
      </c>
      <c r="F3598" s="1" t="s">
        <v>30</v>
      </c>
      <c r="G3598" s="1" t="s">
        <v>31</v>
      </c>
      <c r="H3598" s="1" t="s">
        <v>212</v>
      </c>
      <c r="I3598" s="1" t="s">
        <v>211</v>
      </c>
      <c r="J3598">
        <v>5513</v>
      </c>
      <c r="K3598">
        <v>9037561</v>
      </c>
      <c r="L3598">
        <v>61</v>
      </c>
      <c r="M3598" s="2" t="b">
        <f t="shared" si="112"/>
        <v>1</v>
      </c>
      <c r="N3598" s="2" t="str">
        <f t="shared" si="113"/>
        <v>Female202175-84 yearsGR113-069</v>
      </c>
    </row>
    <row r="3599" spans="2:14" x14ac:dyDescent="0.35">
      <c r="B3599" t="s">
        <v>710</v>
      </c>
      <c r="C3599" t="s">
        <v>711</v>
      </c>
      <c r="D3599">
        <v>2021</v>
      </c>
      <c r="E3599">
        <v>2021</v>
      </c>
      <c r="F3599" s="1" t="s">
        <v>30</v>
      </c>
      <c r="G3599" s="1" t="s">
        <v>31</v>
      </c>
      <c r="H3599" s="1" t="s">
        <v>107</v>
      </c>
      <c r="I3599" s="1" t="s">
        <v>106</v>
      </c>
      <c r="J3599">
        <v>24187</v>
      </c>
      <c r="K3599">
        <v>9037561</v>
      </c>
      <c r="L3599">
        <v>267.60000000000002</v>
      </c>
      <c r="M3599" s="2" t="b">
        <f t="shared" si="112"/>
        <v>1</v>
      </c>
      <c r="N3599" s="2" t="str">
        <f t="shared" si="113"/>
        <v>Female202175-84 yearsGR113-070</v>
      </c>
    </row>
    <row r="3600" spans="2:14" x14ac:dyDescent="0.35">
      <c r="B3600" t="s">
        <v>710</v>
      </c>
      <c r="C3600" t="s">
        <v>711</v>
      </c>
      <c r="D3600">
        <v>2021</v>
      </c>
      <c r="E3600">
        <v>2021</v>
      </c>
      <c r="F3600" s="1" t="s">
        <v>30</v>
      </c>
      <c r="G3600" s="1" t="s">
        <v>31</v>
      </c>
      <c r="H3600" s="1" t="s">
        <v>210</v>
      </c>
      <c r="I3600" s="1" t="s">
        <v>209</v>
      </c>
      <c r="J3600">
        <v>543</v>
      </c>
      <c r="K3600">
        <v>9037561</v>
      </c>
      <c r="L3600">
        <v>6</v>
      </c>
      <c r="M3600" s="2" t="b">
        <f t="shared" si="112"/>
        <v>1</v>
      </c>
      <c r="N3600" s="2" t="str">
        <f t="shared" si="113"/>
        <v>Female202175-84 yearsGR113-071</v>
      </c>
    </row>
    <row r="3601" spans="2:14" x14ac:dyDescent="0.35">
      <c r="B3601" t="s">
        <v>710</v>
      </c>
      <c r="C3601" t="s">
        <v>711</v>
      </c>
      <c r="D3601">
        <v>2021</v>
      </c>
      <c r="E3601">
        <v>2021</v>
      </c>
      <c r="F3601" s="1" t="s">
        <v>30</v>
      </c>
      <c r="G3601" s="1" t="s">
        <v>31</v>
      </c>
      <c r="H3601" s="1" t="s">
        <v>208</v>
      </c>
      <c r="I3601" s="1" t="s">
        <v>207</v>
      </c>
      <c r="J3601">
        <v>2572</v>
      </c>
      <c r="K3601">
        <v>9037561</v>
      </c>
      <c r="L3601">
        <v>28.5</v>
      </c>
      <c r="M3601" s="2" t="b">
        <f t="shared" si="112"/>
        <v>0</v>
      </c>
      <c r="N3601" s="2" t="str">
        <f t="shared" si="113"/>
        <v>Female202175-84 yearsGR113-072</v>
      </c>
    </row>
    <row r="3602" spans="2:14" x14ac:dyDescent="0.35">
      <c r="B3602" t="s">
        <v>710</v>
      </c>
      <c r="C3602" t="s">
        <v>711</v>
      </c>
      <c r="D3602">
        <v>2021</v>
      </c>
      <c r="E3602">
        <v>2021</v>
      </c>
      <c r="F3602" s="1" t="s">
        <v>30</v>
      </c>
      <c r="G3602" s="1" t="s">
        <v>31</v>
      </c>
      <c r="H3602" s="1" t="s">
        <v>206</v>
      </c>
      <c r="I3602" s="1" t="s">
        <v>205</v>
      </c>
      <c r="J3602">
        <v>1225</v>
      </c>
      <c r="K3602">
        <v>9037561</v>
      </c>
      <c r="L3602">
        <v>13.6</v>
      </c>
      <c r="M3602" s="2" t="b">
        <f t="shared" si="112"/>
        <v>1</v>
      </c>
      <c r="N3602" s="2" t="str">
        <f t="shared" si="113"/>
        <v>Female202175-84 yearsGR113-073</v>
      </c>
    </row>
    <row r="3603" spans="2:14" x14ac:dyDescent="0.35">
      <c r="B3603" t="s">
        <v>710</v>
      </c>
      <c r="C3603" t="s">
        <v>711</v>
      </c>
      <c r="D3603">
        <v>2021</v>
      </c>
      <c r="E3603">
        <v>2021</v>
      </c>
      <c r="F3603" s="1" t="s">
        <v>30</v>
      </c>
      <c r="G3603" s="1" t="s">
        <v>31</v>
      </c>
      <c r="H3603" s="1" t="s">
        <v>204</v>
      </c>
      <c r="I3603" s="1" t="s">
        <v>203</v>
      </c>
      <c r="J3603">
        <v>1347</v>
      </c>
      <c r="K3603">
        <v>9037561</v>
      </c>
      <c r="L3603">
        <v>14.9</v>
      </c>
      <c r="M3603" s="2" t="b">
        <f t="shared" si="112"/>
        <v>0</v>
      </c>
      <c r="N3603" s="2" t="str">
        <f t="shared" si="113"/>
        <v>Female202175-84 yearsGR113-074</v>
      </c>
    </row>
    <row r="3604" spans="2:14" x14ac:dyDescent="0.35">
      <c r="B3604" t="s">
        <v>710</v>
      </c>
      <c r="C3604" t="s">
        <v>711</v>
      </c>
      <c r="D3604">
        <v>2021</v>
      </c>
      <c r="E3604">
        <v>2021</v>
      </c>
      <c r="F3604" s="1" t="s">
        <v>30</v>
      </c>
      <c r="G3604" s="1" t="s">
        <v>31</v>
      </c>
      <c r="H3604" s="1" t="s">
        <v>105</v>
      </c>
      <c r="I3604" s="1" t="s">
        <v>104</v>
      </c>
      <c r="J3604">
        <v>516</v>
      </c>
      <c r="K3604">
        <v>9037561</v>
      </c>
      <c r="L3604">
        <v>5.7</v>
      </c>
      <c r="M3604" s="2" t="b">
        <f t="shared" si="112"/>
        <v>0</v>
      </c>
      <c r="N3604" s="2" t="str">
        <f t="shared" si="113"/>
        <v>Female202175-84 yearsGR113-075</v>
      </c>
    </row>
    <row r="3605" spans="2:14" x14ac:dyDescent="0.35">
      <c r="B3605" t="s">
        <v>710</v>
      </c>
      <c r="C3605" t="s">
        <v>711</v>
      </c>
      <c r="D3605">
        <v>2021</v>
      </c>
      <c r="E3605">
        <v>2021</v>
      </c>
      <c r="F3605" s="1" t="s">
        <v>30</v>
      </c>
      <c r="G3605" s="1" t="s">
        <v>31</v>
      </c>
      <c r="H3605" s="1" t="s">
        <v>103</v>
      </c>
      <c r="I3605" s="1" t="s">
        <v>102</v>
      </c>
      <c r="J3605">
        <v>5193</v>
      </c>
      <c r="K3605">
        <v>9037561</v>
      </c>
      <c r="L3605">
        <v>57.5</v>
      </c>
      <c r="M3605" s="2" t="b">
        <f t="shared" si="112"/>
        <v>1</v>
      </c>
      <c r="N3605" s="2" t="str">
        <f t="shared" si="113"/>
        <v>Female202175-84 yearsGR113-076</v>
      </c>
    </row>
    <row r="3606" spans="2:14" x14ac:dyDescent="0.35">
      <c r="B3606" t="s">
        <v>710</v>
      </c>
      <c r="C3606" t="s">
        <v>711</v>
      </c>
      <c r="D3606">
        <v>2021</v>
      </c>
      <c r="E3606">
        <v>2021</v>
      </c>
      <c r="F3606" s="1" t="s">
        <v>30</v>
      </c>
      <c r="G3606" s="1" t="s">
        <v>31</v>
      </c>
      <c r="H3606" s="1" t="s">
        <v>202</v>
      </c>
      <c r="I3606" s="1" t="s">
        <v>201</v>
      </c>
      <c r="J3606">
        <v>88</v>
      </c>
      <c r="K3606">
        <v>9037561</v>
      </c>
      <c r="L3606">
        <v>1</v>
      </c>
      <c r="M3606" s="2" t="b">
        <f t="shared" si="112"/>
        <v>0</v>
      </c>
      <c r="N3606" s="2" t="str">
        <f t="shared" si="113"/>
        <v>Female202175-84 yearsGR113-077</v>
      </c>
    </row>
    <row r="3607" spans="2:14" x14ac:dyDescent="0.35">
      <c r="B3607" t="s">
        <v>710</v>
      </c>
      <c r="C3607" t="s">
        <v>711</v>
      </c>
      <c r="D3607">
        <v>2021</v>
      </c>
      <c r="E3607">
        <v>2021</v>
      </c>
      <c r="F3607" s="1" t="s">
        <v>30</v>
      </c>
      <c r="G3607" s="1" t="s">
        <v>31</v>
      </c>
      <c r="H3607" s="1" t="s">
        <v>101</v>
      </c>
      <c r="I3607" s="1" t="s">
        <v>100</v>
      </c>
      <c r="J3607">
        <v>5105</v>
      </c>
      <c r="K3607">
        <v>9037561</v>
      </c>
      <c r="L3607">
        <v>56.5</v>
      </c>
      <c r="M3607" s="2" t="b">
        <f t="shared" si="112"/>
        <v>0</v>
      </c>
      <c r="N3607" s="2" t="str">
        <f t="shared" si="113"/>
        <v>Female202175-84 yearsGR113-078</v>
      </c>
    </row>
    <row r="3608" spans="2:14" x14ac:dyDescent="0.35">
      <c r="B3608" t="s">
        <v>710</v>
      </c>
      <c r="C3608" t="s">
        <v>711</v>
      </c>
      <c r="D3608">
        <v>2021</v>
      </c>
      <c r="E3608">
        <v>2021</v>
      </c>
      <c r="F3608" s="1" t="s">
        <v>30</v>
      </c>
      <c r="G3608" s="1" t="s">
        <v>31</v>
      </c>
      <c r="H3608" s="1" t="s">
        <v>200</v>
      </c>
      <c r="I3608" s="1" t="s">
        <v>199</v>
      </c>
      <c r="J3608">
        <v>13</v>
      </c>
      <c r="K3608">
        <v>9037561</v>
      </c>
      <c r="L3608" t="s">
        <v>10</v>
      </c>
      <c r="M3608" s="2" t="b">
        <f t="shared" si="112"/>
        <v>0</v>
      </c>
      <c r="N3608" s="2" t="str">
        <f t="shared" si="113"/>
        <v>Female202175-84 yearsGR113-079</v>
      </c>
    </row>
    <row r="3609" spans="2:14" x14ac:dyDescent="0.35">
      <c r="B3609" t="s">
        <v>710</v>
      </c>
      <c r="C3609" t="s">
        <v>711</v>
      </c>
      <c r="D3609">
        <v>2021</v>
      </c>
      <c r="E3609">
        <v>2021</v>
      </c>
      <c r="F3609" s="1" t="s">
        <v>30</v>
      </c>
      <c r="G3609" s="1" t="s">
        <v>31</v>
      </c>
      <c r="H3609" s="1" t="s">
        <v>99</v>
      </c>
      <c r="I3609" s="1" t="s">
        <v>98</v>
      </c>
      <c r="J3609">
        <v>24171</v>
      </c>
      <c r="K3609">
        <v>9037561</v>
      </c>
      <c r="L3609">
        <v>267.5</v>
      </c>
      <c r="M3609" s="2" t="b">
        <f t="shared" si="112"/>
        <v>1</v>
      </c>
      <c r="N3609" s="2" t="str">
        <f t="shared" si="113"/>
        <v>Female202175-84 yearsGR113-082</v>
      </c>
    </row>
    <row r="3610" spans="2:14" x14ac:dyDescent="0.35">
      <c r="B3610" t="s">
        <v>710</v>
      </c>
      <c r="C3610" t="s">
        <v>711</v>
      </c>
      <c r="D3610">
        <v>2021</v>
      </c>
      <c r="E3610">
        <v>2021</v>
      </c>
      <c r="F3610" s="1" t="s">
        <v>30</v>
      </c>
      <c r="G3610" s="1" t="s">
        <v>31</v>
      </c>
      <c r="H3610" s="1" t="s">
        <v>194</v>
      </c>
      <c r="I3610" s="1" t="s">
        <v>193</v>
      </c>
      <c r="J3610">
        <v>38</v>
      </c>
      <c r="K3610">
        <v>9037561</v>
      </c>
      <c r="L3610">
        <v>0.4</v>
      </c>
      <c r="M3610" s="2" t="b">
        <f t="shared" si="112"/>
        <v>0</v>
      </c>
      <c r="N3610" s="2" t="str">
        <f t="shared" si="113"/>
        <v>Female202175-84 yearsGR113-083</v>
      </c>
    </row>
    <row r="3611" spans="2:14" x14ac:dyDescent="0.35">
      <c r="B3611" t="s">
        <v>710</v>
      </c>
      <c r="C3611" t="s">
        <v>711</v>
      </c>
      <c r="D3611">
        <v>2021</v>
      </c>
      <c r="E3611">
        <v>2021</v>
      </c>
      <c r="F3611" s="1" t="s">
        <v>30</v>
      </c>
      <c r="G3611" s="1" t="s">
        <v>31</v>
      </c>
      <c r="H3611" s="1" t="s">
        <v>192</v>
      </c>
      <c r="I3611" s="1" t="s">
        <v>191</v>
      </c>
      <c r="J3611">
        <v>1089</v>
      </c>
      <c r="K3611">
        <v>9037561</v>
      </c>
      <c r="L3611">
        <v>12</v>
      </c>
      <c r="M3611" s="2" t="b">
        <f t="shared" si="112"/>
        <v>0</v>
      </c>
      <c r="N3611" s="2" t="str">
        <f t="shared" si="113"/>
        <v>Female202175-84 yearsGR113-084</v>
      </c>
    </row>
    <row r="3612" spans="2:14" x14ac:dyDescent="0.35">
      <c r="B3612" t="s">
        <v>710</v>
      </c>
      <c r="C3612" t="s">
        <v>711</v>
      </c>
      <c r="D3612">
        <v>2021</v>
      </c>
      <c r="E3612">
        <v>2021</v>
      </c>
      <c r="F3612" s="1" t="s">
        <v>30</v>
      </c>
      <c r="G3612" s="1" t="s">
        <v>31</v>
      </c>
      <c r="H3612" s="1" t="s">
        <v>190</v>
      </c>
      <c r="I3612" s="1" t="s">
        <v>189</v>
      </c>
      <c r="J3612">
        <v>325</v>
      </c>
      <c r="K3612">
        <v>9037561</v>
      </c>
      <c r="L3612">
        <v>3.6</v>
      </c>
      <c r="M3612" s="2" t="b">
        <f t="shared" si="112"/>
        <v>0</v>
      </c>
      <c r="N3612" s="2" t="str">
        <f t="shared" si="113"/>
        <v>Female202175-84 yearsGR113-085</v>
      </c>
    </row>
    <row r="3613" spans="2:14" x14ac:dyDescent="0.35">
      <c r="B3613" t="s">
        <v>710</v>
      </c>
      <c r="C3613" t="s">
        <v>711</v>
      </c>
      <c r="D3613">
        <v>2021</v>
      </c>
      <c r="E3613">
        <v>2021</v>
      </c>
      <c r="F3613" s="1" t="s">
        <v>30</v>
      </c>
      <c r="G3613" s="1" t="s">
        <v>31</v>
      </c>
      <c r="H3613" s="1" t="s">
        <v>97</v>
      </c>
      <c r="I3613" s="1" t="s">
        <v>96</v>
      </c>
      <c r="J3613">
        <v>22719</v>
      </c>
      <c r="K3613">
        <v>9037561</v>
      </c>
      <c r="L3613">
        <v>251.4</v>
      </c>
      <c r="M3613" s="2" t="b">
        <f t="shared" si="112"/>
        <v>0</v>
      </c>
      <c r="N3613" s="2" t="str">
        <f t="shared" si="113"/>
        <v>Female202175-84 yearsGR113-086</v>
      </c>
    </row>
    <row r="3614" spans="2:14" x14ac:dyDescent="0.35">
      <c r="B3614" t="s">
        <v>710</v>
      </c>
      <c r="C3614" t="s">
        <v>711</v>
      </c>
      <c r="D3614">
        <v>2021</v>
      </c>
      <c r="E3614">
        <v>2021</v>
      </c>
      <c r="F3614" s="1" t="s">
        <v>30</v>
      </c>
      <c r="G3614" s="1" t="s">
        <v>31</v>
      </c>
      <c r="H3614" s="1" t="s">
        <v>95</v>
      </c>
      <c r="I3614" s="1" t="s">
        <v>94</v>
      </c>
      <c r="J3614">
        <v>2195</v>
      </c>
      <c r="K3614">
        <v>9037561</v>
      </c>
      <c r="L3614">
        <v>24.3</v>
      </c>
      <c r="M3614" s="2" t="b">
        <f t="shared" si="112"/>
        <v>1</v>
      </c>
      <c r="N3614" s="2" t="str">
        <f t="shared" si="113"/>
        <v>Female202175-84 yearsGR113-088</v>
      </c>
    </row>
    <row r="3615" spans="2:14" x14ac:dyDescent="0.35">
      <c r="B3615" t="s">
        <v>710</v>
      </c>
      <c r="C3615" t="s">
        <v>711</v>
      </c>
      <c r="D3615">
        <v>2021</v>
      </c>
      <c r="E3615">
        <v>2021</v>
      </c>
      <c r="F3615" s="1" t="s">
        <v>30</v>
      </c>
      <c r="G3615" s="1" t="s">
        <v>31</v>
      </c>
      <c r="H3615" s="1" t="s">
        <v>186</v>
      </c>
      <c r="I3615" s="1" t="s">
        <v>185</v>
      </c>
      <c r="J3615">
        <v>6490</v>
      </c>
      <c r="K3615">
        <v>9037561</v>
      </c>
      <c r="L3615">
        <v>71.8</v>
      </c>
      <c r="M3615" s="2" t="b">
        <f t="shared" si="112"/>
        <v>0</v>
      </c>
      <c r="N3615" s="2" t="str">
        <f t="shared" si="113"/>
        <v>Female202175-84 yearsGR113-089</v>
      </c>
    </row>
    <row r="3616" spans="2:14" x14ac:dyDescent="0.35">
      <c r="B3616" t="s">
        <v>710</v>
      </c>
      <c r="C3616" t="s">
        <v>711</v>
      </c>
      <c r="D3616">
        <v>2021</v>
      </c>
      <c r="E3616">
        <v>2021</v>
      </c>
      <c r="F3616" s="1" t="s">
        <v>30</v>
      </c>
      <c r="G3616" s="1" t="s">
        <v>31</v>
      </c>
      <c r="H3616" s="1" t="s">
        <v>184</v>
      </c>
      <c r="I3616" s="1" t="s">
        <v>183</v>
      </c>
      <c r="J3616">
        <v>526</v>
      </c>
      <c r="K3616">
        <v>9037561</v>
      </c>
      <c r="L3616">
        <v>5.8</v>
      </c>
      <c r="M3616" s="2" t="b">
        <f t="shared" si="112"/>
        <v>1</v>
      </c>
      <c r="N3616" s="2" t="str">
        <f t="shared" si="113"/>
        <v>Female202175-84 yearsGR113-090</v>
      </c>
    </row>
    <row r="3617" spans="2:14" x14ac:dyDescent="0.35">
      <c r="B3617" t="s">
        <v>710</v>
      </c>
      <c r="C3617" t="s">
        <v>711</v>
      </c>
      <c r="D3617">
        <v>2021</v>
      </c>
      <c r="E3617">
        <v>2021</v>
      </c>
      <c r="F3617" s="1" t="s">
        <v>30</v>
      </c>
      <c r="G3617" s="1" t="s">
        <v>31</v>
      </c>
      <c r="H3617" s="1" t="s">
        <v>182</v>
      </c>
      <c r="I3617" s="1" t="s">
        <v>181</v>
      </c>
      <c r="J3617">
        <v>47</v>
      </c>
      <c r="K3617">
        <v>9037561</v>
      </c>
      <c r="L3617">
        <v>0.5</v>
      </c>
      <c r="M3617" s="2" t="b">
        <f t="shared" si="112"/>
        <v>1</v>
      </c>
      <c r="N3617" s="2" t="str">
        <f t="shared" si="113"/>
        <v>Female202175-84 yearsGR113-091</v>
      </c>
    </row>
    <row r="3618" spans="2:14" x14ac:dyDescent="0.35">
      <c r="B3618" t="s">
        <v>710</v>
      </c>
      <c r="C3618" t="s">
        <v>711</v>
      </c>
      <c r="D3618">
        <v>2021</v>
      </c>
      <c r="E3618">
        <v>2021</v>
      </c>
      <c r="F3618" s="1" t="s">
        <v>30</v>
      </c>
      <c r="G3618" s="1" t="s">
        <v>31</v>
      </c>
      <c r="H3618" s="1" t="s">
        <v>180</v>
      </c>
      <c r="I3618" s="1" t="s">
        <v>179</v>
      </c>
      <c r="J3618">
        <v>383</v>
      </c>
      <c r="K3618">
        <v>9037561</v>
      </c>
      <c r="L3618">
        <v>4.2</v>
      </c>
      <c r="M3618" s="2" t="b">
        <f t="shared" si="112"/>
        <v>1</v>
      </c>
      <c r="N3618" s="2" t="str">
        <f t="shared" si="113"/>
        <v>Female202175-84 yearsGR113-092</v>
      </c>
    </row>
    <row r="3619" spans="2:14" x14ac:dyDescent="0.35">
      <c r="B3619" t="s">
        <v>710</v>
      </c>
      <c r="C3619" t="s">
        <v>711</v>
      </c>
      <c r="D3619">
        <v>2021</v>
      </c>
      <c r="E3619">
        <v>2021</v>
      </c>
      <c r="F3619" s="1" t="s">
        <v>30</v>
      </c>
      <c r="G3619" s="1" t="s">
        <v>31</v>
      </c>
      <c r="H3619" s="1" t="s">
        <v>93</v>
      </c>
      <c r="I3619" s="1" t="s">
        <v>92</v>
      </c>
      <c r="J3619">
        <v>2615</v>
      </c>
      <c r="K3619">
        <v>9037561</v>
      </c>
      <c r="L3619">
        <v>28.9</v>
      </c>
      <c r="M3619" s="2" t="b">
        <f t="shared" si="112"/>
        <v>1</v>
      </c>
      <c r="N3619" s="2" t="str">
        <f t="shared" si="113"/>
        <v>Female202175-84 yearsGR113-093</v>
      </c>
    </row>
    <row r="3620" spans="2:14" x14ac:dyDescent="0.35">
      <c r="B3620" t="s">
        <v>710</v>
      </c>
      <c r="C3620" t="s">
        <v>711</v>
      </c>
      <c r="D3620">
        <v>2021</v>
      </c>
      <c r="E3620">
        <v>2021</v>
      </c>
      <c r="F3620" s="1" t="s">
        <v>30</v>
      </c>
      <c r="G3620" s="1" t="s">
        <v>31</v>
      </c>
      <c r="H3620" s="1" t="s">
        <v>91</v>
      </c>
      <c r="I3620" s="1" t="s">
        <v>90</v>
      </c>
      <c r="J3620">
        <v>394</v>
      </c>
      <c r="K3620">
        <v>9037561</v>
      </c>
      <c r="L3620">
        <v>4.4000000000000004</v>
      </c>
      <c r="M3620" s="2" t="b">
        <f t="shared" si="112"/>
        <v>0</v>
      </c>
      <c r="N3620" s="2" t="str">
        <f t="shared" si="113"/>
        <v>Female202175-84 yearsGR113-094</v>
      </c>
    </row>
    <row r="3621" spans="2:14" x14ac:dyDescent="0.35">
      <c r="B3621" t="s">
        <v>710</v>
      </c>
      <c r="C3621" t="s">
        <v>711</v>
      </c>
      <c r="D3621">
        <v>2021</v>
      </c>
      <c r="E3621">
        <v>2021</v>
      </c>
      <c r="F3621" s="1" t="s">
        <v>30</v>
      </c>
      <c r="G3621" s="1" t="s">
        <v>31</v>
      </c>
      <c r="H3621" s="1" t="s">
        <v>178</v>
      </c>
      <c r="I3621" s="1" t="s">
        <v>177</v>
      </c>
      <c r="J3621">
        <v>2221</v>
      </c>
      <c r="K3621">
        <v>9037561</v>
      </c>
      <c r="L3621">
        <v>24.6</v>
      </c>
      <c r="M3621" s="2" t="b">
        <f t="shared" si="112"/>
        <v>0</v>
      </c>
      <c r="N3621" s="2" t="str">
        <f t="shared" si="113"/>
        <v>Female202175-84 yearsGR113-095</v>
      </c>
    </row>
    <row r="3622" spans="2:14" x14ac:dyDescent="0.35">
      <c r="B3622" t="s">
        <v>710</v>
      </c>
      <c r="C3622" t="s">
        <v>711</v>
      </c>
      <c r="D3622">
        <v>2021</v>
      </c>
      <c r="E3622">
        <v>2021</v>
      </c>
      <c r="F3622" s="1" t="s">
        <v>30</v>
      </c>
      <c r="G3622" s="1" t="s">
        <v>31</v>
      </c>
      <c r="H3622" s="1" t="s">
        <v>176</v>
      </c>
      <c r="I3622" s="1" t="s">
        <v>175</v>
      </c>
      <c r="J3622">
        <v>593</v>
      </c>
      <c r="K3622">
        <v>9037561</v>
      </c>
      <c r="L3622">
        <v>6.6</v>
      </c>
      <c r="M3622" s="2" t="b">
        <f t="shared" si="112"/>
        <v>1</v>
      </c>
      <c r="N3622" s="2" t="str">
        <f t="shared" si="113"/>
        <v>Female202175-84 yearsGR113-096</v>
      </c>
    </row>
    <row r="3623" spans="2:14" x14ac:dyDescent="0.35">
      <c r="B3623" t="s">
        <v>710</v>
      </c>
      <c r="C3623" t="s">
        <v>711</v>
      </c>
      <c r="D3623">
        <v>2021</v>
      </c>
      <c r="E3623">
        <v>2021</v>
      </c>
      <c r="F3623" s="1" t="s">
        <v>30</v>
      </c>
      <c r="G3623" s="1" t="s">
        <v>31</v>
      </c>
      <c r="H3623" s="1" t="s">
        <v>89</v>
      </c>
      <c r="I3623" s="1" t="s">
        <v>88</v>
      </c>
      <c r="J3623">
        <v>7365</v>
      </c>
      <c r="K3623">
        <v>9037561</v>
      </c>
      <c r="L3623">
        <v>81.5</v>
      </c>
      <c r="M3623" s="2" t="b">
        <f t="shared" si="112"/>
        <v>1</v>
      </c>
      <c r="N3623" s="2" t="str">
        <f t="shared" si="113"/>
        <v>Female202175-84 yearsGR113-097</v>
      </c>
    </row>
    <row r="3624" spans="2:14" x14ac:dyDescent="0.35">
      <c r="B3624" t="s">
        <v>710</v>
      </c>
      <c r="C3624" t="s">
        <v>711</v>
      </c>
      <c r="D3624">
        <v>2021</v>
      </c>
      <c r="E3624">
        <v>2021</v>
      </c>
      <c r="F3624" s="1" t="s">
        <v>30</v>
      </c>
      <c r="G3624" s="1" t="s">
        <v>31</v>
      </c>
      <c r="H3624" s="1" t="s">
        <v>174</v>
      </c>
      <c r="I3624" s="1" t="s">
        <v>173</v>
      </c>
      <c r="J3624">
        <v>117</v>
      </c>
      <c r="K3624">
        <v>9037561</v>
      </c>
      <c r="L3624">
        <v>1.3</v>
      </c>
      <c r="M3624" s="2" t="b">
        <f t="shared" si="112"/>
        <v>0</v>
      </c>
      <c r="N3624" s="2" t="str">
        <f t="shared" si="113"/>
        <v>Female202175-84 yearsGR113-098</v>
      </c>
    </row>
    <row r="3625" spans="2:14" x14ac:dyDescent="0.35">
      <c r="B3625" t="s">
        <v>710</v>
      </c>
      <c r="C3625" t="s">
        <v>711</v>
      </c>
      <c r="D3625">
        <v>2021</v>
      </c>
      <c r="E3625">
        <v>2021</v>
      </c>
      <c r="F3625" s="1" t="s">
        <v>30</v>
      </c>
      <c r="G3625" s="1" t="s">
        <v>31</v>
      </c>
      <c r="H3625" s="1" t="s">
        <v>172</v>
      </c>
      <c r="I3625" s="1" t="s">
        <v>171</v>
      </c>
      <c r="J3625">
        <v>41</v>
      </c>
      <c r="K3625">
        <v>9037561</v>
      </c>
      <c r="L3625">
        <v>0.5</v>
      </c>
      <c r="M3625" s="2" t="b">
        <f t="shared" si="112"/>
        <v>0</v>
      </c>
      <c r="N3625" s="2" t="str">
        <f t="shared" si="113"/>
        <v>Female202175-84 yearsGR113-099</v>
      </c>
    </row>
    <row r="3626" spans="2:14" x14ac:dyDescent="0.35">
      <c r="B3626" t="s">
        <v>710</v>
      </c>
      <c r="C3626" t="s">
        <v>711</v>
      </c>
      <c r="D3626">
        <v>2021</v>
      </c>
      <c r="E3626">
        <v>2021</v>
      </c>
      <c r="F3626" s="1" t="s">
        <v>30</v>
      </c>
      <c r="G3626" s="1" t="s">
        <v>31</v>
      </c>
      <c r="H3626" s="1" t="s">
        <v>87</v>
      </c>
      <c r="I3626" s="1" t="s">
        <v>86</v>
      </c>
      <c r="J3626">
        <v>7204</v>
      </c>
      <c r="K3626">
        <v>9037561</v>
      </c>
      <c r="L3626">
        <v>79.7</v>
      </c>
      <c r="M3626" s="2" t="b">
        <f t="shared" si="112"/>
        <v>0</v>
      </c>
      <c r="N3626" s="2" t="str">
        <f t="shared" si="113"/>
        <v>Female202175-84 yearsGR113-100</v>
      </c>
    </row>
    <row r="3627" spans="2:14" x14ac:dyDescent="0.35">
      <c r="B3627" t="s">
        <v>710</v>
      </c>
      <c r="C3627" t="s">
        <v>711</v>
      </c>
      <c r="D3627">
        <v>2021</v>
      </c>
      <c r="E3627">
        <v>2021</v>
      </c>
      <c r="F3627" s="1" t="s">
        <v>30</v>
      </c>
      <c r="G3627" s="1" t="s">
        <v>31</v>
      </c>
      <c r="H3627" s="1" t="s">
        <v>170</v>
      </c>
      <c r="I3627" s="1" t="s">
        <v>169</v>
      </c>
      <c r="J3627">
        <v>209</v>
      </c>
      <c r="K3627">
        <v>9037561</v>
      </c>
      <c r="L3627">
        <v>2.2999999999999998</v>
      </c>
      <c r="M3627" s="2" t="b">
        <f t="shared" si="112"/>
        <v>1</v>
      </c>
      <c r="N3627" s="2" t="str">
        <f t="shared" si="113"/>
        <v>Female202175-84 yearsGR113-102</v>
      </c>
    </row>
    <row r="3628" spans="2:14" x14ac:dyDescent="0.35">
      <c r="B3628" t="s">
        <v>710</v>
      </c>
      <c r="C3628" t="s">
        <v>711</v>
      </c>
      <c r="D3628">
        <v>2021</v>
      </c>
      <c r="E3628">
        <v>2021</v>
      </c>
      <c r="F3628" s="1" t="s">
        <v>30</v>
      </c>
      <c r="G3628" s="1" t="s">
        <v>31</v>
      </c>
      <c r="H3628" s="1" t="s">
        <v>166</v>
      </c>
      <c r="I3628" s="1" t="s">
        <v>165</v>
      </c>
      <c r="J3628">
        <v>45</v>
      </c>
      <c r="K3628">
        <v>9037561</v>
      </c>
      <c r="L3628">
        <v>0.5</v>
      </c>
      <c r="M3628" s="2" t="b">
        <f t="shared" si="112"/>
        <v>1</v>
      </c>
      <c r="N3628" s="2" t="str">
        <f t="shared" si="113"/>
        <v>Female202175-84 yearsGR113-104</v>
      </c>
    </row>
    <row r="3629" spans="2:14" x14ac:dyDescent="0.35">
      <c r="B3629" t="s">
        <v>710</v>
      </c>
      <c r="C3629" t="s">
        <v>711</v>
      </c>
      <c r="D3629">
        <v>2021</v>
      </c>
      <c r="E3629">
        <v>2021</v>
      </c>
      <c r="F3629" s="1" t="s">
        <v>30</v>
      </c>
      <c r="G3629" s="1" t="s">
        <v>31</v>
      </c>
      <c r="H3629" s="1" t="s">
        <v>164</v>
      </c>
      <c r="I3629" s="1" t="s">
        <v>163</v>
      </c>
      <c r="J3629">
        <v>239</v>
      </c>
      <c r="K3629">
        <v>9037561</v>
      </c>
      <c r="L3629">
        <v>2.6</v>
      </c>
      <c r="M3629" s="2" t="b">
        <f t="shared" si="112"/>
        <v>1</v>
      </c>
      <c r="N3629" s="2" t="str">
        <f t="shared" si="113"/>
        <v>Female202175-84 yearsGR113-109</v>
      </c>
    </row>
    <row r="3630" spans="2:14" x14ac:dyDescent="0.35">
      <c r="B3630" t="s">
        <v>710</v>
      </c>
      <c r="C3630" t="s">
        <v>711</v>
      </c>
      <c r="D3630">
        <v>2021</v>
      </c>
      <c r="E3630">
        <v>2021</v>
      </c>
      <c r="F3630" s="1" t="s">
        <v>30</v>
      </c>
      <c r="G3630" s="1" t="s">
        <v>31</v>
      </c>
      <c r="H3630" s="1" t="s">
        <v>83</v>
      </c>
      <c r="I3630" s="1" t="s">
        <v>82</v>
      </c>
      <c r="J3630">
        <v>3081</v>
      </c>
      <c r="K3630">
        <v>9037561</v>
      </c>
      <c r="L3630">
        <v>34.1</v>
      </c>
      <c r="M3630" s="2" t="b">
        <f t="shared" si="112"/>
        <v>0</v>
      </c>
      <c r="N3630" s="2" t="str">
        <f t="shared" si="113"/>
        <v>Female202175-84 yearsGR113-110</v>
      </c>
    </row>
    <row r="3631" spans="2:14" x14ac:dyDescent="0.35">
      <c r="B3631" t="s">
        <v>710</v>
      </c>
      <c r="C3631" t="s">
        <v>711</v>
      </c>
      <c r="D3631">
        <v>2021</v>
      </c>
      <c r="E3631">
        <v>2021</v>
      </c>
      <c r="F3631" s="1" t="s">
        <v>30</v>
      </c>
      <c r="G3631" s="1" t="s">
        <v>31</v>
      </c>
      <c r="H3631" s="1" t="s">
        <v>81</v>
      </c>
      <c r="I3631" s="1" t="s">
        <v>80</v>
      </c>
      <c r="J3631">
        <v>52546</v>
      </c>
      <c r="K3631">
        <v>9037561</v>
      </c>
      <c r="L3631">
        <v>581.4</v>
      </c>
      <c r="M3631" s="2" t="b">
        <f t="shared" si="112"/>
        <v>0</v>
      </c>
      <c r="N3631" s="2" t="str">
        <f t="shared" si="113"/>
        <v>Female202175-84 yearsGR113-111</v>
      </c>
    </row>
    <row r="3632" spans="2:14" x14ac:dyDescent="0.35">
      <c r="B3632" t="s">
        <v>710</v>
      </c>
      <c r="C3632" t="s">
        <v>711</v>
      </c>
      <c r="D3632">
        <v>2021</v>
      </c>
      <c r="E3632">
        <v>2021</v>
      </c>
      <c r="F3632" s="1" t="s">
        <v>30</v>
      </c>
      <c r="G3632" s="1" t="s">
        <v>31</v>
      </c>
      <c r="H3632" s="1" t="s">
        <v>79</v>
      </c>
      <c r="I3632" s="1" t="s">
        <v>78</v>
      </c>
      <c r="J3632">
        <v>9017</v>
      </c>
      <c r="K3632">
        <v>9037561</v>
      </c>
      <c r="L3632">
        <v>99.8</v>
      </c>
      <c r="M3632" s="2" t="b">
        <f t="shared" ref="M3632:M3695" si="114">LEFT(H3632,1)="#"</f>
        <v>1</v>
      </c>
      <c r="N3632" s="2" t="str">
        <f t="shared" ref="N3632:N3695" si="115">B3632&amp;E3632&amp;F3632&amp;I3632</f>
        <v>Female202175-84 yearsGR113-112</v>
      </c>
    </row>
    <row r="3633" spans="2:14" x14ac:dyDescent="0.35">
      <c r="B3633" t="s">
        <v>710</v>
      </c>
      <c r="C3633" t="s">
        <v>711</v>
      </c>
      <c r="D3633">
        <v>2021</v>
      </c>
      <c r="E3633">
        <v>2021</v>
      </c>
      <c r="F3633" s="1" t="s">
        <v>30</v>
      </c>
      <c r="G3633" s="1" t="s">
        <v>31</v>
      </c>
      <c r="H3633" s="1" t="s">
        <v>77</v>
      </c>
      <c r="I3633" s="1" t="s">
        <v>76</v>
      </c>
      <c r="J3633">
        <v>1127</v>
      </c>
      <c r="K3633">
        <v>9037561</v>
      </c>
      <c r="L3633">
        <v>12.5</v>
      </c>
      <c r="M3633" s="2" t="b">
        <f t="shared" si="114"/>
        <v>0</v>
      </c>
      <c r="N3633" s="2" t="str">
        <f t="shared" si="115"/>
        <v>Female202175-84 yearsGR113-113</v>
      </c>
    </row>
    <row r="3634" spans="2:14" x14ac:dyDescent="0.35">
      <c r="B3634" t="s">
        <v>710</v>
      </c>
      <c r="C3634" t="s">
        <v>711</v>
      </c>
      <c r="D3634">
        <v>2021</v>
      </c>
      <c r="E3634">
        <v>2021</v>
      </c>
      <c r="F3634" s="1" t="s">
        <v>30</v>
      </c>
      <c r="G3634" s="1" t="s">
        <v>31</v>
      </c>
      <c r="H3634" s="1" t="s">
        <v>75</v>
      </c>
      <c r="I3634" s="1" t="s">
        <v>74</v>
      </c>
      <c r="J3634">
        <v>1086</v>
      </c>
      <c r="K3634">
        <v>9037561</v>
      </c>
      <c r="L3634">
        <v>12</v>
      </c>
      <c r="M3634" s="2" t="b">
        <f t="shared" si="114"/>
        <v>0</v>
      </c>
      <c r="N3634" s="2" t="str">
        <f t="shared" si="115"/>
        <v>Female202175-84 yearsGR113-114</v>
      </c>
    </row>
    <row r="3635" spans="2:14" x14ac:dyDescent="0.35">
      <c r="B3635" t="s">
        <v>710</v>
      </c>
      <c r="C3635" t="s">
        <v>711</v>
      </c>
      <c r="D3635">
        <v>2021</v>
      </c>
      <c r="E3635">
        <v>2021</v>
      </c>
      <c r="F3635" s="1" t="s">
        <v>30</v>
      </c>
      <c r="G3635" s="1" t="s">
        <v>31</v>
      </c>
      <c r="H3635" s="1" t="s">
        <v>162</v>
      </c>
      <c r="I3635" s="1" t="s">
        <v>161</v>
      </c>
      <c r="J3635">
        <v>23</v>
      </c>
      <c r="K3635">
        <v>9037561</v>
      </c>
      <c r="L3635">
        <v>0.3</v>
      </c>
      <c r="M3635" s="2" t="b">
        <f t="shared" si="114"/>
        <v>0</v>
      </c>
      <c r="N3635" s="2" t="str">
        <f t="shared" si="115"/>
        <v>Female202175-84 yearsGR113-115</v>
      </c>
    </row>
    <row r="3636" spans="2:14" x14ac:dyDescent="0.35">
      <c r="B3636" t="s">
        <v>710</v>
      </c>
      <c r="C3636" t="s">
        <v>711</v>
      </c>
      <c r="D3636">
        <v>2021</v>
      </c>
      <c r="E3636">
        <v>2021</v>
      </c>
      <c r="F3636" s="1" t="s">
        <v>30</v>
      </c>
      <c r="G3636" s="1" t="s">
        <v>31</v>
      </c>
      <c r="H3636" s="1" t="s">
        <v>160</v>
      </c>
      <c r="I3636" s="1" t="s">
        <v>159</v>
      </c>
      <c r="J3636">
        <v>18</v>
      </c>
      <c r="K3636">
        <v>9037561</v>
      </c>
      <c r="L3636" t="s">
        <v>10</v>
      </c>
      <c r="M3636" s="2" t="b">
        <f t="shared" si="114"/>
        <v>0</v>
      </c>
      <c r="N3636" s="2" t="str">
        <f t="shared" si="115"/>
        <v>Female202175-84 yearsGR113-116</v>
      </c>
    </row>
    <row r="3637" spans="2:14" x14ac:dyDescent="0.35">
      <c r="B3637" t="s">
        <v>710</v>
      </c>
      <c r="C3637" t="s">
        <v>711</v>
      </c>
      <c r="D3637">
        <v>2021</v>
      </c>
      <c r="E3637">
        <v>2021</v>
      </c>
      <c r="F3637" s="1" t="s">
        <v>30</v>
      </c>
      <c r="G3637" s="1" t="s">
        <v>31</v>
      </c>
      <c r="H3637" s="1" t="s">
        <v>73</v>
      </c>
      <c r="I3637" s="1" t="s">
        <v>72</v>
      </c>
      <c r="J3637">
        <v>7890</v>
      </c>
      <c r="K3637">
        <v>9037561</v>
      </c>
      <c r="L3637">
        <v>87.3</v>
      </c>
      <c r="M3637" s="2" t="b">
        <f t="shared" si="114"/>
        <v>0</v>
      </c>
      <c r="N3637" s="2" t="str">
        <f t="shared" si="115"/>
        <v>Female202175-84 yearsGR113-117</v>
      </c>
    </row>
    <row r="3638" spans="2:14" x14ac:dyDescent="0.35">
      <c r="B3638" t="s">
        <v>710</v>
      </c>
      <c r="C3638" t="s">
        <v>711</v>
      </c>
      <c r="D3638">
        <v>2021</v>
      </c>
      <c r="E3638">
        <v>2021</v>
      </c>
      <c r="F3638" s="1" t="s">
        <v>30</v>
      </c>
      <c r="G3638" s="1" t="s">
        <v>31</v>
      </c>
      <c r="H3638" s="1" t="s">
        <v>71</v>
      </c>
      <c r="I3638" s="1" t="s">
        <v>70</v>
      </c>
      <c r="J3638">
        <v>5708</v>
      </c>
      <c r="K3638">
        <v>9037561</v>
      </c>
      <c r="L3638">
        <v>63.2</v>
      </c>
      <c r="M3638" s="2" t="b">
        <f t="shared" si="114"/>
        <v>0</v>
      </c>
      <c r="N3638" s="2" t="str">
        <f t="shared" si="115"/>
        <v>Female202175-84 yearsGR113-118</v>
      </c>
    </row>
    <row r="3639" spans="2:14" x14ac:dyDescent="0.35">
      <c r="B3639" t="s">
        <v>710</v>
      </c>
      <c r="C3639" t="s">
        <v>711</v>
      </c>
      <c r="D3639">
        <v>2021</v>
      </c>
      <c r="E3639">
        <v>2021</v>
      </c>
      <c r="F3639" s="1" t="s">
        <v>30</v>
      </c>
      <c r="G3639" s="1" t="s">
        <v>31</v>
      </c>
      <c r="H3639" s="1" t="s">
        <v>69</v>
      </c>
      <c r="I3639" s="1" t="s">
        <v>68</v>
      </c>
      <c r="J3639">
        <v>104</v>
      </c>
      <c r="K3639">
        <v>9037561</v>
      </c>
      <c r="L3639">
        <v>1.2</v>
      </c>
      <c r="M3639" s="2" t="b">
        <f t="shared" si="114"/>
        <v>0</v>
      </c>
      <c r="N3639" s="2" t="str">
        <f t="shared" si="115"/>
        <v>Female202175-84 yearsGR113-120</v>
      </c>
    </row>
    <row r="3640" spans="2:14" x14ac:dyDescent="0.35">
      <c r="B3640" t="s">
        <v>710</v>
      </c>
      <c r="C3640" t="s">
        <v>711</v>
      </c>
      <c r="D3640">
        <v>2021</v>
      </c>
      <c r="E3640">
        <v>2021</v>
      </c>
      <c r="F3640" s="1" t="s">
        <v>30</v>
      </c>
      <c r="G3640" s="1" t="s">
        <v>31</v>
      </c>
      <c r="H3640" s="1" t="s">
        <v>156</v>
      </c>
      <c r="I3640" s="1" t="s">
        <v>155</v>
      </c>
      <c r="J3640">
        <v>211</v>
      </c>
      <c r="K3640">
        <v>9037561</v>
      </c>
      <c r="L3640">
        <v>2.2999999999999998</v>
      </c>
      <c r="M3640" s="2" t="b">
        <f t="shared" si="114"/>
        <v>0</v>
      </c>
      <c r="N3640" s="2" t="str">
        <f t="shared" si="115"/>
        <v>Female202175-84 yearsGR113-121</v>
      </c>
    </row>
    <row r="3641" spans="2:14" x14ac:dyDescent="0.35">
      <c r="B3641" t="s">
        <v>710</v>
      </c>
      <c r="C3641" t="s">
        <v>711</v>
      </c>
      <c r="D3641">
        <v>2021</v>
      </c>
      <c r="E3641">
        <v>2021</v>
      </c>
      <c r="F3641" s="1" t="s">
        <v>30</v>
      </c>
      <c r="G3641" s="1" t="s">
        <v>31</v>
      </c>
      <c r="H3641" s="1" t="s">
        <v>67</v>
      </c>
      <c r="I3641" s="1" t="s">
        <v>66</v>
      </c>
      <c r="J3641">
        <v>224</v>
      </c>
      <c r="K3641">
        <v>9037561</v>
      </c>
      <c r="L3641">
        <v>2.5</v>
      </c>
      <c r="M3641" s="2" t="b">
        <f t="shared" si="114"/>
        <v>0</v>
      </c>
      <c r="N3641" s="2" t="str">
        <f t="shared" si="115"/>
        <v>Female202175-84 yearsGR113-122</v>
      </c>
    </row>
    <row r="3642" spans="2:14" x14ac:dyDescent="0.35">
      <c r="B3642" t="s">
        <v>710</v>
      </c>
      <c r="C3642" t="s">
        <v>711</v>
      </c>
      <c r="D3642">
        <v>2021</v>
      </c>
      <c r="E3642">
        <v>2021</v>
      </c>
      <c r="F3642" s="1" t="s">
        <v>30</v>
      </c>
      <c r="G3642" s="1" t="s">
        <v>31</v>
      </c>
      <c r="H3642" s="1" t="s">
        <v>154</v>
      </c>
      <c r="I3642" s="1" t="s">
        <v>153</v>
      </c>
      <c r="J3642">
        <v>1641</v>
      </c>
      <c r="K3642">
        <v>9037561</v>
      </c>
      <c r="L3642">
        <v>18.2</v>
      </c>
      <c r="M3642" s="2" t="b">
        <f t="shared" si="114"/>
        <v>0</v>
      </c>
      <c r="N3642" s="2" t="str">
        <f t="shared" si="115"/>
        <v>Female202175-84 yearsGR113-123</v>
      </c>
    </row>
    <row r="3643" spans="2:14" x14ac:dyDescent="0.35">
      <c r="B3643" t="s">
        <v>710</v>
      </c>
      <c r="C3643" t="s">
        <v>711</v>
      </c>
      <c r="D3643">
        <v>2021</v>
      </c>
      <c r="E3643">
        <v>2021</v>
      </c>
      <c r="F3643" s="1" t="s">
        <v>30</v>
      </c>
      <c r="G3643" s="1" t="s">
        <v>31</v>
      </c>
      <c r="H3643" s="1" t="s">
        <v>65</v>
      </c>
      <c r="I3643" s="1" t="s">
        <v>64</v>
      </c>
      <c r="J3643">
        <v>434</v>
      </c>
      <c r="K3643">
        <v>9037561</v>
      </c>
      <c r="L3643">
        <v>4.8</v>
      </c>
      <c r="M3643" s="2" t="b">
        <f t="shared" si="114"/>
        <v>1</v>
      </c>
      <c r="N3643" s="2" t="str">
        <f t="shared" si="115"/>
        <v>Female202175-84 yearsGR113-124</v>
      </c>
    </row>
    <row r="3644" spans="2:14" x14ac:dyDescent="0.35">
      <c r="B3644" t="s">
        <v>710</v>
      </c>
      <c r="C3644" t="s">
        <v>711</v>
      </c>
      <c r="D3644">
        <v>2021</v>
      </c>
      <c r="E3644">
        <v>2021</v>
      </c>
      <c r="F3644" s="1" t="s">
        <v>30</v>
      </c>
      <c r="G3644" s="1" t="s">
        <v>31</v>
      </c>
      <c r="H3644" s="1" t="s">
        <v>152</v>
      </c>
      <c r="I3644" s="1" t="s">
        <v>151</v>
      </c>
      <c r="J3644">
        <v>172</v>
      </c>
      <c r="K3644">
        <v>9037561</v>
      </c>
      <c r="L3644">
        <v>1.9</v>
      </c>
      <c r="M3644" s="2" t="b">
        <f t="shared" si="114"/>
        <v>0</v>
      </c>
      <c r="N3644" s="2" t="str">
        <f t="shared" si="115"/>
        <v>Female202175-84 yearsGR113-125</v>
      </c>
    </row>
    <row r="3645" spans="2:14" x14ac:dyDescent="0.35">
      <c r="B3645" t="s">
        <v>710</v>
      </c>
      <c r="C3645" t="s">
        <v>711</v>
      </c>
      <c r="D3645">
        <v>2021</v>
      </c>
      <c r="E3645">
        <v>2021</v>
      </c>
      <c r="F3645" s="1" t="s">
        <v>30</v>
      </c>
      <c r="G3645" s="1" t="s">
        <v>31</v>
      </c>
      <c r="H3645" s="1" t="s">
        <v>63</v>
      </c>
      <c r="I3645" s="1" t="s">
        <v>62</v>
      </c>
      <c r="J3645">
        <v>262</v>
      </c>
      <c r="K3645">
        <v>9037561</v>
      </c>
      <c r="L3645">
        <v>2.9</v>
      </c>
      <c r="M3645" s="2" t="b">
        <f t="shared" si="114"/>
        <v>0</v>
      </c>
      <c r="N3645" s="2" t="str">
        <f t="shared" si="115"/>
        <v>Female202175-84 yearsGR113-126</v>
      </c>
    </row>
    <row r="3646" spans="2:14" x14ac:dyDescent="0.35">
      <c r="B3646" t="s">
        <v>710</v>
      </c>
      <c r="C3646" t="s">
        <v>711</v>
      </c>
      <c r="D3646">
        <v>2021</v>
      </c>
      <c r="E3646">
        <v>2021</v>
      </c>
      <c r="F3646" s="1" t="s">
        <v>30</v>
      </c>
      <c r="G3646" s="1" t="s">
        <v>31</v>
      </c>
      <c r="H3646" s="1" t="s">
        <v>61</v>
      </c>
      <c r="I3646" s="1" t="s">
        <v>60</v>
      </c>
      <c r="J3646">
        <v>137</v>
      </c>
      <c r="K3646">
        <v>9037561</v>
      </c>
      <c r="L3646">
        <v>1.5</v>
      </c>
      <c r="M3646" s="2" t="b">
        <f t="shared" si="114"/>
        <v>1</v>
      </c>
      <c r="N3646" s="2" t="str">
        <f t="shared" si="115"/>
        <v>Female202175-84 yearsGR113-127</v>
      </c>
    </row>
    <row r="3647" spans="2:14" x14ac:dyDescent="0.35">
      <c r="B3647" t="s">
        <v>710</v>
      </c>
      <c r="C3647" t="s">
        <v>711</v>
      </c>
      <c r="D3647">
        <v>2021</v>
      </c>
      <c r="E3647">
        <v>2021</v>
      </c>
      <c r="F3647" s="1" t="s">
        <v>30</v>
      </c>
      <c r="G3647" s="1" t="s">
        <v>31</v>
      </c>
      <c r="H3647" s="1" t="s">
        <v>59</v>
      </c>
      <c r="I3647" s="1" t="s">
        <v>58</v>
      </c>
      <c r="J3647">
        <v>52</v>
      </c>
      <c r="K3647">
        <v>9037561</v>
      </c>
      <c r="L3647">
        <v>0.6</v>
      </c>
      <c r="M3647" s="2" t="b">
        <f t="shared" si="114"/>
        <v>0</v>
      </c>
      <c r="N3647" s="2" t="str">
        <f t="shared" si="115"/>
        <v>Female202175-84 yearsGR113-128</v>
      </c>
    </row>
    <row r="3648" spans="2:14" x14ac:dyDescent="0.35">
      <c r="B3648" t="s">
        <v>710</v>
      </c>
      <c r="C3648" t="s">
        <v>711</v>
      </c>
      <c r="D3648">
        <v>2021</v>
      </c>
      <c r="E3648">
        <v>2021</v>
      </c>
      <c r="F3648" s="1" t="s">
        <v>30</v>
      </c>
      <c r="G3648" s="1" t="s">
        <v>31</v>
      </c>
      <c r="H3648" s="1" t="s">
        <v>57</v>
      </c>
      <c r="I3648" s="1" t="s">
        <v>56</v>
      </c>
      <c r="J3648">
        <v>85</v>
      </c>
      <c r="K3648">
        <v>9037561</v>
      </c>
      <c r="L3648">
        <v>0.9</v>
      </c>
      <c r="M3648" s="2" t="b">
        <f t="shared" si="114"/>
        <v>0</v>
      </c>
      <c r="N3648" s="2" t="str">
        <f t="shared" si="115"/>
        <v>Female202175-84 yearsGR113-129</v>
      </c>
    </row>
    <row r="3649" spans="2:14" x14ac:dyDescent="0.35">
      <c r="B3649" t="s">
        <v>710</v>
      </c>
      <c r="C3649" t="s">
        <v>711</v>
      </c>
      <c r="D3649">
        <v>2021</v>
      </c>
      <c r="E3649">
        <v>2021</v>
      </c>
      <c r="F3649" s="1" t="s">
        <v>30</v>
      </c>
      <c r="G3649" s="1" t="s">
        <v>31</v>
      </c>
      <c r="H3649" s="1" t="s">
        <v>55</v>
      </c>
      <c r="I3649" s="1" t="s">
        <v>54</v>
      </c>
      <c r="J3649">
        <v>78</v>
      </c>
      <c r="K3649">
        <v>9037561</v>
      </c>
      <c r="L3649">
        <v>0.9</v>
      </c>
      <c r="M3649" s="2" t="b">
        <f t="shared" si="114"/>
        <v>0</v>
      </c>
      <c r="N3649" s="2" t="str">
        <f t="shared" si="115"/>
        <v>Female202175-84 yearsGR113-131</v>
      </c>
    </row>
    <row r="3650" spans="2:14" x14ac:dyDescent="0.35">
      <c r="B3650" t="s">
        <v>710</v>
      </c>
      <c r="C3650" t="s">
        <v>711</v>
      </c>
      <c r="D3650">
        <v>2021</v>
      </c>
      <c r="E3650">
        <v>2021</v>
      </c>
      <c r="F3650" s="1" t="s">
        <v>30</v>
      </c>
      <c r="G3650" s="1" t="s">
        <v>31</v>
      </c>
      <c r="H3650" s="1" t="s">
        <v>53</v>
      </c>
      <c r="I3650" s="1" t="s">
        <v>52</v>
      </c>
      <c r="J3650">
        <v>72</v>
      </c>
      <c r="K3650">
        <v>9037561</v>
      </c>
      <c r="L3650">
        <v>0.8</v>
      </c>
      <c r="M3650" s="2" t="b">
        <f t="shared" si="114"/>
        <v>0</v>
      </c>
      <c r="N3650" s="2" t="str">
        <f t="shared" si="115"/>
        <v>Female202175-84 yearsGR113-133</v>
      </c>
    </row>
    <row r="3651" spans="2:14" x14ac:dyDescent="0.35">
      <c r="B3651" t="s">
        <v>710</v>
      </c>
      <c r="C3651" t="s">
        <v>711</v>
      </c>
      <c r="D3651">
        <v>2021</v>
      </c>
      <c r="E3651">
        <v>2021</v>
      </c>
      <c r="F3651" s="1" t="s">
        <v>30</v>
      </c>
      <c r="G3651" s="1" t="s">
        <v>31</v>
      </c>
      <c r="H3651" s="1" t="s">
        <v>147</v>
      </c>
      <c r="I3651" s="1" t="s">
        <v>146</v>
      </c>
      <c r="J3651">
        <v>638</v>
      </c>
      <c r="K3651">
        <v>9037561</v>
      </c>
      <c r="L3651">
        <v>7.1</v>
      </c>
      <c r="M3651" s="2" t="b">
        <f t="shared" si="114"/>
        <v>1</v>
      </c>
      <c r="N3651" s="2" t="str">
        <f t="shared" si="115"/>
        <v>Female202175-84 yearsGR113-135</v>
      </c>
    </row>
    <row r="3652" spans="2:14" x14ac:dyDescent="0.35">
      <c r="B3652" t="s">
        <v>710</v>
      </c>
      <c r="C3652" t="s">
        <v>711</v>
      </c>
      <c r="D3652">
        <v>2021</v>
      </c>
      <c r="E3652">
        <v>2021</v>
      </c>
      <c r="F3652" s="1" t="s">
        <v>30</v>
      </c>
      <c r="G3652" s="1" t="s">
        <v>31</v>
      </c>
      <c r="H3652" s="1" t="s">
        <v>145</v>
      </c>
      <c r="I3652" s="1" t="s">
        <v>144</v>
      </c>
      <c r="J3652">
        <v>733</v>
      </c>
      <c r="K3652">
        <v>9037561</v>
      </c>
      <c r="L3652">
        <v>8.1</v>
      </c>
      <c r="M3652" s="2" t="b">
        <f t="shared" si="114"/>
        <v>1</v>
      </c>
      <c r="N3652" s="2" t="str">
        <f t="shared" si="115"/>
        <v>Female202175-84 yearsGR113-136</v>
      </c>
    </row>
    <row r="3653" spans="2:14" x14ac:dyDescent="0.35">
      <c r="B3653" t="s">
        <v>710</v>
      </c>
      <c r="C3653" t="s">
        <v>711</v>
      </c>
      <c r="D3653">
        <v>2021</v>
      </c>
      <c r="E3653">
        <v>2021</v>
      </c>
      <c r="F3653" s="1" t="s">
        <v>30</v>
      </c>
      <c r="G3653" s="1" t="s">
        <v>31</v>
      </c>
      <c r="H3653" s="1" t="s">
        <v>51</v>
      </c>
      <c r="I3653" s="1" t="s">
        <v>50</v>
      </c>
      <c r="J3653">
        <v>42864</v>
      </c>
      <c r="K3653">
        <v>9037561</v>
      </c>
      <c r="L3653">
        <v>474.3</v>
      </c>
      <c r="M3653" s="2" t="b">
        <f t="shared" si="114"/>
        <v>1</v>
      </c>
      <c r="N3653" s="2" t="str">
        <f t="shared" si="115"/>
        <v>Female202175-84 yearsGR113-137</v>
      </c>
    </row>
    <row r="3654" spans="2:14" x14ac:dyDescent="0.35">
      <c r="B3654" t="s">
        <v>710</v>
      </c>
      <c r="C3654" t="s">
        <v>711</v>
      </c>
      <c r="D3654">
        <v>2021</v>
      </c>
      <c r="E3654">
        <v>2021</v>
      </c>
      <c r="F3654" s="1" t="s">
        <v>32</v>
      </c>
      <c r="G3654" s="1" t="s">
        <v>33</v>
      </c>
      <c r="H3654" s="1" t="s">
        <v>296</v>
      </c>
      <c r="I3654" s="1" t="s">
        <v>295</v>
      </c>
      <c r="J3654">
        <v>1328</v>
      </c>
      <c r="K3654">
        <v>3799813</v>
      </c>
      <c r="L3654">
        <v>34.9</v>
      </c>
      <c r="M3654" s="2" t="b">
        <f t="shared" si="114"/>
        <v>0</v>
      </c>
      <c r="N3654" s="2" t="str">
        <f t="shared" si="115"/>
        <v>Female202185+ yearsGR113-003</v>
      </c>
    </row>
    <row r="3655" spans="2:14" x14ac:dyDescent="0.35">
      <c r="B3655" t="s">
        <v>710</v>
      </c>
      <c r="C3655" t="s">
        <v>711</v>
      </c>
      <c r="D3655">
        <v>2021</v>
      </c>
      <c r="E3655">
        <v>2021</v>
      </c>
      <c r="F3655" s="1" t="s">
        <v>32</v>
      </c>
      <c r="G3655" s="1" t="s">
        <v>33</v>
      </c>
      <c r="H3655" s="1" t="s">
        <v>294</v>
      </c>
      <c r="I3655" s="1" t="s">
        <v>293</v>
      </c>
      <c r="J3655">
        <v>33</v>
      </c>
      <c r="K3655">
        <v>3799813</v>
      </c>
      <c r="L3655">
        <v>0.9</v>
      </c>
      <c r="M3655" s="2" t="b">
        <f t="shared" si="114"/>
        <v>1</v>
      </c>
      <c r="N3655" s="2" t="str">
        <f t="shared" si="115"/>
        <v>Female202185+ yearsGR113-004</v>
      </c>
    </row>
    <row r="3656" spans="2:14" x14ac:dyDescent="0.35">
      <c r="B3656" t="s">
        <v>710</v>
      </c>
      <c r="C3656" t="s">
        <v>711</v>
      </c>
      <c r="D3656">
        <v>2021</v>
      </c>
      <c r="E3656">
        <v>2021</v>
      </c>
      <c r="F3656" s="1" t="s">
        <v>32</v>
      </c>
      <c r="G3656" s="1" t="s">
        <v>33</v>
      </c>
      <c r="H3656" s="1" t="s">
        <v>292</v>
      </c>
      <c r="I3656" s="1" t="s">
        <v>291</v>
      </c>
      <c r="J3656">
        <v>28</v>
      </c>
      <c r="K3656">
        <v>3799813</v>
      </c>
      <c r="L3656">
        <v>0.7</v>
      </c>
      <c r="M3656" s="2" t="b">
        <f t="shared" si="114"/>
        <v>0</v>
      </c>
      <c r="N3656" s="2" t="str">
        <f t="shared" si="115"/>
        <v>Female202185+ yearsGR113-005</v>
      </c>
    </row>
    <row r="3657" spans="2:14" x14ac:dyDescent="0.35">
      <c r="B3657" t="s">
        <v>710</v>
      </c>
      <c r="C3657" t="s">
        <v>711</v>
      </c>
      <c r="D3657">
        <v>2021</v>
      </c>
      <c r="E3657">
        <v>2021</v>
      </c>
      <c r="F3657" s="1" t="s">
        <v>32</v>
      </c>
      <c r="G3657" s="1" t="s">
        <v>33</v>
      </c>
      <c r="H3657" s="1" t="s">
        <v>143</v>
      </c>
      <c r="I3657" s="1" t="s">
        <v>142</v>
      </c>
      <c r="J3657">
        <v>5237</v>
      </c>
      <c r="K3657">
        <v>3799813</v>
      </c>
      <c r="L3657">
        <v>137.80000000000001</v>
      </c>
      <c r="M3657" s="2" t="b">
        <f t="shared" si="114"/>
        <v>1</v>
      </c>
      <c r="N3657" s="2" t="str">
        <f t="shared" si="115"/>
        <v>Female202185+ yearsGR113-010</v>
      </c>
    </row>
    <row r="3658" spans="2:14" x14ac:dyDescent="0.35">
      <c r="B3658" t="s">
        <v>710</v>
      </c>
      <c r="C3658" t="s">
        <v>711</v>
      </c>
      <c r="D3658">
        <v>2021</v>
      </c>
      <c r="E3658">
        <v>2021</v>
      </c>
      <c r="F3658" s="1" t="s">
        <v>32</v>
      </c>
      <c r="G3658" s="1" t="s">
        <v>33</v>
      </c>
      <c r="H3658" s="1" t="s">
        <v>284</v>
      </c>
      <c r="I3658" s="1" t="s">
        <v>283</v>
      </c>
      <c r="J3658">
        <v>52</v>
      </c>
      <c r="K3658">
        <v>3799813</v>
      </c>
      <c r="L3658">
        <v>1.4</v>
      </c>
      <c r="M3658" s="2" t="b">
        <f t="shared" si="114"/>
        <v>1</v>
      </c>
      <c r="N3658" s="2" t="str">
        <f t="shared" si="115"/>
        <v>Female202185+ yearsGR113-015</v>
      </c>
    </row>
    <row r="3659" spans="2:14" x14ac:dyDescent="0.35">
      <c r="B3659" t="s">
        <v>710</v>
      </c>
      <c r="C3659" t="s">
        <v>711</v>
      </c>
      <c r="D3659">
        <v>2021</v>
      </c>
      <c r="E3659">
        <v>2021</v>
      </c>
      <c r="F3659" s="1" t="s">
        <v>32</v>
      </c>
      <c r="G3659" s="1" t="s">
        <v>33</v>
      </c>
      <c r="H3659" s="1" t="s">
        <v>282</v>
      </c>
      <c r="I3659" s="1" t="s">
        <v>281</v>
      </c>
      <c r="J3659">
        <v>15</v>
      </c>
      <c r="K3659">
        <v>3799813</v>
      </c>
      <c r="L3659" t="s">
        <v>10</v>
      </c>
      <c r="M3659" s="2" t="b">
        <f t="shared" si="114"/>
        <v>1</v>
      </c>
      <c r="N3659" s="2" t="str">
        <f t="shared" si="115"/>
        <v>Female202185+ yearsGR113-016</v>
      </c>
    </row>
    <row r="3660" spans="2:14" x14ac:dyDescent="0.35">
      <c r="B3660" t="s">
        <v>710</v>
      </c>
      <c r="C3660" t="s">
        <v>711</v>
      </c>
      <c r="D3660">
        <v>2021</v>
      </c>
      <c r="E3660">
        <v>2021</v>
      </c>
      <c r="F3660" s="1" t="s">
        <v>32</v>
      </c>
      <c r="G3660" s="1" t="s">
        <v>33</v>
      </c>
      <c r="H3660" s="1" t="s">
        <v>141</v>
      </c>
      <c r="I3660" s="1" t="s">
        <v>140</v>
      </c>
      <c r="J3660">
        <v>44329</v>
      </c>
      <c r="K3660">
        <v>3799813</v>
      </c>
      <c r="L3660">
        <v>1166.5999999999999</v>
      </c>
      <c r="M3660" s="2" t="b">
        <f t="shared" si="114"/>
        <v>0</v>
      </c>
      <c r="N3660" s="2" t="str">
        <f t="shared" si="115"/>
        <v>Female202185+ yearsGR113-018</v>
      </c>
    </row>
    <row r="3661" spans="2:14" x14ac:dyDescent="0.35">
      <c r="B3661" t="s">
        <v>710</v>
      </c>
      <c r="C3661" t="s">
        <v>711</v>
      </c>
      <c r="D3661">
        <v>2021</v>
      </c>
      <c r="E3661">
        <v>2021</v>
      </c>
      <c r="F3661" s="1" t="s">
        <v>32</v>
      </c>
      <c r="G3661" s="1" t="s">
        <v>33</v>
      </c>
      <c r="H3661" s="1" t="s">
        <v>139</v>
      </c>
      <c r="I3661" s="1" t="s">
        <v>138</v>
      </c>
      <c r="J3661">
        <v>52410</v>
      </c>
      <c r="K3661">
        <v>3799813</v>
      </c>
      <c r="L3661">
        <v>1379.3</v>
      </c>
      <c r="M3661" s="2" t="b">
        <f t="shared" si="114"/>
        <v>1</v>
      </c>
      <c r="N3661" s="2" t="str">
        <f t="shared" si="115"/>
        <v>Female202185+ yearsGR113-019</v>
      </c>
    </row>
    <row r="3662" spans="2:14" x14ac:dyDescent="0.35">
      <c r="B3662" t="s">
        <v>710</v>
      </c>
      <c r="C3662" t="s">
        <v>711</v>
      </c>
      <c r="D3662">
        <v>2021</v>
      </c>
      <c r="E3662">
        <v>2021</v>
      </c>
      <c r="F3662" s="1" t="s">
        <v>32</v>
      </c>
      <c r="G3662" s="1" t="s">
        <v>33</v>
      </c>
      <c r="H3662" s="1" t="s">
        <v>280</v>
      </c>
      <c r="I3662" s="1" t="s">
        <v>279</v>
      </c>
      <c r="J3662">
        <v>667</v>
      </c>
      <c r="K3662">
        <v>3799813</v>
      </c>
      <c r="L3662">
        <v>17.600000000000001</v>
      </c>
      <c r="M3662" s="2" t="b">
        <f t="shared" si="114"/>
        <v>0</v>
      </c>
      <c r="N3662" s="2" t="str">
        <f t="shared" si="115"/>
        <v>Female202185+ yearsGR113-020</v>
      </c>
    </row>
    <row r="3663" spans="2:14" x14ac:dyDescent="0.35">
      <c r="B3663" t="s">
        <v>710</v>
      </c>
      <c r="C3663" t="s">
        <v>711</v>
      </c>
      <c r="D3663">
        <v>2021</v>
      </c>
      <c r="E3663">
        <v>2021</v>
      </c>
      <c r="F3663" s="1" t="s">
        <v>32</v>
      </c>
      <c r="G3663" s="1" t="s">
        <v>33</v>
      </c>
      <c r="H3663" s="1" t="s">
        <v>278</v>
      </c>
      <c r="I3663" s="1" t="s">
        <v>277</v>
      </c>
      <c r="J3663">
        <v>551</v>
      </c>
      <c r="K3663">
        <v>3799813</v>
      </c>
      <c r="L3663">
        <v>14.5</v>
      </c>
      <c r="M3663" s="2" t="b">
        <f t="shared" si="114"/>
        <v>0</v>
      </c>
      <c r="N3663" s="2" t="str">
        <f t="shared" si="115"/>
        <v>Female202185+ yearsGR113-021</v>
      </c>
    </row>
    <row r="3664" spans="2:14" x14ac:dyDescent="0.35">
      <c r="B3664" t="s">
        <v>710</v>
      </c>
      <c r="C3664" t="s">
        <v>711</v>
      </c>
      <c r="D3664">
        <v>2021</v>
      </c>
      <c r="E3664">
        <v>2021</v>
      </c>
      <c r="F3664" s="1" t="s">
        <v>32</v>
      </c>
      <c r="G3664" s="1" t="s">
        <v>33</v>
      </c>
      <c r="H3664" s="1" t="s">
        <v>276</v>
      </c>
      <c r="I3664" s="1" t="s">
        <v>275</v>
      </c>
      <c r="J3664">
        <v>835</v>
      </c>
      <c r="K3664">
        <v>3799813</v>
      </c>
      <c r="L3664">
        <v>22</v>
      </c>
      <c r="M3664" s="2" t="b">
        <f t="shared" si="114"/>
        <v>0</v>
      </c>
      <c r="N3664" s="2" t="str">
        <f t="shared" si="115"/>
        <v>Female202185+ yearsGR113-022</v>
      </c>
    </row>
    <row r="3665" spans="2:14" x14ac:dyDescent="0.35">
      <c r="B3665" t="s">
        <v>710</v>
      </c>
      <c r="C3665" t="s">
        <v>711</v>
      </c>
      <c r="D3665">
        <v>2021</v>
      </c>
      <c r="E3665">
        <v>2021</v>
      </c>
      <c r="F3665" s="1" t="s">
        <v>32</v>
      </c>
      <c r="G3665" s="1" t="s">
        <v>33</v>
      </c>
      <c r="H3665" s="1" t="s">
        <v>274</v>
      </c>
      <c r="I3665" s="1" t="s">
        <v>273</v>
      </c>
      <c r="J3665">
        <v>6023</v>
      </c>
      <c r="K3665">
        <v>3799813</v>
      </c>
      <c r="L3665">
        <v>158.5</v>
      </c>
      <c r="M3665" s="2" t="b">
        <f t="shared" si="114"/>
        <v>0</v>
      </c>
      <c r="N3665" s="2" t="str">
        <f t="shared" si="115"/>
        <v>Female202185+ yearsGR113-023</v>
      </c>
    </row>
    <row r="3666" spans="2:14" x14ac:dyDescent="0.35">
      <c r="B3666" t="s">
        <v>710</v>
      </c>
      <c r="C3666" t="s">
        <v>711</v>
      </c>
      <c r="D3666">
        <v>2021</v>
      </c>
      <c r="E3666">
        <v>2021</v>
      </c>
      <c r="F3666" s="1" t="s">
        <v>32</v>
      </c>
      <c r="G3666" s="1" t="s">
        <v>33</v>
      </c>
      <c r="H3666" s="1" t="s">
        <v>272</v>
      </c>
      <c r="I3666" s="1" t="s">
        <v>271</v>
      </c>
      <c r="J3666">
        <v>1517</v>
      </c>
      <c r="K3666">
        <v>3799813</v>
      </c>
      <c r="L3666">
        <v>39.9</v>
      </c>
      <c r="M3666" s="2" t="b">
        <f t="shared" si="114"/>
        <v>0</v>
      </c>
      <c r="N3666" s="2" t="str">
        <f t="shared" si="115"/>
        <v>Female202185+ yearsGR113-024</v>
      </c>
    </row>
    <row r="3667" spans="2:14" x14ac:dyDescent="0.35">
      <c r="B3667" t="s">
        <v>710</v>
      </c>
      <c r="C3667" t="s">
        <v>711</v>
      </c>
      <c r="D3667">
        <v>2021</v>
      </c>
      <c r="E3667">
        <v>2021</v>
      </c>
      <c r="F3667" s="1" t="s">
        <v>32</v>
      </c>
      <c r="G3667" s="1" t="s">
        <v>33</v>
      </c>
      <c r="H3667" s="1" t="s">
        <v>270</v>
      </c>
      <c r="I3667" s="1" t="s">
        <v>269</v>
      </c>
      <c r="J3667">
        <v>4135</v>
      </c>
      <c r="K3667">
        <v>3799813</v>
      </c>
      <c r="L3667">
        <v>108.8</v>
      </c>
      <c r="M3667" s="2" t="b">
        <f t="shared" si="114"/>
        <v>0</v>
      </c>
      <c r="N3667" s="2" t="str">
        <f t="shared" si="115"/>
        <v>Female202185+ yearsGR113-025</v>
      </c>
    </row>
    <row r="3668" spans="2:14" x14ac:dyDescent="0.35">
      <c r="B3668" t="s">
        <v>710</v>
      </c>
      <c r="C3668" t="s">
        <v>711</v>
      </c>
      <c r="D3668">
        <v>2021</v>
      </c>
      <c r="E3668">
        <v>2021</v>
      </c>
      <c r="F3668" s="1" t="s">
        <v>32</v>
      </c>
      <c r="G3668" s="1" t="s">
        <v>33</v>
      </c>
      <c r="H3668" s="1" t="s">
        <v>268</v>
      </c>
      <c r="I3668" s="1" t="s">
        <v>267</v>
      </c>
      <c r="J3668">
        <v>64</v>
      </c>
      <c r="K3668">
        <v>3799813</v>
      </c>
      <c r="L3668">
        <v>1.7</v>
      </c>
      <c r="M3668" s="2" t="b">
        <f t="shared" si="114"/>
        <v>0</v>
      </c>
      <c r="N3668" s="2" t="str">
        <f t="shared" si="115"/>
        <v>Female202185+ yearsGR113-026</v>
      </c>
    </row>
    <row r="3669" spans="2:14" x14ac:dyDescent="0.35">
      <c r="B3669" t="s">
        <v>710</v>
      </c>
      <c r="C3669" t="s">
        <v>711</v>
      </c>
      <c r="D3669">
        <v>2021</v>
      </c>
      <c r="E3669">
        <v>2021</v>
      </c>
      <c r="F3669" s="1" t="s">
        <v>32</v>
      </c>
      <c r="G3669" s="1" t="s">
        <v>33</v>
      </c>
      <c r="H3669" s="1" t="s">
        <v>266</v>
      </c>
      <c r="I3669" s="1" t="s">
        <v>265</v>
      </c>
      <c r="J3669">
        <v>9114</v>
      </c>
      <c r="K3669">
        <v>3799813</v>
      </c>
      <c r="L3669">
        <v>239.9</v>
      </c>
      <c r="M3669" s="2" t="b">
        <f t="shared" si="114"/>
        <v>0</v>
      </c>
      <c r="N3669" s="2" t="str">
        <f t="shared" si="115"/>
        <v>Female202185+ yearsGR113-027</v>
      </c>
    </row>
    <row r="3670" spans="2:14" x14ac:dyDescent="0.35">
      <c r="B3670" t="s">
        <v>710</v>
      </c>
      <c r="C3670" t="s">
        <v>711</v>
      </c>
      <c r="D3670">
        <v>2021</v>
      </c>
      <c r="E3670">
        <v>2021</v>
      </c>
      <c r="F3670" s="1" t="s">
        <v>32</v>
      </c>
      <c r="G3670" s="1" t="s">
        <v>33</v>
      </c>
      <c r="H3670" s="1" t="s">
        <v>264</v>
      </c>
      <c r="I3670" s="1" t="s">
        <v>263</v>
      </c>
      <c r="J3670">
        <v>592</v>
      </c>
      <c r="K3670">
        <v>3799813</v>
      </c>
      <c r="L3670">
        <v>15.6</v>
      </c>
      <c r="M3670" s="2" t="b">
        <f t="shared" si="114"/>
        <v>0</v>
      </c>
      <c r="N3670" s="2" t="str">
        <f t="shared" si="115"/>
        <v>Female202185+ yearsGR113-028</v>
      </c>
    </row>
    <row r="3671" spans="2:14" x14ac:dyDescent="0.35">
      <c r="B3671" t="s">
        <v>710</v>
      </c>
      <c r="C3671" t="s">
        <v>711</v>
      </c>
      <c r="D3671">
        <v>2021</v>
      </c>
      <c r="E3671">
        <v>2021</v>
      </c>
      <c r="F3671" s="1" t="s">
        <v>32</v>
      </c>
      <c r="G3671" s="1" t="s">
        <v>33</v>
      </c>
      <c r="H3671" s="1" t="s">
        <v>137</v>
      </c>
      <c r="I3671" s="1" t="s">
        <v>136</v>
      </c>
      <c r="J3671">
        <v>7526</v>
      </c>
      <c r="K3671">
        <v>3799813</v>
      </c>
      <c r="L3671">
        <v>198.1</v>
      </c>
      <c r="M3671" s="2" t="b">
        <f t="shared" si="114"/>
        <v>0</v>
      </c>
      <c r="N3671" s="2" t="str">
        <f t="shared" si="115"/>
        <v>Female202185+ yearsGR113-029</v>
      </c>
    </row>
    <row r="3672" spans="2:14" x14ac:dyDescent="0.35">
      <c r="B3672" t="s">
        <v>710</v>
      </c>
      <c r="C3672" t="s">
        <v>711</v>
      </c>
      <c r="D3672">
        <v>2021</v>
      </c>
      <c r="E3672">
        <v>2021</v>
      </c>
      <c r="F3672" s="1" t="s">
        <v>32</v>
      </c>
      <c r="G3672" s="1" t="s">
        <v>33</v>
      </c>
      <c r="H3672" s="1" t="s">
        <v>262</v>
      </c>
      <c r="I3672" s="1" t="s">
        <v>261</v>
      </c>
      <c r="J3672">
        <v>251</v>
      </c>
      <c r="K3672">
        <v>3799813</v>
      </c>
      <c r="L3672">
        <v>6.6</v>
      </c>
      <c r="M3672" s="2" t="b">
        <f t="shared" si="114"/>
        <v>0</v>
      </c>
      <c r="N3672" s="2" t="str">
        <f t="shared" si="115"/>
        <v>Female202185+ yearsGR113-030</v>
      </c>
    </row>
    <row r="3673" spans="2:14" x14ac:dyDescent="0.35">
      <c r="B3673" t="s">
        <v>710</v>
      </c>
      <c r="C3673" t="s">
        <v>711</v>
      </c>
      <c r="D3673">
        <v>2021</v>
      </c>
      <c r="E3673">
        <v>2021</v>
      </c>
      <c r="F3673" s="1" t="s">
        <v>32</v>
      </c>
      <c r="G3673" s="1" t="s">
        <v>33</v>
      </c>
      <c r="H3673" s="1" t="s">
        <v>260</v>
      </c>
      <c r="I3673" s="1" t="s">
        <v>259</v>
      </c>
      <c r="J3673">
        <v>1440</v>
      </c>
      <c r="K3673">
        <v>3799813</v>
      </c>
      <c r="L3673">
        <v>37.9</v>
      </c>
      <c r="M3673" s="2" t="b">
        <f t="shared" si="114"/>
        <v>0</v>
      </c>
      <c r="N3673" s="2" t="str">
        <f t="shared" si="115"/>
        <v>Female202185+ yearsGR113-031</v>
      </c>
    </row>
    <row r="3674" spans="2:14" x14ac:dyDescent="0.35">
      <c r="B3674" t="s">
        <v>710</v>
      </c>
      <c r="C3674" t="s">
        <v>711</v>
      </c>
      <c r="D3674">
        <v>2021</v>
      </c>
      <c r="E3674">
        <v>2021</v>
      </c>
      <c r="F3674" s="1" t="s">
        <v>32</v>
      </c>
      <c r="G3674" s="1" t="s">
        <v>33</v>
      </c>
      <c r="H3674" s="1" t="s">
        <v>258</v>
      </c>
      <c r="I3674" s="1" t="s">
        <v>257</v>
      </c>
      <c r="J3674">
        <v>1672</v>
      </c>
      <c r="K3674">
        <v>3799813</v>
      </c>
      <c r="L3674">
        <v>44</v>
      </c>
      <c r="M3674" s="2" t="b">
        <f t="shared" si="114"/>
        <v>0</v>
      </c>
      <c r="N3674" s="2" t="str">
        <f t="shared" si="115"/>
        <v>Female202185+ yearsGR113-032</v>
      </c>
    </row>
    <row r="3675" spans="2:14" x14ac:dyDescent="0.35">
      <c r="B3675" t="s">
        <v>710</v>
      </c>
      <c r="C3675" t="s">
        <v>711</v>
      </c>
      <c r="D3675">
        <v>2021</v>
      </c>
      <c r="E3675">
        <v>2021</v>
      </c>
      <c r="F3675" s="1" t="s">
        <v>32</v>
      </c>
      <c r="G3675" s="1" t="s">
        <v>33</v>
      </c>
      <c r="H3675" s="1" t="s">
        <v>254</v>
      </c>
      <c r="I3675" s="1" t="s">
        <v>253</v>
      </c>
      <c r="J3675">
        <v>1118</v>
      </c>
      <c r="K3675">
        <v>3799813</v>
      </c>
      <c r="L3675">
        <v>29.4</v>
      </c>
      <c r="M3675" s="2" t="b">
        <f t="shared" si="114"/>
        <v>0</v>
      </c>
      <c r="N3675" s="2" t="str">
        <f t="shared" si="115"/>
        <v>Female202185+ yearsGR113-034</v>
      </c>
    </row>
    <row r="3676" spans="2:14" x14ac:dyDescent="0.35">
      <c r="B3676" t="s">
        <v>710</v>
      </c>
      <c r="C3676" t="s">
        <v>711</v>
      </c>
      <c r="D3676">
        <v>2021</v>
      </c>
      <c r="E3676">
        <v>2021</v>
      </c>
      <c r="F3676" s="1" t="s">
        <v>32</v>
      </c>
      <c r="G3676" s="1" t="s">
        <v>33</v>
      </c>
      <c r="H3676" s="1" t="s">
        <v>252</v>
      </c>
      <c r="I3676" s="1" t="s">
        <v>251</v>
      </c>
      <c r="J3676">
        <v>1606</v>
      </c>
      <c r="K3676">
        <v>3799813</v>
      </c>
      <c r="L3676">
        <v>42.3</v>
      </c>
      <c r="M3676" s="2" t="b">
        <f t="shared" si="114"/>
        <v>0</v>
      </c>
      <c r="N3676" s="2" t="str">
        <f t="shared" si="115"/>
        <v>Female202185+ yearsGR113-035</v>
      </c>
    </row>
    <row r="3677" spans="2:14" x14ac:dyDescent="0.35">
      <c r="B3677" t="s">
        <v>710</v>
      </c>
      <c r="C3677" t="s">
        <v>711</v>
      </c>
      <c r="D3677">
        <v>2021</v>
      </c>
      <c r="E3677">
        <v>2021</v>
      </c>
      <c r="F3677" s="1" t="s">
        <v>32</v>
      </c>
      <c r="G3677" s="1" t="s">
        <v>33</v>
      </c>
      <c r="H3677" s="1" t="s">
        <v>250</v>
      </c>
      <c r="I3677" s="1" t="s">
        <v>249</v>
      </c>
      <c r="J3677">
        <v>725</v>
      </c>
      <c r="K3677">
        <v>3799813</v>
      </c>
      <c r="L3677">
        <v>19.100000000000001</v>
      </c>
      <c r="M3677" s="2" t="b">
        <f t="shared" si="114"/>
        <v>0</v>
      </c>
      <c r="N3677" s="2" t="str">
        <f t="shared" si="115"/>
        <v>Female202185+ yearsGR113-036</v>
      </c>
    </row>
    <row r="3678" spans="2:14" x14ac:dyDescent="0.35">
      <c r="B3678" t="s">
        <v>710</v>
      </c>
      <c r="C3678" t="s">
        <v>711</v>
      </c>
      <c r="D3678">
        <v>2021</v>
      </c>
      <c r="E3678">
        <v>2021</v>
      </c>
      <c r="F3678" s="1" t="s">
        <v>32</v>
      </c>
      <c r="G3678" s="1" t="s">
        <v>33</v>
      </c>
      <c r="H3678" s="1" t="s">
        <v>135</v>
      </c>
      <c r="I3678" s="1" t="s">
        <v>134</v>
      </c>
      <c r="J3678">
        <v>6282</v>
      </c>
      <c r="K3678">
        <v>3799813</v>
      </c>
      <c r="L3678">
        <v>165.3</v>
      </c>
      <c r="M3678" s="2" t="b">
        <f t="shared" si="114"/>
        <v>0</v>
      </c>
      <c r="N3678" s="2" t="str">
        <f t="shared" si="115"/>
        <v>Female202185+ yearsGR113-037</v>
      </c>
    </row>
    <row r="3679" spans="2:14" x14ac:dyDescent="0.35">
      <c r="B3679" t="s">
        <v>710</v>
      </c>
      <c r="C3679" t="s">
        <v>711</v>
      </c>
      <c r="D3679">
        <v>2021</v>
      </c>
      <c r="E3679">
        <v>2021</v>
      </c>
      <c r="F3679" s="1" t="s">
        <v>32</v>
      </c>
      <c r="G3679" s="1" t="s">
        <v>33</v>
      </c>
      <c r="H3679" s="1" t="s">
        <v>248</v>
      </c>
      <c r="I3679" s="1" t="s">
        <v>247</v>
      </c>
      <c r="J3679">
        <v>67</v>
      </c>
      <c r="K3679">
        <v>3799813</v>
      </c>
      <c r="L3679">
        <v>1.8</v>
      </c>
      <c r="M3679" s="2" t="b">
        <f t="shared" si="114"/>
        <v>0</v>
      </c>
      <c r="N3679" s="2" t="str">
        <f t="shared" si="115"/>
        <v>Female202185+ yearsGR113-038</v>
      </c>
    </row>
    <row r="3680" spans="2:14" x14ac:dyDescent="0.35">
      <c r="B3680" t="s">
        <v>710</v>
      </c>
      <c r="C3680" t="s">
        <v>711</v>
      </c>
      <c r="D3680">
        <v>2021</v>
      </c>
      <c r="E3680">
        <v>2021</v>
      </c>
      <c r="F3680" s="1" t="s">
        <v>32</v>
      </c>
      <c r="G3680" s="1" t="s">
        <v>33</v>
      </c>
      <c r="H3680" s="1" t="s">
        <v>133</v>
      </c>
      <c r="I3680" s="1" t="s">
        <v>132</v>
      </c>
      <c r="J3680">
        <v>2351</v>
      </c>
      <c r="K3680">
        <v>3799813</v>
      </c>
      <c r="L3680">
        <v>61.9</v>
      </c>
      <c r="M3680" s="2" t="b">
        <f t="shared" si="114"/>
        <v>0</v>
      </c>
      <c r="N3680" s="2" t="str">
        <f t="shared" si="115"/>
        <v>Female202185+ yearsGR113-039</v>
      </c>
    </row>
    <row r="3681" spans="2:14" x14ac:dyDescent="0.35">
      <c r="B3681" t="s">
        <v>710</v>
      </c>
      <c r="C3681" t="s">
        <v>711</v>
      </c>
      <c r="D3681">
        <v>2021</v>
      </c>
      <c r="E3681">
        <v>2021</v>
      </c>
      <c r="F3681" s="1" t="s">
        <v>32</v>
      </c>
      <c r="G3681" s="1" t="s">
        <v>33</v>
      </c>
      <c r="H3681" s="1" t="s">
        <v>246</v>
      </c>
      <c r="I3681" s="1" t="s">
        <v>245</v>
      </c>
      <c r="J3681">
        <v>2504</v>
      </c>
      <c r="K3681">
        <v>3799813</v>
      </c>
      <c r="L3681">
        <v>65.900000000000006</v>
      </c>
      <c r="M3681" s="2" t="b">
        <f t="shared" si="114"/>
        <v>0</v>
      </c>
      <c r="N3681" s="2" t="str">
        <f t="shared" si="115"/>
        <v>Female202185+ yearsGR113-040</v>
      </c>
    </row>
    <row r="3682" spans="2:14" x14ac:dyDescent="0.35">
      <c r="B3682" t="s">
        <v>710</v>
      </c>
      <c r="C3682" t="s">
        <v>711</v>
      </c>
      <c r="D3682">
        <v>2021</v>
      </c>
      <c r="E3682">
        <v>2021</v>
      </c>
      <c r="F3682" s="1" t="s">
        <v>32</v>
      </c>
      <c r="G3682" s="1" t="s">
        <v>33</v>
      </c>
      <c r="H3682" s="1" t="s">
        <v>244</v>
      </c>
      <c r="I3682" s="1" t="s">
        <v>243</v>
      </c>
      <c r="J3682">
        <v>1344</v>
      </c>
      <c r="K3682">
        <v>3799813</v>
      </c>
      <c r="L3682">
        <v>35.4</v>
      </c>
      <c r="M3682" s="2" t="b">
        <f t="shared" si="114"/>
        <v>0</v>
      </c>
      <c r="N3682" s="2" t="str">
        <f t="shared" si="115"/>
        <v>Female202185+ yearsGR113-041</v>
      </c>
    </row>
    <row r="3683" spans="2:14" x14ac:dyDescent="0.35">
      <c r="B3683" t="s">
        <v>710</v>
      </c>
      <c r="C3683" t="s">
        <v>711</v>
      </c>
      <c r="D3683">
        <v>2021</v>
      </c>
      <c r="E3683">
        <v>2021</v>
      </c>
      <c r="F3683" s="1" t="s">
        <v>32</v>
      </c>
      <c r="G3683" s="1" t="s">
        <v>33</v>
      </c>
      <c r="H3683" s="1" t="s">
        <v>242</v>
      </c>
      <c r="I3683" s="1" t="s">
        <v>241</v>
      </c>
      <c r="J3683">
        <v>16</v>
      </c>
      <c r="K3683">
        <v>3799813</v>
      </c>
      <c r="L3683" t="s">
        <v>10</v>
      </c>
      <c r="M3683" s="2" t="b">
        <f t="shared" si="114"/>
        <v>0</v>
      </c>
      <c r="N3683" s="2" t="str">
        <f t="shared" si="115"/>
        <v>Female202185+ yearsGR113-042</v>
      </c>
    </row>
    <row r="3684" spans="2:14" x14ac:dyDescent="0.35">
      <c r="B3684" t="s">
        <v>710</v>
      </c>
      <c r="C3684" t="s">
        <v>711</v>
      </c>
      <c r="D3684">
        <v>2021</v>
      </c>
      <c r="E3684">
        <v>2021</v>
      </c>
      <c r="F3684" s="1" t="s">
        <v>32</v>
      </c>
      <c r="G3684" s="1" t="s">
        <v>33</v>
      </c>
      <c r="H3684" s="1" t="s">
        <v>240</v>
      </c>
      <c r="I3684" s="1" t="s">
        <v>239</v>
      </c>
      <c r="J3684">
        <v>8292</v>
      </c>
      <c r="K3684">
        <v>3799813</v>
      </c>
      <c r="L3684">
        <v>218.2</v>
      </c>
      <c r="M3684" s="2" t="b">
        <f t="shared" si="114"/>
        <v>0</v>
      </c>
      <c r="N3684" s="2" t="str">
        <f t="shared" si="115"/>
        <v>Female202185+ yearsGR113-043</v>
      </c>
    </row>
    <row r="3685" spans="2:14" x14ac:dyDescent="0.35">
      <c r="B3685" t="s">
        <v>710</v>
      </c>
      <c r="C3685" t="s">
        <v>711</v>
      </c>
      <c r="D3685">
        <v>2021</v>
      </c>
      <c r="E3685">
        <v>2021</v>
      </c>
      <c r="F3685" s="1" t="s">
        <v>32</v>
      </c>
      <c r="G3685" s="1" t="s">
        <v>33</v>
      </c>
      <c r="H3685" s="1" t="s">
        <v>238</v>
      </c>
      <c r="I3685" s="1" t="s">
        <v>237</v>
      </c>
      <c r="J3685">
        <v>2797</v>
      </c>
      <c r="K3685">
        <v>3799813</v>
      </c>
      <c r="L3685">
        <v>73.599999999999994</v>
      </c>
      <c r="M3685" s="2" t="b">
        <f t="shared" si="114"/>
        <v>1</v>
      </c>
      <c r="N3685" s="2" t="str">
        <f t="shared" si="115"/>
        <v>Female202185+ yearsGR113-044</v>
      </c>
    </row>
    <row r="3686" spans="2:14" x14ac:dyDescent="0.35">
      <c r="B3686" t="s">
        <v>710</v>
      </c>
      <c r="C3686" t="s">
        <v>711</v>
      </c>
      <c r="D3686">
        <v>2021</v>
      </c>
      <c r="E3686">
        <v>2021</v>
      </c>
      <c r="F3686" s="1" t="s">
        <v>32</v>
      </c>
      <c r="G3686" s="1" t="s">
        <v>33</v>
      </c>
      <c r="H3686" s="1" t="s">
        <v>236</v>
      </c>
      <c r="I3686" s="1" t="s">
        <v>235</v>
      </c>
      <c r="J3686">
        <v>1262</v>
      </c>
      <c r="K3686">
        <v>3799813</v>
      </c>
      <c r="L3686">
        <v>33.200000000000003</v>
      </c>
      <c r="M3686" s="2" t="b">
        <f t="shared" si="114"/>
        <v>1</v>
      </c>
      <c r="N3686" s="2" t="str">
        <f t="shared" si="115"/>
        <v>Female202185+ yearsGR113-045</v>
      </c>
    </row>
    <row r="3687" spans="2:14" x14ac:dyDescent="0.35">
      <c r="B3687" t="s">
        <v>710</v>
      </c>
      <c r="C3687" t="s">
        <v>711</v>
      </c>
      <c r="D3687">
        <v>2021</v>
      </c>
      <c r="E3687">
        <v>2021</v>
      </c>
      <c r="F3687" s="1" t="s">
        <v>32</v>
      </c>
      <c r="G3687" s="1" t="s">
        <v>33</v>
      </c>
      <c r="H3687" s="1" t="s">
        <v>131</v>
      </c>
      <c r="I3687" s="1" t="s">
        <v>130</v>
      </c>
      <c r="J3687">
        <v>10309</v>
      </c>
      <c r="K3687">
        <v>3799813</v>
      </c>
      <c r="L3687">
        <v>271.3</v>
      </c>
      <c r="M3687" s="2" t="b">
        <f t="shared" si="114"/>
        <v>1</v>
      </c>
      <c r="N3687" s="2" t="str">
        <f t="shared" si="115"/>
        <v>Female202185+ yearsGR113-046</v>
      </c>
    </row>
    <row r="3688" spans="2:14" x14ac:dyDescent="0.35">
      <c r="B3688" t="s">
        <v>710</v>
      </c>
      <c r="C3688" t="s">
        <v>711</v>
      </c>
      <c r="D3688">
        <v>2021</v>
      </c>
      <c r="E3688">
        <v>2021</v>
      </c>
      <c r="F3688" s="1" t="s">
        <v>32</v>
      </c>
      <c r="G3688" s="1" t="s">
        <v>33</v>
      </c>
      <c r="H3688" s="1" t="s">
        <v>234</v>
      </c>
      <c r="I3688" s="1" t="s">
        <v>233</v>
      </c>
      <c r="J3688">
        <v>6651</v>
      </c>
      <c r="K3688">
        <v>3799813</v>
      </c>
      <c r="L3688">
        <v>175</v>
      </c>
      <c r="M3688" s="2" t="b">
        <f t="shared" si="114"/>
        <v>1</v>
      </c>
      <c r="N3688" s="2" t="str">
        <f t="shared" si="115"/>
        <v>Female202185+ yearsGR113-047</v>
      </c>
    </row>
    <row r="3689" spans="2:14" x14ac:dyDescent="0.35">
      <c r="B3689" t="s">
        <v>710</v>
      </c>
      <c r="C3689" t="s">
        <v>711</v>
      </c>
      <c r="D3689">
        <v>2021</v>
      </c>
      <c r="E3689">
        <v>2021</v>
      </c>
      <c r="F3689" s="1" t="s">
        <v>32</v>
      </c>
      <c r="G3689" s="1" t="s">
        <v>33</v>
      </c>
      <c r="H3689" s="1" t="s">
        <v>232</v>
      </c>
      <c r="I3689" s="1" t="s">
        <v>231</v>
      </c>
      <c r="J3689">
        <v>6538</v>
      </c>
      <c r="K3689">
        <v>3799813</v>
      </c>
      <c r="L3689">
        <v>172.1</v>
      </c>
      <c r="M3689" s="2" t="b">
        <f t="shared" si="114"/>
        <v>0</v>
      </c>
      <c r="N3689" s="2" t="str">
        <f t="shared" si="115"/>
        <v>Female202185+ yearsGR113-048</v>
      </c>
    </row>
    <row r="3690" spans="2:14" x14ac:dyDescent="0.35">
      <c r="B3690" t="s">
        <v>710</v>
      </c>
      <c r="C3690" t="s">
        <v>711</v>
      </c>
      <c r="D3690">
        <v>2021</v>
      </c>
      <c r="E3690">
        <v>2021</v>
      </c>
      <c r="F3690" s="1" t="s">
        <v>32</v>
      </c>
      <c r="G3690" s="1" t="s">
        <v>33</v>
      </c>
      <c r="H3690" s="1" t="s">
        <v>230</v>
      </c>
      <c r="I3690" s="1" t="s">
        <v>229</v>
      </c>
      <c r="J3690">
        <v>113</v>
      </c>
      <c r="K3690">
        <v>3799813</v>
      </c>
      <c r="L3690">
        <v>3</v>
      </c>
      <c r="M3690" s="2" t="b">
        <f t="shared" si="114"/>
        <v>0</v>
      </c>
      <c r="N3690" s="2" t="str">
        <f t="shared" si="115"/>
        <v>Female202185+ yearsGR113-049</v>
      </c>
    </row>
    <row r="3691" spans="2:14" x14ac:dyDescent="0.35">
      <c r="B3691" t="s">
        <v>710</v>
      </c>
      <c r="C3691" t="s">
        <v>711</v>
      </c>
      <c r="D3691">
        <v>2021</v>
      </c>
      <c r="E3691">
        <v>2021</v>
      </c>
      <c r="F3691" s="1" t="s">
        <v>32</v>
      </c>
      <c r="G3691" s="1" t="s">
        <v>33</v>
      </c>
      <c r="H3691" s="1" t="s">
        <v>228</v>
      </c>
      <c r="I3691" s="1" t="s">
        <v>227</v>
      </c>
      <c r="J3691">
        <v>16</v>
      </c>
      <c r="K3691">
        <v>3799813</v>
      </c>
      <c r="L3691" t="s">
        <v>10</v>
      </c>
      <c r="M3691" s="2" t="b">
        <f t="shared" si="114"/>
        <v>1</v>
      </c>
      <c r="N3691" s="2" t="str">
        <f t="shared" si="115"/>
        <v>Female202185+ yearsGR113-050</v>
      </c>
    </row>
    <row r="3692" spans="2:14" x14ac:dyDescent="0.35">
      <c r="B3692" t="s">
        <v>710</v>
      </c>
      <c r="C3692" t="s">
        <v>711</v>
      </c>
      <c r="D3692">
        <v>2021</v>
      </c>
      <c r="E3692">
        <v>2021</v>
      </c>
      <c r="F3692" s="1" t="s">
        <v>32</v>
      </c>
      <c r="G3692" s="1" t="s">
        <v>33</v>
      </c>
      <c r="H3692" s="1" t="s">
        <v>226</v>
      </c>
      <c r="I3692" s="1" t="s">
        <v>225</v>
      </c>
      <c r="J3692">
        <v>6513</v>
      </c>
      <c r="K3692">
        <v>3799813</v>
      </c>
      <c r="L3692">
        <v>171.4</v>
      </c>
      <c r="M3692" s="2" t="b">
        <f t="shared" si="114"/>
        <v>1</v>
      </c>
      <c r="N3692" s="2" t="str">
        <f t="shared" si="115"/>
        <v>Female202185+ yearsGR113-051</v>
      </c>
    </row>
    <row r="3693" spans="2:14" x14ac:dyDescent="0.35">
      <c r="B3693" t="s">
        <v>710</v>
      </c>
      <c r="C3693" t="s">
        <v>711</v>
      </c>
      <c r="D3693">
        <v>2021</v>
      </c>
      <c r="E3693">
        <v>2021</v>
      </c>
      <c r="F3693" s="1" t="s">
        <v>32</v>
      </c>
      <c r="G3693" s="1" t="s">
        <v>33</v>
      </c>
      <c r="H3693" s="1" t="s">
        <v>224</v>
      </c>
      <c r="I3693" s="1" t="s">
        <v>223</v>
      </c>
      <c r="J3693">
        <v>53983</v>
      </c>
      <c r="K3693">
        <v>3799813</v>
      </c>
      <c r="L3693">
        <v>1420.7</v>
      </c>
      <c r="M3693" s="2" t="b">
        <f t="shared" si="114"/>
        <v>1</v>
      </c>
      <c r="N3693" s="2" t="str">
        <f t="shared" si="115"/>
        <v>Female202185+ yearsGR113-052</v>
      </c>
    </row>
    <row r="3694" spans="2:14" x14ac:dyDescent="0.35">
      <c r="B3694" t="s">
        <v>710</v>
      </c>
      <c r="C3694" t="s">
        <v>711</v>
      </c>
      <c r="D3694">
        <v>2021</v>
      </c>
      <c r="E3694">
        <v>2021</v>
      </c>
      <c r="F3694" s="1" t="s">
        <v>32</v>
      </c>
      <c r="G3694" s="1" t="s">
        <v>33</v>
      </c>
      <c r="H3694" s="1" t="s">
        <v>129</v>
      </c>
      <c r="I3694" s="1" t="s">
        <v>128</v>
      </c>
      <c r="J3694">
        <v>203007</v>
      </c>
      <c r="K3694">
        <v>3799813</v>
      </c>
      <c r="L3694">
        <v>5342.6</v>
      </c>
      <c r="M3694" s="2" t="b">
        <f t="shared" si="114"/>
        <v>0</v>
      </c>
      <c r="N3694" s="2" t="str">
        <f t="shared" si="115"/>
        <v>Female202185+ yearsGR113-053</v>
      </c>
    </row>
    <row r="3695" spans="2:14" x14ac:dyDescent="0.35">
      <c r="B3695" t="s">
        <v>710</v>
      </c>
      <c r="C3695" t="s">
        <v>711</v>
      </c>
      <c r="D3695">
        <v>2021</v>
      </c>
      <c r="E3695">
        <v>2021</v>
      </c>
      <c r="F3695" s="1" t="s">
        <v>32</v>
      </c>
      <c r="G3695" s="1" t="s">
        <v>33</v>
      </c>
      <c r="H3695" s="1" t="s">
        <v>127</v>
      </c>
      <c r="I3695" s="1" t="s">
        <v>126</v>
      </c>
      <c r="J3695">
        <v>142762</v>
      </c>
      <c r="K3695">
        <v>3799813</v>
      </c>
      <c r="L3695">
        <v>3757.1</v>
      </c>
      <c r="M3695" s="2" t="b">
        <f t="shared" si="114"/>
        <v>1</v>
      </c>
      <c r="N3695" s="2" t="str">
        <f t="shared" si="115"/>
        <v>Female202185+ yearsGR113-054</v>
      </c>
    </row>
    <row r="3696" spans="2:14" x14ac:dyDescent="0.35">
      <c r="B3696" t="s">
        <v>710</v>
      </c>
      <c r="C3696" t="s">
        <v>711</v>
      </c>
      <c r="D3696">
        <v>2021</v>
      </c>
      <c r="E3696">
        <v>2021</v>
      </c>
      <c r="F3696" s="1" t="s">
        <v>32</v>
      </c>
      <c r="G3696" s="1" t="s">
        <v>33</v>
      </c>
      <c r="H3696" s="1" t="s">
        <v>222</v>
      </c>
      <c r="I3696" s="1" t="s">
        <v>221</v>
      </c>
      <c r="J3696">
        <v>948</v>
      </c>
      <c r="K3696">
        <v>3799813</v>
      </c>
      <c r="L3696">
        <v>24.9</v>
      </c>
      <c r="M3696" s="2" t="b">
        <f t="shared" ref="M3696:M3759" si="116">LEFT(H3696,1)="#"</f>
        <v>0</v>
      </c>
      <c r="N3696" s="2" t="str">
        <f t="shared" ref="N3696:N3759" si="117">B3696&amp;E3696&amp;F3696&amp;I3696</f>
        <v>Female202185+ yearsGR113-055</v>
      </c>
    </row>
    <row r="3697" spans="2:14" x14ac:dyDescent="0.35">
      <c r="B3697" t="s">
        <v>710</v>
      </c>
      <c r="C3697" t="s">
        <v>711</v>
      </c>
      <c r="D3697">
        <v>2021</v>
      </c>
      <c r="E3697">
        <v>2021</v>
      </c>
      <c r="F3697" s="1" t="s">
        <v>32</v>
      </c>
      <c r="G3697" s="1" t="s">
        <v>33</v>
      </c>
      <c r="H3697" s="1" t="s">
        <v>220</v>
      </c>
      <c r="I3697" s="1" t="s">
        <v>219</v>
      </c>
      <c r="J3697">
        <v>16212</v>
      </c>
      <c r="K3697">
        <v>3799813</v>
      </c>
      <c r="L3697">
        <v>426.7</v>
      </c>
      <c r="M3697" s="2" t="b">
        <f t="shared" si="116"/>
        <v>0</v>
      </c>
      <c r="N3697" s="2" t="str">
        <f t="shared" si="117"/>
        <v>Female202185+ yearsGR113-056</v>
      </c>
    </row>
    <row r="3698" spans="2:14" x14ac:dyDescent="0.35">
      <c r="B3698" t="s">
        <v>710</v>
      </c>
      <c r="C3698" t="s">
        <v>711</v>
      </c>
      <c r="D3698">
        <v>2021</v>
      </c>
      <c r="E3698">
        <v>2021</v>
      </c>
      <c r="F3698" s="1" t="s">
        <v>32</v>
      </c>
      <c r="G3698" s="1" t="s">
        <v>33</v>
      </c>
      <c r="H3698" s="1" t="s">
        <v>125</v>
      </c>
      <c r="I3698" s="1" t="s">
        <v>124</v>
      </c>
      <c r="J3698">
        <v>4211</v>
      </c>
      <c r="K3698">
        <v>3799813</v>
      </c>
      <c r="L3698">
        <v>110.8</v>
      </c>
      <c r="M3698" s="2" t="b">
        <f t="shared" si="116"/>
        <v>0</v>
      </c>
      <c r="N3698" s="2" t="str">
        <f t="shared" si="117"/>
        <v>Female202185+ yearsGR113-057</v>
      </c>
    </row>
    <row r="3699" spans="2:14" x14ac:dyDescent="0.35">
      <c r="B3699" t="s">
        <v>710</v>
      </c>
      <c r="C3699" t="s">
        <v>711</v>
      </c>
      <c r="D3699">
        <v>2021</v>
      </c>
      <c r="E3699">
        <v>2021</v>
      </c>
      <c r="F3699" s="1" t="s">
        <v>32</v>
      </c>
      <c r="G3699" s="1" t="s">
        <v>33</v>
      </c>
      <c r="H3699" s="1" t="s">
        <v>123</v>
      </c>
      <c r="I3699" s="1" t="s">
        <v>122</v>
      </c>
      <c r="J3699">
        <v>63587</v>
      </c>
      <c r="K3699">
        <v>3799813</v>
      </c>
      <c r="L3699">
        <v>1673.4</v>
      </c>
      <c r="M3699" s="2" t="b">
        <f t="shared" si="116"/>
        <v>0</v>
      </c>
      <c r="N3699" s="2" t="str">
        <f t="shared" si="117"/>
        <v>Female202185+ yearsGR113-058</v>
      </c>
    </row>
    <row r="3700" spans="2:14" x14ac:dyDescent="0.35">
      <c r="B3700" t="s">
        <v>710</v>
      </c>
      <c r="C3700" t="s">
        <v>711</v>
      </c>
      <c r="D3700">
        <v>2021</v>
      </c>
      <c r="E3700">
        <v>2021</v>
      </c>
      <c r="F3700" s="1" t="s">
        <v>32</v>
      </c>
      <c r="G3700" s="1" t="s">
        <v>33</v>
      </c>
      <c r="H3700" s="1" t="s">
        <v>121</v>
      </c>
      <c r="I3700" s="1" t="s">
        <v>120</v>
      </c>
      <c r="J3700">
        <v>15226</v>
      </c>
      <c r="K3700">
        <v>3799813</v>
      </c>
      <c r="L3700">
        <v>400.7</v>
      </c>
      <c r="M3700" s="2" t="b">
        <f t="shared" si="116"/>
        <v>0</v>
      </c>
      <c r="N3700" s="2" t="str">
        <f t="shared" si="117"/>
        <v>Female202185+ yearsGR113-059</v>
      </c>
    </row>
    <row r="3701" spans="2:14" x14ac:dyDescent="0.35">
      <c r="B3701" t="s">
        <v>710</v>
      </c>
      <c r="C3701" t="s">
        <v>711</v>
      </c>
      <c r="D3701">
        <v>2021</v>
      </c>
      <c r="E3701">
        <v>2021</v>
      </c>
      <c r="F3701" s="1" t="s">
        <v>32</v>
      </c>
      <c r="G3701" s="1" t="s">
        <v>33</v>
      </c>
      <c r="H3701" s="1" t="s">
        <v>218</v>
      </c>
      <c r="I3701" s="1" t="s">
        <v>217</v>
      </c>
      <c r="J3701">
        <v>727</v>
      </c>
      <c r="K3701">
        <v>3799813</v>
      </c>
      <c r="L3701">
        <v>19.100000000000001</v>
      </c>
      <c r="M3701" s="2" t="b">
        <f t="shared" si="116"/>
        <v>0</v>
      </c>
      <c r="N3701" s="2" t="str">
        <f t="shared" si="117"/>
        <v>Female202185+ yearsGR113-060</v>
      </c>
    </row>
    <row r="3702" spans="2:14" x14ac:dyDescent="0.35">
      <c r="B3702" t="s">
        <v>710</v>
      </c>
      <c r="C3702" t="s">
        <v>711</v>
      </c>
      <c r="D3702">
        <v>2021</v>
      </c>
      <c r="E3702">
        <v>2021</v>
      </c>
      <c r="F3702" s="1" t="s">
        <v>32</v>
      </c>
      <c r="G3702" s="1" t="s">
        <v>33</v>
      </c>
      <c r="H3702" s="1" t="s">
        <v>119</v>
      </c>
      <c r="I3702" s="1" t="s">
        <v>118</v>
      </c>
      <c r="J3702">
        <v>47634</v>
      </c>
      <c r="K3702">
        <v>3799813</v>
      </c>
      <c r="L3702">
        <v>1253.5999999999999</v>
      </c>
      <c r="M3702" s="2" t="b">
        <f t="shared" si="116"/>
        <v>0</v>
      </c>
      <c r="N3702" s="2" t="str">
        <f t="shared" si="117"/>
        <v>Female202185+ yearsGR113-061</v>
      </c>
    </row>
    <row r="3703" spans="2:14" x14ac:dyDescent="0.35">
      <c r="B3703" t="s">
        <v>710</v>
      </c>
      <c r="C3703" t="s">
        <v>711</v>
      </c>
      <c r="D3703">
        <v>2021</v>
      </c>
      <c r="E3703">
        <v>2021</v>
      </c>
      <c r="F3703" s="1" t="s">
        <v>32</v>
      </c>
      <c r="G3703" s="1" t="s">
        <v>33</v>
      </c>
      <c r="H3703" s="1" t="s">
        <v>117</v>
      </c>
      <c r="I3703" s="1" t="s">
        <v>116</v>
      </c>
      <c r="J3703">
        <v>9439</v>
      </c>
      <c r="K3703">
        <v>3799813</v>
      </c>
      <c r="L3703">
        <v>248.4</v>
      </c>
      <c r="M3703" s="2" t="b">
        <f t="shared" si="116"/>
        <v>0</v>
      </c>
      <c r="N3703" s="2" t="str">
        <f t="shared" si="117"/>
        <v>Female202185+ yearsGR113-062</v>
      </c>
    </row>
    <row r="3704" spans="2:14" x14ac:dyDescent="0.35">
      <c r="B3704" t="s">
        <v>710</v>
      </c>
      <c r="C3704" t="s">
        <v>711</v>
      </c>
      <c r="D3704">
        <v>2021</v>
      </c>
      <c r="E3704">
        <v>2021</v>
      </c>
      <c r="F3704" s="1" t="s">
        <v>32</v>
      </c>
      <c r="G3704" s="1" t="s">
        <v>33</v>
      </c>
      <c r="H3704" s="1" t="s">
        <v>115</v>
      </c>
      <c r="I3704" s="1" t="s">
        <v>114</v>
      </c>
      <c r="J3704">
        <v>38195</v>
      </c>
      <c r="K3704">
        <v>3799813</v>
      </c>
      <c r="L3704">
        <v>1005.2</v>
      </c>
      <c r="M3704" s="2" t="b">
        <f t="shared" si="116"/>
        <v>0</v>
      </c>
      <c r="N3704" s="2" t="str">
        <f t="shared" si="117"/>
        <v>Female202185+ yearsGR113-063</v>
      </c>
    </row>
    <row r="3705" spans="2:14" x14ac:dyDescent="0.35">
      <c r="B3705" t="s">
        <v>710</v>
      </c>
      <c r="C3705" t="s">
        <v>711</v>
      </c>
      <c r="D3705">
        <v>2021</v>
      </c>
      <c r="E3705">
        <v>2021</v>
      </c>
      <c r="F3705" s="1" t="s">
        <v>32</v>
      </c>
      <c r="G3705" s="1" t="s">
        <v>33</v>
      </c>
      <c r="H3705" s="1" t="s">
        <v>113</v>
      </c>
      <c r="I3705" s="1" t="s">
        <v>112</v>
      </c>
      <c r="J3705">
        <v>57804</v>
      </c>
      <c r="K3705">
        <v>3799813</v>
      </c>
      <c r="L3705">
        <v>1521.2</v>
      </c>
      <c r="M3705" s="2" t="b">
        <f t="shared" si="116"/>
        <v>0</v>
      </c>
      <c r="N3705" s="2" t="str">
        <f t="shared" si="117"/>
        <v>Female202185+ yearsGR113-064</v>
      </c>
    </row>
    <row r="3706" spans="2:14" x14ac:dyDescent="0.35">
      <c r="B3706" t="s">
        <v>710</v>
      </c>
      <c r="C3706" t="s">
        <v>711</v>
      </c>
      <c r="D3706">
        <v>2021</v>
      </c>
      <c r="E3706">
        <v>2021</v>
      </c>
      <c r="F3706" s="1" t="s">
        <v>32</v>
      </c>
      <c r="G3706" s="1" t="s">
        <v>33</v>
      </c>
      <c r="H3706" s="1" t="s">
        <v>111</v>
      </c>
      <c r="I3706" s="1" t="s">
        <v>110</v>
      </c>
      <c r="J3706">
        <v>81</v>
      </c>
      <c r="K3706">
        <v>3799813</v>
      </c>
      <c r="L3706">
        <v>2.1</v>
      </c>
      <c r="M3706" s="2" t="b">
        <f t="shared" si="116"/>
        <v>0</v>
      </c>
      <c r="N3706" s="2" t="str">
        <f t="shared" si="117"/>
        <v>Female202185+ yearsGR113-065</v>
      </c>
    </row>
    <row r="3707" spans="2:14" x14ac:dyDescent="0.35">
      <c r="B3707" t="s">
        <v>710</v>
      </c>
      <c r="C3707" t="s">
        <v>711</v>
      </c>
      <c r="D3707">
        <v>2021</v>
      </c>
      <c r="E3707">
        <v>2021</v>
      </c>
      <c r="F3707" s="1" t="s">
        <v>32</v>
      </c>
      <c r="G3707" s="1" t="s">
        <v>33</v>
      </c>
      <c r="H3707" s="1" t="s">
        <v>216</v>
      </c>
      <c r="I3707" s="1" t="s">
        <v>215</v>
      </c>
      <c r="J3707">
        <v>156</v>
      </c>
      <c r="K3707">
        <v>3799813</v>
      </c>
      <c r="L3707">
        <v>4.0999999999999996</v>
      </c>
      <c r="M3707" s="2" t="b">
        <f t="shared" si="116"/>
        <v>0</v>
      </c>
      <c r="N3707" s="2" t="str">
        <f t="shared" si="117"/>
        <v>Female202185+ yearsGR113-066</v>
      </c>
    </row>
    <row r="3708" spans="2:14" x14ac:dyDescent="0.35">
      <c r="B3708" t="s">
        <v>710</v>
      </c>
      <c r="C3708" t="s">
        <v>711</v>
      </c>
      <c r="D3708">
        <v>2021</v>
      </c>
      <c r="E3708">
        <v>2021</v>
      </c>
      <c r="F3708" s="1" t="s">
        <v>32</v>
      </c>
      <c r="G3708" s="1" t="s">
        <v>33</v>
      </c>
      <c r="H3708" s="1" t="s">
        <v>214</v>
      </c>
      <c r="I3708" s="1" t="s">
        <v>213</v>
      </c>
      <c r="J3708">
        <v>25634</v>
      </c>
      <c r="K3708">
        <v>3799813</v>
      </c>
      <c r="L3708">
        <v>674.6</v>
      </c>
      <c r="M3708" s="2" t="b">
        <f t="shared" si="116"/>
        <v>0</v>
      </c>
      <c r="N3708" s="2" t="str">
        <f t="shared" si="117"/>
        <v>Female202185+ yearsGR113-067</v>
      </c>
    </row>
    <row r="3709" spans="2:14" x14ac:dyDescent="0.35">
      <c r="B3709" t="s">
        <v>710</v>
      </c>
      <c r="C3709" t="s">
        <v>711</v>
      </c>
      <c r="D3709">
        <v>2021</v>
      </c>
      <c r="E3709">
        <v>2021</v>
      </c>
      <c r="F3709" s="1" t="s">
        <v>32</v>
      </c>
      <c r="G3709" s="1" t="s">
        <v>33</v>
      </c>
      <c r="H3709" s="1" t="s">
        <v>109</v>
      </c>
      <c r="I3709" s="1" t="s">
        <v>108</v>
      </c>
      <c r="J3709">
        <v>31933</v>
      </c>
      <c r="K3709">
        <v>3799813</v>
      </c>
      <c r="L3709">
        <v>840.4</v>
      </c>
      <c r="M3709" s="2" t="b">
        <f t="shared" si="116"/>
        <v>0</v>
      </c>
      <c r="N3709" s="2" t="str">
        <f t="shared" si="117"/>
        <v>Female202185+ yearsGR113-068</v>
      </c>
    </row>
    <row r="3710" spans="2:14" x14ac:dyDescent="0.35">
      <c r="B3710" t="s">
        <v>710</v>
      </c>
      <c r="C3710" t="s">
        <v>711</v>
      </c>
      <c r="D3710">
        <v>2021</v>
      </c>
      <c r="E3710">
        <v>2021</v>
      </c>
      <c r="F3710" s="1" t="s">
        <v>32</v>
      </c>
      <c r="G3710" s="1" t="s">
        <v>33</v>
      </c>
      <c r="H3710" s="1" t="s">
        <v>212</v>
      </c>
      <c r="I3710" s="1" t="s">
        <v>211</v>
      </c>
      <c r="J3710">
        <v>10774</v>
      </c>
      <c r="K3710">
        <v>3799813</v>
      </c>
      <c r="L3710">
        <v>283.5</v>
      </c>
      <c r="M3710" s="2" t="b">
        <f t="shared" si="116"/>
        <v>1</v>
      </c>
      <c r="N3710" s="2" t="str">
        <f t="shared" si="117"/>
        <v>Female202185+ yearsGR113-069</v>
      </c>
    </row>
    <row r="3711" spans="2:14" x14ac:dyDescent="0.35">
      <c r="B3711" t="s">
        <v>710</v>
      </c>
      <c r="C3711" t="s">
        <v>711</v>
      </c>
      <c r="D3711">
        <v>2021</v>
      </c>
      <c r="E3711">
        <v>2021</v>
      </c>
      <c r="F3711" s="1" t="s">
        <v>32</v>
      </c>
      <c r="G3711" s="1" t="s">
        <v>33</v>
      </c>
      <c r="H3711" s="1" t="s">
        <v>107</v>
      </c>
      <c r="I3711" s="1" t="s">
        <v>106</v>
      </c>
      <c r="J3711">
        <v>44856</v>
      </c>
      <c r="K3711">
        <v>3799813</v>
      </c>
      <c r="L3711">
        <v>1180.5</v>
      </c>
      <c r="M3711" s="2" t="b">
        <f t="shared" si="116"/>
        <v>1</v>
      </c>
      <c r="N3711" s="2" t="str">
        <f t="shared" si="117"/>
        <v>Female202185+ yearsGR113-070</v>
      </c>
    </row>
    <row r="3712" spans="2:14" x14ac:dyDescent="0.35">
      <c r="B3712" t="s">
        <v>710</v>
      </c>
      <c r="C3712" t="s">
        <v>711</v>
      </c>
      <c r="D3712">
        <v>2021</v>
      </c>
      <c r="E3712">
        <v>2021</v>
      </c>
      <c r="F3712" s="1" t="s">
        <v>32</v>
      </c>
      <c r="G3712" s="1" t="s">
        <v>33</v>
      </c>
      <c r="H3712" s="1" t="s">
        <v>210</v>
      </c>
      <c r="I3712" s="1" t="s">
        <v>209</v>
      </c>
      <c r="J3712">
        <v>1231</v>
      </c>
      <c r="K3712">
        <v>3799813</v>
      </c>
      <c r="L3712">
        <v>32.4</v>
      </c>
      <c r="M3712" s="2" t="b">
        <f t="shared" si="116"/>
        <v>1</v>
      </c>
      <c r="N3712" s="2" t="str">
        <f t="shared" si="117"/>
        <v>Female202185+ yearsGR113-071</v>
      </c>
    </row>
    <row r="3713" spans="2:14" x14ac:dyDescent="0.35">
      <c r="B3713" t="s">
        <v>710</v>
      </c>
      <c r="C3713" t="s">
        <v>711</v>
      </c>
      <c r="D3713">
        <v>2021</v>
      </c>
      <c r="E3713">
        <v>2021</v>
      </c>
      <c r="F3713" s="1" t="s">
        <v>32</v>
      </c>
      <c r="G3713" s="1" t="s">
        <v>33</v>
      </c>
      <c r="H3713" s="1" t="s">
        <v>208</v>
      </c>
      <c r="I3713" s="1" t="s">
        <v>207</v>
      </c>
      <c r="J3713">
        <v>3384</v>
      </c>
      <c r="K3713">
        <v>3799813</v>
      </c>
      <c r="L3713">
        <v>89.1</v>
      </c>
      <c r="M3713" s="2" t="b">
        <f t="shared" si="116"/>
        <v>0</v>
      </c>
      <c r="N3713" s="2" t="str">
        <f t="shared" si="117"/>
        <v>Female202185+ yearsGR113-072</v>
      </c>
    </row>
    <row r="3714" spans="2:14" x14ac:dyDescent="0.35">
      <c r="B3714" t="s">
        <v>710</v>
      </c>
      <c r="C3714" t="s">
        <v>711</v>
      </c>
      <c r="D3714">
        <v>2021</v>
      </c>
      <c r="E3714">
        <v>2021</v>
      </c>
      <c r="F3714" s="1" t="s">
        <v>32</v>
      </c>
      <c r="G3714" s="1" t="s">
        <v>33</v>
      </c>
      <c r="H3714" s="1" t="s">
        <v>206</v>
      </c>
      <c r="I3714" s="1" t="s">
        <v>205</v>
      </c>
      <c r="J3714">
        <v>1290</v>
      </c>
      <c r="K3714">
        <v>3799813</v>
      </c>
      <c r="L3714">
        <v>33.9</v>
      </c>
      <c r="M3714" s="2" t="b">
        <f t="shared" si="116"/>
        <v>1</v>
      </c>
      <c r="N3714" s="2" t="str">
        <f t="shared" si="117"/>
        <v>Female202185+ yearsGR113-073</v>
      </c>
    </row>
    <row r="3715" spans="2:14" x14ac:dyDescent="0.35">
      <c r="B3715" t="s">
        <v>710</v>
      </c>
      <c r="C3715" t="s">
        <v>711</v>
      </c>
      <c r="D3715">
        <v>2021</v>
      </c>
      <c r="E3715">
        <v>2021</v>
      </c>
      <c r="F3715" s="1" t="s">
        <v>32</v>
      </c>
      <c r="G3715" s="1" t="s">
        <v>33</v>
      </c>
      <c r="H3715" s="1" t="s">
        <v>204</v>
      </c>
      <c r="I3715" s="1" t="s">
        <v>203</v>
      </c>
      <c r="J3715">
        <v>2094</v>
      </c>
      <c r="K3715">
        <v>3799813</v>
      </c>
      <c r="L3715">
        <v>55.1</v>
      </c>
      <c r="M3715" s="2" t="b">
        <f t="shared" si="116"/>
        <v>0</v>
      </c>
      <c r="N3715" s="2" t="str">
        <f t="shared" si="117"/>
        <v>Female202185+ yearsGR113-074</v>
      </c>
    </row>
    <row r="3716" spans="2:14" x14ac:dyDescent="0.35">
      <c r="B3716" t="s">
        <v>710</v>
      </c>
      <c r="C3716" t="s">
        <v>711</v>
      </c>
      <c r="D3716">
        <v>2021</v>
      </c>
      <c r="E3716">
        <v>2021</v>
      </c>
      <c r="F3716" s="1" t="s">
        <v>32</v>
      </c>
      <c r="G3716" s="1" t="s">
        <v>33</v>
      </c>
      <c r="H3716" s="1" t="s">
        <v>105</v>
      </c>
      <c r="I3716" s="1" t="s">
        <v>104</v>
      </c>
      <c r="J3716">
        <v>609</v>
      </c>
      <c r="K3716">
        <v>3799813</v>
      </c>
      <c r="L3716">
        <v>16</v>
      </c>
      <c r="M3716" s="2" t="b">
        <f t="shared" si="116"/>
        <v>0</v>
      </c>
      <c r="N3716" s="2" t="str">
        <f t="shared" si="117"/>
        <v>Female202185+ yearsGR113-075</v>
      </c>
    </row>
    <row r="3717" spans="2:14" x14ac:dyDescent="0.35">
      <c r="B3717" t="s">
        <v>710</v>
      </c>
      <c r="C3717" t="s">
        <v>711</v>
      </c>
      <c r="D3717">
        <v>2021</v>
      </c>
      <c r="E3717">
        <v>2021</v>
      </c>
      <c r="F3717" s="1" t="s">
        <v>32</v>
      </c>
      <c r="G3717" s="1" t="s">
        <v>33</v>
      </c>
      <c r="H3717" s="1" t="s">
        <v>103</v>
      </c>
      <c r="I3717" s="1" t="s">
        <v>102</v>
      </c>
      <c r="J3717">
        <v>7434</v>
      </c>
      <c r="K3717">
        <v>3799813</v>
      </c>
      <c r="L3717">
        <v>195.6</v>
      </c>
      <c r="M3717" s="2" t="b">
        <f t="shared" si="116"/>
        <v>1</v>
      </c>
      <c r="N3717" s="2" t="str">
        <f t="shared" si="117"/>
        <v>Female202185+ yearsGR113-076</v>
      </c>
    </row>
    <row r="3718" spans="2:14" x14ac:dyDescent="0.35">
      <c r="B3718" t="s">
        <v>710</v>
      </c>
      <c r="C3718" t="s">
        <v>711</v>
      </c>
      <c r="D3718">
        <v>2021</v>
      </c>
      <c r="E3718">
        <v>2021</v>
      </c>
      <c r="F3718" s="1" t="s">
        <v>32</v>
      </c>
      <c r="G3718" s="1" t="s">
        <v>33</v>
      </c>
      <c r="H3718" s="1" t="s">
        <v>202</v>
      </c>
      <c r="I3718" s="1" t="s">
        <v>201</v>
      </c>
      <c r="J3718">
        <v>83</v>
      </c>
      <c r="K3718">
        <v>3799813</v>
      </c>
      <c r="L3718">
        <v>2.2000000000000002</v>
      </c>
      <c r="M3718" s="2" t="b">
        <f t="shared" si="116"/>
        <v>0</v>
      </c>
      <c r="N3718" s="2" t="str">
        <f t="shared" si="117"/>
        <v>Female202185+ yearsGR113-077</v>
      </c>
    </row>
    <row r="3719" spans="2:14" x14ac:dyDescent="0.35">
      <c r="B3719" t="s">
        <v>710</v>
      </c>
      <c r="C3719" t="s">
        <v>711</v>
      </c>
      <c r="D3719">
        <v>2021</v>
      </c>
      <c r="E3719">
        <v>2021</v>
      </c>
      <c r="F3719" s="1" t="s">
        <v>32</v>
      </c>
      <c r="G3719" s="1" t="s">
        <v>33</v>
      </c>
      <c r="H3719" s="1" t="s">
        <v>101</v>
      </c>
      <c r="I3719" s="1" t="s">
        <v>100</v>
      </c>
      <c r="J3719">
        <v>7351</v>
      </c>
      <c r="K3719">
        <v>3799813</v>
      </c>
      <c r="L3719">
        <v>193.5</v>
      </c>
      <c r="M3719" s="2" t="b">
        <f t="shared" si="116"/>
        <v>0</v>
      </c>
      <c r="N3719" s="2" t="str">
        <f t="shared" si="117"/>
        <v>Female202185+ yearsGR113-078</v>
      </c>
    </row>
    <row r="3720" spans="2:14" x14ac:dyDescent="0.35">
      <c r="B3720" t="s">
        <v>710</v>
      </c>
      <c r="C3720" t="s">
        <v>711</v>
      </c>
      <c r="D3720">
        <v>2021</v>
      </c>
      <c r="E3720">
        <v>2021</v>
      </c>
      <c r="F3720" s="1" t="s">
        <v>32</v>
      </c>
      <c r="G3720" s="1" t="s">
        <v>33</v>
      </c>
      <c r="H3720" s="1" t="s">
        <v>200</v>
      </c>
      <c r="I3720" s="1" t="s">
        <v>199</v>
      </c>
      <c r="J3720">
        <v>30</v>
      </c>
      <c r="K3720">
        <v>3799813</v>
      </c>
      <c r="L3720">
        <v>0.8</v>
      </c>
      <c r="M3720" s="2" t="b">
        <f t="shared" si="116"/>
        <v>0</v>
      </c>
      <c r="N3720" s="2" t="str">
        <f t="shared" si="117"/>
        <v>Female202185+ yearsGR113-079</v>
      </c>
    </row>
    <row r="3721" spans="2:14" x14ac:dyDescent="0.35">
      <c r="B3721" t="s">
        <v>710</v>
      </c>
      <c r="C3721" t="s">
        <v>711</v>
      </c>
      <c r="D3721">
        <v>2021</v>
      </c>
      <c r="E3721">
        <v>2021</v>
      </c>
      <c r="F3721" s="1" t="s">
        <v>32</v>
      </c>
      <c r="G3721" s="1" t="s">
        <v>33</v>
      </c>
      <c r="H3721" s="1" t="s">
        <v>198</v>
      </c>
      <c r="I3721" s="1" t="s">
        <v>197</v>
      </c>
      <c r="J3721">
        <v>20</v>
      </c>
      <c r="K3721">
        <v>3799813</v>
      </c>
      <c r="L3721">
        <v>0.5</v>
      </c>
      <c r="M3721" s="2" t="b">
        <f t="shared" si="116"/>
        <v>1</v>
      </c>
      <c r="N3721" s="2" t="str">
        <f t="shared" si="117"/>
        <v>Female202185+ yearsGR113-080</v>
      </c>
    </row>
    <row r="3722" spans="2:14" x14ac:dyDescent="0.35">
      <c r="B3722" t="s">
        <v>710</v>
      </c>
      <c r="C3722" t="s">
        <v>711</v>
      </c>
      <c r="D3722">
        <v>2021</v>
      </c>
      <c r="E3722">
        <v>2021</v>
      </c>
      <c r="F3722" s="1" t="s">
        <v>32</v>
      </c>
      <c r="G3722" s="1" t="s">
        <v>33</v>
      </c>
      <c r="H3722" s="1" t="s">
        <v>196</v>
      </c>
      <c r="I3722" s="1" t="s">
        <v>195</v>
      </c>
      <c r="J3722">
        <v>10</v>
      </c>
      <c r="K3722">
        <v>3799813</v>
      </c>
      <c r="L3722" t="s">
        <v>10</v>
      </c>
      <c r="M3722" s="2" t="b">
        <f t="shared" si="116"/>
        <v>0</v>
      </c>
      <c r="N3722" s="2" t="str">
        <f t="shared" si="117"/>
        <v>Female202185+ yearsGR113-081</v>
      </c>
    </row>
    <row r="3723" spans="2:14" x14ac:dyDescent="0.35">
      <c r="B3723" t="s">
        <v>710</v>
      </c>
      <c r="C3723" t="s">
        <v>711</v>
      </c>
      <c r="D3723">
        <v>2021</v>
      </c>
      <c r="E3723">
        <v>2021</v>
      </c>
      <c r="F3723" s="1" t="s">
        <v>32</v>
      </c>
      <c r="G3723" s="1" t="s">
        <v>33</v>
      </c>
      <c r="H3723" s="1" t="s">
        <v>99</v>
      </c>
      <c r="I3723" s="1" t="s">
        <v>98</v>
      </c>
      <c r="J3723">
        <v>21320</v>
      </c>
      <c r="K3723">
        <v>3799813</v>
      </c>
      <c r="L3723">
        <v>561.1</v>
      </c>
      <c r="M3723" s="2" t="b">
        <f t="shared" si="116"/>
        <v>1</v>
      </c>
      <c r="N3723" s="2" t="str">
        <f t="shared" si="117"/>
        <v>Female202185+ yearsGR113-082</v>
      </c>
    </row>
    <row r="3724" spans="2:14" x14ac:dyDescent="0.35">
      <c r="B3724" t="s">
        <v>710</v>
      </c>
      <c r="C3724" t="s">
        <v>711</v>
      </c>
      <c r="D3724">
        <v>2021</v>
      </c>
      <c r="E3724">
        <v>2021</v>
      </c>
      <c r="F3724" s="1" t="s">
        <v>32</v>
      </c>
      <c r="G3724" s="1" t="s">
        <v>33</v>
      </c>
      <c r="H3724" s="1" t="s">
        <v>194</v>
      </c>
      <c r="I3724" s="1" t="s">
        <v>193</v>
      </c>
      <c r="J3724">
        <v>79</v>
      </c>
      <c r="K3724">
        <v>3799813</v>
      </c>
      <c r="L3724">
        <v>2.1</v>
      </c>
      <c r="M3724" s="2" t="b">
        <f t="shared" si="116"/>
        <v>0</v>
      </c>
      <c r="N3724" s="2" t="str">
        <f t="shared" si="117"/>
        <v>Female202185+ yearsGR113-083</v>
      </c>
    </row>
    <row r="3725" spans="2:14" x14ac:dyDescent="0.35">
      <c r="B3725" t="s">
        <v>710</v>
      </c>
      <c r="C3725" t="s">
        <v>711</v>
      </c>
      <c r="D3725">
        <v>2021</v>
      </c>
      <c r="E3725">
        <v>2021</v>
      </c>
      <c r="F3725" s="1" t="s">
        <v>32</v>
      </c>
      <c r="G3725" s="1" t="s">
        <v>33</v>
      </c>
      <c r="H3725" s="1" t="s">
        <v>192</v>
      </c>
      <c r="I3725" s="1" t="s">
        <v>191</v>
      </c>
      <c r="J3725">
        <v>869</v>
      </c>
      <c r="K3725">
        <v>3799813</v>
      </c>
      <c r="L3725">
        <v>22.9</v>
      </c>
      <c r="M3725" s="2" t="b">
        <f t="shared" si="116"/>
        <v>0</v>
      </c>
      <c r="N3725" s="2" t="str">
        <f t="shared" si="117"/>
        <v>Female202185+ yearsGR113-084</v>
      </c>
    </row>
    <row r="3726" spans="2:14" x14ac:dyDescent="0.35">
      <c r="B3726" t="s">
        <v>710</v>
      </c>
      <c r="C3726" t="s">
        <v>711</v>
      </c>
      <c r="D3726">
        <v>2021</v>
      </c>
      <c r="E3726">
        <v>2021</v>
      </c>
      <c r="F3726" s="1" t="s">
        <v>32</v>
      </c>
      <c r="G3726" s="1" t="s">
        <v>33</v>
      </c>
      <c r="H3726" s="1" t="s">
        <v>190</v>
      </c>
      <c r="I3726" s="1" t="s">
        <v>189</v>
      </c>
      <c r="J3726">
        <v>328</v>
      </c>
      <c r="K3726">
        <v>3799813</v>
      </c>
      <c r="L3726">
        <v>8.6</v>
      </c>
      <c r="M3726" s="2" t="b">
        <f t="shared" si="116"/>
        <v>0</v>
      </c>
      <c r="N3726" s="2" t="str">
        <f t="shared" si="117"/>
        <v>Female202185+ yearsGR113-085</v>
      </c>
    </row>
    <row r="3727" spans="2:14" x14ac:dyDescent="0.35">
      <c r="B3727" t="s">
        <v>710</v>
      </c>
      <c r="C3727" t="s">
        <v>711</v>
      </c>
      <c r="D3727">
        <v>2021</v>
      </c>
      <c r="E3727">
        <v>2021</v>
      </c>
      <c r="F3727" s="1" t="s">
        <v>32</v>
      </c>
      <c r="G3727" s="1" t="s">
        <v>33</v>
      </c>
      <c r="H3727" s="1" t="s">
        <v>97</v>
      </c>
      <c r="I3727" s="1" t="s">
        <v>96</v>
      </c>
      <c r="J3727">
        <v>20044</v>
      </c>
      <c r="K3727">
        <v>3799813</v>
      </c>
      <c r="L3727">
        <v>527.5</v>
      </c>
      <c r="M3727" s="2" t="b">
        <f t="shared" si="116"/>
        <v>0</v>
      </c>
      <c r="N3727" s="2" t="str">
        <f t="shared" si="117"/>
        <v>Female202185+ yearsGR113-086</v>
      </c>
    </row>
    <row r="3728" spans="2:14" x14ac:dyDescent="0.35">
      <c r="B3728" t="s">
        <v>710</v>
      </c>
      <c r="C3728" t="s">
        <v>711</v>
      </c>
      <c r="D3728">
        <v>2021</v>
      </c>
      <c r="E3728">
        <v>2021</v>
      </c>
      <c r="F3728" s="1" t="s">
        <v>32</v>
      </c>
      <c r="G3728" s="1" t="s">
        <v>33</v>
      </c>
      <c r="H3728" s="1" t="s">
        <v>188</v>
      </c>
      <c r="I3728" s="1" t="s">
        <v>187</v>
      </c>
      <c r="J3728">
        <v>10</v>
      </c>
      <c r="K3728">
        <v>3799813</v>
      </c>
      <c r="L3728" t="s">
        <v>10</v>
      </c>
      <c r="M3728" s="2" t="b">
        <f t="shared" si="116"/>
        <v>1</v>
      </c>
      <c r="N3728" s="2" t="str">
        <f t="shared" si="117"/>
        <v>Female202185+ yearsGR113-087</v>
      </c>
    </row>
    <row r="3729" spans="2:14" x14ac:dyDescent="0.35">
      <c r="B3729" t="s">
        <v>710</v>
      </c>
      <c r="C3729" t="s">
        <v>711</v>
      </c>
      <c r="D3729">
        <v>2021</v>
      </c>
      <c r="E3729">
        <v>2021</v>
      </c>
      <c r="F3729" s="1" t="s">
        <v>32</v>
      </c>
      <c r="G3729" s="1" t="s">
        <v>33</v>
      </c>
      <c r="H3729" s="1" t="s">
        <v>95</v>
      </c>
      <c r="I3729" s="1" t="s">
        <v>94</v>
      </c>
      <c r="J3729">
        <v>3496</v>
      </c>
      <c r="K3729">
        <v>3799813</v>
      </c>
      <c r="L3729">
        <v>92</v>
      </c>
      <c r="M3729" s="2" t="b">
        <f t="shared" si="116"/>
        <v>1</v>
      </c>
      <c r="N3729" s="2" t="str">
        <f t="shared" si="117"/>
        <v>Female202185+ yearsGR113-088</v>
      </c>
    </row>
    <row r="3730" spans="2:14" x14ac:dyDescent="0.35">
      <c r="B3730" t="s">
        <v>710</v>
      </c>
      <c r="C3730" t="s">
        <v>711</v>
      </c>
      <c r="D3730">
        <v>2021</v>
      </c>
      <c r="E3730">
        <v>2021</v>
      </c>
      <c r="F3730" s="1" t="s">
        <v>32</v>
      </c>
      <c r="G3730" s="1" t="s">
        <v>33</v>
      </c>
      <c r="H3730" s="1" t="s">
        <v>186</v>
      </c>
      <c r="I3730" s="1" t="s">
        <v>185</v>
      </c>
      <c r="J3730">
        <v>6925</v>
      </c>
      <c r="K3730">
        <v>3799813</v>
      </c>
      <c r="L3730">
        <v>182.2</v>
      </c>
      <c r="M3730" s="2" t="b">
        <f t="shared" si="116"/>
        <v>0</v>
      </c>
      <c r="N3730" s="2" t="str">
        <f t="shared" si="117"/>
        <v>Female202185+ yearsGR113-089</v>
      </c>
    </row>
    <row r="3731" spans="2:14" x14ac:dyDescent="0.35">
      <c r="B3731" t="s">
        <v>710</v>
      </c>
      <c r="C3731" t="s">
        <v>711</v>
      </c>
      <c r="D3731">
        <v>2021</v>
      </c>
      <c r="E3731">
        <v>2021</v>
      </c>
      <c r="F3731" s="1" t="s">
        <v>32</v>
      </c>
      <c r="G3731" s="1" t="s">
        <v>33</v>
      </c>
      <c r="H3731" s="1" t="s">
        <v>184</v>
      </c>
      <c r="I3731" s="1" t="s">
        <v>183</v>
      </c>
      <c r="J3731">
        <v>590</v>
      </c>
      <c r="K3731">
        <v>3799813</v>
      </c>
      <c r="L3731">
        <v>15.5</v>
      </c>
      <c r="M3731" s="2" t="b">
        <f t="shared" si="116"/>
        <v>1</v>
      </c>
      <c r="N3731" s="2" t="str">
        <f t="shared" si="117"/>
        <v>Female202185+ yearsGR113-090</v>
      </c>
    </row>
    <row r="3732" spans="2:14" x14ac:dyDescent="0.35">
      <c r="B3732" t="s">
        <v>710</v>
      </c>
      <c r="C3732" t="s">
        <v>711</v>
      </c>
      <c r="D3732">
        <v>2021</v>
      </c>
      <c r="E3732">
        <v>2021</v>
      </c>
      <c r="F3732" s="1" t="s">
        <v>32</v>
      </c>
      <c r="G3732" s="1" t="s">
        <v>33</v>
      </c>
      <c r="H3732" s="1" t="s">
        <v>182</v>
      </c>
      <c r="I3732" s="1" t="s">
        <v>181</v>
      </c>
      <c r="J3732">
        <v>52</v>
      </c>
      <c r="K3732">
        <v>3799813</v>
      </c>
      <c r="L3732">
        <v>1.4</v>
      </c>
      <c r="M3732" s="2" t="b">
        <f t="shared" si="116"/>
        <v>1</v>
      </c>
      <c r="N3732" s="2" t="str">
        <f t="shared" si="117"/>
        <v>Female202185+ yearsGR113-091</v>
      </c>
    </row>
    <row r="3733" spans="2:14" x14ac:dyDescent="0.35">
      <c r="B3733" t="s">
        <v>710</v>
      </c>
      <c r="C3733" t="s">
        <v>711</v>
      </c>
      <c r="D3733">
        <v>2021</v>
      </c>
      <c r="E3733">
        <v>2021</v>
      </c>
      <c r="F3733" s="1" t="s">
        <v>32</v>
      </c>
      <c r="G3733" s="1" t="s">
        <v>33</v>
      </c>
      <c r="H3733" s="1" t="s">
        <v>180</v>
      </c>
      <c r="I3733" s="1" t="s">
        <v>179</v>
      </c>
      <c r="J3733">
        <v>572</v>
      </c>
      <c r="K3733">
        <v>3799813</v>
      </c>
      <c r="L3733">
        <v>15.1</v>
      </c>
      <c r="M3733" s="2" t="b">
        <f t="shared" si="116"/>
        <v>1</v>
      </c>
      <c r="N3733" s="2" t="str">
        <f t="shared" si="117"/>
        <v>Female202185+ yearsGR113-092</v>
      </c>
    </row>
    <row r="3734" spans="2:14" x14ac:dyDescent="0.35">
      <c r="B3734" t="s">
        <v>710</v>
      </c>
      <c r="C3734" t="s">
        <v>711</v>
      </c>
      <c r="D3734">
        <v>2021</v>
      </c>
      <c r="E3734">
        <v>2021</v>
      </c>
      <c r="F3734" s="1" t="s">
        <v>32</v>
      </c>
      <c r="G3734" s="1" t="s">
        <v>33</v>
      </c>
      <c r="H3734" s="1" t="s">
        <v>93</v>
      </c>
      <c r="I3734" s="1" t="s">
        <v>92</v>
      </c>
      <c r="J3734">
        <v>951</v>
      </c>
      <c r="K3734">
        <v>3799813</v>
      </c>
      <c r="L3734">
        <v>25</v>
      </c>
      <c r="M3734" s="2" t="b">
        <f t="shared" si="116"/>
        <v>1</v>
      </c>
      <c r="N3734" s="2" t="str">
        <f t="shared" si="117"/>
        <v>Female202185+ yearsGR113-093</v>
      </c>
    </row>
    <row r="3735" spans="2:14" x14ac:dyDescent="0.35">
      <c r="B3735" t="s">
        <v>710</v>
      </c>
      <c r="C3735" t="s">
        <v>711</v>
      </c>
      <c r="D3735">
        <v>2021</v>
      </c>
      <c r="E3735">
        <v>2021</v>
      </c>
      <c r="F3735" s="1" t="s">
        <v>32</v>
      </c>
      <c r="G3735" s="1" t="s">
        <v>33</v>
      </c>
      <c r="H3735" s="1" t="s">
        <v>91</v>
      </c>
      <c r="I3735" s="1" t="s">
        <v>90</v>
      </c>
      <c r="J3735">
        <v>57</v>
      </c>
      <c r="K3735">
        <v>3799813</v>
      </c>
      <c r="L3735">
        <v>1.5</v>
      </c>
      <c r="M3735" s="2" t="b">
        <f t="shared" si="116"/>
        <v>0</v>
      </c>
      <c r="N3735" s="2" t="str">
        <f t="shared" si="117"/>
        <v>Female202185+ yearsGR113-094</v>
      </c>
    </row>
    <row r="3736" spans="2:14" x14ac:dyDescent="0.35">
      <c r="B3736" t="s">
        <v>710</v>
      </c>
      <c r="C3736" t="s">
        <v>711</v>
      </c>
      <c r="D3736">
        <v>2021</v>
      </c>
      <c r="E3736">
        <v>2021</v>
      </c>
      <c r="F3736" s="1" t="s">
        <v>32</v>
      </c>
      <c r="G3736" s="1" t="s">
        <v>33</v>
      </c>
      <c r="H3736" s="1" t="s">
        <v>178</v>
      </c>
      <c r="I3736" s="1" t="s">
        <v>177</v>
      </c>
      <c r="J3736">
        <v>894</v>
      </c>
      <c r="K3736">
        <v>3799813</v>
      </c>
      <c r="L3736">
        <v>23.5</v>
      </c>
      <c r="M3736" s="2" t="b">
        <f t="shared" si="116"/>
        <v>0</v>
      </c>
      <c r="N3736" s="2" t="str">
        <f t="shared" si="117"/>
        <v>Female202185+ yearsGR113-095</v>
      </c>
    </row>
    <row r="3737" spans="2:14" x14ac:dyDescent="0.35">
      <c r="B3737" t="s">
        <v>710</v>
      </c>
      <c r="C3737" t="s">
        <v>711</v>
      </c>
      <c r="D3737">
        <v>2021</v>
      </c>
      <c r="E3737">
        <v>2021</v>
      </c>
      <c r="F3737" s="1" t="s">
        <v>32</v>
      </c>
      <c r="G3737" s="1" t="s">
        <v>33</v>
      </c>
      <c r="H3737" s="1" t="s">
        <v>176</v>
      </c>
      <c r="I3737" s="1" t="s">
        <v>175</v>
      </c>
      <c r="J3737">
        <v>905</v>
      </c>
      <c r="K3737">
        <v>3799813</v>
      </c>
      <c r="L3737">
        <v>23.8</v>
      </c>
      <c r="M3737" s="2" t="b">
        <f t="shared" si="116"/>
        <v>1</v>
      </c>
      <c r="N3737" s="2" t="str">
        <f t="shared" si="117"/>
        <v>Female202185+ yearsGR113-096</v>
      </c>
    </row>
    <row r="3738" spans="2:14" x14ac:dyDescent="0.35">
      <c r="B3738" t="s">
        <v>710</v>
      </c>
      <c r="C3738" t="s">
        <v>711</v>
      </c>
      <c r="D3738">
        <v>2021</v>
      </c>
      <c r="E3738">
        <v>2021</v>
      </c>
      <c r="F3738" s="1" t="s">
        <v>32</v>
      </c>
      <c r="G3738" s="1" t="s">
        <v>33</v>
      </c>
      <c r="H3738" s="1" t="s">
        <v>89</v>
      </c>
      <c r="I3738" s="1" t="s">
        <v>88</v>
      </c>
      <c r="J3738">
        <v>8628</v>
      </c>
      <c r="K3738">
        <v>3799813</v>
      </c>
      <c r="L3738">
        <v>227.1</v>
      </c>
      <c r="M3738" s="2" t="b">
        <f t="shared" si="116"/>
        <v>1</v>
      </c>
      <c r="N3738" s="2" t="str">
        <f t="shared" si="117"/>
        <v>Female202185+ yearsGR113-097</v>
      </c>
    </row>
    <row r="3739" spans="2:14" x14ac:dyDescent="0.35">
      <c r="B3739" t="s">
        <v>710</v>
      </c>
      <c r="C3739" t="s">
        <v>711</v>
      </c>
      <c r="D3739">
        <v>2021</v>
      </c>
      <c r="E3739">
        <v>2021</v>
      </c>
      <c r="F3739" s="1" t="s">
        <v>32</v>
      </c>
      <c r="G3739" s="1" t="s">
        <v>33</v>
      </c>
      <c r="H3739" s="1" t="s">
        <v>174</v>
      </c>
      <c r="I3739" s="1" t="s">
        <v>173</v>
      </c>
      <c r="J3739">
        <v>143</v>
      </c>
      <c r="K3739">
        <v>3799813</v>
      </c>
      <c r="L3739">
        <v>3.8</v>
      </c>
      <c r="M3739" s="2" t="b">
        <f t="shared" si="116"/>
        <v>0</v>
      </c>
      <c r="N3739" s="2" t="str">
        <f t="shared" si="117"/>
        <v>Female202185+ yearsGR113-098</v>
      </c>
    </row>
    <row r="3740" spans="2:14" x14ac:dyDescent="0.35">
      <c r="B3740" t="s">
        <v>710</v>
      </c>
      <c r="C3740" t="s">
        <v>711</v>
      </c>
      <c r="D3740">
        <v>2021</v>
      </c>
      <c r="E3740">
        <v>2021</v>
      </c>
      <c r="F3740" s="1" t="s">
        <v>32</v>
      </c>
      <c r="G3740" s="1" t="s">
        <v>33</v>
      </c>
      <c r="H3740" s="1" t="s">
        <v>172</v>
      </c>
      <c r="I3740" s="1" t="s">
        <v>171</v>
      </c>
      <c r="J3740">
        <v>22</v>
      </c>
      <c r="K3740">
        <v>3799813</v>
      </c>
      <c r="L3740">
        <v>0.6</v>
      </c>
      <c r="M3740" s="2" t="b">
        <f t="shared" si="116"/>
        <v>0</v>
      </c>
      <c r="N3740" s="2" t="str">
        <f t="shared" si="117"/>
        <v>Female202185+ yearsGR113-099</v>
      </c>
    </row>
    <row r="3741" spans="2:14" x14ac:dyDescent="0.35">
      <c r="B3741" t="s">
        <v>710</v>
      </c>
      <c r="C3741" t="s">
        <v>711</v>
      </c>
      <c r="D3741">
        <v>2021</v>
      </c>
      <c r="E3741">
        <v>2021</v>
      </c>
      <c r="F3741" s="1" t="s">
        <v>32</v>
      </c>
      <c r="G3741" s="1" t="s">
        <v>33</v>
      </c>
      <c r="H3741" s="1" t="s">
        <v>87</v>
      </c>
      <c r="I3741" s="1" t="s">
        <v>86</v>
      </c>
      <c r="J3741">
        <v>8459</v>
      </c>
      <c r="K3741">
        <v>3799813</v>
      </c>
      <c r="L3741">
        <v>222.6</v>
      </c>
      <c r="M3741" s="2" t="b">
        <f t="shared" si="116"/>
        <v>0</v>
      </c>
      <c r="N3741" s="2" t="str">
        <f t="shared" si="117"/>
        <v>Female202185+ yearsGR113-100</v>
      </c>
    </row>
    <row r="3742" spans="2:14" x14ac:dyDescent="0.35">
      <c r="B3742" t="s">
        <v>710</v>
      </c>
      <c r="C3742" t="s">
        <v>711</v>
      </c>
      <c r="D3742">
        <v>2021</v>
      </c>
      <c r="E3742">
        <v>2021</v>
      </c>
      <c r="F3742" s="1" t="s">
        <v>32</v>
      </c>
      <c r="G3742" s="1" t="s">
        <v>33</v>
      </c>
      <c r="H3742" s="1" t="s">
        <v>170</v>
      </c>
      <c r="I3742" s="1" t="s">
        <v>169</v>
      </c>
      <c r="J3742">
        <v>185</v>
      </c>
      <c r="K3742">
        <v>3799813</v>
      </c>
      <c r="L3742">
        <v>4.9000000000000004</v>
      </c>
      <c r="M3742" s="2" t="b">
        <f t="shared" si="116"/>
        <v>1</v>
      </c>
      <c r="N3742" s="2" t="str">
        <f t="shared" si="117"/>
        <v>Female202185+ yearsGR113-102</v>
      </c>
    </row>
    <row r="3743" spans="2:14" x14ac:dyDescent="0.35">
      <c r="B3743" t="s">
        <v>710</v>
      </c>
      <c r="C3743" t="s">
        <v>711</v>
      </c>
      <c r="D3743">
        <v>2021</v>
      </c>
      <c r="E3743">
        <v>2021</v>
      </c>
      <c r="F3743" s="1" t="s">
        <v>32</v>
      </c>
      <c r="G3743" s="1" t="s">
        <v>33</v>
      </c>
      <c r="H3743" s="1" t="s">
        <v>166</v>
      </c>
      <c r="I3743" s="1" t="s">
        <v>165</v>
      </c>
      <c r="J3743">
        <v>37</v>
      </c>
      <c r="K3743">
        <v>3799813</v>
      </c>
      <c r="L3743">
        <v>1</v>
      </c>
      <c r="M3743" s="2" t="b">
        <f t="shared" si="116"/>
        <v>1</v>
      </c>
      <c r="N3743" s="2" t="str">
        <f t="shared" si="117"/>
        <v>Female202185+ yearsGR113-104</v>
      </c>
    </row>
    <row r="3744" spans="2:14" x14ac:dyDescent="0.35">
      <c r="B3744" t="s">
        <v>710</v>
      </c>
      <c r="C3744" t="s">
        <v>711</v>
      </c>
      <c r="D3744">
        <v>2021</v>
      </c>
      <c r="E3744">
        <v>2021</v>
      </c>
      <c r="F3744" s="1" t="s">
        <v>32</v>
      </c>
      <c r="G3744" s="1" t="s">
        <v>33</v>
      </c>
      <c r="H3744" s="1" t="s">
        <v>164</v>
      </c>
      <c r="I3744" s="1" t="s">
        <v>163</v>
      </c>
      <c r="J3744">
        <v>214</v>
      </c>
      <c r="K3744">
        <v>3799813</v>
      </c>
      <c r="L3744">
        <v>5.6</v>
      </c>
      <c r="M3744" s="2" t="b">
        <f t="shared" si="116"/>
        <v>1</v>
      </c>
      <c r="N3744" s="2" t="str">
        <f t="shared" si="117"/>
        <v>Female202185+ yearsGR113-109</v>
      </c>
    </row>
    <row r="3745" spans="2:14" x14ac:dyDescent="0.35">
      <c r="B3745" t="s">
        <v>710</v>
      </c>
      <c r="C3745" t="s">
        <v>711</v>
      </c>
      <c r="D3745">
        <v>2021</v>
      </c>
      <c r="E3745">
        <v>2021</v>
      </c>
      <c r="F3745" s="1" t="s">
        <v>32</v>
      </c>
      <c r="G3745" s="1" t="s">
        <v>33</v>
      </c>
      <c r="H3745" s="1" t="s">
        <v>83</v>
      </c>
      <c r="I3745" s="1" t="s">
        <v>82</v>
      </c>
      <c r="J3745">
        <v>7344</v>
      </c>
      <c r="K3745">
        <v>3799813</v>
      </c>
      <c r="L3745">
        <v>193.3</v>
      </c>
      <c r="M3745" s="2" t="b">
        <f t="shared" si="116"/>
        <v>0</v>
      </c>
      <c r="N3745" s="2" t="str">
        <f t="shared" si="117"/>
        <v>Female202185+ yearsGR113-110</v>
      </c>
    </row>
    <row r="3746" spans="2:14" x14ac:dyDescent="0.35">
      <c r="B3746" t="s">
        <v>710</v>
      </c>
      <c r="C3746" t="s">
        <v>711</v>
      </c>
      <c r="D3746">
        <v>2021</v>
      </c>
      <c r="E3746">
        <v>2021</v>
      </c>
      <c r="F3746" s="1" t="s">
        <v>32</v>
      </c>
      <c r="G3746" s="1" t="s">
        <v>33</v>
      </c>
      <c r="H3746" s="1" t="s">
        <v>81</v>
      </c>
      <c r="I3746" s="1" t="s">
        <v>80</v>
      </c>
      <c r="J3746">
        <v>103345</v>
      </c>
      <c r="K3746">
        <v>3799813</v>
      </c>
      <c r="L3746">
        <v>2719.7</v>
      </c>
      <c r="M3746" s="2" t="b">
        <f t="shared" si="116"/>
        <v>0</v>
      </c>
      <c r="N3746" s="2" t="str">
        <f t="shared" si="117"/>
        <v>Female202185+ yearsGR113-111</v>
      </c>
    </row>
    <row r="3747" spans="2:14" x14ac:dyDescent="0.35">
      <c r="B3747" t="s">
        <v>710</v>
      </c>
      <c r="C3747" t="s">
        <v>711</v>
      </c>
      <c r="D3747">
        <v>2021</v>
      </c>
      <c r="E3747">
        <v>2021</v>
      </c>
      <c r="F3747" s="1" t="s">
        <v>32</v>
      </c>
      <c r="G3747" s="1" t="s">
        <v>33</v>
      </c>
      <c r="H3747" s="1" t="s">
        <v>79</v>
      </c>
      <c r="I3747" s="1" t="s">
        <v>78</v>
      </c>
      <c r="J3747">
        <v>15426</v>
      </c>
      <c r="K3747">
        <v>3799813</v>
      </c>
      <c r="L3747">
        <v>406</v>
      </c>
      <c r="M3747" s="2" t="b">
        <f t="shared" si="116"/>
        <v>1</v>
      </c>
      <c r="N3747" s="2" t="str">
        <f t="shared" si="117"/>
        <v>Female202185+ yearsGR113-112</v>
      </c>
    </row>
    <row r="3748" spans="2:14" x14ac:dyDescent="0.35">
      <c r="B3748" t="s">
        <v>710</v>
      </c>
      <c r="C3748" t="s">
        <v>711</v>
      </c>
      <c r="D3748">
        <v>2021</v>
      </c>
      <c r="E3748">
        <v>2021</v>
      </c>
      <c r="F3748" s="1" t="s">
        <v>32</v>
      </c>
      <c r="G3748" s="1" t="s">
        <v>33</v>
      </c>
      <c r="H3748" s="1" t="s">
        <v>77</v>
      </c>
      <c r="I3748" s="1" t="s">
        <v>76</v>
      </c>
      <c r="J3748">
        <v>601</v>
      </c>
      <c r="K3748">
        <v>3799813</v>
      </c>
      <c r="L3748">
        <v>15.8</v>
      </c>
      <c r="M3748" s="2" t="b">
        <f t="shared" si="116"/>
        <v>0</v>
      </c>
      <c r="N3748" s="2" t="str">
        <f t="shared" si="117"/>
        <v>Female202185+ yearsGR113-113</v>
      </c>
    </row>
    <row r="3749" spans="2:14" x14ac:dyDescent="0.35">
      <c r="B3749" t="s">
        <v>710</v>
      </c>
      <c r="C3749" t="s">
        <v>711</v>
      </c>
      <c r="D3749">
        <v>2021</v>
      </c>
      <c r="E3749">
        <v>2021</v>
      </c>
      <c r="F3749" s="1" t="s">
        <v>32</v>
      </c>
      <c r="G3749" s="1" t="s">
        <v>33</v>
      </c>
      <c r="H3749" s="1" t="s">
        <v>75</v>
      </c>
      <c r="I3749" s="1" t="s">
        <v>74</v>
      </c>
      <c r="J3749">
        <v>594</v>
      </c>
      <c r="K3749">
        <v>3799813</v>
      </c>
      <c r="L3749">
        <v>15.6</v>
      </c>
      <c r="M3749" s="2" t="b">
        <f t="shared" si="116"/>
        <v>0</v>
      </c>
      <c r="N3749" s="2" t="str">
        <f t="shared" si="117"/>
        <v>Female202185+ yearsGR113-114</v>
      </c>
    </row>
    <row r="3750" spans="2:14" x14ac:dyDescent="0.35">
      <c r="B3750" t="s">
        <v>710</v>
      </c>
      <c r="C3750" t="s">
        <v>711</v>
      </c>
      <c r="D3750">
        <v>2021</v>
      </c>
      <c r="E3750">
        <v>2021</v>
      </c>
      <c r="F3750" s="1" t="s">
        <v>32</v>
      </c>
      <c r="G3750" s="1" t="s">
        <v>33</v>
      </c>
      <c r="H3750" s="1" t="s">
        <v>73</v>
      </c>
      <c r="I3750" s="1" t="s">
        <v>72</v>
      </c>
      <c r="J3750">
        <v>14825</v>
      </c>
      <c r="K3750">
        <v>3799813</v>
      </c>
      <c r="L3750">
        <v>390.2</v>
      </c>
      <c r="M3750" s="2" t="b">
        <f t="shared" si="116"/>
        <v>0</v>
      </c>
      <c r="N3750" s="2" t="str">
        <f t="shared" si="117"/>
        <v>Female202185+ yearsGR113-117</v>
      </c>
    </row>
    <row r="3751" spans="2:14" x14ac:dyDescent="0.35">
      <c r="B3751" t="s">
        <v>710</v>
      </c>
      <c r="C3751" t="s">
        <v>711</v>
      </c>
      <c r="D3751">
        <v>2021</v>
      </c>
      <c r="E3751">
        <v>2021</v>
      </c>
      <c r="F3751" s="1" t="s">
        <v>32</v>
      </c>
      <c r="G3751" s="1" t="s">
        <v>33</v>
      </c>
      <c r="H3751" s="1" t="s">
        <v>71</v>
      </c>
      <c r="I3751" s="1" t="s">
        <v>70</v>
      </c>
      <c r="J3751">
        <v>11900</v>
      </c>
      <c r="K3751">
        <v>3799813</v>
      </c>
      <c r="L3751">
        <v>313.2</v>
      </c>
      <c r="M3751" s="2" t="b">
        <f t="shared" si="116"/>
        <v>0</v>
      </c>
      <c r="N3751" s="2" t="str">
        <f t="shared" si="117"/>
        <v>Female202185+ yearsGR113-118</v>
      </c>
    </row>
    <row r="3752" spans="2:14" x14ac:dyDescent="0.35">
      <c r="B3752" t="s">
        <v>710</v>
      </c>
      <c r="C3752" t="s">
        <v>711</v>
      </c>
      <c r="D3752">
        <v>2021</v>
      </c>
      <c r="E3752">
        <v>2021</v>
      </c>
      <c r="F3752" s="1" t="s">
        <v>32</v>
      </c>
      <c r="G3752" s="1" t="s">
        <v>33</v>
      </c>
      <c r="H3752" s="1" t="s">
        <v>69</v>
      </c>
      <c r="I3752" s="1" t="s">
        <v>68</v>
      </c>
      <c r="J3752">
        <v>57</v>
      </c>
      <c r="K3752">
        <v>3799813</v>
      </c>
      <c r="L3752">
        <v>1.5</v>
      </c>
      <c r="M3752" s="2" t="b">
        <f t="shared" si="116"/>
        <v>0</v>
      </c>
      <c r="N3752" s="2" t="str">
        <f t="shared" si="117"/>
        <v>Female202185+ yearsGR113-120</v>
      </c>
    </row>
    <row r="3753" spans="2:14" x14ac:dyDescent="0.35">
      <c r="B3753" t="s">
        <v>710</v>
      </c>
      <c r="C3753" t="s">
        <v>711</v>
      </c>
      <c r="D3753">
        <v>2021</v>
      </c>
      <c r="E3753">
        <v>2021</v>
      </c>
      <c r="F3753" s="1" t="s">
        <v>32</v>
      </c>
      <c r="G3753" s="1" t="s">
        <v>33</v>
      </c>
      <c r="H3753" s="1" t="s">
        <v>156</v>
      </c>
      <c r="I3753" s="1" t="s">
        <v>155</v>
      </c>
      <c r="J3753">
        <v>123</v>
      </c>
      <c r="K3753">
        <v>3799813</v>
      </c>
      <c r="L3753">
        <v>3.2</v>
      </c>
      <c r="M3753" s="2" t="b">
        <f t="shared" si="116"/>
        <v>0</v>
      </c>
      <c r="N3753" s="2" t="str">
        <f t="shared" si="117"/>
        <v>Female202185+ yearsGR113-121</v>
      </c>
    </row>
    <row r="3754" spans="2:14" x14ac:dyDescent="0.35">
      <c r="B3754" t="s">
        <v>710</v>
      </c>
      <c r="C3754" t="s">
        <v>711</v>
      </c>
      <c r="D3754">
        <v>2021</v>
      </c>
      <c r="E3754">
        <v>2021</v>
      </c>
      <c r="F3754" s="1" t="s">
        <v>32</v>
      </c>
      <c r="G3754" s="1" t="s">
        <v>33</v>
      </c>
      <c r="H3754" s="1" t="s">
        <v>67</v>
      </c>
      <c r="I3754" s="1" t="s">
        <v>66</v>
      </c>
      <c r="J3754">
        <v>115</v>
      </c>
      <c r="K3754">
        <v>3799813</v>
      </c>
      <c r="L3754">
        <v>3</v>
      </c>
      <c r="M3754" s="2" t="b">
        <f t="shared" si="116"/>
        <v>0</v>
      </c>
      <c r="N3754" s="2" t="str">
        <f t="shared" si="117"/>
        <v>Female202185+ yearsGR113-122</v>
      </c>
    </row>
    <row r="3755" spans="2:14" x14ac:dyDescent="0.35">
      <c r="B3755" t="s">
        <v>710</v>
      </c>
      <c r="C3755" t="s">
        <v>711</v>
      </c>
      <c r="D3755">
        <v>2021</v>
      </c>
      <c r="E3755">
        <v>2021</v>
      </c>
      <c r="F3755" s="1" t="s">
        <v>32</v>
      </c>
      <c r="G3755" s="1" t="s">
        <v>33</v>
      </c>
      <c r="H3755" s="1" t="s">
        <v>154</v>
      </c>
      <c r="I3755" s="1" t="s">
        <v>153</v>
      </c>
      <c r="J3755">
        <v>2630</v>
      </c>
      <c r="K3755">
        <v>3799813</v>
      </c>
      <c r="L3755">
        <v>69.2</v>
      </c>
      <c r="M3755" s="2" t="b">
        <f t="shared" si="116"/>
        <v>0</v>
      </c>
      <c r="N3755" s="2" t="str">
        <f t="shared" si="117"/>
        <v>Female202185+ yearsGR113-123</v>
      </c>
    </row>
    <row r="3756" spans="2:14" x14ac:dyDescent="0.35">
      <c r="B3756" t="s">
        <v>710</v>
      </c>
      <c r="C3756" t="s">
        <v>711</v>
      </c>
      <c r="D3756">
        <v>2021</v>
      </c>
      <c r="E3756">
        <v>2021</v>
      </c>
      <c r="F3756" s="1" t="s">
        <v>32</v>
      </c>
      <c r="G3756" s="1" t="s">
        <v>33</v>
      </c>
      <c r="H3756" s="1" t="s">
        <v>65</v>
      </c>
      <c r="I3756" s="1" t="s">
        <v>64</v>
      </c>
      <c r="J3756">
        <v>127</v>
      </c>
      <c r="K3756">
        <v>3799813</v>
      </c>
      <c r="L3756">
        <v>3.3</v>
      </c>
      <c r="M3756" s="2" t="b">
        <f t="shared" si="116"/>
        <v>1</v>
      </c>
      <c r="N3756" s="2" t="str">
        <f t="shared" si="117"/>
        <v>Female202185+ yearsGR113-124</v>
      </c>
    </row>
    <row r="3757" spans="2:14" x14ac:dyDescent="0.35">
      <c r="B3757" t="s">
        <v>710</v>
      </c>
      <c r="C3757" t="s">
        <v>711</v>
      </c>
      <c r="D3757">
        <v>2021</v>
      </c>
      <c r="E3757">
        <v>2021</v>
      </c>
      <c r="F3757" s="1" t="s">
        <v>32</v>
      </c>
      <c r="G3757" s="1" t="s">
        <v>33</v>
      </c>
      <c r="H3757" s="1" t="s">
        <v>152</v>
      </c>
      <c r="I3757" s="1" t="s">
        <v>151</v>
      </c>
      <c r="J3757">
        <v>36</v>
      </c>
      <c r="K3757">
        <v>3799813</v>
      </c>
      <c r="L3757">
        <v>0.9</v>
      </c>
      <c r="M3757" s="2" t="b">
        <f t="shared" si="116"/>
        <v>0</v>
      </c>
      <c r="N3757" s="2" t="str">
        <f t="shared" si="117"/>
        <v>Female202185+ yearsGR113-125</v>
      </c>
    </row>
    <row r="3758" spans="2:14" x14ac:dyDescent="0.35">
      <c r="B3758" t="s">
        <v>710</v>
      </c>
      <c r="C3758" t="s">
        <v>711</v>
      </c>
      <c r="D3758">
        <v>2021</v>
      </c>
      <c r="E3758">
        <v>2021</v>
      </c>
      <c r="F3758" s="1" t="s">
        <v>32</v>
      </c>
      <c r="G3758" s="1" t="s">
        <v>33</v>
      </c>
      <c r="H3758" s="1" t="s">
        <v>63</v>
      </c>
      <c r="I3758" s="1" t="s">
        <v>62</v>
      </c>
      <c r="J3758">
        <v>91</v>
      </c>
      <c r="K3758">
        <v>3799813</v>
      </c>
      <c r="L3758">
        <v>2.4</v>
      </c>
      <c r="M3758" s="2" t="b">
        <f t="shared" si="116"/>
        <v>0</v>
      </c>
      <c r="N3758" s="2" t="str">
        <f t="shared" si="117"/>
        <v>Female202185+ yearsGR113-126</v>
      </c>
    </row>
    <row r="3759" spans="2:14" x14ac:dyDescent="0.35">
      <c r="B3759" t="s">
        <v>710</v>
      </c>
      <c r="C3759" t="s">
        <v>711</v>
      </c>
      <c r="D3759">
        <v>2021</v>
      </c>
      <c r="E3759">
        <v>2021</v>
      </c>
      <c r="F3759" s="1" t="s">
        <v>32</v>
      </c>
      <c r="G3759" s="1" t="s">
        <v>33</v>
      </c>
      <c r="H3759" s="1" t="s">
        <v>61</v>
      </c>
      <c r="I3759" s="1" t="s">
        <v>60</v>
      </c>
      <c r="J3759">
        <v>68</v>
      </c>
      <c r="K3759">
        <v>3799813</v>
      </c>
      <c r="L3759">
        <v>1.8</v>
      </c>
      <c r="M3759" s="2" t="b">
        <f t="shared" si="116"/>
        <v>1</v>
      </c>
      <c r="N3759" s="2" t="str">
        <f t="shared" si="117"/>
        <v>Female202185+ yearsGR113-127</v>
      </c>
    </row>
    <row r="3760" spans="2:14" x14ac:dyDescent="0.35">
      <c r="B3760" t="s">
        <v>710</v>
      </c>
      <c r="C3760" t="s">
        <v>711</v>
      </c>
      <c r="D3760">
        <v>2021</v>
      </c>
      <c r="E3760">
        <v>2021</v>
      </c>
      <c r="F3760" s="1" t="s">
        <v>32</v>
      </c>
      <c r="G3760" s="1" t="s">
        <v>33</v>
      </c>
      <c r="H3760" s="1" t="s">
        <v>59</v>
      </c>
      <c r="I3760" s="1" t="s">
        <v>58</v>
      </c>
      <c r="J3760">
        <v>35</v>
      </c>
      <c r="K3760">
        <v>3799813</v>
      </c>
      <c r="L3760">
        <v>0.9</v>
      </c>
      <c r="M3760" s="2" t="b">
        <f t="shared" ref="M3760:M3823" si="118">LEFT(H3760,1)="#"</f>
        <v>0</v>
      </c>
      <c r="N3760" s="2" t="str">
        <f t="shared" ref="N3760:N3823" si="119">B3760&amp;E3760&amp;F3760&amp;I3760</f>
        <v>Female202185+ yearsGR113-128</v>
      </c>
    </row>
    <row r="3761" spans="2:14" x14ac:dyDescent="0.35">
      <c r="B3761" t="s">
        <v>710</v>
      </c>
      <c r="C3761" t="s">
        <v>711</v>
      </c>
      <c r="D3761">
        <v>2021</v>
      </c>
      <c r="E3761">
        <v>2021</v>
      </c>
      <c r="F3761" s="1" t="s">
        <v>32</v>
      </c>
      <c r="G3761" s="1" t="s">
        <v>33</v>
      </c>
      <c r="H3761" s="1" t="s">
        <v>57</v>
      </c>
      <c r="I3761" s="1" t="s">
        <v>56</v>
      </c>
      <c r="J3761">
        <v>33</v>
      </c>
      <c r="K3761">
        <v>3799813</v>
      </c>
      <c r="L3761">
        <v>0.9</v>
      </c>
      <c r="M3761" s="2" t="b">
        <f t="shared" si="118"/>
        <v>0</v>
      </c>
      <c r="N3761" s="2" t="str">
        <f t="shared" si="119"/>
        <v>Female202185+ yearsGR113-129</v>
      </c>
    </row>
    <row r="3762" spans="2:14" x14ac:dyDescent="0.35">
      <c r="B3762" t="s">
        <v>710</v>
      </c>
      <c r="C3762" t="s">
        <v>711</v>
      </c>
      <c r="D3762">
        <v>2021</v>
      </c>
      <c r="E3762">
        <v>2021</v>
      </c>
      <c r="F3762" s="1" t="s">
        <v>32</v>
      </c>
      <c r="G3762" s="1" t="s">
        <v>33</v>
      </c>
      <c r="H3762" s="1" t="s">
        <v>55</v>
      </c>
      <c r="I3762" s="1" t="s">
        <v>54</v>
      </c>
      <c r="J3762">
        <v>57</v>
      </c>
      <c r="K3762">
        <v>3799813</v>
      </c>
      <c r="L3762">
        <v>1.5</v>
      </c>
      <c r="M3762" s="2" t="b">
        <f t="shared" si="118"/>
        <v>0</v>
      </c>
      <c r="N3762" s="2" t="str">
        <f t="shared" si="119"/>
        <v>Female202185+ yearsGR113-131</v>
      </c>
    </row>
    <row r="3763" spans="2:14" x14ac:dyDescent="0.35">
      <c r="B3763" t="s">
        <v>710</v>
      </c>
      <c r="C3763" t="s">
        <v>711</v>
      </c>
      <c r="D3763">
        <v>2021</v>
      </c>
      <c r="E3763">
        <v>2021</v>
      </c>
      <c r="F3763" s="1" t="s">
        <v>32</v>
      </c>
      <c r="G3763" s="1" t="s">
        <v>33</v>
      </c>
      <c r="H3763" s="1" t="s">
        <v>53</v>
      </c>
      <c r="I3763" s="1" t="s">
        <v>52</v>
      </c>
      <c r="J3763">
        <v>56</v>
      </c>
      <c r="K3763">
        <v>3799813</v>
      </c>
      <c r="L3763">
        <v>1.5</v>
      </c>
      <c r="M3763" s="2" t="b">
        <f t="shared" si="118"/>
        <v>0</v>
      </c>
      <c r="N3763" s="2" t="str">
        <f t="shared" si="119"/>
        <v>Female202185+ yearsGR113-133</v>
      </c>
    </row>
    <row r="3764" spans="2:14" x14ac:dyDescent="0.35">
      <c r="B3764" t="s">
        <v>710</v>
      </c>
      <c r="C3764" t="s">
        <v>711</v>
      </c>
      <c r="D3764">
        <v>2021</v>
      </c>
      <c r="E3764">
        <v>2021</v>
      </c>
      <c r="F3764" s="1" t="s">
        <v>32</v>
      </c>
      <c r="G3764" s="1" t="s">
        <v>33</v>
      </c>
      <c r="H3764" s="1" t="s">
        <v>147</v>
      </c>
      <c r="I3764" s="1" t="s">
        <v>146</v>
      </c>
      <c r="J3764">
        <v>451</v>
      </c>
      <c r="K3764">
        <v>3799813</v>
      </c>
      <c r="L3764">
        <v>11.9</v>
      </c>
      <c r="M3764" s="2" t="b">
        <f t="shared" si="118"/>
        <v>1</v>
      </c>
      <c r="N3764" s="2" t="str">
        <f t="shared" si="119"/>
        <v>Female202185+ yearsGR113-135</v>
      </c>
    </row>
    <row r="3765" spans="2:14" x14ac:dyDescent="0.35">
      <c r="B3765" t="s">
        <v>710</v>
      </c>
      <c r="C3765" t="s">
        <v>711</v>
      </c>
      <c r="D3765">
        <v>2021</v>
      </c>
      <c r="E3765">
        <v>2021</v>
      </c>
      <c r="F3765" s="1" t="s">
        <v>32</v>
      </c>
      <c r="G3765" s="1" t="s">
        <v>33</v>
      </c>
      <c r="H3765" s="1" t="s">
        <v>145</v>
      </c>
      <c r="I3765" s="1" t="s">
        <v>144</v>
      </c>
      <c r="J3765">
        <v>746</v>
      </c>
      <c r="K3765">
        <v>3799813</v>
      </c>
      <c r="L3765">
        <v>19.600000000000001</v>
      </c>
      <c r="M3765" s="2" t="b">
        <f t="shared" si="118"/>
        <v>1</v>
      </c>
      <c r="N3765" s="2" t="str">
        <f t="shared" si="119"/>
        <v>Female202185+ yearsGR113-136</v>
      </c>
    </row>
    <row r="3766" spans="2:14" x14ac:dyDescent="0.35">
      <c r="B3766" t="s">
        <v>710</v>
      </c>
      <c r="C3766" t="s">
        <v>711</v>
      </c>
      <c r="D3766">
        <v>2021</v>
      </c>
      <c r="E3766">
        <v>2021</v>
      </c>
      <c r="F3766" s="1" t="s">
        <v>32</v>
      </c>
      <c r="G3766" s="1" t="s">
        <v>33</v>
      </c>
      <c r="H3766" s="1" t="s">
        <v>51</v>
      </c>
      <c r="I3766" s="1" t="s">
        <v>50</v>
      </c>
      <c r="J3766">
        <v>43249</v>
      </c>
      <c r="K3766">
        <v>3799813</v>
      </c>
      <c r="L3766">
        <v>1138.2</v>
      </c>
      <c r="M3766" s="2" t="b">
        <f t="shared" si="118"/>
        <v>1</v>
      </c>
      <c r="N3766" s="2" t="str">
        <f t="shared" si="119"/>
        <v>Female202185+ yearsGR113-137</v>
      </c>
    </row>
    <row r="3767" spans="2:14" x14ac:dyDescent="0.35">
      <c r="B3767" t="s">
        <v>712</v>
      </c>
      <c r="C3767" t="s">
        <v>713</v>
      </c>
      <c r="D3767">
        <v>2018</v>
      </c>
      <c r="E3767">
        <v>2018</v>
      </c>
      <c r="F3767" s="1" t="s">
        <v>8</v>
      </c>
      <c r="G3767" s="1" t="s">
        <v>9</v>
      </c>
      <c r="H3767" s="1" t="s">
        <v>296</v>
      </c>
      <c r="I3767" s="1" t="s">
        <v>295</v>
      </c>
      <c r="J3767">
        <v>92</v>
      </c>
      <c r="K3767">
        <v>1968505</v>
      </c>
      <c r="L3767">
        <v>4.7</v>
      </c>
      <c r="M3767" s="2" t="b">
        <f t="shared" si="118"/>
        <v>0</v>
      </c>
      <c r="N3767" s="2" t="str">
        <f t="shared" si="119"/>
        <v>Male2018&lt; 1 yearGR113-003</v>
      </c>
    </row>
    <row r="3768" spans="2:14" x14ac:dyDescent="0.35">
      <c r="B3768" t="s">
        <v>712</v>
      </c>
      <c r="C3768" t="s">
        <v>713</v>
      </c>
      <c r="D3768">
        <v>2018</v>
      </c>
      <c r="E3768">
        <v>2018</v>
      </c>
      <c r="F3768" s="1" t="s">
        <v>8</v>
      </c>
      <c r="G3768" s="1" t="s">
        <v>9</v>
      </c>
      <c r="H3768" s="1" t="s">
        <v>143</v>
      </c>
      <c r="I3768" s="1" t="s">
        <v>142</v>
      </c>
      <c r="J3768">
        <v>85</v>
      </c>
      <c r="K3768">
        <v>1968505</v>
      </c>
      <c r="L3768">
        <v>4.3</v>
      </c>
      <c r="M3768" s="2" t="b">
        <f t="shared" si="118"/>
        <v>1</v>
      </c>
      <c r="N3768" s="2" t="str">
        <f t="shared" si="119"/>
        <v>Male2018&lt; 1 yearGR113-010</v>
      </c>
    </row>
    <row r="3769" spans="2:14" x14ac:dyDescent="0.35">
      <c r="B3769" t="s">
        <v>712</v>
      </c>
      <c r="C3769" t="s">
        <v>713</v>
      </c>
      <c r="D3769">
        <v>2018</v>
      </c>
      <c r="E3769">
        <v>2018</v>
      </c>
      <c r="F3769" s="1" t="s">
        <v>8</v>
      </c>
      <c r="G3769" s="1" t="s">
        <v>9</v>
      </c>
      <c r="H3769" s="1" t="s">
        <v>141</v>
      </c>
      <c r="I3769" s="1" t="s">
        <v>140</v>
      </c>
      <c r="J3769">
        <v>105</v>
      </c>
      <c r="K3769">
        <v>1968505</v>
      </c>
      <c r="L3769">
        <v>5.3</v>
      </c>
      <c r="M3769" s="2" t="b">
        <f t="shared" si="118"/>
        <v>0</v>
      </c>
      <c r="N3769" s="2" t="str">
        <f t="shared" si="119"/>
        <v>Male2018&lt; 1 yearGR113-018</v>
      </c>
    </row>
    <row r="3770" spans="2:14" x14ac:dyDescent="0.35">
      <c r="B3770" t="s">
        <v>712</v>
      </c>
      <c r="C3770" t="s">
        <v>713</v>
      </c>
      <c r="D3770">
        <v>2018</v>
      </c>
      <c r="E3770">
        <v>2018</v>
      </c>
      <c r="F3770" s="1" t="s">
        <v>8</v>
      </c>
      <c r="G3770" s="1" t="s">
        <v>9</v>
      </c>
      <c r="H3770" s="1" t="s">
        <v>139</v>
      </c>
      <c r="I3770" s="1" t="s">
        <v>138</v>
      </c>
      <c r="J3770">
        <v>27</v>
      </c>
      <c r="K3770">
        <v>1968505</v>
      </c>
      <c r="L3770">
        <v>1.4</v>
      </c>
      <c r="M3770" s="2" t="b">
        <f t="shared" si="118"/>
        <v>1</v>
      </c>
      <c r="N3770" s="2" t="str">
        <f t="shared" si="119"/>
        <v>Male2018&lt; 1 yearGR113-019</v>
      </c>
    </row>
    <row r="3771" spans="2:14" x14ac:dyDescent="0.35">
      <c r="B3771" t="s">
        <v>712</v>
      </c>
      <c r="C3771" t="s">
        <v>713</v>
      </c>
      <c r="D3771">
        <v>2018</v>
      </c>
      <c r="E3771">
        <v>2018</v>
      </c>
      <c r="F3771" s="1" t="s">
        <v>8</v>
      </c>
      <c r="G3771" s="1" t="s">
        <v>9</v>
      </c>
      <c r="H3771" s="1" t="s">
        <v>238</v>
      </c>
      <c r="I3771" s="1" t="s">
        <v>237</v>
      </c>
      <c r="J3771">
        <v>16</v>
      </c>
      <c r="K3771">
        <v>1968505</v>
      </c>
      <c r="L3771" t="s">
        <v>10</v>
      </c>
      <c r="M3771" s="2" t="b">
        <f t="shared" si="118"/>
        <v>1</v>
      </c>
      <c r="N3771" s="2" t="str">
        <f t="shared" si="119"/>
        <v>Male2018&lt; 1 yearGR113-044</v>
      </c>
    </row>
    <row r="3772" spans="2:14" x14ac:dyDescent="0.35">
      <c r="B3772" t="s">
        <v>712</v>
      </c>
      <c r="C3772" t="s">
        <v>713</v>
      </c>
      <c r="D3772">
        <v>2018</v>
      </c>
      <c r="E3772">
        <v>2018</v>
      </c>
      <c r="F3772" s="1" t="s">
        <v>8</v>
      </c>
      <c r="G3772" s="1" t="s">
        <v>9</v>
      </c>
      <c r="H3772" s="1" t="s">
        <v>228</v>
      </c>
      <c r="I3772" s="1" t="s">
        <v>227</v>
      </c>
      <c r="J3772">
        <v>36</v>
      </c>
      <c r="K3772">
        <v>1968505</v>
      </c>
      <c r="L3772">
        <v>1.8</v>
      </c>
      <c r="M3772" s="2" t="b">
        <f t="shared" si="118"/>
        <v>1</v>
      </c>
      <c r="N3772" s="2" t="str">
        <f t="shared" si="119"/>
        <v>Male2018&lt; 1 yearGR113-050</v>
      </c>
    </row>
    <row r="3773" spans="2:14" x14ac:dyDescent="0.35">
      <c r="B3773" t="s">
        <v>712</v>
      </c>
      <c r="C3773" t="s">
        <v>713</v>
      </c>
      <c r="D3773">
        <v>2018</v>
      </c>
      <c r="E3773">
        <v>2018</v>
      </c>
      <c r="F3773" s="1" t="s">
        <v>8</v>
      </c>
      <c r="G3773" s="1" t="s">
        <v>9</v>
      </c>
      <c r="H3773" s="1" t="s">
        <v>129</v>
      </c>
      <c r="I3773" s="1" t="s">
        <v>128</v>
      </c>
      <c r="J3773">
        <v>214</v>
      </c>
      <c r="K3773">
        <v>1968505</v>
      </c>
      <c r="L3773">
        <v>10.9</v>
      </c>
      <c r="M3773" s="2" t="b">
        <f t="shared" si="118"/>
        <v>0</v>
      </c>
      <c r="N3773" s="2" t="str">
        <f t="shared" si="119"/>
        <v>Male2018&lt; 1 yearGR113-053</v>
      </c>
    </row>
    <row r="3774" spans="2:14" x14ac:dyDescent="0.35">
      <c r="B3774" t="s">
        <v>712</v>
      </c>
      <c r="C3774" t="s">
        <v>713</v>
      </c>
      <c r="D3774">
        <v>2018</v>
      </c>
      <c r="E3774">
        <v>2018</v>
      </c>
      <c r="F3774" s="1" t="s">
        <v>8</v>
      </c>
      <c r="G3774" s="1" t="s">
        <v>9</v>
      </c>
      <c r="H3774" s="1" t="s">
        <v>127</v>
      </c>
      <c r="I3774" s="1" t="s">
        <v>126</v>
      </c>
      <c r="J3774">
        <v>149</v>
      </c>
      <c r="K3774">
        <v>1968505</v>
      </c>
      <c r="L3774">
        <v>7.6</v>
      </c>
      <c r="M3774" s="2" t="b">
        <f t="shared" si="118"/>
        <v>1</v>
      </c>
      <c r="N3774" s="2" t="str">
        <f t="shared" si="119"/>
        <v>Male2018&lt; 1 yearGR113-054</v>
      </c>
    </row>
    <row r="3775" spans="2:14" x14ac:dyDescent="0.35">
      <c r="B3775" t="s">
        <v>712</v>
      </c>
      <c r="C3775" t="s">
        <v>713</v>
      </c>
      <c r="D3775">
        <v>2018</v>
      </c>
      <c r="E3775">
        <v>2018</v>
      </c>
      <c r="F3775" s="1" t="s">
        <v>8</v>
      </c>
      <c r="G3775" s="1" t="s">
        <v>9</v>
      </c>
      <c r="H3775" s="1" t="s">
        <v>113</v>
      </c>
      <c r="I3775" s="1" t="s">
        <v>112</v>
      </c>
      <c r="J3775">
        <v>147</v>
      </c>
      <c r="K3775">
        <v>1968505</v>
      </c>
      <c r="L3775">
        <v>7.5</v>
      </c>
      <c r="M3775" s="2" t="b">
        <f t="shared" si="118"/>
        <v>0</v>
      </c>
      <c r="N3775" s="2" t="str">
        <f t="shared" si="119"/>
        <v>Male2018&lt; 1 yearGR113-064</v>
      </c>
    </row>
    <row r="3776" spans="2:14" x14ac:dyDescent="0.35">
      <c r="B3776" t="s">
        <v>712</v>
      </c>
      <c r="C3776" t="s">
        <v>713</v>
      </c>
      <c r="D3776">
        <v>2018</v>
      </c>
      <c r="E3776">
        <v>2018</v>
      </c>
      <c r="F3776" s="1" t="s">
        <v>8</v>
      </c>
      <c r="G3776" s="1" t="s">
        <v>9</v>
      </c>
      <c r="H3776" s="1" t="s">
        <v>216</v>
      </c>
      <c r="I3776" s="1" t="s">
        <v>215</v>
      </c>
      <c r="J3776">
        <v>10</v>
      </c>
      <c r="K3776">
        <v>1968505</v>
      </c>
      <c r="L3776" t="s">
        <v>10</v>
      </c>
      <c r="M3776" s="2" t="b">
        <f t="shared" si="118"/>
        <v>0</v>
      </c>
      <c r="N3776" s="2" t="str">
        <f t="shared" si="119"/>
        <v>Male2018&lt; 1 yearGR113-066</v>
      </c>
    </row>
    <row r="3777" spans="2:14" x14ac:dyDescent="0.35">
      <c r="B3777" t="s">
        <v>712</v>
      </c>
      <c r="C3777" t="s">
        <v>713</v>
      </c>
      <c r="D3777">
        <v>2018</v>
      </c>
      <c r="E3777">
        <v>2018</v>
      </c>
      <c r="F3777" s="1" t="s">
        <v>8</v>
      </c>
      <c r="G3777" s="1" t="s">
        <v>9</v>
      </c>
      <c r="H3777" s="1" t="s">
        <v>214</v>
      </c>
      <c r="I3777" s="1" t="s">
        <v>213</v>
      </c>
      <c r="J3777">
        <v>13</v>
      </c>
      <c r="K3777">
        <v>1968505</v>
      </c>
      <c r="L3777" t="s">
        <v>10</v>
      </c>
      <c r="M3777" s="2" t="b">
        <f t="shared" si="118"/>
        <v>0</v>
      </c>
      <c r="N3777" s="2" t="str">
        <f t="shared" si="119"/>
        <v>Male2018&lt; 1 yearGR113-067</v>
      </c>
    </row>
    <row r="3778" spans="2:14" x14ac:dyDescent="0.35">
      <c r="B3778" t="s">
        <v>712</v>
      </c>
      <c r="C3778" t="s">
        <v>713</v>
      </c>
      <c r="D3778">
        <v>2018</v>
      </c>
      <c r="E3778">
        <v>2018</v>
      </c>
      <c r="F3778" s="1" t="s">
        <v>8</v>
      </c>
      <c r="G3778" s="1" t="s">
        <v>9</v>
      </c>
      <c r="H3778" s="1" t="s">
        <v>109</v>
      </c>
      <c r="I3778" s="1" t="s">
        <v>108</v>
      </c>
      <c r="J3778">
        <v>124</v>
      </c>
      <c r="K3778">
        <v>1968505</v>
      </c>
      <c r="L3778">
        <v>6.3</v>
      </c>
      <c r="M3778" s="2" t="b">
        <f t="shared" si="118"/>
        <v>0</v>
      </c>
      <c r="N3778" s="2" t="str">
        <f t="shared" si="119"/>
        <v>Male2018&lt; 1 yearGR113-068</v>
      </c>
    </row>
    <row r="3779" spans="2:14" x14ac:dyDescent="0.35">
      <c r="B3779" t="s">
        <v>712</v>
      </c>
      <c r="C3779" t="s">
        <v>713</v>
      </c>
      <c r="D3779">
        <v>2018</v>
      </c>
      <c r="E3779">
        <v>2018</v>
      </c>
      <c r="F3779" s="1" t="s">
        <v>8</v>
      </c>
      <c r="G3779" s="1" t="s">
        <v>9</v>
      </c>
      <c r="H3779" s="1" t="s">
        <v>107</v>
      </c>
      <c r="I3779" s="1" t="s">
        <v>106</v>
      </c>
      <c r="J3779">
        <v>55</v>
      </c>
      <c r="K3779">
        <v>1968505</v>
      </c>
      <c r="L3779">
        <v>2.8</v>
      </c>
      <c r="M3779" s="2" t="b">
        <f t="shared" si="118"/>
        <v>1</v>
      </c>
      <c r="N3779" s="2" t="str">
        <f t="shared" si="119"/>
        <v>Male2018&lt; 1 yearGR113-070</v>
      </c>
    </row>
    <row r="3780" spans="2:14" x14ac:dyDescent="0.35">
      <c r="B3780" t="s">
        <v>712</v>
      </c>
      <c r="C3780" t="s">
        <v>713</v>
      </c>
      <c r="D3780">
        <v>2018</v>
      </c>
      <c r="E3780">
        <v>2018</v>
      </c>
      <c r="F3780" s="1" t="s">
        <v>8</v>
      </c>
      <c r="G3780" s="1" t="s">
        <v>9</v>
      </c>
      <c r="H3780" s="1" t="s">
        <v>105</v>
      </c>
      <c r="I3780" s="1" t="s">
        <v>104</v>
      </c>
      <c r="J3780">
        <v>10</v>
      </c>
      <c r="K3780">
        <v>1968505</v>
      </c>
      <c r="L3780" t="s">
        <v>10</v>
      </c>
      <c r="M3780" s="2" t="b">
        <f t="shared" si="118"/>
        <v>0</v>
      </c>
      <c r="N3780" s="2" t="str">
        <f t="shared" si="119"/>
        <v>Male2018&lt; 1 yearGR113-075</v>
      </c>
    </row>
    <row r="3781" spans="2:14" x14ac:dyDescent="0.35">
      <c r="B3781" t="s">
        <v>712</v>
      </c>
      <c r="C3781" t="s">
        <v>713</v>
      </c>
      <c r="D3781">
        <v>2018</v>
      </c>
      <c r="E3781">
        <v>2018</v>
      </c>
      <c r="F3781" s="1" t="s">
        <v>8</v>
      </c>
      <c r="G3781" s="1" t="s">
        <v>9</v>
      </c>
      <c r="H3781" s="1" t="s">
        <v>103</v>
      </c>
      <c r="I3781" s="1" t="s">
        <v>102</v>
      </c>
      <c r="J3781">
        <v>102</v>
      </c>
      <c r="K3781">
        <v>1968505</v>
      </c>
      <c r="L3781">
        <v>5.2</v>
      </c>
      <c r="M3781" s="2" t="b">
        <f t="shared" si="118"/>
        <v>1</v>
      </c>
      <c r="N3781" s="2" t="str">
        <f t="shared" si="119"/>
        <v>Male2018&lt; 1 yearGR113-076</v>
      </c>
    </row>
    <row r="3782" spans="2:14" x14ac:dyDescent="0.35">
      <c r="B3782" t="s">
        <v>712</v>
      </c>
      <c r="C3782" t="s">
        <v>713</v>
      </c>
      <c r="D3782">
        <v>2018</v>
      </c>
      <c r="E3782">
        <v>2018</v>
      </c>
      <c r="F3782" s="1" t="s">
        <v>8</v>
      </c>
      <c r="G3782" s="1" t="s">
        <v>9</v>
      </c>
      <c r="H3782" s="1" t="s">
        <v>101</v>
      </c>
      <c r="I3782" s="1" t="s">
        <v>100</v>
      </c>
      <c r="J3782">
        <v>93</v>
      </c>
      <c r="K3782">
        <v>1968505</v>
      </c>
      <c r="L3782">
        <v>4.7</v>
      </c>
      <c r="M3782" s="2" t="b">
        <f t="shared" si="118"/>
        <v>0</v>
      </c>
      <c r="N3782" s="2" t="str">
        <f t="shared" si="119"/>
        <v>Male2018&lt; 1 yearGR113-078</v>
      </c>
    </row>
    <row r="3783" spans="2:14" x14ac:dyDescent="0.35">
      <c r="B3783" t="s">
        <v>712</v>
      </c>
      <c r="C3783" t="s">
        <v>713</v>
      </c>
      <c r="D3783">
        <v>2018</v>
      </c>
      <c r="E3783">
        <v>2018</v>
      </c>
      <c r="F3783" s="1" t="s">
        <v>8</v>
      </c>
      <c r="G3783" s="1" t="s">
        <v>9</v>
      </c>
      <c r="H3783" s="1" t="s">
        <v>200</v>
      </c>
      <c r="I3783" s="1" t="s">
        <v>199</v>
      </c>
      <c r="J3783">
        <v>22</v>
      </c>
      <c r="K3783">
        <v>1968505</v>
      </c>
      <c r="L3783">
        <v>1.1000000000000001</v>
      </c>
      <c r="M3783" s="2" t="b">
        <f t="shared" si="118"/>
        <v>0</v>
      </c>
      <c r="N3783" s="2" t="str">
        <f t="shared" si="119"/>
        <v>Male2018&lt; 1 yearGR113-079</v>
      </c>
    </row>
    <row r="3784" spans="2:14" x14ac:dyDescent="0.35">
      <c r="B3784" t="s">
        <v>712</v>
      </c>
      <c r="C3784" t="s">
        <v>713</v>
      </c>
      <c r="D3784">
        <v>2018</v>
      </c>
      <c r="E3784">
        <v>2018</v>
      </c>
      <c r="F3784" s="1" t="s">
        <v>8</v>
      </c>
      <c r="G3784" s="1" t="s">
        <v>9</v>
      </c>
      <c r="H3784" s="1" t="s">
        <v>198</v>
      </c>
      <c r="I3784" s="1" t="s">
        <v>197</v>
      </c>
      <c r="J3784">
        <v>20</v>
      </c>
      <c r="K3784">
        <v>1968505</v>
      </c>
      <c r="L3784">
        <v>1</v>
      </c>
      <c r="M3784" s="2" t="b">
        <f t="shared" si="118"/>
        <v>1</v>
      </c>
      <c r="N3784" s="2" t="str">
        <f t="shared" si="119"/>
        <v>Male2018&lt; 1 yearGR113-080</v>
      </c>
    </row>
    <row r="3785" spans="2:14" x14ac:dyDescent="0.35">
      <c r="B3785" t="s">
        <v>712</v>
      </c>
      <c r="C3785" t="s">
        <v>713</v>
      </c>
      <c r="D3785">
        <v>2018</v>
      </c>
      <c r="E3785">
        <v>2018</v>
      </c>
      <c r="F3785" s="1" t="s">
        <v>8</v>
      </c>
      <c r="G3785" s="1" t="s">
        <v>9</v>
      </c>
      <c r="H3785" s="1" t="s">
        <v>99</v>
      </c>
      <c r="I3785" s="1" t="s">
        <v>98</v>
      </c>
      <c r="J3785">
        <v>10</v>
      </c>
      <c r="K3785">
        <v>1968505</v>
      </c>
      <c r="L3785" t="s">
        <v>10</v>
      </c>
      <c r="M3785" s="2" t="b">
        <f t="shared" si="118"/>
        <v>1</v>
      </c>
      <c r="N3785" s="2" t="str">
        <f t="shared" si="119"/>
        <v>Male2018&lt; 1 yearGR113-082</v>
      </c>
    </row>
    <row r="3786" spans="2:14" x14ac:dyDescent="0.35">
      <c r="B3786" t="s">
        <v>712</v>
      </c>
      <c r="C3786" t="s">
        <v>713</v>
      </c>
      <c r="D3786">
        <v>2018</v>
      </c>
      <c r="E3786">
        <v>2018</v>
      </c>
      <c r="F3786" s="1" t="s">
        <v>8</v>
      </c>
      <c r="G3786" s="1" t="s">
        <v>9</v>
      </c>
      <c r="H3786" s="1" t="s">
        <v>186</v>
      </c>
      <c r="I3786" s="1" t="s">
        <v>185</v>
      </c>
      <c r="J3786">
        <v>104</v>
      </c>
      <c r="K3786">
        <v>1968505</v>
      </c>
      <c r="L3786">
        <v>5.3</v>
      </c>
      <c r="M3786" s="2" t="b">
        <f t="shared" si="118"/>
        <v>0</v>
      </c>
      <c r="N3786" s="2" t="str">
        <f t="shared" si="119"/>
        <v>Male2018&lt; 1 yearGR113-089</v>
      </c>
    </row>
    <row r="3787" spans="2:14" x14ac:dyDescent="0.35">
      <c r="B3787" t="s">
        <v>712</v>
      </c>
      <c r="C3787" t="s">
        <v>713</v>
      </c>
      <c r="D3787">
        <v>2018</v>
      </c>
      <c r="E3787">
        <v>2018</v>
      </c>
      <c r="F3787" s="1" t="s">
        <v>8</v>
      </c>
      <c r="G3787" s="1" t="s">
        <v>9</v>
      </c>
      <c r="H3787" s="1" t="s">
        <v>89</v>
      </c>
      <c r="I3787" s="1" t="s">
        <v>88</v>
      </c>
      <c r="J3787">
        <v>47</v>
      </c>
      <c r="K3787">
        <v>1968505</v>
      </c>
      <c r="L3787">
        <v>2.4</v>
      </c>
      <c r="M3787" s="2" t="b">
        <f t="shared" si="118"/>
        <v>1</v>
      </c>
      <c r="N3787" s="2" t="str">
        <f t="shared" si="119"/>
        <v>Male2018&lt; 1 yearGR113-097</v>
      </c>
    </row>
    <row r="3788" spans="2:14" x14ac:dyDescent="0.35">
      <c r="B3788" t="s">
        <v>712</v>
      </c>
      <c r="C3788" t="s">
        <v>713</v>
      </c>
      <c r="D3788">
        <v>2018</v>
      </c>
      <c r="E3788">
        <v>2018</v>
      </c>
      <c r="F3788" s="1" t="s">
        <v>8</v>
      </c>
      <c r="G3788" s="1" t="s">
        <v>9</v>
      </c>
      <c r="H3788" s="1" t="s">
        <v>87</v>
      </c>
      <c r="I3788" s="1" t="s">
        <v>86</v>
      </c>
      <c r="J3788">
        <v>43</v>
      </c>
      <c r="K3788">
        <v>1968505</v>
      </c>
      <c r="L3788">
        <v>2.2000000000000002</v>
      </c>
      <c r="M3788" s="2" t="b">
        <f t="shared" si="118"/>
        <v>0</v>
      </c>
      <c r="N3788" s="2" t="str">
        <f t="shared" si="119"/>
        <v>Male2018&lt; 1 yearGR113-100</v>
      </c>
    </row>
    <row r="3789" spans="2:14" x14ac:dyDescent="0.35">
      <c r="B3789" t="s">
        <v>712</v>
      </c>
      <c r="C3789" t="s">
        <v>713</v>
      </c>
      <c r="D3789">
        <v>2018</v>
      </c>
      <c r="E3789">
        <v>2018</v>
      </c>
      <c r="F3789" s="1" t="s">
        <v>8</v>
      </c>
      <c r="G3789" s="1" t="s">
        <v>9</v>
      </c>
      <c r="H3789" s="1" t="s">
        <v>85</v>
      </c>
      <c r="I3789" s="1" t="s">
        <v>84</v>
      </c>
      <c r="J3789">
        <v>6002</v>
      </c>
      <c r="K3789">
        <v>1968505</v>
      </c>
      <c r="L3789">
        <v>304.89999999999998</v>
      </c>
      <c r="M3789" s="2" t="b">
        <f t="shared" si="118"/>
        <v>1</v>
      </c>
      <c r="N3789" s="2" t="str">
        <f t="shared" si="119"/>
        <v>Male2018&lt; 1 yearGR113-108</v>
      </c>
    </row>
    <row r="3790" spans="2:14" x14ac:dyDescent="0.35">
      <c r="B3790" t="s">
        <v>712</v>
      </c>
      <c r="C3790" t="s">
        <v>713</v>
      </c>
      <c r="D3790">
        <v>2018</v>
      </c>
      <c r="E3790">
        <v>2018</v>
      </c>
      <c r="F3790" s="1" t="s">
        <v>8</v>
      </c>
      <c r="G3790" s="1" t="s">
        <v>9</v>
      </c>
      <c r="H3790" s="1" t="s">
        <v>164</v>
      </c>
      <c r="I3790" s="1" t="s">
        <v>163</v>
      </c>
      <c r="J3790">
        <v>2356</v>
      </c>
      <c r="K3790">
        <v>1968505</v>
      </c>
      <c r="L3790">
        <v>119.7</v>
      </c>
      <c r="M3790" s="2" t="b">
        <f t="shared" si="118"/>
        <v>1</v>
      </c>
      <c r="N3790" s="2" t="str">
        <f t="shared" si="119"/>
        <v>Male2018&lt; 1 yearGR113-109</v>
      </c>
    </row>
    <row r="3791" spans="2:14" x14ac:dyDescent="0.35">
      <c r="B3791" t="s">
        <v>712</v>
      </c>
      <c r="C3791" t="s">
        <v>713</v>
      </c>
      <c r="D3791">
        <v>2018</v>
      </c>
      <c r="E3791">
        <v>2018</v>
      </c>
      <c r="F3791" s="1" t="s">
        <v>8</v>
      </c>
      <c r="G3791" s="1" t="s">
        <v>9</v>
      </c>
      <c r="H3791" s="1" t="s">
        <v>83</v>
      </c>
      <c r="I3791" s="1" t="s">
        <v>82</v>
      </c>
      <c r="J3791">
        <v>1542</v>
      </c>
      <c r="K3791">
        <v>1968505</v>
      </c>
      <c r="L3791">
        <v>78.3</v>
      </c>
      <c r="M3791" s="2" t="b">
        <f t="shared" si="118"/>
        <v>0</v>
      </c>
      <c r="N3791" s="2" t="str">
        <f t="shared" si="119"/>
        <v>Male2018&lt; 1 yearGR113-110</v>
      </c>
    </row>
    <row r="3792" spans="2:14" x14ac:dyDescent="0.35">
      <c r="B3792" t="s">
        <v>712</v>
      </c>
      <c r="C3792" t="s">
        <v>713</v>
      </c>
      <c r="D3792">
        <v>2018</v>
      </c>
      <c r="E3792">
        <v>2018</v>
      </c>
      <c r="F3792" s="1" t="s">
        <v>8</v>
      </c>
      <c r="G3792" s="1" t="s">
        <v>9</v>
      </c>
      <c r="H3792" s="1" t="s">
        <v>81</v>
      </c>
      <c r="I3792" s="1" t="s">
        <v>80</v>
      </c>
      <c r="J3792">
        <v>341</v>
      </c>
      <c r="K3792">
        <v>1968505</v>
      </c>
      <c r="L3792">
        <v>17.3</v>
      </c>
      <c r="M3792" s="2" t="b">
        <f t="shared" si="118"/>
        <v>0</v>
      </c>
      <c r="N3792" s="2" t="str">
        <f t="shared" si="119"/>
        <v>Male2018&lt; 1 yearGR113-111</v>
      </c>
    </row>
    <row r="3793" spans="2:14" x14ac:dyDescent="0.35">
      <c r="B3793" t="s">
        <v>712</v>
      </c>
      <c r="C3793" t="s">
        <v>713</v>
      </c>
      <c r="D3793">
        <v>2018</v>
      </c>
      <c r="E3793">
        <v>2018</v>
      </c>
      <c r="F3793" s="1" t="s">
        <v>8</v>
      </c>
      <c r="G3793" s="1" t="s">
        <v>9</v>
      </c>
      <c r="H3793" s="1" t="s">
        <v>79</v>
      </c>
      <c r="I3793" s="1" t="s">
        <v>78</v>
      </c>
      <c r="J3793">
        <v>689</v>
      </c>
      <c r="K3793">
        <v>1968505</v>
      </c>
      <c r="L3793">
        <v>35</v>
      </c>
      <c r="M3793" s="2" t="b">
        <f t="shared" si="118"/>
        <v>1</v>
      </c>
      <c r="N3793" s="2" t="str">
        <f t="shared" si="119"/>
        <v>Male2018&lt; 1 yearGR113-112</v>
      </c>
    </row>
    <row r="3794" spans="2:14" x14ac:dyDescent="0.35">
      <c r="B3794" t="s">
        <v>712</v>
      </c>
      <c r="C3794" t="s">
        <v>713</v>
      </c>
      <c r="D3794">
        <v>2018</v>
      </c>
      <c r="E3794">
        <v>2018</v>
      </c>
      <c r="F3794" s="1" t="s">
        <v>8</v>
      </c>
      <c r="G3794" s="1" t="s">
        <v>9</v>
      </c>
      <c r="H3794" s="1" t="s">
        <v>77</v>
      </c>
      <c r="I3794" s="1" t="s">
        <v>76</v>
      </c>
      <c r="J3794">
        <v>39</v>
      </c>
      <c r="K3794">
        <v>1968505</v>
      </c>
      <c r="L3794">
        <v>2</v>
      </c>
      <c r="M3794" s="2" t="b">
        <f t="shared" si="118"/>
        <v>0</v>
      </c>
      <c r="N3794" s="2" t="str">
        <f t="shared" si="119"/>
        <v>Male2018&lt; 1 yearGR113-113</v>
      </c>
    </row>
    <row r="3795" spans="2:14" x14ac:dyDescent="0.35">
      <c r="B3795" t="s">
        <v>712</v>
      </c>
      <c r="C3795" t="s">
        <v>713</v>
      </c>
      <c r="D3795">
        <v>2018</v>
      </c>
      <c r="E3795">
        <v>2018</v>
      </c>
      <c r="F3795" s="1" t="s">
        <v>8</v>
      </c>
      <c r="G3795" s="1" t="s">
        <v>9</v>
      </c>
      <c r="H3795" s="1" t="s">
        <v>75</v>
      </c>
      <c r="I3795" s="1" t="s">
        <v>74</v>
      </c>
      <c r="J3795">
        <v>38</v>
      </c>
      <c r="K3795">
        <v>1968505</v>
      </c>
      <c r="L3795">
        <v>1.9</v>
      </c>
      <c r="M3795" s="2" t="b">
        <f t="shared" si="118"/>
        <v>0</v>
      </c>
      <c r="N3795" s="2" t="str">
        <f t="shared" si="119"/>
        <v>Male2018&lt; 1 yearGR113-114</v>
      </c>
    </row>
    <row r="3796" spans="2:14" x14ac:dyDescent="0.35">
      <c r="B3796" t="s">
        <v>712</v>
      </c>
      <c r="C3796" t="s">
        <v>713</v>
      </c>
      <c r="D3796">
        <v>2018</v>
      </c>
      <c r="E3796">
        <v>2018</v>
      </c>
      <c r="F3796" s="1" t="s">
        <v>8</v>
      </c>
      <c r="G3796" s="1" t="s">
        <v>9</v>
      </c>
      <c r="H3796" s="1" t="s">
        <v>73</v>
      </c>
      <c r="I3796" s="1" t="s">
        <v>72</v>
      </c>
      <c r="J3796">
        <v>650</v>
      </c>
      <c r="K3796">
        <v>1968505</v>
      </c>
      <c r="L3796">
        <v>33</v>
      </c>
      <c r="M3796" s="2" t="b">
        <f t="shared" si="118"/>
        <v>0</v>
      </c>
      <c r="N3796" s="2" t="str">
        <f t="shared" si="119"/>
        <v>Male2018&lt; 1 yearGR113-117</v>
      </c>
    </row>
    <row r="3797" spans="2:14" x14ac:dyDescent="0.35">
      <c r="B3797" t="s">
        <v>712</v>
      </c>
      <c r="C3797" t="s">
        <v>713</v>
      </c>
      <c r="D3797">
        <v>2018</v>
      </c>
      <c r="E3797">
        <v>2018</v>
      </c>
      <c r="F3797" s="1" t="s">
        <v>8</v>
      </c>
      <c r="G3797" s="1" t="s">
        <v>9</v>
      </c>
      <c r="H3797" s="1" t="s">
        <v>69</v>
      </c>
      <c r="I3797" s="1" t="s">
        <v>68</v>
      </c>
      <c r="J3797">
        <v>17</v>
      </c>
      <c r="K3797">
        <v>1968505</v>
      </c>
      <c r="L3797" t="s">
        <v>10</v>
      </c>
      <c r="M3797" s="2" t="b">
        <f t="shared" si="118"/>
        <v>0</v>
      </c>
      <c r="N3797" s="2" t="str">
        <f t="shared" si="119"/>
        <v>Male2018&lt; 1 yearGR113-120</v>
      </c>
    </row>
    <row r="3798" spans="2:14" x14ac:dyDescent="0.35">
      <c r="B3798" t="s">
        <v>712</v>
      </c>
      <c r="C3798" t="s">
        <v>713</v>
      </c>
      <c r="D3798">
        <v>2018</v>
      </c>
      <c r="E3798">
        <v>2018</v>
      </c>
      <c r="F3798" s="1" t="s">
        <v>8</v>
      </c>
      <c r="G3798" s="1" t="s">
        <v>9</v>
      </c>
      <c r="H3798" s="1" t="s">
        <v>154</v>
      </c>
      <c r="I3798" s="1" t="s">
        <v>153</v>
      </c>
      <c r="J3798">
        <v>618</v>
      </c>
      <c r="K3798">
        <v>1968505</v>
      </c>
      <c r="L3798">
        <v>31.4</v>
      </c>
      <c r="M3798" s="2" t="b">
        <f t="shared" si="118"/>
        <v>0</v>
      </c>
      <c r="N3798" s="2" t="str">
        <f t="shared" si="119"/>
        <v>Male2018&lt; 1 yearGR113-123</v>
      </c>
    </row>
    <row r="3799" spans="2:14" x14ac:dyDescent="0.35">
      <c r="B3799" t="s">
        <v>712</v>
      </c>
      <c r="C3799" t="s">
        <v>713</v>
      </c>
      <c r="D3799">
        <v>2018</v>
      </c>
      <c r="E3799">
        <v>2018</v>
      </c>
      <c r="F3799" s="1" t="s">
        <v>8</v>
      </c>
      <c r="G3799" s="1" t="s">
        <v>9</v>
      </c>
      <c r="H3799" s="1" t="s">
        <v>61</v>
      </c>
      <c r="I3799" s="1" t="s">
        <v>60</v>
      </c>
      <c r="J3799">
        <v>154</v>
      </c>
      <c r="K3799">
        <v>1968505</v>
      </c>
      <c r="L3799">
        <v>7.8</v>
      </c>
      <c r="M3799" s="2" t="b">
        <f t="shared" si="118"/>
        <v>1</v>
      </c>
      <c r="N3799" s="2" t="str">
        <f t="shared" si="119"/>
        <v>Male2018&lt; 1 yearGR113-127</v>
      </c>
    </row>
    <row r="3800" spans="2:14" x14ac:dyDescent="0.35">
      <c r="B3800" t="s">
        <v>712</v>
      </c>
      <c r="C3800" t="s">
        <v>713</v>
      </c>
      <c r="D3800">
        <v>2018</v>
      </c>
      <c r="E3800">
        <v>2018</v>
      </c>
      <c r="F3800" s="1" t="s">
        <v>8</v>
      </c>
      <c r="G3800" s="1" t="s">
        <v>9</v>
      </c>
      <c r="H3800" s="1" t="s">
        <v>57</v>
      </c>
      <c r="I3800" s="1" t="s">
        <v>56</v>
      </c>
      <c r="J3800">
        <v>150</v>
      </c>
      <c r="K3800">
        <v>1968505</v>
      </c>
      <c r="L3800">
        <v>7.6</v>
      </c>
      <c r="M3800" s="2" t="b">
        <f t="shared" si="118"/>
        <v>0</v>
      </c>
      <c r="N3800" s="2" t="str">
        <f t="shared" si="119"/>
        <v>Male2018&lt; 1 yearGR113-129</v>
      </c>
    </row>
    <row r="3801" spans="2:14" x14ac:dyDescent="0.35">
      <c r="B3801" t="s">
        <v>712</v>
      </c>
      <c r="C3801" t="s">
        <v>713</v>
      </c>
      <c r="D3801">
        <v>2018</v>
      </c>
      <c r="E3801">
        <v>2018</v>
      </c>
      <c r="F3801" s="1" t="s">
        <v>8</v>
      </c>
      <c r="G3801" s="1" t="s">
        <v>9</v>
      </c>
      <c r="H3801" s="1" t="s">
        <v>55</v>
      </c>
      <c r="I3801" s="1" t="s">
        <v>54</v>
      </c>
      <c r="J3801">
        <v>72</v>
      </c>
      <c r="K3801">
        <v>1968505</v>
      </c>
      <c r="L3801">
        <v>3.7</v>
      </c>
      <c r="M3801" s="2" t="b">
        <f t="shared" si="118"/>
        <v>0</v>
      </c>
      <c r="N3801" s="2" t="str">
        <f t="shared" si="119"/>
        <v>Male2018&lt; 1 yearGR113-131</v>
      </c>
    </row>
    <row r="3802" spans="2:14" x14ac:dyDescent="0.35">
      <c r="B3802" t="s">
        <v>712</v>
      </c>
      <c r="C3802" t="s">
        <v>713</v>
      </c>
      <c r="D3802">
        <v>2018</v>
      </c>
      <c r="E3802">
        <v>2018</v>
      </c>
      <c r="F3802" s="1" t="s">
        <v>8</v>
      </c>
      <c r="G3802" s="1" t="s">
        <v>9</v>
      </c>
      <c r="H3802" s="1" t="s">
        <v>53</v>
      </c>
      <c r="I3802" s="1" t="s">
        <v>52</v>
      </c>
      <c r="J3802">
        <v>71</v>
      </c>
      <c r="K3802">
        <v>1968505</v>
      </c>
      <c r="L3802">
        <v>3.6</v>
      </c>
      <c r="M3802" s="2" t="b">
        <f t="shared" si="118"/>
        <v>0</v>
      </c>
      <c r="N3802" s="2" t="str">
        <f t="shared" si="119"/>
        <v>Male2018&lt; 1 yearGR113-133</v>
      </c>
    </row>
    <row r="3803" spans="2:14" x14ac:dyDescent="0.35">
      <c r="B3803" t="s">
        <v>712</v>
      </c>
      <c r="C3803" t="s">
        <v>713</v>
      </c>
      <c r="D3803">
        <v>2018</v>
      </c>
      <c r="E3803">
        <v>2018</v>
      </c>
      <c r="F3803" s="1" t="s">
        <v>14</v>
      </c>
      <c r="G3803" s="1" t="s">
        <v>15</v>
      </c>
      <c r="H3803" s="1" t="s">
        <v>143</v>
      </c>
      <c r="I3803" s="1" t="s">
        <v>142</v>
      </c>
      <c r="J3803">
        <v>21</v>
      </c>
      <c r="K3803">
        <v>8163697</v>
      </c>
      <c r="L3803">
        <v>0.3</v>
      </c>
      <c r="M3803" s="2" t="b">
        <f t="shared" si="118"/>
        <v>1</v>
      </c>
      <c r="N3803" s="2" t="str">
        <f t="shared" si="119"/>
        <v>Male20181-4 yearsGR113-010</v>
      </c>
    </row>
    <row r="3804" spans="2:14" x14ac:dyDescent="0.35">
      <c r="B3804" t="s">
        <v>712</v>
      </c>
      <c r="C3804" t="s">
        <v>713</v>
      </c>
      <c r="D3804">
        <v>2018</v>
      </c>
      <c r="E3804">
        <v>2018</v>
      </c>
      <c r="F3804" s="1" t="s">
        <v>14</v>
      </c>
      <c r="G3804" s="1" t="s">
        <v>15</v>
      </c>
      <c r="H3804" s="1" t="s">
        <v>141</v>
      </c>
      <c r="I3804" s="1" t="s">
        <v>140</v>
      </c>
      <c r="J3804">
        <v>58</v>
      </c>
      <c r="K3804">
        <v>8163697</v>
      </c>
      <c r="L3804">
        <v>0.7</v>
      </c>
      <c r="M3804" s="2" t="b">
        <f t="shared" si="118"/>
        <v>0</v>
      </c>
      <c r="N3804" s="2" t="str">
        <f t="shared" si="119"/>
        <v>Male20181-4 yearsGR113-018</v>
      </c>
    </row>
    <row r="3805" spans="2:14" x14ac:dyDescent="0.35">
      <c r="B3805" t="s">
        <v>712</v>
      </c>
      <c r="C3805" t="s">
        <v>713</v>
      </c>
      <c r="D3805">
        <v>2018</v>
      </c>
      <c r="E3805">
        <v>2018</v>
      </c>
      <c r="F3805" s="1" t="s">
        <v>14</v>
      </c>
      <c r="G3805" s="1" t="s">
        <v>15</v>
      </c>
      <c r="H3805" s="1" t="s">
        <v>139</v>
      </c>
      <c r="I3805" s="1" t="s">
        <v>138</v>
      </c>
      <c r="J3805">
        <v>183</v>
      </c>
      <c r="K3805">
        <v>8163697</v>
      </c>
      <c r="L3805">
        <v>2.2000000000000002</v>
      </c>
      <c r="M3805" s="2" t="b">
        <f t="shared" si="118"/>
        <v>1</v>
      </c>
      <c r="N3805" s="2" t="str">
        <f t="shared" si="119"/>
        <v>Male20181-4 yearsGR113-019</v>
      </c>
    </row>
    <row r="3806" spans="2:14" x14ac:dyDescent="0.35">
      <c r="B3806" t="s">
        <v>712</v>
      </c>
      <c r="C3806" t="s">
        <v>713</v>
      </c>
      <c r="D3806">
        <v>2018</v>
      </c>
      <c r="E3806">
        <v>2018</v>
      </c>
      <c r="F3806" s="1" t="s">
        <v>14</v>
      </c>
      <c r="G3806" s="1" t="s">
        <v>15</v>
      </c>
      <c r="H3806" s="1" t="s">
        <v>250</v>
      </c>
      <c r="I3806" s="1" t="s">
        <v>249</v>
      </c>
      <c r="J3806">
        <v>39</v>
      </c>
      <c r="K3806">
        <v>8163697</v>
      </c>
      <c r="L3806">
        <v>0.5</v>
      </c>
      <c r="M3806" s="2" t="b">
        <f t="shared" si="118"/>
        <v>0</v>
      </c>
      <c r="N3806" s="2" t="str">
        <f t="shared" si="119"/>
        <v>Male20181-4 yearsGR113-036</v>
      </c>
    </row>
    <row r="3807" spans="2:14" x14ac:dyDescent="0.35">
      <c r="B3807" t="s">
        <v>712</v>
      </c>
      <c r="C3807" t="s">
        <v>713</v>
      </c>
      <c r="D3807">
        <v>2018</v>
      </c>
      <c r="E3807">
        <v>2018</v>
      </c>
      <c r="F3807" s="1" t="s">
        <v>14</v>
      </c>
      <c r="G3807" s="1" t="s">
        <v>15</v>
      </c>
      <c r="H3807" s="1" t="s">
        <v>135</v>
      </c>
      <c r="I3807" s="1" t="s">
        <v>134</v>
      </c>
      <c r="J3807">
        <v>63</v>
      </c>
      <c r="K3807">
        <v>8163697</v>
      </c>
      <c r="L3807">
        <v>0.8</v>
      </c>
      <c r="M3807" s="2" t="b">
        <f t="shared" si="118"/>
        <v>0</v>
      </c>
      <c r="N3807" s="2" t="str">
        <f t="shared" si="119"/>
        <v>Male20181-4 yearsGR113-037</v>
      </c>
    </row>
    <row r="3808" spans="2:14" x14ac:dyDescent="0.35">
      <c r="B3808" t="s">
        <v>712</v>
      </c>
      <c r="C3808" t="s">
        <v>713</v>
      </c>
      <c r="D3808">
        <v>2018</v>
      </c>
      <c r="E3808">
        <v>2018</v>
      </c>
      <c r="F3808" s="1" t="s">
        <v>14</v>
      </c>
      <c r="G3808" s="1" t="s">
        <v>15</v>
      </c>
      <c r="H3808" s="1" t="s">
        <v>246</v>
      </c>
      <c r="I3808" s="1" t="s">
        <v>245</v>
      </c>
      <c r="J3808">
        <v>57</v>
      </c>
      <c r="K3808">
        <v>8163697</v>
      </c>
      <c r="L3808">
        <v>0.7</v>
      </c>
      <c r="M3808" s="2" t="b">
        <f t="shared" si="118"/>
        <v>0</v>
      </c>
      <c r="N3808" s="2" t="str">
        <f t="shared" si="119"/>
        <v>Male20181-4 yearsGR113-040</v>
      </c>
    </row>
    <row r="3809" spans="2:14" x14ac:dyDescent="0.35">
      <c r="B3809" t="s">
        <v>712</v>
      </c>
      <c r="C3809" t="s">
        <v>713</v>
      </c>
      <c r="D3809">
        <v>2018</v>
      </c>
      <c r="E3809">
        <v>2018</v>
      </c>
      <c r="F3809" s="1" t="s">
        <v>14</v>
      </c>
      <c r="G3809" s="1" t="s">
        <v>15</v>
      </c>
      <c r="H3809" s="1" t="s">
        <v>240</v>
      </c>
      <c r="I3809" s="1" t="s">
        <v>239</v>
      </c>
      <c r="J3809">
        <v>63</v>
      </c>
      <c r="K3809">
        <v>8163697</v>
      </c>
      <c r="L3809">
        <v>0.8</v>
      </c>
      <c r="M3809" s="2" t="b">
        <f t="shared" si="118"/>
        <v>0</v>
      </c>
      <c r="N3809" s="2" t="str">
        <f t="shared" si="119"/>
        <v>Male20181-4 yearsGR113-043</v>
      </c>
    </row>
    <row r="3810" spans="2:14" x14ac:dyDescent="0.35">
      <c r="B3810" t="s">
        <v>712</v>
      </c>
      <c r="C3810" t="s">
        <v>713</v>
      </c>
      <c r="D3810">
        <v>2018</v>
      </c>
      <c r="E3810">
        <v>2018</v>
      </c>
      <c r="F3810" s="1" t="s">
        <v>14</v>
      </c>
      <c r="G3810" s="1" t="s">
        <v>15</v>
      </c>
      <c r="H3810" s="1" t="s">
        <v>238</v>
      </c>
      <c r="I3810" s="1" t="s">
        <v>237</v>
      </c>
      <c r="J3810">
        <v>21</v>
      </c>
      <c r="K3810">
        <v>8163697</v>
      </c>
      <c r="L3810">
        <v>0.3</v>
      </c>
      <c r="M3810" s="2" t="b">
        <f t="shared" si="118"/>
        <v>1</v>
      </c>
      <c r="N3810" s="2" t="str">
        <f t="shared" si="119"/>
        <v>Male20181-4 yearsGR113-044</v>
      </c>
    </row>
    <row r="3811" spans="2:14" x14ac:dyDescent="0.35">
      <c r="B3811" t="s">
        <v>712</v>
      </c>
      <c r="C3811" t="s">
        <v>713</v>
      </c>
      <c r="D3811">
        <v>2018</v>
      </c>
      <c r="E3811">
        <v>2018</v>
      </c>
      <c r="F3811" s="1" t="s">
        <v>14</v>
      </c>
      <c r="G3811" s="1" t="s">
        <v>15</v>
      </c>
      <c r="H3811" s="1" t="s">
        <v>236</v>
      </c>
      <c r="I3811" s="1" t="s">
        <v>235</v>
      </c>
      <c r="J3811">
        <v>10</v>
      </c>
      <c r="K3811">
        <v>8163697</v>
      </c>
      <c r="L3811" t="s">
        <v>10</v>
      </c>
      <c r="M3811" s="2" t="b">
        <f t="shared" si="118"/>
        <v>1</v>
      </c>
      <c r="N3811" s="2" t="str">
        <f t="shared" si="119"/>
        <v>Male20181-4 yearsGR113-045</v>
      </c>
    </row>
    <row r="3812" spans="2:14" x14ac:dyDescent="0.35">
      <c r="B3812" t="s">
        <v>712</v>
      </c>
      <c r="C3812" t="s">
        <v>713</v>
      </c>
      <c r="D3812">
        <v>2018</v>
      </c>
      <c r="E3812">
        <v>2018</v>
      </c>
      <c r="F3812" s="1" t="s">
        <v>14</v>
      </c>
      <c r="G3812" s="1" t="s">
        <v>15</v>
      </c>
      <c r="H3812" s="1" t="s">
        <v>129</v>
      </c>
      <c r="I3812" s="1" t="s">
        <v>128</v>
      </c>
      <c r="J3812">
        <v>79</v>
      </c>
      <c r="K3812">
        <v>8163697</v>
      </c>
      <c r="L3812">
        <v>1</v>
      </c>
      <c r="M3812" s="2" t="b">
        <f t="shared" si="118"/>
        <v>0</v>
      </c>
      <c r="N3812" s="2" t="str">
        <f t="shared" si="119"/>
        <v>Male20181-4 yearsGR113-053</v>
      </c>
    </row>
    <row r="3813" spans="2:14" x14ac:dyDescent="0.35">
      <c r="B3813" t="s">
        <v>712</v>
      </c>
      <c r="C3813" t="s">
        <v>713</v>
      </c>
      <c r="D3813">
        <v>2018</v>
      </c>
      <c r="E3813">
        <v>2018</v>
      </c>
      <c r="F3813" s="1" t="s">
        <v>14</v>
      </c>
      <c r="G3813" s="1" t="s">
        <v>15</v>
      </c>
      <c r="H3813" s="1" t="s">
        <v>127</v>
      </c>
      <c r="I3813" s="1" t="s">
        <v>126</v>
      </c>
      <c r="J3813">
        <v>58</v>
      </c>
      <c r="K3813">
        <v>8163697</v>
      </c>
      <c r="L3813">
        <v>0.7</v>
      </c>
      <c r="M3813" s="2" t="b">
        <f t="shared" si="118"/>
        <v>1</v>
      </c>
      <c r="N3813" s="2" t="str">
        <f t="shared" si="119"/>
        <v>Male20181-4 yearsGR113-054</v>
      </c>
    </row>
    <row r="3814" spans="2:14" x14ac:dyDescent="0.35">
      <c r="B3814" t="s">
        <v>712</v>
      </c>
      <c r="C3814" t="s">
        <v>713</v>
      </c>
      <c r="D3814">
        <v>2018</v>
      </c>
      <c r="E3814">
        <v>2018</v>
      </c>
      <c r="F3814" s="1" t="s">
        <v>14</v>
      </c>
      <c r="G3814" s="1" t="s">
        <v>15</v>
      </c>
      <c r="H3814" s="1" t="s">
        <v>113</v>
      </c>
      <c r="I3814" s="1" t="s">
        <v>112</v>
      </c>
      <c r="J3814">
        <v>55</v>
      </c>
      <c r="K3814">
        <v>8163697</v>
      </c>
      <c r="L3814">
        <v>0.7</v>
      </c>
      <c r="M3814" s="2" t="b">
        <f t="shared" si="118"/>
        <v>0</v>
      </c>
      <c r="N3814" s="2" t="str">
        <f t="shared" si="119"/>
        <v>Male20181-4 yearsGR113-064</v>
      </c>
    </row>
    <row r="3815" spans="2:14" x14ac:dyDescent="0.35">
      <c r="B3815" t="s">
        <v>712</v>
      </c>
      <c r="C3815" t="s">
        <v>713</v>
      </c>
      <c r="D3815">
        <v>2018</v>
      </c>
      <c r="E3815">
        <v>2018</v>
      </c>
      <c r="F3815" s="1" t="s">
        <v>14</v>
      </c>
      <c r="G3815" s="1" t="s">
        <v>15</v>
      </c>
      <c r="H3815" s="1" t="s">
        <v>109</v>
      </c>
      <c r="I3815" s="1" t="s">
        <v>108</v>
      </c>
      <c r="J3815">
        <v>45</v>
      </c>
      <c r="K3815">
        <v>8163697</v>
      </c>
      <c r="L3815">
        <v>0.6</v>
      </c>
      <c r="M3815" s="2" t="b">
        <f t="shared" si="118"/>
        <v>0</v>
      </c>
      <c r="N3815" s="2" t="str">
        <f t="shared" si="119"/>
        <v>Male20181-4 yearsGR113-068</v>
      </c>
    </row>
    <row r="3816" spans="2:14" x14ac:dyDescent="0.35">
      <c r="B3816" t="s">
        <v>712</v>
      </c>
      <c r="C3816" t="s">
        <v>713</v>
      </c>
      <c r="D3816">
        <v>2018</v>
      </c>
      <c r="E3816">
        <v>2018</v>
      </c>
      <c r="F3816" s="1" t="s">
        <v>14</v>
      </c>
      <c r="G3816" s="1" t="s">
        <v>15</v>
      </c>
      <c r="H3816" s="1" t="s">
        <v>107</v>
      </c>
      <c r="I3816" s="1" t="s">
        <v>106</v>
      </c>
      <c r="J3816">
        <v>21</v>
      </c>
      <c r="K3816">
        <v>8163697</v>
      </c>
      <c r="L3816">
        <v>0.3</v>
      </c>
      <c r="M3816" s="2" t="b">
        <f t="shared" si="118"/>
        <v>1</v>
      </c>
      <c r="N3816" s="2" t="str">
        <f t="shared" si="119"/>
        <v>Male20181-4 yearsGR113-070</v>
      </c>
    </row>
    <row r="3817" spans="2:14" x14ac:dyDescent="0.35">
      <c r="B3817" t="s">
        <v>712</v>
      </c>
      <c r="C3817" t="s">
        <v>713</v>
      </c>
      <c r="D3817">
        <v>2018</v>
      </c>
      <c r="E3817">
        <v>2018</v>
      </c>
      <c r="F3817" s="1" t="s">
        <v>14</v>
      </c>
      <c r="G3817" s="1" t="s">
        <v>15</v>
      </c>
      <c r="H3817" s="1" t="s">
        <v>103</v>
      </c>
      <c r="I3817" s="1" t="s">
        <v>102</v>
      </c>
      <c r="J3817">
        <v>69</v>
      </c>
      <c r="K3817">
        <v>8163697</v>
      </c>
      <c r="L3817">
        <v>0.8</v>
      </c>
      <c r="M3817" s="2" t="b">
        <f t="shared" si="118"/>
        <v>1</v>
      </c>
      <c r="N3817" s="2" t="str">
        <f t="shared" si="119"/>
        <v>Male20181-4 yearsGR113-076</v>
      </c>
    </row>
    <row r="3818" spans="2:14" x14ac:dyDescent="0.35">
      <c r="B3818" t="s">
        <v>712</v>
      </c>
      <c r="C3818" t="s">
        <v>713</v>
      </c>
      <c r="D3818">
        <v>2018</v>
      </c>
      <c r="E3818">
        <v>2018</v>
      </c>
      <c r="F3818" s="1" t="s">
        <v>14</v>
      </c>
      <c r="G3818" s="1" t="s">
        <v>15</v>
      </c>
      <c r="H3818" s="1" t="s">
        <v>202</v>
      </c>
      <c r="I3818" s="1" t="s">
        <v>201</v>
      </c>
      <c r="J3818">
        <v>25</v>
      </c>
      <c r="K3818">
        <v>8163697</v>
      </c>
      <c r="L3818">
        <v>0.3</v>
      </c>
      <c r="M3818" s="2" t="b">
        <f t="shared" si="118"/>
        <v>0</v>
      </c>
      <c r="N3818" s="2" t="str">
        <f t="shared" si="119"/>
        <v>Male20181-4 yearsGR113-077</v>
      </c>
    </row>
    <row r="3819" spans="2:14" x14ac:dyDescent="0.35">
      <c r="B3819" t="s">
        <v>712</v>
      </c>
      <c r="C3819" t="s">
        <v>713</v>
      </c>
      <c r="D3819">
        <v>2018</v>
      </c>
      <c r="E3819">
        <v>2018</v>
      </c>
      <c r="F3819" s="1" t="s">
        <v>14</v>
      </c>
      <c r="G3819" s="1" t="s">
        <v>15</v>
      </c>
      <c r="H3819" s="1" t="s">
        <v>101</v>
      </c>
      <c r="I3819" s="1" t="s">
        <v>100</v>
      </c>
      <c r="J3819">
        <v>44</v>
      </c>
      <c r="K3819">
        <v>8163697</v>
      </c>
      <c r="L3819">
        <v>0.5</v>
      </c>
      <c r="M3819" s="2" t="b">
        <f t="shared" si="118"/>
        <v>0</v>
      </c>
      <c r="N3819" s="2" t="str">
        <f t="shared" si="119"/>
        <v>Male20181-4 yearsGR113-078</v>
      </c>
    </row>
    <row r="3820" spans="2:14" x14ac:dyDescent="0.35">
      <c r="B3820" t="s">
        <v>712</v>
      </c>
      <c r="C3820" t="s">
        <v>713</v>
      </c>
      <c r="D3820">
        <v>2018</v>
      </c>
      <c r="E3820">
        <v>2018</v>
      </c>
      <c r="F3820" s="1" t="s">
        <v>14</v>
      </c>
      <c r="G3820" s="1" t="s">
        <v>15</v>
      </c>
      <c r="H3820" s="1" t="s">
        <v>200</v>
      </c>
      <c r="I3820" s="1" t="s">
        <v>199</v>
      </c>
      <c r="J3820">
        <v>13</v>
      </c>
      <c r="K3820">
        <v>8163697</v>
      </c>
      <c r="L3820" t="s">
        <v>10</v>
      </c>
      <c r="M3820" s="2" t="b">
        <f t="shared" si="118"/>
        <v>0</v>
      </c>
      <c r="N3820" s="2" t="str">
        <f t="shared" si="119"/>
        <v>Male20181-4 yearsGR113-079</v>
      </c>
    </row>
    <row r="3821" spans="2:14" x14ac:dyDescent="0.35">
      <c r="B3821" t="s">
        <v>712</v>
      </c>
      <c r="C3821" t="s">
        <v>713</v>
      </c>
      <c r="D3821">
        <v>2018</v>
      </c>
      <c r="E3821">
        <v>2018</v>
      </c>
      <c r="F3821" s="1" t="s">
        <v>14</v>
      </c>
      <c r="G3821" s="1" t="s">
        <v>15</v>
      </c>
      <c r="H3821" s="1" t="s">
        <v>198</v>
      </c>
      <c r="I3821" s="1" t="s">
        <v>197</v>
      </c>
      <c r="J3821">
        <v>12</v>
      </c>
      <c r="K3821">
        <v>8163697</v>
      </c>
      <c r="L3821" t="s">
        <v>10</v>
      </c>
      <c r="M3821" s="2" t="b">
        <f t="shared" si="118"/>
        <v>1</v>
      </c>
      <c r="N3821" s="2" t="str">
        <f t="shared" si="119"/>
        <v>Male20181-4 yearsGR113-080</v>
      </c>
    </row>
    <row r="3822" spans="2:14" x14ac:dyDescent="0.35">
      <c r="B3822" t="s">
        <v>712</v>
      </c>
      <c r="C3822" t="s">
        <v>713</v>
      </c>
      <c r="D3822">
        <v>2018</v>
      </c>
      <c r="E3822">
        <v>2018</v>
      </c>
      <c r="F3822" s="1" t="s">
        <v>14</v>
      </c>
      <c r="G3822" s="1" t="s">
        <v>15</v>
      </c>
      <c r="H3822" s="1" t="s">
        <v>99</v>
      </c>
      <c r="I3822" s="1" t="s">
        <v>98</v>
      </c>
      <c r="J3822">
        <v>32</v>
      </c>
      <c r="K3822">
        <v>8163697</v>
      </c>
      <c r="L3822">
        <v>0.4</v>
      </c>
      <c r="M3822" s="2" t="b">
        <f t="shared" si="118"/>
        <v>1</v>
      </c>
      <c r="N3822" s="2" t="str">
        <f t="shared" si="119"/>
        <v>Male20181-4 yearsGR113-082</v>
      </c>
    </row>
    <row r="3823" spans="2:14" x14ac:dyDescent="0.35">
      <c r="B3823" t="s">
        <v>712</v>
      </c>
      <c r="C3823" t="s">
        <v>713</v>
      </c>
      <c r="D3823">
        <v>2018</v>
      </c>
      <c r="E3823">
        <v>2018</v>
      </c>
      <c r="F3823" s="1" t="s">
        <v>14</v>
      </c>
      <c r="G3823" s="1" t="s">
        <v>15</v>
      </c>
      <c r="H3823" s="1" t="s">
        <v>190</v>
      </c>
      <c r="I3823" s="1" t="s">
        <v>189</v>
      </c>
      <c r="J3823">
        <v>21</v>
      </c>
      <c r="K3823">
        <v>8163697</v>
      </c>
      <c r="L3823">
        <v>0.3</v>
      </c>
      <c r="M3823" s="2" t="b">
        <f t="shared" si="118"/>
        <v>0</v>
      </c>
      <c r="N3823" s="2" t="str">
        <f t="shared" si="119"/>
        <v>Male20181-4 yearsGR113-085</v>
      </c>
    </row>
    <row r="3824" spans="2:14" x14ac:dyDescent="0.35">
      <c r="B3824" t="s">
        <v>712</v>
      </c>
      <c r="C3824" t="s">
        <v>713</v>
      </c>
      <c r="D3824">
        <v>2018</v>
      </c>
      <c r="E3824">
        <v>2018</v>
      </c>
      <c r="F3824" s="1" t="s">
        <v>14</v>
      </c>
      <c r="G3824" s="1" t="s">
        <v>15</v>
      </c>
      <c r="H3824" s="1" t="s">
        <v>186</v>
      </c>
      <c r="I3824" s="1" t="s">
        <v>185</v>
      </c>
      <c r="J3824">
        <v>57</v>
      </c>
      <c r="K3824">
        <v>8163697</v>
      </c>
      <c r="L3824">
        <v>0.7</v>
      </c>
      <c r="M3824" s="2" t="b">
        <f t="shared" ref="M3824:M3887" si="120">LEFT(H3824,1)="#"</f>
        <v>0</v>
      </c>
      <c r="N3824" s="2" t="str">
        <f t="shared" ref="N3824:N3887" si="121">B3824&amp;E3824&amp;F3824&amp;I3824</f>
        <v>Male20181-4 yearsGR113-089</v>
      </c>
    </row>
    <row r="3825" spans="2:14" x14ac:dyDescent="0.35">
      <c r="B3825" t="s">
        <v>712</v>
      </c>
      <c r="C3825" t="s">
        <v>713</v>
      </c>
      <c r="D3825">
        <v>2018</v>
      </c>
      <c r="E3825">
        <v>2018</v>
      </c>
      <c r="F3825" s="1" t="s">
        <v>14</v>
      </c>
      <c r="G3825" s="1" t="s">
        <v>15</v>
      </c>
      <c r="H3825" s="1" t="s">
        <v>85</v>
      </c>
      <c r="I3825" s="1" t="s">
        <v>84</v>
      </c>
      <c r="J3825">
        <v>40</v>
      </c>
      <c r="K3825">
        <v>8163697</v>
      </c>
      <c r="L3825">
        <v>0.5</v>
      </c>
      <c r="M3825" s="2" t="b">
        <f t="shared" si="120"/>
        <v>1</v>
      </c>
      <c r="N3825" s="2" t="str">
        <f t="shared" si="121"/>
        <v>Male20181-4 yearsGR113-108</v>
      </c>
    </row>
    <row r="3826" spans="2:14" x14ac:dyDescent="0.35">
      <c r="B3826" t="s">
        <v>712</v>
      </c>
      <c r="C3826" t="s">
        <v>713</v>
      </c>
      <c r="D3826">
        <v>2018</v>
      </c>
      <c r="E3826">
        <v>2018</v>
      </c>
      <c r="F3826" s="1" t="s">
        <v>14</v>
      </c>
      <c r="G3826" s="1" t="s">
        <v>15</v>
      </c>
      <c r="H3826" s="1" t="s">
        <v>164</v>
      </c>
      <c r="I3826" s="1" t="s">
        <v>163</v>
      </c>
      <c r="J3826">
        <v>210</v>
      </c>
      <c r="K3826">
        <v>8163697</v>
      </c>
      <c r="L3826">
        <v>2.6</v>
      </c>
      <c r="M3826" s="2" t="b">
        <f t="shared" si="120"/>
        <v>1</v>
      </c>
      <c r="N3826" s="2" t="str">
        <f t="shared" si="121"/>
        <v>Male20181-4 yearsGR113-109</v>
      </c>
    </row>
    <row r="3827" spans="2:14" x14ac:dyDescent="0.35">
      <c r="B3827" t="s">
        <v>712</v>
      </c>
      <c r="C3827" t="s">
        <v>713</v>
      </c>
      <c r="D3827">
        <v>2018</v>
      </c>
      <c r="E3827">
        <v>2018</v>
      </c>
      <c r="F3827" s="1" t="s">
        <v>14</v>
      </c>
      <c r="G3827" s="1" t="s">
        <v>15</v>
      </c>
      <c r="H3827" s="1" t="s">
        <v>83</v>
      </c>
      <c r="I3827" s="1" t="s">
        <v>82</v>
      </c>
      <c r="J3827">
        <v>168</v>
      </c>
      <c r="K3827">
        <v>8163697</v>
      </c>
      <c r="L3827">
        <v>2.1</v>
      </c>
      <c r="M3827" s="2" t="b">
        <f t="shared" si="120"/>
        <v>0</v>
      </c>
      <c r="N3827" s="2" t="str">
        <f t="shared" si="121"/>
        <v>Male20181-4 yearsGR113-110</v>
      </c>
    </row>
    <row r="3828" spans="2:14" x14ac:dyDescent="0.35">
      <c r="B3828" t="s">
        <v>712</v>
      </c>
      <c r="C3828" t="s">
        <v>713</v>
      </c>
      <c r="D3828">
        <v>2018</v>
      </c>
      <c r="E3828">
        <v>2018</v>
      </c>
      <c r="F3828" s="1" t="s">
        <v>14</v>
      </c>
      <c r="G3828" s="1" t="s">
        <v>15</v>
      </c>
      <c r="H3828" s="1" t="s">
        <v>81</v>
      </c>
      <c r="I3828" s="1" t="s">
        <v>80</v>
      </c>
      <c r="J3828">
        <v>231</v>
      </c>
      <c r="K3828">
        <v>8163697</v>
      </c>
      <c r="L3828">
        <v>2.8</v>
      </c>
      <c r="M3828" s="2" t="b">
        <f t="shared" si="120"/>
        <v>0</v>
      </c>
      <c r="N3828" s="2" t="str">
        <f t="shared" si="121"/>
        <v>Male20181-4 yearsGR113-111</v>
      </c>
    </row>
    <row r="3829" spans="2:14" x14ac:dyDescent="0.35">
      <c r="B3829" t="s">
        <v>712</v>
      </c>
      <c r="C3829" t="s">
        <v>713</v>
      </c>
      <c r="D3829">
        <v>2018</v>
      </c>
      <c r="E3829">
        <v>2018</v>
      </c>
      <c r="F3829" s="1" t="s">
        <v>14</v>
      </c>
      <c r="G3829" s="1" t="s">
        <v>15</v>
      </c>
      <c r="H3829" s="1" t="s">
        <v>79</v>
      </c>
      <c r="I3829" s="1" t="s">
        <v>78</v>
      </c>
      <c r="J3829">
        <v>760</v>
      </c>
      <c r="K3829">
        <v>8163697</v>
      </c>
      <c r="L3829">
        <v>9.3000000000000007</v>
      </c>
      <c r="M3829" s="2" t="b">
        <f t="shared" si="120"/>
        <v>1</v>
      </c>
      <c r="N3829" s="2" t="str">
        <f t="shared" si="121"/>
        <v>Male20181-4 yearsGR113-112</v>
      </c>
    </row>
    <row r="3830" spans="2:14" x14ac:dyDescent="0.35">
      <c r="B3830" t="s">
        <v>712</v>
      </c>
      <c r="C3830" t="s">
        <v>713</v>
      </c>
      <c r="D3830">
        <v>2018</v>
      </c>
      <c r="E3830">
        <v>2018</v>
      </c>
      <c r="F3830" s="1" t="s">
        <v>14</v>
      </c>
      <c r="G3830" s="1" t="s">
        <v>15</v>
      </c>
      <c r="H3830" s="1" t="s">
        <v>77</v>
      </c>
      <c r="I3830" s="1" t="s">
        <v>76</v>
      </c>
      <c r="J3830">
        <v>214</v>
      </c>
      <c r="K3830">
        <v>8163697</v>
      </c>
      <c r="L3830">
        <v>2.6</v>
      </c>
      <c r="M3830" s="2" t="b">
        <f t="shared" si="120"/>
        <v>0</v>
      </c>
      <c r="N3830" s="2" t="str">
        <f t="shared" si="121"/>
        <v>Male20181-4 yearsGR113-113</v>
      </c>
    </row>
    <row r="3831" spans="2:14" x14ac:dyDescent="0.35">
      <c r="B3831" t="s">
        <v>712</v>
      </c>
      <c r="C3831" t="s">
        <v>713</v>
      </c>
      <c r="D3831">
        <v>2018</v>
      </c>
      <c r="E3831">
        <v>2018</v>
      </c>
      <c r="F3831" s="1" t="s">
        <v>14</v>
      </c>
      <c r="G3831" s="1" t="s">
        <v>15</v>
      </c>
      <c r="H3831" s="1" t="s">
        <v>75</v>
      </c>
      <c r="I3831" s="1" t="s">
        <v>74</v>
      </c>
      <c r="J3831">
        <v>203</v>
      </c>
      <c r="K3831">
        <v>8163697</v>
      </c>
      <c r="L3831">
        <v>2.5</v>
      </c>
      <c r="M3831" s="2" t="b">
        <f t="shared" si="120"/>
        <v>0</v>
      </c>
      <c r="N3831" s="2" t="str">
        <f t="shared" si="121"/>
        <v>Male20181-4 yearsGR113-114</v>
      </c>
    </row>
    <row r="3832" spans="2:14" x14ac:dyDescent="0.35">
      <c r="B3832" t="s">
        <v>712</v>
      </c>
      <c r="C3832" t="s">
        <v>713</v>
      </c>
      <c r="D3832">
        <v>2018</v>
      </c>
      <c r="E3832">
        <v>2018</v>
      </c>
      <c r="F3832" s="1" t="s">
        <v>14</v>
      </c>
      <c r="G3832" s="1" t="s">
        <v>15</v>
      </c>
      <c r="H3832" s="1" t="s">
        <v>73</v>
      </c>
      <c r="I3832" s="1" t="s">
        <v>72</v>
      </c>
      <c r="J3832">
        <v>546</v>
      </c>
      <c r="K3832">
        <v>8163697</v>
      </c>
      <c r="L3832">
        <v>6.7</v>
      </c>
      <c r="M3832" s="2" t="b">
        <f t="shared" si="120"/>
        <v>0</v>
      </c>
      <c r="N3832" s="2" t="str">
        <f t="shared" si="121"/>
        <v>Male20181-4 yearsGR113-117</v>
      </c>
    </row>
    <row r="3833" spans="2:14" x14ac:dyDescent="0.35">
      <c r="B3833" t="s">
        <v>712</v>
      </c>
      <c r="C3833" t="s">
        <v>713</v>
      </c>
      <c r="D3833">
        <v>2018</v>
      </c>
      <c r="E3833">
        <v>2018</v>
      </c>
      <c r="F3833" s="1" t="s">
        <v>14</v>
      </c>
      <c r="G3833" s="1" t="s">
        <v>15</v>
      </c>
      <c r="H3833" s="1" t="s">
        <v>158</v>
      </c>
      <c r="I3833" s="1" t="s">
        <v>157</v>
      </c>
      <c r="J3833">
        <v>26</v>
      </c>
      <c r="K3833">
        <v>8163697</v>
      </c>
      <c r="L3833">
        <v>0.3</v>
      </c>
      <c r="M3833" s="2" t="b">
        <f t="shared" si="120"/>
        <v>0</v>
      </c>
      <c r="N3833" s="2" t="str">
        <f t="shared" si="121"/>
        <v>Male20181-4 yearsGR113-119</v>
      </c>
    </row>
    <row r="3834" spans="2:14" x14ac:dyDescent="0.35">
      <c r="B3834" t="s">
        <v>712</v>
      </c>
      <c r="C3834" t="s">
        <v>713</v>
      </c>
      <c r="D3834">
        <v>2018</v>
      </c>
      <c r="E3834">
        <v>2018</v>
      </c>
      <c r="F3834" s="1" t="s">
        <v>14</v>
      </c>
      <c r="G3834" s="1" t="s">
        <v>15</v>
      </c>
      <c r="H3834" s="1" t="s">
        <v>69</v>
      </c>
      <c r="I3834" s="1" t="s">
        <v>68</v>
      </c>
      <c r="J3834">
        <v>300</v>
      </c>
      <c r="K3834">
        <v>8163697</v>
      </c>
      <c r="L3834">
        <v>3.7</v>
      </c>
      <c r="M3834" s="2" t="b">
        <f t="shared" si="120"/>
        <v>0</v>
      </c>
      <c r="N3834" s="2" t="str">
        <f t="shared" si="121"/>
        <v>Male20181-4 yearsGR113-120</v>
      </c>
    </row>
    <row r="3835" spans="2:14" x14ac:dyDescent="0.35">
      <c r="B3835" t="s">
        <v>712</v>
      </c>
      <c r="C3835" t="s">
        <v>713</v>
      </c>
      <c r="D3835">
        <v>2018</v>
      </c>
      <c r="E3835">
        <v>2018</v>
      </c>
      <c r="F3835" s="1" t="s">
        <v>14</v>
      </c>
      <c r="G3835" s="1" t="s">
        <v>15</v>
      </c>
      <c r="H3835" s="1" t="s">
        <v>156</v>
      </c>
      <c r="I3835" s="1" t="s">
        <v>155</v>
      </c>
      <c r="J3835">
        <v>68</v>
      </c>
      <c r="K3835">
        <v>8163697</v>
      </c>
      <c r="L3835">
        <v>0.8</v>
      </c>
      <c r="M3835" s="2" t="b">
        <f t="shared" si="120"/>
        <v>0</v>
      </c>
      <c r="N3835" s="2" t="str">
        <f t="shared" si="121"/>
        <v>Male20181-4 yearsGR113-121</v>
      </c>
    </row>
    <row r="3836" spans="2:14" x14ac:dyDescent="0.35">
      <c r="B3836" t="s">
        <v>712</v>
      </c>
      <c r="C3836" t="s">
        <v>713</v>
      </c>
      <c r="D3836">
        <v>2018</v>
      </c>
      <c r="E3836">
        <v>2018</v>
      </c>
      <c r="F3836" s="1" t="s">
        <v>14</v>
      </c>
      <c r="G3836" s="1" t="s">
        <v>15</v>
      </c>
      <c r="H3836" s="1" t="s">
        <v>67</v>
      </c>
      <c r="I3836" s="1" t="s">
        <v>66</v>
      </c>
      <c r="J3836">
        <v>14</v>
      </c>
      <c r="K3836">
        <v>8163697</v>
      </c>
      <c r="L3836" t="s">
        <v>10</v>
      </c>
      <c r="M3836" s="2" t="b">
        <f t="shared" si="120"/>
        <v>0</v>
      </c>
      <c r="N3836" s="2" t="str">
        <f t="shared" si="121"/>
        <v>Male20181-4 yearsGR113-122</v>
      </c>
    </row>
    <row r="3837" spans="2:14" x14ac:dyDescent="0.35">
      <c r="B3837" t="s">
        <v>712</v>
      </c>
      <c r="C3837" t="s">
        <v>713</v>
      </c>
      <c r="D3837">
        <v>2018</v>
      </c>
      <c r="E3837">
        <v>2018</v>
      </c>
      <c r="F3837" s="1" t="s">
        <v>14</v>
      </c>
      <c r="G3837" s="1" t="s">
        <v>15</v>
      </c>
      <c r="H3837" s="1" t="s">
        <v>154</v>
      </c>
      <c r="I3837" s="1" t="s">
        <v>153</v>
      </c>
      <c r="J3837">
        <v>129</v>
      </c>
      <c r="K3837">
        <v>8163697</v>
      </c>
      <c r="L3837">
        <v>1.6</v>
      </c>
      <c r="M3837" s="2" t="b">
        <f t="shared" si="120"/>
        <v>0</v>
      </c>
      <c r="N3837" s="2" t="str">
        <f t="shared" si="121"/>
        <v>Male20181-4 yearsGR113-123</v>
      </c>
    </row>
    <row r="3838" spans="2:14" x14ac:dyDescent="0.35">
      <c r="B3838" t="s">
        <v>712</v>
      </c>
      <c r="C3838" t="s">
        <v>713</v>
      </c>
      <c r="D3838">
        <v>2018</v>
      </c>
      <c r="E3838">
        <v>2018</v>
      </c>
      <c r="F3838" s="1" t="s">
        <v>14</v>
      </c>
      <c r="G3838" s="1" t="s">
        <v>15</v>
      </c>
      <c r="H3838" s="1" t="s">
        <v>61</v>
      </c>
      <c r="I3838" s="1" t="s">
        <v>60</v>
      </c>
      <c r="J3838">
        <v>211</v>
      </c>
      <c r="K3838">
        <v>8163697</v>
      </c>
      <c r="L3838">
        <v>2.6</v>
      </c>
      <c r="M3838" s="2" t="b">
        <f t="shared" si="120"/>
        <v>1</v>
      </c>
      <c r="N3838" s="2" t="str">
        <f t="shared" si="121"/>
        <v>Male20181-4 yearsGR113-127</v>
      </c>
    </row>
    <row r="3839" spans="2:14" x14ac:dyDescent="0.35">
      <c r="B3839" t="s">
        <v>712</v>
      </c>
      <c r="C3839" t="s">
        <v>713</v>
      </c>
      <c r="D3839">
        <v>2018</v>
      </c>
      <c r="E3839">
        <v>2018</v>
      </c>
      <c r="F3839" s="1" t="s">
        <v>14</v>
      </c>
      <c r="G3839" s="1" t="s">
        <v>15</v>
      </c>
      <c r="H3839" s="1" t="s">
        <v>59</v>
      </c>
      <c r="I3839" s="1" t="s">
        <v>58</v>
      </c>
      <c r="J3839">
        <v>30</v>
      </c>
      <c r="K3839">
        <v>8163697</v>
      </c>
      <c r="L3839">
        <v>0.4</v>
      </c>
      <c r="M3839" s="2" t="b">
        <f t="shared" si="120"/>
        <v>0</v>
      </c>
      <c r="N3839" s="2" t="str">
        <f t="shared" si="121"/>
        <v>Male20181-4 yearsGR113-128</v>
      </c>
    </row>
    <row r="3840" spans="2:14" x14ac:dyDescent="0.35">
      <c r="B3840" t="s">
        <v>712</v>
      </c>
      <c r="C3840" t="s">
        <v>713</v>
      </c>
      <c r="D3840">
        <v>2018</v>
      </c>
      <c r="E3840">
        <v>2018</v>
      </c>
      <c r="F3840" s="1" t="s">
        <v>14</v>
      </c>
      <c r="G3840" s="1" t="s">
        <v>15</v>
      </c>
      <c r="H3840" s="1" t="s">
        <v>57</v>
      </c>
      <c r="I3840" s="1" t="s">
        <v>56</v>
      </c>
      <c r="J3840">
        <v>181</v>
      </c>
      <c r="K3840">
        <v>8163697</v>
      </c>
      <c r="L3840">
        <v>2.2000000000000002</v>
      </c>
      <c r="M3840" s="2" t="b">
        <f t="shared" si="120"/>
        <v>0</v>
      </c>
      <c r="N3840" s="2" t="str">
        <f t="shared" si="121"/>
        <v>Male20181-4 yearsGR113-129</v>
      </c>
    </row>
    <row r="3841" spans="2:14" x14ac:dyDescent="0.35">
      <c r="B3841" t="s">
        <v>712</v>
      </c>
      <c r="C3841" t="s">
        <v>713</v>
      </c>
      <c r="D3841">
        <v>2018</v>
      </c>
      <c r="E3841">
        <v>2018</v>
      </c>
      <c r="F3841" s="1" t="s">
        <v>14</v>
      </c>
      <c r="G3841" s="1" t="s">
        <v>15</v>
      </c>
      <c r="H3841" s="1" t="s">
        <v>55</v>
      </c>
      <c r="I3841" s="1" t="s">
        <v>54</v>
      </c>
      <c r="J3841">
        <v>36</v>
      </c>
      <c r="K3841">
        <v>8163697</v>
      </c>
      <c r="L3841">
        <v>0.4</v>
      </c>
      <c r="M3841" s="2" t="b">
        <f t="shared" si="120"/>
        <v>0</v>
      </c>
      <c r="N3841" s="2" t="str">
        <f t="shared" si="121"/>
        <v>Male20181-4 yearsGR113-131</v>
      </c>
    </row>
    <row r="3842" spans="2:14" x14ac:dyDescent="0.35">
      <c r="B3842" t="s">
        <v>712</v>
      </c>
      <c r="C3842" t="s">
        <v>713</v>
      </c>
      <c r="D3842">
        <v>2018</v>
      </c>
      <c r="E3842">
        <v>2018</v>
      </c>
      <c r="F3842" s="1" t="s">
        <v>14</v>
      </c>
      <c r="G3842" s="1" t="s">
        <v>15</v>
      </c>
      <c r="H3842" s="1" t="s">
        <v>53</v>
      </c>
      <c r="I3842" s="1" t="s">
        <v>52</v>
      </c>
      <c r="J3842">
        <v>30</v>
      </c>
      <c r="K3842">
        <v>8163697</v>
      </c>
      <c r="L3842">
        <v>0.4</v>
      </c>
      <c r="M3842" s="2" t="b">
        <f t="shared" si="120"/>
        <v>0</v>
      </c>
      <c r="N3842" s="2" t="str">
        <f t="shared" si="121"/>
        <v>Male20181-4 yearsGR113-133</v>
      </c>
    </row>
    <row r="3843" spans="2:14" x14ac:dyDescent="0.35">
      <c r="B3843" t="s">
        <v>712</v>
      </c>
      <c r="C3843" t="s">
        <v>713</v>
      </c>
      <c r="D3843">
        <v>2018</v>
      </c>
      <c r="E3843">
        <v>2018</v>
      </c>
      <c r="F3843" s="1" t="s">
        <v>14</v>
      </c>
      <c r="G3843" s="1" t="s">
        <v>15</v>
      </c>
      <c r="H3843" s="1" t="s">
        <v>147</v>
      </c>
      <c r="I3843" s="1" t="s">
        <v>146</v>
      </c>
      <c r="J3843">
        <v>11</v>
      </c>
      <c r="K3843">
        <v>8163697</v>
      </c>
      <c r="L3843" t="s">
        <v>10</v>
      </c>
      <c r="M3843" s="2" t="b">
        <f t="shared" si="120"/>
        <v>1</v>
      </c>
      <c r="N3843" s="2" t="str">
        <f t="shared" si="121"/>
        <v>Male20181-4 yearsGR113-135</v>
      </c>
    </row>
    <row r="3844" spans="2:14" x14ac:dyDescent="0.35">
      <c r="B3844" t="s">
        <v>712</v>
      </c>
      <c r="C3844" t="s">
        <v>713</v>
      </c>
      <c r="D3844">
        <v>2018</v>
      </c>
      <c r="E3844">
        <v>2018</v>
      </c>
      <c r="F3844" s="1" t="s">
        <v>16</v>
      </c>
      <c r="G3844" s="1" t="s">
        <v>17</v>
      </c>
      <c r="H3844" s="1" t="s">
        <v>143</v>
      </c>
      <c r="I3844" s="1" t="s">
        <v>142</v>
      </c>
      <c r="J3844">
        <v>36</v>
      </c>
      <c r="K3844">
        <v>20974830</v>
      </c>
      <c r="L3844">
        <v>0.2</v>
      </c>
      <c r="M3844" s="2" t="b">
        <f t="shared" si="120"/>
        <v>1</v>
      </c>
      <c r="N3844" s="2" t="str">
        <f t="shared" si="121"/>
        <v>Male20185-14 yearsGR113-010</v>
      </c>
    </row>
    <row r="3845" spans="2:14" x14ac:dyDescent="0.35">
      <c r="B3845" t="s">
        <v>712</v>
      </c>
      <c r="C3845" t="s">
        <v>713</v>
      </c>
      <c r="D3845">
        <v>2018</v>
      </c>
      <c r="E3845">
        <v>2018</v>
      </c>
      <c r="F3845" s="1" t="s">
        <v>16</v>
      </c>
      <c r="G3845" s="1" t="s">
        <v>17</v>
      </c>
      <c r="H3845" s="1" t="s">
        <v>141</v>
      </c>
      <c r="I3845" s="1" t="s">
        <v>140</v>
      </c>
      <c r="J3845">
        <v>29</v>
      </c>
      <c r="K3845">
        <v>20974830</v>
      </c>
      <c r="L3845">
        <v>0.1</v>
      </c>
      <c r="M3845" s="2" t="b">
        <f t="shared" si="120"/>
        <v>0</v>
      </c>
      <c r="N3845" s="2" t="str">
        <f t="shared" si="121"/>
        <v>Male20185-14 yearsGR113-018</v>
      </c>
    </row>
    <row r="3846" spans="2:14" x14ac:dyDescent="0.35">
      <c r="B3846" t="s">
        <v>712</v>
      </c>
      <c r="C3846" t="s">
        <v>713</v>
      </c>
      <c r="D3846">
        <v>2018</v>
      </c>
      <c r="E3846">
        <v>2018</v>
      </c>
      <c r="F3846" s="1" t="s">
        <v>16</v>
      </c>
      <c r="G3846" s="1" t="s">
        <v>17</v>
      </c>
      <c r="H3846" s="1" t="s">
        <v>139</v>
      </c>
      <c r="I3846" s="1" t="s">
        <v>138</v>
      </c>
      <c r="J3846">
        <v>448</v>
      </c>
      <c r="K3846">
        <v>20974830</v>
      </c>
      <c r="L3846">
        <v>2.1</v>
      </c>
      <c r="M3846" s="2" t="b">
        <f t="shared" si="120"/>
        <v>1</v>
      </c>
      <c r="N3846" s="2" t="str">
        <f t="shared" si="121"/>
        <v>Male20185-14 yearsGR113-019</v>
      </c>
    </row>
    <row r="3847" spans="2:14" x14ac:dyDescent="0.35">
      <c r="B3847" t="s">
        <v>712</v>
      </c>
      <c r="C3847" t="s">
        <v>713</v>
      </c>
      <c r="D3847">
        <v>2018</v>
      </c>
      <c r="E3847">
        <v>2018</v>
      </c>
      <c r="F3847" s="1" t="s">
        <v>16</v>
      </c>
      <c r="G3847" s="1" t="s">
        <v>17</v>
      </c>
      <c r="H3847" s="1" t="s">
        <v>272</v>
      </c>
      <c r="I3847" s="1" t="s">
        <v>271</v>
      </c>
      <c r="J3847">
        <v>10</v>
      </c>
      <c r="K3847">
        <v>20974830</v>
      </c>
      <c r="L3847" t="s">
        <v>10</v>
      </c>
      <c r="M3847" s="2" t="b">
        <f t="shared" si="120"/>
        <v>0</v>
      </c>
      <c r="N3847" s="2" t="str">
        <f t="shared" si="121"/>
        <v>Male20185-14 yearsGR113-024</v>
      </c>
    </row>
    <row r="3848" spans="2:14" x14ac:dyDescent="0.35">
      <c r="B3848" t="s">
        <v>712</v>
      </c>
      <c r="C3848" t="s">
        <v>713</v>
      </c>
      <c r="D3848">
        <v>2018</v>
      </c>
      <c r="E3848">
        <v>2018</v>
      </c>
      <c r="F3848" s="1" t="s">
        <v>16</v>
      </c>
      <c r="G3848" s="1" t="s">
        <v>17</v>
      </c>
      <c r="H3848" s="1" t="s">
        <v>254</v>
      </c>
      <c r="I3848" s="1" t="s">
        <v>253</v>
      </c>
      <c r="J3848">
        <v>10</v>
      </c>
      <c r="K3848">
        <v>20974830</v>
      </c>
      <c r="L3848" t="s">
        <v>10</v>
      </c>
      <c r="M3848" s="2" t="b">
        <f t="shared" si="120"/>
        <v>0</v>
      </c>
      <c r="N3848" s="2" t="str">
        <f t="shared" si="121"/>
        <v>Male20185-14 yearsGR113-034</v>
      </c>
    </row>
    <row r="3849" spans="2:14" x14ac:dyDescent="0.35">
      <c r="B3849" t="s">
        <v>712</v>
      </c>
      <c r="C3849" t="s">
        <v>713</v>
      </c>
      <c r="D3849">
        <v>2018</v>
      </c>
      <c r="E3849">
        <v>2018</v>
      </c>
      <c r="F3849" s="1" t="s">
        <v>16</v>
      </c>
      <c r="G3849" s="1" t="s">
        <v>17</v>
      </c>
      <c r="H3849" s="1" t="s">
        <v>250</v>
      </c>
      <c r="I3849" s="1" t="s">
        <v>249</v>
      </c>
      <c r="J3849">
        <v>170</v>
      </c>
      <c r="K3849">
        <v>20974830</v>
      </c>
      <c r="L3849">
        <v>0.8</v>
      </c>
      <c r="M3849" s="2" t="b">
        <f t="shared" si="120"/>
        <v>0</v>
      </c>
      <c r="N3849" s="2" t="str">
        <f t="shared" si="121"/>
        <v>Male20185-14 yearsGR113-036</v>
      </c>
    </row>
    <row r="3850" spans="2:14" x14ac:dyDescent="0.35">
      <c r="B3850" t="s">
        <v>712</v>
      </c>
      <c r="C3850" t="s">
        <v>713</v>
      </c>
      <c r="D3850">
        <v>2018</v>
      </c>
      <c r="E3850">
        <v>2018</v>
      </c>
      <c r="F3850" s="1" t="s">
        <v>16</v>
      </c>
      <c r="G3850" s="1" t="s">
        <v>17</v>
      </c>
      <c r="H3850" s="1" t="s">
        <v>135</v>
      </c>
      <c r="I3850" s="1" t="s">
        <v>134</v>
      </c>
      <c r="J3850">
        <v>106</v>
      </c>
      <c r="K3850">
        <v>20974830</v>
      </c>
      <c r="L3850">
        <v>0.5</v>
      </c>
      <c r="M3850" s="2" t="b">
        <f t="shared" si="120"/>
        <v>0</v>
      </c>
      <c r="N3850" s="2" t="str">
        <f t="shared" si="121"/>
        <v>Male20185-14 yearsGR113-037</v>
      </c>
    </row>
    <row r="3851" spans="2:14" x14ac:dyDescent="0.35">
      <c r="B3851" t="s">
        <v>712</v>
      </c>
      <c r="C3851" t="s">
        <v>713</v>
      </c>
      <c r="D3851">
        <v>2018</v>
      </c>
      <c r="E3851">
        <v>2018</v>
      </c>
      <c r="F3851" s="1" t="s">
        <v>16</v>
      </c>
      <c r="G3851" s="1" t="s">
        <v>17</v>
      </c>
      <c r="H3851" s="1" t="s">
        <v>133</v>
      </c>
      <c r="I3851" s="1" t="s">
        <v>132</v>
      </c>
      <c r="J3851">
        <v>15</v>
      </c>
      <c r="K3851">
        <v>20974830</v>
      </c>
      <c r="L3851" t="s">
        <v>10</v>
      </c>
      <c r="M3851" s="2" t="b">
        <f t="shared" si="120"/>
        <v>0</v>
      </c>
      <c r="N3851" s="2" t="str">
        <f t="shared" si="121"/>
        <v>Male20185-14 yearsGR113-039</v>
      </c>
    </row>
    <row r="3852" spans="2:14" x14ac:dyDescent="0.35">
      <c r="B3852" t="s">
        <v>712</v>
      </c>
      <c r="C3852" t="s">
        <v>713</v>
      </c>
      <c r="D3852">
        <v>2018</v>
      </c>
      <c r="E3852">
        <v>2018</v>
      </c>
      <c r="F3852" s="1" t="s">
        <v>16</v>
      </c>
      <c r="G3852" s="1" t="s">
        <v>17</v>
      </c>
      <c r="H3852" s="1" t="s">
        <v>246</v>
      </c>
      <c r="I3852" s="1" t="s">
        <v>245</v>
      </c>
      <c r="J3852">
        <v>89</v>
      </c>
      <c r="K3852">
        <v>20974830</v>
      </c>
      <c r="L3852">
        <v>0.4</v>
      </c>
      <c r="M3852" s="2" t="b">
        <f t="shared" si="120"/>
        <v>0</v>
      </c>
      <c r="N3852" s="2" t="str">
        <f t="shared" si="121"/>
        <v>Male20185-14 yearsGR113-040</v>
      </c>
    </row>
    <row r="3853" spans="2:14" x14ac:dyDescent="0.35">
      <c r="B3853" t="s">
        <v>712</v>
      </c>
      <c r="C3853" t="s">
        <v>713</v>
      </c>
      <c r="D3853">
        <v>2018</v>
      </c>
      <c r="E3853">
        <v>2018</v>
      </c>
      <c r="F3853" s="1" t="s">
        <v>16</v>
      </c>
      <c r="G3853" s="1" t="s">
        <v>17</v>
      </c>
      <c r="H3853" s="1" t="s">
        <v>240</v>
      </c>
      <c r="I3853" s="1" t="s">
        <v>239</v>
      </c>
      <c r="J3853">
        <v>146</v>
      </c>
      <c r="K3853">
        <v>20974830</v>
      </c>
      <c r="L3853">
        <v>0.7</v>
      </c>
      <c r="M3853" s="2" t="b">
        <f t="shared" si="120"/>
        <v>0</v>
      </c>
      <c r="N3853" s="2" t="str">
        <f t="shared" si="121"/>
        <v>Male20185-14 yearsGR113-043</v>
      </c>
    </row>
    <row r="3854" spans="2:14" x14ac:dyDescent="0.35">
      <c r="B3854" t="s">
        <v>712</v>
      </c>
      <c r="C3854" t="s">
        <v>713</v>
      </c>
      <c r="D3854">
        <v>2018</v>
      </c>
      <c r="E3854">
        <v>2018</v>
      </c>
      <c r="F3854" s="1" t="s">
        <v>16</v>
      </c>
      <c r="G3854" s="1" t="s">
        <v>17</v>
      </c>
      <c r="H3854" s="1" t="s">
        <v>238</v>
      </c>
      <c r="I3854" s="1" t="s">
        <v>237</v>
      </c>
      <c r="J3854">
        <v>27</v>
      </c>
      <c r="K3854">
        <v>20974830</v>
      </c>
      <c r="L3854">
        <v>0.1</v>
      </c>
      <c r="M3854" s="2" t="b">
        <f t="shared" si="120"/>
        <v>1</v>
      </c>
      <c r="N3854" s="2" t="str">
        <f t="shared" si="121"/>
        <v>Male20185-14 yearsGR113-044</v>
      </c>
    </row>
    <row r="3855" spans="2:14" x14ac:dyDescent="0.35">
      <c r="B3855" t="s">
        <v>712</v>
      </c>
      <c r="C3855" t="s">
        <v>713</v>
      </c>
      <c r="D3855">
        <v>2018</v>
      </c>
      <c r="E3855">
        <v>2018</v>
      </c>
      <c r="F3855" s="1" t="s">
        <v>16</v>
      </c>
      <c r="G3855" s="1" t="s">
        <v>17</v>
      </c>
      <c r="H3855" s="1" t="s">
        <v>236</v>
      </c>
      <c r="I3855" s="1" t="s">
        <v>235</v>
      </c>
      <c r="J3855">
        <v>13</v>
      </c>
      <c r="K3855">
        <v>20974830</v>
      </c>
      <c r="L3855" t="s">
        <v>10</v>
      </c>
      <c r="M3855" s="2" t="b">
        <f t="shared" si="120"/>
        <v>1</v>
      </c>
      <c r="N3855" s="2" t="str">
        <f t="shared" si="121"/>
        <v>Male20185-14 yearsGR113-045</v>
      </c>
    </row>
    <row r="3856" spans="2:14" x14ac:dyDescent="0.35">
      <c r="B3856" t="s">
        <v>712</v>
      </c>
      <c r="C3856" t="s">
        <v>713</v>
      </c>
      <c r="D3856">
        <v>2018</v>
      </c>
      <c r="E3856">
        <v>2018</v>
      </c>
      <c r="F3856" s="1" t="s">
        <v>16</v>
      </c>
      <c r="G3856" s="1" t="s">
        <v>17</v>
      </c>
      <c r="H3856" s="1" t="s">
        <v>131</v>
      </c>
      <c r="I3856" s="1" t="s">
        <v>130</v>
      </c>
      <c r="J3856">
        <v>13</v>
      </c>
      <c r="K3856">
        <v>20974830</v>
      </c>
      <c r="L3856" t="s">
        <v>10</v>
      </c>
      <c r="M3856" s="2" t="b">
        <f t="shared" si="120"/>
        <v>1</v>
      </c>
      <c r="N3856" s="2" t="str">
        <f t="shared" si="121"/>
        <v>Male20185-14 yearsGR113-046</v>
      </c>
    </row>
    <row r="3857" spans="2:14" x14ac:dyDescent="0.35">
      <c r="B3857" t="s">
        <v>712</v>
      </c>
      <c r="C3857" t="s">
        <v>713</v>
      </c>
      <c r="D3857">
        <v>2018</v>
      </c>
      <c r="E3857">
        <v>2018</v>
      </c>
      <c r="F3857" s="1" t="s">
        <v>16</v>
      </c>
      <c r="G3857" s="1" t="s">
        <v>17</v>
      </c>
      <c r="H3857" s="1" t="s">
        <v>129</v>
      </c>
      <c r="I3857" s="1" t="s">
        <v>128</v>
      </c>
      <c r="J3857">
        <v>148</v>
      </c>
      <c r="K3857">
        <v>20974830</v>
      </c>
      <c r="L3857">
        <v>0.7</v>
      </c>
      <c r="M3857" s="2" t="b">
        <f t="shared" si="120"/>
        <v>0</v>
      </c>
      <c r="N3857" s="2" t="str">
        <f t="shared" si="121"/>
        <v>Male20185-14 yearsGR113-053</v>
      </c>
    </row>
    <row r="3858" spans="2:14" x14ac:dyDescent="0.35">
      <c r="B3858" t="s">
        <v>712</v>
      </c>
      <c r="C3858" t="s">
        <v>713</v>
      </c>
      <c r="D3858">
        <v>2018</v>
      </c>
      <c r="E3858">
        <v>2018</v>
      </c>
      <c r="F3858" s="1" t="s">
        <v>16</v>
      </c>
      <c r="G3858" s="1" t="s">
        <v>17</v>
      </c>
      <c r="H3858" s="1" t="s">
        <v>127</v>
      </c>
      <c r="I3858" s="1" t="s">
        <v>126</v>
      </c>
      <c r="J3858">
        <v>91</v>
      </c>
      <c r="K3858">
        <v>20974830</v>
      </c>
      <c r="L3858">
        <v>0.4</v>
      </c>
      <c r="M3858" s="2" t="b">
        <f t="shared" si="120"/>
        <v>1</v>
      </c>
      <c r="N3858" s="2" t="str">
        <f t="shared" si="121"/>
        <v>Male20185-14 yearsGR113-054</v>
      </c>
    </row>
    <row r="3859" spans="2:14" x14ac:dyDescent="0.35">
      <c r="B3859" t="s">
        <v>712</v>
      </c>
      <c r="C3859" t="s">
        <v>713</v>
      </c>
      <c r="D3859">
        <v>2018</v>
      </c>
      <c r="E3859">
        <v>2018</v>
      </c>
      <c r="F3859" s="1" t="s">
        <v>16</v>
      </c>
      <c r="G3859" s="1" t="s">
        <v>17</v>
      </c>
      <c r="H3859" s="1" t="s">
        <v>113</v>
      </c>
      <c r="I3859" s="1" t="s">
        <v>112</v>
      </c>
      <c r="J3859">
        <v>83</v>
      </c>
      <c r="K3859">
        <v>20974830</v>
      </c>
      <c r="L3859">
        <v>0.4</v>
      </c>
      <c r="M3859" s="2" t="b">
        <f t="shared" si="120"/>
        <v>0</v>
      </c>
      <c r="N3859" s="2" t="str">
        <f t="shared" si="121"/>
        <v>Male20185-14 yearsGR113-064</v>
      </c>
    </row>
    <row r="3860" spans="2:14" x14ac:dyDescent="0.35">
      <c r="B3860" t="s">
        <v>712</v>
      </c>
      <c r="C3860" t="s">
        <v>713</v>
      </c>
      <c r="D3860">
        <v>2018</v>
      </c>
      <c r="E3860">
        <v>2018</v>
      </c>
      <c r="F3860" s="1" t="s">
        <v>16</v>
      </c>
      <c r="G3860" s="1" t="s">
        <v>17</v>
      </c>
      <c r="H3860" s="1" t="s">
        <v>109</v>
      </c>
      <c r="I3860" s="1" t="s">
        <v>108</v>
      </c>
      <c r="J3860">
        <v>71</v>
      </c>
      <c r="K3860">
        <v>20974830</v>
      </c>
      <c r="L3860">
        <v>0.3</v>
      </c>
      <c r="M3860" s="2" t="b">
        <f t="shared" si="120"/>
        <v>0</v>
      </c>
      <c r="N3860" s="2" t="str">
        <f t="shared" si="121"/>
        <v>Male20185-14 yearsGR113-068</v>
      </c>
    </row>
    <row r="3861" spans="2:14" x14ac:dyDescent="0.35">
      <c r="B3861" t="s">
        <v>712</v>
      </c>
      <c r="C3861" t="s">
        <v>713</v>
      </c>
      <c r="D3861">
        <v>2018</v>
      </c>
      <c r="E3861">
        <v>2018</v>
      </c>
      <c r="F3861" s="1" t="s">
        <v>16</v>
      </c>
      <c r="G3861" s="1" t="s">
        <v>17</v>
      </c>
      <c r="H3861" s="1" t="s">
        <v>107</v>
      </c>
      <c r="I3861" s="1" t="s">
        <v>106</v>
      </c>
      <c r="J3861">
        <v>51</v>
      </c>
      <c r="K3861">
        <v>20974830</v>
      </c>
      <c r="L3861">
        <v>0.2</v>
      </c>
      <c r="M3861" s="2" t="b">
        <f t="shared" si="120"/>
        <v>1</v>
      </c>
      <c r="N3861" s="2" t="str">
        <f t="shared" si="121"/>
        <v>Male20185-14 yearsGR113-070</v>
      </c>
    </row>
    <row r="3862" spans="2:14" x14ac:dyDescent="0.35">
      <c r="B3862" t="s">
        <v>712</v>
      </c>
      <c r="C3862" t="s">
        <v>713</v>
      </c>
      <c r="D3862">
        <v>2018</v>
      </c>
      <c r="E3862">
        <v>2018</v>
      </c>
      <c r="F3862" s="1" t="s">
        <v>16</v>
      </c>
      <c r="G3862" s="1" t="s">
        <v>17</v>
      </c>
      <c r="H3862" s="1" t="s">
        <v>103</v>
      </c>
      <c r="I3862" s="1" t="s">
        <v>102</v>
      </c>
      <c r="J3862">
        <v>55</v>
      </c>
      <c r="K3862">
        <v>20974830</v>
      </c>
      <c r="L3862">
        <v>0.3</v>
      </c>
      <c r="M3862" s="2" t="b">
        <f t="shared" si="120"/>
        <v>1</v>
      </c>
      <c r="N3862" s="2" t="str">
        <f t="shared" si="121"/>
        <v>Male20185-14 yearsGR113-076</v>
      </c>
    </row>
    <row r="3863" spans="2:14" x14ac:dyDescent="0.35">
      <c r="B3863" t="s">
        <v>712</v>
      </c>
      <c r="C3863" t="s">
        <v>713</v>
      </c>
      <c r="D3863">
        <v>2018</v>
      </c>
      <c r="E3863">
        <v>2018</v>
      </c>
      <c r="F3863" s="1" t="s">
        <v>16</v>
      </c>
      <c r="G3863" s="1" t="s">
        <v>17</v>
      </c>
      <c r="H3863" s="1" t="s">
        <v>202</v>
      </c>
      <c r="I3863" s="1" t="s">
        <v>201</v>
      </c>
      <c r="J3863">
        <v>28</v>
      </c>
      <c r="K3863">
        <v>20974830</v>
      </c>
      <c r="L3863">
        <v>0.1</v>
      </c>
      <c r="M3863" s="2" t="b">
        <f t="shared" si="120"/>
        <v>0</v>
      </c>
      <c r="N3863" s="2" t="str">
        <f t="shared" si="121"/>
        <v>Male20185-14 yearsGR113-077</v>
      </c>
    </row>
    <row r="3864" spans="2:14" x14ac:dyDescent="0.35">
      <c r="B3864" t="s">
        <v>712</v>
      </c>
      <c r="C3864" t="s">
        <v>713</v>
      </c>
      <c r="D3864">
        <v>2018</v>
      </c>
      <c r="E3864">
        <v>2018</v>
      </c>
      <c r="F3864" s="1" t="s">
        <v>16</v>
      </c>
      <c r="G3864" s="1" t="s">
        <v>17</v>
      </c>
      <c r="H3864" s="1" t="s">
        <v>101</v>
      </c>
      <c r="I3864" s="1" t="s">
        <v>100</v>
      </c>
      <c r="J3864">
        <v>27</v>
      </c>
      <c r="K3864">
        <v>20974830</v>
      </c>
      <c r="L3864">
        <v>0.1</v>
      </c>
      <c r="M3864" s="2" t="b">
        <f t="shared" si="120"/>
        <v>0</v>
      </c>
      <c r="N3864" s="2" t="str">
        <f t="shared" si="121"/>
        <v>Male20185-14 yearsGR113-078</v>
      </c>
    </row>
    <row r="3865" spans="2:14" x14ac:dyDescent="0.35">
      <c r="B3865" t="s">
        <v>712</v>
      </c>
      <c r="C3865" t="s">
        <v>713</v>
      </c>
      <c r="D3865">
        <v>2018</v>
      </c>
      <c r="E3865">
        <v>2018</v>
      </c>
      <c r="F3865" s="1" t="s">
        <v>16</v>
      </c>
      <c r="G3865" s="1" t="s">
        <v>17</v>
      </c>
      <c r="H3865" s="1" t="s">
        <v>99</v>
      </c>
      <c r="I3865" s="1" t="s">
        <v>98</v>
      </c>
      <c r="J3865">
        <v>70</v>
      </c>
      <c r="K3865">
        <v>20974830</v>
      </c>
      <c r="L3865">
        <v>0.3</v>
      </c>
      <c r="M3865" s="2" t="b">
        <f t="shared" si="120"/>
        <v>1</v>
      </c>
      <c r="N3865" s="2" t="str">
        <f t="shared" si="121"/>
        <v>Male20185-14 yearsGR113-082</v>
      </c>
    </row>
    <row r="3866" spans="2:14" x14ac:dyDescent="0.35">
      <c r="B3866" t="s">
        <v>712</v>
      </c>
      <c r="C3866" t="s">
        <v>713</v>
      </c>
      <c r="D3866">
        <v>2018</v>
      </c>
      <c r="E3866">
        <v>2018</v>
      </c>
      <c r="F3866" s="1" t="s">
        <v>16</v>
      </c>
      <c r="G3866" s="1" t="s">
        <v>17</v>
      </c>
      <c r="H3866" s="1" t="s">
        <v>190</v>
      </c>
      <c r="I3866" s="1" t="s">
        <v>189</v>
      </c>
      <c r="J3866">
        <v>66</v>
      </c>
      <c r="K3866">
        <v>20974830</v>
      </c>
      <c r="L3866">
        <v>0.3</v>
      </c>
      <c r="M3866" s="2" t="b">
        <f t="shared" si="120"/>
        <v>0</v>
      </c>
      <c r="N3866" s="2" t="str">
        <f t="shared" si="121"/>
        <v>Male20185-14 yearsGR113-085</v>
      </c>
    </row>
    <row r="3867" spans="2:14" x14ac:dyDescent="0.35">
      <c r="B3867" t="s">
        <v>712</v>
      </c>
      <c r="C3867" t="s">
        <v>713</v>
      </c>
      <c r="D3867">
        <v>2018</v>
      </c>
      <c r="E3867">
        <v>2018</v>
      </c>
      <c r="F3867" s="1" t="s">
        <v>16</v>
      </c>
      <c r="G3867" s="1" t="s">
        <v>17</v>
      </c>
      <c r="H3867" s="1" t="s">
        <v>186</v>
      </c>
      <c r="I3867" s="1" t="s">
        <v>185</v>
      </c>
      <c r="J3867">
        <v>37</v>
      </c>
      <c r="K3867">
        <v>20974830</v>
      </c>
      <c r="L3867">
        <v>0.2</v>
      </c>
      <c r="M3867" s="2" t="b">
        <f t="shared" si="120"/>
        <v>0</v>
      </c>
      <c r="N3867" s="2" t="str">
        <f t="shared" si="121"/>
        <v>Male20185-14 yearsGR113-089</v>
      </c>
    </row>
    <row r="3868" spans="2:14" x14ac:dyDescent="0.35">
      <c r="B3868" t="s">
        <v>712</v>
      </c>
      <c r="C3868" t="s">
        <v>713</v>
      </c>
      <c r="D3868">
        <v>2018</v>
      </c>
      <c r="E3868">
        <v>2018</v>
      </c>
      <c r="F3868" s="1" t="s">
        <v>16</v>
      </c>
      <c r="G3868" s="1" t="s">
        <v>17</v>
      </c>
      <c r="H3868" s="1" t="s">
        <v>85</v>
      </c>
      <c r="I3868" s="1" t="s">
        <v>84</v>
      </c>
      <c r="J3868">
        <v>21</v>
      </c>
      <c r="K3868">
        <v>20974830</v>
      </c>
      <c r="L3868">
        <v>0.1</v>
      </c>
      <c r="M3868" s="2" t="b">
        <f t="shared" si="120"/>
        <v>1</v>
      </c>
      <c r="N3868" s="2" t="str">
        <f t="shared" si="121"/>
        <v>Male20185-14 yearsGR113-108</v>
      </c>
    </row>
    <row r="3869" spans="2:14" x14ac:dyDescent="0.35">
      <c r="B3869" t="s">
        <v>712</v>
      </c>
      <c r="C3869" t="s">
        <v>713</v>
      </c>
      <c r="D3869">
        <v>2018</v>
      </c>
      <c r="E3869">
        <v>2018</v>
      </c>
      <c r="F3869" s="1" t="s">
        <v>16</v>
      </c>
      <c r="G3869" s="1" t="s">
        <v>17</v>
      </c>
      <c r="H3869" s="1" t="s">
        <v>164</v>
      </c>
      <c r="I3869" s="1" t="s">
        <v>163</v>
      </c>
      <c r="J3869">
        <v>183</v>
      </c>
      <c r="K3869">
        <v>20974830</v>
      </c>
      <c r="L3869">
        <v>0.9</v>
      </c>
      <c r="M3869" s="2" t="b">
        <f t="shared" si="120"/>
        <v>1</v>
      </c>
      <c r="N3869" s="2" t="str">
        <f t="shared" si="121"/>
        <v>Male20185-14 yearsGR113-109</v>
      </c>
    </row>
    <row r="3870" spans="2:14" x14ac:dyDescent="0.35">
      <c r="B3870" t="s">
        <v>712</v>
      </c>
      <c r="C3870" t="s">
        <v>713</v>
      </c>
      <c r="D3870">
        <v>2018</v>
      </c>
      <c r="E3870">
        <v>2018</v>
      </c>
      <c r="F3870" s="1" t="s">
        <v>16</v>
      </c>
      <c r="G3870" s="1" t="s">
        <v>17</v>
      </c>
      <c r="H3870" s="1" t="s">
        <v>83</v>
      </c>
      <c r="I3870" s="1" t="s">
        <v>82</v>
      </c>
      <c r="J3870">
        <v>57</v>
      </c>
      <c r="K3870">
        <v>20974830</v>
      </c>
      <c r="L3870">
        <v>0.3</v>
      </c>
      <c r="M3870" s="2" t="b">
        <f t="shared" si="120"/>
        <v>0</v>
      </c>
      <c r="N3870" s="2" t="str">
        <f t="shared" si="121"/>
        <v>Male20185-14 yearsGR113-110</v>
      </c>
    </row>
    <row r="3871" spans="2:14" x14ac:dyDescent="0.35">
      <c r="B3871" t="s">
        <v>712</v>
      </c>
      <c r="C3871" t="s">
        <v>713</v>
      </c>
      <c r="D3871">
        <v>2018</v>
      </c>
      <c r="E3871">
        <v>2018</v>
      </c>
      <c r="F3871" s="1" t="s">
        <v>16</v>
      </c>
      <c r="G3871" s="1" t="s">
        <v>17</v>
      </c>
      <c r="H3871" s="1" t="s">
        <v>81</v>
      </c>
      <c r="I3871" s="1" t="s">
        <v>80</v>
      </c>
      <c r="J3871">
        <v>392</v>
      </c>
      <c r="K3871">
        <v>20974830</v>
      </c>
      <c r="L3871">
        <v>1.9</v>
      </c>
      <c r="M3871" s="2" t="b">
        <f t="shared" si="120"/>
        <v>0</v>
      </c>
      <c r="N3871" s="2" t="str">
        <f t="shared" si="121"/>
        <v>Male20185-14 yearsGR113-111</v>
      </c>
    </row>
    <row r="3872" spans="2:14" x14ac:dyDescent="0.35">
      <c r="B3872" t="s">
        <v>712</v>
      </c>
      <c r="C3872" t="s">
        <v>713</v>
      </c>
      <c r="D3872">
        <v>2018</v>
      </c>
      <c r="E3872">
        <v>2018</v>
      </c>
      <c r="F3872" s="1" t="s">
        <v>16</v>
      </c>
      <c r="G3872" s="1" t="s">
        <v>17</v>
      </c>
      <c r="H3872" s="1" t="s">
        <v>79</v>
      </c>
      <c r="I3872" s="1" t="s">
        <v>78</v>
      </c>
      <c r="J3872">
        <v>863</v>
      </c>
      <c r="K3872">
        <v>20974830</v>
      </c>
      <c r="L3872">
        <v>4.0999999999999996</v>
      </c>
      <c r="M3872" s="2" t="b">
        <f t="shared" si="120"/>
        <v>1</v>
      </c>
      <c r="N3872" s="2" t="str">
        <f t="shared" si="121"/>
        <v>Male20185-14 yearsGR113-112</v>
      </c>
    </row>
    <row r="3873" spans="2:14" x14ac:dyDescent="0.35">
      <c r="B3873" t="s">
        <v>712</v>
      </c>
      <c r="C3873" t="s">
        <v>713</v>
      </c>
      <c r="D3873">
        <v>2018</v>
      </c>
      <c r="E3873">
        <v>2018</v>
      </c>
      <c r="F3873" s="1" t="s">
        <v>16</v>
      </c>
      <c r="G3873" s="1" t="s">
        <v>17</v>
      </c>
      <c r="H3873" s="1" t="s">
        <v>77</v>
      </c>
      <c r="I3873" s="1" t="s">
        <v>76</v>
      </c>
      <c r="J3873">
        <v>457</v>
      </c>
      <c r="K3873">
        <v>20974830</v>
      </c>
      <c r="L3873">
        <v>2.2000000000000002</v>
      </c>
      <c r="M3873" s="2" t="b">
        <f t="shared" si="120"/>
        <v>0</v>
      </c>
      <c r="N3873" s="2" t="str">
        <f t="shared" si="121"/>
        <v>Male20185-14 yearsGR113-113</v>
      </c>
    </row>
    <row r="3874" spans="2:14" x14ac:dyDescent="0.35">
      <c r="B3874" t="s">
        <v>712</v>
      </c>
      <c r="C3874" t="s">
        <v>713</v>
      </c>
      <c r="D3874">
        <v>2018</v>
      </c>
      <c r="E3874">
        <v>2018</v>
      </c>
      <c r="F3874" s="1" t="s">
        <v>16</v>
      </c>
      <c r="G3874" s="1" t="s">
        <v>17</v>
      </c>
      <c r="H3874" s="1" t="s">
        <v>75</v>
      </c>
      <c r="I3874" s="1" t="s">
        <v>74</v>
      </c>
      <c r="J3874">
        <v>429</v>
      </c>
      <c r="K3874">
        <v>20974830</v>
      </c>
      <c r="L3874">
        <v>2</v>
      </c>
      <c r="M3874" s="2" t="b">
        <f t="shared" si="120"/>
        <v>0</v>
      </c>
      <c r="N3874" s="2" t="str">
        <f t="shared" si="121"/>
        <v>Male20185-14 yearsGR113-114</v>
      </c>
    </row>
    <row r="3875" spans="2:14" x14ac:dyDescent="0.35">
      <c r="B3875" t="s">
        <v>712</v>
      </c>
      <c r="C3875" t="s">
        <v>713</v>
      </c>
      <c r="D3875">
        <v>2018</v>
      </c>
      <c r="E3875">
        <v>2018</v>
      </c>
      <c r="F3875" s="1" t="s">
        <v>16</v>
      </c>
      <c r="G3875" s="1" t="s">
        <v>17</v>
      </c>
      <c r="H3875" s="1" t="s">
        <v>162</v>
      </c>
      <c r="I3875" s="1" t="s">
        <v>161</v>
      </c>
      <c r="J3875">
        <v>19</v>
      </c>
      <c r="K3875">
        <v>20974830</v>
      </c>
      <c r="L3875" t="s">
        <v>10</v>
      </c>
      <c r="M3875" s="2" t="b">
        <f t="shared" si="120"/>
        <v>0</v>
      </c>
      <c r="N3875" s="2" t="str">
        <f t="shared" si="121"/>
        <v>Male20185-14 yearsGR113-115</v>
      </c>
    </row>
    <row r="3876" spans="2:14" x14ac:dyDescent="0.35">
      <c r="B3876" t="s">
        <v>712</v>
      </c>
      <c r="C3876" t="s">
        <v>713</v>
      </c>
      <c r="D3876">
        <v>2018</v>
      </c>
      <c r="E3876">
        <v>2018</v>
      </c>
      <c r="F3876" s="1" t="s">
        <v>16</v>
      </c>
      <c r="G3876" s="1" t="s">
        <v>17</v>
      </c>
      <c r="H3876" s="1" t="s">
        <v>73</v>
      </c>
      <c r="I3876" s="1" t="s">
        <v>72</v>
      </c>
      <c r="J3876">
        <v>406</v>
      </c>
      <c r="K3876">
        <v>20974830</v>
      </c>
      <c r="L3876">
        <v>1.9</v>
      </c>
      <c r="M3876" s="2" t="b">
        <f t="shared" si="120"/>
        <v>0</v>
      </c>
      <c r="N3876" s="2" t="str">
        <f t="shared" si="121"/>
        <v>Male20185-14 yearsGR113-117</v>
      </c>
    </row>
    <row r="3877" spans="2:14" x14ac:dyDescent="0.35">
      <c r="B3877" t="s">
        <v>712</v>
      </c>
      <c r="C3877" t="s">
        <v>713</v>
      </c>
      <c r="D3877">
        <v>2018</v>
      </c>
      <c r="E3877">
        <v>2018</v>
      </c>
      <c r="F3877" s="1" t="s">
        <v>16</v>
      </c>
      <c r="G3877" s="1" t="s">
        <v>17</v>
      </c>
      <c r="H3877" s="1" t="s">
        <v>71</v>
      </c>
      <c r="I3877" s="1" t="s">
        <v>70</v>
      </c>
      <c r="J3877">
        <v>11</v>
      </c>
      <c r="K3877">
        <v>20974830</v>
      </c>
      <c r="L3877" t="s">
        <v>10</v>
      </c>
      <c r="M3877" s="2" t="b">
        <f t="shared" si="120"/>
        <v>0</v>
      </c>
      <c r="N3877" s="2" t="str">
        <f t="shared" si="121"/>
        <v>Male20185-14 yearsGR113-118</v>
      </c>
    </row>
    <row r="3878" spans="2:14" x14ac:dyDescent="0.35">
      <c r="B3878" t="s">
        <v>712</v>
      </c>
      <c r="C3878" t="s">
        <v>713</v>
      </c>
      <c r="D3878">
        <v>2018</v>
      </c>
      <c r="E3878">
        <v>2018</v>
      </c>
      <c r="F3878" s="1" t="s">
        <v>16</v>
      </c>
      <c r="G3878" s="1" t="s">
        <v>17</v>
      </c>
      <c r="H3878" s="1" t="s">
        <v>158</v>
      </c>
      <c r="I3878" s="1" t="s">
        <v>157</v>
      </c>
      <c r="J3878">
        <v>19</v>
      </c>
      <c r="K3878">
        <v>20974830</v>
      </c>
      <c r="L3878" t="s">
        <v>10</v>
      </c>
      <c r="M3878" s="2" t="b">
        <f t="shared" si="120"/>
        <v>0</v>
      </c>
      <c r="N3878" s="2" t="str">
        <f t="shared" si="121"/>
        <v>Male20185-14 yearsGR113-119</v>
      </c>
    </row>
    <row r="3879" spans="2:14" x14ac:dyDescent="0.35">
      <c r="B3879" t="s">
        <v>712</v>
      </c>
      <c r="C3879" t="s">
        <v>713</v>
      </c>
      <c r="D3879">
        <v>2018</v>
      </c>
      <c r="E3879">
        <v>2018</v>
      </c>
      <c r="F3879" s="1" t="s">
        <v>16</v>
      </c>
      <c r="G3879" s="1" t="s">
        <v>17</v>
      </c>
      <c r="H3879" s="1" t="s">
        <v>69</v>
      </c>
      <c r="I3879" s="1" t="s">
        <v>68</v>
      </c>
      <c r="J3879">
        <v>157</v>
      </c>
      <c r="K3879">
        <v>20974830</v>
      </c>
      <c r="L3879">
        <v>0.7</v>
      </c>
      <c r="M3879" s="2" t="b">
        <f t="shared" si="120"/>
        <v>0</v>
      </c>
      <c r="N3879" s="2" t="str">
        <f t="shared" si="121"/>
        <v>Male20185-14 yearsGR113-120</v>
      </c>
    </row>
    <row r="3880" spans="2:14" x14ac:dyDescent="0.35">
      <c r="B3880" t="s">
        <v>712</v>
      </c>
      <c r="C3880" t="s">
        <v>713</v>
      </c>
      <c r="D3880">
        <v>2018</v>
      </c>
      <c r="E3880">
        <v>2018</v>
      </c>
      <c r="F3880" s="1" t="s">
        <v>16</v>
      </c>
      <c r="G3880" s="1" t="s">
        <v>17</v>
      </c>
      <c r="H3880" s="1" t="s">
        <v>156</v>
      </c>
      <c r="I3880" s="1" t="s">
        <v>155</v>
      </c>
      <c r="J3880">
        <v>90</v>
      </c>
      <c r="K3880">
        <v>20974830</v>
      </c>
      <c r="L3880">
        <v>0.4</v>
      </c>
      <c r="M3880" s="2" t="b">
        <f t="shared" si="120"/>
        <v>0</v>
      </c>
      <c r="N3880" s="2" t="str">
        <f t="shared" si="121"/>
        <v>Male20185-14 yearsGR113-121</v>
      </c>
    </row>
    <row r="3881" spans="2:14" x14ac:dyDescent="0.35">
      <c r="B3881" t="s">
        <v>712</v>
      </c>
      <c r="C3881" t="s">
        <v>713</v>
      </c>
      <c r="D3881">
        <v>2018</v>
      </c>
      <c r="E3881">
        <v>2018</v>
      </c>
      <c r="F3881" s="1" t="s">
        <v>16</v>
      </c>
      <c r="G3881" s="1" t="s">
        <v>17</v>
      </c>
      <c r="H3881" s="1" t="s">
        <v>67</v>
      </c>
      <c r="I3881" s="1" t="s">
        <v>66</v>
      </c>
      <c r="J3881">
        <v>21</v>
      </c>
      <c r="K3881">
        <v>20974830</v>
      </c>
      <c r="L3881">
        <v>0.1</v>
      </c>
      <c r="M3881" s="2" t="b">
        <f t="shared" si="120"/>
        <v>0</v>
      </c>
      <c r="N3881" s="2" t="str">
        <f t="shared" si="121"/>
        <v>Male20185-14 yearsGR113-122</v>
      </c>
    </row>
    <row r="3882" spans="2:14" x14ac:dyDescent="0.35">
      <c r="B3882" t="s">
        <v>712</v>
      </c>
      <c r="C3882" t="s">
        <v>713</v>
      </c>
      <c r="D3882">
        <v>2018</v>
      </c>
      <c r="E3882">
        <v>2018</v>
      </c>
      <c r="F3882" s="1" t="s">
        <v>16</v>
      </c>
      <c r="G3882" s="1" t="s">
        <v>17</v>
      </c>
      <c r="H3882" s="1" t="s">
        <v>154</v>
      </c>
      <c r="I3882" s="1" t="s">
        <v>153</v>
      </c>
      <c r="J3882">
        <v>108</v>
      </c>
      <c r="K3882">
        <v>20974830</v>
      </c>
      <c r="L3882">
        <v>0.5</v>
      </c>
      <c r="M3882" s="2" t="b">
        <f t="shared" si="120"/>
        <v>0</v>
      </c>
      <c r="N3882" s="2" t="str">
        <f t="shared" si="121"/>
        <v>Male20185-14 yearsGR113-123</v>
      </c>
    </row>
    <row r="3883" spans="2:14" x14ac:dyDescent="0.35">
      <c r="B3883" t="s">
        <v>712</v>
      </c>
      <c r="C3883" t="s">
        <v>713</v>
      </c>
      <c r="D3883">
        <v>2018</v>
      </c>
      <c r="E3883">
        <v>2018</v>
      </c>
      <c r="F3883" s="1" t="s">
        <v>16</v>
      </c>
      <c r="G3883" s="1" t="s">
        <v>17</v>
      </c>
      <c r="H3883" s="1" t="s">
        <v>65</v>
      </c>
      <c r="I3883" s="1" t="s">
        <v>64</v>
      </c>
      <c r="J3883">
        <v>394</v>
      </c>
      <c r="K3883">
        <v>20974830</v>
      </c>
      <c r="L3883">
        <v>1.9</v>
      </c>
      <c r="M3883" s="2" t="b">
        <f t="shared" si="120"/>
        <v>1</v>
      </c>
      <c r="N3883" s="2" t="str">
        <f t="shared" si="121"/>
        <v>Male20185-14 yearsGR113-124</v>
      </c>
    </row>
    <row r="3884" spans="2:14" x14ac:dyDescent="0.35">
      <c r="B3884" t="s">
        <v>712</v>
      </c>
      <c r="C3884" t="s">
        <v>713</v>
      </c>
      <c r="D3884">
        <v>2018</v>
      </c>
      <c r="E3884">
        <v>2018</v>
      </c>
      <c r="F3884" s="1" t="s">
        <v>16</v>
      </c>
      <c r="G3884" s="1" t="s">
        <v>17</v>
      </c>
      <c r="H3884" s="1" t="s">
        <v>152</v>
      </c>
      <c r="I3884" s="1" t="s">
        <v>151</v>
      </c>
      <c r="J3884">
        <v>159</v>
      </c>
      <c r="K3884">
        <v>20974830</v>
      </c>
      <c r="L3884">
        <v>0.8</v>
      </c>
      <c r="M3884" s="2" t="b">
        <f t="shared" si="120"/>
        <v>0</v>
      </c>
      <c r="N3884" s="2" t="str">
        <f t="shared" si="121"/>
        <v>Male20185-14 yearsGR113-125</v>
      </c>
    </row>
    <row r="3885" spans="2:14" x14ac:dyDescent="0.35">
      <c r="B3885" t="s">
        <v>712</v>
      </c>
      <c r="C3885" t="s">
        <v>713</v>
      </c>
      <c r="D3885">
        <v>2018</v>
      </c>
      <c r="E3885">
        <v>2018</v>
      </c>
      <c r="F3885" s="1" t="s">
        <v>16</v>
      </c>
      <c r="G3885" s="1" t="s">
        <v>17</v>
      </c>
      <c r="H3885" s="1" t="s">
        <v>63</v>
      </c>
      <c r="I3885" s="1" t="s">
        <v>62</v>
      </c>
      <c r="J3885">
        <v>235</v>
      </c>
      <c r="K3885">
        <v>20974830</v>
      </c>
      <c r="L3885">
        <v>1.1000000000000001</v>
      </c>
      <c r="M3885" s="2" t="b">
        <f t="shared" si="120"/>
        <v>0</v>
      </c>
      <c r="N3885" s="2" t="str">
        <f t="shared" si="121"/>
        <v>Male20185-14 yearsGR113-126</v>
      </c>
    </row>
    <row r="3886" spans="2:14" x14ac:dyDescent="0.35">
      <c r="B3886" t="s">
        <v>712</v>
      </c>
      <c r="C3886" t="s">
        <v>713</v>
      </c>
      <c r="D3886">
        <v>2018</v>
      </c>
      <c r="E3886">
        <v>2018</v>
      </c>
      <c r="F3886" s="1" t="s">
        <v>16</v>
      </c>
      <c r="G3886" s="1" t="s">
        <v>17</v>
      </c>
      <c r="H3886" s="1" t="s">
        <v>61</v>
      </c>
      <c r="I3886" s="1" t="s">
        <v>60</v>
      </c>
      <c r="J3886">
        <v>163</v>
      </c>
      <c r="K3886">
        <v>20974830</v>
      </c>
      <c r="L3886">
        <v>0.8</v>
      </c>
      <c r="M3886" s="2" t="b">
        <f t="shared" si="120"/>
        <v>1</v>
      </c>
      <c r="N3886" s="2" t="str">
        <f t="shared" si="121"/>
        <v>Male20185-14 yearsGR113-127</v>
      </c>
    </row>
    <row r="3887" spans="2:14" x14ac:dyDescent="0.35">
      <c r="B3887" t="s">
        <v>712</v>
      </c>
      <c r="C3887" t="s">
        <v>713</v>
      </c>
      <c r="D3887">
        <v>2018</v>
      </c>
      <c r="E3887">
        <v>2018</v>
      </c>
      <c r="F3887" s="1" t="s">
        <v>16</v>
      </c>
      <c r="G3887" s="1" t="s">
        <v>17</v>
      </c>
      <c r="H3887" s="1" t="s">
        <v>59</v>
      </c>
      <c r="I3887" s="1" t="s">
        <v>58</v>
      </c>
      <c r="J3887">
        <v>113</v>
      </c>
      <c r="K3887">
        <v>20974830</v>
      </c>
      <c r="L3887">
        <v>0.5</v>
      </c>
      <c r="M3887" s="2" t="b">
        <f t="shared" si="120"/>
        <v>0</v>
      </c>
      <c r="N3887" s="2" t="str">
        <f t="shared" si="121"/>
        <v>Male20185-14 yearsGR113-128</v>
      </c>
    </row>
    <row r="3888" spans="2:14" x14ac:dyDescent="0.35">
      <c r="B3888" t="s">
        <v>712</v>
      </c>
      <c r="C3888" t="s">
        <v>713</v>
      </c>
      <c r="D3888">
        <v>2018</v>
      </c>
      <c r="E3888">
        <v>2018</v>
      </c>
      <c r="F3888" s="1" t="s">
        <v>16</v>
      </c>
      <c r="G3888" s="1" t="s">
        <v>17</v>
      </c>
      <c r="H3888" s="1" t="s">
        <v>57</v>
      </c>
      <c r="I3888" s="1" t="s">
        <v>56</v>
      </c>
      <c r="J3888">
        <v>50</v>
      </c>
      <c r="K3888">
        <v>20974830</v>
      </c>
      <c r="L3888">
        <v>0.2</v>
      </c>
      <c r="M3888" s="2" t="b">
        <f t="shared" ref="M3888:M3951" si="122">LEFT(H3888,1)="#"</f>
        <v>0</v>
      </c>
      <c r="N3888" s="2" t="str">
        <f t="shared" ref="N3888:N3951" si="123">B3888&amp;E3888&amp;F3888&amp;I3888</f>
        <v>Male20185-14 yearsGR113-129</v>
      </c>
    </row>
    <row r="3889" spans="2:14" x14ac:dyDescent="0.35">
      <c r="B3889" t="s">
        <v>712</v>
      </c>
      <c r="C3889" t="s">
        <v>713</v>
      </c>
      <c r="D3889">
        <v>2018</v>
      </c>
      <c r="E3889">
        <v>2018</v>
      </c>
      <c r="F3889" s="1" t="s">
        <v>16</v>
      </c>
      <c r="G3889" s="1" t="s">
        <v>17</v>
      </c>
      <c r="H3889" s="1" t="s">
        <v>55</v>
      </c>
      <c r="I3889" s="1" t="s">
        <v>54</v>
      </c>
      <c r="J3889">
        <v>67</v>
      </c>
      <c r="K3889">
        <v>20974830</v>
      </c>
      <c r="L3889">
        <v>0.3</v>
      </c>
      <c r="M3889" s="2" t="b">
        <f t="shared" si="122"/>
        <v>0</v>
      </c>
      <c r="N3889" s="2" t="str">
        <f t="shared" si="123"/>
        <v>Male20185-14 yearsGR113-131</v>
      </c>
    </row>
    <row r="3890" spans="2:14" x14ac:dyDescent="0.35">
      <c r="B3890" t="s">
        <v>712</v>
      </c>
      <c r="C3890" t="s">
        <v>713</v>
      </c>
      <c r="D3890">
        <v>2018</v>
      </c>
      <c r="E3890">
        <v>2018</v>
      </c>
      <c r="F3890" s="1" t="s">
        <v>16</v>
      </c>
      <c r="G3890" s="1" t="s">
        <v>17</v>
      </c>
      <c r="H3890" s="1" t="s">
        <v>150</v>
      </c>
      <c r="I3890" s="1" t="s">
        <v>149</v>
      </c>
      <c r="J3890">
        <v>17</v>
      </c>
      <c r="K3890">
        <v>20974830</v>
      </c>
      <c r="L3890" t="s">
        <v>10</v>
      </c>
      <c r="M3890" s="2" t="b">
        <f t="shared" si="122"/>
        <v>0</v>
      </c>
      <c r="N3890" s="2" t="str">
        <f t="shared" si="123"/>
        <v>Male20185-14 yearsGR113-132</v>
      </c>
    </row>
    <row r="3891" spans="2:14" x14ac:dyDescent="0.35">
      <c r="B3891" t="s">
        <v>712</v>
      </c>
      <c r="C3891" t="s">
        <v>713</v>
      </c>
      <c r="D3891">
        <v>2018</v>
      </c>
      <c r="E3891">
        <v>2018</v>
      </c>
      <c r="F3891" s="1" t="s">
        <v>16</v>
      </c>
      <c r="G3891" s="1" t="s">
        <v>17</v>
      </c>
      <c r="H3891" s="1" t="s">
        <v>53</v>
      </c>
      <c r="I3891" s="1" t="s">
        <v>52</v>
      </c>
      <c r="J3891">
        <v>50</v>
      </c>
      <c r="K3891">
        <v>20974830</v>
      </c>
      <c r="L3891">
        <v>0.2</v>
      </c>
      <c r="M3891" s="2" t="b">
        <f t="shared" si="122"/>
        <v>0</v>
      </c>
      <c r="N3891" s="2" t="str">
        <f t="shared" si="123"/>
        <v>Male20185-14 yearsGR113-133</v>
      </c>
    </row>
    <row r="3892" spans="2:14" x14ac:dyDescent="0.35">
      <c r="B3892" t="s">
        <v>712</v>
      </c>
      <c r="C3892" t="s">
        <v>713</v>
      </c>
      <c r="D3892">
        <v>2018</v>
      </c>
      <c r="E3892">
        <v>2018</v>
      </c>
      <c r="F3892" s="1" t="s">
        <v>16</v>
      </c>
      <c r="G3892" s="1" t="s">
        <v>17</v>
      </c>
      <c r="H3892" s="1" t="s">
        <v>147</v>
      </c>
      <c r="I3892" s="1" t="s">
        <v>146</v>
      </c>
      <c r="J3892">
        <v>15</v>
      </c>
      <c r="K3892">
        <v>20974830</v>
      </c>
      <c r="L3892" t="s">
        <v>10</v>
      </c>
      <c r="M3892" s="2" t="b">
        <f t="shared" si="122"/>
        <v>1</v>
      </c>
      <c r="N3892" s="2" t="str">
        <f t="shared" si="123"/>
        <v>Male20185-14 yearsGR113-135</v>
      </c>
    </row>
    <row r="3893" spans="2:14" x14ac:dyDescent="0.35">
      <c r="B3893" t="s">
        <v>712</v>
      </c>
      <c r="C3893" t="s">
        <v>713</v>
      </c>
      <c r="D3893">
        <v>2018</v>
      </c>
      <c r="E3893">
        <v>2018</v>
      </c>
      <c r="F3893" s="1" t="s">
        <v>18</v>
      </c>
      <c r="G3893" s="1" t="s">
        <v>19</v>
      </c>
      <c r="H3893" s="1" t="s">
        <v>296</v>
      </c>
      <c r="I3893" s="1" t="s">
        <v>295</v>
      </c>
      <c r="J3893">
        <v>10</v>
      </c>
      <c r="K3893">
        <v>21976455</v>
      </c>
      <c r="L3893" t="s">
        <v>10</v>
      </c>
      <c r="M3893" s="2" t="b">
        <f t="shared" si="122"/>
        <v>0</v>
      </c>
      <c r="N3893" s="2" t="str">
        <f t="shared" si="123"/>
        <v>Male201815-24 yearsGR113-003</v>
      </c>
    </row>
    <row r="3894" spans="2:14" x14ac:dyDescent="0.35">
      <c r="B3894" t="s">
        <v>712</v>
      </c>
      <c r="C3894" t="s">
        <v>713</v>
      </c>
      <c r="D3894">
        <v>2018</v>
      </c>
      <c r="E3894">
        <v>2018</v>
      </c>
      <c r="F3894" s="1" t="s">
        <v>18</v>
      </c>
      <c r="G3894" s="1" t="s">
        <v>19</v>
      </c>
      <c r="H3894" s="1" t="s">
        <v>143</v>
      </c>
      <c r="I3894" s="1" t="s">
        <v>142</v>
      </c>
      <c r="J3894">
        <v>49</v>
      </c>
      <c r="K3894">
        <v>21976455</v>
      </c>
      <c r="L3894">
        <v>0.2</v>
      </c>
      <c r="M3894" s="2" t="b">
        <f t="shared" si="122"/>
        <v>1</v>
      </c>
      <c r="N3894" s="2" t="str">
        <f t="shared" si="123"/>
        <v>Male201815-24 yearsGR113-010</v>
      </c>
    </row>
    <row r="3895" spans="2:14" x14ac:dyDescent="0.35">
      <c r="B3895" t="s">
        <v>712</v>
      </c>
      <c r="C3895" t="s">
        <v>713</v>
      </c>
      <c r="D3895">
        <v>2018</v>
      </c>
      <c r="E3895">
        <v>2018</v>
      </c>
      <c r="F3895" s="1" t="s">
        <v>18</v>
      </c>
      <c r="G3895" s="1" t="s">
        <v>19</v>
      </c>
      <c r="H3895" s="1" t="s">
        <v>282</v>
      </c>
      <c r="I3895" s="1" t="s">
        <v>281</v>
      </c>
      <c r="J3895">
        <v>51</v>
      </c>
      <c r="K3895">
        <v>21976455</v>
      </c>
      <c r="L3895">
        <v>0.2</v>
      </c>
      <c r="M3895" s="2" t="b">
        <f t="shared" si="122"/>
        <v>1</v>
      </c>
      <c r="N3895" s="2" t="str">
        <f t="shared" si="123"/>
        <v>Male201815-24 yearsGR113-016</v>
      </c>
    </row>
    <row r="3896" spans="2:14" x14ac:dyDescent="0.35">
      <c r="B3896" t="s">
        <v>712</v>
      </c>
      <c r="C3896" t="s">
        <v>713</v>
      </c>
      <c r="D3896">
        <v>2018</v>
      </c>
      <c r="E3896">
        <v>2018</v>
      </c>
      <c r="F3896" s="1" t="s">
        <v>18</v>
      </c>
      <c r="G3896" s="1" t="s">
        <v>19</v>
      </c>
      <c r="H3896" s="1" t="s">
        <v>141</v>
      </c>
      <c r="I3896" s="1" t="s">
        <v>140</v>
      </c>
      <c r="J3896">
        <v>48</v>
      </c>
      <c r="K3896">
        <v>21976455</v>
      </c>
      <c r="L3896">
        <v>0.2</v>
      </c>
      <c r="M3896" s="2" t="b">
        <f t="shared" si="122"/>
        <v>0</v>
      </c>
      <c r="N3896" s="2" t="str">
        <f t="shared" si="123"/>
        <v>Male201815-24 yearsGR113-018</v>
      </c>
    </row>
    <row r="3897" spans="2:14" x14ac:dyDescent="0.35">
      <c r="B3897" t="s">
        <v>712</v>
      </c>
      <c r="C3897" t="s">
        <v>713</v>
      </c>
      <c r="D3897">
        <v>2018</v>
      </c>
      <c r="E3897">
        <v>2018</v>
      </c>
      <c r="F3897" s="1" t="s">
        <v>18</v>
      </c>
      <c r="G3897" s="1" t="s">
        <v>19</v>
      </c>
      <c r="H3897" s="1" t="s">
        <v>139</v>
      </c>
      <c r="I3897" s="1" t="s">
        <v>138</v>
      </c>
      <c r="J3897">
        <v>855</v>
      </c>
      <c r="K3897">
        <v>21976455</v>
      </c>
      <c r="L3897">
        <v>3.9</v>
      </c>
      <c r="M3897" s="2" t="b">
        <f t="shared" si="122"/>
        <v>1</v>
      </c>
      <c r="N3897" s="2" t="str">
        <f t="shared" si="123"/>
        <v>Male201815-24 yearsGR113-019</v>
      </c>
    </row>
    <row r="3898" spans="2:14" x14ac:dyDescent="0.35">
      <c r="B3898" t="s">
        <v>712</v>
      </c>
      <c r="C3898" t="s">
        <v>713</v>
      </c>
      <c r="D3898">
        <v>2018</v>
      </c>
      <c r="E3898">
        <v>2018</v>
      </c>
      <c r="F3898" s="1" t="s">
        <v>18</v>
      </c>
      <c r="G3898" s="1" t="s">
        <v>19</v>
      </c>
      <c r="H3898" s="1" t="s">
        <v>274</v>
      </c>
      <c r="I3898" s="1" t="s">
        <v>273</v>
      </c>
      <c r="J3898">
        <v>20</v>
      </c>
      <c r="K3898">
        <v>21976455</v>
      </c>
      <c r="L3898">
        <v>0.1</v>
      </c>
      <c r="M3898" s="2" t="b">
        <f t="shared" si="122"/>
        <v>0</v>
      </c>
      <c r="N3898" s="2" t="str">
        <f t="shared" si="123"/>
        <v>Male201815-24 yearsGR113-023</v>
      </c>
    </row>
    <row r="3899" spans="2:14" x14ac:dyDescent="0.35">
      <c r="B3899" t="s">
        <v>712</v>
      </c>
      <c r="C3899" t="s">
        <v>713</v>
      </c>
      <c r="D3899">
        <v>2018</v>
      </c>
      <c r="E3899">
        <v>2018</v>
      </c>
      <c r="F3899" s="1" t="s">
        <v>18</v>
      </c>
      <c r="G3899" s="1" t="s">
        <v>19</v>
      </c>
      <c r="H3899" s="1" t="s">
        <v>272</v>
      </c>
      <c r="I3899" s="1" t="s">
        <v>271</v>
      </c>
      <c r="J3899">
        <v>21</v>
      </c>
      <c r="K3899">
        <v>21976455</v>
      </c>
      <c r="L3899">
        <v>0.1</v>
      </c>
      <c r="M3899" s="2" t="b">
        <f t="shared" si="122"/>
        <v>0</v>
      </c>
      <c r="N3899" s="2" t="str">
        <f t="shared" si="123"/>
        <v>Male201815-24 yearsGR113-024</v>
      </c>
    </row>
    <row r="3900" spans="2:14" x14ac:dyDescent="0.35">
      <c r="B3900" t="s">
        <v>712</v>
      </c>
      <c r="C3900" t="s">
        <v>713</v>
      </c>
      <c r="D3900">
        <v>2018</v>
      </c>
      <c r="E3900">
        <v>2018</v>
      </c>
      <c r="F3900" s="1" t="s">
        <v>18</v>
      </c>
      <c r="G3900" s="1" t="s">
        <v>19</v>
      </c>
      <c r="H3900" s="1" t="s">
        <v>266</v>
      </c>
      <c r="I3900" s="1" t="s">
        <v>265</v>
      </c>
      <c r="J3900">
        <v>10</v>
      </c>
      <c r="K3900">
        <v>21976455</v>
      </c>
      <c r="L3900" t="s">
        <v>10</v>
      </c>
      <c r="M3900" s="2" t="b">
        <f t="shared" si="122"/>
        <v>0</v>
      </c>
      <c r="N3900" s="2" t="str">
        <f t="shared" si="123"/>
        <v>Male201815-24 yearsGR113-027</v>
      </c>
    </row>
    <row r="3901" spans="2:14" x14ac:dyDescent="0.35">
      <c r="B3901" t="s">
        <v>712</v>
      </c>
      <c r="C3901" t="s">
        <v>713</v>
      </c>
      <c r="D3901">
        <v>2018</v>
      </c>
      <c r="E3901">
        <v>2018</v>
      </c>
      <c r="F3901" s="1" t="s">
        <v>18</v>
      </c>
      <c r="G3901" s="1" t="s">
        <v>19</v>
      </c>
      <c r="H3901" s="1" t="s">
        <v>254</v>
      </c>
      <c r="I3901" s="1" t="s">
        <v>253</v>
      </c>
      <c r="J3901">
        <v>12</v>
      </c>
      <c r="K3901">
        <v>21976455</v>
      </c>
      <c r="L3901" t="s">
        <v>10</v>
      </c>
      <c r="M3901" s="2" t="b">
        <f t="shared" si="122"/>
        <v>0</v>
      </c>
      <c r="N3901" s="2" t="str">
        <f t="shared" si="123"/>
        <v>Male201815-24 yearsGR113-034</v>
      </c>
    </row>
    <row r="3902" spans="2:14" x14ac:dyDescent="0.35">
      <c r="B3902" t="s">
        <v>712</v>
      </c>
      <c r="C3902" t="s">
        <v>713</v>
      </c>
      <c r="D3902">
        <v>2018</v>
      </c>
      <c r="E3902">
        <v>2018</v>
      </c>
      <c r="F3902" s="1" t="s">
        <v>18</v>
      </c>
      <c r="G3902" s="1" t="s">
        <v>19</v>
      </c>
      <c r="H3902" s="1" t="s">
        <v>250</v>
      </c>
      <c r="I3902" s="1" t="s">
        <v>249</v>
      </c>
      <c r="J3902">
        <v>140</v>
      </c>
      <c r="K3902">
        <v>21976455</v>
      </c>
      <c r="L3902">
        <v>0.6</v>
      </c>
      <c r="M3902" s="2" t="b">
        <f t="shared" si="122"/>
        <v>0</v>
      </c>
      <c r="N3902" s="2" t="str">
        <f t="shared" si="123"/>
        <v>Male201815-24 yearsGR113-036</v>
      </c>
    </row>
    <row r="3903" spans="2:14" x14ac:dyDescent="0.35">
      <c r="B3903" t="s">
        <v>712</v>
      </c>
      <c r="C3903" t="s">
        <v>713</v>
      </c>
      <c r="D3903">
        <v>2018</v>
      </c>
      <c r="E3903">
        <v>2018</v>
      </c>
      <c r="F3903" s="1" t="s">
        <v>18</v>
      </c>
      <c r="G3903" s="1" t="s">
        <v>19</v>
      </c>
      <c r="H3903" s="1" t="s">
        <v>135</v>
      </c>
      <c r="I3903" s="1" t="s">
        <v>134</v>
      </c>
      <c r="J3903">
        <v>275</v>
      </c>
      <c r="K3903">
        <v>21976455</v>
      </c>
      <c r="L3903">
        <v>1.3</v>
      </c>
      <c r="M3903" s="2" t="b">
        <f t="shared" si="122"/>
        <v>0</v>
      </c>
      <c r="N3903" s="2" t="str">
        <f t="shared" si="123"/>
        <v>Male201815-24 yearsGR113-037</v>
      </c>
    </row>
    <row r="3904" spans="2:14" x14ac:dyDescent="0.35">
      <c r="B3904" t="s">
        <v>712</v>
      </c>
      <c r="C3904" t="s">
        <v>713</v>
      </c>
      <c r="D3904">
        <v>2018</v>
      </c>
      <c r="E3904">
        <v>2018</v>
      </c>
      <c r="F3904" s="1" t="s">
        <v>18</v>
      </c>
      <c r="G3904" s="1" t="s">
        <v>19</v>
      </c>
      <c r="H3904" s="1" t="s">
        <v>248</v>
      </c>
      <c r="I3904" s="1" t="s">
        <v>247</v>
      </c>
      <c r="J3904">
        <v>13</v>
      </c>
      <c r="K3904">
        <v>21976455</v>
      </c>
      <c r="L3904" t="s">
        <v>10</v>
      </c>
      <c r="M3904" s="2" t="b">
        <f t="shared" si="122"/>
        <v>0</v>
      </c>
      <c r="N3904" s="2" t="str">
        <f t="shared" si="123"/>
        <v>Male201815-24 yearsGR113-038</v>
      </c>
    </row>
    <row r="3905" spans="2:14" x14ac:dyDescent="0.35">
      <c r="B3905" t="s">
        <v>712</v>
      </c>
      <c r="C3905" t="s">
        <v>713</v>
      </c>
      <c r="D3905">
        <v>2018</v>
      </c>
      <c r="E3905">
        <v>2018</v>
      </c>
      <c r="F3905" s="1" t="s">
        <v>18</v>
      </c>
      <c r="G3905" s="1" t="s">
        <v>19</v>
      </c>
      <c r="H3905" s="1" t="s">
        <v>133</v>
      </c>
      <c r="I3905" s="1" t="s">
        <v>132</v>
      </c>
      <c r="J3905">
        <v>53</v>
      </c>
      <c r="K3905">
        <v>21976455</v>
      </c>
      <c r="L3905">
        <v>0.2</v>
      </c>
      <c r="M3905" s="2" t="b">
        <f t="shared" si="122"/>
        <v>0</v>
      </c>
      <c r="N3905" s="2" t="str">
        <f t="shared" si="123"/>
        <v>Male201815-24 yearsGR113-039</v>
      </c>
    </row>
    <row r="3906" spans="2:14" x14ac:dyDescent="0.35">
      <c r="B3906" t="s">
        <v>712</v>
      </c>
      <c r="C3906" t="s">
        <v>713</v>
      </c>
      <c r="D3906">
        <v>2018</v>
      </c>
      <c r="E3906">
        <v>2018</v>
      </c>
      <c r="F3906" s="1" t="s">
        <v>18</v>
      </c>
      <c r="G3906" s="1" t="s">
        <v>19</v>
      </c>
      <c r="H3906" s="1" t="s">
        <v>246</v>
      </c>
      <c r="I3906" s="1" t="s">
        <v>245</v>
      </c>
      <c r="J3906">
        <v>209</v>
      </c>
      <c r="K3906">
        <v>21976455</v>
      </c>
      <c r="L3906">
        <v>1</v>
      </c>
      <c r="M3906" s="2" t="b">
        <f t="shared" si="122"/>
        <v>0</v>
      </c>
      <c r="N3906" s="2" t="str">
        <f t="shared" si="123"/>
        <v>Male201815-24 yearsGR113-040</v>
      </c>
    </row>
    <row r="3907" spans="2:14" x14ac:dyDescent="0.35">
      <c r="B3907" t="s">
        <v>712</v>
      </c>
      <c r="C3907" t="s">
        <v>713</v>
      </c>
      <c r="D3907">
        <v>2018</v>
      </c>
      <c r="E3907">
        <v>2018</v>
      </c>
      <c r="F3907" s="1" t="s">
        <v>18</v>
      </c>
      <c r="G3907" s="1" t="s">
        <v>19</v>
      </c>
      <c r="H3907" s="1" t="s">
        <v>240</v>
      </c>
      <c r="I3907" s="1" t="s">
        <v>239</v>
      </c>
      <c r="J3907">
        <v>346</v>
      </c>
      <c r="K3907">
        <v>21976455</v>
      </c>
      <c r="L3907">
        <v>1.6</v>
      </c>
      <c r="M3907" s="2" t="b">
        <f t="shared" si="122"/>
        <v>0</v>
      </c>
      <c r="N3907" s="2" t="str">
        <f t="shared" si="123"/>
        <v>Male201815-24 yearsGR113-043</v>
      </c>
    </row>
    <row r="3908" spans="2:14" x14ac:dyDescent="0.35">
      <c r="B3908" t="s">
        <v>712</v>
      </c>
      <c r="C3908" t="s">
        <v>713</v>
      </c>
      <c r="D3908">
        <v>2018</v>
      </c>
      <c r="E3908">
        <v>2018</v>
      </c>
      <c r="F3908" s="1" t="s">
        <v>18</v>
      </c>
      <c r="G3908" s="1" t="s">
        <v>19</v>
      </c>
      <c r="H3908" s="1" t="s">
        <v>238</v>
      </c>
      <c r="I3908" s="1" t="s">
        <v>237</v>
      </c>
      <c r="J3908">
        <v>51</v>
      </c>
      <c r="K3908">
        <v>21976455</v>
      </c>
      <c r="L3908">
        <v>0.2</v>
      </c>
      <c r="M3908" s="2" t="b">
        <f t="shared" si="122"/>
        <v>1</v>
      </c>
      <c r="N3908" s="2" t="str">
        <f t="shared" si="123"/>
        <v>Male201815-24 yearsGR113-044</v>
      </c>
    </row>
    <row r="3909" spans="2:14" x14ac:dyDescent="0.35">
      <c r="B3909" t="s">
        <v>712</v>
      </c>
      <c r="C3909" t="s">
        <v>713</v>
      </c>
      <c r="D3909">
        <v>2018</v>
      </c>
      <c r="E3909">
        <v>2018</v>
      </c>
      <c r="F3909" s="1" t="s">
        <v>18</v>
      </c>
      <c r="G3909" s="1" t="s">
        <v>19</v>
      </c>
      <c r="H3909" s="1" t="s">
        <v>236</v>
      </c>
      <c r="I3909" s="1" t="s">
        <v>235</v>
      </c>
      <c r="J3909">
        <v>35</v>
      </c>
      <c r="K3909">
        <v>21976455</v>
      </c>
      <c r="L3909">
        <v>0.2</v>
      </c>
      <c r="M3909" s="2" t="b">
        <f t="shared" si="122"/>
        <v>1</v>
      </c>
      <c r="N3909" s="2" t="str">
        <f t="shared" si="123"/>
        <v>Male201815-24 yearsGR113-045</v>
      </c>
    </row>
    <row r="3910" spans="2:14" x14ac:dyDescent="0.35">
      <c r="B3910" t="s">
        <v>712</v>
      </c>
      <c r="C3910" t="s">
        <v>713</v>
      </c>
      <c r="D3910">
        <v>2018</v>
      </c>
      <c r="E3910">
        <v>2018</v>
      </c>
      <c r="F3910" s="1" t="s">
        <v>18</v>
      </c>
      <c r="G3910" s="1" t="s">
        <v>19</v>
      </c>
      <c r="H3910" s="1" t="s">
        <v>131</v>
      </c>
      <c r="I3910" s="1" t="s">
        <v>130</v>
      </c>
      <c r="J3910">
        <v>130</v>
      </c>
      <c r="K3910">
        <v>21976455</v>
      </c>
      <c r="L3910">
        <v>0.6</v>
      </c>
      <c r="M3910" s="2" t="b">
        <f t="shared" si="122"/>
        <v>1</v>
      </c>
      <c r="N3910" s="2" t="str">
        <f t="shared" si="123"/>
        <v>Male201815-24 yearsGR113-046</v>
      </c>
    </row>
    <row r="3911" spans="2:14" x14ac:dyDescent="0.35">
      <c r="B3911" t="s">
        <v>712</v>
      </c>
      <c r="C3911" t="s">
        <v>713</v>
      </c>
      <c r="D3911">
        <v>2018</v>
      </c>
      <c r="E3911">
        <v>2018</v>
      </c>
      <c r="F3911" s="1" t="s">
        <v>18</v>
      </c>
      <c r="G3911" s="1" t="s">
        <v>19</v>
      </c>
      <c r="H3911" s="1" t="s">
        <v>234</v>
      </c>
      <c r="I3911" s="1" t="s">
        <v>233</v>
      </c>
      <c r="J3911">
        <v>10</v>
      </c>
      <c r="K3911">
        <v>21976455</v>
      </c>
      <c r="L3911" t="s">
        <v>10</v>
      </c>
      <c r="M3911" s="2" t="b">
        <f t="shared" si="122"/>
        <v>1</v>
      </c>
      <c r="N3911" s="2" t="str">
        <f t="shared" si="123"/>
        <v>Male201815-24 yearsGR113-047</v>
      </c>
    </row>
    <row r="3912" spans="2:14" x14ac:dyDescent="0.35">
      <c r="B3912" t="s">
        <v>712</v>
      </c>
      <c r="C3912" t="s">
        <v>713</v>
      </c>
      <c r="D3912">
        <v>2018</v>
      </c>
      <c r="E3912">
        <v>2018</v>
      </c>
      <c r="F3912" s="1" t="s">
        <v>18</v>
      </c>
      <c r="G3912" s="1" t="s">
        <v>19</v>
      </c>
      <c r="H3912" s="1" t="s">
        <v>232</v>
      </c>
      <c r="I3912" s="1" t="s">
        <v>231</v>
      </c>
      <c r="J3912">
        <v>10</v>
      </c>
      <c r="K3912">
        <v>21976455</v>
      </c>
      <c r="L3912" t="s">
        <v>10</v>
      </c>
      <c r="M3912" s="2" t="b">
        <f t="shared" si="122"/>
        <v>0</v>
      </c>
      <c r="N3912" s="2" t="str">
        <f t="shared" si="123"/>
        <v>Male201815-24 yearsGR113-048</v>
      </c>
    </row>
    <row r="3913" spans="2:14" x14ac:dyDescent="0.35">
      <c r="B3913" t="s">
        <v>712</v>
      </c>
      <c r="C3913" t="s">
        <v>713</v>
      </c>
      <c r="D3913">
        <v>2018</v>
      </c>
      <c r="E3913">
        <v>2018</v>
      </c>
      <c r="F3913" s="1" t="s">
        <v>18</v>
      </c>
      <c r="G3913" s="1" t="s">
        <v>19</v>
      </c>
      <c r="H3913" s="1" t="s">
        <v>129</v>
      </c>
      <c r="I3913" s="1" t="s">
        <v>128</v>
      </c>
      <c r="J3913">
        <v>738</v>
      </c>
      <c r="K3913">
        <v>21976455</v>
      </c>
      <c r="L3913">
        <v>3.4</v>
      </c>
      <c r="M3913" s="2" t="b">
        <f t="shared" si="122"/>
        <v>0</v>
      </c>
      <c r="N3913" s="2" t="str">
        <f t="shared" si="123"/>
        <v>Male201815-24 yearsGR113-053</v>
      </c>
    </row>
    <row r="3914" spans="2:14" x14ac:dyDescent="0.35">
      <c r="B3914" t="s">
        <v>712</v>
      </c>
      <c r="C3914" t="s">
        <v>713</v>
      </c>
      <c r="D3914">
        <v>2018</v>
      </c>
      <c r="E3914">
        <v>2018</v>
      </c>
      <c r="F3914" s="1" t="s">
        <v>18</v>
      </c>
      <c r="G3914" s="1" t="s">
        <v>19</v>
      </c>
      <c r="H3914" s="1" t="s">
        <v>127</v>
      </c>
      <c r="I3914" s="1" t="s">
        <v>126</v>
      </c>
      <c r="J3914">
        <v>614</v>
      </c>
      <c r="K3914">
        <v>21976455</v>
      </c>
      <c r="L3914">
        <v>2.8</v>
      </c>
      <c r="M3914" s="2" t="b">
        <f t="shared" si="122"/>
        <v>1</v>
      </c>
      <c r="N3914" s="2" t="str">
        <f t="shared" si="123"/>
        <v>Male201815-24 yearsGR113-054</v>
      </c>
    </row>
    <row r="3915" spans="2:14" x14ac:dyDescent="0.35">
      <c r="B3915" t="s">
        <v>712</v>
      </c>
      <c r="C3915" t="s">
        <v>713</v>
      </c>
      <c r="D3915">
        <v>2018</v>
      </c>
      <c r="E3915">
        <v>2018</v>
      </c>
      <c r="F3915" s="1" t="s">
        <v>18</v>
      </c>
      <c r="G3915" s="1" t="s">
        <v>19</v>
      </c>
      <c r="H3915" s="1" t="s">
        <v>220</v>
      </c>
      <c r="I3915" s="1" t="s">
        <v>219</v>
      </c>
      <c r="J3915">
        <v>50</v>
      </c>
      <c r="K3915">
        <v>21976455</v>
      </c>
      <c r="L3915">
        <v>0.2</v>
      </c>
      <c r="M3915" s="2" t="b">
        <f t="shared" si="122"/>
        <v>0</v>
      </c>
      <c r="N3915" s="2" t="str">
        <f t="shared" si="123"/>
        <v>Male201815-24 yearsGR113-056</v>
      </c>
    </row>
    <row r="3916" spans="2:14" x14ac:dyDescent="0.35">
      <c r="B3916" t="s">
        <v>712</v>
      </c>
      <c r="C3916" t="s">
        <v>713</v>
      </c>
      <c r="D3916">
        <v>2018</v>
      </c>
      <c r="E3916">
        <v>2018</v>
      </c>
      <c r="F3916" s="1" t="s">
        <v>18</v>
      </c>
      <c r="G3916" s="1" t="s">
        <v>19</v>
      </c>
      <c r="H3916" s="1" t="s">
        <v>123</v>
      </c>
      <c r="I3916" s="1" t="s">
        <v>122</v>
      </c>
      <c r="J3916">
        <v>82</v>
      </c>
      <c r="K3916">
        <v>21976455</v>
      </c>
      <c r="L3916">
        <v>0.4</v>
      </c>
      <c r="M3916" s="2" t="b">
        <f t="shared" si="122"/>
        <v>0</v>
      </c>
      <c r="N3916" s="2" t="str">
        <f t="shared" si="123"/>
        <v>Male201815-24 yearsGR113-058</v>
      </c>
    </row>
    <row r="3917" spans="2:14" x14ac:dyDescent="0.35">
      <c r="B3917" t="s">
        <v>712</v>
      </c>
      <c r="C3917" t="s">
        <v>713</v>
      </c>
      <c r="D3917">
        <v>2018</v>
      </c>
      <c r="E3917">
        <v>2018</v>
      </c>
      <c r="F3917" s="1" t="s">
        <v>18</v>
      </c>
      <c r="G3917" s="1" t="s">
        <v>19</v>
      </c>
      <c r="H3917" s="1" t="s">
        <v>121</v>
      </c>
      <c r="I3917" s="1" t="s">
        <v>120</v>
      </c>
      <c r="J3917">
        <v>33</v>
      </c>
      <c r="K3917">
        <v>21976455</v>
      </c>
      <c r="L3917">
        <v>0.2</v>
      </c>
      <c r="M3917" s="2" t="b">
        <f t="shared" si="122"/>
        <v>0</v>
      </c>
      <c r="N3917" s="2" t="str">
        <f t="shared" si="123"/>
        <v>Male201815-24 yearsGR113-059</v>
      </c>
    </row>
    <row r="3918" spans="2:14" x14ac:dyDescent="0.35">
      <c r="B3918" t="s">
        <v>712</v>
      </c>
      <c r="C3918" t="s">
        <v>713</v>
      </c>
      <c r="D3918">
        <v>2018</v>
      </c>
      <c r="E3918">
        <v>2018</v>
      </c>
      <c r="F3918" s="1" t="s">
        <v>18</v>
      </c>
      <c r="G3918" s="1" t="s">
        <v>19</v>
      </c>
      <c r="H3918" s="1" t="s">
        <v>119</v>
      </c>
      <c r="I3918" s="1" t="s">
        <v>118</v>
      </c>
      <c r="J3918">
        <v>49</v>
      </c>
      <c r="K3918">
        <v>21976455</v>
      </c>
      <c r="L3918">
        <v>0.2</v>
      </c>
      <c r="M3918" s="2" t="b">
        <f t="shared" si="122"/>
        <v>0</v>
      </c>
      <c r="N3918" s="2" t="str">
        <f t="shared" si="123"/>
        <v>Male201815-24 yearsGR113-061</v>
      </c>
    </row>
    <row r="3919" spans="2:14" x14ac:dyDescent="0.35">
      <c r="B3919" t="s">
        <v>712</v>
      </c>
      <c r="C3919" t="s">
        <v>713</v>
      </c>
      <c r="D3919">
        <v>2018</v>
      </c>
      <c r="E3919">
        <v>2018</v>
      </c>
      <c r="F3919" s="1" t="s">
        <v>18</v>
      </c>
      <c r="G3919" s="1" t="s">
        <v>19</v>
      </c>
      <c r="H3919" s="1" t="s">
        <v>117</v>
      </c>
      <c r="I3919" s="1" t="s">
        <v>116</v>
      </c>
      <c r="J3919">
        <v>25</v>
      </c>
      <c r="K3919">
        <v>21976455</v>
      </c>
      <c r="L3919">
        <v>0.1</v>
      </c>
      <c r="M3919" s="2" t="b">
        <f t="shared" si="122"/>
        <v>0</v>
      </c>
      <c r="N3919" s="2" t="str">
        <f t="shared" si="123"/>
        <v>Male201815-24 yearsGR113-062</v>
      </c>
    </row>
    <row r="3920" spans="2:14" x14ac:dyDescent="0.35">
      <c r="B3920" t="s">
        <v>712</v>
      </c>
      <c r="C3920" t="s">
        <v>713</v>
      </c>
      <c r="D3920">
        <v>2018</v>
      </c>
      <c r="E3920">
        <v>2018</v>
      </c>
      <c r="F3920" s="1" t="s">
        <v>18</v>
      </c>
      <c r="G3920" s="1" t="s">
        <v>19</v>
      </c>
      <c r="H3920" s="1" t="s">
        <v>115</v>
      </c>
      <c r="I3920" s="1" t="s">
        <v>114</v>
      </c>
      <c r="J3920">
        <v>24</v>
      </c>
      <c r="K3920">
        <v>21976455</v>
      </c>
      <c r="L3920">
        <v>0.1</v>
      </c>
      <c r="M3920" s="2" t="b">
        <f t="shared" si="122"/>
        <v>0</v>
      </c>
      <c r="N3920" s="2" t="str">
        <f t="shared" si="123"/>
        <v>Male201815-24 yearsGR113-063</v>
      </c>
    </row>
    <row r="3921" spans="2:14" x14ac:dyDescent="0.35">
      <c r="B3921" t="s">
        <v>712</v>
      </c>
      <c r="C3921" t="s">
        <v>713</v>
      </c>
      <c r="D3921">
        <v>2018</v>
      </c>
      <c r="E3921">
        <v>2018</v>
      </c>
      <c r="F3921" s="1" t="s">
        <v>18</v>
      </c>
      <c r="G3921" s="1" t="s">
        <v>19</v>
      </c>
      <c r="H3921" s="1" t="s">
        <v>113</v>
      </c>
      <c r="I3921" s="1" t="s">
        <v>112</v>
      </c>
      <c r="J3921">
        <v>475</v>
      </c>
      <c r="K3921">
        <v>21976455</v>
      </c>
      <c r="L3921">
        <v>2.2000000000000002</v>
      </c>
      <c r="M3921" s="2" t="b">
        <f t="shared" si="122"/>
        <v>0</v>
      </c>
      <c r="N3921" s="2" t="str">
        <f t="shared" si="123"/>
        <v>Male201815-24 yearsGR113-064</v>
      </c>
    </row>
    <row r="3922" spans="2:14" x14ac:dyDescent="0.35">
      <c r="B3922" t="s">
        <v>712</v>
      </c>
      <c r="C3922" t="s">
        <v>713</v>
      </c>
      <c r="D3922">
        <v>2018</v>
      </c>
      <c r="E3922">
        <v>2018</v>
      </c>
      <c r="F3922" s="1" t="s">
        <v>18</v>
      </c>
      <c r="G3922" s="1" t="s">
        <v>19</v>
      </c>
      <c r="H3922" s="1" t="s">
        <v>111</v>
      </c>
      <c r="I3922" s="1" t="s">
        <v>110</v>
      </c>
      <c r="J3922">
        <v>10</v>
      </c>
      <c r="K3922">
        <v>21976455</v>
      </c>
      <c r="L3922" t="s">
        <v>10</v>
      </c>
      <c r="M3922" s="2" t="b">
        <f t="shared" si="122"/>
        <v>0</v>
      </c>
      <c r="N3922" s="2" t="str">
        <f t="shared" si="123"/>
        <v>Male201815-24 yearsGR113-065</v>
      </c>
    </row>
    <row r="3923" spans="2:14" x14ac:dyDescent="0.35">
      <c r="B3923" t="s">
        <v>712</v>
      </c>
      <c r="C3923" t="s">
        <v>713</v>
      </c>
      <c r="D3923">
        <v>2018</v>
      </c>
      <c r="E3923">
        <v>2018</v>
      </c>
      <c r="F3923" s="1" t="s">
        <v>18</v>
      </c>
      <c r="G3923" s="1" t="s">
        <v>19</v>
      </c>
      <c r="H3923" s="1" t="s">
        <v>216</v>
      </c>
      <c r="I3923" s="1" t="s">
        <v>215</v>
      </c>
      <c r="J3923">
        <v>15</v>
      </c>
      <c r="K3923">
        <v>21976455</v>
      </c>
      <c r="L3923" t="s">
        <v>10</v>
      </c>
      <c r="M3923" s="2" t="b">
        <f t="shared" si="122"/>
        <v>0</v>
      </c>
      <c r="N3923" s="2" t="str">
        <f t="shared" si="123"/>
        <v>Male201815-24 yearsGR113-066</v>
      </c>
    </row>
    <row r="3924" spans="2:14" x14ac:dyDescent="0.35">
      <c r="B3924" t="s">
        <v>712</v>
      </c>
      <c r="C3924" t="s">
        <v>713</v>
      </c>
      <c r="D3924">
        <v>2018</v>
      </c>
      <c r="E3924">
        <v>2018</v>
      </c>
      <c r="F3924" s="1" t="s">
        <v>18</v>
      </c>
      <c r="G3924" s="1" t="s">
        <v>19</v>
      </c>
      <c r="H3924" s="1" t="s">
        <v>214</v>
      </c>
      <c r="I3924" s="1" t="s">
        <v>213</v>
      </c>
      <c r="J3924">
        <v>29</v>
      </c>
      <c r="K3924">
        <v>21976455</v>
      </c>
      <c r="L3924">
        <v>0.1</v>
      </c>
      <c r="M3924" s="2" t="b">
        <f t="shared" si="122"/>
        <v>0</v>
      </c>
      <c r="N3924" s="2" t="str">
        <f t="shared" si="123"/>
        <v>Male201815-24 yearsGR113-067</v>
      </c>
    </row>
    <row r="3925" spans="2:14" x14ac:dyDescent="0.35">
      <c r="B3925" t="s">
        <v>712</v>
      </c>
      <c r="C3925" t="s">
        <v>713</v>
      </c>
      <c r="D3925">
        <v>2018</v>
      </c>
      <c r="E3925">
        <v>2018</v>
      </c>
      <c r="F3925" s="1" t="s">
        <v>18</v>
      </c>
      <c r="G3925" s="1" t="s">
        <v>19</v>
      </c>
      <c r="H3925" s="1" t="s">
        <v>109</v>
      </c>
      <c r="I3925" s="1" t="s">
        <v>108</v>
      </c>
      <c r="J3925">
        <v>421</v>
      </c>
      <c r="K3925">
        <v>21976455</v>
      </c>
      <c r="L3925">
        <v>1.9</v>
      </c>
      <c r="M3925" s="2" t="b">
        <f t="shared" si="122"/>
        <v>0</v>
      </c>
      <c r="N3925" s="2" t="str">
        <f t="shared" si="123"/>
        <v>Male201815-24 yearsGR113-068</v>
      </c>
    </row>
    <row r="3926" spans="2:14" x14ac:dyDescent="0.35">
      <c r="B3926" t="s">
        <v>712</v>
      </c>
      <c r="C3926" t="s">
        <v>713</v>
      </c>
      <c r="D3926">
        <v>2018</v>
      </c>
      <c r="E3926">
        <v>2018</v>
      </c>
      <c r="F3926" s="1" t="s">
        <v>18</v>
      </c>
      <c r="G3926" s="1" t="s">
        <v>19</v>
      </c>
      <c r="H3926" s="1" t="s">
        <v>107</v>
      </c>
      <c r="I3926" s="1" t="s">
        <v>106</v>
      </c>
      <c r="J3926">
        <v>79</v>
      </c>
      <c r="K3926">
        <v>21976455</v>
      </c>
      <c r="L3926">
        <v>0.4</v>
      </c>
      <c r="M3926" s="2" t="b">
        <f t="shared" si="122"/>
        <v>1</v>
      </c>
      <c r="N3926" s="2" t="str">
        <f t="shared" si="123"/>
        <v>Male201815-24 yearsGR113-070</v>
      </c>
    </row>
    <row r="3927" spans="2:14" x14ac:dyDescent="0.35">
      <c r="B3927" t="s">
        <v>712</v>
      </c>
      <c r="C3927" t="s">
        <v>713</v>
      </c>
      <c r="D3927">
        <v>2018</v>
      </c>
      <c r="E3927">
        <v>2018</v>
      </c>
      <c r="F3927" s="1" t="s">
        <v>18</v>
      </c>
      <c r="G3927" s="1" t="s">
        <v>19</v>
      </c>
      <c r="H3927" s="1" t="s">
        <v>208</v>
      </c>
      <c r="I3927" s="1" t="s">
        <v>207</v>
      </c>
      <c r="J3927">
        <v>37</v>
      </c>
      <c r="K3927">
        <v>21976455</v>
      </c>
      <c r="L3927">
        <v>0.2</v>
      </c>
      <c r="M3927" s="2" t="b">
        <f t="shared" si="122"/>
        <v>0</v>
      </c>
      <c r="N3927" s="2" t="str">
        <f t="shared" si="123"/>
        <v>Male201815-24 yearsGR113-072</v>
      </c>
    </row>
    <row r="3928" spans="2:14" x14ac:dyDescent="0.35">
      <c r="B3928" t="s">
        <v>712</v>
      </c>
      <c r="C3928" t="s">
        <v>713</v>
      </c>
      <c r="D3928">
        <v>2018</v>
      </c>
      <c r="E3928">
        <v>2018</v>
      </c>
      <c r="F3928" s="1" t="s">
        <v>18</v>
      </c>
      <c r="G3928" s="1" t="s">
        <v>19</v>
      </c>
      <c r="H3928" s="1" t="s">
        <v>206</v>
      </c>
      <c r="I3928" s="1" t="s">
        <v>205</v>
      </c>
      <c r="J3928">
        <v>23</v>
      </c>
      <c r="K3928">
        <v>21976455</v>
      </c>
      <c r="L3928">
        <v>0.1</v>
      </c>
      <c r="M3928" s="2" t="b">
        <f t="shared" si="122"/>
        <v>1</v>
      </c>
      <c r="N3928" s="2" t="str">
        <f t="shared" si="123"/>
        <v>Male201815-24 yearsGR113-073</v>
      </c>
    </row>
    <row r="3929" spans="2:14" x14ac:dyDescent="0.35">
      <c r="B3929" t="s">
        <v>712</v>
      </c>
      <c r="C3929" t="s">
        <v>713</v>
      </c>
      <c r="D3929">
        <v>2018</v>
      </c>
      <c r="E3929">
        <v>2018</v>
      </c>
      <c r="F3929" s="1" t="s">
        <v>18</v>
      </c>
      <c r="G3929" s="1" t="s">
        <v>19</v>
      </c>
      <c r="H3929" s="1" t="s">
        <v>204</v>
      </c>
      <c r="I3929" s="1" t="s">
        <v>203</v>
      </c>
      <c r="J3929">
        <v>14</v>
      </c>
      <c r="K3929">
        <v>21976455</v>
      </c>
      <c r="L3929" t="s">
        <v>10</v>
      </c>
      <c r="M3929" s="2" t="b">
        <f t="shared" si="122"/>
        <v>0</v>
      </c>
      <c r="N3929" s="2" t="str">
        <f t="shared" si="123"/>
        <v>Male201815-24 yearsGR113-074</v>
      </c>
    </row>
    <row r="3930" spans="2:14" x14ac:dyDescent="0.35">
      <c r="B3930" t="s">
        <v>712</v>
      </c>
      <c r="C3930" t="s">
        <v>713</v>
      </c>
      <c r="D3930">
        <v>2018</v>
      </c>
      <c r="E3930">
        <v>2018</v>
      </c>
      <c r="F3930" s="1" t="s">
        <v>18</v>
      </c>
      <c r="G3930" s="1" t="s">
        <v>19</v>
      </c>
      <c r="H3930" s="1" t="s">
        <v>105</v>
      </c>
      <c r="I3930" s="1" t="s">
        <v>104</v>
      </c>
      <c r="J3930">
        <v>33</v>
      </c>
      <c r="K3930">
        <v>21976455</v>
      </c>
      <c r="L3930">
        <v>0.2</v>
      </c>
      <c r="M3930" s="2" t="b">
        <f t="shared" si="122"/>
        <v>0</v>
      </c>
      <c r="N3930" s="2" t="str">
        <f t="shared" si="123"/>
        <v>Male201815-24 yearsGR113-075</v>
      </c>
    </row>
    <row r="3931" spans="2:14" x14ac:dyDescent="0.35">
      <c r="B3931" t="s">
        <v>712</v>
      </c>
      <c r="C3931" t="s">
        <v>713</v>
      </c>
      <c r="D3931">
        <v>2018</v>
      </c>
      <c r="E3931">
        <v>2018</v>
      </c>
      <c r="F3931" s="1" t="s">
        <v>18</v>
      </c>
      <c r="G3931" s="1" t="s">
        <v>19</v>
      </c>
      <c r="H3931" s="1" t="s">
        <v>103</v>
      </c>
      <c r="I3931" s="1" t="s">
        <v>102</v>
      </c>
      <c r="J3931">
        <v>129</v>
      </c>
      <c r="K3931">
        <v>21976455</v>
      </c>
      <c r="L3931">
        <v>0.6</v>
      </c>
      <c r="M3931" s="2" t="b">
        <f t="shared" si="122"/>
        <v>1</v>
      </c>
      <c r="N3931" s="2" t="str">
        <f t="shared" si="123"/>
        <v>Male201815-24 yearsGR113-076</v>
      </c>
    </row>
    <row r="3932" spans="2:14" x14ac:dyDescent="0.35">
      <c r="B3932" t="s">
        <v>712</v>
      </c>
      <c r="C3932" t="s">
        <v>713</v>
      </c>
      <c r="D3932">
        <v>2018</v>
      </c>
      <c r="E3932">
        <v>2018</v>
      </c>
      <c r="F3932" s="1" t="s">
        <v>18</v>
      </c>
      <c r="G3932" s="1" t="s">
        <v>19</v>
      </c>
      <c r="H3932" s="1" t="s">
        <v>202</v>
      </c>
      <c r="I3932" s="1" t="s">
        <v>201</v>
      </c>
      <c r="J3932">
        <v>43</v>
      </c>
      <c r="K3932">
        <v>21976455</v>
      </c>
      <c r="L3932">
        <v>0.2</v>
      </c>
      <c r="M3932" s="2" t="b">
        <f t="shared" si="122"/>
        <v>0</v>
      </c>
      <c r="N3932" s="2" t="str">
        <f t="shared" si="123"/>
        <v>Male201815-24 yearsGR113-077</v>
      </c>
    </row>
    <row r="3933" spans="2:14" x14ac:dyDescent="0.35">
      <c r="B3933" t="s">
        <v>712</v>
      </c>
      <c r="C3933" t="s">
        <v>713</v>
      </c>
      <c r="D3933">
        <v>2018</v>
      </c>
      <c r="E3933">
        <v>2018</v>
      </c>
      <c r="F3933" s="1" t="s">
        <v>18</v>
      </c>
      <c r="G3933" s="1" t="s">
        <v>19</v>
      </c>
      <c r="H3933" s="1" t="s">
        <v>101</v>
      </c>
      <c r="I3933" s="1" t="s">
        <v>100</v>
      </c>
      <c r="J3933">
        <v>86</v>
      </c>
      <c r="K3933">
        <v>21976455</v>
      </c>
      <c r="L3933">
        <v>0.4</v>
      </c>
      <c r="M3933" s="2" t="b">
        <f t="shared" si="122"/>
        <v>0</v>
      </c>
      <c r="N3933" s="2" t="str">
        <f t="shared" si="123"/>
        <v>Male201815-24 yearsGR113-078</v>
      </c>
    </row>
    <row r="3934" spans="2:14" x14ac:dyDescent="0.35">
      <c r="B3934" t="s">
        <v>712</v>
      </c>
      <c r="C3934" t="s">
        <v>713</v>
      </c>
      <c r="D3934">
        <v>2018</v>
      </c>
      <c r="E3934">
        <v>2018</v>
      </c>
      <c r="F3934" s="1" t="s">
        <v>18</v>
      </c>
      <c r="G3934" s="1" t="s">
        <v>19</v>
      </c>
      <c r="H3934" s="1" t="s">
        <v>99</v>
      </c>
      <c r="I3934" s="1" t="s">
        <v>98</v>
      </c>
      <c r="J3934">
        <v>90</v>
      </c>
      <c r="K3934">
        <v>21976455</v>
      </c>
      <c r="L3934">
        <v>0.4</v>
      </c>
      <c r="M3934" s="2" t="b">
        <f t="shared" si="122"/>
        <v>1</v>
      </c>
      <c r="N3934" s="2" t="str">
        <f t="shared" si="123"/>
        <v>Male201815-24 yearsGR113-082</v>
      </c>
    </row>
    <row r="3935" spans="2:14" x14ac:dyDescent="0.35">
      <c r="B3935" t="s">
        <v>712</v>
      </c>
      <c r="C3935" t="s">
        <v>713</v>
      </c>
      <c r="D3935">
        <v>2018</v>
      </c>
      <c r="E3935">
        <v>2018</v>
      </c>
      <c r="F3935" s="1" t="s">
        <v>18</v>
      </c>
      <c r="G3935" s="1" t="s">
        <v>19</v>
      </c>
      <c r="H3935" s="1" t="s">
        <v>190</v>
      </c>
      <c r="I3935" s="1" t="s">
        <v>189</v>
      </c>
      <c r="J3935">
        <v>80</v>
      </c>
      <c r="K3935">
        <v>21976455</v>
      </c>
      <c r="L3935">
        <v>0.4</v>
      </c>
      <c r="M3935" s="2" t="b">
        <f t="shared" si="122"/>
        <v>0</v>
      </c>
      <c r="N3935" s="2" t="str">
        <f t="shared" si="123"/>
        <v>Male201815-24 yearsGR113-085</v>
      </c>
    </row>
    <row r="3936" spans="2:14" x14ac:dyDescent="0.35">
      <c r="B3936" t="s">
        <v>712</v>
      </c>
      <c r="C3936" t="s">
        <v>713</v>
      </c>
      <c r="D3936">
        <v>2018</v>
      </c>
      <c r="E3936">
        <v>2018</v>
      </c>
      <c r="F3936" s="1" t="s">
        <v>18</v>
      </c>
      <c r="G3936" s="1" t="s">
        <v>19</v>
      </c>
      <c r="H3936" s="1" t="s">
        <v>95</v>
      </c>
      <c r="I3936" s="1" t="s">
        <v>94</v>
      </c>
      <c r="J3936">
        <v>32</v>
      </c>
      <c r="K3936">
        <v>21976455</v>
      </c>
      <c r="L3936">
        <v>0.1</v>
      </c>
      <c r="M3936" s="2" t="b">
        <f t="shared" si="122"/>
        <v>1</v>
      </c>
      <c r="N3936" s="2" t="str">
        <f t="shared" si="123"/>
        <v>Male201815-24 yearsGR113-088</v>
      </c>
    </row>
    <row r="3937" spans="2:14" x14ac:dyDescent="0.35">
      <c r="B3937" t="s">
        <v>712</v>
      </c>
      <c r="C3937" t="s">
        <v>713</v>
      </c>
      <c r="D3937">
        <v>2018</v>
      </c>
      <c r="E3937">
        <v>2018</v>
      </c>
      <c r="F3937" s="1" t="s">
        <v>18</v>
      </c>
      <c r="G3937" s="1" t="s">
        <v>19</v>
      </c>
      <c r="H3937" s="1" t="s">
        <v>186</v>
      </c>
      <c r="I3937" s="1" t="s">
        <v>185</v>
      </c>
      <c r="J3937">
        <v>81</v>
      </c>
      <c r="K3937">
        <v>21976455</v>
      </c>
      <c r="L3937">
        <v>0.4</v>
      </c>
      <c r="M3937" s="2" t="b">
        <f t="shared" si="122"/>
        <v>0</v>
      </c>
      <c r="N3937" s="2" t="str">
        <f t="shared" si="123"/>
        <v>Male201815-24 yearsGR113-089</v>
      </c>
    </row>
    <row r="3938" spans="2:14" x14ac:dyDescent="0.35">
      <c r="B3938" t="s">
        <v>712</v>
      </c>
      <c r="C3938" t="s">
        <v>713</v>
      </c>
      <c r="D3938">
        <v>2018</v>
      </c>
      <c r="E3938">
        <v>2018</v>
      </c>
      <c r="F3938" s="1" t="s">
        <v>18</v>
      </c>
      <c r="G3938" s="1" t="s">
        <v>19</v>
      </c>
      <c r="H3938" s="1" t="s">
        <v>93</v>
      </c>
      <c r="I3938" s="1" t="s">
        <v>92</v>
      </c>
      <c r="J3938">
        <v>24</v>
      </c>
      <c r="K3938">
        <v>21976455</v>
      </c>
      <c r="L3938">
        <v>0.1</v>
      </c>
      <c r="M3938" s="2" t="b">
        <f t="shared" si="122"/>
        <v>1</v>
      </c>
      <c r="N3938" s="2" t="str">
        <f t="shared" si="123"/>
        <v>Male201815-24 yearsGR113-093</v>
      </c>
    </row>
    <row r="3939" spans="2:14" x14ac:dyDescent="0.35">
      <c r="B3939" t="s">
        <v>712</v>
      </c>
      <c r="C3939" t="s">
        <v>713</v>
      </c>
      <c r="D3939">
        <v>2018</v>
      </c>
      <c r="E3939">
        <v>2018</v>
      </c>
      <c r="F3939" s="1" t="s">
        <v>18</v>
      </c>
      <c r="G3939" s="1" t="s">
        <v>19</v>
      </c>
      <c r="H3939" s="1" t="s">
        <v>91</v>
      </c>
      <c r="I3939" s="1" t="s">
        <v>90</v>
      </c>
      <c r="J3939">
        <v>18</v>
      </c>
      <c r="K3939">
        <v>21976455</v>
      </c>
      <c r="L3939" t="s">
        <v>10</v>
      </c>
      <c r="M3939" s="2" t="b">
        <f t="shared" si="122"/>
        <v>0</v>
      </c>
      <c r="N3939" s="2" t="str">
        <f t="shared" si="123"/>
        <v>Male201815-24 yearsGR113-094</v>
      </c>
    </row>
    <row r="3940" spans="2:14" x14ac:dyDescent="0.35">
      <c r="B3940" t="s">
        <v>712</v>
      </c>
      <c r="C3940" t="s">
        <v>713</v>
      </c>
      <c r="D3940">
        <v>2018</v>
      </c>
      <c r="E3940">
        <v>2018</v>
      </c>
      <c r="F3940" s="1" t="s">
        <v>18</v>
      </c>
      <c r="G3940" s="1" t="s">
        <v>19</v>
      </c>
      <c r="H3940" s="1" t="s">
        <v>89</v>
      </c>
      <c r="I3940" s="1" t="s">
        <v>88</v>
      </c>
      <c r="J3940">
        <v>30</v>
      </c>
      <c r="K3940">
        <v>21976455</v>
      </c>
      <c r="L3940">
        <v>0.1</v>
      </c>
      <c r="M3940" s="2" t="b">
        <f t="shared" si="122"/>
        <v>1</v>
      </c>
      <c r="N3940" s="2" t="str">
        <f t="shared" si="123"/>
        <v>Male201815-24 yearsGR113-097</v>
      </c>
    </row>
    <row r="3941" spans="2:14" x14ac:dyDescent="0.35">
      <c r="B3941" t="s">
        <v>712</v>
      </c>
      <c r="C3941" t="s">
        <v>713</v>
      </c>
      <c r="D3941">
        <v>2018</v>
      </c>
      <c r="E3941">
        <v>2018</v>
      </c>
      <c r="F3941" s="1" t="s">
        <v>18</v>
      </c>
      <c r="G3941" s="1" t="s">
        <v>19</v>
      </c>
      <c r="H3941" s="1" t="s">
        <v>87</v>
      </c>
      <c r="I3941" s="1" t="s">
        <v>86</v>
      </c>
      <c r="J3941">
        <v>28</v>
      </c>
      <c r="K3941">
        <v>21976455</v>
      </c>
      <c r="L3941">
        <v>0.1</v>
      </c>
      <c r="M3941" s="2" t="b">
        <f t="shared" si="122"/>
        <v>0</v>
      </c>
      <c r="N3941" s="2" t="str">
        <f t="shared" si="123"/>
        <v>Male201815-24 yearsGR113-100</v>
      </c>
    </row>
    <row r="3942" spans="2:14" x14ac:dyDescent="0.35">
      <c r="B3942" t="s">
        <v>712</v>
      </c>
      <c r="C3942" t="s">
        <v>713</v>
      </c>
      <c r="D3942">
        <v>2018</v>
      </c>
      <c r="E3942">
        <v>2018</v>
      </c>
      <c r="F3942" s="1" t="s">
        <v>18</v>
      </c>
      <c r="G3942" s="1" t="s">
        <v>19</v>
      </c>
      <c r="H3942" s="1" t="s">
        <v>164</v>
      </c>
      <c r="I3942" s="1" t="s">
        <v>163</v>
      </c>
      <c r="J3942">
        <v>221</v>
      </c>
      <c r="K3942">
        <v>21976455</v>
      </c>
      <c r="L3942">
        <v>1</v>
      </c>
      <c r="M3942" s="2" t="b">
        <f t="shared" si="122"/>
        <v>1</v>
      </c>
      <c r="N3942" s="2" t="str">
        <f t="shared" si="123"/>
        <v>Male201815-24 yearsGR113-109</v>
      </c>
    </row>
    <row r="3943" spans="2:14" x14ac:dyDescent="0.35">
      <c r="B3943" t="s">
        <v>712</v>
      </c>
      <c r="C3943" t="s">
        <v>713</v>
      </c>
      <c r="D3943">
        <v>2018</v>
      </c>
      <c r="E3943">
        <v>2018</v>
      </c>
      <c r="F3943" s="1" t="s">
        <v>18</v>
      </c>
      <c r="G3943" s="1" t="s">
        <v>19</v>
      </c>
      <c r="H3943" s="1" t="s">
        <v>83</v>
      </c>
      <c r="I3943" s="1" t="s">
        <v>82</v>
      </c>
      <c r="J3943">
        <v>330</v>
      </c>
      <c r="K3943">
        <v>21976455</v>
      </c>
      <c r="L3943">
        <v>1.5</v>
      </c>
      <c r="M3943" s="2" t="b">
        <f t="shared" si="122"/>
        <v>0</v>
      </c>
      <c r="N3943" s="2" t="str">
        <f t="shared" si="123"/>
        <v>Male201815-24 yearsGR113-110</v>
      </c>
    </row>
    <row r="3944" spans="2:14" x14ac:dyDescent="0.35">
      <c r="B3944" t="s">
        <v>712</v>
      </c>
      <c r="C3944" t="s">
        <v>713</v>
      </c>
      <c r="D3944">
        <v>2018</v>
      </c>
      <c r="E3944">
        <v>2018</v>
      </c>
      <c r="F3944" s="1" t="s">
        <v>18</v>
      </c>
      <c r="G3944" s="1" t="s">
        <v>19</v>
      </c>
      <c r="H3944" s="1" t="s">
        <v>81</v>
      </c>
      <c r="I3944" s="1" t="s">
        <v>80</v>
      </c>
      <c r="J3944">
        <v>1067</v>
      </c>
      <c r="K3944">
        <v>21976455</v>
      </c>
      <c r="L3944">
        <v>4.9000000000000004</v>
      </c>
      <c r="M3944" s="2" t="b">
        <f t="shared" si="122"/>
        <v>0</v>
      </c>
      <c r="N3944" s="2" t="str">
        <f t="shared" si="123"/>
        <v>Male201815-24 yearsGR113-111</v>
      </c>
    </row>
    <row r="3945" spans="2:14" x14ac:dyDescent="0.35">
      <c r="B3945" t="s">
        <v>712</v>
      </c>
      <c r="C3945" t="s">
        <v>713</v>
      </c>
      <c r="D3945">
        <v>2018</v>
      </c>
      <c r="E3945">
        <v>2018</v>
      </c>
      <c r="F3945" s="1" t="s">
        <v>18</v>
      </c>
      <c r="G3945" s="1" t="s">
        <v>19</v>
      </c>
      <c r="H3945" s="1" t="s">
        <v>79</v>
      </c>
      <c r="I3945" s="1" t="s">
        <v>78</v>
      </c>
      <c r="J3945">
        <v>8625</v>
      </c>
      <c r="K3945">
        <v>21976455</v>
      </c>
      <c r="L3945">
        <v>39.200000000000003</v>
      </c>
      <c r="M3945" s="2" t="b">
        <f t="shared" si="122"/>
        <v>1</v>
      </c>
      <c r="N3945" s="2" t="str">
        <f t="shared" si="123"/>
        <v>Male201815-24 yearsGR113-112</v>
      </c>
    </row>
    <row r="3946" spans="2:14" x14ac:dyDescent="0.35">
      <c r="B3946" t="s">
        <v>712</v>
      </c>
      <c r="C3946" t="s">
        <v>713</v>
      </c>
      <c r="D3946">
        <v>2018</v>
      </c>
      <c r="E3946">
        <v>2018</v>
      </c>
      <c r="F3946" s="1" t="s">
        <v>18</v>
      </c>
      <c r="G3946" s="1" t="s">
        <v>19</v>
      </c>
      <c r="H3946" s="1" t="s">
        <v>77</v>
      </c>
      <c r="I3946" s="1" t="s">
        <v>76</v>
      </c>
      <c r="J3946">
        <v>4700</v>
      </c>
      <c r="K3946">
        <v>21976455</v>
      </c>
      <c r="L3946">
        <v>21.4</v>
      </c>
      <c r="M3946" s="2" t="b">
        <f t="shared" si="122"/>
        <v>0</v>
      </c>
      <c r="N3946" s="2" t="str">
        <f t="shared" si="123"/>
        <v>Male201815-24 yearsGR113-113</v>
      </c>
    </row>
    <row r="3947" spans="2:14" x14ac:dyDescent="0.35">
      <c r="B3947" t="s">
        <v>712</v>
      </c>
      <c r="C3947" t="s">
        <v>713</v>
      </c>
      <c r="D3947">
        <v>2018</v>
      </c>
      <c r="E3947">
        <v>2018</v>
      </c>
      <c r="F3947" s="1" t="s">
        <v>18</v>
      </c>
      <c r="G3947" s="1" t="s">
        <v>19</v>
      </c>
      <c r="H3947" s="1" t="s">
        <v>75</v>
      </c>
      <c r="I3947" s="1" t="s">
        <v>74</v>
      </c>
      <c r="J3947">
        <v>4534</v>
      </c>
      <c r="K3947">
        <v>21976455</v>
      </c>
      <c r="L3947">
        <v>20.6</v>
      </c>
      <c r="M3947" s="2" t="b">
        <f t="shared" si="122"/>
        <v>0</v>
      </c>
      <c r="N3947" s="2" t="str">
        <f t="shared" si="123"/>
        <v>Male201815-24 yearsGR113-114</v>
      </c>
    </row>
    <row r="3948" spans="2:14" x14ac:dyDescent="0.35">
      <c r="B3948" t="s">
        <v>712</v>
      </c>
      <c r="C3948" t="s">
        <v>713</v>
      </c>
      <c r="D3948">
        <v>2018</v>
      </c>
      <c r="E3948">
        <v>2018</v>
      </c>
      <c r="F3948" s="1" t="s">
        <v>18</v>
      </c>
      <c r="G3948" s="1" t="s">
        <v>19</v>
      </c>
      <c r="H3948" s="1" t="s">
        <v>162</v>
      </c>
      <c r="I3948" s="1" t="s">
        <v>161</v>
      </c>
      <c r="J3948">
        <v>93</v>
      </c>
      <c r="K3948">
        <v>21976455</v>
      </c>
      <c r="L3948">
        <v>0.4</v>
      </c>
      <c r="M3948" s="2" t="b">
        <f t="shared" si="122"/>
        <v>0</v>
      </c>
      <c r="N3948" s="2" t="str">
        <f t="shared" si="123"/>
        <v>Male201815-24 yearsGR113-115</v>
      </c>
    </row>
    <row r="3949" spans="2:14" x14ac:dyDescent="0.35">
      <c r="B3949" t="s">
        <v>712</v>
      </c>
      <c r="C3949" t="s">
        <v>713</v>
      </c>
      <c r="D3949">
        <v>2018</v>
      </c>
      <c r="E3949">
        <v>2018</v>
      </c>
      <c r="F3949" s="1" t="s">
        <v>18</v>
      </c>
      <c r="G3949" s="1" t="s">
        <v>19</v>
      </c>
      <c r="H3949" s="1" t="s">
        <v>160</v>
      </c>
      <c r="I3949" s="1" t="s">
        <v>159</v>
      </c>
      <c r="J3949">
        <v>73</v>
      </c>
      <c r="K3949">
        <v>21976455</v>
      </c>
      <c r="L3949">
        <v>0.3</v>
      </c>
      <c r="M3949" s="2" t="b">
        <f t="shared" si="122"/>
        <v>0</v>
      </c>
      <c r="N3949" s="2" t="str">
        <f t="shared" si="123"/>
        <v>Male201815-24 yearsGR113-116</v>
      </c>
    </row>
    <row r="3950" spans="2:14" x14ac:dyDescent="0.35">
      <c r="B3950" t="s">
        <v>712</v>
      </c>
      <c r="C3950" t="s">
        <v>713</v>
      </c>
      <c r="D3950">
        <v>2018</v>
      </c>
      <c r="E3950">
        <v>2018</v>
      </c>
      <c r="F3950" s="1" t="s">
        <v>18</v>
      </c>
      <c r="G3950" s="1" t="s">
        <v>19</v>
      </c>
      <c r="H3950" s="1" t="s">
        <v>73</v>
      </c>
      <c r="I3950" s="1" t="s">
        <v>72</v>
      </c>
      <c r="J3950">
        <v>3925</v>
      </c>
      <c r="K3950">
        <v>21976455</v>
      </c>
      <c r="L3950">
        <v>17.899999999999999</v>
      </c>
      <c r="M3950" s="2" t="b">
        <f t="shared" si="122"/>
        <v>0</v>
      </c>
      <c r="N3950" s="2" t="str">
        <f t="shared" si="123"/>
        <v>Male201815-24 yearsGR113-117</v>
      </c>
    </row>
    <row r="3951" spans="2:14" x14ac:dyDescent="0.35">
      <c r="B3951" t="s">
        <v>712</v>
      </c>
      <c r="C3951" t="s">
        <v>713</v>
      </c>
      <c r="D3951">
        <v>2018</v>
      </c>
      <c r="E3951">
        <v>2018</v>
      </c>
      <c r="F3951" s="1" t="s">
        <v>18</v>
      </c>
      <c r="G3951" s="1" t="s">
        <v>19</v>
      </c>
      <c r="H3951" s="1" t="s">
        <v>71</v>
      </c>
      <c r="I3951" s="1" t="s">
        <v>70</v>
      </c>
      <c r="J3951">
        <v>130</v>
      </c>
      <c r="K3951">
        <v>21976455</v>
      </c>
      <c r="L3951">
        <v>0.6</v>
      </c>
      <c r="M3951" s="2" t="b">
        <f t="shared" si="122"/>
        <v>0</v>
      </c>
      <c r="N3951" s="2" t="str">
        <f t="shared" si="123"/>
        <v>Male201815-24 yearsGR113-118</v>
      </c>
    </row>
    <row r="3952" spans="2:14" x14ac:dyDescent="0.35">
      <c r="B3952" t="s">
        <v>712</v>
      </c>
      <c r="C3952" t="s">
        <v>713</v>
      </c>
      <c r="D3952">
        <v>2018</v>
      </c>
      <c r="E3952">
        <v>2018</v>
      </c>
      <c r="F3952" s="1" t="s">
        <v>18</v>
      </c>
      <c r="G3952" s="1" t="s">
        <v>19</v>
      </c>
      <c r="H3952" s="1" t="s">
        <v>158</v>
      </c>
      <c r="I3952" s="1" t="s">
        <v>157</v>
      </c>
      <c r="J3952">
        <v>120</v>
      </c>
      <c r="K3952">
        <v>21976455</v>
      </c>
      <c r="L3952">
        <v>0.5</v>
      </c>
      <c r="M3952" s="2" t="b">
        <f t="shared" ref="M3952:M4015" si="124">LEFT(H3952,1)="#"</f>
        <v>0</v>
      </c>
      <c r="N3952" s="2" t="str">
        <f t="shared" ref="N3952:N4015" si="125">B3952&amp;E3952&amp;F3952&amp;I3952</f>
        <v>Male201815-24 yearsGR113-119</v>
      </c>
    </row>
    <row r="3953" spans="2:14" x14ac:dyDescent="0.35">
      <c r="B3953" t="s">
        <v>712</v>
      </c>
      <c r="C3953" t="s">
        <v>713</v>
      </c>
      <c r="D3953">
        <v>2018</v>
      </c>
      <c r="E3953">
        <v>2018</v>
      </c>
      <c r="F3953" s="1" t="s">
        <v>18</v>
      </c>
      <c r="G3953" s="1" t="s">
        <v>19</v>
      </c>
      <c r="H3953" s="1" t="s">
        <v>69</v>
      </c>
      <c r="I3953" s="1" t="s">
        <v>68</v>
      </c>
      <c r="J3953">
        <v>372</v>
      </c>
      <c r="K3953">
        <v>21976455</v>
      </c>
      <c r="L3953">
        <v>1.7</v>
      </c>
      <c r="M3953" s="2" t="b">
        <f t="shared" si="124"/>
        <v>0</v>
      </c>
      <c r="N3953" s="2" t="str">
        <f t="shared" si="125"/>
        <v>Male201815-24 yearsGR113-120</v>
      </c>
    </row>
    <row r="3954" spans="2:14" x14ac:dyDescent="0.35">
      <c r="B3954" t="s">
        <v>712</v>
      </c>
      <c r="C3954" t="s">
        <v>713</v>
      </c>
      <c r="D3954">
        <v>2018</v>
      </c>
      <c r="E3954">
        <v>2018</v>
      </c>
      <c r="F3954" s="1" t="s">
        <v>18</v>
      </c>
      <c r="G3954" s="1" t="s">
        <v>19</v>
      </c>
      <c r="H3954" s="1" t="s">
        <v>156</v>
      </c>
      <c r="I3954" s="1" t="s">
        <v>155</v>
      </c>
      <c r="J3954">
        <v>37</v>
      </c>
      <c r="K3954">
        <v>21976455</v>
      </c>
      <c r="L3954">
        <v>0.2</v>
      </c>
      <c r="M3954" s="2" t="b">
        <f t="shared" si="124"/>
        <v>0</v>
      </c>
      <c r="N3954" s="2" t="str">
        <f t="shared" si="125"/>
        <v>Male201815-24 yearsGR113-121</v>
      </c>
    </row>
    <row r="3955" spans="2:14" x14ac:dyDescent="0.35">
      <c r="B3955" t="s">
        <v>712</v>
      </c>
      <c r="C3955" t="s">
        <v>713</v>
      </c>
      <c r="D3955">
        <v>2018</v>
      </c>
      <c r="E3955">
        <v>2018</v>
      </c>
      <c r="F3955" s="1" t="s">
        <v>18</v>
      </c>
      <c r="G3955" s="1" t="s">
        <v>19</v>
      </c>
      <c r="H3955" s="1" t="s">
        <v>67</v>
      </c>
      <c r="I3955" s="1" t="s">
        <v>66</v>
      </c>
      <c r="J3955">
        <v>2972</v>
      </c>
      <c r="K3955">
        <v>21976455</v>
      </c>
      <c r="L3955">
        <v>13.5</v>
      </c>
      <c r="M3955" s="2" t="b">
        <f t="shared" si="124"/>
        <v>0</v>
      </c>
      <c r="N3955" s="2" t="str">
        <f t="shared" si="125"/>
        <v>Male201815-24 yearsGR113-122</v>
      </c>
    </row>
    <row r="3956" spans="2:14" x14ac:dyDescent="0.35">
      <c r="B3956" t="s">
        <v>712</v>
      </c>
      <c r="C3956" t="s">
        <v>713</v>
      </c>
      <c r="D3956">
        <v>2018</v>
      </c>
      <c r="E3956">
        <v>2018</v>
      </c>
      <c r="F3956" s="1" t="s">
        <v>18</v>
      </c>
      <c r="G3956" s="1" t="s">
        <v>19</v>
      </c>
      <c r="H3956" s="1" t="s">
        <v>154</v>
      </c>
      <c r="I3956" s="1" t="s">
        <v>153</v>
      </c>
      <c r="J3956">
        <v>294</v>
      </c>
      <c r="K3956">
        <v>21976455</v>
      </c>
      <c r="L3956">
        <v>1.3</v>
      </c>
      <c r="M3956" s="2" t="b">
        <f t="shared" si="124"/>
        <v>0</v>
      </c>
      <c r="N3956" s="2" t="str">
        <f t="shared" si="125"/>
        <v>Male201815-24 yearsGR113-123</v>
      </c>
    </row>
    <row r="3957" spans="2:14" x14ac:dyDescent="0.35">
      <c r="B3957" t="s">
        <v>712</v>
      </c>
      <c r="C3957" t="s">
        <v>713</v>
      </c>
      <c r="D3957">
        <v>2018</v>
      </c>
      <c r="E3957">
        <v>2018</v>
      </c>
      <c r="F3957" s="1" t="s">
        <v>18</v>
      </c>
      <c r="G3957" s="1" t="s">
        <v>19</v>
      </c>
      <c r="H3957" s="1" t="s">
        <v>65</v>
      </c>
      <c r="I3957" s="1" t="s">
        <v>64</v>
      </c>
      <c r="J3957">
        <v>4989</v>
      </c>
      <c r="K3957">
        <v>21976455</v>
      </c>
      <c r="L3957">
        <v>22.7</v>
      </c>
      <c r="M3957" s="2" t="b">
        <f t="shared" si="124"/>
        <v>1</v>
      </c>
      <c r="N3957" s="2" t="str">
        <f t="shared" si="125"/>
        <v>Male201815-24 yearsGR113-124</v>
      </c>
    </row>
    <row r="3958" spans="2:14" x14ac:dyDescent="0.35">
      <c r="B3958" t="s">
        <v>712</v>
      </c>
      <c r="C3958" t="s">
        <v>713</v>
      </c>
      <c r="D3958">
        <v>2018</v>
      </c>
      <c r="E3958">
        <v>2018</v>
      </c>
      <c r="F3958" s="1" t="s">
        <v>18</v>
      </c>
      <c r="G3958" s="1" t="s">
        <v>19</v>
      </c>
      <c r="H3958" s="1" t="s">
        <v>152</v>
      </c>
      <c r="I3958" s="1" t="s">
        <v>151</v>
      </c>
      <c r="J3958">
        <v>2650</v>
      </c>
      <c r="K3958">
        <v>21976455</v>
      </c>
      <c r="L3958">
        <v>12.1</v>
      </c>
      <c r="M3958" s="2" t="b">
        <f t="shared" si="124"/>
        <v>0</v>
      </c>
      <c r="N3958" s="2" t="str">
        <f t="shared" si="125"/>
        <v>Male201815-24 yearsGR113-125</v>
      </c>
    </row>
    <row r="3959" spans="2:14" x14ac:dyDescent="0.35">
      <c r="B3959" t="s">
        <v>712</v>
      </c>
      <c r="C3959" t="s">
        <v>713</v>
      </c>
      <c r="D3959">
        <v>2018</v>
      </c>
      <c r="E3959">
        <v>2018</v>
      </c>
      <c r="F3959" s="1" t="s">
        <v>18</v>
      </c>
      <c r="G3959" s="1" t="s">
        <v>19</v>
      </c>
      <c r="H3959" s="1" t="s">
        <v>63</v>
      </c>
      <c r="I3959" s="1" t="s">
        <v>62</v>
      </c>
      <c r="J3959">
        <v>2339</v>
      </c>
      <c r="K3959">
        <v>21976455</v>
      </c>
      <c r="L3959">
        <v>10.6</v>
      </c>
      <c r="M3959" s="2" t="b">
        <f t="shared" si="124"/>
        <v>0</v>
      </c>
      <c r="N3959" s="2" t="str">
        <f t="shared" si="125"/>
        <v>Male201815-24 yearsGR113-126</v>
      </c>
    </row>
    <row r="3960" spans="2:14" x14ac:dyDescent="0.35">
      <c r="B3960" t="s">
        <v>712</v>
      </c>
      <c r="C3960" t="s">
        <v>713</v>
      </c>
      <c r="D3960">
        <v>2018</v>
      </c>
      <c r="E3960">
        <v>2018</v>
      </c>
      <c r="F3960" s="1" t="s">
        <v>18</v>
      </c>
      <c r="G3960" s="1" t="s">
        <v>19</v>
      </c>
      <c r="H3960" s="1" t="s">
        <v>61</v>
      </c>
      <c r="I3960" s="1" t="s">
        <v>60</v>
      </c>
      <c r="J3960">
        <v>3921</v>
      </c>
      <c r="K3960">
        <v>21976455</v>
      </c>
      <c r="L3960">
        <v>17.8</v>
      </c>
      <c r="M3960" s="2" t="b">
        <f t="shared" si="124"/>
        <v>1</v>
      </c>
      <c r="N3960" s="2" t="str">
        <f t="shared" si="125"/>
        <v>Male201815-24 yearsGR113-127</v>
      </c>
    </row>
    <row r="3961" spans="2:14" x14ac:dyDescent="0.35">
      <c r="B3961" t="s">
        <v>712</v>
      </c>
      <c r="C3961" t="s">
        <v>713</v>
      </c>
      <c r="D3961">
        <v>2018</v>
      </c>
      <c r="E3961">
        <v>2018</v>
      </c>
      <c r="F3961" s="1" t="s">
        <v>18</v>
      </c>
      <c r="G3961" s="1" t="s">
        <v>19</v>
      </c>
      <c r="H3961" s="1" t="s">
        <v>59</v>
      </c>
      <c r="I3961" s="1" t="s">
        <v>58</v>
      </c>
      <c r="J3961">
        <v>3594</v>
      </c>
      <c r="K3961">
        <v>21976455</v>
      </c>
      <c r="L3961">
        <v>16.399999999999999</v>
      </c>
      <c r="M3961" s="2" t="b">
        <f t="shared" si="124"/>
        <v>0</v>
      </c>
      <c r="N3961" s="2" t="str">
        <f t="shared" si="125"/>
        <v>Male201815-24 yearsGR113-128</v>
      </c>
    </row>
    <row r="3962" spans="2:14" x14ac:dyDescent="0.35">
      <c r="B3962" t="s">
        <v>712</v>
      </c>
      <c r="C3962" t="s">
        <v>713</v>
      </c>
      <c r="D3962">
        <v>2018</v>
      </c>
      <c r="E3962">
        <v>2018</v>
      </c>
      <c r="F3962" s="1" t="s">
        <v>18</v>
      </c>
      <c r="G3962" s="1" t="s">
        <v>19</v>
      </c>
      <c r="H3962" s="1" t="s">
        <v>57</v>
      </c>
      <c r="I3962" s="1" t="s">
        <v>56</v>
      </c>
      <c r="J3962">
        <v>327</v>
      </c>
      <c r="K3962">
        <v>21976455</v>
      </c>
      <c r="L3962">
        <v>1.5</v>
      </c>
      <c r="M3962" s="2" t="b">
        <f t="shared" si="124"/>
        <v>0</v>
      </c>
      <c r="N3962" s="2" t="str">
        <f t="shared" si="125"/>
        <v>Male201815-24 yearsGR113-129</v>
      </c>
    </row>
    <row r="3963" spans="2:14" x14ac:dyDescent="0.35">
      <c r="B3963" t="s">
        <v>712</v>
      </c>
      <c r="C3963" t="s">
        <v>713</v>
      </c>
      <c r="D3963">
        <v>2018</v>
      </c>
      <c r="E3963">
        <v>2018</v>
      </c>
      <c r="F3963" s="1" t="s">
        <v>18</v>
      </c>
      <c r="G3963" s="1" t="s">
        <v>19</v>
      </c>
      <c r="H3963" s="1" t="s">
        <v>300</v>
      </c>
      <c r="I3963" s="1" t="s">
        <v>299</v>
      </c>
      <c r="J3963">
        <v>95</v>
      </c>
      <c r="K3963">
        <v>21976455</v>
      </c>
      <c r="L3963">
        <v>0.4</v>
      </c>
      <c r="M3963" s="2" t="b">
        <f t="shared" si="124"/>
        <v>1</v>
      </c>
      <c r="N3963" s="2" t="str">
        <f t="shared" si="125"/>
        <v>Male201815-24 yearsGR113-130</v>
      </c>
    </row>
    <row r="3964" spans="2:14" x14ac:dyDescent="0.35">
      <c r="B3964" t="s">
        <v>712</v>
      </c>
      <c r="C3964" t="s">
        <v>713</v>
      </c>
      <c r="D3964">
        <v>2018</v>
      </c>
      <c r="E3964">
        <v>2018</v>
      </c>
      <c r="F3964" s="1" t="s">
        <v>18</v>
      </c>
      <c r="G3964" s="1" t="s">
        <v>19</v>
      </c>
      <c r="H3964" s="1" t="s">
        <v>55</v>
      </c>
      <c r="I3964" s="1" t="s">
        <v>54</v>
      </c>
      <c r="J3964">
        <v>308</v>
      </c>
      <c r="K3964">
        <v>21976455</v>
      </c>
      <c r="L3964">
        <v>1.4</v>
      </c>
      <c r="M3964" s="2" t="b">
        <f t="shared" si="124"/>
        <v>0</v>
      </c>
      <c r="N3964" s="2" t="str">
        <f t="shared" si="125"/>
        <v>Male201815-24 yearsGR113-131</v>
      </c>
    </row>
    <row r="3965" spans="2:14" x14ac:dyDescent="0.35">
      <c r="B3965" t="s">
        <v>712</v>
      </c>
      <c r="C3965" t="s">
        <v>713</v>
      </c>
      <c r="D3965">
        <v>2018</v>
      </c>
      <c r="E3965">
        <v>2018</v>
      </c>
      <c r="F3965" s="1" t="s">
        <v>18</v>
      </c>
      <c r="G3965" s="1" t="s">
        <v>19</v>
      </c>
      <c r="H3965" s="1" t="s">
        <v>150</v>
      </c>
      <c r="I3965" s="1" t="s">
        <v>149</v>
      </c>
      <c r="J3965">
        <v>77</v>
      </c>
      <c r="K3965">
        <v>21976455</v>
      </c>
      <c r="L3965">
        <v>0.4</v>
      </c>
      <c r="M3965" s="2" t="b">
        <f t="shared" si="124"/>
        <v>0</v>
      </c>
      <c r="N3965" s="2" t="str">
        <f t="shared" si="125"/>
        <v>Male201815-24 yearsGR113-132</v>
      </c>
    </row>
    <row r="3966" spans="2:14" x14ac:dyDescent="0.35">
      <c r="B3966" t="s">
        <v>712</v>
      </c>
      <c r="C3966" t="s">
        <v>713</v>
      </c>
      <c r="D3966">
        <v>2018</v>
      </c>
      <c r="E3966">
        <v>2018</v>
      </c>
      <c r="F3966" s="1" t="s">
        <v>18</v>
      </c>
      <c r="G3966" s="1" t="s">
        <v>19</v>
      </c>
      <c r="H3966" s="1" t="s">
        <v>53</v>
      </c>
      <c r="I3966" s="1" t="s">
        <v>52</v>
      </c>
      <c r="J3966">
        <v>231</v>
      </c>
      <c r="K3966">
        <v>21976455</v>
      </c>
      <c r="L3966">
        <v>1.1000000000000001</v>
      </c>
      <c r="M3966" s="2" t="b">
        <f t="shared" si="124"/>
        <v>0</v>
      </c>
      <c r="N3966" s="2" t="str">
        <f t="shared" si="125"/>
        <v>Male201815-24 yearsGR113-133</v>
      </c>
    </row>
    <row r="3967" spans="2:14" x14ac:dyDescent="0.35">
      <c r="B3967" t="s">
        <v>712</v>
      </c>
      <c r="C3967" t="s">
        <v>713</v>
      </c>
      <c r="D3967">
        <v>2018</v>
      </c>
      <c r="E3967">
        <v>2018</v>
      </c>
      <c r="F3967" s="1" t="s">
        <v>18</v>
      </c>
      <c r="G3967" s="1" t="s">
        <v>19</v>
      </c>
      <c r="H3967" s="1" t="s">
        <v>147</v>
      </c>
      <c r="I3967" s="1" t="s">
        <v>146</v>
      </c>
      <c r="J3967">
        <v>21</v>
      </c>
      <c r="K3967">
        <v>21976455</v>
      </c>
      <c r="L3967">
        <v>0.1</v>
      </c>
      <c r="M3967" s="2" t="b">
        <f t="shared" si="124"/>
        <v>1</v>
      </c>
      <c r="N3967" s="2" t="str">
        <f t="shared" si="125"/>
        <v>Male201815-24 yearsGR113-135</v>
      </c>
    </row>
    <row r="3968" spans="2:14" x14ac:dyDescent="0.35">
      <c r="B3968" t="s">
        <v>712</v>
      </c>
      <c r="C3968" t="s">
        <v>713</v>
      </c>
      <c r="D3968">
        <v>2018</v>
      </c>
      <c r="E3968">
        <v>2018</v>
      </c>
      <c r="F3968" s="1" t="s">
        <v>20</v>
      </c>
      <c r="G3968" s="1" t="s">
        <v>21</v>
      </c>
      <c r="H3968" s="1" t="s">
        <v>296</v>
      </c>
      <c r="I3968" s="1" t="s">
        <v>295</v>
      </c>
      <c r="J3968">
        <v>16</v>
      </c>
      <c r="K3968">
        <v>23210709</v>
      </c>
      <c r="L3968" t="s">
        <v>10</v>
      </c>
      <c r="M3968" s="2" t="b">
        <f t="shared" si="124"/>
        <v>0</v>
      </c>
      <c r="N3968" s="2" t="str">
        <f t="shared" si="125"/>
        <v>Male201825-34 yearsGR113-003</v>
      </c>
    </row>
    <row r="3969" spans="2:14" x14ac:dyDescent="0.35">
      <c r="B3969" t="s">
        <v>712</v>
      </c>
      <c r="C3969" t="s">
        <v>713</v>
      </c>
      <c r="D3969">
        <v>2018</v>
      </c>
      <c r="E3969">
        <v>2018</v>
      </c>
      <c r="F3969" s="1" t="s">
        <v>20</v>
      </c>
      <c r="G3969" s="1" t="s">
        <v>21</v>
      </c>
      <c r="H3969" s="1" t="s">
        <v>143</v>
      </c>
      <c r="I3969" s="1" t="s">
        <v>142</v>
      </c>
      <c r="J3969">
        <v>200</v>
      </c>
      <c r="K3969">
        <v>23210709</v>
      </c>
      <c r="L3969">
        <v>0.9</v>
      </c>
      <c r="M3969" s="2" t="b">
        <f t="shared" si="124"/>
        <v>1</v>
      </c>
      <c r="N3969" s="2" t="str">
        <f t="shared" si="125"/>
        <v>Male201825-34 yearsGR113-010</v>
      </c>
    </row>
    <row r="3970" spans="2:14" x14ac:dyDescent="0.35">
      <c r="B3970" t="s">
        <v>712</v>
      </c>
      <c r="C3970" t="s">
        <v>713</v>
      </c>
      <c r="D3970">
        <v>2018</v>
      </c>
      <c r="E3970">
        <v>2018</v>
      </c>
      <c r="F3970" s="1" t="s">
        <v>20</v>
      </c>
      <c r="G3970" s="1" t="s">
        <v>21</v>
      </c>
      <c r="H3970" s="1" t="s">
        <v>284</v>
      </c>
      <c r="I3970" s="1" t="s">
        <v>283</v>
      </c>
      <c r="J3970">
        <v>26</v>
      </c>
      <c r="K3970">
        <v>23210709</v>
      </c>
      <c r="L3970">
        <v>0.1</v>
      </c>
      <c r="M3970" s="2" t="b">
        <f t="shared" si="124"/>
        <v>1</v>
      </c>
      <c r="N3970" s="2" t="str">
        <f t="shared" si="125"/>
        <v>Male201825-34 yearsGR113-015</v>
      </c>
    </row>
    <row r="3971" spans="2:14" x14ac:dyDescent="0.35">
      <c r="B3971" t="s">
        <v>712</v>
      </c>
      <c r="C3971" t="s">
        <v>713</v>
      </c>
      <c r="D3971">
        <v>2018</v>
      </c>
      <c r="E3971">
        <v>2018</v>
      </c>
      <c r="F3971" s="1" t="s">
        <v>20</v>
      </c>
      <c r="G3971" s="1" t="s">
        <v>21</v>
      </c>
      <c r="H3971" s="1" t="s">
        <v>282</v>
      </c>
      <c r="I3971" s="1" t="s">
        <v>281</v>
      </c>
      <c r="J3971">
        <v>391</v>
      </c>
      <c r="K3971">
        <v>23210709</v>
      </c>
      <c r="L3971">
        <v>1.7</v>
      </c>
      <c r="M3971" s="2" t="b">
        <f t="shared" si="124"/>
        <v>1</v>
      </c>
      <c r="N3971" s="2" t="str">
        <f t="shared" si="125"/>
        <v>Male201825-34 yearsGR113-016</v>
      </c>
    </row>
    <row r="3972" spans="2:14" x14ac:dyDescent="0.35">
      <c r="B3972" t="s">
        <v>712</v>
      </c>
      <c r="C3972" t="s">
        <v>713</v>
      </c>
      <c r="D3972">
        <v>2018</v>
      </c>
      <c r="E3972">
        <v>2018</v>
      </c>
      <c r="F3972" s="1" t="s">
        <v>20</v>
      </c>
      <c r="G3972" s="1" t="s">
        <v>21</v>
      </c>
      <c r="H3972" s="1" t="s">
        <v>141</v>
      </c>
      <c r="I3972" s="1" t="s">
        <v>140</v>
      </c>
      <c r="J3972">
        <v>78</v>
      </c>
      <c r="K3972">
        <v>23210709</v>
      </c>
      <c r="L3972">
        <v>0.3</v>
      </c>
      <c r="M3972" s="2" t="b">
        <f t="shared" si="124"/>
        <v>0</v>
      </c>
      <c r="N3972" s="2" t="str">
        <f t="shared" si="125"/>
        <v>Male201825-34 yearsGR113-018</v>
      </c>
    </row>
    <row r="3973" spans="2:14" x14ac:dyDescent="0.35">
      <c r="B3973" t="s">
        <v>712</v>
      </c>
      <c r="C3973" t="s">
        <v>713</v>
      </c>
      <c r="D3973">
        <v>2018</v>
      </c>
      <c r="E3973">
        <v>2018</v>
      </c>
      <c r="F3973" s="1" t="s">
        <v>20</v>
      </c>
      <c r="G3973" s="1" t="s">
        <v>21</v>
      </c>
      <c r="H3973" s="1" t="s">
        <v>139</v>
      </c>
      <c r="I3973" s="1" t="s">
        <v>138</v>
      </c>
      <c r="J3973">
        <v>1738</v>
      </c>
      <c r="K3973">
        <v>23210709</v>
      </c>
      <c r="L3973">
        <v>7.5</v>
      </c>
      <c r="M3973" s="2" t="b">
        <f t="shared" si="124"/>
        <v>1</v>
      </c>
      <c r="N3973" s="2" t="str">
        <f t="shared" si="125"/>
        <v>Male201825-34 yearsGR113-019</v>
      </c>
    </row>
    <row r="3974" spans="2:14" x14ac:dyDescent="0.35">
      <c r="B3974" t="s">
        <v>712</v>
      </c>
      <c r="C3974" t="s">
        <v>713</v>
      </c>
      <c r="D3974">
        <v>2018</v>
      </c>
      <c r="E3974">
        <v>2018</v>
      </c>
      <c r="F3974" s="1" t="s">
        <v>20</v>
      </c>
      <c r="G3974" s="1" t="s">
        <v>21</v>
      </c>
      <c r="H3974" s="1" t="s">
        <v>280</v>
      </c>
      <c r="I3974" s="1" t="s">
        <v>279</v>
      </c>
      <c r="J3974">
        <v>43</v>
      </c>
      <c r="K3974">
        <v>23210709</v>
      </c>
      <c r="L3974">
        <v>0.2</v>
      </c>
      <c r="M3974" s="2" t="b">
        <f t="shared" si="124"/>
        <v>0</v>
      </c>
      <c r="N3974" s="2" t="str">
        <f t="shared" si="125"/>
        <v>Male201825-34 yearsGR113-020</v>
      </c>
    </row>
    <row r="3975" spans="2:14" x14ac:dyDescent="0.35">
      <c r="B3975" t="s">
        <v>712</v>
      </c>
      <c r="C3975" t="s">
        <v>713</v>
      </c>
      <c r="D3975">
        <v>2018</v>
      </c>
      <c r="E3975">
        <v>2018</v>
      </c>
      <c r="F3975" s="1" t="s">
        <v>20</v>
      </c>
      <c r="G3975" s="1" t="s">
        <v>21</v>
      </c>
      <c r="H3975" s="1" t="s">
        <v>278</v>
      </c>
      <c r="I3975" s="1" t="s">
        <v>277</v>
      </c>
      <c r="J3975">
        <v>40</v>
      </c>
      <c r="K3975">
        <v>23210709</v>
      </c>
      <c r="L3975">
        <v>0.2</v>
      </c>
      <c r="M3975" s="2" t="b">
        <f t="shared" si="124"/>
        <v>0</v>
      </c>
      <c r="N3975" s="2" t="str">
        <f t="shared" si="125"/>
        <v>Male201825-34 yearsGR113-021</v>
      </c>
    </row>
    <row r="3976" spans="2:14" x14ac:dyDescent="0.35">
      <c r="B3976" t="s">
        <v>712</v>
      </c>
      <c r="C3976" t="s">
        <v>713</v>
      </c>
      <c r="D3976">
        <v>2018</v>
      </c>
      <c r="E3976">
        <v>2018</v>
      </c>
      <c r="F3976" s="1" t="s">
        <v>20</v>
      </c>
      <c r="G3976" s="1" t="s">
        <v>21</v>
      </c>
      <c r="H3976" s="1" t="s">
        <v>276</v>
      </c>
      <c r="I3976" s="1" t="s">
        <v>275</v>
      </c>
      <c r="J3976">
        <v>65</v>
      </c>
      <c r="K3976">
        <v>23210709</v>
      </c>
      <c r="L3976">
        <v>0.3</v>
      </c>
      <c r="M3976" s="2" t="b">
        <f t="shared" si="124"/>
        <v>0</v>
      </c>
      <c r="N3976" s="2" t="str">
        <f t="shared" si="125"/>
        <v>Male201825-34 yearsGR113-022</v>
      </c>
    </row>
    <row r="3977" spans="2:14" x14ac:dyDescent="0.35">
      <c r="B3977" t="s">
        <v>712</v>
      </c>
      <c r="C3977" t="s">
        <v>713</v>
      </c>
      <c r="D3977">
        <v>2018</v>
      </c>
      <c r="E3977">
        <v>2018</v>
      </c>
      <c r="F3977" s="1" t="s">
        <v>20</v>
      </c>
      <c r="G3977" s="1" t="s">
        <v>21</v>
      </c>
      <c r="H3977" s="1" t="s">
        <v>274</v>
      </c>
      <c r="I3977" s="1" t="s">
        <v>273</v>
      </c>
      <c r="J3977">
        <v>210</v>
      </c>
      <c r="K3977">
        <v>23210709</v>
      </c>
      <c r="L3977">
        <v>0.9</v>
      </c>
      <c r="M3977" s="2" t="b">
        <f t="shared" si="124"/>
        <v>0</v>
      </c>
      <c r="N3977" s="2" t="str">
        <f t="shared" si="125"/>
        <v>Male201825-34 yearsGR113-023</v>
      </c>
    </row>
    <row r="3978" spans="2:14" x14ac:dyDescent="0.35">
      <c r="B3978" t="s">
        <v>712</v>
      </c>
      <c r="C3978" t="s">
        <v>713</v>
      </c>
      <c r="D3978">
        <v>2018</v>
      </c>
      <c r="E3978">
        <v>2018</v>
      </c>
      <c r="F3978" s="1" t="s">
        <v>20</v>
      </c>
      <c r="G3978" s="1" t="s">
        <v>21</v>
      </c>
      <c r="H3978" s="1" t="s">
        <v>272</v>
      </c>
      <c r="I3978" s="1" t="s">
        <v>271</v>
      </c>
      <c r="J3978">
        <v>62</v>
      </c>
      <c r="K3978">
        <v>23210709</v>
      </c>
      <c r="L3978">
        <v>0.3</v>
      </c>
      <c r="M3978" s="2" t="b">
        <f t="shared" si="124"/>
        <v>0</v>
      </c>
      <c r="N3978" s="2" t="str">
        <f t="shared" si="125"/>
        <v>Male201825-34 yearsGR113-024</v>
      </c>
    </row>
    <row r="3979" spans="2:14" x14ac:dyDescent="0.35">
      <c r="B3979" t="s">
        <v>712</v>
      </c>
      <c r="C3979" t="s">
        <v>713</v>
      </c>
      <c r="D3979">
        <v>2018</v>
      </c>
      <c r="E3979">
        <v>2018</v>
      </c>
      <c r="F3979" s="1" t="s">
        <v>20</v>
      </c>
      <c r="G3979" s="1" t="s">
        <v>21</v>
      </c>
      <c r="H3979" s="1" t="s">
        <v>270</v>
      </c>
      <c r="I3979" s="1" t="s">
        <v>269</v>
      </c>
      <c r="J3979">
        <v>34</v>
      </c>
      <c r="K3979">
        <v>23210709</v>
      </c>
      <c r="L3979">
        <v>0.1</v>
      </c>
      <c r="M3979" s="2" t="b">
        <f t="shared" si="124"/>
        <v>0</v>
      </c>
      <c r="N3979" s="2" t="str">
        <f t="shared" si="125"/>
        <v>Male201825-34 yearsGR113-025</v>
      </c>
    </row>
    <row r="3980" spans="2:14" x14ac:dyDescent="0.35">
      <c r="B3980" t="s">
        <v>712</v>
      </c>
      <c r="C3980" t="s">
        <v>713</v>
      </c>
      <c r="D3980">
        <v>2018</v>
      </c>
      <c r="E3980">
        <v>2018</v>
      </c>
      <c r="F3980" s="1" t="s">
        <v>20</v>
      </c>
      <c r="G3980" s="1" t="s">
        <v>21</v>
      </c>
      <c r="H3980" s="1" t="s">
        <v>266</v>
      </c>
      <c r="I3980" s="1" t="s">
        <v>265</v>
      </c>
      <c r="J3980">
        <v>64</v>
      </c>
      <c r="K3980">
        <v>23210709</v>
      </c>
      <c r="L3980">
        <v>0.3</v>
      </c>
      <c r="M3980" s="2" t="b">
        <f t="shared" si="124"/>
        <v>0</v>
      </c>
      <c r="N3980" s="2" t="str">
        <f t="shared" si="125"/>
        <v>Male201825-34 yearsGR113-027</v>
      </c>
    </row>
    <row r="3981" spans="2:14" x14ac:dyDescent="0.35">
      <c r="B3981" t="s">
        <v>712</v>
      </c>
      <c r="C3981" t="s">
        <v>713</v>
      </c>
      <c r="D3981">
        <v>2018</v>
      </c>
      <c r="E3981">
        <v>2018</v>
      </c>
      <c r="F3981" s="1" t="s">
        <v>20</v>
      </c>
      <c r="G3981" s="1" t="s">
        <v>21</v>
      </c>
      <c r="H3981" s="1" t="s">
        <v>264</v>
      </c>
      <c r="I3981" s="1" t="s">
        <v>263</v>
      </c>
      <c r="J3981">
        <v>69</v>
      </c>
      <c r="K3981">
        <v>23210709</v>
      </c>
      <c r="L3981">
        <v>0.3</v>
      </c>
      <c r="M3981" s="2" t="b">
        <f t="shared" si="124"/>
        <v>0</v>
      </c>
      <c r="N3981" s="2" t="str">
        <f t="shared" si="125"/>
        <v>Male201825-34 yearsGR113-028</v>
      </c>
    </row>
    <row r="3982" spans="2:14" x14ac:dyDescent="0.35">
      <c r="B3982" t="s">
        <v>712</v>
      </c>
      <c r="C3982" t="s">
        <v>713</v>
      </c>
      <c r="D3982">
        <v>2018</v>
      </c>
      <c r="E3982">
        <v>2018</v>
      </c>
      <c r="F3982" s="1" t="s">
        <v>20</v>
      </c>
      <c r="G3982" s="1" t="s">
        <v>21</v>
      </c>
      <c r="H3982" s="1" t="s">
        <v>254</v>
      </c>
      <c r="I3982" s="1" t="s">
        <v>253</v>
      </c>
      <c r="J3982">
        <v>33</v>
      </c>
      <c r="K3982">
        <v>23210709</v>
      </c>
      <c r="L3982">
        <v>0.1</v>
      </c>
      <c r="M3982" s="2" t="b">
        <f t="shared" si="124"/>
        <v>0</v>
      </c>
      <c r="N3982" s="2" t="str">
        <f t="shared" si="125"/>
        <v>Male201825-34 yearsGR113-034</v>
      </c>
    </row>
    <row r="3983" spans="2:14" x14ac:dyDescent="0.35">
      <c r="B3983" t="s">
        <v>712</v>
      </c>
      <c r="C3983" t="s">
        <v>713</v>
      </c>
      <c r="D3983">
        <v>2018</v>
      </c>
      <c r="E3983">
        <v>2018</v>
      </c>
      <c r="F3983" s="1" t="s">
        <v>20</v>
      </c>
      <c r="G3983" s="1" t="s">
        <v>21</v>
      </c>
      <c r="H3983" s="1" t="s">
        <v>250</v>
      </c>
      <c r="I3983" s="1" t="s">
        <v>249</v>
      </c>
      <c r="J3983">
        <v>268</v>
      </c>
      <c r="K3983">
        <v>23210709</v>
      </c>
      <c r="L3983">
        <v>1.2</v>
      </c>
      <c r="M3983" s="2" t="b">
        <f t="shared" si="124"/>
        <v>0</v>
      </c>
      <c r="N3983" s="2" t="str">
        <f t="shared" si="125"/>
        <v>Male201825-34 yearsGR113-036</v>
      </c>
    </row>
    <row r="3984" spans="2:14" x14ac:dyDescent="0.35">
      <c r="B3984" t="s">
        <v>712</v>
      </c>
      <c r="C3984" t="s">
        <v>713</v>
      </c>
      <c r="D3984">
        <v>2018</v>
      </c>
      <c r="E3984">
        <v>2018</v>
      </c>
      <c r="F3984" s="1" t="s">
        <v>20</v>
      </c>
      <c r="G3984" s="1" t="s">
        <v>21</v>
      </c>
      <c r="H3984" s="1" t="s">
        <v>135</v>
      </c>
      <c r="I3984" s="1" t="s">
        <v>134</v>
      </c>
      <c r="J3984">
        <v>358</v>
      </c>
      <c r="K3984">
        <v>23210709</v>
      </c>
      <c r="L3984">
        <v>1.5</v>
      </c>
      <c r="M3984" s="2" t="b">
        <f t="shared" si="124"/>
        <v>0</v>
      </c>
      <c r="N3984" s="2" t="str">
        <f t="shared" si="125"/>
        <v>Male201825-34 yearsGR113-037</v>
      </c>
    </row>
    <row r="3985" spans="2:14" x14ac:dyDescent="0.35">
      <c r="B3985" t="s">
        <v>712</v>
      </c>
      <c r="C3985" t="s">
        <v>713</v>
      </c>
      <c r="D3985">
        <v>2018</v>
      </c>
      <c r="E3985">
        <v>2018</v>
      </c>
      <c r="F3985" s="1" t="s">
        <v>20</v>
      </c>
      <c r="G3985" s="1" t="s">
        <v>21</v>
      </c>
      <c r="H3985" s="1" t="s">
        <v>248</v>
      </c>
      <c r="I3985" s="1" t="s">
        <v>247</v>
      </c>
      <c r="J3985">
        <v>32</v>
      </c>
      <c r="K3985">
        <v>23210709</v>
      </c>
      <c r="L3985">
        <v>0.1</v>
      </c>
      <c r="M3985" s="2" t="b">
        <f t="shared" si="124"/>
        <v>0</v>
      </c>
      <c r="N3985" s="2" t="str">
        <f t="shared" si="125"/>
        <v>Male201825-34 yearsGR113-038</v>
      </c>
    </row>
    <row r="3986" spans="2:14" x14ac:dyDescent="0.35">
      <c r="B3986" t="s">
        <v>712</v>
      </c>
      <c r="C3986" t="s">
        <v>713</v>
      </c>
      <c r="D3986">
        <v>2018</v>
      </c>
      <c r="E3986">
        <v>2018</v>
      </c>
      <c r="F3986" s="1" t="s">
        <v>20</v>
      </c>
      <c r="G3986" s="1" t="s">
        <v>21</v>
      </c>
      <c r="H3986" s="1" t="s">
        <v>133</v>
      </c>
      <c r="I3986" s="1" t="s">
        <v>132</v>
      </c>
      <c r="J3986">
        <v>105</v>
      </c>
      <c r="K3986">
        <v>23210709</v>
      </c>
      <c r="L3986">
        <v>0.5</v>
      </c>
      <c r="M3986" s="2" t="b">
        <f t="shared" si="124"/>
        <v>0</v>
      </c>
      <c r="N3986" s="2" t="str">
        <f t="shared" si="125"/>
        <v>Male201825-34 yearsGR113-039</v>
      </c>
    </row>
    <row r="3987" spans="2:14" x14ac:dyDescent="0.35">
      <c r="B3987" t="s">
        <v>712</v>
      </c>
      <c r="C3987" t="s">
        <v>713</v>
      </c>
      <c r="D3987">
        <v>2018</v>
      </c>
      <c r="E3987">
        <v>2018</v>
      </c>
      <c r="F3987" s="1" t="s">
        <v>20</v>
      </c>
      <c r="G3987" s="1" t="s">
        <v>21</v>
      </c>
      <c r="H3987" s="1" t="s">
        <v>246</v>
      </c>
      <c r="I3987" s="1" t="s">
        <v>245</v>
      </c>
      <c r="J3987">
        <v>214</v>
      </c>
      <c r="K3987">
        <v>23210709</v>
      </c>
      <c r="L3987">
        <v>0.9</v>
      </c>
      <c r="M3987" s="2" t="b">
        <f t="shared" si="124"/>
        <v>0</v>
      </c>
      <c r="N3987" s="2" t="str">
        <f t="shared" si="125"/>
        <v>Male201825-34 yearsGR113-040</v>
      </c>
    </row>
    <row r="3988" spans="2:14" x14ac:dyDescent="0.35">
      <c r="B3988" t="s">
        <v>712</v>
      </c>
      <c r="C3988" t="s">
        <v>713</v>
      </c>
      <c r="D3988">
        <v>2018</v>
      </c>
      <c r="E3988">
        <v>2018</v>
      </c>
      <c r="F3988" s="1" t="s">
        <v>20</v>
      </c>
      <c r="G3988" s="1" t="s">
        <v>21</v>
      </c>
      <c r="H3988" s="1" t="s">
        <v>240</v>
      </c>
      <c r="I3988" s="1" t="s">
        <v>239</v>
      </c>
      <c r="J3988">
        <v>487</v>
      </c>
      <c r="K3988">
        <v>23210709</v>
      </c>
      <c r="L3988">
        <v>2.1</v>
      </c>
      <c r="M3988" s="2" t="b">
        <f t="shared" si="124"/>
        <v>0</v>
      </c>
      <c r="N3988" s="2" t="str">
        <f t="shared" si="125"/>
        <v>Male201825-34 yearsGR113-043</v>
      </c>
    </row>
    <row r="3989" spans="2:14" x14ac:dyDescent="0.35">
      <c r="B3989" t="s">
        <v>712</v>
      </c>
      <c r="C3989" t="s">
        <v>713</v>
      </c>
      <c r="D3989">
        <v>2018</v>
      </c>
      <c r="E3989">
        <v>2018</v>
      </c>
      <c r="F3989" s="1" t="s">
        <v>20</v>
      </c>
      <c r="G3989" s="1" t="s">
        <v>21</v>
      </c>
      <c r="H3989" s="1" t="s">
        <v>238</v>
      </c>
      <c r="I3989" s="1" t="s">
        <v>237</v>
      </c>
      <c r="J3989">
        <v>70</v>
      </c>
      <c r="K3989">
        <v>23210709</v>
      </c>
      <c r="L3989">
        <v>0.3</v>
      </c>
      <c r="M3989" s="2" t="b">
        <f t="shared" si="124"/>
        <v>1</v>
      </c>
      <c r="N3989" s="2" t="str">
        <f t="shared" si="125"/>
        <v>Male201825-34 yearsGR113-044</v>
      </c>
    </row>
    <row r="3990" spans="2:14" x14ac:dyDescent="0.35">
      <c r="B3990" t="s">
        <v>712</v>
      </c>
      <c r="C3990" t="s">
        <v>713</v>
      </c>
      <c r="D3990">
        <v>2018</v>
      </c>
      <c r="E3990">
        <v>2018</v>
      </c>
      <c r="F3990" s="1" t="s">
        <v>20</v>
      </c>
      <c r="G3990" s="1" t="s">
        <v>21</v>
      </c>
      <c r="H3990" s="1" t="s">
        <v>236</v>
      </c>
      <c r="I3990" s="1" t="s">
        <v>235</v>
      </c>
      <c r="J3990">
        <v>84</v>
      </c>
      <c r="K3990">
        <v>23210709</v>
      </c>
      <c r="L3990">
        <v>0.4</v>
      </c>
      <c r="M3990" s="2" t="b">
        <f t="shared" si="124"/>
        <v>1</v>
      </c>
      <c r="N3990" s="2" t="str">
        <f t="shared" si="125"/>
        <v>Male201825-34 yearsGR113-045</v>
      </c>
    </row>
    <row r="3991" spans="2:14" x14ac:dyDescent="0.35">
      <c r="B3991" t="s">
        <v>712</v>
      </c>
      <c r="C3991" t="s">
        <v>713</v>
      </c>
      <c r="D3991">
        <v>2018</v>
      </c>
      <c r="E3991">
        <v>2018</v>
      </c>
      <c r="F3991" s="1" t="s">
        <v>20</v>
      </c>
      <c r="G3991" s="1" t="s">
        <v>21</v>
      </c>
      <c r="H3991" s="1" t="s">
        <v>131</v>
      </c>
      <c r="I3991" s="1" t="s">
        <v>130</v>
      </c>
      <c r="J3991">
        <v>491</v>
      </c>
      <c r="K3991">
        <v>23210709</v>
      </c>
      <c r="L3991">
        <v>2.1</v>
      </c>
      <c r="M3991" s="2" t="b">
        <f t="shared" si="124"/>
        <v>1</v>
      </c>
      <c r="N3991" s="2" t="str">
        <f t="shared" si="125"/>
        <v>Male201825-34 yearsGR113-046</v>
      </c>
    </row>
    <row r="3992" spans="2:14" x14ac:dyDescent="0.35">
      <c r="B3992" t="s">
        <v>712</v>
      </c>
      <c r="C3992" t="s">
        <v>713</v>
      </c>
      <c r="D3992">
        <v>2018</v>
      </c>
      <c r="E3992">
        <v>2018</v>
      </c>
      <c r="F3992" s="1" t="s">
        <v>20</v>
      </c>
      <c r="G3992" s="1" t="s">
        <v>21</v>
      </c>
      <c r="H3992" s="1" t="s">
        <v>234</v>
      </c>
      <c r="I3992" s="1" t="s">
        <v>233</v>
      </c>
      <c r="J3992">
        <v>20</v>
      </c>
      <c r="K3992">
        <v>23210709</v>
      </c>
      <c r="L3992">
        <v>0.1</v>
      </c>
      <c r="M3992" s="2" t="b">
        <f t="shared" si="124"/>
        <v>1</v>
      </c>
      <c r="N3992" s="2" t="str">
        <f t="shared" si="125"/>
        <v>Male201825-34 yearsGR113-047</v>
      </c>
    </row>
    <row r="3993" spans="2:14" x14ac:dyDescent="0.35">
      <c r="B3993" t="s">
        <v>712</v>
      </c>
      <c r="C3993" t="s">
        <v>713</v>
      </c>
      <c r="D3993">
        <v>2018</v>
      </c>
      <c r="E3993">
        <v>2018</v>
      </c>
      <c r="F3993" s="1" t="s">
        <v>20</v>
      </c>
      <c r="G3993" s="1" t="s">
        <v>21</v>
      </c>
      <c r="H3993" s="1" t="s">
        <v>232</v>
      </c>
      <c r="I3993" s="1" t="s">
        <v>231</v>
      </c>
      <c r="J3993">
        <v>20</v>
      </c>
      <c r="K3993">
        <v>23210709</v>
      </c>
      <c r="L3993">
        <v>0.1</v>
      </c>
      <c r="M3993" s="2" t="b">
        <f t="shared" si="124"/>
        <v>0</v>
      </c>
      <c r="N3993" s="2" t="str">
        <f t="shared" si="125"/>
        <v>Male201825-34 yearsGR113-048</v>
      </c>
    </row>
    <row r="3994" spans="2:14" x14ac:dyDescent="0.35">
      <c r="B3994" t="s">
        <v>712</v>
      </c>
      <c r="C3994" t="s">
        <v>713</v>
      </c>
      <c r="D3994">
        <v>2018</v>
      </c>
      <c r="E3994">
        <v>2018</v>
      </c>
      <c r="F3994" s="1" t="s">
        <v>20</v>
      </c>
      <c r="G3994" s="1" t="s">
        <v>21</v>
      </c>
      <c r="H3994" s="1" t="s">
        <v>228</v>
      </c>
      <c r="I3994" s="1" t="s">
        <v>227</v>
      </c>
      <c r="J3994">
        <v>23</v>
      </c>
      <c r="K3994">
        <v>23210709</v>
      </c>
      <c r="L3994">
        <v>0.1</v>
      </c>
      <c r="M3994" s="2" t="b">
        <f t="shared" si="124"/>
        <v>1</v>
      </c>
      <c r="N3994" s="2" t="str">
        <f t="shared" si="125"/>
        <v>Male201825-34 yearsGR113-050</v>
      </c>
    </row>
    <row r="3995" spans="2:14" x14ac:dyDescent="0.35">
      <c r="B3995" t="s">
        <v>712</v>
      </c>
      <c r="C3995" t="s">
        <v>713</v>
      </c>
      <c r="D3995">
        <v>2018</v>
      </c>
      <c r="E3995">
        <v>2018</v>
      </c>
      <c r="F3995" s="1" t="s">
        <v>20</v>
      </c>
      <c r="G3995" s="1" t="s">
        <v>21</v>
      </c>
      <c r="H3995" s="1" t="s">
        <v>129</v>
      </c>
      <c r="I3995" s="1" t="s">
        <v>128</v>
      </c>
      <c r="J3995">
        <v>2855</v>
      </c>
      <c r="K3995">
        <v>23210709</v>
      </c>
      <c r="L3995">
        <v>12.3</v>
      </c>
      <c r="M3995" s="2" t="b">
        <f t="shared" si="124"/>
        <v>0</v>
      </c>
      <c r="N3995" s="2" t="str">
        <f t="shared" si="125"/>
        <v>Male201825-34 yearsGR113-053</v>
      </c>
    </row>
    <row r="3996" spans="2:14" x14ac:dyDescent="0.35">
      <c r="B3996" t="s">
        <v>712</v>
      </c>
      <c r="C3996" t="s">
        <v>713</v>
      </c>
      <c r="D3996">
        <v>2018</v>
      </c>
      <c r="E3996">
        <v>2018</v>
      </c>
      <c r="F3996" s="1" t="s">
        <v>20</v>
      </c>
      <c r="G3996" s="1" t="s">
        <v>21</v>
      </c>
      <c r="H3996" s="1" t="s">
        <v>127</v>
      </c>
      <c r="I3996" s="1" t="s">
        <v>126</v>
      </c>
      <c r="J3996">
        <v>2341</v>
      </c>
      <c r="K3996">
        <v>23210709</v>
      </c>
      <c r="L3996">
        <v>10.1</v>
      </c>
      <c r="M3996" s="2" t="b">
        <f t="shared" si="124"/>
        <v>1</v>
      </c>
      <c r="N3996" s="2" t="str">
        <f t="shared" si="125"/>
        <v>Male201825-34 yearsGR113-054</v>
      </c>
    </row>
    <row r="3997" spans="2:14" x14ac:dyDescent="0.35">
      <c r="B3997" t="s">
        <v>712</v>
      </c>
      <c r="C3997" t="s">
        <v>713</v>
      </c>
      <c r="D3997">
        <v>2018</v>
      </c>
      <c r="E3997">
        <v>2018</v>
      </c>
      <c r="F3997" s="1" t="s">
        <v>20</v>
      </c>
      <c r="G3997" s="1" t="s">
        <v>21</v>
      </c>
      <c r="H3997" s="1" t="s">
        <v>222</v>
      </c>
      <c r="I3997" s="1" t="s">
        <v>221</v>
      </c>
      <c r="J3997">
        <v>36</v>
      </c>
      <c r="K3997">
        <v>23210709</v>
      </c>
      <c r="L3997">
        <v>0.2</v>
      </c>
      <c r="M3997" s="2" t="b">
        <f t="shared" si="124"/>
        <v>0</v>
      </c>
      <c r="N3997" s="2" t="str">
        <f t="shared" si="125"/>
        <v>Male201825-34 yearsGR113-055</v>
      </c>
    </row>
    <row r="3998" spans="2:14" x14ac:dyDescent="0.35">
      <c r="B3998" t="s">
        <v>712</v>
      </c>
      <c r="C3998" t="s">
        <v>713</v>
      </c>
      <c r="D3998">
        <v>2018</v>
      </c>
      <c r="E3998">
        <v>2018</v>
      </c>
      <c r="F3998" s="1" t="s">
        <v>20</v>
      </c>
      <c r="G3998" s="1" t="s">
        <v>21</v>
      </c>
      <c r="H3998" s="1" t="s">
        <v>220</v>
      </c>
      <c r="I3998" s="1" t="s">
        <v>219</v>
      </c>
      <c r="J3998">
        <v>374</v>
      </c>
      <c r="K3998">
        <v>23210709</v>
      </c>
      <c r="L3998">
        <v>1.6</v>
      </c>
      <c r="M3998" s="2" t="b">
        <f t="shared" si="124"/>
        <v>0</v>
      </c>
      <c r="N3998" s="2" t="str">
        <f t="shared" si="125"/>
        <v>Male201825-34 yearsGR113-056</v>
      </c>
    </row>
    <row r="3999" spans="2:14" x14ac:dyDescent="0.35">
      <c r="B3999" t="s">
        <v>712</v>
      </c>
      <c r="C3999" t="s">
        <v>713</v>
      </c>
      <c r="D3999">
        <v>2018</v>
      </c>
      <c r="E3999">
        <v>2018</v>
      </c>
      <c r="F3999" s="1" t="s">
        <v>20</v>
      </c>
      <c r="G3999" s="1" t="s">
        <v>21</v>
      </c>
      <c r="H3999" s="1" t="s">
        <v>125</v>
      </c>
      <c r="I3999" s="1" t="s">
        <v>124</v>
      </c>
      <c r="J3999">
        <v>21</v>
      </c>
      <c r="K3999">
        <v>23210709</v>
      </c>
      <c r="L3999">
        <v>0.1</v>
      </c>
      <c r="M3999" s="2" t="b">
        <f t="shared" si="124"/>
        <v>0</v>
      </c>
      <c r="N3999" s="2" t="str">
        <f t="shared" si="125"/>
        <v>Male201825-34 yearsGR113-057</v>
      </c>
    </row>
    <row r="4000" spans="2:14" x14ac:dyDescent="0.35">
      <c r="B4000" t="s">
        <v>712</v>
      </c>
      <c r="C4000" t="s">
        <v>713</v>
      </c>
      <c r="D4000">
        <v>2018</v>
      </c>
      <c r="E4000">
        <v>2018</v>
      </c>
      <c r="F4000" s="1" t="s">
        <v>20</v>
      </c>
      <c r="G4000" s="1" t="s">
        <v>21</v>
      </c>
      <c r="H4000" s="1" t="s">
        <v>123</v>
      </c>
      <c r="I4000" s="1" t="s">
        <v>122</v>
      </c>
      <c r="J4000">
        <v>690</v>
      </c>
      <c r="K4000">
        <v>23210709</v>
      </c>
      <c r="L4000">
        <v>3</v>
      </c>
      <c r="M4000" s="2" t="b">
        <f t="shared" si="124"/>
        <v>0</v>
      </c>
      <c r="N4000" s="2" t="str">
        <f t="shared" si="125"/>
        <v>Male201825-34 yearsGR113-058</v>
      </c>
    </row>
    <row r="4001" spans="2:14" x14ac:dyDescent="0.35">
      <c r="B4001" t="s">
        <v>712</v>
      </c>
      <c r="C4001" t="s">
        <v>713</v>
      </c>
      <c r="D4001">
        <v>2018</v>
      </c>
      <c r="E4001">
        <v>2018</v>
      </c>
      <c r="F4001" s="1" t="s">
        <v>20</v>
      </c>
      <c r="G4001" s="1" t="s">
        <v>21</v>
      </c>
      <c r="H4001" s="1" t="s">
        <v>121</v>
      </c>
      <c r="I4001" s="1" t="s">
        <v>120</v>
      </c>
      <c r="J4001">
        <v>264</v>
      </c>
      <c r="K4001">
        <v>23210709</v>
      </c>
      <c r="L4001">
        <v>1.1000000000000001</v>
      </c>
      <c r="M4001" s="2" t="b">
        <f t="shared" si="124"/>
        <v>0</v>
      </c>
      <c r="N4001" s="2" t="str">
        <f t="shared" si="125"/>
        <v>Male201825-34 yearsGR113-059</v>
      </c>
    </row>
    <row r="4002" spans="2:14" x14ac:dyDescent="0.35">
      <c r="B4002" t="s">
        <v>712</v>
      </c>
      <c r="C4002" t="s">
        <v>713</v>
      </c>
      <c r="D4002">
        <v>2018</v>
      </c>
      <c r="E4002">
        <v>2018</v>
      </c>
      <c r="F4002" s="1" t="s">
        <v>20</v>
      </c>
      <c r="G4002" s="1" t="s">
        <v>21</v>
      </c>
      <c r="H4002" s="1" t="s">
        <v>218</v>
      </c>
      <c r="I4002" s="1" t="s">
        <v>217</v>
      </c>
      <c r="J4002">
        <v>10</v>
      </c>
      <c r="K4002">
        <v>23210709</v>
      </c>
      <c r="L4002" t="s">
        <v>10</v>
      </c>
      <c r="M4002" s="2" t="b">
        <f t="shared" si="124"/>
        <v>0</v>
      </c>
      <c r="N4002" s="2" t="str">
        <f t="shared" si="125"/>
        <v>Male201825-34 yearsGR113-060</v>
      </c>
    </row>
    <row r="4003" spans="2:14" x14ac:dyDescent="0.35">
      <c r="B4003" t="s">
        <v>712</v>
      </c>
      <c r="C4003" t="s">
        <v>713</v>
      </c>
      <c r="D4003">
        <v>2018</v>
      </c>
      <c r="E4003">
        <v>2018</v>
      </c>
      <c r="F4003" s="1" t="s">
        <v>20</v>
      </c>
      <c r="G4003" s="1" t="s">
        <v>21</v>
      </c>
      <c r="H4003" s="1" t="s">
        <v>119</v>
      </c>
      <c r="I4003" s="1" t="s">
        <v>118</v>
      </c>
      <c r="J4003">
        <v>416</v>
      </c>
      <c r="K4003">
        <v>23210709</v>
      </c>
      <c r="L4003">
        <v>1.8</v>
      </c>
      <c r="M4003" s="2" t="b">
        <f t="shared" si="124"/>
        <v>0</v>
      </c>
      <c r="N4003" s="2" t="str">
        <f t="shared" si="125"/>
        <v>Male201825-34 yearsGR113-061</v>
      </c>
    </row>
    <row r="4004" spans="2:14" x14ac:dyDescent="0.35">
      <c r="B4004" t="s">
        <v>712</v>
      </c>
      <c r="C4004" t="s">
        <v>713</v>
      </c>
      <c r="D4004">
        <v>2018</v>
      </c>
      <c r="E4004">
        <v>2018</v>
      </c>
      <c r="F4004" s="1" t="s">
        <v>20</v>
      </c>
      <c r="G4004" s="1" t="s">
        <v>21</v>
      </c>
      <c r="H4004" s="1" t="s">
        <v>117</v>
      </c>
      <c r="I4004" s="1" t="s">
        <v>116</v>
      </c>
      <c r="J4004">
        <v>215</v>
      </c>
      <c r="K4004">
        <v>23210709</v>
      </c>
      <c r="L4004">
        <v>0.9</v>
      </c>
      <c r="M4004" s="2" t="b">
        <f t="shared" si="124"/>
        <v>0</v>
      </c>
      <c r="N4004" s="2" t="str">
        <f t="shared" si="125"/>
        <v>Male201825-34 yearsGR113-062</v>
      </c>
    </row>
    <row r="4005" spans="2:14" x14ac:dyDescent="0.35">
      <c r="B4005" t="s">
        <v>712</v>
      </c>
      <c r="C4005" t="s">
        <v>713</v>
      </c>
      <c r="D4005">
        <v>2018</v>
      </c>
      <c r="E4005">
        <v>2018</v>
      </c>
      <c r="F4005" s="1" t="s">
        <v>20</v>
      </c>
      <c r="G4005" s="1" t="s">
        <v>21</v>
      </c>
      <c r="H4005" s="1" t="s">
        <v>115</v>
      </c>
      <c r="I4005" s="1" t="s">
        <v>114</v>
      </c>
      <c r="J4005">
        <v>201</v>
      </c>
      <c r="K4005">
        <v>23210709</v>
      </c>
      <c r="L4005">
        <v>0.9</v>
      </c>
      <c r="M4005" s="2" t="b">
        <f t="shared" si="124"/>
        <v>0</v>
      </c>
      <c r="N4005" s="2" t="str">
        <f t="shared" si="125"/>
        <v>Male201825-34 yearsGR113-063</v>
      </c>
    </row>
    <row r="4006" spans="2:14" x14ac:dyDescent="0.35">
      <c r="B4006" t="s">
        <v>712</v>
      </c>
      <c r="C4006" t="s">
        <v>713</v>
      </c>
      <c r="D4006">
        <v>2018</v>
      </c>
      <c r="E4006">
        <v>2018</v>
      </c>
      <c r="F4006" s="1" t="s">
        <v>20</v>
      </c>
      <c r="G4006" s="1" t="s">
        <v>21</v>
      </c>
      <c r="H4006" s="1" t="s">
        <v>113</v>
      </c>
      <c r="I4006" s="1" t="s">
        <v>112</v>
      </c>
      <c r="J4006">
        <v>1220</v>
      </c>
      <c r="K4006">
        <v>23210709</v>
      </c>
      <c r="L4006">
        <v>5.3</v>
      </c>
      <c r="M4006" s="2" t="b">
        <f t="shared" si="124"/>
        <v>0</v>
      </c>
      <c r="N4006" s="2" t="str">
        <f t="shared" si="125"/>
        <v>Male201825-34 yearsGR113-064</v>
      </c>
    </row>
    <row r="4007" spans="2:14" x14ac:dyDescent="0.35">
      <c r="B4007" t="s">
        <v>712</v>
      </c>
      <c r="C4007" t="s">
        <v>713</v>
      </c>
      <c r="D4007">
        <v>2018</v>
      </c>
      <c r="E4007">
        <v>2018</v>
      </c>
      <c r="F4007" s="1" t="s">
        <v>20</v>
      </c>
      <c r="G4007" s="1" t="s">
        <v>21</v>
      </c>
      <c r="H4007" s="1" t="s">
        <v>111</v>
      </c>
      <c r="I4007" s="1" t="s">
        <v>110</v>
      </c>
      <c r="J4007">
        <v>78</v>
      </c>
      <c r="K4007">
        <v>23210709</v>
      </c>
      <c r="L4007">
        <v>0.3</v>
      </c>
      <c r="M4007" s="2" t="b">
        <f t="shared" si="124"/>
        <v>0</v>
      </c>
      <c r="N4007" s="2" t="str">
        <f t="shared" si="125"/>
        <v>Male201825-34 yearsGR113-065</v>
      </c>
    </row>
    <row r="4008" spans="2:14" x14ac:dyDescent="0.35">
      <c r="B4008" t="s">
        <v>712</v>
      </c>
      <c r="C4008" t="s">
        <v>713</v>
      </c>
      <c r="D4008">
        <v>2018</v>
      </c>
      <c r="E4008">
        <v>2018</v>
      </c>
      <c r="F4008" s="1" t="s">
        <v>20</v>
      </c>
      <c r="G4008" s="1" t="s">
        <v>21</v>
      </c>
      <c r="H4008" s="1" t="s">
        <v>216</v>
      </c>
      <c r="I4008" s="1" t="s">
        <v>215</v>
      </c>
      <c r="J4008">
        <v>19</v>
      </c>
      <c r="K4008">
        <v>23210709</v>
      </c>
      <c r="L4008" t="s">
        <v>10</v>
      </c>
      <c r="M4008" s="2" t="b">
        <f t="shared" si="124"/>
        <v>0</v>
      </c>
      <c r="N4008" s="2" t="str">
        <f t="shared" si="125"/>
        <v>Male201825-34 yearsGR113-066</v>
      </c>
    </row>
    <row r="4009" spans="2:14" x14ac:dyDescent="0.35">
      <c r="B4009" t="s">
        <v>712</v>
      </c>
      <c r="C4009" t="s">
        <v>713</v>
      </c>
      <c r="D4009">
        <v>2018</v>
      </c>
      <c r="E4009">
        <v>2018</v>
      </c>
      <c r="F4009" s="1" t="s">
        <v>20</v>
      </c>
      <c r="G4009" s="1" t="s">
        <v>21</v>
      </c>
      <c r="H4009" s="1" t="s">
        <v>214</v>
      </c>
      <c r="I4009" s="1" t="s">
        <v>213</v>
      </c>
      <c r="J4009">
        <v>95</v>
      </c>
      <c r="K4009">
        <v>23210709</v>
      </c>
      <c r="L4009">
        <v>0.4</v>
      </c>
      <c r="M4009" s="2" t="b">
        <f t="shared" si="124"/>
        <v>0</v>
      </c>
      <c r="N4009" s="2" t="str">
        <f t="shared" si="125"/>
        <v>Male201825-34 yearsGR113-067</v>
      </c>
    </row>
    <row r="4010" spans="2:14" x14ac:dyDescent="0.35">
      <c r="B4010" t="s">
        <v>712</v>
      </c>
      <c r="C4010" t="s">
        <v>713</v>
      </c>
      <c r="D4010">
        <v>2018</v>
      </c>
      <c r="E4010">
        <v>2018</v>
      </c>
      <c r="F4010" s="1" t="s">
        <v>20</v>
      </c>
      <c r="G4010" s="1" t="s">
        <v>21</v>
      </c>
      <c r="H4010" s="1" t="s">
        <v>109</v>
      </c>
      <c r="I4010" s="1" t="s">
        <v>108</v>
      </c>
      <c r="J4010">
        <v>1028</v>
      </c>
      <c r="K4010">
        <v>23210709</v>
      </c>
      <c r="L4010">
        <v>4.4000000000000004</v>
      </c>
      <c r="M4010" s="2" t="b">
        <f t="shared" si="124"/>
        <v>0</v>
      </c>
      <c r="N4010" s="2" t="str">
        <f t="shared" si="125"/>
        <v>Male201825-34 yearsGR113-068</v>
      </c>
    </row>
    <row r="4011" spans="2:14" x14ac:dyDescent="0.35">
      <c r="B4011" t="s">
        <v>712</v>
      </c>
      <c r="C4011" t="s">
        <v>713</v>
      </c>
      <c r="D4011">
        <v>2018</v>
      </c>
      <c r="E4011">
        <v>2018</v>
      </c>
      <c r="F4011" s="1" t="s">
        <v>20</v>
      </c>
      <c r="G4011" s="1" t="s">
        <v>21</v>
      </c>
      <c r="H4011" s="1" t="s">
        <v>212</v>
      </c>
      <c r="I4011" s="1" t="s">
        <v>211</v>
      </c>
      <c r="J4011">
        <v>72</v>
      </c>
      <c r="K4011">
        <v>23210709</v>
      </c>
      <c r="L4011">
        <v>0.3</v>
      </c>
      <c r="M4011" s="2" t="b">
        <f t="shared" si="124"/>
        <v>1</v>
      </c>
      <c r="N4011" s="2" t="str">
        <f t="shared" si="125"/>
        <v>Male201825-34 yearsGR113-069</v>
      </c>
    </row>
    <row r="4012" spans="2:14" x14ac:dyDescent="0.35">
      <c r="B4012" t="s">
        <v>712</v>
      </c>
      <c r="C4012" t="s">
        <v>713</v>
      </c>
      <c r="D4012">
        <v>2018</v>
      </c>
      <c r="E4012">
        <v>2018</v>
      </c>
      <c r="F4012" s="1" t="s">
        <v>20</v>
      </c>
      <c r="G4012" s="1" t="s">
        <v>21</v>
      </c>
      <c r="H4012" s="1" t="s">
        <v>107</v>
      </c>
      <c r="I4012" s="1" t="s">
        <v>106</v>
      </c>
      <c r="J4012">
        <v>328</v>
      </c>
      <c r="K4012">
        <v>23210709</v>
      </c>
      <c r="L4012">
        <v>1.4</v>
      </c>
      <c r="M4012" s="2" t="b">
        <f t="shared" si="124"/>
        <v>1</v>
      </c>
      <c r="N4012" s="2" t="str">
        <f t="shared" si="125"/>
        <v>Male201825-34 yearsGR113-070</v>
      </c>
    </row>
    <row r="4013" spans="2:14" x14ac:dyDescent="0.35">
      <c r="B4013" t="s">
        <v>712</v>
      </c>
      <c r="C4013" t="s">
        <v>713</v>
      </c>
      <c r="D4013">
        <v>2018</v>
      </c>
      <c r="E4013">
        <v>2018</v>
      </c>
      <c r="F4013" s="1" t="s">
        <v>20</v>
      </c>
      <c r="G4013" s="1" t="s">
        <v>21</v>
      </c>
      <c r="H4013" s="1" t="s">
        <v>208</v>
      </c>
      <c r="I4013" s="1" t="s">
        <v>207</v>
      </c>
      <c r="J4013">
        <v>110</v>
      </c>
      <c r="K4013">
        <v>23210709</v>
      </c>
      <c r="L4013">
        <v>0.5</v>
      </c>
      <c r="M4013" s="2" t="b">
        <f t="shared" si="124"/>
        <v>0</v>
      </c>
      <c r="N4013" s="2" t="str">
        <f t="shared" si="125"/>
        <v>Male201825-34 yearsGR113-072</v>
      </c>
    </row>
    <row r="4014" spans="2:14" x14ac:dyDescent="0.35">
      <c r="B4014" t="s">
        <v>712</v>
      </c>
      <c r="C4014" t="s">
        <v>713</v>
      </c>
      <c r="D4014">
        <v>2018</v>
      </c>
      <c r="E4014">
        <v>2018</v>
      </c>
      <c r="F4014" s="1" t="s">
        <v>20</v>
      </c>
      <c r="G4014" s="1" t="s">
        <v>21</v>
      </c>
      <c r="H4014" s="1" t="s">
        <v>206</v>
      </c>
      <c r="I4014" s="1" t="s">
        <v>205</v>
      </c>
      <c r="J4014">
        <v>86</v>
      </c>
      <c r="K4014">
        <v>23210709</v>
      </c>
      <c r="L4014">
        <v>0.4</v>
      </c>
      <c r="M4014" s="2" t="b">
        <f t="shared" si="124"/>
        <v>1</v>
      </c>
      <c r="N4014" s="2" t="str">
        <f t="shared" si="125"/>
        <v>Male201825-34 yearsGR113-073</v>
      </c>
    </row>
    <row r="4015" spans="2:14" x14ac:dyDescent="0.35">
      <c r="B4015" t="s">
        <v>712</v>
      </c>
      <c r="C4015" t="s">
        <v>713</v>
      </c>
      <c r="D4015">
        <v>2018</v>
      </c>
      <c r="E4015">
        <v>2018</v>
      </c>
      <c r="F4015" s="1" t="s">
        <v>20</v>
      </c>
      <c r="G4015" s="1" t="s">
        <v>21</v>
      </c>
      <c r="H4015" s="1" t="s">
        <v>204</v>
      </c>
      <c r="I4015" s="1" t="s">
        <v>203</v>
      </c>
      <c r="J4015">
        <v>24</v>
      </c>
      <c r="K4015">
        <v>23210709</v>
      </c>
      <c r="L4015">
        <v>0.1</v>
      </c>
      <c r="M4015" s="2" t="b">
        <f t="shared" si="124"/>
        <v>0</v>
      </c>
      <c r="N4015" s="2" t="str">
        <f t="shared" si="125"/>
        <v>Male201825-34 yearsGR113-074</v>
      </c>
    </row>
    <row r="4016" spans="2:14" x14ac:dyDescent="0.35">
      <c r="B4016" t="s">
        <v>712</v>
      </c>
      <c r="C4016" t="s">
        <v>713</v>
      </c>
      <c r="D4016">
        <v>2018</v>
      </c>
      <c r="E4016">
        <v>2018</v>
      </c>
      <c r="F4016" s="1" t="s">
        <v>20</v>
      </c>
      <c r="G4016" s="1" t="s">
        <v>21</v>
      </c>
      <c r="H4016" s="1" t="s">
        <v>105</v>
      </c>
      <c r="I4016" s="1" t="s">
        <v>104</v>
      </c>
      <c r="J4016">
        <v>88</v>
      </c>
      <c r="K4016">
        <v>23210709</v>
      </c>
      <c r="L4016">
        <v>0.4</v>
      </c>
      <c r="M4016" s="2" t="b">
        <f t="shared" ref="M4016:M4079" si="126">LEFT(H4016,1)="#"</f>
        <v>0</v>
      </c>
      <c r="N4016" s="2" t="str">
        <f t="shared" ref="N4016:N4079" si="127">B4016&amp;E4016&amp;F4016&amp;I4016</f>
        <v>Male201825-34 yearsGR113-075</v>
      </c>
    </row>
    <row r="4017" spans="2:14" x14ac:dyDescent="0.35">
      <c r="B4017" t="s">
        <v>712</v>
      </c>
      <c r="C4017" t="s">
        <v>713</v>
      </c>
      <c r="D4017">
        <v>2018</v>
      </c>
      <c r="E4017">
        <v>2018</v>
      </c>
      <c r="F4017" s="1" t="s">
        <v>20</v>
      </c>
      <c r="G4017" s="1" t="s">
        <v>21</v>
      </c>
      <c r="H4017" s="1" t="s">
        <v>103</v>
      </c>
      <c r="I4017" s="1" t="s">
        <v>102</v>
      </c>
      <c r="J4017">
        <v>270</v>
      </c>
      <c r="K4017">
        <v>23210709</v>
      </c>
      <c r="L4017">
        <v>1.2</v>
      </c>
      <c r="M4017" s="2" t="b">
        <f t="shared" si="126"/>
        <v>1</v>
      </c>
      <c r="N4017" s="2" t="str">
        <f t="shared" si="127"/>
        <v>Male201825-34 yearsGR113-076</v>
      </c>
    </row>
    <row r="4018" spans="2:14" x14ac:dyDescent="0.35">
      <c r="B4018" t="s">
        <v>712</v>
      </c>
      <c r="C4018" t="s">
        <v>713</v>
      </c>
      <c r="D4018">
        <v>2018</v>
      </c>
      <c r="E4018">
        <v>2018</v>
      </c>
      <c r="F4018" s="1" t="s">
        <v>20</v>
      </c>
      <c r="G4018" s="1" t="s">
        <v>21</v>
      </c>
      <c r="H4018" s="1" t="s">
        <v>202</v>
      </c>
      <c r="I4018" s="1" t="s">
        <v>201</v>
      </c>
      <c r="J4018">
        <v>69</v>
      </c>
      <c r="K4018">
        <v>23210709</v>
      </c>
      <c r="L4018">
        <v>0.3</v>
      </c>
      <c r="M4018" s="2" t="b">
        <f t="shared" si="126"/>
        <v>0</v>
      </c>
      <c r="N4018" s="2" t="str">
        <f t="shared" si="127"/>
        <v>Male201825-34 yearsGR113-077</v>
      </c>
    </row>
    <row r="4019" spans="2:14" x14ac:dyDescent="0.35">
      <c r="B4019" t="s">
        <v>712</v>
      </c>
      <c r="C4019" t="s">
        <v>713</v>
      </c>
      <c r="D4019">
        <v>2018</v>
      </c>
      <c r="E4019">
        <v>2018</v>
      </c>
      <c r="F4019" s="1" t="s">
        <v>20</v>
      </c>
      <c r="G4019" s="1" t="s">
        <v>21</v>
      </c>
      <c r="H4019" s="1" t="s">
        <v>101</v>
      </c>
      <c r="I4019" s="1" t="s">
        <v>100</v>
      </c>
      <c r="J4019">
        <v>201</v>
      </c>
      <c r="K4019">
        <v>23210709</v>
      </c>
      <c r="L4019">
        <v>0.9</v>
      </c>
      <c r="M4019" s="2" t="b">
        <f t="shared" si="126"/>
        <v>0</v>
      </c>
      <c r="N4019" s="2" t="str">
        <f t="shared" si="127"/>
        <v>Male201825-34 yearsGR113-078</v>
      </c>
    </row>
    <row r="4020" spans="2:14" x14ac:dyDescent="0.35">
      <c r="B4020" t="s">
        <v>712</v>
      </c>
      <c r="C4020" t="s">
        <v>713</v>
      </c>
      <c r="D4020">
        <v>2018</v>
      </c>
      <c r="E4020">
        <v>2018</v>
      </c>
      <c r="F4020" s="1" t="s">
        <v>20</v>
      </c>
      <c r="G4020" s="1" t="s">
        <v>21</v>
      </c>
      <c r="H4020" s="1" t="s">
        <v>99</v>
      </c>
      <c r="I4020" s="1" t="s">
        <v>98</v>
      </c>
      <c r="J4020">
        <v>166</v>
      </c>
      <c r="K4020">
        <v>23210709</v>
      </c>
      <c r="L4020">
        <v>0.7</v>
      </c>
      <c r="M4020" s="2" t="b">
        <f t="shared" si="126"/>
        <v>1</v>
      </c>
      <c r="N4020" s="2" t="str">
        <f t="shared" si="127"/>
        <v>Male201825-34 yearsGR113-082</v>
      </c>
    </row>
    <row r="4021" spans="2:14" x14ac:dyDescent="0.35">
      <c r="B4021" t="s">
        <v>712</v>
      </c>
      <c r="C4021" t="s">
        <v>713</v>
      </c>
      <c r="D4021">
        <v>2018</v>
      </c>
      <c r="E4021">
        <v>2018</v>
      </c>
      <c r="F4021" s="1" t="s">
        <v>20</v>
      </c>
      <c r="G4021" s="1" t="s">
        <v>21</v>
      </c>
      <c r="H4021" s="1" t="s">
        <v>190</v>
      </c>
      <c r="I4021" s="1" t="s">
        <v>189</v>
      </c>
      <c r="J4021">
        <v>133</v>
      </c>
      <c r="K4021">
        <v>23210709</v>
      </c>
      <c r="L4021">
        <v>0.6</v>
      </c>
      <c r="M4021" s="2" t="b">
        <f t="shared" si="126"/>
        <v>0</v>
      </c>
      <c r="N4021" s="2" t="str">
        <f t="shared" si="127"/>
        <v>Male201825-34 yearsGR113-085</v>
      </c>
    </row>
    <row r="4022" spans="2:14" x14ac:dyDescent="0.35">
      <c r="B4022" t="s">
        <v>712</v>
      </c>
      <c r="C4022" t="s">
        <v>713</v>
      </c>
      <c r="D4022">
        <v>2018</v>
      </c>
      <c r="E4022">
        <v>2018</v>
      </c>
      <c r="F4022" s="1" t="s">
        <v>20</v>
      </c>
      <c r="G4022" s="1" t="s">
        <v>21</v>
      </c>
      <c r="H4022" s="1" t="s">
        <v>97</v>
      </c>
      <c r="I4022" s="1" t="s">
        <v>96</v>
      </c>
      <c r="J4022">
        <v>28</v>
      </c>
      <c r="K4022">
        <v>23210709</v>
      </c>
      <c r="L4022">
        <v>0.1</v>
      </c>
      <c r="M4022" s="2" t="b">
        <f t="shared" si="126"/>
        <v>0</v>
      </c>
      <c r="N4022" s="2" t="str">
        <f t="shared" si="127"/>
        <v>Male201825-34 yearsGR113-086</v>
      </c>
    </row>
    <row r="4023" spans="2:14" x14ac:dyDescent="0.35">
      <c r="B4023" t="s">
        <v>712</v>
      </c>
      <c r="C4023" t="s">
        <v>713</v>
      </c>
      <c r="D4023">
        <v>2018</v>
      </c>
      <c r="E4023">
        <v>2018</v>
      </c>
      <c r="F4023" s="1" t="s">
        <v>20</v>
      </c>
      <c r="G4023" s="1" t="s">
        <v>21</v>
      </c>
      <c r="H4023" s="1" t="s">
        <v>95</v>
      </c>
      <c r="I4023" s="1" t="s">
        <v>94</v>
      </c>
      <c r="J4023">
        <v>48</v>
      </c>
      <c r="K4023">
        <v>23210709</v>
      </c>
      <c r="L4023">
        <v>0.2</v>
      </c>
      <c r="M4023" s="2" t="b">
        <f t="shared" si="126"/>
        <v>1</v>
      </c>
      <c r="N4023" s="2" t="str">
        <f t="shared" si="127"/>
        <v>Male201825-34 yearsGR113-088</v>
      </c>
    </row>
    <row r="4024" spans="2:14" x14ac:dyDescent="0.35">
      <c r="B4024" t="s">
        <v>712</v>
      </c>
      <c r="C4024" t="s">
        <v>713</v>
      </c>
      <c r="D4024">
        <v>2018</v>
      </c>
      <c r="E4024">
        <v>2018</v>
      </c>
      <c r="F4024" s="1" t="s">
        <v>20</v>
      </c>
      <c r="G4024" s="1" t="s">
        <v>21</v>
      </c>
      <c r="H4024" s="1" t="s">
        <v>186</v>
      </c>
      <c r="I4024" s="1" t="s">
        <v>185</v>
      </c>
      <c r="J4024">
        <v>133</v>
      </c>
      <c r="K4024">
        <v>23210709</v>
      </c>
      <c r="L4024">
        <v>0.6</v>
      </c>
      <c r="M4024" s="2" t="b">
        <f t="shared" si="126"/>
        <v>0</v>
      </c>
      <c r="N4024" s="2" t="str">
        <f t="shared" si="127"/>
        <v>Male201825-34 yearsGR113-089</v>
      </c>
    </row>
    <row r="4025" spans="2:14" x14ac:dyDescent="0.35">
      <c r="B4025" t="s">
        <v>712</v>
      </c>
      <c r="C4025" t="s">
        <v>713</v>
      </c>
      <c r="D4025">
        <v>2018</v>
      </c>
      <c r="E4025">
        <v>2018</v>
      </c>
      <c r="F4025" s="1" t="s">
        <v>20</v>
      </c>
      <c r="G4025" s="1" t="s">
        <v>21</v>
      </c>
      <c r="H4025" s="1" t="s">
        <v>184</v>
      </c>
      <c r="I4025" s="1" t="s">
        <v>183</v>
      </c>
      <c r="J4025">
        <v>16</v>
      </c>
      <c r="K4025">
        <v>23210709</v>
      </c>
      <c r="L4025" t="s">
        <v>10</v>
      </c>
      <c r="M4025" s="2" t="b">
        <f t="shared" si="126"/>
        <v>1</v>
      </c>
      <c r="N4025" s="2" t="str">
        <f t="shared" si="127"/>
        <v>Male201825-34 yearsGR113-090</v>
      </c>
    </row>
    <row r="4026" spans="2:14" x14ac:dyDescent="0.35">
      <c r="B4026" t="s">
        <v>712</v>
      </c>
      <c r="C4026" t="s">
        <v>713</v>
      </c>
      <c r="D4026">
        <v>2018</v>
      </c>
      <c r="E4026">
        <v>2018</v>
      </c>
      <c r="F4026" s="1" t="s">
        <v>20</v>
      </c>
      <c r="G4026" s="1" t="s">
        <v>21</v>
      </c>
      <c r="H4026" s="1" t="s">
        <v>93</v>
      </c>
      <c r="I4026" s="1" t="s">
        <v>92</v>
      </c>
      <c r="J4026">
        <v>584</v>
      </c>
      <c r="K4026">
        <v>23210709</v>
      </c>
      <c r="L4026">
        <v>2.5</v>
      </c>
      <c r="M4026" s="2" t="b">
        <f t="shared" si="126"/>
        <v>1</v>
      </c>
      <c r="N4026" s="2" t="str">
        <f t="shared" si="127"/>
        <v>Male201825-34 yearsGR113-093</v>
      </c>
    </row>
    <row r="4027" spans="2:14" x14ac:dyDescent="0.35">
      <c r="B4027" t="s">
        <v>712</v>
      </c>
      <c r="C4027" t="s">
        <v>713</v>
      </c>
      <c r="D4027">
        <v>2018</v>
      </c>
      <c r="E4027">
        <v>2018</v>
      </c>
      <c r="F4027" s="1" t="s">
        <v>20</v>
      </c>
      <c r="G4027" s="1" t="s">
        <v>21</v>
      </c>
      <c r="H4027" s="1" t="s">
        <v>91</v>
      </c>
      <c r="I4027" s="1" t="s">
        <v>90</v>
      </c>
      <c r="J4027">
        <v>499</v>
      </c>
      <c r="K4027">
        <v>23210709</v>
      </c>
      <c r="L4027">
        <v>2.1</v>
      </c>
      <c r="M4027" s="2" t="b">
        <f t="shared" si="126"/>
        <v>0</v>
      </c>
      <c r="N4027" s="2" t="str">
        <f t="shared" si="127"/>
        <v>Male201825-34 yearsGR113-094</v>
      </c>
    </row>
    <row r="4028" spans="2:14" x14ac:dyDescent="0.35">
      <c r="B4028" t="s">
        <v>712</v>
      </c>
      <c r="C4028" t="s">
        <v>713</v>
      </c>
      <c r="D4028">
        <v>2018</v>
      </c>
      <c r="E4028">
        <v>2018</v>
      </c>
      <c r="F4028" s="1" t="s">
        <v>20</v>
      </c>
      <c r="G4028" s="1" t="s">
        <v>21</v>
      </c>
      <c r="H4028" s="1" t="s">
        <v>178</v>
      </c>
      <c r="I4028" s="1" t="s">
        <v>177</v>
      </c>
      <c r="J4028">
        <v>85</v>
      </c>
      <c r="K4028">
        <v>23210709</v>
      </c>
      <c r="L4028">
        <v>0.4</v>
      </c>
      <c r="M4028" s="2" t="b">
        <f t="shared" si="126"/>
        <v>0</v>
      </c>
      <c r="N4028" s="2" t="str">
        <f t="shared" si="127"/>
        <v>Male201825-34 yearsGR113-095</v>
      </c>
    </row>
    <row r="4029" spans="2:14" x14ac:dyDescent="0.35">
      <c r="B4029" t="s">
        <v>712</v>
      </c>
      <c r="C4029" t="s">
        <v>713</v>
      </c>
      <c r="D4029">
        <v>2018</v>
      </c>
      <c r="E4029">
        <v>2018</v>
      </c>
      <c r="F4029" s="1" t="s">
        <v>20</v>
      </c>
      <c r="G4029" s="1" t="s">
        <v>21</v>
      </c>
      <c r="H4029" s="1" t="s">
        <v>89</v>
      </c>
      <c r="I4029" s="1" t="s">
        <v>88</v>
      </c>
      <c r="J4029">
        <v>148</v>
      </c>
      <c r="K4029">
        <v>23210709</v>
      </c>
      <c r="L4029">
        <v>0.6</v>
      </c>
      <c r="M4029" s="2" t="b">
        <f t="shared" si="126"/>
        <v>1</v>
      </c>
      <c r="N4029" s="2" t="str">
        <f t="shared" si="127"/>
        <v>Male201825-34 yearsGR113-097</v>
      </c>
    </row>
    <row r="4030" spans="2:14" x14ac:dyDescent="0.35">
      <c r="B4030" t="s">
        <v>712</v>
      </c>
      <c r="C4030" t="s">
        <v>713</v>
      </c>
      <c r="D4030">
        <v>2018</v>
      </c>
      <c r="E4030">
        <v>2018</v>
      </c>
      <c r="F4030" s="1" t="s">
        <v>20</v>
      </c>
      <c r="G4030" s="1" t="s">
        <v>21</v>
      </c>
      <c r="H4030" s="1" t="s">
        <v>87</v>
      </c>
      <c r="I4030" s="1" t="s">
        <v>86</v>
      </c>
      <c r="J4030">
        <v>144</v>
      </c>
      <c r="K4030">
        <v>23210709</v>
      </c>
      <c r="L4030">
        <v>0.6</v>
      </c>
      <c r="M4030" s="2" t="b">
        <f t="shared" si="126"/>
        <v>0</v>
      </c>
      <c r="N4030" s="2" t="str">
        <f t="shared" si="127"/>
        <v>Male201825-34 yearsGR113-100</v>
      </c>
    </row>
    <row r="4031" spans="2:14" x14ac:dyDescent="0.35">
      <c r="B4031" t="s">
        <v>712</v>
      </c>
      <c r="C4031" t="s">
        <v>713</v>
      </c>
      <c r="D4031">
        <v>2018</v>
      </c>
      <c r="E4031">
        <v>2018</v>
      </c>
      <c r="F4031" s="1" t="s">
        <v>20</v>
      </c>
      <c r="G4031" s="1" t="s">
        <v>21</v>
      </c>
      <c r="H4031" s="1" t="s">
        <v>164</v>
      </c>
      <c r="I4031" s="1" t="s">
        <v>163</v>
      </c>
      <c r="J4031">
        <v>249</v>
      </c>
      <c r="K4031">
        <v>23210709</v>
      </c>
      <c r="L4031">
        <v>1.1000000000000001</v>
      </c>
      <c r="M4031" s="2" t="b">
        <f t="shared" si="126"/>
        <v>1</v>
      </c>
      <c r="N4031" s="2" t="str">
        <f t="shared" si="127"/>
        <v>Male201825-34 yearsGR113-109</v>
      </c>
    </row>
    <row r="4032" spans="2:14" x14ac:dyDescent="0.35">
      <c r="B4032" t="s">
        <v>712</v>
      </c>
      <c r="C4032" t="s">
        <v>713</v>
      </c>
      <c r="D4032">
        <v>2018</v>
      </c>
      <c r="E4032">
        <v>2018</v>
      </c>
      <c r="F4032" s="1" t="s">
        <v>20</v>
      </c>
      <c r="G4032" s="1" t="s">
        <v>21</v>
      </c>
      <c r="H4032" s="1" t="s">
        <v>83</v>
      </c>
      <c r="I4032" s="1" t="s">
        <v>82</v>
      </c>
      <c r="J4032">
        <v>747</v>
      </c>
      <c r="K4032">
        <v>23210709</v>
      </c>
      <c r="L4032">
        <v>3.2</v>
      </c>
      <c r="M4032" s="2" t="b">
        <f t="shared" si="126"/>
        <v>0</v>
      </c>
      <c r="N4032" s="2" t="str">
        <f t="shared" si="127"/>
        <v>Male201825-34 yearsGR113-110</v>
      </c>
    </row>
    <row r="4033" spans="2:14" x14ac:dyDescent="0.35">
      <c r="B4033" t="s">
        <v>712</v>
      </c>
      <c r="C4033" t="s">
        <v>713</v>
      </c>
      <c r="D4033">
        <v>2018</v>
      </c>
      <c r="E4033">
        <v>2018</v>
      </c>
      <c r="F4033" s="1" t="s">
        <v>20</v>
      </c>
      <c r="G4033" s="1" t="s">
        <v>21</v>
      </c>
      <c r="H4033" s="1" t="s">
        <v>81</v>
      </c>
      <c r="I4033" s="1" t="s">
        <v>80</v>
      </c>
      <c r="J4033">
        <v>2571</v>
      </c>
      <c r="K4033">
        <v>23210709</v>
      </c>
      <c r="L4033">
        <v>11.1</v>
      </c>
      <c r="M4033" s="2" t="b">
        <f t="shared" si="126"/>
        <v>0</v>
      </c>
      <c r="N4033" s="2" t="str">
        <f t="shared" si="127"/>
        <v>Male201825-34 yearsGR113-111</v>
      </c>
    </row>
    <row r="4034" spans="2:14" x14ac:dyDescent="0.35">
      <c r="B4034" t="s">
        <v>712</v>
      </c>
      <c r="C4034" t="s">
        <v>713</v>
      </c>
      <c r="D4034">
        <v>2018</v>
      </c>
      <c r="E4034">
        <v>2018</v>
      </c>
      <c r="F4034" s="1" t="s">
        <v>20</v>
      </c>
      <c r="G4034" s="1" t="s">
        <v>21</v>
      </c>
      <c r="H4034" s="1" t="s">
        <v>79</v>
      </c>
      <c r="I4034" s="1" t="s">
        <v>78</v>
      </c>
      <c r="J4034">
        <v>18114</v>
      </c>
      <c r="K4034">
        <v>23210709</v>
      </c>
      <c r="L4034">
        <v>78</v>
      </c>
      <c r="M4034" s="2" t="b">
        <f t="shared" si="126"/>
        <v>1</v>
      </c>
      <c r="N4034" s="2" t="str">
        <f t="shared" si="127"/>
        <v>Male201825-34 yearsGR113-112</v>
      </c>
    </row>
    <row r="4035" spans="2:14" x14ac:dyDescent="0.35">
      <c r="B4035" t="s">
        <v>712</v>
      </c>
      <c r="C4035" t="s">
        <v>713</v>
      </c>
      <c r="D4035">
        <v>2018</v>
      </c>
      <c r="E4035">
        <v>2018</v>
      </c>
      <c r="F4035" s="1" t="s">
        <v>20</v>
      </c>
      <c r="G4035" s="1" t="s">
        <v>21</v>
      </c>
      <c r="H4035" s="1" t="s">
        <v>77</v>
      </c>
      <c r="I4035" s="1" t="s">
        <v>76</v>
      </c>
      <c r="J4035">
        <v>5573</v>
      </c>
      <c r="K4035">
        <v>23210709</v>
      </c>
      <c r="L4035">
        <v>24</v>
      </c>
      <c r="M4035" s="2" t="b">
        <f t="shared" si="126"/>
        <v>0</v>
      </c>
      <c r="N4035" s="2" t="str">
        <f t="shared" si="127"/>
        <v>Male201825-34 yearsGR113-113</v>
      </c>
    </row>
    <row r="4036" spans="2:14" x14ac:dyDescent="0.35">
      <c r="B4036" t="s">
        <v>712</v>
      </c>
      <c r="C4036" t="s">
        <v>713</v>
      </c>
      <c r="D4036">
        <v>2018</v>
      </c>
      <c r="E4036">
        <v>2018</v>
      </c>
      <c r="F4036" s="1" t="s">
        <v>20</v>
      </c>
      <c r="G4036" s="1" t="s">
        <v>21</v>
      </c>
      <c r="H4036" s="1" t="s">
        <v>75</v>
      </c>
      <c r="I4036" s="1" t="s">
        <v>74</v>
      </c>
      <c r="J4036">
        <v>5277</v>
      </c>
      <c r="K4036">
        <v>23210709</v>
      </c>
      <c r="L4036">
        <v>22.7</v>
      </c>
      <c r="M4036" s="2" t="b">
        <f t="shared" si="126"/>
        <v>0</v>
      </c>
      <c r="N4036" s="2" t="str">
        <f t="shared" si="127"/>
        <v>Male201825-34 yearsGR113-114</v>
      </c>
    </row>
    <row r="4037" spans="2:14" x14ac:dyDescent="0.35">
      <c r="B4037" t="s">
        <v>712</v>
      </c>
      <c r="C4037" t="s">
        <v>713</v>
      </c>
      <c r="D4037">
        <v>2018</v>
      </c>
      <c r="E4037">
        <v>2018</v>
      </c>
      <c r="F4037" s="1" t="s">
        <v>20</v>
      </c>
      <c r="G4037" s="1" t="s">
        <v>21</v>
      </c>
      <c r="H4037" s="1" t="s">
        <v>162</v>
      </c>
      <c r="I4037" s="1" t="s">
        <v>161</v>
      </c>
      <c r="J4037">
        <v>130</v>
      </c>
      <c r="K4037">
        <v>23210709</v>
      </c>
      <c r="L4037">
        <v>0.6</v>
      </c>
      <c r="M4037" s="2" t="b">
        <f t="shared" si="126"/>
        <v>0</v>
      </c>
      <c r="N4037" s="2" t="str">
        <f t="shared" si="127"/>
        <v>Male201825-34 yearsGR113-115</v>
      </c>
    </row>
    <row r="4038" spans="2:14" x14ac:dyDescent="0.35">
      <c r="B4038" t="s">
        <v>712</v>
      </c>
      <c r="C4038" t="s">
        <v>713</v>
      </c>
      <c r="D4038">
        <v>2018</v>
      </c>
      <c r="E4038">
        <v>2018</v>
      </c>
      <c r="F4038" s="1" t="s">
        <v>20</v>
      </c>
      <c r="G4038" s="1" t="s">
        <v>21</v>
      </c>
      <c r="H4038" s="1" t="s">
        <v>160</v>
      </c>
      <c r="I4038" s="1" t="s">
        <v>159</v>
      </c>
      <c r="J4038">
        <v>166</v>
      </c>
      <c r="K4038">
        <v>23210709</v>
      </c>
      <c r="L4038">
        <v>0.7</v>
      </c>
      <c r="M4038" s="2" t="b">
        <f t="shared" si="126"/>
        <v>0</v>
      </c>
      <c r="N4038" s="2" t="str">
        <f t="shared" si="127"/>
        <v>Male201825-34 yearsGR113-116</v>
      </c>
    </row>
    <row r="4039" spans="2:14" x14ac:dyDescent="0.35">
      <c r="B4039" t="s">
        <v>712</v>
      </c>
      <c r="C4039" t="s">
        <v>713</v>
      </c>
      <c r="D4039">
        <v>2018</v>
      </c>
      <c r="E4039">
        <v>2018</v>
      </c>
      <c r="F4039" s="1" t="s">
        <v>20</v>
      </c>
      <c r="G4039" s="1" t="s">
        <v>21</v>
      </c>
      <c r="H4039" s="1" t="s">
        <v>73</v>
      </c>
      <c r="I4039" s="1" t="s">
        <v>72</v>
      </c>
      <c r="J4039">
        <v>12541</v>
      </c>
      <c r="K4039">
        <v>23210709</v>
      </c>
      <c r="L4039">
        <v>54</v>
      </c>
      <c r="M4039" s="2" t="b">
        <f t="shared" si="126"/>
        <v>0</v>
      </c>
      <c r="N4039" s="2" t="str">
        <f t="shared" si="127"/>
        <v>Male201825-34 yearsGR113-117</v>
      </c>
    </row>
    <row r="4040" spans="2:14" x14ac:dyDescent="0.35">
      <c r="B4040" t="s">
        <v>712</v>
      </c>
      <c r="C4040" t="s">
        <v>713</v>
      </c>
      <c r="D4040">
        <v>2018</v>
      </c>
      <c r="E4040">
        <v>2018</v>
      </c>
      <c r="F4040" s="1" t="s">
        <v>20</v>
      </c>
      <c r="G4040" s="1" t="s">
        <v>21</v>
      </c>
      <c r="H4040" s="1" t="s">
        <v>71</v>
      </c>
      <c r="I4040" s="1" t="s">
        <v>70</v>
      </c>
      <c r="J4040">
        <v>292</v>
      </c>
      <c r="K4040">
        <v>23210709</v>
      </c>
      <c r="L4040">
        <v>1.3</v>
      </c>
      <c r="M4040" s="2" t="b">
        <f t="shared" si="126"/>
        <v>0</v>
      </c>
      <c r="N4040" s="2" t="str">
        <f t="shared" si="127"/>
        <v>Male201825-34 yearsGR113-118</v>
      </c>
    </row>
    <row r="4041" spans="2:14" x14ac:dyDescent="0.35">
      <c r="B4041" t="s">
        <v>712</v>
      </c>
      <c r="C4041" t="s">
        <v>713</v>
      </c>
      <c r="D4041">
        <v>2018</v>
      </c>
      <c r="E4041">
        <v>2018</v>
      </c>
      <c r="F4041" s="1" t="s">
        <v>20</v>
      </c>
      <c r="G4041" s="1" t="s">
        <v>21</v>
      </c>
      <c r="H4041" s="1" t="s">
        <v>158</v>
      </c>
      <c r="I4041" s="1" t="s">
        <v>157</v>
      </c>
      <c r="J4041">
        <v>72</v>
      </c>
      <c r="K4041">
        <v>23210709</v>
      </c>
      <c r="L4041">
        <v>0.3</v>
      </c>
      <c r="M4041" s="2" t="b">
        <f t="shared" si="126"/>
        <v>0</v>
      </c>
      <c r="N4041" s="2" t="str">
        <f t="shared" si="127"/>
        <v>Male201825-34 yearsGR113-119</v>
      </c>
    </row>
    <row r="4042" spans="2:14" x14ac:dyDescent="0.35">
      <c r="B4042" t="s">
        <v>712</v>
      </c>
      <c r="C4042" t="s">
        <v>713</v>
      </c>
      <c r="D4042">
        <v>2018</v>
      </c>
      <c r="E4042">
        <v>2018</v>
      </c>
      <c r="F4042" s="1" t="s">
        <v>20</v>
      </c>
      <c r="G4042" s="1" t="s">
        <v>21</v>
      </c>
      <c r="H4042" s="1" t="s">
        <v>69</v>
      </c>
      <c r="I4042" s="1" t="s">
        <v>68</v>
      </c>
      <c r="J4042">
        <v>387</v>
      </c>
      <c r="K4042">
        <v>23210709</v>
      </c>
      <c r="L4042">
        <v>1.7</v>
      </c>
      <c r="M4042" s="2" t="b">
        <f t="shared" si="126"/>
        <v>0</v>
      </c>
      <c r="N4042" s="2" t="str">
        <f t="shared" si="127"/>
        <v>Male201825-34 yearsGR113-120</v>
      </c>
    </row>
    <row r="4043" spans="2:14" x14ac:dyDescent="0.35">
      <c r="B4043" t="s">
        <v>712</v>
      </c>
      <c r="C4043" t="s">
        <v>713</v>
      </c>
      <c r="D4043">
        <v>2018</v>
      </c>
      <c r="E4043">
        <v>2018</v>
      </c>
      <c r="F4043" s="1" t="s">
        <v>20</v>
      </c>
      <c r="G4043" s="1" t="s">
        <v>21</v>
      </c>
      <c r="H4043" s="1" t="s">
        <v>156</v>
      </c>
      <c r="I4043" s="1" t="s">
        <v>155</v>
      </c>
      <c r="J4043">
        <v>107</v>
      </c>
      <c r="K4043">
        <v>23210709</v>
      </c>
      <c r="L4043">
        <v>0.5</v>
      </c>
      <c r="M4043" s="2" t="b">
        <f t="shared" si="126"/>
        <v>0</v>
      </c>
      <c r="N4043" s="2" t="str">
        <f t="shared" si="127"/>
        <v>Male201825-34 yearsGR113-121</v>
      </c>
    </row>
    <row r="4044" spans="2:14" x14ac:dyDescent="0.35">
      <c r="B4044" t="s">
        <v>712</v>
      </c>
      <c r="C4044" t="s">
        <v>713</v>
      </c>
      <c r="D4044">
        <v>2018</v>
      </c>
      <c r="E4044">
        <v>2018</v>
      </c>
      <c r="F4044" s="1" t="s">
        <v>20</v>
      </c>
      <c r="G4044" s="1" t="s">
        <v>21</v>
      </c>
      <c r="H4044" s="1" t="s">
        <v>67</v>
      </c>
      <c r="I4044" s="1" t="s">
        <v>66</v>
      </c>
      <c r="J4044">
        <v>11057</v>
      </c>
      <c r="K4044">
        <v>23210709</v>
      </c>
      <c r="L4044">
        <v>47.6</v>
      </c>
      <c r="M4044" s="2" t="b">
        <f t="shared" si="126"/>
        <v>0</v>
      </c>
      <c r="N4044" s="2" t="str">
        <f t="shared" si="127"/>
        <v>Male201825-34 yearsGR113-122</v>
      </c>
    </row>
    <row r="4045" spans="2:14" x14ac:dyDescent="0.35">
      <c r="B4045" t="s">
        <v>712</v>
      </c>
      <c r="C4045" t="s">
        <v>713</v>
      </c>
      <c r="D4045">
        <v>2018</v>
      </c>
      <c r="E4045">
        <v>2018</v>
      </c>
      <c r="F4045" s="1" t="s">
        <v>20</v>
      </c>
      <c r="G4045" s="1" t="s">
        <v>21</v>
      </c>
      <c r="H4045" s="1" t="s">
        <v>154</v>
      </c>
      <c r="I4045" s="1" t="s">
        <v>153</v>
      </c>
      <c r="J4045">
        <v>626</v>
      </c>
      <c r="K4045">
        <v>23210709</v>
      </c>
      <c r="L4045">
        <v>2.7</v>
      </c>
      <c r="M4045" s="2" t="b">
        <f t="shared" si="126"/>
        <v>0</v>
      </c>
      <c r="N4045" s="2" t="str">
        <f t="shared" si="127"/>
        <v>Male201825-34 yearsGR113-123</v>
      </c>
    </row>
    <row r="4046" spans="2:14" x14ac:dyDescent="0.35">
      <c r="B4046" t="s">
        <v>712</v>
      </c>
      <c r="C4046" t="s">
        <v>713</v>
      </c>
      <c r="D4046">
        <v>2018</v>
      </c>
      <c r="E4046">
        <v>2018</v>
      </c>
      <c r="F4046" s="1" t="s">
        <v>20</v>
      </c>
      <c r="G4046" s="1" t="s">
        <v>21</v>
      </c>
      <c r="H4046" s="1" t="s">
        <v>65</v>
      </c>
      <c r="I4046" s="1" t="s">
        <v>64</v>
      </c>
      <c r="J4046">
        <v>6350</v>
      </c>
      <c r="K4046">
        <v>23210709</v>
      </c>
      <c r="L4046">
        <v>27.4</v>
      </c>
      <c r="M4046" s="2" t="b">
        <f t="shared" si="126"/>
        <v>1</v>
      </c>
      <c r="N4046" s="2" t="str">
        <f t="shared" si="127"/>
        <v>Male201825-34 yearsGR113-124</v>
      </c>
    </row>
    <row r="4047" spans="2:14" x14ac:dyDescent="0.35">
      <c r="B4047" t="s">
        <v>712</v>
      </c>
      <c r="C4047" t="s">
        <v>713</v>
      </c>
      <c r="D4047">
        <v>2018</v>
      </c>
      <c r="E4047">
        <v>2018</v>
      </c>
      <c r="F4047" s="1" t="s">
        <v>20</v>
      </c>
      <c r="G4047" s="1" t="s">
        <v>21</v>
      </c>
      <c r="H4047" s="1" t="s">
        <v>152</v>
      </c>
      <c r="I4047" s="1" t="s">
        <v>151</v>
      </c>
      <c r="J4047">
        <v>2930</v>
      </c>
      <c r="K4047">
        <v>23210709</v>
      </c>
      <c r="L4047">
        <v>12.6</v>
      </c>
      <c r="M4047" s="2" t="b">
        <f t="shared" si="126"/>
        <v>0</v>
      </c>
      <c r="N4047" s="2" t="str">
        <f t="shared" si="127"/>
        <v>Male201825-34 yearsGR113-125</v>
      </c>
    </row>
    <row r="4048" spans="2:14" x14ac:dyDescent="0.35">
      <c r="B4048" t="s">
        <v>712</v>
      </c>
      <c r="C4048" t="s">
        <v>713</v>
      </c>
      <c r="D4048">
        <v>2018</v>
      </c>
      <c r="E4048">
        <v>2018</v>
      </c>
      <c r="F4048" s="1" t="s">
        <v>20</v>
      </c>
      <c r="G4048" s="1" t="s">
        <v>21</v>
      </c>
      <c r="H4048" s="1" t="s">
        <v>63</v>
      </c>
      <c r="I4048" s="1" t="s">
        <v>62</v>
      </c>
      <c r="J4048">
        <v>3420</v>
      </c>
      <c r="K4048">
        <v>23210709</v>
      </c>
      <c r="L4048">
        <v>14.7</v>
      </c>
      <c r="M4048" s="2" t="b">
        <f t="shared" si="126"/>
        <v>0</v>
      </c>
      <c r="N4048" s="2" t="str">
        <f t="shared" si="127"/>
        <v>Male201825-34 yearsGR113-126</v>
      </c>
    </row>
    <row r="4049" spans="2:14" x14ac:dyDescent="0.35">
      <c r="B4049" t="s">
        <v>712</v>
      </c>
      <c r="C4049" t="s">
        <v>713</v>
      </c>
      <c r="D4049">
        <v>2018</v>
      </c>
      <c r="E4049">
        <v>2018</v>
      </c>
      <c r="F4049" s="1" t="s">
        <v>20</v>
      </c>
      <c r="G4049" s="1" t="s">
        <v>21</v>
      </c>
      <c r="H4049" s="1" t="s">
        <v>61</v>
      </c>
      <c r="I4049" s="1" t="s">
        <v>60</v>
      </c>
      <c r="J4049">
        <v>4362</v>
      </c>
      <c r="K4049">
        <v>23210709</v>
      </c>
      <c r="L4049">
        <v>18.8</v>
      </c>
      <c r="M4049" s="2" t="b">
        <f t="shared" si="126"/>
        <v>1</v>
      </c>
      <c r="N4049" s="2" t="str">
        <f t="shared" si="127"/>
        <v>Male201825-34 yearsGR113-127</v>
      </c>
    </row>
    <row r="4050" spans="2:14" x14ac:dyDescent="0.35">
      <c r="B4050" t="s">
        <v>712</v>
      </c>
      <c r="C4050" t="s">
        <v>713</v>
      </c>
      <c r="D4050">
        <v>2018</v>
      </c>
      <c r="E4050">
        <v>2018</v>
      </c>
      <c r="F4050" s="1" t="s">
        <v>20</v>
      </c>
      <c r="G4050" s="1" t="s">
        <v>21</v>
      </c>
      <c r="H4050" s="1" t="s">
        <v>59</v>
      </c>
      <c r="I4050" s="1" t="s">
        <v>58</v>
      </c>
      <c r="J4050">
        <v>3752</v>
      </c>
      <c r="K4050">
        <v>23210709</v>
      </c>
      <c r="L4050">
        <v>16.2</v>
      </c>
      <c r="M4050" s="2" t="b">
        <f t="shared" si="126"/>
        <v>0</v>
      </c>
      <c r="N4050" s="2" t="str">
        <f t="shared" si="127"/>
        <v>Male201825-34 yearsGR113-128</v>
      </c>
    </row>
    <row r="4051" spans="2:14" x14ac:dyDescent="0.35">
      <c r="B4051" t="s">
        <v>712</v>
      </c>
      <c r="C4051" t="s">
        <v>713</v>
      </c>
      <c r="D4051">
        <v>2018</v>
      </c>
      <c r="E4051">
        <v>2018</v>
      </c>
      <c r="F4051" s="1" t="s">
        <v>20</v>
      </c>
      <c r="G4051" s="1" t="s">
        <v>21</v>
      </c>
      <c r="H4051" s="1" t="s">
        <v>57</v>
      </c>
      <c r="I4051" s="1" t="s">
        <v>56</v>
      </c>
      <c r="J4051">
        <v>610</v>
      </c>
      <c r="K4051">
        <v>23210709</v>
      </c>
      <c r="L4051">
        <v>2.6</v>
      </c>
      <c r="M4051" s="2" t="b">
        <f t="shared" si="126"/>
        <v>0</v>
      </c>
      <c r="N4051" s="2" t="str">
        <f t="shared" si="127"/>
        <v>Male201825-34 yearsGR113-129</v>
      </c>
    </row>
    <row r="4052" spans="2:14" x14ac:dyDescent="0.35">
      <c r="B4052" t="s">
        <v>712</v>
      </c>
      <c r="C4052" t="s">
        <v>713</v>
      </c>
      <c r="D4052">
        <v>2018</v>
      </c>
      <c r="E4052">
        <v>2018</v>
      </c>
      <c r="F4052" s="1" t="s">
        <v>20</v>
      </c>
      <c r="G4052" s="1" t="s">
        <v>21</v>
      </c>
      <c r="H4052" s="1" t="s">
        <v>300</v>
      </c>
      <c r="I4052" s="1" t="s">
        <v>299</v>
      </c>
      <c r="J4052">
        <v>173</v>
      </c>
      <c r="K4052">
        <v>23210709</v>
      </c>
      <c r="L4052">
        <v>0.7</v>
      </c>
      <c r="M4052" s="2" t="b">
        <f t="shared" si="126"/>
        <v>1</v>
      </c>
      <c r="N4052" s="2" t="str">
        <f t="shared" si="127"/>
        <v>Male201825-34 yearsGR113-130</v>
      </c>
    </row>
    <row r="4053" spans="2:14" x14ac:dyDescent="0.35">
      <c r="B4053" t="s">
        <v>712</v>
      </c>
      <c r="C4053" t="s">
        <v>713</v>
      </c>
      <c r="D4053">
        <v>2018</v>
      </c>
      <c r="E4053">
        <v>2018</v>
      </c>
      <c r="F4053" s="1" t="s">
        <v>20</v>
      </c>
      <c r="G4053" s="1" t="s">
        <v>21</v>
      </c>
      <c r="H4053" s="1" t="s">
        <v>55</v>
      </c>
      <c r="I4053" s="1" t="s">
        <v>54</v>
      </c>
      <c r="J4053">
        <v>769</v>
      </c>
      <c r="K4053">
        <v>23210709</v>
      </c>
      <c r="L4053">
        <v>3.3</v>
      </c>
      <c r="M4053" s="2" t="b">
        <f t="shared" si="126"/>
        <v>0</v>
      </c>
      <c r="N4053" s="2" t="str">
        <f t="shared" si="127"/>
        <v>Male201825-34 yearsGR113-131</v>
      </c>
    </row>
    <row r="4054" spans="2:14" x14ac:dyDescent="0.35">
      <c r="B4054" t="s">
        <v>712</v>
      </c>
      <c r="C4054" t="s">
        <v>713</v>
      </c>
      <c r="D4054">
        <v>2018</v>
      </c>
      <c r="E4054">
        <v>2018</v>
      </c>
      <c r="F4054" s="1" t="s">
        <v>20</v>
      </c>
      <c r="G4054" s="1" t="s">
        <v>21</v>
      </c>
      <c r="H4054" s="1" t="s">
        <v>150</v>
      </c>
      <c r="I4054" s="1" t="s">
        <v>149</v>
      </c>
      <c r="J4054">
        <v>63</v>
      </c>
      <c r="K4054">
        <v>23210709</v>
      </c>
      <c r="L4054">
        <v>0.3</v>
      </c>
      <c r="M4054" s="2" t="b">
        <f t="shared" si="126"/>
        <v>0</v>
      </c>
      <c r="N4054" s="2" t="str">
        <f t="shared" si="127"/>
        <v>Male201825-34 yearsGR113-132</v>
      </c>
    </row>
    <row r="4055" spans="2:14" x14ac:dyDescent="0.35">
      <c r="B4055" t="s">
        <v>712</v>
      </c>
      <c r="C4055" t="s">
        <v>713</v>
      </c>
      <c r="D4055">
        <v>2018</v>
      </c>
      <c r="E4055">
        <v>2018</v>
      </c>
      <c r="F4055" s="1" t="s">
        <v>20</v>
      </c>
      <c r="G4055" s="1" t="s">
        <v>21</v>
      </c>
      <c r="H4055" s="1" t="s">
        <v>53</v>
      </c>
      <c r="I4055" s="1" t="s">
        <v>52</v>
      </c>
      <c r="J4055">
        <v>706</v>
      </c>
      <c r="K4055">
        <v>23210709</v>
      </c>
      <c r="L4055">
        <v>3</v>
      </c>
      <c r="M4055" s="2" t="b">
        <f t="shared" si="126"/>
        <v>0</v>
      </c>
      <c r="N4055" s="2" t="str">
        <f t="shared" si="127"/>
        <v>Male201825-34 yearsGR113-133</v>
      </c>
    </row>
    <row r="4056" spans="2:14" x14ac:dyDescent="0.35">
      <c r="B4056" t="s">
        <v>712</v>
      </c>
      <c r="C4056" t="s">
        <v>713</v>
      </c>
      <c r="D4056">
        <v>2018</v>
      </c>
      <c r="E4056">
        <v>2018</v>
      </c>
      <c r="F4056" s="1" t="s">
        <v>20</v>
      </c>
      <c r="G4056" s="1" t="s">
        <v>21</v>
      </c>
      <c r="H4056" s="1" t="s">
        <v>147</v>
      </c>
      <c r="I4056" s="1" t="s">
        <v>146</v>
      </c>
      <c r="J4056">
        <v>40</v>
      </c>
      <c r="K4056">
        <v>23210709</v>
      </c>
      <c r="L4056">
        <v>0.2</v>
      </c>
      <c r="M4056" s="2" t="b">
        <f t="shared" si="126"/>
        <v>1</v>
      </c>
      <c r="N4056" s="2" t="str">
        <f t="shared" si="127"/>
        <v>Male201825-34 yearsGR113-135</v>
      </c>
    </row>
    <row r="4057" spans="2:14" x14ac:dyDescent="0.35">
      <c r="B4057" t="s">
        <v>712</v>
      </c>
      <c r="C4057" t="s">
        <v>713</v>
      </c>
      <c r="D4057">
        <v>2018</v>
      </c>
      <c r="E4057">
        <v>2018</v>
      </c>
      <c r="F4057" s="1" t="s">
        <v>22</v>
      </c>
      <c r="G4057" s="1" t="s">
        <v>23</v>
      </c>
      <c r="H4057" s="1" t="s">
        <v>296</v>
      </c>
      <c r="I4057" s="1" t="s">
        <v>295</v>
      </c>
      <c r="J4057">
        <v>43</v>
      </c>
      <c r="K4057">
        <v>20587600</v>
      </c>
      <c r="L4057">
        <v>0.2</v>
      </c>
      <c r="M4057" s="2" t="b">
        <f t="shared" si="126"/>
        <v>0</v>
      </c>
      <c r="N4057" s="2" t="str">
        <f t="shared" si="127"/>
        <v>Male201835-44 yearsGR113-003</v>
      </c>
    </row>
    <row r="4058" spans="2:14" x14ac:dyDescent="0.35">
      <c r="B4058" t="s">
        <v>712</v>
      </c>
      <c r="C4058" t="s">
        <v>713</v>
      </c>
      <c r="D4058">
        <v>2018</v>
      </c>
      <c r="E4058">
        <v>2018</v>
      </c>
      <c r="F4058" s="1" t="s">
        <v>22</v>
      </c>
      <c r="G4058" s="1" t="s">
        <v>23</v>
      </c>
      <c r="H4058" s="1" t="s">
        <v>294</v>
      </c>
      <c r="I4058" s="1" t="s">
        <v>293</v>
      </c>
      <c r="J4058">
        <v>18</v>
      </c>
      <c r="K4058">
        <v>20587600</v>
      </c>
      <c r="L4058" t="s">
        <v>10</v>
      </c>
      <c r="M4058" s="2" t="b">
        <f t="shared" si="126"/>
        <v>1</v>
      </c>
      <c r="N4058" s="2" t="str">
        <f t="shared" si="127"/>
        <v>Male201835-44 yearsGR113-004</v>
      </c>
    </row>
    <row r="4059" spans="2:14" x14ac:dyDescent="0.35">
      <c r="B4059" t="s">
        <v>712</v>
      </c>
      <c r="C4059" t="s">
        <v>713</v>
      </c>
      <c r="D4059">
        <v>2018</v>
      </c>
      <c r="E4059">
        <v>2018</v>
      </c>
      <c r="F4059" s="1" t="s">
        <v>22</v>
      </c>
      <c r="G4059" s="1" t="s">
        <v>23</v>
      </c>
      <c r="H4059" s="1" t="s">
        <v>292</v>
      </c>
      <c r="I4059" s="1" t="s">
        <v>291</v>
      </c>
      <c r="J4059">
        <v>11</v>
      </c>
      <c r="K4059">
        <v>20587600</v>
      </c>
      <c r="L4059" t="s">
        <v>10</v>
      </c>
      <c r="M4059" s="2" t="b">
        <f t="shared" si="126"/>
        <v>0</v>
      </c>
      <c r="N4059" s="2" t="str">
        <f t="shared" si="127"/>
        <v>Male201835-44 yearsGR113-005</v>
      </c>
    </row>
    <row r="4060" spans="2:14" x14ac:dyDescent="0.35">
      <c r="B4060" t="s">
        <v>712</v>
      </c>
      <c r="C4060" t="s">
        <v>713</v>
      </c>
      <c r="D4060">
        <v>2018</v>
      </c>
      <c r="E4060">
        <v>2018</v>
      </c>
      <c r="F4060" s="1" t="s">
        <v>22</v>
      </c>
      <c r="G4060" s="1" t="s">
        <v>23</v>
      </c>
      <c r="H4060" s="1" t="s">
        <v>143</v>
      </c>
      <c r="I4060" s="1" t="s">
        <v>142</v>
      </c>
      <c r="J4060">
        <v>420</v>
      </c>
      <c r="K4060">
        <v>20587600</v>
      </c>
      <c r="L4060">
        <v>2</v>
      </c>
      <c r="M4060" s="2" t="b">
        <f t="shared" si="126"/>
        <v>1</v>
      </c>
      <c r="N4060" s="2" t="str">
        <f t="shared" si="127"/>
        <v>Male201835-44 yearsGR113-010</v>
      </c>
    </row>
    <row r="4061" spans="2:14" x14ac:dyDescent="0.35">
      <c r="B4061" t="s">
        <v>712</v>
      </c>
      <c r="C4061" t="s">
        <v>713</v>
      </c>
      <c r="D4061">
        <v>2018</v>
      </c>
      <c r="E4061">
        <v>2018</v>
      </c>
      <c r="F4061" s="1" t="s">
        <v>22</v>
      </c>
      <c r="G4061" s="1" t="s">
        <v>23</v>
      </c>
      <c r="H4061" s="1" t="s">
        <v>284</v>
      </c>
      <c r="I4061" s="1" t="s">
        <v>283</v>
      </c>
      <c r="J4061">
        <v>118</v>
      </c>
      <c r="K4061">
        <v>20587600</v>
      </c>
      <c r="L4061">
        <v>0.6</v>
      </c>
      <c r="M4061" s="2" t="b">
        <f t="shared" si="126"/>
        <v>1</v>
      </c>
      <c r="N4061" s="2" t="str">
        <f t="shared" si="127"/>
        <v>Male201835-44 yearsGR113-015</v>
      </c>
    </row>
    <row r="4062" spans="2:14" x14ac:dyDescent="0.35">
      <c r="B4062" t="s">
        <v>712</v>
      </c>
      <c r="C4062" t="s">
        <v>713</v>
      </c>
      <c r="D4062">
        <v>2018</v>
      </c>
      <c r="E4062">
        <v>2018</v>
      </c>
      <c r="F4062" s="1" t="s">
        <v>22</v>
      </c>
      <c r="G4062" s="1" t="s">
        <v>23</v>
      </c>
      <c r="H4062" s="1" t="s">
        <v>282</v>
      </c>
      <c r="I4062" s="1" t="s">
        <v>281</v>
      </c>
      <c r="J4062">
        <v>506</v>
      </c>
      <c r="K4062">
        <v>20587600</v>
      </c>
      <c r="L4062">
        <v>2.5</v>
      </c>
      <c r="M4062" s="2" t="b">
        <f t="shared" si="126"/>
        <v>1</v>
      </c>
      <c r="N4062" s="2" t="str">
        <f t="shared" si="127"/>
        <v>Male201835-44 yearsGR113-016</v>
      </c>
    </row>
    <row r="4063" spans="2:14" x14ac:dyDescent="0.35">
      <c r="B4063" t="s">
        <v>712</v>
      </c>
      <c r="C4063" t="s">
        <v>713</v>
      </c>
      <c r="D4063">
        <v>2018</v>
      </c>
      <c r="E4063">
        <v>2018</v>
      </c>
      <c r="F4063" s="1" t="s">
        <v>22</v>
      </c>
      <c r="G4063" s="1" t="s">
        <v>23</v>
      </c>
      <c r="H4063" s="1" t="s">
        <v>141</v>
      </c>
      <c r="I4063" s="1" t="s">
        <v>140</v>
      </c>
      <c r="J4063">
        <v>139</v>
      </c>
      <c r="K4063">
        <v>20587600</v>
      </c>
      <c r="L4063">
        <v>0.7</v>
      </c>
      <c r="M4063" s="2" t="b">
        <f t="shared" si="126"/>
        <v>0</v>
      </c>
      <c r="N4063" s="2" t="str">
        <f t="shared" si="127"/>
        <v>Male201835-44 yearsGR113-018</v>
      </c>
    </row>
    <row r="4064" spans="2:14" x14ac:dyDescent="0.35">
      <c r="B4064" t="s">
        <v>712</v>
      </c>
      <c r="C4064" t="s">
        <v>713</v>
      </c>
      <c r="D4064">
        <v>2018</v>
      </c>
      <c r="E4064">
        <v>2018</v>
      </c>
      <c r="F4064" s="1" t="s">
        <v>22</v>
      </c>
      <c r="G4064" s="1" t="s">
        <v>23</v>
      </c>
      <c r="H4064" s="1" t="s">
        <v>139</v>
      </c>
      <c r="I4064" s="1" t="s">
        <v>138</v>
      </c>
      <c r="J4064">
        <v>4556</v>
      </c>
      <c r="K4064">
        <v>20587600</v>
      </c>
      <c r="L4064">
        <v>22.1</v>
      </c>
      <c r="M4064" s="2" t="b">
        <f t="shared" si="126"/>
        <v>1</v>
      </c>
      <c r="N4064" s="2" t="str">
        <f t="shared" si="127"/>
        <v>Male201835-44 yearsGR113-019</v>
      </c>
    </row>
    <row r="4065" spans="2:14" x14ac:dyDescent="0.35">
      <c r="B4065" t="s">
        <v>712</v>
      </c>
      <c r="C4065" t="s">
        <v>713</v>
      </c>
      <c r="D4065">
        <v>2018</v>
      </c>
      <c r="E4065">
        <v>2018</v>
      </c>
      <c r="F4065" s="1" t="s">
        <v>22</v>
      </c>
      <c r="G4065" s="1" t="s">
        <v>23</v>
      </c>
      <c r="H4065" s="1" t="s">
        <v>280</v>
      </c>
      <c r="I4065" s="1" t="s">
        <v>279</v>
      </c>
      <c r="J4065">
        <v>127</v>
      </c>
      <c r="K4065">
        <v>20587600</v>
      </c>
      <c r="L4065">
        <v>0.6</v>
      </c>
      <c r="M4065" s="2" t="b">
        <f t="shared" si="126"/>
        <v>0</v>
      </c>
      <c r="N4065" s="2" t="str">
        <f t="shared" si="127"/>
        <v>Male201835-44 yearsGR113-020</v>
      </c>
    </row>
    <row r="4066" spans="2:14" x14ac:dyDescent="0.35">
      <c r="B4066" t="s">
        <v>712</v>
      </c>
      <c r="C4066" t="s">
        <v>713</v>
      </c>
      <c r="D4066">
        <v>2018</v>
      </c>
      <c r="E4066">
        <v>2018</v>
      </c>
      <c r="F4066" s="1" t="s">
        <v>22</v>
      </c>
      <c r="G4066" s="1" t="s">
        <v>23</v>
      </c>
      <c r="H4066" s="1" t="s">
        <v>278</v>
      </c>
      <c r="I4066" s="1" t="s">
        <v>277</v>
      </c>
      <c r="J4066">
        <v>167</v>
      </c>
      <c r="K4066">
        <v>20587600</v>
      </c>
      <c r="L4066">
        <v>0.8</v>
      </c>
      <c r="M4066" s="2" t="b">
        <f t="shared" si="126"/>
        <v>0</v>
      </c>
      <c r="N4066" s="2" t="str">
        <f t="shared" si="127"/>
        <v>Male201835-44 yearsGR113-021</v>
      </c>
    </row>
    <row r="4067" spans="2:14" x14ac:dyDescent="0.35">
      <c r="B4067" t="s">
        <v>712</v>
      </c>
      <c r="C4067" t="s">
        <v>713</v>
      </c>
      <c r="D4067">
        <v>2018</v>
      </c>
      <c r="E4067">
        <v>2018</v>
      </c>
      <c r="F4067" s="1" t="s">
        <v>22</v>
      </c>
      <c r="G4067" s="1" t="s">
        <v>23</v>
      </c>
      <c r="H4067" s="1" t="s">
        <v>276</v>
      </c>
      <c r="I4067" s="1" t="s">
        <v>275</v>
      </c>
      <c r="J4067">
        <v>243</v>
      </c>
      <c r="K4067">
        <v>20587600</v>
      </c>
      <c r="L4067">
        <v>1.2</v>
      </c>
      <c r="M4067" s="2" t="b">
        <f t="shared" si="126"/>
        <v>0</v>
      </c>
      <c r="N4067" s="2" t="str">
        <f t="shared" si="127"/>
        <v>Male201835-44 yearsGR113-022</v>
      </c>
    </row>
    <row r="4068" spans="2:14" x14ac:dyDescent="0.35">
      <c r="B4068" t="s">
        <v>712</v>
      </c>
      <c r="C4068" t="s">
        <v>713</v>
      </c>
      <c r="D4068">
        <v>2018</v>
      </c>
      <c r="E4068">
        <v>2018</v>
      </c>
      <c r="F4068" s="1" t="s">
        <v>22</v>
      </c>
      <c r="G4068" s="1" t="s">
        <v>23</v>
      </c>
      <c r="H4068" s="1" t="s">
        <v>274</v>
      </c>
      <c r="I4068" s="1" t="s">
        <v>273</v>
      </c>
      <c r="J4068">
        <v>813</v>
      </c>
      <c r="K4068">
        <v>20587600</v>
      </c>
      <c r="L4068">
        <v>3.9</v>
      </c>
      <c r="M4068" s="2" t="b">
        <f t="shared" si="126"/>
        <v>0</v>
      </c>
      <c r="N4068" s="2" t="str">
        <f t="shared" si="127"/>
        <v>Male201835-44 yearsGR113-023</v>
      </c>
    </row>
    <row r="4069" spans="2:14" x14ac:dyDescent="0.35">
      <c r="B4069" t="s">
        <v>712</v>
      </c>
      <c r="C4069" t="s">
        <v>713</v>
      </c>
      <c r="D4069">
        <v>2018</v>
      </c>
      <c r="E4069">
        <v>2018</v>
      </c>
      <c r="F4069" s="1" t="s">
        <v>22</v>
      </c>
      <c r="G4069" s="1" t="s">
        <v>23</v>
      </c>
      <c r="H4069" s="1" t="s">
        <v>272</v>
      </c>
      <c r="I4069" s="1" t="s">
        <v>271</v>
      </c>
      <c r="J4069">
        <v>201</v>
      </c>
      <c r="K4069">
        <v>20587600</v>
      </c>
      <c r="L4069">
        <v>1</v>
      </c>
      <c r="M4069" s="2" t="b">
        <f t="shared" si="126"/>
        <v>0</v>
      </c>
      <c r="N4069" s="2" t="str">
        <f t="shared" si="127"/>
        <v>Male201835-44 yearsGR113-024</v>
      </c>
    </row>
    <row r="4070" spans="2:14" x14ac:dyDescent="0.35">
      <c r="B4070" t="s">
        <v>712</v>
      </c>
      <c r="C4070" t="s">
        <v>713</v>
      </c>
      <c r="D4070">
        <v>2018</v>
      </c>
      <c r="E4070">
        <v>2018</v>
      </c>
      <c r="F4070" s="1" t="s">
        <v>22</v>
      </c>
      <c r="G4070" s="1" t="s">
        <v>23</v>
      </c>
      <c r="H4070" s="1" t="s">
        <v>270</v>
      </c>
      <c r="I4070" s="1" t="s">
        <v>269</v>
      </c>
      <c r="J4070">
        <v>257</v>
      </c>
      <c r="K4070">
        <v>20587600</v>
      </c>
      <c r="L4070">
        <v>1.2</v>
      </c>
      <c r="M4070" s="2" t="b">
        <f t="shared" si="126"/>
        <v>0</v>
      </c>
      <c r="N4070" s="2" t="str">
        <f t="shared" si="127"/>
        <v>Male201835-44 yearsGR113-025</v>
      </c>
    </row>
    <row r="4071" spans="2:14" x14ac:dyDescent="0.35">
      <c r="B4071" t="s">
        <v>712</v>
      </c>
      <c r="C4071" t="s">
        <v>713</v>
      </c>
      <c r="D4071">
        <v>2018</v>
      </c>
      <c r="E4071">
        <v>2018</v>
      </c>
      <c r="F4071" s="1" t="s">
        <v>22</v>
      </c>
      <c r="G4071" s="1" t="s">
        <v>23</v>
      </c>
      <c r="H4071" s="1" t="s">
        <v>268</v>
      </c>
      <c r="I4071" s="1" t="s">
        <v>267</v>
      </c>
      <c r="J4071">
        <v>19</v>
      </c>
      <c r="K4071">
        <v>20587600</v>
      </c>
      <c r="L4071" t="s">
        <v>10</v>
      </c>
      <c r="M4071" s="2" t="b">
        <f t="shared" si="126"/>
        <v>0</v>
      </c>
      <c r="N4071" s="2" t="str">
        <f t="shared" si="127"/>
        <v>Male201835-44 yearsGR113-026</v>
      </c>
    </row>
    <row r="4072" spans="2:14" x14ac:dyDescent="0.35">
      <c r="B4072" t="s">
        <v>712</v>
      </c>
      <c r="C4072" t="s">
        <v>713</v>
      </c>
      <c r="D4072">
        <v>2018</v>
      </c>
      <c r="E4072">
        <v>2018</v>
      </c>
      <c r="F4072" s="1" t="s">
        <v>22</v>
      </c>
      <c r="G4072" s="1" t="s">
        <v>23</v>
      </c>
      <c r="H4072" s="1" t="s">
        <v>266</v>
      </c>
      <c r="I4072" s="1" t="s">
        <v>265</v>
      </c>
      <c r="J4072">
        <v>405</v>
      </c>
      <c r="K4072">
        <v>20587600</v>
      </c>
      <c r="L4072">
        <v>2</v>
      </c>
      <c r="M4072" s="2" t="b">
        <f t="shared" si="126"/>
        <v>0</v>
      </c>
      <c r="N4072" s="2" t="str">
        <f t="shared" si="127"/>
        <v>Male201835-44 yearsGR113-027</v>
      </c>
    </row>
    <row r="4073" spans="2:14" x14ac:dyDescent="0.35">
      <c r="B4073" t="s">
        <v>712</v>
      </c>
      <c r="C4073" t="s">
        <v>713</v>
      </c>
      <c r="D4073">
        <v>2018</v>
      </c>
      <c r="E4073">
        <v>2018</v>
      </c>
      <c r="F4073" s="1" t="s">
        <v>22</v>
      </c>
      <c r="G4073" s="1" t="s">
        <v>23</v>
      </c>
      <c r="H4073" s="1" t="s">
        <v>264</v>
      </c>
      <c r="I4073" s="1" t="s">
        <v>263</v>
      </c>
      <c r="J4073">
        <v>169</v>
      </c>
      <c r="K4073">
        <v>20587600</v>
      </c>
      <c r="L4073">
        <v>0.8</v>
      </c>
      <c r="M4073" s="2" t="b">
        <f t="shared" si="126"/>
        <v>0</v>
      </c>
      <c r="N4073" s="2" t="str">
        <f t="shared" si="127"/>
        <v>Male201835-44 yearsGR113-028</v>
      </c>
    </row>
    <row r="4074" spans="2:14" x14ac:dyDescent="0.35">
      <c r="B4074" t="s">
        <v>712</v>
      </c>
      <c r="C4074" t="s">
        <v>713</v>
      </c>
      <c r="D4074">
        <v>2018</v>
      </c>
      <c r="E4074">
        <v>2018</v>
      </c>
      <c r="F4074" s="1" t="s">
        <v>22</v>
      </c>
      <c r="G4074" s="1" t="s">
        <v>23</v>
      </c>
      <c r="H4074" s="1" t="s">
        <v>256</v>
      </c>
      <c r="I4074" s="1" t="s">
        <v>255</v>
      </c>
      <c r="J4074">
        <v>24</v>
      </c>
      <c r="K4074">
        <v>20587600</v>
      </c>
      <c r="L4074">
        <v>0.1</v>
      </c>
      <c r="M4074" s="2" t="b">
        <f t="shared" si="126"/>
        <v>0</v>
      </c>
      <c r="N4074" s="2" t="str">
        <f t="shared" si="127"/>
        <v>Male201835-44 yearsGR113-033</v>
      </c>
    </row>
    <row r="4075" spans="2:14" x14ac:dyDescent="0.35">
      <c r="B4075" t="s">
        <v>712</v>
      </c>
      <c r="C4075" t="s">
        <v>713</v>
      </c>
      <c r="D4075">
        <v>2018</v>
      </c>
      <c r="E4075">
        <v>2018</v>
      </c>
      <c r="F4075" s="1" t="s">
        <v>22</v>
      </c>
      <c r="G4075" s="1" t="s">
        <v>23</v>
      </c>
      <c r="H4075" s="1" t="s">
        <v>254</v>
      </c>
      <c r="I4075" s="1" t="s">
        <v>253</v>
      </c>
      <c r="J4075">
        <v>164</v>
      </c>
      <c r="K4075">
        <v>20587600</v>
      </c>
      <c r="L4075">
        <v>0.8</v>
      </c>
      <c r="M4075" s="2" t="b">
        <f t="shared" si="126"/>
        <v>0</v>
      </c>
      <c r="N4075" s="2" t="str">
        <f t="shared" si="127"/>
        <v>Male201835-44 yearsGR113-034</v>
      </c>
    </row>
    <row r="4076" spans="2:14" x14ac:dyDescent="0.35">
      <c r="B4076" t="s">
        <v>712</v>
      </c>
      <c r="C4076" t="s">
        <v>713</v>
      </c>
      <c r="D4076">
        <v>2018</v>
      </c>
      <c r="E4076">
        <v>2018</v>
      </c>
      <c r="F4076" s="1" t="s">
        <v>22</v>
      </c>
      <c r="G4076" s="1" t="s">
        <v>23</v>
      </c>
      <c r="H4076" s="1" t="s">
        <v>252</v>
      </c>
      <c r="I4076" s="1" t="s">
        <v>251</v>
      </c>
      <c r="J4076">
        <v>38</v>
      </c>
      <c r="K4076">
        <v>20587600</v>
      </c>
      <c r="L4076">
        <v>0.2</v>
      </c>
      <c r="M4076" s="2" t="b">
        <f t="shared" si="126"/>
        <v>0</v>
      </c>
      <c r="N4076" s="2" t="str">
        <f t="shared" si="127"/>
        <v>Male201835-44 yearsGR113-035</v>
      </c>
    </row>
    <row r="4077" spans="2:14" x14ac:dyDescent="0.35">
      <c r="B4077" t="s">
        <v>712</v>
      </c>
      <c r="C4077" t="s">
        <v>713</v>
      </c>
      <c r="D4077">
        <v>2018</v>
      </c>
      <c r="E4077">
        <v>2018</v>
      </c>
      <c r="F4077" s="1" t="s">
        <v>22</v>
      </c>
      <c r="G4077" s="1" t="s">
        <v>23</v>
      </c>
      <c r="H4077" s="1" t="s">
        <v>250</v>
      </c>
      <c r="I4077" s="1" t="s">
        <v>249</v>
      </c>
      <c r="J4077">
        <v>539</v>
      </c>
      <c r="K4077">
        <v>20587600</v>
      </c>
      <c r="L4077">
        <v>2.6</v>
      </c>
      <c r="M4077" s="2" t="b">
        <f t="shared" si="126"/>
        <v>0</v>
      </c>
      <c r="N4077" s="2" t="str">
        <f t="shared" si="127"/>
        <v>Male201835-44 yearsGR113-036</v>
      </c>
    </row>
    <row r="4078" spans="2:14" x14ac:dyDescent="0.35">
      <c r="B4078" t="s">
        <v>712</v>
      </c>
      <c r="C4078" t="s">
        <v>713</v>
      </c>
      <c r="D4078">
        <v>2018</v>
      </c>
      <c r="E4078">
        <v>2018</v>
      </c>
      <c r="F4078" s="1" t="s">
        <v>22</v>
      </c>
      <c r="G4078" s="1" t="s">
        <v>23</v>
      </c>
      <c r="H4078" s="1" t="s">
        <v>135</v>
      </c>
      <c r="I4078" s="1" t="s">
        <v>134</v>
      </c>
      <c r="J4078">
        <v>558</v>
      </c>
      <c r="K4078">
        <v>20587600</v>
      </c>
      <c r="L4078">
        <v>2.7</v>
      </c>
      <c r="M4078" s="2" t="b">
        <f t="shared" si="126"/>
        <v>0</v>
      </c>
      <c r="N4078" s="2" t="str">
        <f t="shared" si="127"/>
        <v>Male201835-44 yearsGR113-037</v>
      </c>
    </row>
    <row r="4079" spans="2:14" x14ac:dyDescent="0.35">
      <c r="B4079" t="s">
        <v>712</v>
      </c>
      <c r="C4079" t="s">
        <v>713</v>
      </c>
      <c r="D4079">
        <v>2018</v>
      </c>
      <c r="E4079">
        <v>2018</v>
      </c>
      <c r="F4079" s="1" t="s">
        <v>22</v>
      </c>
      <c r="G4079" s="1" t="s">
        <v>23</v>
      </c>
      <c r="H4079" s="1" t="s">
        <v>248</v>
      </c>
      <c r="I4079" s="1" t="s">
        <v>247</v>
      </c>
      <c r="J4079">
        <v>28</v>
      </c>
      <c r="K4079">
        <v>20587600</v>
      </c>
      <c r="L4079">
        <v>0.1</v>
      </c>
      <c r="M4079" s="2" t="b">
        <f t="shared" si="126"/>
        <v>0</v>
      </c>
      <c r="N4079" s="2" t="str">
        <f t="shared" si="127"/>
        <v>Male201835-44 yearsGR113-038</v>
      </c>
    </row>
    <row r="4080" spans="2:14" x14ac:dyDescent="0.35">
      <c r="B4080" t="s">
        <v>712</v>
      </c>
      <c r="C4080" t="s">
        <v>713</v>
      </c>
      <c r="D4080">
        <v>2018</v>
      </c>
      <c r="E4080">
        <v>2018</v>
      </c>
      <c r="F4080" s="1" t="s">
        <v>22</v>
      </c>
      <c r="G4080" s="1" t="s">
        <v>23</v>
      </c>
      <c r="H4080" s="1" t="s">
        <v>133</v>
      </c>
      <c r="I4080" s="1" t="s">
        <v>132</v>
      </c>
      <c r="J4080">
        <v>198</v>
      </c>
      <c r="K4080">
        <v>20587600</v>
      </c>
      <c r="L4080">
        <v>1</v>
      </c>
      <c r="M4080" s="2" t="b">
        <f t="shared" ref="M4080:M4143" si="128">LEFT(H4080,1)="#"</f>
        <v>0</v>
      </c>
      <c r="N4080" s="2" t="str">
        <f t="shared" ref="N4080:N4143" si="129">B4080&amp;E4080&amp;F4080&amp;I4080</f>
        <v>Male201835-44 yearsGR113-039</v>
      </c>
    </row>
    <row r="4081" spans="2:14" x14ac:dyDescent="0.35">
      <c r="B4081" t="s">
        <v>712</v>
      </c>
      <c r="C4081" t="s">
        <v>713</v>
      </c>
      <c r="D4081">
        <v>2018</v>
      </c>
      <c r="E4081">
        <v>2018</v>
      </c>
      <c r="F4081" s="1" t="s">
        <v>22</v>
      </c>
      <c r="G4081" s="1" t="s">
        <v>23</v>
      </c>
      <c r="H4081" s="1" t="s">
        <v>246</v>
      </c>
      <c r="I4081" s="1" t="s">
        <v>245</v>
      </c>
      <c r="J4081">
        <v>294</v>
      </c>
      <c r="K4081">
        <v>20587600</v>
      </c>
      <c r="L4081">
        <v>1.4</v>
      </c>
      <c r="M4081" s="2" t="b">
        <f t="shared" si="128"/>
        <v>0</v>
      </c>
      <c r="N4081" s="2" t="str">
        <f t="shared" si="129"/>
        <v>Male201835-44 yearsGR113-040</v>
      </c>
    </row>
    <row r="4082" spans="2:14" x14ac:dyDescent="0.35">
      <c r="B4082" t="s">
        <v>712</v>
      </c>
      <c r="C4082" t="s">
        <v>713</v>
      </c>
      <c r="D4082">
        <v>2018</v>
      </c>
      <c r="E4082">
        <v>2018</v>
      </c>
      <c r="F4082" s="1" t="s">
        <v>22</v>
      </c>
      <c r="G4082" s="1" t="s">
        <v>23</v>
      </c>
      <c r="H4082" s="1" t="s">
        <v>244</v>
      </c>
      <c r="I4082" s="1" t="s">
        <v>243</v>
      </c>
      <c r="J4082">
        <v>38</v>
      </c>
      <c r="K4082">
        <v>20587600</v>
      </c>
      <c r="L4082">
        <v>0.2</v>
      </c>
      <c r="M4082" s="2" t="b">
        <f t="shared" si="128"/>
        <v>0</v>
      </c>
      <c r="N4082" s="2" t="str">
        <f t="shared" si="129"/>
        <v>Male201835-44 yearsGR113-041</v>
      </c>
    </row>
    <row r="4083" spans="2:14" x14ac:dyDescent="0.35">
      <c r="B4083" t="s">
        <v>712</v>
      </c>
      <c r="C4083" t="s">
        <v>713</v>
      </c>
      <c r="D4083">
        <v>2018</v>
      </c>
      <c r="E4083">
        <v>2018</v>
      </c>
      <c r="F4083" s="1" t="s">
        <v>22</v>
      </c>
      <c r="G4083" s="1" t="s">
        <v>23</v>
      </c>
      <c r="H4083" s="1" t="s">
        <v>240</v>
      </c>
      <c r="I4083" s="1" t="s">
        <v>239</v>
      </c>
      <c r="J4083">
        <v>824</v>
      </c>
      <c r="K4083">
        <v>20587600</v>
      </c>
      <c r="L4083">
        <v>4</v>
      </c>
      <c r="M4083" s="2" t="b">
        <f t="shared" si="128"/>
        <v>0</v>
      </c>
      <c r="N4083" s="2" t="str">
        <f t="shared" si="129"/>
        <v>Male201835-44 yearsGR113-043</v>
      </c>
    </row>
    <row r="4084" spans="2:14" x14ac:dyDescent="0.35">
      <c r="B4084" t="s">
        <v>712</v>
      </c>
      <c r="C4084" t="s">
        <v>713</v>
      </c>
      <c r="D4084">
        <v>2018</v>
      </c>
      <c r="E4084">
        <v>2018</v>
      </c>
      <c r="F4084" s="1" t="s">
        <v>22</v>
      </c>
      <c r="G4084" s="1" t="s">
        <v>23</v>
      </c>
      <c r="H4084" s="1" t="s">
        <v>238</v>
      </c>
      <c r="I4084" s="1" t="s">
        <v>237</v>
      </c>
      <c r="J4084">
        <v>108</v>
      </c>
      <c r="K4084">
        <v>20587600</v>
      </c>
      <c r="L4084">
        <v>0.5</v>
      </c>
      <c r="M4084" s="2" t="b">
        <f t="shared" si="128"/>
        <v>1</v>
      </c>
      <c r="N4084" s="2" t="str">
        <f t="shared" si="129"/>
        <v>Male201835-44 yearsGR113-044</v>
      </c>
    </row>
    <row r="4085" spans="2:14" x14ac:dyDescent="0.35">
      <c r="B4085" t="s">
        <v>712</v>
      </c>
      <c r="C4085" t="s">
        <v>713</v>
      </c>
      <c r="D4085">
        <v>2018</v>
      </c>
      <c r="E4085">
        <v>2018</v>
      </c>
      <c r="F4085" s="1" t="s">
        <v>22</v>
      </c>
      <c r="G4085" s="1" t="s">
        <v>23</v>
      </c>
      <c r="H4085" s="1" t="s">
        <v>236</v>
      </c>
      <c r="I4085" s="1" t="s">
        <v>235</v>
      </c>
      <c r="J4085">
        <v>86</v>
      </c>
      <c r="K4085">
        <v>20587600</v>
      </c>
      <c r="L4085">
        <v>0.4</v>
      </c>
      <c r="M4085" s="2" t="b">
        <f t="shared" si="128"/>
        <v>1</v>
      </c>
      <c r="N4085" s="2" t="str">
        <f t="shared" si="129"/>
        <v>Male201835-44 yearsGR113-045</v>
      </c>
    </row>
    <row r="4086" spans="2:14" x14ac:dyDescent="0.35">
      <c r="B4086" t="s">
        <v>712</v>
      </c>
      <c r="C4086" t="s">
        <v>713</v>
      </c>
      <c r="D4086">
        <v>2018</v>
      </c>
      <c r="E4086">
        <v>2018</v>
      </c>
      <c r="F4086" s="1" t="s">
        <v>22</v>
      </c>
      <c r="G4086" s="1" t="s">
        <v>23</v>
      </c>
      <c r="H4086" s="1" t="s">
        <v>131</v>
      </c>
      <c r="I4086" s="1" t="s">
        <v>130</v>
      </c>
      <c r="J4086">
        <v>1422</v>
      </c>
      <c r="K4086">
        <v>20587600</v>
      </c>
      <c r="L4086">
        <v>6.9</v>
      </c>
      <c r="M4086" s="2" t="b">
        <f t="shared" si="128"/>
        <v>1</v>
      </c>
      <c r="N4086" s="2" t="str">
        <f t="shared" si="129"/>
        <v>Male201835-44 yearsGR113-046</v>
      </c>
    </row>
    <row r="4087" spans="2:14" x14ac:dyDescent="0.35">
      <c r="B4087" t="s">
        <v>712</v>
      </c>
      <c r="C4087" t="s">
        <v>713</v>
      </c>
      <c r="D4087">
        <v>2018</v>
      </c>
      <c r="E4087">
        <v>2018</v>
      </c>
      <c r="F4087" s="1" t="s">
        <v>22</v>
      </c>
      <c r="G4087" s="1" t="s">
        <v>23</v>
      </c>
      <c r="H4087" s="1" t="s">
        <v>234</v>
      </c>
      <c r="I4087" s="1" t="s">
        <v>233</v>
      </c>
      <c r="J4087">
        <v>29</v>
      </c>
      <c r="K4087">
        <v>20587600</v>
      </c>
      <c r="L4087">
        <v>0.1</v>
      </c>
      <c r="M4087" s="2" t="b">
        <f t="shared" si="128"/>
        <v>1</v>
      </c>
      <c r="N4087" s="2" t="str">
        <f t="shared" si="129"/>
        <v>Male201835-44 yearsGR113-047</v>
      </c>
    </row>
    <row r="4088" spans="2:14" x14ac:dyDescent="0.35">
      <c r="B4088" t="s">
        <v>712</v>
      </c>
      <c r="C4088" t="s">
        <v>713</v>
      </c>
      <c r="D4088">
        <v>2018</v>
      </c>
      <c r="E4088">
        <v>2018</v>
      </c>
      <c r="F4088" s="1" t="s">
        <v>22</v>
      </c>
      <c r="G4088" s="1" t="s">
        <v>23</v>
      </c>
      <c r="H4088" s="1" t="s">
        <v>232</v>
      </c>
      <c r="I4088" s="1" t="s">
        <v>231</v>
      </c>
      <c r="J4088">
        <v>27</v>
      </c>
      <c r="K4088">
        <v>20587600</v>
      </c>
      <c r="L4088">
        <v>0.1</v>
      </c>
      <c r="M4088" s="2" t="b">
        <f t="shared" si="128"/>
        <v>0</v>
      </c>
      <c r="N4088" s="2" t="str">
        <f t="shared" si="129"/>
        <v>Male201835-44 yearsGR113-048</v>
      </c>
    </row>
    <row r="4089" spans="2:14" x14ac:dyDescent="0.35">
      <c r="B4089" t="s">
        <v>712</v>
      </c>
      <c r="C4089" t="s">
        <v>713</v>
      </c>
      <c r="D4089">
        <v>2018</v>
      </c>
      <c r="E4089">
        <v>2018</v>
      </c>
      <c r="F4089" s="1" t="s">
        <v>22</v>
      </c>
      <c r="G4089" s="1" t="s">
        <v>23</v>
      </c>
      <c r="H4089" s="1" t="s">
        <v>228</v>
      </c>
      <c r="I4089" s="1" t="s">
        <v>227</v>
      </c>
      <c r="J4089">
        <v>18</v>
      </c>
      <c r="K4089">
        <v>20587600</v>
      </c>
      <c r="L4089" t="s">
        <v>10</v>
      </c>
      <c r="M4089" s="2" t="b">
        <f t="shared" si="128"/>
        <v>1</v>
      </c>
      <c r="N4089" s="2" t="str">
        <f t="shared" si="129"/>
        <v>Male201835-44 yearsGR113-050</v>
      </c>
    </row>
    <row r="4090" spans="2:14" x14ac:dyDescent="0.35">
      <c r="B4090" t="s">
        <v>712</v>
      </c>
      <c r="C4090" t="s">
        <v>713</v>
      </c>
      <c r="D4090">
        <v>2018</v>
      </c>
      <c r="E4090">
        <v>2018</v>
      </c>
      <c r="F4090" s="1" t="s">
        <v>22</v>
      </c>
      <c r="G4090" s="1" t="s">
        <v>23</v>
      </c>
      <c r="H4090" s="1" t="s">
        <v>226</v>
      </c>
      <c r="I4090" s="1" t="s">
        <v>225</v>
      </c>
      <c r="J4090">
        <v>13</v>
      </c>
      <c r="K4090">
        <v>20587600</v>
      </c>
      <c r="L4090" t="s">
        <v>10</v>
      </c>
      <c r="M4090" s="2" t="b">
        <f t="shared" si="128"/>
        <v>1</v>
      </c>
      <c r="N4090" s="2" t="str">
        <f t="shared" si="129"/>
        <v>Male201835-44 yearsGR113-051</v>
      </c>
    </row>
    <row r="4091" spans="2:14" x14ac:dyDescent="0.35">
      <c r="B4091" t="s">
        <v>712</v>
      </c>
      <c r="C4091" t="s">
        <v>713</v>
      </c>
      <c r="D4091">
        <v>2018</v>
      </c>
      <c r="E4091">
        <v>2018</v>
      </c>
      <c r="F4091" s="1" t="s">
        <v>22</v>
      </c>
      <c r="G4091" s="1" t="s">
        <v>23</v>
      </c>
      <c r="H4091" s="1" t="s">
        <v>129</v>
      </c>
      <c r="I4091" s="1" t="s">
        <v>128</v>
      </c>
      <c r="J4091">
        <v>8822</v>
      </c>
      <c r="K4091">
        <v>20587600</v>
      </c>
      <c r="L4091">
        <v>42.9</v>
      </c>
      <c r="M4091" s="2" t="b">
        <f t="shared" si="128"/>
        <v>0</v>
      </c>
      <c r="N4091" s="2" t="str">
        <f t="shared" si="129"/>
        <v>Male201835-44 yearsGR113-053</v>
      </c>
    </row>
    <row r="4092" spans="2:14" x14ac:dyDescent="0.35">
      <c r="B4092" t="s">
        <v>712</v>
      </c>
      <c r="C4092" t="s">
        <v>713</v>
      </c>
      <c r="D4092">
        <v>2018</v>
      </c>
      <c r="E4092">
        <v>2018</v>
      </c>
      <c r="F4092" s="1" t="s">
        <v>22</v>
      </c>
      <c r="G4092" s="1" t="s">
        <v>23</v>
      </c>
      <c r="H4092" s="1" t="s">
        <v>127</v>
      </c>
      <c r="I4092" s="1" t="s">
        <v>126</v>
      </c>
      <c r="J4092">
        <v>7219</v>
      </c>
      <c r="K4092">
        <v>20587600</v>
      </c>
      <c r="L4092">
        <v>35.1</v>
      </c>
      <c r="M4092" s="2" t="b">
        <f t="shared" si="128"/>
        <v>1</v>
      </c>
      <c r="N4092" s="2" t="str">
        <f t="shared" si="129"/>
        <v>Male201835-44 yearsGR113-054</v>
      </c>
    </row>
    <row r="4093" spans="2:14" x14ac:dyDescent="0.35">
      <c r="B4093" t="s">
        <v>712</v>
      </c>
      <c r="C4093" t="s">
        <v>713</v>
      </c>
      <c r="D4093">
        <v>2018</v>
      </c>
      <c r="E4093">
        <v>2018</v>
      </c>
      <c r="F4093" s="1" t="s">
        <v>22</v>
      </c>
      <c r="G4093" s="1" t="s">
        <v>23</v>
      </c>
      <c r="H4093" s="1" t="s">
        <v>222</v>
      </c>
      <c r="I4093" s="1" t="s">
        <v>221</v>
      </c>
      <c r="J4093">
        <v>38</v>
      </c>
      <c r="K4093">
        <v>20587600</v>
      </c>
      <c r="L4093">
        <v>0.2</v>
      </c>
      <c r="M4093" s="2" t="b">
        <f t="shared" si="128"/>
        <v>0</v>
      </c>
      <c r="N4093" s="2" t="str">
        <f t="shared" si="129"/>
        <v>Male201835-44 yearsGR113-055</v>
      </c>
    </row>
    <row r="4094" spans="2:14" x14ac:dyDescent="0.35">
      <c r="B4094" t="s">
        <v>712</v>
      </c>
      <c r="C4094" t="s">
        <v>713</v>
      </c>
      <c r="D4094">
        <v>2018</v>
      </c>
      <c r="E4094">
        <v>2018</v>
      </c>
      <c r="F4094" s="1" t="s">
        <v>22</v>
      </c>
      <c r="G4094" s="1" t="s">
        <v>23</v>
      </c>
      <c r="H4094" s="1" t="s">
        <v>220</v>
      </c>
      <c r="I4094" s="1" t="s">
        <v>219</v>
      </c>
      <c r="J4094">
        <v>1228</v>
      </c>
      <c r="K4094">
        <v>20587600</v>
      </c>
      <c r="L4094">
        <v>6</v>
      </c>
      <c r="M4094" s="2" t="b">
        <f t="shared" si="128"/>
        <v>0</v>
      </c>
      <c r="N4094" s="2" t="str">
        <f t="shared" si="129"/>
        <v>Male201835-44 yearsGR113-056</v>
      </c>
    </row>
    <row r="4095" spans="2:14" x14ac:dyDescent="0.35">
      <c r="B4095" t="s">
        <v>712</v>
      </c>
      <c r="C4095" t="s">
        <v>713</v>
      </c>
      <c r="D4095">
        <v>2018</v>
      </c>
      <c r="E4095">
        <v>2018</v>
      </c>
      <c r="F4095" s="1" t="s">
        <v>22</v>
      </c>
      <c r="G4095" s="1" t="s">
        <v>23</v>
      </c>
      <c r="H4095" s="1" t="s">
        <v>125</v>
      </c>
      <c r="I4095" s="1" t="s">
        <v>124</v>
      </c>
      <c r="J4095">
        <v>73</v>
      </c>
      <c r="K4095">
        <v>20587600</v>
      </c>
      <c r="L4095">
        <v>0.4</v>
      </c>
      <c r="M4095" s="2" t="b">
        <f t="shared" si="128"/>
        <v>0</v>
      </c>
      <c r="N4095" s="2" t="str">
        <f t="shared" si="129"/>
        <v>Male201835-44 yearsGR113-057</v>
      </c>
    </row>
    <row r="4096" spans="2:14" x14ac:dyDescent="0.35">
      <c r="B4096" t="s">
        <v>712</v>
      </c>
      <c r="C4096" t="s">
        <v>713</v>
      </c>
      <c r="D4096">
        <v>2018</v>
      </c>
      <c r="E4096">
        <v>2018</v>
      </c>
      <c r="F4096" s="1" t="s">
        <v>22</v>
      </c>
      <c r="G4096" s="1" t="s">
        <v>23</v>
      </c>
      <c r="H4096" s="1" t="s">
        <v>123</v>
      </c>
      <c r="I4096" s="1" t="s">
        <v>122</v>
      </c>
      <c r="J4096">
        <v>3351</v>
      </c>
      <c r="K4096">
        <v>20587600</v>
      </c>
      <c r="L4096">
        <v>16.3</v>
      </c>
      <c r="M4096" s="2" t="b">
        <f t="shared" si="128"/>
        <v>0</v>
      </c>
      <c r="N4096" s="2" t="str">
        <f t="shared" si="129"/>
        <v>Male201835-44 yearsGR113-058</v>
      </c>
    </row>
    <row r="4097" spans="2:14" x14ac:dyDescent="0.35">
      <c r="B4097" t="s">
        <v>712</v>
      </c>
      <c r="C4097" t="s">
        <v>713</v>
      </c>
      <c r="D4097">
        <v>2018</v>
      </c>
      <c r="E4097">
        <v>2018</v>
      </c>
      <c r="F4097" s="1" t="s">
        <v>22</v>
      </c>
      <c r="G4097" s="1" t="s">
        <v>23</v>
      </c>
      <c r="H4097" s="1" t="s">
        <v>121</v>
      </c>
      <c r="I4097" s="1" t="s">
        <v>120</v>
      </c>
      <c r="J4097">
        <v>1259</v>
      </c>
      <c r="K4097">
        <v>20587600</v>
      </c>
      <c r="L4097">
        <v>6.1</v>
      </c>
      <c r="M4097" s="2" t="b">
        <f t="shared" si="128"/>
        <v>0</v>
      </c>
      <c r="N4097" s="2" t="str">
        <f t="shared" si="129"/>
        <v>Male201835-44 yearsGR113-059</v>
      </c>
    </row>
    <row r="4098" spans="2:14" x14ac:dyDescent="0.35">
      <c r="B4098" t="s">
        <v>712</v>
      </c>
      <c r="C4098" t="s">
        <v>713</v>
      </c>
      <c r="D4098">
        <v>2018</v>
      </c>
      <c r="E4098">
        <v>2018</v>
      </c>
      <c r="F4098" s="1" t="s">
        <v>22</v>
      </c>
      <c r="G4098" s="1" t="s">
        <v>23</v>
      </c>
      <c r="H4098" s="1" t="s">
        <v>218</v>
      </c>
      <c r="I4098" s="1" t="s">
        <v>217</v>
      </c>
      <c r="J4098">
        <v>31</v>
      </c>
      <c r="K4098">
        <v>20587600</v>
      </c>
      <c r="L4098">
        <v>0.2</v>
      </c>
      <c r="M4098" s="2" t="b">
        <f t="shared" si="128"/>
        <v>0</v>
      </c>
      <c r="N4098" s="2" t="str">
        <f t="shared" si="129"/>
        <v>Male201835-44 yearsGR113-060</v>
      </c>
    </row>
    <row r="4099" spans="2:14" x14ac:dyDescent="0.35">
      <c r="B4099" t="s">
        <v>712</v>
      </c>
      <c r="C4099" t="s">
        <v>713</v>
      </c>
      <c r="D4099">
        <v>2018</v>
      </c>
      <c r="E4099">
        <v>2018</v>
      </c>
      <c r="F4099" s="1" t="s">
        <v>22</v>
      </c>
      <c r="G4099" s="1" t="s">
        <v>23</v>
      </c>
      <c r="H4099" s="1" t="s">
        <v>119</v>
      </c>
      <c r="I4099" s="1" t="s">
        <v>118</v>
      </c>
      <c r="J4099">
        <v>2061</v>
      </c>
      <c r="K4099">
        <v>20587600</v>
      </c>
      <c r="L4099">
        <v>10</v>
      </c>
      <c r="M4099" s="2" t="b">
        <f t="shared" si="128"/>
        <v>0</v>
      </c>
      <c r="N4099" s="2" t="str">
        <f t="shared" si="129"/>
        <v>Male201835-44 yearsGR113-061</v>
      </c>
    </row>
    <row r="4100" spans="2:14" x14ac:dyDescent="0.35">
      <c r="B4100" t="s">
        <v>712</v>
      </c>
      <c r="C4100" t="s">
        <v>713</v>
      </c>
      <c r="D4100">
        <v>2018</v>
      </c>
      <c r="E4100">
        <v>2018</v>
      </c>
      <c r="F4100" s="1" t="s">
        <v>22</v>
      </c>
      <c r="G4100" s="1" t="s">
        <v>23</v>
      </c>
      <c r="H4100" s="1" t="s">
        <v>117</v>
      </c>
      <c r="I4100" s="1" t="s">
        <v>116</v>
      </c>
      <c r="J4100">
        <v>1119</v>
      </c>
      <c r="K4100">
        <v>20587600</v>
      </c>
      <c r="L4100">
        <v>5.4</v>
      </c>
      <c r="M4100" s="2" t="b">
        <f t="shared" si="128"/>
        <v>0</v>
      </c>
      <c r="N4100" s="2" t="str">
        <f t="shared" si="129"/>
        <v>Male201835-44 yearsGR113-062</v>
      </c>
    </row>
    <row r="4101" spans="2:14" x14ac:dyDescent="0.35">
      <c r="B4101" t="s">
        <v>712</v>
      </c>
      <c r="C4101" t="s">
        <v>713</v>
      </c>
      <c r="D4101">
        <v>2018</v>
      </c>
      <c r="E4101">
        <v>2018</v>
      </c>
      <c r="F4101" s="1" t="s">
        <v>22</v>
      </c>
      <c r="G4101" s="1" t="s">
        <v>23</v>
      </c>
      <c r="H4101" s="1" t="s">
        <v>115</v>
      </c>
      <c r="I4101" s="1" t="s">
        <v>114</v>
      </c>
      <c r="J4101">
        <v>942</v>
      </c>
      <c r="K4101">
        <v>20587600</v>
      </c>
      <c r="L4101">
        <v>4.5999999999999996</v>
      </c>
      <c r="M4101" s="2" t="b">
        <f t="shared" si="128"/>
        <v>0</v>
      </c>
      <c r="N4101" s="2" t="str">
        <f t="shared" si="129"/>
        <v>Male201835-44 yearsGR113-063</v>
      </c>
    </row>
    <row r="4102" spans="2:14" x14ac:dyDescent="0.35">
      <c r="B4102" t="s">
        <v>712</v>
      </c>
      <c r="C4102" t="s">
        <v>713</v>
      </c>
      <c r="D4102">
        <v>2018</v>
      </c>
      <c r="E4102">
        <v>2018</v>
      </c>
      <c r="F4102" s="1" t="s">
        <v>22</v>
      </c>
      <c r="G4102" s="1" t="s">
        <v>23</v>
      </c>
      <c r="H4102" s="1" t="s">
        <v>113</v>
      </c>
      <c r="I4102" s="1" t="s">
        <v>112</v>
      </c>
      <c r="J4102">
        <v>2529</v>
      </c>
      <c r="K4102">
        <v>20587600</v>
      </c>
      <c r="L4102">
        <v>12.3</v>
      </c>
      <c r="M4102" s="2" t="b">
        <f t="shared" si="128"/>
        <v>0</v>
      </c>
      <c r="N4102" s="2" t="str">
        <f t="shared" si="129"/>
        <v>Male201835-44 yearsGR113-064</v>
      </c>
    </row>
    <row r="4103" spans="2:14" x14ac:dyDescent="0.35">
      <c r="B4103" t="s">
        <v>712</v>
      </c>
      <c r="C4103" t="s">
        <v>713</v>
      </c>
      <c r="D4103">
        <v>2018</v>
      </c>
      <c r="E4103">
        <v>2018</v>
      </c>
      <c r="F4103" s="1" t="s">
        <v>22</v>
      </c>
      <c r="G4103" s="1" t="s">
        <v>23</v>
      </c>
      <c r="H4103" s="1" t="s">
        <v>111</v>
      </c>
      <c r="I4103" s="1" t="s">
        <v>110</v>
      </c>
      <c r="J4103">
        <v>99</v>
      </c>
      <c r="K4103">
        <v>20587600</v>
      </c>
      <c r="L4103">
        <v>0.5</v>
      </c>
      <c r="M4103" s="2" t="b">
        <f t="shared" si="128"/>
        <v>0</v>
      </c>
      <c r="N4103" s="2" t="str">
        <f t="shared" si="129"/>
        <v>Male201835-44 yearsGR113-065</v>
      </c>
    </row>
    <row r="4104" spans="2:14" x14ac:dyDescent="0.35">
      <c r="B4104" t="s">
        <v>712</v>
      </c>
      <c r="C4104" t="s">
        <v>713</v>
      </c>
      <c r="D4104">
        <v>2018</v>
      </c>
      <c r="E4104">
        <v>2018</v>
      </c>
      <c r="F4104" s="1" t="s">
        <v>22</v>
      </c>
      <c r="G4104" s="1" t="s">
        <v>23</v>
      </c>
      <c r="H4104" s="1" t="s">
        <v>216</v>
      </c>
      <c r="I4104" s="1" t="s">
        <v>215</v>
      </c>
      <c r="J4104">
        <v>22</v>
      </c>
      <c r="K4104">
        <v>20587600</v>
      </c>
      <c r="L4104">
        <v>0.1</v>
      </c>
      <c r="M4104" s="2" t="b">
        <f t="shared" si="128"/>
        <v>0</v>
      </c>
      <c r="N4104" s="2" t="str">
        <f t="shared" si="129"/>
        <v>Male201835-44 yearsGR113-066</v>
      </c>
    </row>
    <row r="4105" spans="2:14" x14ac:dyDescent="0.35">
      <c r="B4105" t="s">
        <v>712</v>
      </c>
      <c r="C4105" t="s">
        <v>713</v>
      </c>
      <c r="D4105">
        <v>2018</v>
      </c>
      <c r="E4105">
        <v>2018</v>
      </c>
      <c r="F4105" s="1" t="s">
        <v>22</v>
      </c>
      <c r="G4105" s="1" t="s">
        <v>23</v>
      </c>
      <c r="H4105" s="1" t="s">
        <v>214</v>
      </c>
      <c r="I4105" s="1" t="s">
        <v>213</v>
      </c>
      <c r="J4105">
        <v>334</v>
      </c>
      <c r="K4105">
        <v>20587600</v>
      </c>
      <c r="L4105">
        <v>1.6</v>
      </c>
      <c r="M4105" s="2" t="b">
        <f t="shared" si="128"/>
        <v>0</v>
      </c>
      <c r="N4105" s="2" t="str">
        <f t="shared" si="129"/>
        <v>Male201835-44 yearsGR113-067</v>
      </c>
    </row>
    <row r="4106" spans="2:14" x14ac:dyDescent="0.35">
      <c r="B4106" t="s">
        <v>712</v>
      </c>
      <c r="C4106" t="s">
        <v>713</v>
      </c>
      <c r="D4106">
        <v>2018</v>
      </c>
      <c r="E4106">
        <v>2018</v>
      </c>
      <c r="F4106" s="1" t="s">
        <v>22</v>
      </c>
      <c r="G4106" s="1" t="s">
        <v>23</v>
      </c>
      <c r="H4106" s="1" t="s">
        <v>109</v>
      </c>
      <c r="I4106" s="1" t="s">
        <v>108</v>
      </c>
      <c r="J4106">
        <v>2074</v>
      </c>
      <c r="K4106">
        <v>20587600</v>
      </c>
      <c r="L4106">
        <v>10.1</v>
      </c>
      <c r="M4106" s="2" t="b">
        <f t="shared" si="128"/>
        <v>0</v>
      </c>
      <c r="N4106" s="2" t="str">
        <f t="shared" si="129"/>
        <v>Male201835-44 yearsGR113-068</v>
      </c>
    </row>
    <row r="4107" spans="2:14" x14ac:dyDescent="0.35">
      <c r="B4107" t="s">
        <v>712</v>
      </c>
      <c r="C4107" t="s">
        <v>713</v>
      </c>
      <c r="D4107">
        <v>2018</v>
      </c>
      <c r="E4107">
        <v>2018</v>
      </c>
      <c r="F4107" s="1" t="s">
        <v>22</v>
      </c>
      <c r="G4107" s="1" t="s">
        <v>23</v>
      </c>
      <c r="H4107" s="1" t="s">
        <v>212</v>
      </c>
      <c r="I4107" s="1" t="s">
        <v>211</v>
      </c>
      <c r="J4107">
        <v>305</v>
      </c>
      <c r="K4107">
        <v>20587600</v>
      </c>
      <c r="L4107">
        <v>1.5</v>
      </c>
      <c r="M4107" s="2" t="b">
        <f t="shared" si="128"/>
        <v>1</v>
      </c>
      <c r="N4107" s="2" t="str">
        <f t="shared" si="129"/>
        <v>Male201835-44 yearsGR113-069</v>
      </c>
    </row>
    <row r="4108" spans="2:14" x14ac:dyDescent="0.35">
      <c r="B4108" t="s">
        <v>712</v>
      </c>
      <c r="C4108" t="s">
        <v>713</v>
      </c>
      <c r="D4108">
        <v>2018</v>
      </c>
      <c r="E4108">
        <v>2018</v>
      </c>
      <c r="F4108" s="1" t="s">
        <v>22</v>
      </c>
      <c r="G4108" s="1" t="s">
        <v>23</v>
      </c>
      <c r="H4108" s="1" t="s">
        <v>107</v>
      </c>
      <c r="I4108" s="1" t="s">
        <v>106</v>
      </c>
      <c r="J4108">
        <v>962</v>
      </c>
      <c r="K4108">
        <v>20587600</v>
      </c>
      <c r="L4108">
        <v>4.7</v>
      </c>
      <c r="M4108" s="2" t="b">
        <f t="shared" si="128"/>
        <v>1</v>
      </c>
      <c r="N4108" s="2" t="str">
        <f t="shared" si="129"/>
        <v>Male201835-44 yearsGR113-070</v>
      </c>
    </row>
    <row r="4109" spans="2:14" x14ac:dyDescent="0.35">
      <c r="B4109" t="s">
        <v>712</v>
      </c>
      <c r="C4109" t="s">
        <v>713</v>
      </c>
      <c r="D4109">
        <v>2018</v>
      </c>
      <c r="E4109">
        <v>2018</v>
      </c>
      <c r="F4109" s="1" t="s">
        <v>22</v>
      </c>
      <c r="G4109" s="1" t="s">
        <v>23</v>
      </c>
      <c r="H4109" s="1" t="s">
        <v>210</v>
      </c>
      <c r="I4109" s="1" t="s">
        <v>209</v>
      </c>
      <c r="J4109">
        <v>14</v>
      </c>
      <c r="K4109">
        <v>20587600</v>
      </c>
      <c r="L4109" t="s">
        <v>10</v>
      </c>
      <c r="M4109" s="2" t="b">
        <f t="shared" si="128"/>
        <v>1</v>
      </c>
      <c r="N4109" s="2" t="str">
        <f t="shared" si="129"/>
        <v>Male201835-44 yearsGR113-071</v>
      </c>
    </row>
    <row r="4110" spans="2:14" x14ac:dyDescent="0.35">
      <c r="B4110" t="s">
        <v>712</v>
      </c>
      <c r="C4110" t="s">
        <v>713</v>
      </c>
      <c r="D4110">
        <v>2018</v>
      </c>
      <c r="E4110">
        <v>2018</v>
      </c>
      <c r="F4110" s="1" t="s">
        <v>22</v>
      </c>
      <c r="G4110" s="1" t="s">
        <v>23</v>
      </c>
      <c r="H4110" s="1" t="s">
        <v>208</v>
      </c>
      <c r="I4110" s="1" t="s">
        <v>207</v>
      </c>
      <c r="J4110">
        <v>322</v>
      </c>
      <c r="K4110">
        <v>20587600</v>
      </c>
      <c r="L4110">
        <v>1.6</v>
      </c>
      <c r="M4110" s="2" t="b">
        <f t="shared" si="128"/>
        <v>0</v>
      </c>
      <c r="N4110" s="2" t="str">
        <f t="shared" si="129"/>
        <v>Male201835-44 yearsGR113-072</v>
      </c>
    </row>
    <row r="4111" spans="2:14" x14ac:dyDescent="0.35">
      <c r="B4111" t="s">
        <v>712</v>
      </c>
      <c r="C4111" t="s">
        <v>713</v>
      </c>
      <c r="D4111">
        <v>2018</v>
      </c>
      <c r="E4111">
        <v>2018</v>
      </c>
      <c r="F4111" s="1" t="s">
        <v>22</v>
      </c>
      <c r="G4111" s="1" t="s">
        <v>23</v>
      </c>
      <c r="H4111" s="1" t="s">
        <v>206</v>
      </c>
      <c r="I4111" s="1" t="s">
        <v>205</v>
      </c>
      <c r="J4111">
        <v>262</v>
      </c>
      <c r="K4111">
        <v>20587600</v>
      </c>
      <c r="L4111">
        <v>1.3</v>
      </c>
      <c r="M4111" s="2" t="b">
        <f t="shared" si="128"/>
        <v>1</v>
      </c>
      <c r="N4111" s="2" t="str">
        <f t="shared" si="129"/>
        <v>Male201835-44 yearsGR113-073</v>
      </c>
    </row>
    <row r="4112" spans="2:14" x14ac:dyDescent="0.35">
      <c r="B4112" t="s">
        <v>712</v>
      </c>
      <c r="C4112" t="s">
        <v>713</v>
      </c>
      <c r="D4112">
        <v>2018</v>
      </c>
      <c r="E4112">
        <v>2018</v>
      </c>
      <c r="F4112" s="1" t="s">
        <v>22</v>
      </c>
      <c r="G4112" s="1" t="s">
        <v>23</v>
      </c>
      <c r="H4112" s="1" t="s">
        <v>204</v>
      </c>
      <c r="I4112" s="1" t="s">
        <v>203</v>
      </c>
      <c r="J4112">
        <v>60</v>
      </c>
      <c r="K4112">
        <v>20587600</v>
      </c>
      <c r="L4112">
        <v>0.3</v>
      </c>
      <c r="M4112" s="2" t="b">
        <f t="shared" si="128"/>
        <v>0</v>
      </c>
      <c r="N4112" s="2" t="str">
        <f t="shared" si="129"/>
        <v>Male201835-44 yearsGR113-074</v>
      </c>
    </row>
    <row r="4113" spans="2:14" x14ac:dyDescent="0.35">
      <c r="B4113" t="s">
        <v>712</v>
      </c>
      <c r="C4113" t="s">
        <v>713</v>
      </c>
      <c r="D4113">
        <v>2018</v>
      </c>
      <c r="E4113">
        <v>2018</v>
      </c>
      <c r="F4113" s="1" t="s">
        <v>22</v>
      </c>
      <c r="G4113" s="1" t="s">
        <v>23</v>
      </c>
      <c r="H4113" s="1" t="s">
        <v>105</v>
      </c>
      <c r="I4113" s="1" t="s">
        <v>104</v>
      </c>
      <c r="J4113">
        <v>195</v>
      </c>
      <c r="K4113">
        <v>20587600</v>
      </c>
      <c r="L4113">
        <v>0.9</v>
      </c>
      <c r="M4113" s="2" t="b">
        <f t="shared" si="128"/>
        <v>0</v>
      </c>
      <c r="N4113" s="2" t="str">
        <f t="shared" si="129"/>
        <v>Male201835-44 yearsGR113-075</v>
      </c>
    </row>
    <row r="4114" spans="2:14" x14ac:dyDescent="0.35">
      <c r="B4114" t="s">
        <v>712</v>
      </c>
      <c r="C4114" t="s">
        <v>713</v>
      </c>
      <c r="D4114">
        <v>2018</v>
      </c>
      <c r="E4114">
        <v>2018</v>
      </c>
      <c r="F4114" s="1" t="s">
        <v>22</v>
      </c>
      <c r="G4114" s="1" t="s">
        <v>23</v>
      </c>
      <c r="H4114" s="1" t="s">
        <v>103</v>
      </c>
      <c r="I4114" s="1" t="s">
        <v>102</v>
      </c>
      <c r="J4114">
        <v>508</v>
      </c>
      <c r="K4114">
        <v>20587600</v>
      </c>
      <c r="L4114">
        <v>2.5</v>
      </c>
      <c r="M4114" s="2" t="b">
        <f t="shared" si="128"/>
        <v>1</v>
      </c>
      <c r="N4114" s="2" t="str">
        <f t="shared" si="129"/>
        <v>Male201835-44 yearsGR113-076</v>
      </c>
    </row>
    <row r="4115" spans="2:14" x14ac:dyDescent="0.35">
      <c r="B4115" t="s">
        <v>712</v>
      </c>
      <c r="C4115" t="s">
        <v>713</v>
      </c>
      <c r="D4115">
        <v>2018</v>
      </c>
      <c r="E4115">
        <v>2018</v>
      </c>
      <c r="F4115" s="1" t="s">
        <v>22</v>
      </c>
      <c r="G4115" s="1" t="s">
        <v>23</v>
      </c>
      <c r="H4115" s="1" t="s">
        <v>202</v>
      </c>
      <c r="I4115" s="1" t="s">
        <v>201</v>
      </c>
      <c r="J4115">
        <v>129</v>
      </c>
      <c r="K4115">
        <v>20587600</v>
      </c>
      <c r="L4115">
        <v>0.6</v>
      </c>
      <c r="M4115" s="2" t="b">
        <f t="shared" si="128"/>
        <v>0</v>
      </c>
      <c r="N4115" s="2" t="str">
        <f t="shared" si="129"/>
        <v>Male201835-44 yearsGR113-077</v>
      </c>
    </row>
    <row r="4116" spans="2:14" x14ac:dyDescent="0.35">
      <c r="B4116" t="s">
        <v>712</v>
      </c>
      <c r="C4116" t="s">
        <v>713</v>
      </c>
      <c r="D4116">
        <v>2018</v>
      </c>
      <c r="E4116">
        <v>2018</v>
      </c>
      <c r="F4116" s="1" t="s">
        <v>22</v>
      </c>
      <c r="G4116" s="1" t="s">
        <v>23</v>
      </c>
      <c r="H4116" s="1" t="s">
        <v>101</v>
      </c>
      <c r="I4116" s="1" t="s">
        <v>100</v>
      </c>
      <c r="J4116">
        <v>379</v>
      </c>
      <c r="K4116">
        <v>20587600</v>
      </c>
      <c r="L4116">
        <v>1.8</v>
      </c>
      <c r="M4116" s="2" t="b">
        <f t="shared" si="128"/>
        <v>0</v>
      </c>
      <c r="N4116" s="2" t="str">
        <f t="shared" si="129"/>
        <v>Male201835-44 yearsGR113-078</v>
      </c>
    </row>
    <row r="4117" spans="2:14" x14ac:dyDescent="0.35">
      <c r="B4117" t="s">
        <v>712</v>
      </c>
      <c r="C4117" t="s">
        <v>713</v>
      </c>
      <c r="D4117">
        <v>2018</v>
      </c>
      <c r="E4117">
        <v>2018</v>
      </c>
      <c r="F4117" s="1" t="s">
        <v>22</v>
      </c>
      <c r="G4117" s="1" t="s">
        <v>23</v>
      </c>
      <c r="H4117" s="1" t="s">
        <v>99</v>
      </c>
      <c r="I4117" s="1" t="s">
        <v>98</v>
      </c>
      <c r="J4117">
        <v>313</v>
      </c>
      <c r="K4117">
        <v>20587600</v>
      </c>
      <c r="L4117">
        <v>1.5</v>
      </c>
      <c r="M4117" s="2" t="b">
        <f t="shared" si="128"/>
        <v>1</v>
      </c>
      <c r="N4117" s="2" t="str">
        <f t="shared" si="129"/>
        <v>Male201835-44 yearsGR113-082</v>
      </c>
    </row>
    <row r="4118" spans="2:14" x14ac:dyDescent="0.35">
      <c r="B4118" t="s">
        <v>712</v>
      </c>
      <c r="C4118" t="s">
        <v>713</v>
      </c>
      <c r="D4118">
        <v>2018</v>
      </c>
      <c r="E4118">
        <v>2018</v>
      </c>
      <c r="F4118" s="1" t="s">
        <v>22</v>
      </c>
      <c r="G4118" s="1" t="s">
        <v>23</v>
      </c>
      <c r="H4118" s="1" t="s">
        <v>192</v>
      </c>
      <c r="I4118" s="1" t="s">
        <v>191</v>
      </c>
      <c r="J4118">
        <v>18</v>
      </c>
      <c r="K4118">
        <v>20587600</v>
      </c>
      <c r="L4118" t="s">
        <v>10</v>
      </c>
      <c r="M4118" s="2" t="b">
        <f t="shared" si="128"/>
        <v>0</v>
      </c>
      <c r="N4118" s="2" t="str">
        <f t="shared" si="129"/>
        <v>Male201835-44 yearsGR113-084</v>
      </c>
    </row>
    <row r="4119" spans="2:14" x14ac:dyDescent="0.35">
      <c r="B4119" t="s">
        <v>712</v>
      </c>
      <c r="C4119" t="s">
        <v>713</v>
      </c>
      <c r="D4119">
        <v>2018</v>
      </c>
      <c r="E4119">
        <v>2018</v>
      </c>
      <c r="F4119" s="1" t="s">
        <v>22</v>
      </c>
      <c r="G4119" s="1" t="s">
        <v>23</v>
      </c>
      <c r="H4119" s="1" t="s">
        <v>190</v>
      </c>
      <c r="I4119" s="1" t="s">
        <v>189</v>
      </c>
      <c r="J4119">
        <v>156</v>
      </c>
      <c r="K4119">
        <v>20587600</v>
      </c>
      <c r="L4119">
        <v>0.8</v>
      </c>
      <c r="M4119" s="2" t="b">
        <f t="shared" si="128"/>
        <v>0</v>
      </c>
      <c r="N4119" s="2" t="str">
        <f t="shared" si="129"/>
        <v>Male201835-44 yearsGR113-085</v>
      </c>
    </row>
    <row r="4120" spans="2:14" x14ac:dyDescent="0.35">
      <c r="B4120" t="s">
        <v>712</v>
      </c>
      <c r="C4120" t="s">
        <v>713</v>
      </c>
      <c r="D4120">
        <v>2018</v>
      </c>
      <c r="E4120">
        <v>2018</v>
      </c>
      <c r="F4120" s="1" t="s">
        <v>22</v>
      </c>
      <c r="G4120" s="1" t="s">
        <v>23</v>
      </c>
      <c r="H4120" s="1" t="s">
        <v>97</v>
      </c>
      <c r="I4120" s="1" t="s">
        <v>96</v>
      </c>
      <c r="J4120">
        <v>133</v>
      </c>
      <c r="K4120">
        <v>20587600</v>
      </c>
      <c r="L4120">
        <v>0.6</v>
      </c>
      <c r="M4120" s="2" t="b">
        <f t="shared" si="128"/>
        <v>0</v>
      </c>
      <c r="N4120" s="2" t="str">
        <f t="shared" si="129"/>
        <v>Male201835-44 yearsGR113-086</v>
      </c>
    </row>
    <row r="4121" spans="2:14" x14ac:dyDescent="0.35">
      <c r="B4121" t="s">
        <v>712</v>
      </c>
      <c r="C4121" t="s">
        <v>713</v>
      </c>
      <c r="D4121">
        <v>2018</v>
      </c>
      <c r="E4121">
        <v>2018</v>
      </c>
      <c r="F4121" s="1" t="s">
        <v>22</v>
      </c>
      <c r="G4121" s="1" t="s">
        <v>23</v>
      </c>
      <c r="H4121" s="1" t="s">
        <v>95</v>
      </c>
      <c r="I4121" s="1" t="s">
        <v>94</v>
      </c>
      <c r="J4121">
        <v>110</v>
      </c>
      <c r="K4121">
        <v>20587600</v>
      </c>
      <c r="L4121">
        <v>0.5</v>
      </c>
      <c r="M4121" s="2" t="b">
        <f t="shared" si="128"/>
        <v>1</v>
      </c>
      <c r="N4121" s="2" t="str">
        <f t="shared" si="129"/>
        <v>Male201835-44 yearsGR113-088</v>
      </c>
    </row>
    <row r="4122" spans="2:14" x14ac:dyDescent="0.35">
      <c r="B4122" t="s">
        <v>712</v>
      </c>
      <c r="C4122" t="s">
        <v>713</v>
      </c>
      <c r="D4122">
        <v>2018</v>
      </c>
      <c r="E4122">
        <v>2018</v>
      </c>
      <c r="F4122" s="1" t="s">
        <v>22</v>
      </c>
      <c r="G4122" s="1" t="s">
        <v>23</v>
      </c>
      <c r="H4122" s="1" t="s">
        <v>186</v>
      </c>
      <c r="I4122" s="1" t="s">
        <v>185</v>
      </c>
      <c r="J4122">
        <v>282</v>
      </c>
      <c r="K4122">
        <v>20587600</v>
      </c>
      <c r="L4122">
        <v>1.4</v>
      </c>
      <c r="M4122" s="2" t="b">
        <f t="shared" si="128"/>
        <v>0</v>
      </c>
      <c r="N4122" s="2" t="str">
        <f t="shared" si="129"/>
        <v>Male201835-44 yearsGR113-089</v>
      </c>
    </row>
    <row r="4123" spans="2:14" x14ac:dyDescent="0.35">
      <c r="B4123" t="s">
        <v>712</v>
      </c>
      <c r="C4123" t="s">
        <v>713</v>
      </c>
      <c r="D4123">
        <v>2018</v>
      </c>
      <c r="E4123">
        <v>2018</v>
      </c>
      <c r="F4123" s="1" t="s">
        <v>22</v>
      </c>
      <c r="G4123" s="1" t="s">
        <v>23</v>
      </c>
      <c r="H4123" s="1" t="s">
        <v>184</v>
      </c>
      <c r="I4123" s="1" t="s">
        <v>183</v>
      </c>
      <c r="J4123">
        <v>60</v>
      </c>
      <c r="K4123">
        <v>20587600</v>
      </c>
      <c r="L4123">
        <v>0.3</v>
      </c>
      <c r="M4123" s="2" t="b">
        <f t="shared" si="128"/>
        <v>1</v>
      </c>
      <c r="N4123" s="2" t="str">
        <f t="shared" si="129"/>
        <v>Male201835-44 yearsGR113-090</v>
      </c>
    </row>
    <row r="4124" spans="2:14" x14ac:dyDescent="0.35">
      <c r="B4124" t="s">
        <v>712</v>
      </c>
      <c r="C4124" t="s">
        <v>713</v>
      </c>
      <c r="D4124">
        <v>2018</v>
      </c>
      <c r="E4124">
        <v>2018</v>
      </c>
      <c r="F4124" s="1" t="s">
        <v>22</v>
      </c>
      <c r="G4124" s="1" t="s">
        <v>23</v>
      </c>
      <c r="H4124" s="1" t="s">
        <v>182</v>
      </c>
      <c r="I4124" s="1" t="s">
        <v>181</v>
      </c>
      <c r="J4124">
        <v>16</v>
      </c>
      <c r="K4124">
        <v>20587600</v>
      </c>
      <c r="L4124" t="s">
        <v>10</v>
      </c>
      <c r="M4124" s="2" t="b">
        <f t="shared" si="128"/>
        <v>1</v>
      </c>
      <c r="N4124" s="2" t="str">
        <f t="shared" si="129"/>
        <v>Male201835-44 yearsGR113-091</v>
      </c>
    </row>
    <row r="4125" spans="2:14" x14ac:dyDescent="0.35">
      <c r="B4125" t="s">
        <v>712</v>
      </c>
      <c r="C4125" t="s">
        <v>713</v>
      </c>
      <c r="D4125">
        <v>2018</v>
      </c>
      <c r="E4125">
        <v>2018</v>
      </c>
      <c r="F4125" s="1" t="s">
        <v>22</v>
      </c>
      <c r="G4125" s="1" t="s">
        <v>23</v>
      </c>
      <c r="H4125" s="1" t="s">
        <v>180</v>
      </c>
      <c r="I4125" s="1" t="s">
        <v>179</v>
      </c>
      <c r="J4125">
        <v>21</v>
      </c>
      <c r="K4125">
        <v>20587600</v>
      </c>
      <c r="L4125">
        <v>0.1</v>
      </c>
      <c r="M4125" s="2" t="b">
        <f t="shared" si="128"/>
        <v>1</v>
      </c>
      <c r="N4125" s="2" t="str">
        <f t="shared" si="129"/>
        <v>Male201835-44 yearsGR113-092</v>
      </c>
    </row>
    <row r="4126" spans="2:14" x14ac:dyDescent="0.35">
      <c r="B4126" t="s">
        <v>712</v>
      </c>
      <c r="C4126" t="s">
        <v>713</v>
      </c>
      <c r="D4126">
        <v>2018</v>
      </c>
      <c r="E4126">
        <v>2018</v>
      </c>
      <c r="F4126" s="1" t="s">
        <v>22</v>
      </c>
      <c r="G4126" s="1" t="s">
        <v>23</v>
      </c>
      <c r="H4126" s="1" t="s">
        <v>93</v>
      </c>
      <c r="I4126" s="1" t="s">
        <v>92</v>
      </c>
      <c r="J4126">
        <v>1937</v>
      </c>
      <c r="K4126">
        <v>20587600</v>
      </c>
      <c r="L4126">
        <v>9.4</v>
      </c>
      <c r="M4126" s="2" t="b">
        <f t="shared" si="128"/>
        <v>1</v>
      </c>
      <c r="N4126" s="2" t="str">
        <f t="shared" si="129"/>
        <v>Male201835-44 yearsGR113-093</v>
      </c>
    </row>
    <row r="4127" spans="2:14" x14ac:dyDescent="0.35">
      <c r="B4127" t="s">
        <v>712</v>
      </c>
      <c r="C4127" t="s">
        <v>713</v>
      </c>
      <c r="D4127">
        <v>2018</v>
      </c>
      <c r="E4127">
        <v>2018</v>
      </c>
      <c r="F4127" s="1" t="s">
        <v>22</v>
      </c>
      <c r="G4127" s="1" t="s">
        <v>23</v>
      </c>
      <c r="H4127" s="1" t="s">
        <v>91</v>
      </c>
      <c r="I4127" s="1" t="s">
        <v>90</v>
      </c>
      <c r="J4127">
        <v>1508</v>
      </c>
      <c r="K4127">
        <v>20587600</v>
      </c>
      <c r="L4127">
        <v>7.3</v>
      </c>
      <c r="M4127" s="2" t="b">
        <f t="shared" si="128"/>
        <v>0</v>
      </c>
      <c r="N4127" s="2" t="str">
        <f t="shared" si="129"/>
        <v>Male201835-44 yearsGR113-094</v>
      </c>
    </row>
    <row r="4128" spans="2:14" x14ac:dyDescent="0.35">
      <c r="B4128" t="s">
        <v>712</v>
      </c>
      <c r="C4128" t="s">
        <v>713</v>
      </c>
      <c r="D4128">
        <v>2018</v>
      </c>
      <c r="E4128">
        <v>2018</v>
      </c>
      <c r="F4128" s="1" t="s">
        <v>22</v>
      </c>
      <c r="G4128" s="1" t="s">
        <v>23</v>
      </c>
      <c r="H4128" s="1" t="s">
        <v>178</v>
      </c>
      <c r="I4128" s="1" t="s">
        <v>177</v>
      </c>
      <c r="J4128">
        <v>429</v>
      </c>
      <c r="K4128">
        <v>20587600</v>
      </c>
      <c r="L4128">
        <v>2.1</v>
      </c>
      <c r="M4128" s="2" t="b">
        <f t="shared" si="128"/>
        <v>0</v>
      </c>
      <c r="N4128" s="2" t="str">
        <f t="shared" si="129"/>
        <v>Male201835-44 yearsGR113-095</v>
      </c>
    </row>
    <row r="4129" spans="2:14" x14ac:dyDescent="0.35">
      <c r="B4129" t="s">
        <v>712</v>
      </c>
      <c r="C4129" t="s">
        <v>713</v>
      </c>
      <c r="D4129">
        <v>2018</v>
      </c>
      <c r="E4129">
        <v>2018</v>
      </c>
      <c r="F4129" s="1" t="s">
        <v>22</v>
      </c>
      <c r="G4129" s="1" t="s">
        <v>23</v>
      </c>
      <c r="H4129" s="1" t="s">
        <v>176</v>
      </c>
      <c r="I4129" s="1" t="s">
        <v>175</v>
      </c>
      <c r="J4129">
        <v>22</v>
      </c>
      <c r="K4129">
        <v>20587600</v>
      </c>
      <c r="L4129">
        <v>0.1</v>
      </c>
      <c r="M4129" s="2" t="b">
        <f t="shared" si="128"/>
        <v>1</v>
      </c>
      <c r="N4129" s="2" t="str">
        <f t="shared" si="129"/>
        <v>Male201835-44 yearsGR113-096</v>
      </c>
    </row>
    <row r="4130" spans="2:14" x14ac:dyDescent="0.35">
      <c r="B4130" t="s">
        <v>712</v>
      </c>
      <c r="C4130" t="s">
        <v>713</v>
      </c>
      <c r="D4130">
        <v>2018</v>
      </c>
      <c r="E4130">
        <v>2018</v>
      </c>
      <c r="F4130" s="1" t="s">
        <v>22</v>
      </c>
      <c r="G4130" s="1" t="s">
        <v>23</v>
      </c>
      <c r="H4130" s="1" t="s">
        <v>89</v>
      </c>
      <c r="I4130" s="1" t="s">
        <v>88</v>
      </c>
      <c r="J4130">
        <v>455</v>
      </c>
      <c r="K4130">
        <v>20587600</v>
      </c>
      <c r="L4130">
        <v>2.2000000000000002</v>
      </c>
      <c r="M4130" s="2" t="b">
        <f t="shared" si="128"/>
        <v>1</v>
      </c>
      <c r="N4130" s="2" t="str">
        <f t="shared" si="129"/>
        <v>Male201835-44 yearsGR113-097</v>
      </c>
    </row>
    <row r="4131" spans="2:14" x14ac:dyDescent="0.35">
      <c r="B4131" t="s">
        <v>712</v>
      </c>
      <c r="C4131" t="s">
        <v>713</v>
      </c>
      <c r="D4131">
        <v>2018</v>
      </c>
      <c r="E4131">
        <v>2018</v>
      </c>
      <c r="F4131" s="1" t="s">
        <v>22</v>
      </c>
      <c r="G4131" s="1" t="s">
        <v>23</v>
      </c>
      <c r="H4131" s="1" t="s">
        <v>172</v>
      </c>
      <c r="I4131" s="1" t="s">
        <v>171</v>
      </c>
      <c r="J4131">
        <v>15</v>
      </c>
      <c r="K4131">
        <v>20587600</v>
      </c>
      <c r="L4131" t="s">
        <v>10</v>
      </c>
      <c r="M4131" s="2" t="b">
        <f t="shared" si="128"/>
        <v>0</v>
      </c>
      <c r="N4131" s="2" t="str">
        <f t="shared" si="129"/>
        <v>Male201835-44 yearsGR113-099</v>
      </c>
    </row>
    <row r="4132" spans="2:14" x14ac:dyDescent="0.35">
      <c r="B4132" t="s">
        <v>712</v>
      </c>
      <c r="C4132" t="s">
        <v>713</v>
      </c>
      <c r="D4132">
        <v>2018</v>
      </c>
      <c r="E4132">
        <v>2018</v>
      </c>
      <c r="F4132" s="1" t="s">
        <v>22</v>
      </c>
      <c r="G4132" s="1" t="s">
        <v>23</v>
      </c>
      <c r="H4132" s="1" t="s">
        <v>87</v>
      </c>
      <c r="I4132" s="1" t="s">
        <v>86</v>
      </c>
      <c r="J4132">
        <v>433</v>
      </c>
      <c r="K4132">
        <v>20587600</v>
      </c>
      <c r="L4132">
        <v>2.1</v>
      </c>
      <c r="M4132" s="2" t="b">
        <f t="shared" si="128"/>
        <v>0</v>
      </c>
      <c r="N4132" s="2" t="str">
        <f t="shared" si="129"/>
        <v>Male201835-44 yearsGR113-100</v>
      </c>
    </row>
    <row r="4133" spans="2:14" x14ac:dyDescent="0.35">
      <c r="B4133" t="s">
        <v>712</v>
      </c>
      <c r="C4133" t="s">
        <v>713</v>
      </c>
      <c r="D4133">
        <v>2018</v>
      </c>
      <c r="E4133">
        <v>2018</v>
      </c>
      <c r="F4133" s="1" t="s">
        <v>22</v>
      </c>
      <c r="G4133" s="1" t="s">
        <v>23</v>
      </c>
      <c r="H4133" s="1" t="s">
        <v>164</v>
      </c>
      <c r="I4133" s="1" t="s">
        <v>163</v>
      </c>
      <c r="J4133">
        <v>227</v>
      </c>
      <c r="K4133">
        <v>20587600</v>
      </c>
      <c r="L4133">
        <v>1.1000000000000001</v>
      </c>
      <c r="M4133" s="2" t="b">
        <f t="shared" si="128"/>
        <v>1</v>
      </c>
      <c r="N4133" s="2" t="str">
        <f t="shared" si="129"/>
        <v>Male201835-44 yearsGR113-109</v>
      </c>
    </row>
    <row r="4134" spans="2:14" x14ac:dyDescent="0.35">
      <c r="B4134" t="s">
        <v>712</v>
      </c>
      <c r="C4134" t="s">
        <v>713</v>
      </c>
      <c r="D4134">
        <v>2018</v>
      </c>
      <c r="E4134">
        <v>2018</v>
      </c>
      <c r="F4134" s="1" t="s">
        <v>22</v>
      </c>
      <c r="G4134" s="1" t="s">
        <v>23</v>
      </c>
      <c r="H4134" s="1" t="s">
        <v>83</v>
      </c>
      <c r="I4134" s="1" t="s">
        <v>82</v>
      </c>
      <c r="J4134">
        <v>815</v>
      </c>
      <c r="K4134">
        <v>20587600</v>
      </c>
      <c r="L4134">
        <v>4</v>
      </c>
      <c r="M4134" s="2" t="b">
        <f t="shared" si="128"/>
        <v>0</v>
      </c>
      <c r="N4134" s="2" t="str">
        <f t="shared" si="129"/>
        <v>Male201835-44 yearsGR113-110</v>
      </c>
    </row>
    <row r="4135" spans="2:14" x14ac:dyDescent="0.35">
      <c r="B4135" t="s">
        <v>712</v>
      </c>
      <c r="C4135" t="s">
        <v>713</v>
      </c>
      <c r="D4135">
        <v>2018</v>
      </c>
      <c r="E4135">
        <v>2018</v>
      </c>
      <c r="F4135" s="1" t="s">
        <v>22</v>
      </c>
      <c r="G4135" s="1" t="s">
        <v>23</v>
      </c>
      <c r="H4135" s="1" t="s">
        <v>81</v>
      </c>
      <c r="I4135" s="1" t="s">
        <v>80</v>
      </c>
      <c r="J4135">
        <v>4476</v>
      </c>
      <c r="K4135">
        <v>20587600</v>
      </c>
      <c r="L4135">
        <v>21.7</v>
      </c>
      <c r="M4135" s="2" t="b">
        <f t="shared" si="128"/>
        <v>0</v>
      </c>
      <c r="N4135" s="2" t="str">
        <f t="shared" si="129"/>
        <v>Male201835-44 yearsGR113-111</v>
      </c>
    </row>
    <row r="4136" spans="2:14" x14ac:dyDescent="0.35">
      <c r="B4136" t="s">
        <v>712</v>
      </c>
      <c r="C4136" t="s">
        <v>713</v>
      </c>
      <c r="D4136">
        <v>2018</v>
      </c>
      <c r="E4136">
        <v>2018</v>
      </c>
      <c r="F4136" s="1" t="s">
        <v>22</v>
      </c>
      <c r="G4136" s="1" t="s">
        <v>23</v>
      </c>
      <c r="H4136" s="1" t="s">
        <v>79</v>
      </c>
      <c r="I4136" s="1" t="s">
        <v>78</v>
      </c>
      <c r="J4136">
        <v>16232</v>
      </c>
      <c r="K4136">
        <v>20587600</v>
      </c>
      <c r="L4136">
        <v>78.8</v>
      </c>
      <c r="M4136" s="2" t="b">
        <f t="shared" si="128"/>
        <v>1</v>
      </c>
      <c r="N4136" s="2" t="str">
        <f t="shared" si="129"/>
        <v>Male201835-44 yearsGR113-112</v>
      </c>
    </row>
    <row r="4137" spans="2:14" x14ac:dyDescent="0.35">
      <c r="B4137" t="s">
        <v>712</v>
      </c>
      <c r="C4137" t="s">
        <v>713</v>
      </c>
      <c r="D4137">
        <v>2018</v>
      </c>
      <c r="E4137">
        <v>2018</v>
      </c>
      <c r="F4137" s="1" t="s">
        <v>22</v>
      </c>
      <c r="G4137" s="1" t="s">
        <v>23</v>
      </c>
      <c r="H4137" s="1" t="s">
        <v>77</v>
      </c>
      <c r="I4137" s="1" t="s">
        <v>76</v>
      </c>
      <c r="J4137">
        <v>4112</v>
      </c>
      <c r="K4137">
        <v>20587600</v>
      </c>
      <c r="L4137">
        <v>20</v>
      </c>
      <c r="M4137" s="2" t="b">
        <f t="shared" si="128"/>
        <v>0</v>
      </c>
      <c r="N4137" s="2" t="str">
        <f t="shared" si="129"/>
        <v>Male201835-44 yearsGR113-113</v>
      </c>
    </row>
    <row r="4138" spans="2:14" x14ac:dyDescent="0.35">
      <c r="B4138" t="s">
        <v>712</v>
      </c>
      <c r="C4138" t="s">
        <v>713</v>
      </c>
      <c r="D4138">
        <v>2018</v>
      </c>
      <c r="E4138">
        <v>2018</v>
      </c>
      <c r="F4138" s="1" t="s">
        <v>22</v>
      </c>
      <c r="G4138" s="1" t="s">
        <v>23</v>
      </c>
      <c r="H4138" s="1" t="s">
        <v>75</v>
      </c>
      <c r="I4138" s="1" t="s">
        <v>74</v>
      </c>
      <c r="J4138">
        <v>3836</v>
      </c>
      <c r="K4138">
        <v>20587600</v>
      </c>
      <c r="L4138">
        <v>18.600000000000001</v>
      </c>
      <c r="M4138" s="2" t="b">
        <f t="shared" si="128"/>
        <v>0</v>
      </c>
      <c r="N4138" s="2" t="str">
        <f t="shared" si="129"/>
        <v>Male201835-44 yearsGR113-114</v>
      </c>
    </row>
    <row r="4139" spans="2:14" x14ac:dyDescent="0.35">
      <c r="B4139" t="s">
        <v>712</v>
      </c>
      <c r="C4139" t="s">
        <v>713</v>
      </c>
      <c r="D4139">
        <v>2018</v>
      </c>
      <c r="E4139">
        <v>2018</v>
      </c>
      <c r="F4139" s="1" t="s">
        <v>22</v>
      </c>
      <c r="G4139" s="1" t="s">
        <v>23</v>
      </c>
      <c r="H4139" s="1" t="s">
        <v>162</v>
      </c>
      <c r="I4139" s="1" t="s">
        <v>161</v>
      </c>
      <c r="J4139">
        <v>120</v>
      </c>
      <c r="K4139">
        <v>20587600</v>
      </c>
      <c r="L4139">
        <v>0.6</v>
      </c>
      <c r="M4139" s="2" t="b">
        <f t="shared" si="128"/>
        <v>0</v>
      </c>
      <c r="N4139" s="2" t="str">
        <f t="shared" si="129"/>
        <v>Male201835-44 yearsGR113-115</v>
      </c>
    </row>
    <row r="4140" spans="2:14" x14ac:dyDescent="0.35">
      <c r="B4140" t="s">
        <v>712</v>
      </c>
      <c r="C4140" t="s">
        <v>713</v>
      </c>
      <c r="D4140">
        <v>2018</v>
      </c>
      <c r="E4140">
        <v>2018</v>
      </c>
      <c r="F4140" s="1" t="s">
        <v>22</v>
      </c>
      <c r="G4140" s="1" t="s">
        <v>23</v>
      </c>
      <c r="H4140" s="1" t="s">
        <v>160</v>
      </c>
      <c r="I4140" s="1" t="s">
        <v>159</v>
      </c>
      <c r="J4140">
        <v>156</v>
      </c>
      <c r="K4140">
        <v>20587600</v>
      </c>
      <c r="L4140">
        <v>0.8</v>
      </c>
      <c r="M4140" s="2" t="b">
        <f t="shared" si="128"/>
        <v>0</v>
      </c>
      <c r="N4140" s="2" t="str">
        <f t="shared" si="129"/>
        <v>Male201835-44 yearsGR113-116</v>
      </c>
    </row>
    <row r="4141" spans="2:14" x14ac:dyDescent="0.35">
      <c r="B4141" t="s">
        <v>712</v>
      </c>
      <c r="C4141" t="s">
        <v>713</v>
      </c>
      <c r="D4141">
        <v>2018</v>
      </c>
      <c r="E4141">
        <v>2018</v>
      </c>
      <c r="F4141" s="1" t="s">
        <v>22</v>
      </c>
      <c r="G4141" s="1" t="s">
        <v>23</v>
      </c>
      <c r="H4141" s="1" t="s">
        <v>73</v>
      </c>
      <c r="I4141" s="1" t="s">
        <v>72</v>
      </c>
      <c r="J4141">
        <v>12120</v>
      </c>
      <c r="K4141">
        <v>20587600</v>
      </c>
      <c r="L4141">
        <v>58.9</v>
      </c>
      <c r="M4141" s="2" t="b">
        <f t="shared" si="128"/>
        <v>0</v>
      </c>
      <c r="N4141" s="2" t="str">
        <f t="shared" si="129"/>
        <v>Male201835-44 yearsGR113-117</v>
      </c>
    </row>
    <row r="4142" spans="2:14" x14ac:dyDescent="0.35">
      <c r="B4142" t="s">
        <v>712</v>
      </c>
      <c r="C4142" t="s">
        <v>713</v>
      </c>
      <c r="D4142">
        <v>2018</v>
      </c>
      <c r="E4142">
        <v>2018</v>
      </c>
      <c r="F4142" s="1" t="s">
        <v>22</v>
      </c>
      <c r="G4142" s="1" t="s">
        <v>23</v>
      </c>
      <c r="H4142" s="1" t="s">
        <v>71</v>
      </c>
      <c r="I4142" s="1" t="s">
        <v>70</v>
      </c>
      <c r="J4142">
        <v>378</v>
      </c>
      <c r="K4142">
        <v>20587600</v>
      </c>
      <c r="L4142">
        <v>1.8</v>
      </c>
      <c r="M4142" s="2" t="b">
        <f t="shared" si="128"/>
        <v>0</v>
      </c>
      <c r="N4142" s="2" t="str">
        <f t="shared" si="129"/>
        <v>Male201835-44 yearsGR113-118</v>
      </c>
    </row>
    <row r="4143" spans="2:14" x14ac:dyDescent="0.35">
      <c r="B4143" t="s">
        <v>712</v>
      </c>
      <c r="C4143" t="s">
        <v>713</v>
      </c>
      <c r="D4143">
        <v>2018</v>
      </c>
      <c r="E4143">
        <v>2018</v>
      </c>
      <c r="F4143" s="1" t="s">
        <v>22</v>
      </c>
      <c r="G4143" s="1" t="s">
        <v>23</v>
      </c>
      <c r="H4143" s="1" t="s">
        <v>158</v>
      </c>
      <c r="I4143" s="1" t="s">
        <v>157</v>
      </c>
      <c r="J4143">
        <v>42</v>
      </c>
      <c r="K4143">
        <v>20587600</v>
      </c>
      <c r="L4143">
        <v>0.2</v>
      </c>
      <c r="M4143" s="2" t="b">
        <f t="shared" si="128"/>
        <v>0</v>
      </c>
      <c r="N4143" s="2" t="str">
        <f t="shared" si="129"/>
        <v>Male201835-44 yearsGR113-119</v>
      </c>
    </row>
    <row r="4144" spans="2:14" x14ac:dyDescent="0.35">
      <c r="B4144" t="s">
        <v>712</v>
      </c>
      <c r="C4144" t="s">
        <v>713</v>
      </c>
      <c r="D4144">
        <v>2018</v>
      </c>
      <c r="E4144">
        <v>2018</v>
      </c>
      <c r="F4144" s="1" t="s">
        <v>22</v>
      </c>
      <c r="G4144" s="1" t="s">
        <v>23</v>
      </c>
      <c r="H4144" s="1" t="s">
        <v>69</v>
      </c>
      <c r="I4144" s="1" t="s">
        <v>68</v>
      </c>
      <c r="J4144">
        <v>333</v>
      </c>
      <c r="K4144">
        <v>20587600</v>
      </c>
      <c r="L4144">
        <v>1.6</v>
      </c>
      <c r="M4144" s="2" t="b">
        <f t="shared" ref="M4144:M4207" si="130">LEFT(H4144,1)="#"</f>
        <v>0</v>
      </c>
      <c r="N4144" s="2" t="str">
        <f t="shared" ref="N4144:N4207" si="131">B4144&amp;E4144&amp;F4144&amp;I4144</f>
        <v>Male201835-44 yearsGR113-120</v>
      </c>
    </row>
    <row r="4145" spans="2:14" x14ac:dyDescent="0.35">
      <c r="B4145" t="s">
        <v>712</v>
      </c>
      <c r="C4145" t="s">
        <v>713</v>
      </c>
      <c r="D4145">
        <v>2018</v>
      </c>
      <c r="E4145">
        <v>2018</v>
      </c>
      <c r="F4145" s="1" t="s">
        <v>22</v>
      </c>
      <c r="G4145" s="1" t="s">
        <v>23</v>
      </c>
      <c r="H4145" s="1" t="s">
        <v>156</v>
      </c>
      <c r="I4145" s="1" t="s">
        <v>155</v>
      </c>
      <c r="J4145">
        <v>137</v>
      </c>
      <c r="K4145">
        <v>20587600</v>
      </c>
      <c r="L4145">
        <v>0.7</v>
      </c>
      <c r="M4145" s="2" t="b">
        <f t="shared" si="130"/>
        <v>0</v>
      </c>
      <c r="N4145" s="2" t="str">
        <f t="shared" si="131"/>
        <v>Male201835-44 yearsGR113-121</v>
      </c>
    </row>
    <row r="4146" spans="2:14" x14ac:dyDescent="0.35">
      <c r="B4146" t="s">
        <v>712</v>
      </c>
      <c r="C4146" t="s">
        <v>713</v>
      </c>
      <c r="D4146">
        <v>2018</v>
      </c>
      <c r="E4146">
        <v>2018</v>
      </c>
      <c r="F4146" s="1" t="s">
        <v>22</v>
      </c>
      <c r="G4146" s="1" t="s">
        <v>23</v>
      </c>
      <c r="H4146" s="1" t="s">
        <v>67</v>
      </c>
      <c r="I4146" s="1" t="s">
        <v>66</v>
      </c>
      <c r="J4146">
        <v>10495</v>
      </c>
      <c r="K4146">
        <v>20587600</v>
      </c>
      <c r="L4146">
        <v>51</v>
      </c>
      <c r="M4146" s="2" t="b">
        <f t="shared" si="130"/>
        <v>0</v>
      </c>
      <c r="N4146" s="2" t="str">
        <f t="shared" si="131"/>
        <v>Male201835-44 yearsGR113-122</v>
      </c>
    </row>
    <row r="4147" spans="2:14" x14ac:dyDescent="0.35">
      <c r="B4147" t="s">
        <v>712</v>
      </c>
      <c r="C4147" t="s">
        <v>713</v>
      </c>
      <c r="D4147">
        <v>2018</v>
      </c>
      <c r="E4147">
        <v>2018</v>
      </c>
      <c r="F4147" s="1" t="s">
        <v>22</v>
      </c>
      <c r="G4147" s="1" t="s">
        <v>23</v>
      </c>
      <c r="H4147" s="1" t="s">
        <v>154</v>
      </c>
      <c r="I4147" s="1" t="s">
        <v>153</v>
      </c>
      <c r="J4147">
        <v>735</v>
      </c>
      <c r="K4147">
        <v>20587600</v>
      </c>
      <c r="L4147">
        <v>3.6</v>
      </c>
      <c r="M4147" s="2" t="b">
        <f t="shared" si="130"/>
        <v>0</v>
      </c>
      <c r="N4147" s="2" t="str">
        <f t="shared" si="131"/>
        <v>Male201835-44 yearsGR113-123</v>
      </c>
    </row>
    <row r="4148" spans="2:14" x14ac:dyDescent="0.35">
      <c r="B4148" t="s">
        <v>712</v>
      </c>
      <c r="C4148" t="s">
        <v>713</v>
      </c>
      <c r="D4148">
        <v>2018</v>
      </c>
      <c r="E4148">
        <v>2018</v>
      </c>
      <c r="F4148" s="1" t="s">
        <v>22</v>
      </c>
      <c r="G4148" s="1" t="s">
        <v>23</v>
      </c>
      <c r="H4148" s="1" t="s">
        <v>65</v>
      </c>
      <c r="I4148" s="1" t="s">
        <v>64</v>
      </c>
      <c r="J4148">
        <v>5779</v>
      </c>
      <c r="K4148">
        <v>20587600</v>
      </c>
      <c r="L4148">
        <v>28.1</v>
      </c>
      <c r="M4148" s="2" t="b">
        <f t="shared" si="130"/>
        <v>1</v>
      </c>
      <c r="N4148" s="2" t="str">
        <f t="shared" si="131"/>
        <v>Male201835-44 yearsGR113-124</v>
      </c>
    </row>
    <row r="4149" spans="2:14" x14ac:dyDescent="0.35">
      <c r="B4149" t="s">
        <v>712</v>
      </c>
      <c r="C4149" t="s">
        <v>713</v>
      </c>
      <c r="D4149">
        <v>2018</v>
      </c>
      <c r="E4149">
        <v>2018</v>
      </c>
      <c r="F4149" s="1" t="s">
        <v>22</v>
      </c>
      <c r="G4149" s="1" t="s">
        <v>23</v>
      </c>
      <c r="H4149" s="1" t="s">
        <v>152</v>
      </c>
      <c r="I4149" s="1" t="s">
        <v>151</v>
      </c>
      <c r="J4149">
        <v>2703</v>
      </c>
      <c r="K4149">
        <v>20587600</v>
      </c>
      <c r="L4149">
        <v>13.1</v>
      </c>
      <c r="M4149" s="2" t="b">
        <f t="shared" si="130"/>
        <v>0</v>
      </c>
      <c r="N4149" s="2" t="str">
        <f t="shared" si="131"/>
        <v>Male201835-44 yearsGR113-125</v>
      </c>
    </row>
    <row r="4150" spans="2:14" x14ac:dyDescent="0.35">
      <c r="B4150" t="s">
        <v>712</v>
      </c>
      <c r="C4150" t="s">
        <v>713</v>
      </c>
      <c r="D4150">
        <v>2018</v>
      </c>
      <c r="E4150">
        <v>2018</v>
      </c>
      <c r="F4150" s="1" t="s">
        <v>22</v>
      </c>
      <c r="G4150" s="1" t="s">
        <v>23</v>
      </c>
      <c r="H4150" s="1" t="s">
        <v>63</v>
      </c>
      <c r="I4150" s="1" t="s">
        <v>62</v>
      </c>
      <c r="J4150">
        <v>3076</v>
      </c>
      <c r="K4150">
        <v>20587600</v>
      </c>
      <c r="L4150">
        <v>14.9</v>
      </c>
      <c r="M4150" s="2" t="b">
        <f t="shared" si="130"/>
        <v>0</v>
      </c>
      <c r="N4150" s="2" t="str">
        <f t="shared" si="131"/>
        <v>Male201835-44 yearsGR113-126</v>
      </c>
    </row>
    <row r="4151" spans="2:14" x14ac:dyDescent="0.35">
      <c r="B4151" t="s">
        <v>712</v>
      </c>
      <c r="C4151" t="s">
        <v>713</v>
      </c>
      <c r="D4151">
        <v>2018</v>
      </c>
      <c r="E4151">
        <v>2018</v>
      </c>
      <c r="F4151" s="1" t="s">
        <v>22</v>
      </c>
      <c r="G4151" s="1" t="s">
        <v>23</v>
      </c>
      <c r="H4151" s="1" t="s">
        <v>61</v>
      </c>
      <c r="I4151" s="1" t="s">
        <v>60</v>
      </c>
      <c r="J4151">
        <v>2653</v>
      </c>
      <c r="K4151">
        <v>20587600</v>
      </c>
      <c r="L4151">
        <v>12.9</v>
      </c>
      <c r="M4151" s="2" t="b">
        <f t="shared" si="130"/>
        <v>1</v>
      </c>
      <c r="N4151" s="2" t="str">
        <f t="shared" si="131"/>
        <v>Male201835-44 yearsGR113-127</v>
      </c>
    </row>
    <row r="4152" spans="2:14" x14ac:dyDescent="0.35">
      <c r="B4152" t="s">
        <v>712</v>
      </c>
      <c r="C4152" t="s">
        <v>713</v>
      </c>
      <c r="D4152">
        <v>2018</v>
      </c>
      <c r="E4152">
        <v>2018</v>
      </c>
      <c r="F4152" s="1" t="s">
        <v>22</v>
      </c>
      <c r="G4152" s="1" t="s">
        <v>23</v>
      </c>
      <c r="H4152" s="1" t="s">
        <v>59</v>
      </c>
      <c r="I4152" s="1" t="s">
        <v>58</v>
      </c>
      <c r="J4152">
        <v>2147</v>
      </c>
      <c r="K4152">
        <v>20587600</v>
      </c>
      <c r="L4152">
        <v>10.4</v>
      </c>
      <c r="M4152" s="2" t="b">
        <f t="shared" si="130"/>
        <v>0</v>
      </c>
      <c r="N4152" s="2" t="str">
        <f t="shared" si="131"/>
        <v>Male201835-44 yearsGR113-128</v>
      </c>
    </row>
    <row r="4153" spans="2:14" x14ac:dyDescent="0.35">
      <c r="B4153" t="s">
        <v>712</v>
      </c>
      <c r="C4153" t="s">
        <v>713</v>
      </c>
      <c r="D4153">
        <v>2018</v>
      </c>
      <c r="E4153">
        <v>2018</v>
      </c>
      <c r="F4153" s="1" t="s">
        <v>22</v>
      </c>
      <c r="G4153" s="1" t="s">
        <v>23</v>
      </c>
      <c r="H4153" s="1" t="s">
        <v>57</v>
      </c>
      <c r="I4153" s="1" t="s">
        <v>56</v>
      </c>
      <c r="J4153">
        <v>506</v>
      </c>
      <c r="K4153">
        <v>20587600</v>
      </c>
      <c r="L4153">
        <v>2.5</v>
      </c>
      <c r="M4153" s="2" t="b">
        <f t="shared" si="130"/>
        <v>0</v>
      </c>
      <c r="N4153" s="2" t="str">
        <f t="shared" si="131"/>
        <v>Male201835-44 yearsGR113-129</v>
      </c>
    </row>
    <row r="4154" spans="2:14" x14ac:dyDescent="0.35">
      <c r="B4154" t="s">
        <v>712</v>
      </c>
      <c r="C4154" t="s">
        <v>713</v>
      </c>
      <c r="D4154">
        <v>2018</v>
      </c>
      <c r="E4154">
        <v>2018</v>
      </c>
      <c r="F4154" s="1" t="s">
        <v>22</v>
      </c>
      <c r="G4154" s="1" t="s">
        <v>23</v>
      </c>
      <c r="H4154" s="1" t="s">
        <v>300</v>
      </c>
      <c r="I4154" s="1" t="s">
        <v>299</v>
      </c>
      <c r="J4154">
        <v>159</v>
      </c>
      <c r="K4154">
        <v>20587600</v>
      </c>
      <c r="L4154">
        <v>0.8</v>
      </c>
      <c r="M4154" s="2" t="b">
        <f t="shared" si="130"/>
        <v>1</v>
      </c>
      <c r="N4154" s="2" t="str">
        <f t="shared" si="131"/>
        <v>Male201835-44 yearsGR113-130</v>
      </c>
    </row>
    <row r="4155" spans="2:14" x14ac:dyDescent="0.35">
      <c r="B4155" t="s">
        <v>712</v>
      </c>
      <c r="C4155" t="s">
        <v>713</v>
      </c>
      <c r="D4155">
        <v>2018</v>
      </c>
      <c r="E4155">
        <v>2018</v>
      </c>
      <c r="F4155" s="1" t="s">
        <v>22</v>
      </c>
      <c r="G4155" s="1" t="s">
        <v>23</v>
      </c>
      <c r="H4155" s="1" t="s">
        <v>55</v>
      </c>
      <c r="I4155" s="1" t="s">
        <v>54</v>
      </c>
      <c r="J4155">
        <v>705</v>
      </c>
      <c r="K4155">
        <v>20587600</v>
      </c>
      <c r="L4155">
        <v>3.4</v>
      </c>
      <c r="M4155" s="2" t="b">
        <f t="shared" si="130"/>
        <v>0</v>
      </c>
      <c r="N4155" s="2" t="str">
        <f t="shared" si="131"/>
        <v>Male201835-44 yearsGR113-131</v>
      </c>
    </row>
    <row r="4156" spans="2:14" x14ac:dyDescent="0.35">
      <c r="B4156" t="s">
        <v>712</v>
      </c>
      <c r="C4156" t="s">
        <v>713</v>
      </c>
      <c r="D4156">
        <v>2018</v>
      </c>
      <c r="E4156">
        <v>2018</v>
      </c>
      <c r="F4156" s="1" t="s">
        <v>22</v>
      </c>
      <c r="G4156" s="1" t="s">
        <v>23</v>
      </c>
      <c r="H4156" s="1" t="s">
        <v>150</v>
      </c>
      <c r="I4156" s="1" t="s">
        <v>149</v>
      </c>
      <c r="J4156">
        <v>33</v>
      </c>
      <c r="K4156">
        <v>20587600</v>
      </c>
      <c r="L4156">
        <v>0.2</v>
      </c>
      <c r="M4156" s="2" t="b">
        <f t="shared" si="130"/>
        <v>0</v>
      </c>
      <c r="N4156" s="2" t="str">
        <f t="shared" si="131"/>
        <v>Male201835-44 yearsGR113-132</v>
      </c>
    </row>
    <row r="4157" spans="2:14" x14ac:dyDescent="0.35">
      <c r="B4157" t="s">
        <v>712</v>
      </c>
      <c r="C4157" t="s">
        <v>713</v>
      </c>
      <c r="D4157">
        <v>2018</v>
      </c>
      <c r="E4157">
        <v>2018</v>
      </c>
      <c r="F4157" s="1" t="s">
        <v>22</v>
      </c>
      <c r="G4157" s="1" t="s">
        <v>23</v>
      </c>
      <c r="H4157" s="1" t="s">
        <v>53</v>
      </c>
      <c r="I4157" s="1" t="s">
        <v>52</v>
      </c>
      <c r="J4157">
        <v>672</v>
      </c>
      <c r="K4157">
        <v>20587600</v>
      </c>
      <c r="L4157">
        <v>3.3</v>
      </c>
      <c r="M4157" s="2" t="b">
        <f t="shared" si="130"/>
        <v>0</v>
      </c>
      <c r="N4157" s="2" t="str">
        <f t="shared" si="131"/>
        <v>Male201835-44 yearsGR113-133</v>
      </c>
    </row>
    <row r="4158" spans="2:14" x14ac:dyDescent="0.35">
      <c r="B4158" t="s">
        <v>712</v>
      </c>
      <c r="C4158" t="s">
        <v>713</v>
      </c>
      <c r="D4158">
        <v>2018</v>
      </c>
      <c r="E4158">
        <v>2018</v>
      </c>
      <c r="F4158" s="1" t="s">
        <v>22</v>
      </c>
      <c r="G4158" s="1" t="s">
        <v>23</v>
      </c>
      <c r="H4158" s="1" t="s">
        <v>147</v>
      </c>
      <c r="I4158" s="1" t="s">
        <v>146</v>
      </c>
      <c r="J4158">
        <v>89</v>
      </c>
      <c r="K4158">
        <v>20587600</v>
      </c>
      <c r="L4158">
        <v>0.4</v>
      </c>
      <c r="M4158" s="2" t="b">
        <f t="shared" si="130"/>
        <v>1</v>
      </c>
      <c r="N4158" s="2" t="str">
        <f t="shared" si="131"/>
        <v>Male201835-44 yearsGR113-135</v>
      </c>
    </row>
    <row r="4159" spans="2:14" x14ac:dyDescent="0.35">
      <c r="B4159" t="s">
        <v>712</v>
      </c>
      <c r="C4159" t="s">
        <v>713</v>
      </c>
      <c r="D4159">
        <v>2018</v>
      </c>
      <c r="E4159">
        <v>2018</v>
      </c>
      <c r="F4159" s="1" t="s">
        <v>22</v>
      </c>
      <c r="G4159" s="1" t="s">
        <v>23</v>
      </c>
      <c r="H4159" s="1" t="s">
        <v>145</v>
      </c>
      <c r="I4159" s="1" t="s">
        <v>144</v>
      </c>
      <c r="J4159">
        <v>17</v>
      </c>
      <c r="K4159">
        <v>20587600</v>
      </c>
      <c r="L4159" t="s">
        <v>10</v>
      </c>
      <c r="M4159" s="2" t="b">
        <f t="shared" si="130"/>
        <v>1</v>
      </c>
      <c r="N4159" s="2" t="str">
        <f t="shared" si="131"/>
        <v>Male201835-44 yearsGR113-136</v>
      </c>
    </row>
    <row r="4160" spans="2:14" x14ac:dyDescent="0.35">
      <c r="B4160" t="s">
        <v>712</v>
      </c>
      <c r="C4160" t="s">
        <v>713</v>
      </c>
      <c r="D4160">
        <v>2018</v>
      </c>
      <c r="E4160">
        <v>2018</v>
      </c>
      <c r="F4160" s="1" t="s">
        <v>24</v>
      </c>
      <c r="G4160" s="1" t="s">
        <v>25</v>
      </c>
      <c r="H4160" s="1" t="s">
        <v>296</v>
      </c>
      <c r="I4160" s="1" t="s">
        <v>295</v>
      </c>
      <c r="J4160">
        <v>112</v>
      </c>
      <c r="K4160">
        <v>20541202</v>
      </c>
      <c r="L4160">
        <v>0.5</v>
      </c>
      <c r="M4160" s="2" t="b">
        <f t="shared" si="130"/>
        <v>0</v>
      </c>
      <c r="N4160" s="2" t="str">
        <f t="shared" si="131"/>
        <v>Male201845-54 yearsGR113-003</v>
      </c>
    </row>
    <row r="4161" spans="2:14" x14ac:dyDescent="0.35">
      <c r="B4161" t="s">
        <v>712</v>
      </c>
      <c r="C4161" t="s">
        <v>713</v>
      </c>
      <c r="D4161">
        <v>2018</v>
      </c>
      <c r="E4161">
        <v>2018</v>
      </c>
      <c r="F4161" s="1" t="s">
        <v>24</v>
      </c>
      <c r="G4161" s="1" t="s">
        <v>25</v>
      </c>
      <c r="H4161" s="1" t="s">
        <v>294</v>
      </c>
      <c r="I4161" s="1" t="s">
        <v>293</v>
      </c>
      <c r="J4161">
        <v>44</v>
      </c>
      <c r="K4161">
        <v>20541202</v>
      </c>
      <c r="L4161">
        <v>0.2</v>
      </c>
      <c r="M4161" s="2" t="b">
        <f t="shared" si="130"/>
        <v>1</v>
      </c>
      <c r="N4161" s="2" t="str">
        <f t="shared" si="131"/>
        <v>Male201845-54 yearsGR113-004</v>
      </c>
    </row>
    <row r="4162" spans="2:14" x14ac:dyDescent="0.35">
      <c r="B4162" t="s">
        <v>712</v>
      </c>
      <c r="C4162" t="s">
        <v>713</v>
      </c>
      <c r="D4162">
        <v>2018</v>
      </c>
      <c r="E4162">
        <v>2018</v>
      </c>
      <c r="F4162" s="1" t="s">
        <v>24</v>
      </c>
      <c r="G4162" s="1" t="s">
        <v>25</v>
      </c>
      <c r="H4162" s="1" t="s">
        <v>292</v>
      </c>
      <c r="I4162" s="1" t="s">
        <v>291</v>
      </c>
      <c r="J4162">
        <v>27</v>
      </c>
      <c r="K4162">
        <v>20541202</v>
      </c>
      <c r="L4162">
        <v>0.1</v>
      </c>
      <c r="M4162" s="2" t="b">
        <f t="shared" si="130"/>
        <v>0</v>
      </c>
      <c r="N4162" s="2" t="str">
        <f t="shared" si="131"/>
        <v>Male201845-54 yearsGR113-005</v>
      </c>
    </row>
    <row r="4163" spans="2:14" x14ac:dyDescent="0.35">
      <c r="B4163" t="s">
        <v>712</v>
      </c>
      <c r="C4163" t="s">
        <v>713</v>
      </c>
      <c r="D4163">
        <v>2018</v>
      </c>
      <c r="E4163">
        <v>2018</v>
      </c>
      <c r="F4163" s="1" t="s">
        <v>24</v>
      </c>
      <c r="G4163" s="1" t="s">
        <v>25</v>
      </c>
      <c r="H4163" s="1" t="s">
        <v>290</v>
      </c>
      <c r="I4163" s="1" t="s">
        <v>289</v>
      </c>
      <c r="J4163">
        <v>17</v>
      </c>
      <c r="K4163">
        <v>20541202</v>
      </c>
      <c r="L4163" t="s">
        <v>10</v>
      </c>
      <c r="M4163" s="2" t="b">
        <f t="shared" si="130"/>
        <v>0</v>
      </c>
      <c r="N4163" s="2" t="str">
        <f t="shared" si="131"/>
        <v>Male201845-54 yearsGR113-006</v>
      </c>
    </row>
    <row r="4164" spans="2:14" x14ac:dyDescent="0.35">
      <c r="B4164" t="s">
        <v>712</v>
      </c>
      <c r="C4164" t="s">
        <v>713</v>
      </c>
      <c r="D4164">
        <v>2018</v>
      </c>
      <c r="E4164">
        <v>2018</v>
      </c>
      <c r="F4164" s="1" t="s">
        <v>24</v>
      </c>
      <c r="G4164" s="1" t="s">
        <v>25</v>
      </c>
      <c r="H4164" s="1" t="s">
        <v>143</v>
      </c>
      <c r="I4164" s="1" t="s">
        <v>142</v>
      </c>
      <c r="J4164">
        <v>1258</v>
      </c>
      <c r="K4164">
        <v>20541202</v>
      </c>
      <c r="L4164">
        <v>6.1</v>
      </c>
      <c r="M4164" s="2" t="b">
        <f t="shared" si="130"/>
        <v>1</v>
      </c>
      <c r="N4164" s="2" t="str">
        <f t="shared" si="131"/>
        <v>Male201845-54 yearsGR113-010</v>
      </c>
    </row>
    <row r="4165" spans="2:14" x14ac:dyDescent="0.35">
      <c r="B4165" t="s">
        <v>712</v>
      </c>
      <c r="C4165" t="s">
        <v>713</v>
      </c>
      <c r="D4165">
        <v>2018</v>
      </c>
      <c r="E4165">
        <v>2018</v>
      </c>
      <c r="F4165" s="1" t="s">
        <v>24</v>
      </c>
      <c r="G4165" s="1" t="s">
        <v>25</v>
      </c>
      <c r="H4165" s="1" t="s">
        <v>284</v>
      </c>
      <c r="I4165" s="1" t="s">
        <v>283</v>
      </c>
      <c r="J4165">
        <v>460</v>
      </c>
      <c r="K4165">
        <v>20541202</v>
      </c>
      <c r="L4165">
        <v>2.2000000000000002</v>
      </c>
      <c r="M4165" s="2" t="b">
        <f t="shared" si="130"/>
        <v>1</v>
      </c>
      <c r="N4165" s="2" t="str">
        <f t="shared" si="131"/>
        <v>Male201845-54 yearsGR113-015</v>
      </c>
    </row>
    <row r="4166" spans="2:14" x14ac:dyDescent="0.35">
      <c r="B4166" t="s">
        <v>712</v>
      </c>
      <c r="C4166" t="s">
        <v>713</v>
      </c>
      <c r="D4166">
        <v>2018</v>
      </c>
      <c r="E4166">
        <v>2018</v>
      </c>
      <c r="F4166" s="1" t="s">
        <v>24</v>
      </c>
      <c r="G4166" s="1" t="s">
        <v>25</v>
      </c>
      <c r="H4166" s="1" t="s">
        <v>282</v>
      </c>
      <c r="I4166" s="1" t="s">
        <v>281</v>
      </c>
      <c r="J4166">
        <v>1075</v>
      </c>
      <c r="K4166">
        <v>20541202</v>
      </c>
      <c r="L4166">
        <v>5.2</v>
      </c>
      <c r="M4166" s="2" t="b">
        <f t="shared" si="130"/>
        <v>1</v>
      </c>
      <c r="N4166" s="2" t="str">
        <f t="shared" si="131"/>
        <v>Male201845-54 yearsGR113-016</v>
      </c>
    </row>
    <row r="4167" spans="2:14" x14ac:dyDescent="0.35">
      <c r="B4167" t="s">
        <v>712</v>
      </c>
      <c r="C4167" t="s">
        <v>713</v>
      </c>
      <c r="D4167">
        <v>2018</v>
      </c>
      <c r="E4167">
        <v>2018</v>
      </c>
      <c r="F4167" s="1" t="s">
        <v>24</v>
      </c>
      <c r="G4167" s="1" t="s">
        <v>25</v>
      </c>
      <c r="H4167" s="1" t="s">
        <v>141</v>
      </c>
      <c r="I4167" s="1" t="s">
        <v>140</v>
      </c>
      <c r="J4167">
        <v>291</v>
      </c>
      <c r="K4167">
        <v>20541202</v>
      </c>
      <c r="L4167">
        <v>1.4</v>
      </c>
      <c r="M4167" s="2" t="b">
        <f t="shared" si="130"/>
        <v>0</v>
      </c>
      <c r="N4167" s="2" t="str">
        <f t="shared" si="131"/>
        <v>Male201845-54 yearsGR113-018</v>
      </c>
    </row>
    <row r="4168" spans="2:14" x14ac:dyDescent="0.35">
      <c r="B4168" t="s">
        <v>712</v>
      </c>
      <c r="C4168" t="s">
        <v>713</v>
      </c>
      <c r="D4168">
        <v>2018</v>
      </c>
      <c r="E4168">
        <v>2018</v>
      </c>
      <c r="F4168" s="1" t="s">
        <v>24</v>
      </c>
      <c r="G4168" s="1" t="s">
        <v>25</v>
      </c>
      <c r="H4168" s="1" t="s">
        <v>139</v>
      </c>
      <c r="I4168" s="1" t="s">
        <v>138</v>
      </c>
      <c r="J4168">
        <v>17913</v>
      </c>
      <c r="K4168">
        <v>20541202</v>
      </c>
      <c r="L4168">
        <v>87.2</v>
      </c>
      <c r="M4168" s="2" t="b">
        <f t="shared" si="130"/>
        <v>1</v>
      </c>
      <c r="N4168" s="2" t="str">
        <f t="shared" si="131"/>
        <v>Male201845-54 yearsGR113-019</v>
      </c>
    </row>
    <row r="4169" spans="2:14" x14ac:dyDescent="0.35">
      <c r="B4169" t="s">
        <v>712</v>
      </c>
      <c r="C4169" t="s">
        <v>713</v>
      </c>
      <c r="D4169">
        <v>2018</v>
      </c>
      <c r="E4169">
        <v>2018</v>
      </c>
      <c r="F4169" s="1" t="s">
        <v>24</v>
      </c>
      <c r="G4169" s="1" t="s">
        <v>25</v>
      </c>
      <c r="H4169" s="1" t="s">
        <v>280</v>
      </c>
      <c r="I4169" s="1" t="s">
        <v>279</v>
      </c>
      <c r="J4169">
        <v>696</v>
      </c>
      <c r="K4169">
        <v>20541202</v>
      </c>
      <c r="L4169">
        <v>3.4</v>
      </c>
      <c r="M4169" s="2" t="b">
        <f t="shared" si="130"/>
        <v>0</v>
      </c>
      <c r="N4169" s="2" t="str">
        <f t="shared" si="131"/>
        <v>Male201845-54 yearsGR113-020</v>
      </c>
    </row>
    <row r="4170" spans="2:14" x14ac:dyDescent="0.35">
      <c r="B4170" t="s">
        <v>712</v>
      </c>
      <c r="C4170" t="s">
        <v>713</v>
      </c>
      <c r="D4170">
        <v>2018</v>
      </c>
      <c r="E4170">
        <v>2018</v>
      </c>
      <c r="F4170" s="1" t="s">
        <v>24</v>
      </c>
      <c r="G4170" s="1" t="s">
        <v>25</v>
      </c>
      <c r="H4170" s="1" t="s">
        <v>278</v>
      </c>
      <c r="I4170" s="1" t="s">
        <v>277</v>
      </c>
      <c r="J4170">
        <v>897</v>
      </c>
      <c r="K4170">
        <v>20541202</v>
      </c>
      <c r="L4170">
        <v>4.4000000000000004</v>
      </c>
      <c r="M4170" s="2" t="b">
        <f t="shared" si="130"/>
        <v>0</v>
      </c>
      <c r="N4170" s="2" t="str">
        <f t="shared" si="131"/>
        <v>Male201845-54 yearsGR113-021</v>
      </c>
    </row>
    <row r="4171" spans="2:14" x14ac:dyDescent="0.35">
      <c r="B4171" t="s">
        <v>712</v>
      </c>
      <c r="C4171" t="s">
        <v>713</v>
      </c>
      <c r="D4171">
        <v>2018</v>
      </c>
      <c r="E4171">
        <v>2018</v>
      </c>
      <c r="F4171" s="1" t="s">
        <v>24</v>
      </c>
      <c r="G4171" s="1" t="s">
        <v>25</v>
      </c>
      <c r="H4171" s="1" t="s">
        <v>276</v>
      </c>
      <c r="I4171" s="1" t="s">
        <v>275</v>
      </c>
      <c r="J4171">
        <v>620</v>
      </c>
      <c r="K4171">
        <v>20541202</v>
      </c>
      <c r="L4171">
        <v>3</v>
      </c>
      <c r="M4171" s="2" t="b">
        <f t="shared" si="130"/>
        <v>0</v>
      </c>
      <c r="N4171" s="2" t="str">
        <f t="shared" si="131"/>
        <v>Male201845-54 yearsGR113-022</v>
      </c>
    </row>
    <row r="4172" spans="2:14" x14ac:dyDescent="0.35">
      <c r="B4172" t="s">
        <v>712</v>
      </c>
      <c r="C4172" t="s">
        <v>713</v>
      </c>
      <c r="D4172">
        <v>2018</v>
      </c>
      <c r="E4172">
        <v>2018</v>
      </c>
      <c r="F4172" s="1" t="s">
        <v>24</v>
      </c>
      <c r="G4172" s="1" t="s">
        <v>25</v>
      </c>
      <c r="H4172" s="1" t="s">
        <v>274</v>
      </c>
      <c r="I4172" s="1" t="s">
        <v>273</v>
      </c>
      <c r="J4172">
        <v>2913</v>
      </c>
      <c r="K4172">
        <v>20541202</v>
      </c>
      <c r="L4172">
        <v>14.2</v>
      </c>
      <c r="M4172" s="2" t="b">
        <f t="shared" si="130"/>
        <v>0</v>
      </c>
      <c r="N4172" s="2" t="str">
        <f t="shared" si="131"/>
        <v>Male201845-54 yearsGR113-023</v>
      </c>
    </row>
    <row r="4173" spans="2:14" x14ac:dyDescent="0.35">
      <c r="B4173" t="s">
        <v>712</v>
      </c>
      <c r="C4173" t="s">
        <v>713</v>
      </c>
      <c r="D4173">
        <v>2018</v>
      </c>
      <c r="E4173">
        <v>2018</v>
      </c>
      <c r="F4173" s="1" t="s">
        <v>24</v>
      </c>
      <c r="G4173" s="1" t="s">
        <v>25</v>
      </c>
      <c r="H4173" s="1" t="s">
        <v>272</v>
      </c>
      <c r="I4173" s="1" t="s">
        <v>271</v>
      </c>
      <c r="J4173">
        <v>1110</v>
      </c>
      <c r="K4173">
        <v>20541202</v>
      </c>
      <c r="L4173">
        <v>5.4</v>
      </c>
      <c r="M4173" s="2" t="b">
        <f t="shared" si="130"/>
        <v>0</v>
      </c>
      <c r="N4173" s="2" t="str">
        <f t="shared" si="131"/>
        <v>Male201845-54 yearsGR113-024</v>
      </c>
    </row>
    <row r="4174" spans="2:14" x14ac:dyDescent="0.35">
      <c r="B4174" t="s">
        <v>712</v>
      </c>
      <c r="C4174" t="s">
        <v>713</v>
      </c>
      <c r="D4174">
        <v>2018</v>
      </c>
      <c r="E4174">
        <v>2018</v>
      </c>
      <c r="F4174" s="1" t="s">
        <v>24</v>
      </c>
      <c r="G4174" s="1" t="s">
        <v>25</v>
      </c>
      <c r="H4174" s="1" t="s">
        <v>270</v>
      </c>
      <c r="I4174" s="1" t="s">
        <v>269</v>
      </c>
      <c r="J4174">
        <v>1449</v>
      </c>
      <c r="K4174">
        <v>20541202</v>
      </c>
      <c r="L4174">
        <v>7.1</v>
      </c>
      <c r="M4174" s="2" t="b">
        <f t="shared" si="130"/>
        <v>0</v>
      </c>
      <c r="N4174" s="2" t="str">
        <f t="shared" si="131"/>
        <v>Male201845-54 yearsGR113-025</v>
      </c>
    </row>
    <row r="4175" spans="2:14" x14ac:dyDescent="0.35">
      <c r="B4175" t="s">
        <v>712</v>
      </c>
      <c r="C4175" t="s">
        <v>713</v>
      </c>
      <c r="D4175">
        <v>2018</v>
      </c>
      <c r="E4175">
        <v>2018</v>
      </c>
      <c r="F4175" s="1" t="s">
        <v>24</v>
      </c>
      <c r="G4175" s="1" t="s">
        <v>25</v>
      </c>
      <c r="H4175" s="1" t="s">
        <v>268</v>
      </c>
      <c r="I4175" s="1" t="s">
        <v>267</v>
      </c>
      <c r="J4175">
        <v>205</v>
      </c>
      <c r="K4175">
        <v>20541202</v>
      </c>
      <c r="L4175">
        <v>1</v>
      </c>
      <c r="M4175" s="2" t="b">
        <f t="shared" si="130"/>
        <v>0</v>
      </c>
      <c r="N4175" s="2" t="str">
        <f t="shared" si="131"/>
        <v>Male201845-54 yearsGR113-026</v>
      </c>
    </row>
    <row r="4176" spans="2:14" x14ac:dyDescent="0.35">
      <c r="B4176" t="s">
        <v>712</v>
      </c>
      <c r="C4176" t="s">
        <v>713</v>
      </c>
      <c r="D4176">
        <v>2018</v>
      </c>
      <c r="E4176">
        <v>2018</v>
      </c>
      <c r="F4176" s="1" t="s">
        <v>24</v>
      </c>
      <c r="G4176" s="1" t="s">
        <v>25</v>
      </c>
      <c r="H4176" s="1" t="s">
        <v>266</v>
      </c>
      <c r="I4176" s="1" t="s">
        <v>265</v>
      </c>
      <c r="J4176">
        <v>3287</v>
      </c>
      <c r="K4176">
        <v>20541202</v>
      </c>
      <c r="L4176">
        <v>16</v>
      </c>
      <c r="M4176" s="2" t="b">
        <f t="shared" si="130"/>
        <v>0</v>
      </c>
      <c r="N4176" s="2" t="str">
        <f t="shared" si="131"/>
        <v>Male201845-54 yearsGR113-027</v>
      </c>
    </row>
    <row r="4177" spans="2:14" x14ac:dyDescent="0.35">
      <c r="B4177" t="s">
        <v>712</v>
      </c>
      <c r="C4177" t="s">
        <v>713</v>
      </c>
      <c r="D4177">
        <v>2018</v>
      </c>
      <c r="E4177">
        <v>2018</v>
      </c>
      <c r="F4177" s="1" t="s">
        <v>24</v>
      </c>
      <c r="G4177" s="1" t="s">
        <v>25</v>
      </c>
      <c r="H4177" s="1" t="s">
        <v>264</v>
      </c>
      <c r="I4177" s="1" t="s">
        <v>263</v>
      </c>
      <c r="J4177">
        <v>401</v>
      </c>
      <c r="K4177">
        <v>20541202</v>
      </c>
      <c r="L4177">
        <v>2</v>
      </c>
      <c r="M4177" s="2" t="b">
        <f t="shared" si="130"/>
        <v>0</v>
      </c>
      <c r="N4177" s="2" t="str">
        <f t="shared" si="131"/>
        <v>Male201845-54 yearsGR113-028</v>
      </c>
    </row>
    <row r="4178" spans="2:14" x14ac:dyDescent="0.35">
      <c r="B4178" t="s">
        <v>712</v>
      </c>
      <c r="C4178" t="s">
        <v>713</v>
      </c>
      <c r="D4178">
        <v>2018</v>
      </c>
      <c r="E4178">
        <v>2018</v>
      </c>
      <c r="F4178" s="1" t="s">
        <v>24</v>
      </c>
      <c r="G4178" s="1" t="s">
        <v>25</v>
      </c>
      <c r="H4178" s="1" t="s">
        <v>137</v>
      </c>
      <c r="I4178" s="1" t="s">
        <v>136</v>
      </c>
      <c r="J4178">
        <v>48</v>
      </c>
      <c r="K4178">
        <v>20541202</v>
      </c>
      <c r="L4178">
        <v>0.2</v>
      </c>
      <c r="M4178" s="2" t="b">
        <f t="shared" si="130"/>
        <v>0</v>
      </c>
      <c r="N4178" s="2" t="str">
        <f t="shared" si="131"/>
        <v>Male201845-54 yearsGR113-029</v>
      </c>
    </row>
    <row r="4179" spans="2:14" x14ac:dyDescent="0.35">
      <c r="B4179" t="s">
        <v>712</v>
      </c>
      <c r="C4179" t="s">
        <v>713</v>
      </c>
      <c r="D4179">
        <v>2018</v>
      </c>
      <c r="E4179">
        <v>2018</v>
      </c>
      <c r="F4179" s="1" t="s">
        <v>24</v>
      </c>
      <c r="G4179" s="1" t="s">
        <v>25</v>
      </c>
      <c r="H4179" s="1" t="s">
        <v>256</v>
      </c>
      <c r="I4179" s="1" t="s">
        <v>255</v>
      </c>
      <c r="J4179">
        <v>412</v>
      </c>
      <c r="K4179">
        <v>20541202</v>
      </c>
      <c r="L4179">
        <v>2</v>
      </c>
      <c r="M4179" s="2" t="b">
        <f t="shared" si="130"/>
        <v>0</v>
      </c>
      <c r="N4179" s="2" t="str">
        <f t="shared" si="131"/>
        <v>Male201845-54 yearsGR113-033</v>
      </c>
    </row>
    <row r="4180" spans="2:14" x14ac:dyDescent="0.35">
      <c r="B4180" t="s">
        <v>712</v>
      </c>
      <c r="C4180" t="s">
        <v>713</v>
      </c>
      <c r="D4180">
        <v>2018</v>
      </c>
      <c r="E4180">
        <v>2018</v>
      </c>
      <c r="F4180" s="1" t="s">
        <v>24</v>
      </c>
      <c r="G4180" s="1" t="s">
        <v>25</v>
      </c>
      <c r="H4180" s="1" t="s">
        <v>254</v>
      </c>
      <c r="I4180" s="1" t="s">
        <v>253</v>
      </c>
      <c r="J4180">
        <v>682</v>
      </c>
      <c r="K4180">
        <v>20541202</v>
      </c>
      <c r="L4180">
        <v>3.3</v>
      </c>
      <c r="M4180" s="2" t="b">
        <f t="shared" si="130"/>
        <v>0</v>
      </c>
      <c r="N4180" s="2" t="str">
        <f t="shared" si="131"/>
        <v>Male201845-54 yearsGR113-034</v>
      </c>
    </row>
    <row r="4181" spans="2:14" x14ac:dyDescent="0.35">
      <c r="B4181" t="s">
        <v>712</v>
      </c>
      <c r="C4181" t="s">
        <v>713</v>
      </c>
      <c r="D4181">
        <v>2018</v>
      </c>
      <c r="E4181">
        <v>2018</v>
      </c>
      <c r="F4181" s="1" t="s">
        <v>24</v>
      </c>
      <c r="G4181" s="1" t="s">
        <v>25</v>
      </c>
      <c r="H4181" s="1" t="s">
        <v>252</v>
      </c>
      <c r="I4181" s="1" t="s">
        <v>251</v>
      </c>
      <c r="J4181">
        <v>298</v>
      </c>
      <c r="K4181">
        <v>20541202</v>
      </c>
      <c r="L4181">
        <v>1.5</v>
      </c>
      <c r="M4181" s="2" t="b">
        <f t="shared" si="130"/>
        <v>0</v>
      </c>
      <c r="N4181" s="2" t="str">
        <f t="shared" si="131"/>
        <v>Male201845-54 yearsGR113-035</v>
      </c>
    </row>
    <row r="4182" spans="2:14" x14ac:dyDescent="0.35">
      <c r="B4182" t="s">
        <v>712</v>
      </c>
      <c r="C4182" t="s">
        <v>713</v>
      </c>
      <c r="D4182">
        <v>2018</v>
      </c>
      <c r="E4182">
        <v>2018</v>
      </c>
      <c r="F4182" s="1" t="s">
        <v>24</v>
      </c>
      <c r="G4182" s="1" t="s">
        <v>25</v>
      </c>
      <c r="H4182" s="1" t="s">
        <v>250</v>
      </c>
      <c r="I4182" s="1" t="s">
        <v>249</v>
      </c>
      <c r="J4182">
        <v>1049</v>
      </c>
      <c r="K4182">
        <v>20541202</v>
      </c>
      <c r="L4182">
        <v>5.0999999999999996</v>
      </c>
      <c r="M4182" s="2" t="b">
        <f t="shared" si="130"/>
        <v>0</v>
      </c>
      <c r="N4182" s="2" t="str">
        <f t="shared" si="131"/>
        <v>Male201845-54 yearsGR113-036</v>
      </c>
    </row>
    <row r="4183" spans="2:14" x14ac:dyDescent="0.35">
      <c r="B4183" t="s">
        <v>712</v>
      </c>
      <c r="C4183" t="s">
        <v>713</v>
      </c>
      <c r="D4183">
        <v>2018</v>
      </c>
      <c r="E4183">
        <v>2018</v>
      </c>
      <c r="F4183" s="1" t="s">
        <v>24</v>
      </c>
      <c r="G4183" s="1" t="s">
        <v>25</v>
      </c>
      <c r="H4183" s="1" t="s">
        <v>135</v>
      </c>
      <c r="I4183" s="1" t="s">
        <v>134</v>
      </c>
      <c r="J4183">
        <v>1495</v>
      </c>
      <c r="K4183">
        <v>20541202</v>
      </c>
      <c r="L4183">
        <v>7.3</v>
      </c>
      <c r="M4183" s="2" t="b">
        <f t="shared" si="130"/>
        <v>0</v>
      </c>
      <c r="N4183" s="2" t="str">
        <f t="shared" si="131"/>
        <v>Male201845-54 yearsGR113-037</v>
      </c>
    </row>
    <row r="4184" spans="2:14" x14ac:dyDescent="0.35">
      <c r="B4184" t="s">
        <v>712</v>
      </c>
      <c r="C4184" t="s">
        <v>713</v>
      </c>
      <c r="D4184">
        <v>2018</v>
      </c>
      <c r="E4184">
        <v>2018</v>
      </c>
      <c r="F4184" s="1" t="s">
        <v>24</v>
      </c>
      <c r="G4184" s="1" t="s">
        <v>25</v>
      </c>
      <c r="H4184" s="1" t="s">
        <v>248</v>
      </c>
      <c r="I4184" s="1" t="s">
        <v>247</v>
      </c>
      <c r="J4184">
        <v>53</v>
      </c>
      <c r="K4184">
        <v>20541202</v>
      </c>
      <c r="L4184">
        <v>0.3</v>
      </c>
      <c r="M4184" s="2" t="b">
        <f t="shared" si="130"/>
        <v>0</v>
      </c>
      <c r="N4184" s="2" t="str">
        <f t="shared" si="131"/>
        <v>Male201845-54 yearsGR113-038</v>
      </c>
    </row>
    <row r="4185" spans="2:14" x14ac:dyDescent="0.35">
      <c r="B4185" t="s">
        <v>712</v>
      </c>
      <c r="C4185" t="s">
        <v>713</v>
      </c>
      <c r="D4185">
        <v>2018</v>
      </c>
      <c r="E4185">
        <v>2018</v>
      </c>
      <c r="F4185" s="1" t="s">
        <v>24</v>
      </c>
      <c r="G4185" s="1" t="s">
        <v>25</v>
      </c>
      <c r="H4185" s="1" t="s">
        <v>133</v>
      </c>
      <c r="I4185" s="1" t="s">
        <v>132</v>
      </c>
      <c r="J4185">
        <v>565</v>
      </c>
      <c r="K4185">
        <v>20541202</v>
      </c>
      <c r="L4185">
        <v>2.8</v>
      </c>
      <c r="M4185" s="2" t="b">
        <f t="shared" si="130"/>
        <v>0</v>
      </c>
      <c r="N4185" s="2" t="str">
        <f t="shared" si="131"/>
        <v>Male201845-54 yearsGR113-039</v>
      </c>
    </row>
    <row r="4186" spans="2:14" x14ac:dyDescent="0.35">
      <c r="B4186" t="s">
        <v>712</v>
      </c>
      <c r="C4186" t="s">
        <v>713</v>
      </c>
      <c r="D4186">
        <v>2018</v>
      </c>
      <c r="E4186">
        <v>2018</v>
      </c>
      <c r="F4186" s="1" t="s">
        <v>24</v>
      </c>
      <c r="G4186" s="1" t="s">
        <v>25</v>
      </c>
      <c r="H4186" s="1" t="s">
        <v>246</v>
      </c>
      <c r="I4186" s="1" t="s">
        <v>245</v>
      </c>
      <c r="J4186">
        <v>572</v>
      </c>
      <c r="K4186">
        <v>20541202</v>
      </c>
      <c r="L4186">
        <v>2.8</v>
      </c>
      <c r="M4186" s="2" t="b">
        <f t="shared" si="130"/>
        <v>0</v>
      </c>
      <c r="N4186" s="2" t="str">
        <f t="shared" si="131"/>
        <v>Male201845-54 yearsGR113-040</v>
      </c>
    </row>
    <row r="4187" spans="2:14" x14ac:dyDescent="0.35">
      <c r="B4187" t="s">
        <v>712</v>
      </c>
      <c r="C4187" t="s">
        <v>713</v>
      </c>
      <c r="D4187">
        <v>2018</v>
      </c>
      <c r="E4187">
        <v>2018</v>
      </c>
      <c r="F4187" s="1" t="s">
        <v>24</v>
      </c>
      <c r="G4187" s="1" t="s">
        <v>25</v>
      </c>
      <c r="H4187" s="1" t="s">
        <v>244</v>
      </c>
      <c r="I4187" s="1" t="s">
        <v>243</v>
      </c>
      <c r="J4187">
        <v>304</v>
      </c>
      <c r="K4187">
        <v>20541202</v>
      </c>
      <c r="L4187">
        <v>1.5</v>
      </c>
      <c r="M4187" s="2" t="b">
        <f t="shared" si="130"/>
        <v>0</v>
      </c>
      <c r="N4187" s="2" t="str">
        <f t="shared" si="131"/>
        <v>Male201845-54 yearsGR113-041</v>
      </c>
    </row>
    <row r="4188" spans="2:14" x14ac:dyDescent="0.35">
      <c r="B4188" t="s">
        <v>712</v>
      </c>
      <c r="C4188" t="s">
        <v>713</v>
      </c>
      <c r="D4188">
        <v>2018</v>
      </c>
      <c r="E4188">
        <v>2018</v>
      </c>
      <c r="F4188" s="1" t="s">
        <v>24</v>
      </c>
      <c r="G4188" s="1" t="s">
        <v>25</v>
      </c>
      <c r="H4188" s="1" t="s">
        <v>240</v>
      </c>
      <c r="I4188" s="1" t="s">
        <v>239</v>
      </c>
      <c r="J4188">
        <v>2351</v>
      </c>
      <c r="K4188">
        <v>20541202</v>
      </c>
      <c r="L4188">
        <v>11.4</v>
      </c>
      <c r="M4188" s="2" t="b">
        <f t="shared" si="130"/>
        <v>0</v>
      </c>
      <c r="N4188" s="2" t="str">
        <f t="shared" si="131"/>
        <v>Male201845-54 yearsGR113-043</v>
      </c>
    </row>
    <row r="4189" spans="2:14" x14ac:dyDescent="0.35">
      <c r="B4189" t="s">
        <v>712</v>
      </c>
      <c r="C4189" t="s">
        <v>713</v>
      </c>
      <c r="D4189">
        <v>2018</v>
      </c>
      <c r="E4189">
        <v>2018</v>
      </c>
      <c r="F4189" s="1" t="s">
        <v>24</v>
      </c>
      <c r="G4189" s="1" t="s">
        <v>25</v>
      </c>
      <c r="H4189" s="1" t="s">
        <v>238</v>
      </c>
      <c r="I4189" s="1" t="s">
        <v>237</v>
      </c>
      <c r="J4189">
        <v>277</v>
      </c>
      <c r="K4189">
        <v>20541202</v>
      </c>
      <c r="L4189">
        <v>1.3</v>
      </c>
      <c r="M4189" s="2" t="b">
        <f t="shared" si="130"/>
        <v>1</v>
      </c>
      <c r="N4189" s="2" t="str">
        <f t="shared" si="131"/>
        <v>Male201845-54 yearsGR113-044</v>
      </c>
    </row>
    <row r="4190" spans="2:14" x14ac:dyDescent="0.35">
      <c r="B4190" t="s">
        <v>712</v>
      </c>
      <c r="C4190" t="s">
        <v>713</v>
      </c>
      <c r="D4190">
        <v>2018</v>
      </c>
      <c r="E4190">
        <v>2018</v>
      </c>
      <c r="F4190" s="1" t="s">
        <v>24</v>
      </c>
      <c r="G4190" s="1" t="s">
        <v>25</v>
      </c>
      <c r="H4190" s="1" t="s">
        <v>236</v>
      </c>
      <c r="I4190" s="1" t="s">
        <v>235</v>
      </c>
      <c r="J4190">
        <v>148</v>
      </c>
      <c r="K4190">
        <v>20541202</v>
      </c>
      <c r="L4190">
        <v>0.7</v>
      </c>
      <c r="M4190" s="2" t="b">
        <f t="shared" si="130"/>
        <v>1</v>
      </c>
      <c r="N4190" s="2" t="str">
        <f t="shared" si="131"/>
        <v>Male201845-54 yearsGR113-045</v>
      </c>
    </row>
    <row r="4191" spans="2:14" x14ac:dyDescent="0.35">
      <c r="B4191" t="s">
        <v>712</v>
      </c>
      <c r="C4191" t="s">
        <v>713</v>
      </c>
      <c r="D4191">
        <v>2018</v>
      </c>
      <c r="E4191">
        <v>2018</v>
      </c>
      <c r="F4191" s="1" t="s">
        <v>24</v>
      </c>
      <c r="G4191" s="1" t="s">
        <v>25</v>
      </c>
      <c r="H4191" s="1" t="s">
        <v>131</v>
      </c>
      <c r="I4191" s="1" t="s">
        <v>130</v>
      </c>
      <c r="J4191">
        <v>4050</v>
      </c>
      <c r="K4191">
        <v>20541202</v>
      </c>
      <c r="L4191">
        <v>19.7</v>
      </c>
      <c r="M4191" s="2" t="b">
        <f t="shared" si="130"/>
        <v>1</v>
      </c>
      <c r="N4191" s="2" t="str">
        <f t="shared" si="131"/>
        <v>Male201845-54 yearsGR113-046</v>
      </c>
    </row>
    <row r="4192" spans="2:14" x14ac:dyDescent="0.35">
      <c r="B4192" t="s">
        <v>712</v>
      </c>
      <c r="C4192" t="s">
        <v>713</v>
      </c>
      <c r="D4192">
        <v>2018</v>
      </c>
      <c r="E4192">
        <v>2018</v>
      </c>
      <c r="F4192" s="1" t="s">
        <v>24</v>
      </c>
      <c r="G4192" s="1" t="s">
        <v>25</v>
      </c>
      <c r="H4192" s="1" t="s">
        <v>234</v>
      </c>
      <c r="I4192" s="1" t="s">
        <v>233</v>
      </c>
      <c r="J4192">
        <v>97</v>
      </c>
      <c r="K4192">
        <v>20541202</v>
      </c>
      <c r="L4192">
        <v>0.5</v>
      </c>
      <c r="M4192" s="2" t="b">
        <f t="shared" si="130"/>
        <v>1</v>
      </c>
      <c r="N4192" s="2" t="str">
        <f t="shared" si="131"/>
        <v>Male201845-54 yearsGR113-047</v>
      </c>
    </row>
    <row r="4193" spans="2:14" x14ac:dyDescent="0.35">
      <c r="B4193" t="s">
        <v>712</v>
      </c>
      <c r="C4193" t="s">
        <v>713</v>
      </c>
      <c r="D4193">
        <v>2018</v>
      </c>
      <c r="E4193">
        <v>2018</v>
      </c>
      <c r="F4193" s="1" t="s">
        <v>24</v>
      </c>
      <c r="G4193" s="1" t="s">
        <v>25</v>
      </c>
      <c r="H4193" s="1" t="s">
        <v>232</v>
      </c>
      <c r="I4193" s="1" t="s">
        <v>231</v>
      </c>
      <c r="J4193">
        <v>92</v>
      </c>
      <c r="K4193">
        <v>20541202</v>
      </c>
      <c r="L4193">
        <v>0.4</v>
      </c>
      <c r="M4193" s="2" t="b">
        <f t="shared" si="130"/>
        <v>0</v>
      </c>
      <c r="N4193" s="2" t="str">
        <f t="shared" si="131"/>
        <v>Male201845-54 yearsGR113-048</v>
      </c>
    </row>
    <row r="4194" spans="2:14" x14ac:dyDescent="0.35">
      <c r="B4194" t="s">
        <v>712</v>
      </c>
      <c r="C4194" t="s">
        <v>713</v>
      </c>
      <c r="D4194">
        <v>2018</v>
      </c>
      <c r="E4194">
        <v>2018</v>
      </c>
      <c r="F4194" s="1" t="s">
        <v>24</v>
      </c>
      <c r="G4194" s="1" t="s">
        <v>25</v>
      </c>
      <c r="H4194" s="1" t="s">
        <v>228</v>
      </c>
      <c r="I4194" s="1" t="s">
        <v>227</v>
      </c>
      <c r="J4194">
        <v>52</v>
      </c>
      <c r="K4194">
        <v>20541202</v>
      </c>
      <c r="L4194">
        <v>0.3</v>
      </c>
      <c r="M4194" s="2" t="b">
        <f t="shared" si="130"/>
        <v>1</v>
      </c>
      <c r="N4194" s="2" t="str">
        <f t="shared" si="131"/>
        <v>Male201845-54 yearsGR113-050</v>
      </c>
    </row>
    <row r="4195" spans="2:14" x14ac:dyDescent="0.35">
      <c r="B4195" t="s">
        <v>712</v>
      </c>
      <c r="C4195" t="s">
        <v>713</v>
      </c>
      <c r="D4195">
        <v>2018</v>
      </c>
      <c r="E4195">
        <v>2018</v>
      </c>
      <c r="F4195" s="1" t="s">
        <v>24</v>
      </c>
      <c r="G4195" s="1" t="s">
        <v>25</v>
      </c>
      <c r="H4195" s="1" t="s">
        <v>226</v>
      </c>
      <c r="I4195" s="1" t="s">
        <v>225</v>
      </c>
      <c r="J4195">
        <v>53</v>
      </c>
      <c r="K4195">
        <v>20541202</v>
      </c>
      <c r="L4195">
        <v>0.3</v>
      </c>
      <c r="M4195" s="2" t="b">
        <f t="shared" si="130"/>
        <v>1</v>
      </c>
      <c r="N4195" s="2" t="str">
        <f t="shared" si="131"/>
        <v>Male201845-54 yearsGR113-051</v>
      </c>
    </row>
    <row r="4196" spans="2:14" x14ac:dyDescent="0.35">
      <c r="B4196" t="s">
        <v>712</v>
      </c>
      <c r="C4196" t="s">
        <v>713</v>
      </c>
      <c r="D4196">
        <v>2018</v>
      </c>
      <c r="E4196">
        <v>2018</v>
      </c>
      <c r="F4196" s="1" t="s">
        <v>24</v>
      </c>
      <c r="G4196" s="1" t="s">
        <v>25</v>
      </c>
      <c r="H4196" s="1" t="s">
        <v>224</v>
      </c>
      <c r="I4196" s="1" t="s">
        <v>223</v>
      </c>
      <c r="J4196">
        <v>49</v>
      </c>
      <c r="K4196">
        <v>20541202</v>
      </c>
      <c r="L4196">
        <v>0.2</v>
      </c>
      <c r="M4196" s="2" t="b">
        <f t="shared" si="130"/>
        <v>1</v>
      </c>
      <c r="N4196" s="2" t="str">
        <f t="shared" si="131"/>
        <v>Male201845-54 yearsGR113-052</v>
      </c>
    </row>
    <row r="4197" spans="2:14" x14ac:dyDescent="0.35">
      <c r="B4197" t="s">
        <v>712</v>
      </c>
      <c r="C4197" t="s">
        <v>713</v>
      </c>
      <c r="D4197">
        <v>2018</v>
      </c>
      <c r="E4197">
        <v>2018</v>
      </c>
      <c r="F4197" s="1" t="s">
        <v>24</v>
      </c>
      <c r="G4197" s="1" t="s">
        <v>25</v>
      </c>
      <c r="H4197" s="1" t="s">
        <v>129</v>
      </c>
      <c r="I4197" s="1" t="s">
        <v>128</v>
      </c>
      <c r="J4197">
        <v>27298</v>
      </c>
      <c r="K4197">
        <v>20541202</v>
      </c>
      <c r="L4197">
        <v>132.9</v>
      </c>
      <c r="M4197" s="2" t="b">
        <f t="shared" si="130"/>
        <v>0</v>
      </c>
      <c r="N4197" s="2" t="str">
        <f t="shared" si="131"/>
        <v>Male201845-54 yearsGR113-053</v>
      </c>
    </row>
    <row r="4198" spans="2:14" x14ac:dyDescent="0.35">
      <c r="B4198" t="s">
        <v>712</v>
      </c>
      <c r="C4198" t="s">
        <v>713</v>
      </c>
      <c r="D4198">
        <v>2018</v>
      </c>
      <c r="E4198">
        <v>2018</v>
      </c>
      <c r="F4198" s="1" t="s">
        <v>24</v>
      </c>
      <c r="G4198" s="1" t="s">
        <v>25</v>
      </c>
      <c r="H4198" s="1" t="s">
        <v>127</v>
      </c>
      <c r="I4198" s="1" t="s">
        <v>126</v>
      </c>
      <c r="J4198">
        <v>22621</v>
      </c>
      <c r="K4198">
        <v>20541202</v>
      </c>
      <c r="L4198">
        <v>110.1</v>
      </c>
      <c r="M4198" s="2" t="b">
        <f t="shared" si="130"/>
        <v>1</v>
      </c>
      <c r="N4198" s="2" t="str">
        <f t="shared" si="131"/>
        <v>Male201845-54 yearsGR113-054</v>
      </c>
    </row>
    <row r="4199" spans="2:14" x14ac:dyDescent="0.35">
      <c r="B4199" t="s">
        <v>712</v>
      </c>
      <c r="C4199" t="s">
        <v>713</v>
      </c>
      <c r="D4199">
        <v>2018</v>
      </c>
      <c r="E4199">
        <v>2018</v>
      </c>
      <c r="F4199" s="1" t="s">
        <v>24</v>
      </c>
      <c r="G4199" s="1" t="s">
        <v>25</v>
      </c>
      <c r="H4199" s="1" t="s">
        <v>222</v>
      </c>
      <c r="I4199" s="1" t="s">
        <v>221</v>
      </c>
      <c r="J4199">
        <v>78</v>
      </c>
      <c r="K4199">
        <v>20541202</v>
      </c>
      <c r="L4199">
        <v>0.4</v>
      </c>
      <c r="M4199" s="2" t="b">
        <f t="shared" si="130"/>
        <v>0</v>
      </c>
      <c r="N4199" s="2" t="str">
        <f t="shared" si="131"/>
        <v>Male201845-54 yearsGR113-055</v>
      </c>
    </row>
    <row r="4200" spans="2:14" x14ac:dyDescent="0.35">
      <c r="B4200" t="s">
        <v>712</v>
      </c>
      <c r="C4200" t="s">
        <v>713</v>
      </c>
      <c r="D4200">
        <v>2018</v>
      </c>
      <c r="E4200">
        <v>2018</v>
      </c>
      <c r="F4200" s="1" t="s">
        <v>24</v>
      </c>
      <c r="G4200" s="1" t="s">
        <v>25</v>
      </c>
      <c r="H4200" s="1" t="s">
        <v>220</v>
      </c>
      <c r="I4200" s="1" t="s">
        <v>219</v>
      </c>
      <c r="J4200">
        <v>3018</v>
      </c>
      <c r="K4200">
        <v>20541202</v>
      </c>
      <c r="L4200">
        <v>14.7</v>
      </c>
      <c r="M4200" s="2" t="b">
        <f t="shared" si="130"/>
        <v>0</v>
      </c>
      <c r="N4200" s="2" t="str">
        <f t="shared" si="131"/>
        <v>Male201845-54 yearsGR113-056</v>
      </c>
    </row>
    <row r="4201" spans="2:14" x14ac:dyDescent="0.35">
      <c r="B4201" t="s">
        <v>712</v>
      </c>
      <c r="C4201" t="s">
        <v>713</v>
      </c>
      <c r="D4201">
        <v>2018</v>
      </c>
      <c r="E4201">
        <v>2018</v>
      </c>
      <c r="F4201" s="1" t="s">
        <v>24</v>
      </c>
      <c r="G4201" s="1" t="s">
        <v>25</v>
      </c>
      <c r="H4201" s="1" t="s">
        <v>125</v>
      </c>
      <c r="I4201" s="1" t="s">
        <v>124</v>
      </c>
      <c r="J4201">
        <v>207</v>
      </c>
      <c r="K4201">
        <v>20541202</v>
      </c>
      <c r="L4201">
        <v>1</v>
      </c>
      <c r="M4201" s="2" t="b">
        <f t="shared" si="130"/>
        <v>0</v>
      </c>
      <c r="N4201" s="2" t="str">
        <f t="shared" si="131"/>
        <v>Male201845-54 yearsGR113-057</v>
      </c>
    </row>
    <row r="4202" spans="2:14" x14ac:dyDescent="0.35">
      <c r="B4202" t="s">
        <v>712</v>
      </c>
      <c r="C4202" t="s">
        <v>713</v>
      </c>
      <c r="D4202">
        <v>2018</v>
      </c>
      <c r="E4202">
        <v>2018</v>
      </c>
      <c r="F4202" s="1" t="s">
        <v>24</v>
      </c>
      <c r="G4202" s="1" t="s">
        <v>25</v>
      </c>
      <c r="H4202" s="1" t="s">
        <v>123</v>
      </c>
      <c r="I4202" s="1" t="s">
        <v>122</v>
      </c>
      <c r="J4202">
        <v>13500</v>
      </c>
      <c r="K4202">
        <v>20541202</v>
      </c>
      <c r="L4202">
        <v>65.7</v>
      </c>
      <c r="M4202" s="2" t="b">
        <f t="shared" si="130"/>
        <v>0</v>
      </c>
      <c r="N4202" s="2" t="str">
        <f t="shared" si="131"/>
        <v>Male201845-54 yearsGR113-058</v>
      </c>
    </row>
    <row r="4203" spans="2:14" x14ac:dyDescent="0.35">
      <c r="B4203" t="s">
        <v>712</v>
      </c>
      <c r="C4203" t="s">
        <v>713</v>
      </c>
      <c r="D4203">
        <v>2018</v>
      </c>
      <c r="E4203">
        <v>2018</v>
      </c>
      <c r="F4203" s="1" t="s">
        <v>24</v>
      </c>
      <c r="G4203" s="1" t="s">
        <v>25</v>
      </c>
      <c r="H4203" s="1" t="s">
        <v>121</v>
      </c>
      <c r="I4203" s="1" t="s">
        <v>120</v>
      </c>
      <c r="J4203">
        <v>4926</v>
      </c>
      <c r="K4203">
        <v>20541202</v>
      </c>
      <c r="L4203">
        <v>24</v>
      </c>
      <c r="M4203" s="2" t="b">
        <f t="shared" si="130"/>
        <v>0</v>
      </c>
      <c r="N4203" s="2" t="str">
        <f t="shared" si="131"/>
        <v>Male201845-54 yearsGR113-059</v>
      </c>
    </row>
    <row r="4204" spans="2:14" x14ac:dyDescent="0.35">
      <c r="B4204" t="s">
        <v>712</v>
      </c>
      <c r="C4204" t="s">
        <v>713</v>
      </c>
      <c r="D4204">
        <v>2018</v>
      </c>
      <c r="E4204">
        <v>2018</v>
      </c>
      <c r="F4204" s="1" t="s">
        <v>24</v>
      </c>
      <c r="G4204" s="1" t="s">
        <v>25</v>
      </c>
      <c r="H4204" s="1" t="s">
        <v>218</v>
      </c>
      <c r="I4204" s="1" t="s">
        <v>217</v>
      </c>
      <c r="J4204">
        <v>218</v>
      </c>
      <c r="K4204">
        <v>20541202</v>
      </c>
      <c r="L4204">
        <v>1.1000000000000001</v>
      </c>
      <c r="M4204" s="2" t="b">
        <f t="shared" si="130"/>
        <v>0</v>
      </c>
      <c r="N4204" s="2" t="str">
        <f t="shared" si="131"/>
        <v>Male201845-54 yearsGR113-060</v>
      </c>
    </row>
    <row r="4205" spans="2:14" x14ac:dyDescent="0.35">
      <c r="B4205" t="s">
        <v>712</v>
      </c>
      <c r="C4205" t="s">
        <v>713</v>
      </c>
      <c r="D4205">
        <v>2018</v>
      </c>
      <c r="E4205">
        <v>2018</v>
      </c>
      <c r="F4205" s="1" t="s">
        <v>24</v>
      </c>
      <c r="G4205" s="1" t="s">
        <v>25</v>
      </c>
      <c r="H4205" s="1" t="s">
        <v>119</v>
      </c>
      <c r="I4205" s="1" t="s">
        <v>118</v>
      </c>
      <c r="J4205">
        <v>8356</v>
      </c>
      <c r="K4205">
        <v>20541202</v>
      </c>
      <c r="L4205">
        <v>40.700000000000003</v>
      </c>
      <c r="M4205" s="2" t="b">
        <f t="shared" si="130"/>
        <v>0</v>
      </c>
      <c r="N4205" s="2" t="str">
        <f t="shared" si="131"/>
        <v>Male201845-54 yearsGR113-061</v>
      </c>
    </row>
    <row r="4206" spans="2:14" x14ac:dyDescent="0.35">
      <c r="B4206" t="s">
        <v>712</v>
      </c>
      <c r="C4206" t="s">
        <v>713</v>
      </c>
      <c r="D4206">
        <v>2018</v>
      </c>
      <c r="E4206">
        <v>2018</v>
      </c>
      <c r="F4206" s="1" t="s">
        <v>24</v>
      </c>
      <c r="G4206" s="1" t="s">
        <v>25</v>
      </c>
      <c r="H4206" s="1" t="s">
        <v>117</v>
      </c>
      <c r="I4206" s="1" t="s">
        <v>116</v>
      </c>
      <c r="J4206">
        <v>4277</v>
      </c>
      <c r="K4206">
        <v>20541202</v>
      </c>
      <c r="L4206">
        <v>20.8</v>
      </c>
      <c r="M4206" s="2" t="b">
        <f t="shared" si="130"/>
        <v>0</v>
      </c>
      <c r="N4206" s="2" t="str">
        <f t="shared" si="131"/>
        <v>Male201845-54 yearsGR113-062</v>
      </c>
    </row>
    <row r="4207" spans="2:14" x14ac:dyDescent="0.35">
      <c r="B4207" t="s">
        <v>712</v>
      </c>
      <c r="C4207" t="s">
        <v>713</v>
      </c>
      <c r="D4207">
        <v>2018</v>
      </c>
      <c r="E4207">
        <v>2018</v>
      </c>
      <c r="F4207" s="1" t="s">
        <v>24</v>
      </c>
      <c r="G4207" s="1" t="s">
        <v>25</v>
      </c>
      <c r="H4207" s="1" t="s">
        <v>115</v>
      </c>
      <c r="I4207" s="1" t="s">
        <v>114</v>
      </c>
      <c r="J4207">
        <v>4079</v>
      </c>
      <c r="K4207">
        <v>20541202</v>
      </c>
      <c r="L4207">
        <v>19.899999999999999</v>
      </c>
      <c r="M4207" s="2" t="b">
        <f t="shared" si="130"/>
        <v>0</v>
      </c>
      <c r="N4207" s="2" t="str">
        <f t="shared" si="131"/>
        <v>Male201845-54 yearsGR113-063</v>
      </c>
    </row>
    <row r="4208" spans="2:14" x14ac:dyDescent="0.35">
      <c r="B4208" t="s">
        <v>712</v>
      </c>
      <c r="C4208" t="s">
        <v>713</v>
      </c>
      <c r="D4208">
        <v>2018</v>
      </c>
      <c r="E4208">
        <v>2018</v>
      </c>
      <c r="F4208" s="1" t="s">
        <v>24</v>
      </c>
      <c r="G4208" s="1" t="s">
        <v>25</v>
      </c>
      <c r="H4208" s="1" t="s">
        <v>113</v>
      </c>
      <c r="I4208" s="1" t="s">
        <v>112</v>
      </c>
      <c r="J4208">
        <v>5818</v>
      </c>
      <c r="K4208">
        <v>20541202</v>
      </c>
      <c r="L4208">
        <v>28.3</v>
      </c>
      <c r="M4208" s="2" t="b">
        <f t="shared" ref="M4208:M4271" si="132">LEFT(H4208,1)="#"</f>
        <v>0</v>
      </c>
      <c r="N4208" s="2" t="str">
        <f t="shared" ref="N4208:N4271" si="133">B4208&amp;E4208&amp;F4208&amp;I4208</f>
        <v>Male201845-54 yearsGR113-064</v>
      </c>
    </row>
    <row r="4209" spans="2:14" x14ac:dyDescent="0.35">
      <c r="B4209" t="s">
        <v>712</v>
      </c>
      <c r="C4209" t="s">
        <v>713</v>
      </c>
      <c r="D4209">
        <v>2018</v>
      </c>
      <c r="E4209">
        <v>2018</v>
      </c>
      <c r="F4209" s="1" t="s">
        <v>24</v>
      </c>
      <c r="G4209" s="1" t="s">
        <v>25</v>
      </c>
      <c r="H4209" s="1" t="s">
        <v>111</v>
      </c>
      <c r="I4209" s="1" t="s">
        <v>110</v>
      </c>
      <c r="J4209">
        <v>128</v>
      </c>
      <c r="K4209">
        <v>20541202</v>
      </c>
      <c r="L4209">
        <v>0.6</v>
      </c>
      <c r="M4209" s="2" t="b">
        <f t="shared" si="132"/>
        <v>0</v>
      </c>
      <c r="N4209" s="2" t="str">
        <f t="shared" si="133"/>
        <v>Male201845-54 yearsGR113-065</v>
      </c>
    </row>
    <row r="4210" spans="2:14" x14ac:dyDescent="0.35">
      <c r="B4210" t="s">
        <v>712</v>
      </c>
      <c r="C4210" t="s">
        <v>713</v>
      </c>
      <c r="D4210">
        <v>2018</v>
      </c>
      <c r="E4210">
        <v>2018</v>
      </c>
      <c r="F4210" s="1" t="s">
        <v>24</v>
      </c>
      <c r="G4210" s="1" t="s">
        <v>25</v>
      </c>
      <c r="H4210" s="1" t="s">
        <v>216</v>
      </c>
      <c r="I4210" s="1" t="s">
        <v>215</v>
      </c>
      <c r="J4210">
        <v>44</v>
      </c>
      <c r="K4210">
        <v>20541202</v>
      </c>
      <c r="L4210">
        <v>0.2</v>
      </c>
      <c r="M4210" s="2" t="b">
        <f t="shared" si="132"/>
        <v>0</v>
      </c>
      <c r="N4210" s="2" t="str">
        <f t="shared" si="133"/>
        <v>Male201845-54 yearsGR113-066</v>
      </c>
    </row>
    <row r="4211" spans="2:14" x14ac:dyDescent="0.35">
      <c r="B4211" t="s">
        <v>712</v>
      </c>
      <c r="C4211" t="s">
        <v>713</v>
      </c>
      <c r="D4211">
        <v>2018</v>
      </c>
      <c r="E4211">
        <v>2018</v>
      </c>
      <c r="F4211" s="1" t="s">
        <v>24</v>
      </c>
      <c r="G4211" s="1" t="s">
        <v>25</v>
      </c>
      <c r="H4211" s="1" t="s">
        <v>214</v>
      </c>
      <c r="I4211" s="1" t="s">
        <v>213</v>
      </c>
      <c r="J4211">
        <v>1004</v>
      </c>
      <c r="K4211">
        <v>20541202</v>
      </c>
      <c r="L4211">
        <v>4.9000000000000004</v>
      </c>
      <c r="M4211" s="2" t="b">
        <f t="shared" si="132"/>
        <v>0</v>
      </c>
      <c r="N4211" s="2" t="str">
        <f t="shared" si="133"/>
        <v>Male201845-54 yearsGR113-067</v>
      </c>
    </row>
    <row r="4212" spans="2:14" x14ac:dyDescent="0.35">
      <c r="B4212" t="s">
        <v>712</v>
      </c>
      <c r="C4212" t="s">
        <v>713</v>
      </c>
      <c r="D4212">
        <v>2018</v>
      </c>
      <c r="E4212">
        <v>2018</v>
      </c>
      <c r="F4212" s="1" t="s">
        <v>24</v>
      </c>
      <c r="G4212" s="1" t="s">
        <v>25</v>
      </c>
      <c r="H4212" s="1" t="s">
        <v>109</v>
      </c>
      <c r="I4212" s="1" t="s">
        <v>108</v>
      </c>
      <c r="J4212">
        <v>4642</v>
      </c>
      <c r="K4212">
        <v>20541202</v>
      </c>
      <c r="L4212">
        <v>22.6</v>
      </c>
      <c r="M4212" s="2" t="b">
        <f t="shared" si="132"/>
        <v>0</v>
      </c>
      <c r="N4212" s="2" t="str">
        <f t="shared" si="133"/>
        <v>Male201845-54 yearsGR113-068</v>
      </c>
    </row>
    <row r="4213" spans="2:14" x14ac:dyDescent="0.35">
      <c r="B4213" t="s">
        <v>712</v>
      </c>
      <c r="C4213" t="s">
        <v>713</v>
      </c>
      <c r="D4213">
        <v>2018</v>
      </c>
      <c r="E4213">
        <v>2018</v>
      </c>
      <c r="F4213" s="1" t="s">
        <v>24</v>
      </c>
      <c r="G4213" s="1" t="s">
        <v>25</v>
      </c>
      <c r="H4213" s="1" t="s">
        <v>212</v>
      </c>
      <c r="I4213" s="1" t="s">
        <v>211</v>
      </c>
      <c r="J4213">
        <v>1009</v>
      </c>
      <c r="K4213">
        <v>20541202</v>
      </c>
      <c r="L4213">
        <v>4.9000000000000004</v>
      </c>
      <c r="M4213" s="2" t="b">
        <f t="shared" si="132"/>
        <v>1</v>
      </c>
      <c r="N4213" s="2" t="str">
        <f t="shared" si="133"/>
        <v>Male201845-54 yearsGR113-069</v>
      </c>
    </row>
    <row r="4214" spans="2:14" x14ac:dyDescent="0.35">
      <c r="B4214" t="s">
        <v>712</v>
      </c>
      <c r="C4214" t="s">
        <v>713</v>
      </c>
      <c r="D4214">
        <v>2018</v>
      </c>
      <c r="E4214">
        <v>2018</v>
      </c>
      <c r="F4214" s="1" t="s">
        <v>24</v>
      </c>
      <c r="G4214" s="1" t="s">
        <v>25</v>
      </c>
      <c r="H4214" s="1" t="s">
        <v>107</v>
      </c>
      <c r="I4214" s="1" t="s">
        <v>106</v>
      </c>
      <c r="J4214">
        <v>2945</v>
      </c>
      <c r="K4214">
        <v>20541202</v>
      </c>
      <c r="L4214">
        <v>14.3</v>
      </c>
      <c r="M4214" s="2" t="b">
        <f t="shared" si="132"/>
        <v>1</v>
      </c>
      <c r="N4214" s="2" t="str">
        <f t="shared" si="133"/>
        <v>Male201845-54 yearsGR113-070</v>
      </c>
    </row>
    <row r="4215" spans="2:14" x14ac:dyDescent="0.35">
      <c r="B4215" t="s">
        <v>712</v>
      </c>
      <c r="C4215" t="s">
        <v>713</v>
      </c>
      <c r="D4215">
        <v>2018</v>
      </c>
      <c r="E4215">
        <v>2018</v>
      </c>
      <c r="F4215" s="1" t="s">
        <v>24</v>
      </c>
      <c r="G4215" s="1" t="s">
        <v>25</v>
      </c>
      <c r="H4215" s="1" t="s">
        <v>210</v>
      </c>
      <c r="I4215" s="1" t="s">
        <v>209</v>
      </c>
      <c r="J4215">
        <v>51</v>
      </c>
      <c r="K4215">
        <v>20541202</v>
      </c>
      <c r="L4215">
        <v>0.2</v>
      </c>
      <c r="M4215" s="2" t="b">
        <f t="shared" si="132"/>
        <v>1</v>
      </c>
      <c r="N4215" s="2" t="str">
        <f t="shared" si="133"/>
        <v>Male201845-54 yearsGR113-071</v>
      </c>
    </row>
    <row r="4216" spans="2:14" x14ac:dyDescent="0.35">
      <c r="B4216" t="s">
        <v>712</v>
      </c>
      <c r="C4216" t="s">
        <v>713</v>
      </c>
      <c r="D4216">
        <v>2018</v>
      </c>
      <c r="E4216">
        <v>2018</v>
      </c>
      <c r="F4216" s="1" t="s">
        <v>24</v>
      </c>
      <c r="G4216" s="1" t="s">
        <v>25</v>
      </c>
      <c r="H4216" s="1" t="s">
        <v>208</v>
      </c>
      <c r="I4216" s="1" t="s">
        <v>207</v>
      </c>
      <c r="J4216">
        <v>672</v>
      </c>
      <c r="K4216">
        <v>20541202</v>
      </c>
      <c r="L4216">
        <v>3.3</v>
      </c>
      <c r="M4216" s="2" t="b">
        <f t="shared" si="132"/>
        <v>0</v>
      </c>
      <c r="N4216" s="2" t="str">
        <f t="shared" si="133"/>
        <v>Male201845-54 yearsGR113-072</v>
      </c>
    </row>
    <row r="4217" spans="2:14" x14ac:dyDescent="0.35">
      <c r="B4217" t="s">
        <v>712</v>
      </c>
      <c r="C4217" t="s">
        <v>713</v>
      </c>
      <c r="D4217">
        <v>2018</v>
      </c>
      <c r="E4217">
        <v>2018</v>
      </c>
      <c r="F4217" s="1" t="s">
        <v>24</v>
      </c>
      <c r="G4217" s="1" t="s">
        <v>25</v>
      </c>
      <c r="H4217" s="1" t="s">
        <v>206</v>
      </c>
      <c r="I4217" s="1" t="s">
        <v>205</v>
      </c>
      <c r="J4217">
        <v>474</v>
      </c>
      <c r="K4217">
        <v>20541202</v>
      </c>
      <c r="L4217">
        <v>2.2999999999999998</v>
      </c>
      <c r="M4217" s="2" t="b">
        <f t="shared" si="132"/>
        <v>1</v>
      </c>
      <c r="N4217" s="2" t="str">
        <f t="shared" si="133"/>
        <v>Male201845-54 yearsGR113-073</v>
      </c>
    </row>
    <row r="4218" spans="2:14" x14ac:dyDescent="0.35">
      <c r="B4218" t="s">
        <v>712</v>
      </c>
      <c r="C4218" t="s">
        <v>713</v>
      </c>
      <c r="D4218">
        <v>2018</v>
      </c>
      <c r="E4218">
        <v>2018</v>
      </c>
      <c r="F4218" s="1" t="s">
        <v>24</v>
      </c>
      <c r="G4218" s="1" t="s">
        <v>25</v>
      </c>
      <c r="H4218" s="1" t="s">
        <v>204</v>
      </c>
      <c r="I4218" s="1" t="s">
        <v>203</v>
      </c>
      <c r="J4218">
        <v>198</v>
      </c>
      <c r="K4218">
        <v>20541202</v>
      </c>
      <c r="L4218">
        <v>1</v>
      </c>
      <c r="M4218" s="2" t="b">
        <f t="shared" si="132"/>
        <v>0</v>
      </c>
      <c r="N4218" s="2" t="str">
        <f t="shared" si="133"/>
        <v>Male201845-54 yearsGR113-074</v>
      </c>
    </row>
    <row r="4219" spans="2:14" x14ac:dyDescent="0.35">
      <c r="B4219" t="s">
        <v>712</v>
      </c>
      <c r="C4219" t="s">
        <v>713</v>
      </c>
      <c r="D4219">
        <v>2018</v>
      </c>
      <c r="E4219">
        <v>2018</v>
      </c>
      <c r="F4219" s="1" t="s">
        <v>24</v>
      </c>
      <c r="G4219" s="1" t="s">
        <v>25</v>
      </c>
      <c r="H4219" s="1" t="s">
        <v>105</v>
      </c>
      <c r="I4219" s="1" t="s">
        <v>104</v>
      </c>
      <c r="J4219">
        <v>356</v>
      </c>
      <c r="K4219">
        <v>20541202</v>
      </c>
      <c r="L4219">
        <v>1.7</v>
      </c>
      <c r="M4219" s="2" t="b">
        <f t="shared" si="132"/>
        <v>0</v>
      </c>
      <c r="N4219" s="2" t="str">
        <f t="shared" si="133"/>
        <v>Male201845-54 yearsGR113-075</v>
      </c>
    </row>
    <row r="4220" spans="2:14" x14ac:dyDescent="0.35">
      <c r="B4220" t="s">
        <v>712</v>
      </c>
      <c r="C4220" t="s">
        <v>713</v>
      </c>
      <c r="D4220">
        <v>2018</v>
      </c>
      <c r="E4220">
        <v>2018</v>
      </c>
      <c r="F4220" s="1" t="s">
        <v>24</v>
      </c>
      <c r="G4220" s="1" t="s">
        <v>25</v>
      </c>
      <c r="H4220" s="1" t="s">
        <v>103</v>
      </c>
      <c r="I4220" s="1" t="s">
        <v>102</v>
      </c>
      <c r="J4220">
        <v>1309</v>
      </c>
      <c r="K4220">
        <v>20541202</v>
      </c>
      <c r="L4220">
        <v>6.4</v>
      </c>
      <c r="M4220" s="2" t="b">
        <f t="shared" si="132"/>
        <v>1</v>
      </c>
      <c r="N4220" s="2" t="str">
        <f t="shared" si="133"/>
        <v>Male201845-54 yearsGR113-076</v>
      </c>
    </row>
    <row r="4221" spans="2:14" x14ac:dyDescent="0.35">
      <c r="B4221" t="s">
        <v>712</v>
      </c>
      <c r="C4221" t="s">
        <v>713</v>
      </c>
      <c r="D4221">
        <v>2018</v>
      </c>
      <c r="E4221">
        <v>2018</v>
      </c>
      <c r="F4221" s="1" t="s">
        <v>24</v>
      </c>
      <c r="G4221" s="1" t="s">
        <v>25</v>
      </c>
      <c r="H4221" s="1" t="s">
        <v>202</v>
      </c>
      <c r="I4221" s="1" t="s">
        <v>201</v>
      </c>
      <c r="J4221">
        <v>309</v>
      </c>
      <c r="K4221">
        <v>20541202</v>
      </c>
      <c r="L4221">
        <v>1.5</v>
      </c>
      <c r="M4221" s="2" t="b">
        <f t="shared" si="132"/>
        <v>0</v>
      </c>
      <c r="N4221" s="2" t="str">
        <f t="shared" si="133"/>
        <v>Male201845-54 yearsGR113-077</v>
      </c>
    </row>
    <row r="4222" spans="2:14" x14ac:dyDescent="0.35">
      <c r="B4222" t="s">
        <v>712</v>
      </c>
      <c r="C4222" t="s">
        <v>713</v>
      </c>
      <c r="D4222">
        <v>2018</v>
      </c>
      <c r="E4222">
        <v>2018</v>
      </c>
      <c r="F4222" s="1" t="s">
        <v>24</v>
      </c>
      <c r="G4222" s="1" t="s">
        <v>25</v>
      </c>
      <c r="H4222" s="1" t="s">
        <v>101</v>
      </c>
      <c r="I4222" s="1" t="s">
        <v>100</v>
      </c>
      <c r="J4222">
        <v>1000</v>
      </c>
      <c r="K4222">
        <v>20541202</v>
      </c>
      <c r="L4222">
        <v>4.9000000000000004</v>
      </c>
      <c r="M4222" s="2" t="b">
        <f t="shared" si="132"/>
        <v>0</v>
      </c>
      <c r="N4222" s="2" t="str">
        <f t="shared" si="133"/>
        <v>Male201845-54 yearsGR113-078</v>
      </c>
    </row>
    <row r="4223" spans="2:14" x14ac:dyDescent="0.35">
      <c r="B4223" t="s">
        <v>712</v>
      </c>
      <c r="C4223" t="s">
        <v>713</v>
      </c>
      <c r="D4223">
        <v>2018</v>
      </c>
      <c r="E4223">
        <v>2018</v>
      </c>
      <c r="F4223" s="1" t="s">
        <v>24</v>
      </c>
      <c r="G4223" s="1" t="s">
        <v>25</v>
      </c>
      <c r="H4223" s="1" t="s">
        <v>99</v>
      </c>
      <c r="I4223" s="1" t="s">
        <v>98</v>
      </c>
      <c r="J4223">
        <v>1818</v>
      </c>
      <c r="K4223">
        <v>20541202</v>
      </c>
      <c r="L4223">
        <v>8.9</v>
      </c>
      <c r="M4223" s="2" t="b">
        <f t="shared" si="132"/>
        <v>1</v>
      </c>
      <c r="N4223" s="2" t="str">
        <f t="shared" si="133"/>
        <v>Male201845-54 yearsGR113-082</v>
      </c>
    </row>
    <row r="4224" spans="2:14" x14ac:dyDescent="0.35">
      <c r="B4224" t="s">
        <v>712</v>
      </c>
      <c r="C4224" t="s">
        <v>713</v>
      </c>
      <c r="D4224">
        <v>2018</v>
      </c>
      <c r="E4224">
        <v>2018</v>
      </c>
      <c r="F4224" s="1" t="s">
        <v>24</v>
      </c>
      <c r="G4224" s="1" t="s">
        <v>25</v>
      </c>
      <c r="H4224" s="1" t="s">
        <v>194</v>
      </c>
      <c r="I4224" s="1" t="s">
        <v>193</v>
      </c>
      <c r="J4224">
        <v>11</v>
      </c>
      <c r="K4224">
        <v>20541202</v>
      </c>
      <c r="L4224" t="s">
        <v>10</v>
      </c>
      <c r="M4224" s="2" t="b">
        <f t="shared" si="132"/>
        <v>0</v>
      </c>
      <c r="N4224" s="2" t="str">
        <f t="shared" si="133"/>
        <v>Male201845-54 yearsGR113-083</v>
      </c>
    </row>
    <row r="4225" spans="2:14" x14ac:dyDescent="0.35">
      <c r="B4225" t="s">
        <v>712</v>
      </c>
      <c r="C4225" t="s">
        <v>713</v>
      </c>
      <c r="D4225">
        <v>2018</v>
      </c>
      <c r="E4225">
        <v>2018</v>
      </c>
      <c r="F4225" s="1" t="s">
        <v>24</v>
      </c>
      <c r="G4225" s="1" t="s">
        <v>25</v>
      </c>
      <c r="H4225" s="1" t="s">
        <v>192</v>
      </c>
      <c r="I4225" s="1" t="s">
        <v>191</v>
      </c>
      <c r="J4225">
        <v>132</v>
      </c>
      <c r="K4225">
        <v>20541202</v>
      </c>
      <c r="L4225">
        <v>0.6</v>
      </c>
      <c r="M4225" s="2" t="b">
        <f t="shared" si="132"/>
        <v>0</v>
      </c>
      <c r="N4225" s="2" t="str">
        <f t="shared" si="133"/>
        <v>Male201845-54 yearsGR113-084</v>
      </c>
    </row>
    <row r="4226" spans="2:14" x14ac:dyDescent="0.35">
      <c r="B4226" t="s">
        <v>712</v>
      </c>
      <c r="C4226" t="s">
        <v>713</v>
      </c>
      <c r="D4226">
        <v>2018</v>
      </c>
      <c r="E4226">
        <v>2018</v>
      </c>
      <c r="F4226" s="1" t="s">
        <v>24</v>
      </c>
      <c r="G4226" s="1" t="s">
        <v>25</v>
      </c>
      <c r="H4226" s="1" t="s">
        <v>190</v>
      </c>
      <c r="I4226" s="1" t="s">
        <v>189</v>
      </c>
      <c r="J4226">
        <v>203</v>
      </c>
      <c r="K4226">
        <v>20541202</v>
      </c>
      <c r="L4226">
        <v>1</v>
      </c>
      <c r="M4226" s="2" t="b">
        <f t="shared" si="132"/>
        <v>0</v>
      </c>
      <c r="N4226" s="2" t="str">
        <f t="shared" si="133"/>
        <v>Male201845-54 yearsGR113-085</v>
      </c>
    </row>
    <row r="4227" spans="2:14" x14ac:dyDescent="0.35">
      <c r="B4227" t="s">
        <v>712</v>
      </c>
      <c r="C4227" t="s">
        <v>713</v>
      </c>
      <c r="D4227">
        <v>2018</v>
      </c>
      <c r="E4227">
        <v>2018</v>
      </c>
      <c r="F4227" s="1" t="s">
        <v>24</v>
      </c>
      <c r="G4227" s="1" t="s">
        <v>25</v>
      </c>
      <c r="H4227" s="1" t="s">
        <v>97</v>
      </c>
      <c r="I4227" s="1" t="s">
        <v>96</v>
      </c>
      <c r="J4227">
        <v>1472</v>
      </c>
      <c r="K4227">
        <v>20541202</v>
      </c>
      <c r="L4227">
        <v>7.2</v>
      </c>
      <c r="M4227" s="2" t="b">
        <f t="shared" si="132"/>
        <v>0</v>
      </c>
      <c r="N4227" s="2" t="str">
        <f t="shared" si="133"/>
        <v>Male201845-54 yearsGR113-086</v>
      </c>
    </row>
    <row r="4228" spans="2:14" x14ac:dyDescent="0.35">
      <c r="B4228" t="s">
        <v>712</v>
      </c>
      <c r="C4228" t="s">
        <v>713</v>
      </c>
      <c r="D4228">
        <v>2018</v>
      </c>
      <c r="E4228">
        <v>2018</v>
      </c>
      <c r="F4228" s="1" t="s">
        <v>24</v>
      </c>
      <c r="G4228" s="1" t="s">
        <v>25</v>
      </c>
      <c r="H4228" s="1" t="s">
        <v>95</v>
      </c>
      <c r="I4228" s="1" t="s">
        <v>94</v>
      </c>
      <c r="J4228">
        <v>298</v>
      </c>
      <c r="K4228">
        <v>20541202</v>
      </c>
      <c r="L4228">
        <v>1.5</v>
      </c>
      <c r="M4228" s="2" t="b">
        <f t="shared" si="132"/>
        <v>1</v>
      </c>
      <c r="N4228" s="2" t="str">
        <f t="shared" si="133"/>
        <v>Male201845-54 yearsGR113-088</v>
      </c>
    </row>
    <row r="4229" spans="2:14" x14ac:dyDescent="0.35">
      <c r="B4229" t="s">
        <v>712</v>
      </c>
      <c r="C4229" t="s">
        <v>713</v>
      </c>
      <c r="D4229">
        <v>2018</v>
      </c>
      <c r="E4229">
        <v>2018</v>
      </c>
      <c r="F4229" s="1" t="s">
        <v>24</v>
      </c>
      <c r="G4229" s="1" t="s">
        <v>25</v>
      </c>
      <c r="H4229" s="1" t="s">
        <v>186</v>
      </c>
      <c r="I4229" s="1" t="s">
        <v>185</v>
      </c>
      <c r="J4229">
        <v>823</v>
      </c>
      <c r="K4229">
        <v>20541202</v>
      </c>
      <c r="L4229">
        <v>4</v>
      </c>
      <c r="M4229" s="2" t="b">
        <f t="shared" si="132"/>
        <v>0</v>
      </c>
      <c r="N4229" s="2" t="str">
        <f t="shared" si="133"/>
        <v>Male201845-54 yearsGR113-089</v>
      </c>
    </row>
    <row r="4230" spans="2:14" x14ac:dyDescent="0.35">
      <c r="B4230" t="s">
        <v>712</v>
      </c>
      <c r="C4230" t="s">
        <v>713</v>
      </c>
      <c r="D4230">
        <v>2018</v>
      </c>
      <c r="E4230">
        <v>2018</v>
      </c>
      <c r="F4230" s="1" t="s">
        <v>24</v>
      </c>
      <c r="G4230" s="1" t="s">
        <v>25</v>
      </c>
      <c r="H4230" s="1" t="s">
        <v>184</v>
      </c>
      <c r="I4230" s="1" t="s">
        <v>183</v>
      </c>
      <c r="J4230">
        <v>150</v>
      </c>
      <c r="K4230">
        <v>20541202</v>
      </c>
      <c r="L4230">
        <v>0.7</v>
      </c>
      <c r="M4230" s="2" t="b">
        <f t="shared" si="132"/>
        <v>1</v>
      </c>
      <c r="N4230" s="2" t="str">
        <f t="shared" si="133"/>
        <v>Male201845-54 yearsGR113-090</v>
      </c>
    </row>
    <row r="4231" spans="2:14" x14ac:dyDescent="0.35">
      <c r="B4231" t="s">
        <v>712</v>
      </c>
      <c r="C4231" t="s">
        <v>713</v>
      </c>
      <c r="D4231">
        <v>2018</v>
      </c>
      <c r="E4231">
        <v>2018</v>
      </c>
      <c r="F4231" s="1" t="s">
        <v>24</v>
      </c>
      <c r="G4231" s="1" t="s">
        <v>25</v>
      </c>
      <c r="H4231" s="1" t="s">
        <v>182</v>
      </c>
      <c r="I4231" s="1" t="s">
        <v>181</v>
      </c>
      <c r="J4231">
        <v>17</v>
      </c>
      <c r="K4231">
        <v>20541202</v>
      </c>
      <c r="L4231" t="s">
        <v>10</v>
      </c>
      <c r="M4231" s="2" t="b">
        <f t="shared" si="132"/>
        <v>1</v>
      </c>
      <c r="N4231" s="2" t="str">
        <f t="shared" si="133"/>
        <v>Male201845-54 yearsGR113-091</v>
      </c>
    </row>
    <row r="4232" spans="2:14" x14ac:dyDescent="0.35">
      <c r="B4232" t="s">
        <v>712</v>
      </c>
      <c r="C4232" t="s">
        <v>713</v>
      </c>
      <c r="D4232">
        <v>2018</v>
      </c>
      <c r="E4232">
        <v>2018</v>
      </c>
      <c r="F4232" s="1" t="s">
        <v>24</v>
      </c>
      <c r="G4232" s="1" t="s">
        <v>25</v>
      </c>
      <c r="H4232" s="1" t="s">
        <v>180</v>
      </c>
      <c r="I4232" s="1" t="s">
        <v>179</v>
      </c>
      <c r="J4232">
        <v>56</v>
      </c>
      <c r="K4232">
        <v>20541202</v>
      </c>
      <c r="L4232">
        <v>0.3</v>
      </c>
      <c r="M4232" s="2" t="b">
        <f t="shared" si="132"/>
        <v>1</v>
      </c>
      <c r="N4232" s="2" t="str">
        <f t="shared" si="133"/>
        <v>Male201845-54 yearsGR113-092</v>
      </c>
    </row>
    <row r="4233" spans="2:14" x14ac:dyDescent="0.35">
      <c r="B4233" t="s">
        <v>712</v>
      </c>
      <c r="C4233" t="s">
        <v>713</v>
      </c>
      <c r="D4233">
        <v>2018</v>
      </c>
      <c r="E4233">
        <v>2018</v>
      </c>
      <c r="F4233" s="1" t="s">
        <v>24</v>
      </c>
      <c r="G4233" s="1" t="s">
        <v>25</v>
      </c>
      <c r="H4233" s="1" t="s">
        <v>93</v>
      </c>
      <c r="I4233" s="1" t="s">
        <v>92</v>
      </c>
      <c r="J4233">
        <v>5332</v>
      </c>
      <c r="K4233">
        <v>20541202</v>
      </c>
      <c r="L4233">
        <v>26</v>
      </c>
      <c r="M4233" s="2" t="b">
        <f t="shared" si="132"/>
        <v>1</v>
      </c>
      <c r="N4233" s="2" t="str">
        <f t="shared" si="133"/>
        <v>Male201845-54 yearsGR113-093</v>
      </c>
    </row>
    <row r="4234" spans="2:14" x14ac:dyDescent="0.35">
      <c r="B4234" t="s">
        <v>712</v>
      </c>
      <c r="C4234" t="s">
        <v>713</v>
      </c>
      <c r="D4234">
        <v>2018</v>
      </c>
      <c r="E4234">
        <v>2018</v>
      </c>
      <c r="F4234" s="1" t="s">
        <v>24</v>
      </c>
      <c r="G4234" s="1" t="s">
        <v>25</v>
      </c>
      <c r="H4234" s="1" t="s">
        <v>91</v>
      </c>
      <c r="I4234" s="1" t="s">
        <v>90</v>
      </c>
      <c r="J4234">
        <v>3713</v>
      </c>
      <c r="K4234">
        <v>20541202</v>
      </c>
      <c r="L4234">
        <v>18.100000000000001</v>
      </c>
      <c r="M4234" s="2" t="b">
        <f t="shared" si="132"/>
        <v>0</v>
      </c>
      <c r="N4234" s="2" t="str">
        <f t="shared" si="133"/>
        <v>Male201845-54 yearsGR113-094</v>
      </c>
    </row>
    <row r="4235" spans="2:14" x14ac:dyDescent="0.35">
      <c r="B4235" t="s">
        <v>712</v>
      </c>
      <c r="C4235" t="s">
        <v>713</v>
      </c>
      <c r="D4235">
        <v>2018</v>
      </c>
      <c r="E4235">
        <v>2018</v>
      </c>
      <c r="F4235" s="1" t="s">
        <v>24</v>
      </c>
      <c r="G4235" s="1" t="s">
        <v>25</v>
      </c>
      <c r="H4235" s="1" t="s">
        <v>178</v>
      </c>
      <c r="I4235" s="1" t="s">
        <v>177</v>
      </c>
      <c r="J4235">
        <v>1619</v>
      </c>
      <c r="K4235">
        <v>20541202</v>
      </c>
      <c r="L4235">
        <v>7.9</v>
      </c>
      <c r="M4235" s="2" t="b">
        <f t="shared" si="132"/>
        <v>0</v>
      </c>
      <c r="N4235" s="2" t="str">
        <f t="shared" si="133"/>
        <v>Male201845-54 yearsGR113-095</v>
      </c>
    </row>
    <row r="4236" spans="2:14" x14ac:dyDescent="0.35">
      <c r="B4236" t="s">
        <v>712</v>
      </c>
      <c r="C4236" t="s">
        <v>713</v>
      </c>
      <c r="D4236">
        <v>2018</v>
      </c>
      <c r="E4236">
        <v>2018</v>
      </c>
      <c r="F4236" s="1" t="s">
        <v>24</v>
      </c>
      <c r="G4236" s="1" t="s">
        <v>25</v>
      </c>
      <c r="H4236" s="1" t="s">
        <v>176</v>
      </c>
      <c r="I4236" s="1" t="s">
        <v>175</v>
      </c>
      <c r="J4236">
        <v>66</v>
      </c>
      <c r="K4236">
        <v>20541202</v>
      </c>
      <c r="L4236">
        <v>0.3</v>
      </c>
      <c r="M4236" s="2" t="b">
        <f t="shared" si="132"/>
        <v>1</v>
      </c>
      <c r="N4236" s="2" t="str">
        <f t="shared" si="133"/>
        <v>Male201845-54 yearsGR113-096</v>
      </c>
    </row>
    <row r="4237" spans="2:14" x14ac:dyDescent="0.35">
      <c r="B4237" t="s">
        <v>712</v>
      </c>
      <c r="C4237" t="s">
        <v>713</v>
      </c>
      <c r="D4237">
        <v>2018</v>
      </c>
      <c r="E4237">
        <v>2018</v>
      </c>
      <c r="F4237" s="1" t="s">
        <v>24</v>
      </c>
      <c r="G4237" s="1" t="s">
        <v>25</v>
      </c>
      <c r="H4237" s="1" t="s">
        <v>89</v>
      </c>
      <c r="I4237" s="1" t="s">
        <v>88</v>
      </c>
      <c r="J4237">
        <v>1374</v>
      </c>
      <c r="K4237">
        <v>20541202</v>
      </c>
      <c r="L4237">
        <v>6.7</v>
      </c>
      <c r="M4237" s="2" t="b">
        <f t="shared" si="132"/>
        <v>1</v>
      </c>
      <c r="N4237" s="2" t="str">
        <f t="shared" si="133"/>
        <v>Male201845-54 yearsGR113-097</v>
      </c>
    </row>
    <row r="4238" spans="2:14" x14ac:dyDescent="0.35">
      <c r="B4238" t="s">
        <v>712</v>
      </c>
      <c r="C4238" t="s">
        <v>713</v>
      </c>
      <c r="D4238">
        <v>2018</v>
      </c>
      <c r="E4238">
        <v>2018</v>
      </c>
      <c r="F4238" s="1" t="s">
        <v>24</v>
      </c>
      <c r="G4238" s="1" t="s">
        <v>25</v>
      </c>
      <c r="H4238" s="1" t="s">
        <v>174</v>
      </c>
      <c r="I4238" s="1" t="s">
        <v>173</v>
      </c>
      <c r="J4238">
        <v>14</v>
      </c>
      <c r="K4238">
        <v>20541202</v>
      </c>
      <c r="L4238" t="s">
        <v>10</v>
      </c>
      <c r="M4238" s="2" t="b">
        <f t="shared" si="132"/>
        <v>0</v>
      </c>
      <c r="N4238" s="2" t="str">
        <f t="shared" si="133"/>
        <v>Male201845-54 yearsGR113-098</v>
      </c>
    </row>
    <row r="4239" spans="2:14" x14ac:dyDescent="0.35">
      <c r="B4239" t="s">
        <v>712</v>
      </c>
      <c r="C4239" t="s">
        <v>713</v>
      </c>
      <c r="D4239">
        <v>2018</v>
      </c>
      <c r="E4239">
        <v>2018</v>
      </c>
      <c r="F4239" s="1" t="s">
        <v>24</v>
      </c>
      <c r="G4239" s="1" t="s">
        <v>25</v>
      </c>
      <c r="H4239" s="1" t="s">
        <v>172</v>
      </c>
      <c r="I4239" s="1" t="s">
        <v>171</v>
      </c>
      <c r="J4239">
        <v>16</v>
      </c>
      <c r="K4239">
        <v>20541202</v>
      </c>
      <c r="L4239" t="s">
        <v>10</v>
      </c>
      <c r="M4239" s="2" t="b">
        <f t="shared" si="132"/>
        <v>0</v>
      </c>
      <c r="N4239" s="2" t="str">
        <f t="shared" si="133"/>
        <v>Male201845-54 yearsGR113-099</v>
      </c>
    </row>
    <row r="4240" spans="2:14" x14ac:dyDescent="0.35">
      <c r="B4240" t="s">
        <v>712</v>
      </c>
      <c r="C4240" t="s">
        <v>713</v>
      </c>
      <c r="D4240">
        <v>2018</v>
      </c>
      <c r="E4240">
        <v>2018</v>
      </c>
      <c r="F4240" s="1" t="s">
        <v>24</v>
      </c>
      <c r="G4240" s="1" t="s">
        <v>25</v>
      </c>
      <c r="H4240" s="1" t="s">
        <v>87</v>
      </c>
      <c r="I4240" s="1" t="s">
        <v>86</v>
      </c>
      <c r="J4240">
        <v>1342</v>
      </c>
      <c r="K4240">
        <v>20541202</v>
      </c>
      <c r="L4240">
        <v>6.5</v>
      </c>
      <c r="M4240" s="2" t="b">
        <f t="shared" si="132"/>
        <v>0</v>
      </c>
      <c r="N4240" s="2" t="str">
        <f t="shared" si="133"/>
        <v>Male201845-54 yearsGR113-100</v>
      </c>
    </row>
    <row r="4241" spans="2:14" x14ac:dyDescent="0.35">
      <c r="B4241" t="s">
        <v>712</v>
      </c>
      <c r="C4241" t="s">
        <v>713</v>
      </c>
      <c r="D4241">
        <v>2018</v>
      </c>
      <c r="E4241">
        <v>2018</v>
      </c>
      <c r="F4241" s="1" t="s">
        <v>24</v>
      </c>
      <c r="G4241" s="1" t="s">
        <v>25</v>
      </c>
      <c r="H4241" s="1" t="s">
        <v>170</v>
      </c>
      <c r="I4241" s="1" t="s">
        <v>169</v>
      </c>
      <c r="J4241">
        <v>21</v>
      </c>
      <c r="K4241">
        <v>20541202</v>
      </c>
      <c r="L4241">
        <v>0.1</v>
      </c>
      <c r="M4241" s="2" t="b">
        <f t="shared" si="132"/>
        <v>1</v>
      </c>
      <c r="N4241" s="2" t="str">
        <f t="shared" si="133"/>
        <v>Male201845-54 yearsGR113-102</v>
      </c>
    </row>
    <row r="4242" spans="2:14" x14ac:dyDescent="0.35">
      <c r="B4242" t="s">
        <v>712</v>
      </c>
      <c r="C4242" t="s">
        <v>713</v>
      </c>
      <c r="D4242">
        <v>2018</v>
      </c>
      <c r="E4242">
        <v>2018</v>
      </c>
      <c r="F4242" s="1" t="s">
        <v>24</v>
      </c>
      <c r="G4242" s="1" t="s">
        <v>25</v>
      </c>
      <c r="H4242" s="1" t="s">
        <v>164</v>
      </c>
      <c r="I4242" s="1" t="s">
        <v>163</v>
      </c>
      <c r="J4242">
        <v>395</v>
      </c>
      <c r="K4242">
        <v>20541202</v>
      </c>
      <c r="L4242">
        <v>1.9</v>
      </c>
      <c r="M4242" s="2" t="b">
        <f t="shared" si="132"/>
        <v>1</v>
      </c>
      <c r="N4242" s="2" t="str">
        <f t="shared" si="133"/>
        <v>Male201845-54 yearsGR113-109</v>
      </c>
    </row>
    <row r="4243" spans="2:14" x14ac:dyDescent="0.35">
      <c r="B4243" t="s">
        <v>712</v>
      </c>
      <c r="C4243" t="s">
        <v>713</v>
      </c>
      <c r="D4243">
        <v>2018</v>
      </c>
      <c r="E4243">
        <v>2018</v>
      </c>
      <c r="F4243" s="1" t="s">
        <v>24</v>
      </c>
      <c r="G4243" s="1" t="s">
        <v>25</v>
      </c>
      <c r="H4243" s="1" t="s">
        <v>83</v>
      </c>
      <c r="I4243" s="1" t="s">
        <v>82</v>
      </c>
      <c r="J4243">
        <v>1106</v>
      </c>
      <c r="K4243">
        <v>20541202</v>
      </c>
      <c r="L4243">
        <v>5.4</v>
      </c>
      <c r="M4243" s="2" t="b">
        <f t="shared" si="132"/>
        <v>0</v>
      </c>
      <c r="N4243" s="2" t="str">
        <f t="shared" si="133"/>
        <v>Male201845-54 yearsGR113-110</v>
      </c>
    </row>
    <row r="4244" spans="2:14" x14ac:dyDescent="0.35">
      <c r="B4244" t="s">
        <v>712</v>
      </c>
      <c r="C4244" t="s">
        <v>713</v>
      </c>
      <c r="D4244">
        <v>2018</v>
      </c>
      <c r="E4244">
        <v>2018</v>
      </c>
      <c r="F4244" s="1" t="s">
        <v>24</v>
      </c>
      <c r="G4244" s="1" t="s">
        <v>25</v>
      </c>
      <c r="H4244" s="1" t="s">
        <v>81</v>
      </c>
      <c r="I4244" s="1" t="s">
        <v>80</v>
      </c>
      <c r="J4244">
        <v>9774</v>
      </c>
      <c r="K4244">
        <v>20541202</v>
      </c>
      <c r="L4244">
        <v>47.6</v>
      </c>
      <c r="M4244" s="2" t="b">
        <f t="shared" si="132"/>
        <v>0</v>
      </c>
      <c r="N4244" s="2" t="str">
        <f t="shared" si="133"/>
        <v>Male201845-54 yearsGR113-111</v>
      </c>
    </row>
    <row r="4245" spans="2:14" x14ac:dyDescent="0.35">
      <c r="B4245" t="s">
        <v>712</v>
      </c>
      <c r="C4245" t="s">
        <v>713</v>
      </c>
      <c r="D4245">
        <v>2018</v>
      </c>
      <c r="E4245">
        <v>2018</v>
      </c>
      <c r="F4245" s="1" t="s">
        <v>24</v>
      </c>
      <c r="G4245" s="1" t="s">
        <v>25</v>
      </c>
      <c r="H4245" s="1" t="s">
        <v>79</v>
      </c>
      <c r="I4245" s="1" t="s">
        <v>78</v>
      </c>
      <c r="J4245">
        <v>16130</v>
      </c>
      <c r="K4245">
        <v>20541202</v>
      </c>
      <c r="L4245">
        <v>78.5</v>
      </c>
      <c r="M4245" s="2" t="b">
        <f t="shared" si="132"/>
        <v>1</v>
      </c>
      <c r="N4245" s="2" t="str">
        <f t="shared" si="133"/>
        <v>Male201845-54 yearsGR113-112</v>
      </c>
    </row>
    <row r="4246" spans="2:14" x14ac:dyDescent="0.35">
      <c r="B4246" t="s">
        <v>712</v>
      </c>
      <c r="C4246" t="s">
        <v>713</v>
      </c>
      <c r="D4246">
        <v>2018</v>
      </c>
      <c r="E4246">
        <v>2018</v>
      </c>
      <c r="F4246" s="1" t="s">
        <v>24</v>
      </c>
      <c r="G4246" s="1" t="s">
        <v>25</v>
      </c>
      <c r="H4246" s="1" t="s">
        <v>77</v>
      </c>
      <c r="I4246" s="1" t="s">
        <v>76</v>
      </c>
      <c r="J4246">
        <v>4454</v>
      </c>
      <c r="K4246">
        <v>20541202</v>
      </c>
      <c r="L4246">
        <v>21.7</v>
      </c>
      <c r="M4246" s="2" t="b">
        <f t="shared" si="132"/>
        <v>0</v>
      </c>
      <c r="N4246" s="2" t="str">
        <f t="shared" si="133"/>
        <v>Male201845-54 yearsGR113-113</v>
      </c>
    </row>
    <row r="4247" spans="2:14" x14ac:dyDescent="0.35">
      <c r="B4247" t="s">
        <v>712</v>
      </c>
      <c r="C4247" t="s">
        <v>713</v>
      </c>
      <c r="D4247">
        <v>2018</v>
      </c>
      <c r="E4247">
        <v>2018</v>
      </c>
      <c r="F4247" s="1" t="s">
        <v>24</v>
      </c>
      <c r="G4247" s="1" t="s">
        <v>25</v>
      </c>
      <c r="H4247" s="1" t="s">
        <v>75</v>
      </c>
      <c r="I4247" s="1" t="s">
        <v>74</v>
      </c>
      <c r="J4247">
        <v>4094</v>
      </c>
      <c r="K4247">
        <v>20541202</v>
      </c>
      <c r="L4247">
        <v>19.899999999999999</v>
      </c>
      <c r="M4247" s="2" t="b">
        <f t="shared" si="132"/>
        <v>0</v>
      </c>
      <c r="N4247" s="2" t="str">
        <f t="shared" si="133"/>
        <v>Male201845-54 yearsGR113-114</v>
      </c>
    </row>
    <row r="4248" spans="2:14" x14ac:dyDescent="0.35">
      <c r="B4248" t="s">
        <v>712</v>
      </c>
      <c r="C4248" t="s">
        <v>713</v>
      </c>
      <c r="D4248">
        <v>2018</v>
      </c>
      <c r="E4248">
        <v>2018</v>
      </c>
      <c r="F4248" s="1" t="s">
        <v>24</v>
      </c>
      <c r="G4248" s="1" t="s">
        <v>25</v>
      </c>
      <c r="H4248" s="1" t="s">
        <v>162</v>
      </c>
      <c r="I4248" s="1" t="s">
        <v>161</v>
      </c>
      <c r="J4248">
        <v>132</v>
      </c>
      <c r="K4248">
        <v>20541202</v>
      </c>
      <c r="L4248">
        <v>0.6</v>
      </c>
      <c r="M4248" s="2" t="b">
        <f t="shared" si="132"/>
        <v>0</v>
      </c>
      <c r="N4248" s="2" t="str">
        <f t="shared" si="133"/>
        <v>Male201845-54 yearsGR113-115</v>
      </c>
    </row>
    <row r="4249" spans="2:14" x14ac:dyDescent="0.35">
      <c r="B4249" t="s">
        <v>712</v>
      </c>
      <c r="C4249" t="s">
        <v>713</v>
      </c>
      <c r="D4249">
        <v>2018</v>
      </c>
      <c r="E4249">
        <v>2018</v>
      </c>
      <c r="F4249" s="1" t="s">
        <v>24</v>
      </c>
      <c r="G4249" s="1" t="s">
        <v>25</v>
      </c>
      <c r="H4249" s="1" t="s">
        <v>160</v>
      </c>
      <c r="I4249" s="1" t="s">
        <v>159</v>
      </c>
      <c r="J4249">
        <v>228</v>
      </c>
      <c r="K4249">
        <v>20541202</v>
      </c>
      <c r="L4249">
        <v>1.1000000000000001</v>
      </c>
      <c r="M4249" s="2" t="b">
        <f t="shared" si="132"/>
        <v>0</v>
      </c>
      <c r="N4249" s="2" t="str">
        <f t="shared" si="133"/>
        <v>Male201845-54 yearsGR113-116</v>
      </c>
    </row>
    <row r="4250" spans="2:14" x14ac:dyDescent="0.35">
      <c r="B4250" t="s">
        <v>712</v>
      </c>
      <c r="C4250" t="s">
        <v>713</v>
      </c>
      <c r="D4250">
        <v>2018</v>
      </c>
      <c r="E4250">
        <v>2018</v>
      </c>
      <c r="F4250" s="1" t="s">
        <v>24</v>
      </c>
      <c r="G4250" s="1" t="s">
        <v>25</v>
      </c>
      <c r="H4250" s="1" t="s">
        <v>73</v>
      </c>
      <c r="I4250" s="1" t="s">
        <v>72</v>
      </c>
      <c r="J4250">
        <v>11676</v>
      </c>
      <c r="K4250">
        <v>20541202</v>
      </c>
      <c r="L4250">
        <v>56.8</v>
      </c>
      <c r="M4250" s="2" t="b">
        <f t="shared" si="132"/>
        <v>0</v>
      </c>
      <c r="N4250" s="2" t="str">
        <f t="shared" si="133"/>
        <v>Male201845-54 yearsGR113-117</v>
      </c>
    </row>
    <row r="4251" spans="2:14" x14ac:dyDescent="0.35">
      <c r="B4251" t="s">
        <v>712</v>
      </c>
      <c r="C4251" t="s">
        <v>713</v>
      </c>
      <c r="D4251">
        <v>2018</v>
      </c>
      <c r="E4251">
        <v>2018</v>
      </c>
      <c r="F4251" s="1" t="s">
        <v>24</v>
      </c>
      <c r="G4251" s="1" t="s">
        <v>25</v>
      </c>
      <c r="H4251" s="1" t="s">
        <v>71</v>
      </c>
      <c r="I4251" s="1" t="s">
        <v>70</v>
      </c>
      <c r="J4251">
        <v>835</v>
      </c>
      <c r="K4251">
        <v>20541202</v>
      </c>
      <c r="L4251">
        <v>4.0999999999999996</v>
      </c>
      <c r="M4251" s="2" t="b">
        <f t="shared" si="132"/>
        <v>0</v>
      </c>
      <c r="N4251" s="2" t="str">
        <f t="shared" si="133"/>
        <v>Male201845-54 yearsGR113-118</v>
      </c>
    </row>
    <row r="4252" spans="2:14" x14ac:dyDescent="0.35">
      <c r="B4252" t="s">
        <v>712</v>
      </c>
      <c r="C4252" t="s">
        <v>713</v>
      </c>
      <c r="D4252">
        <v>2018</v>
      </c>
      <c r="E4252">
        <v>2018</v>
      </c>
      <c r="F4252" s="1" t="s">
        <v>24</v>
      </c>
      <c r="G4252" s="1" t="s">
        <v>25</v>
      </c>
      <c r="H4252" s="1" t="s">
        <v>158</v>
      </c>
      <c r="I4252" s="1" t="s">
        <v>157</v>
      </c>
      <c r="J4252">
        <v>41</v>
      </c>
      <c r="K4252">
        <v>20541202</v>
      </c>
      <c r="L4252">
        <v>0.2</v>
      </c>
      <c r="M4252" s="2" t="b">
        <f t="shared" si="132"/>
        <v>0</v>
      </c>
      <c r="N4252" s="2" t="str">
        <f t="shared" si="133"/>
        <v>Male201845-54 yearsGR113-119</v>
      </c>
    </row>
    <row r="4253" spans="2:14" x14ac:dyDescent="0.35">
      <c r="B4253" t="s">
        <v>712</v>
      </c>
      <c r="C4253" t="s">
        <v>713</v>
      </c>
      <c r="D4253">
        <v>2018</v>
      </c>
      <c r="E4253">
        <v>2018</v>
      </c>
      <c r="F4253" s="1" t="s">
        <v>24</v>
      </c>
      <c r="G4253" s="1" t="s">
        <v>25</v>
      </c>
      <c r="H4253" s="1" t="s">
        <v>69</v>
      </c>
      <c r="I4253" s="1" t="s">
        <v>68</v>
      </c>
      <c r="J4253">
        <v>347</v>
      </c>
      <c r="K4253">
        <v>20541202</v>
      </c>
      <c r="L4253">
        <v>1.7</v>
      </c>
      <c r="M4253" s="2" t="b">
        <f t="shared" si="132"/>
        <v>0</v>
      </c>
      <c r="N4253" s="2" t="str">
        <f t="shared" si="133"/>
        <v>Male201845-54 yearsGR113-120</v>
      </c>
    </row>
    <row r="4254" spans="2:14" x14ac:dyDescent="0.35">
      <c r="B4254" t="s">
        <v>712</v>
      </c>
      <c r="C4254" t="s">
        <v>713</v>
      </c>
      <c r="D4254">
        <v>2018</v>
      </c>
      <c r="E4254">
        <v>2018</v>
      </c>
      <c r="F4254" s="1" t="s">
        <v>24</v>
      </c>
      <c r="G4254" s="1" t="s">
        <v>25</v>
      </c>
      <c r="H4254" s="1" t="s">
        <v>156</v>
      </c>
      <c r="I4254" s="1" t="s">
        <v>155</v>
      </c>
      <c r="J4254">
        <v>205</v>
      </c>
      <c r="K4254">
        <v>20541202</v>
      </c>
      <c r="L4254">
        <v>1</v>
      </c>
      <c r="M4254" s="2" t="b">
        <f t="shared" si="132"/>
        <v>0</v>
      </c>
      <c r="N4254" s="2" t="str">
        <f t="shared" si="133"/>
        <v>Male201845-54 yearsGR113-121</v>
      </c>
    </row>
    <row r="4255" spans="2:14" x14ac:dyDescent="0.35">
      <c r="B4255" t="s">
        <v>712</v>
      </c>
      <c r="C4255" t="s">
        <v>713</v>
      </c>
      <c r="D4255">
        <v>2018</v>
      </c>
      <c r="E4255">
        <v>2018</v>
      </c>
      <c r="F4255" s="1" t="s">
        <v>24</v>
      </c>
      <c r="G4255" s="1" t="s">
        <v>25</v>
      </c>
      <c r="H4255" s="1" t="s">
        <v>67</v>
      </c>
      <c r="I4255" s="1" t="s">
        <v>66</v>
      </c>
      <c r="J4255">
        <v>9155</v>
      </c>
      <c r="K4255">
        <v>20541202</v>
      </c>
      <c r="L4255">
        <v>44.6</v>
      </c>
      <c r="M4255" s="2" t="b">
        <f t="shared" si="132"/>
        <v>0</v>
      </c>
      <c r="N4255" s="2" t="str">
        <f t="shared" si="133"/>
        <v>Male201845-54 yearsGR113-122</v>
      </c>
    </row>
    <row r="4256" spans="2:14" x14ac:dyDescent="0.35">
      <c r="B4256" t="s">
        <v>712</v>
      </c>
      <c r="C4256" t="s">
        <v>713</v>
      </c>
      <c r="D4256">
        <v>2018</v>
      </c>
      <c r="E4256">
        <v>2018</v>
      </c>
      <c r="F4256" s="1" t="s">
        <v>24</v>
      </c>
      <c r="G4256" s="1" t="s">
        <v>25</v>
      </c>
      <c r="H4256" s="1" t="s">
        <v>154</v>
      </c>
      <c r="I4256" s="1" t="s">
        <v>153</v>
      </c>
      <c r="J4256">
        <v>1093</v>
      </c>
      <c r="K4256">
        <v>20541202</v>
      </c>
      <c r="L4256">
        <v>5.3</v>
      </c>
      <c r="M4256" s="2" t="b">
        <f t="shared" si="132"/>
        <v>0</v>
      </c>
      <c r="N4256" s="2" t="str">
        <f t="shared" si="133"/>
        <v>Male201845-54 yearsGR113-123</v>
      </c>
    </row>
    <row r="4257" spans="2:14" x14ac:dyDescent="0.35">
      <c r="B4257" t="s">
        <v>712</v>
      </c>
      <c r="C4257" t="s">
        <v>713</v>
      </c>
      <c r="D4257">
        <v>2018</v>
      </c>
      <c r="E4257">
        <v>2018</v>
      </c>
      <c r="F4257" s="1" t="s">
        <v>24</v>
      </c>
      <c r="G4257" s="1" t="s">
        <v>25</v>
      </c>
      <c r="H4257" s="1" t="s">
        <v>65</v>
      </c>
      <c r="I4257" s="1" t="s">
        <v>64</v>
      </c>
      <c r="J4257">
        <v>6202</v>
      </c>
      <c r="K4257">
        <v>20541202</v>
      </c>
      <c r="L4257">
        <v>30.2</v>
      </c>
      <c r="M4257" s="2" t="b">
        <f t="shared" si="132"/>
        <v>1</v>
      </c>
      <c r="N4257" s="2" t="str">
        <f t="shared" si="133"/>
        <v>Male201845-54 yearsGR113-124</v>
      </c>
    </row>
    <row r="4258" spans="2:14" x14ac:dyDescent="0.35">
      <c r="B4258" t="s">
        <v>712</v>
      </c>
      <c r="C4258" t="s">
        <v>713</v>
      </c>
      <c r="D4258">
        <v>2018</v>
      </c>
      <c r="E4258">
        <v>2018</v>
      </c>
      <c r="F4258" s="1" t="s">
        <v>24</v>
      </c>
      <c r="G4258" s="1" t="s">
        <v>25</v>
      </c>
      <c r="H4258" s="1" t="s">
        <v>152</v>
      </c>
      <c r="I4258" s="1" t="s">
        <v>151</v>
      </c>
      <c r="J4258">
        <v>3103</v>
      </c>
      <c r="K4258">
        <v>20541202</v>
      </c>
      <c r="L4258">
        <v>15.1</v>
      </c>
      <c r="M4258" s="2" t="b">
        <f t="shared" si="132"/>
        <v>0</v>
      </c>
      <c r="N4258" s="2" t="str">
        <f t="shared" si="133"/>
        <v>Male201845-54 yearsGR113-125</v>
      </c>
    </row>
    <row r="4259" spans="2:14" x14ac:dyDescent="0.35">
      <c r="B4259" t="s">
        <v>712</v>
      </c>
      <c r="C4259" t="s">
        <v>713</v>
      </c>
      <c r="D4259">
        <v>2018</v>
      </c>
      <c r="E4259">
        <v>2018</v>
      </c>
      <c r="F4259" s="1" t="s">
        <v>24</v>
      </c>
      <c r="G4259" s="1" t="s">
        <v>25</v>
      </c>
      <c r="H4259" s="1" t="s">
        <v>63</v>
      </c>
      <c r="I4259" s="1" t="s">
        <v>62</v>
      </c>
      <c r="J4259">
        <v>3099</v>
      </c>
      <c r="K4259">
        <v>20541202</v>
      </c>
      <c r="L4259">
        <v>15.1</v>
      </c>
      <c r="M4259" s="2" t="b">
        <f t="shared" si="132"/>
        <v>0</v>
      </c>
      <c r="N4259" s="2" t="str">
        <f t="shared" si="133"/>
        <v>Male201845-54 yearsGR113-126</v>
      </c>
    </row>
    <row r="4260" spans="2:14" x14ac:dyDescent="0.35">
      <c r="B4260" t="s">
        <v>712</v>
      </c>
      <c r="C4260" t="s">
        <v>713</v>
      </c>
      <c r="D4260">
        <v>2018</v>
      </c>
      <c r="E4260">
        <v>2018</v>
      </c>
      <c r="F4260" s="1" t="s">
        <v>24</v>
      </c>
      <c r="G4260" s="1" t="s">
        <v>25</v>
      </c>
      <c r="H4260" s="1" t="s">
        <v>61</v>
      </c>
      <c r="I4260" s="1" t="s">
        <v>60</v>
      </c>
      <c r="J4260">
        <v>1589</v>
      </c>
      <c r="K4260">
        <v>20541202</v>
      </c>
      <c r="L4260">
        <v>7.7</v>
      </c>
      <c r="M4260" s="2" t="b">
        <f t="shared" si="132"/>
        <v>1</v>
      </c>
      <c r="N4260" s="2" t="str">
        <f t="shared" si="133"/>
        <v>Male201845-54 yearsGR113-127</v>
      </c>
    </row>
    <row r="4261" spans="2:14" x14ac:dyDescent="0.35">
      <c r="B4261" t="s">
        <v>712</v>
      </c>
      <c r="C4261" t="s">
        <v>713</v>
      </c>
      <c r="D4261">
        <v>2018</v>
      </c>
      <c r="E4261">
        <v>2018</v>
      </c>
      <c r="F4261" s="1" t="s">
        <v>24</v>
      </c>
      <c r="G4261" s="1" t="s">
        <v>25</v>
      </c>
      <c r="H4261" s="1" t="s">
        <v>59</v>
      </c>
      <c r="I4261" s="1" t="s">
        <v>58</v>
      </c>
      <c r="J4261">
        <v>1091</v>
      </c>
      <c r="K4261">
        <v>20541202</v>
      </c>
      <c r="L4261">
        <v>5.3</v>
      </c>
      <c r="M4261" s="2" t="b">
        <f t="shared" si="132"/>
        <v>0</v>
      </c>
      <c r="N4261" s="2" t="str">
        <f t="shared" si="133"/>
        <v>Male201845-54 yearsGR113-128</v>
      </c>
    </row>
    <row r="4262" spans="2:14" x14ac:dyDescent="0.35">
      <c r="B4262" t="s">
        <v>712</v>
      </c>
      <c r="C4262" t="s">
        <v>713</v>
      </c>
      <c r="D4262">
        <v>2018</v>
      </c>
      <c r="E4262">
        <v>2018</v>
      </c>
      <c r="F4262" s="1" t="s">
        <v>24</v>
      </c>
      <c r="G4262" s="1" t="s">
        <v>25</v>
      </c>
      <c r="H4262" s="1" t="s">
        <v>57</v>
      </c>
      <c r="I4262" s="1" t="s">
        <v>56</v>
      </c>
      <c r="J4262">
        <v>498</v>
      </c>
      <c r="K4262">
        <v>20541202</v>
      </c>
      <c r="L4262">
        <v>2.4</v>
      </c>
      <c r="M4262" s="2" t="b">
        <f t="shared" si="132"/>
        <v>0</v>
      </c>
      <c r="N4262" s="2" t="str">
        <f t="shared" si="133"/>
        <v>Male201845-54 yearsGR113-129</v>
      </c>
    </row>
    <row r="4263" spans="2:14" x14ac:dyDescent="0.35">
      <c r="B4263" t="s">
        <v>712</v>
      </c>
      <c r="C4263" t="s">
        <v>713</v>
      </c>
      <c r="D4263">
        <v>2018</v>
      </c>
      <c r="E4263">
        <v>2018</v>
      </c>
      <c r="F4263" s="1" t="s">
        <v>24</v>
      </c>
      <c r="G4263" s="1" t="s">
        <v>25</v>
      </c>
      <c r="H4263" s="1" t="s">
        <v>300</v>
      </c>
      <c r="I4263" s="1" t="s">
        <v>299</v>
      </c>
      <c r="J4263">
        <v>71</v>
      </c>
      <c r="K4263">
        <v>20541202</v>
      </c>
      <c r="L4263">
        <v>0.3</v>
      </c>
      <c r="M4263" s="2" t="b">
        <f t="shared" si="132"/>
        <v>1</v>
      </c>
      <c r="N4263" s="2" t="str">
        <f t="shared" si="133"/>
        <v>Male201845-54 yearsGR113-130</v>
      </c>
    </row>
    <row r="4264" spans="2:14" x14ac:dyDescent="0.35">
      <c r="B4264" t="s">
        <v>712</v>
      </c>
      <c r="C4264" t="s">
        <v>713</v>
      </c>
      <c r="D4264">
        <v>2018</v>
      </c>
      <c r="E4264">
        <v>2018</v>
      </c>
      <c r="F4264" s="1" t="s">
        <v>24</v>
      </c>
      <c r="G4264" s="1" t="s">
        <v>25</v>
      </c>
      <c r="H4264" s="1" t="s">
        <v>55</v>
      </c>
      <c r="I4264" s="1" t="s">
        <v>54</v>
      </c>
      <c r="J4264">
        <v>739</v>
      </c>
      <c r="K4264">
        <v>20541202</v>
      </c>
      <c r="L4264">
        <v>3.6</v>
      </c>
      <c r="M4264" s="2" t="b">
        <f t="shared" si="132"/>
        <v>0</v>
      </c>
      <c r="N4264" s="2" t="str">
        <f t="shared" si="133"/>
        <v>Male201845-54 yearsGR113-131</v>
      </c>
    </row>
    <row r="4265" spans="2:14" x14ac:dyDescent="0.35">
      <c r="B4265" t="s">
        <v>712</v>
      </c>
      <c r="C4265" t="s">
        <v>713</v>
      </c>
      <c r="D4265">
        <v>2018</v>
      </c>
      <c r="E4265">
        <v>2018</v>
      </c>
      <c r="F4265" s="1" t="s">
        <v>24</v>
      </c>
      <c r="G4265" s="1" t="s">
        <v>25</v>
      </c>
      <c r="H4265" s="1" t="s">
        <v>150</v>
      </c>
      <c r="I4265" s="1" t="s">
        <v>149</v>
      </c>
      <c r="J4265">
        <v>31</v>
      </c>
      <c r="K4265">
        <v>20541202</v>
      </c>
      <c r="L4265">
        <v>0.2</v>
      </c>
      <c r="M4265" s="2" t="b">
        <f t="shared" si="132"/>
        <v>0</v>
      </c>
      <c r="N4265" s="2" t="str">
        <f t="shared" si="133"/>
        <v>Male201845-54 yearsGR113-132</v>
      </c>
    </row>
    <row r="4266" spans="2:14" x14ac:dyDescent="0.35">
      <c r="B4266" t="s">
        <v>712</v>
      </c>
      <c r="C4266" t="s">
        <v>713</v>
      </c>
      <c r="D4266">
        <v>2018</v>
      </c>
      <c r="E4266">
        <v>2018</v>
      </c>
      <c r="F4266" s="1" t="s">
        <v>24</v>
      </c>
      <c r="G4266" s="1" t="s">
        <v>25</v>
      </c>
      <c r="H4266" s="1" t="s">
        <v>53</v>
      </c>
      <c r="I4266" s="1" t="s">
        <v>52</v>
      </c>
      <c r="J4266">
        <v>708</v>
      </c>
      <c r="K4266">
        <v>20541202</v>
      </c>
      <c r="L4266">
        <v>3.4</v>
      </c>
      <c r="M4266" s="2" t="b">
        <f t="shared" si="132"/>
        <v>0</v>
      </c>
      <c r="N4266" s="2" t="str">
        <f t="shared" si="133"/>
        <v>Male201845-54 yearsGR113-133</v>
      </c>
    </row>
    <row r="4267" spans="2:14" x14ac:dyDescent="0.35">
      <c r="B4267" t="s">
        <v>712</v>
      </c>
      <c r="C4267" t="s">
        <v>713</v>
      </c>
      <c r="D4267">
        <v>2018</v>
      </c>
      <c r="E4267">
        <v>2018</v>
      </c>
      <c r="F4267" s="1" t="s">
        <v>24</v>
      </c>
      <c r="G4267" s="1" t="s">
        <v>25</v>
      </c>
      <c r="H4267" s="1" t="s">
        <v>147</v>
      </c>
      <c r="I4267" s="1" t="s">
        <v>146</v>
      </c>
      <c r="J4267">
        <v>196</v>
      </c>
      <c r="K4267">
        <v>20541202</v>
      </c>
      <c r="L4267">
        <v>1</v>
      </c>
      <c r="M4267" s="2" t="b">
        <f t="shared" si="132"/>
        <v>1</v>
      </c>
      <c r="N4267" s="2" t="str">
        <f t="shared" si="133"/>
        <v>Male201845-54 yearsGR113-135</v>
      </c>
    </row>
    <row r="4268" spans="2:14" x14ac:dyDescent="0.35">
      <c r="B4268" t="s">
        <v>712</v>
      </c>
      <c r="C4268" t="s">
        <v>713</v>
      </c>
      <c r="D4268">
        <v>2018</v>
      </c>
      <c r="E4268">
        <v>2018</v>
      </c>
      <c r="F4268" s="1" t="s">
        <v>24</v>
      </c>
      <c r="G4268" s="1" t="s">
        <v>25</v>
      </c>
      <c r="H4268" s="1" t="s">
        <v>145</v>
      </c>
      <c r="I4268" s="1" t="s">
        <v>144</v>
      </c>
      <c r="J4268">
        <v>74</v>
      </c>
      <c r="K4268">
        <v>20541202</v>
      </c>
      <c r="L4268">
        <v>0.4</v>
      </c>
      <c r="M4268" s="2" t="b">
        <f t="shared" si="132"/>
        <v>1</v>
      </c>
      <c r="N4268" s="2" t="str">
        <f t="shared" si="133"/>
        <v>Male201845-54 yearsGR113-136</v>
      </c>
    </row>
    <row r="4269" spans="2:14" x14ac:dyDescent="0.35">
      <c r="B4269" t="s">
        <v>712</v>
      </c>
      <c r="C4269" t="s">
        <v>713</v>
      </c>
      <c r="D4269">
        <v>2018</v>
      </c>
      <c r="E4269">
        <v>2018</v>
      </c>
      <c r="F4269" s="1" t="s">
        <v>26</v>
      </c>
      <c r="G4269" s="1" t="s">
        <v>27</v>
      </c>
      <c r="H4269" s="1" t="s">
        <v>296</v>
      </c>
      <c r="I4269" s="1" t="s">
        <v>295</v>
      </c>
      <c r="J4269">
        <v>375</v>
      </c>
      <c r="K4269">
        <v>20398863</v>
      </c>
      <c r="L4269">
        <v>1.8</v>
      </c>
      <c r="M4269" s="2" t="b">
        <f t="shared" si="132"/>
        <v>0</v>
      </c>
      <c r="N4269" s="2" t="str">
        <f t="shared" si="133"/>
        <v>Male201855-64 yearsGR113-003</v>
      </c>
    </row>
    <row r="4270" spans="2:14" x14ac:dyDescent="0.35">
      <c r="B4270" t="s">
        <v>712</v>
      </c>
      <c r="C4270" t="s">
        <v>713</v>
      </c>
      <c r="D4270">
        <v>2018</v>
      </c>
      <c r="E4270">
        <v>2018</v>
      </c>
      <c r="F4270" s="1" t="s">
        <v>26</v>
      </c>
      <c r="G4270" s="1" t="s">
        <v>27</v>
      </c>
      <c r="H4270" s="1" t="s">
        <v>294</v>
      </c>
      <c r="I4270" s="1" t="s">
        <v>293</v>
      </c>
      <c r="J4270">
        <v>70</v>
      </c>
      <c r="K4270">
        <v>20398863</v>
      </c>
      <c r="L4270">
        <v>0.3</v>
      </c>
      <c r="M4270" s="2" t="b">
        <f t="shared" si="132"/>
        <v>1</v>
      </c>
      <c r="N4270" s="2" t="str">
        <f t="shared" si="133"/>
        <v>Male201855-64 yearsGR113-004</v>
      </c>
    </row>
    <row r="4271" spans="2:14" x14ac:dyDescent="0.35">
      <c r="B4271" t="s">
        <v>712</v>
      </c>
      <c r="C4271" t="s">
        <v>713</v>
      </c>
      <c r="D4271">
        <v>2018</v>
      </c>
      <c r="E4271">
        <v>2018</v>
      </c>
      <c r="F4271" s="1" t="s">
        <v>26</v>
      </c>
      <c r="G4271" s="1" t="s">
        <v>27</v>
      </c>
      <c r="H4271" s="1" t="s">
        <v>292</v>
      </c>
      <c r="I4271" s="1" t="s">
        <v>291</v>
      </c>
      <c r="J4271">
        <v>42</v>
      </c>
      <c r="K4271">
        <v>20398863</v>
      </c>
      <c r="L4271">
        <v>0.2</v>
      </c>
      <c r="M4271" s="2" t="b">
        <f t="shared" si="132"/>
        <v>0</v>
      </c>
      <c r="N4271" s="2" t="str">
        <f t="shared" si="133"/>
        <v>Male201855-64 yearsGR113-005</v>
      </c>
    </row>
    <row r="4272" spans="2:14" x14ac:dyDescent="0.35">
      <c r="B4272" t="s">
        <v>712</v>
      </c>
      <c r="C4272" t="s">
        <v>713</v>
      </c>
      <c r="D4272">
        <v>2018</v>
      </c>
      <c r="E4272">
        <v>2018</v>
      </c>
      <c r="F4272" s="1" t="s">
        <v>26</v>
      </c>
      <c r="G4272" s="1" t="s">
        <v>27</v>
      </c>
      <c r="H4272" s="1" t="s">
        <v>290</v>
      </c>
      <c r="I4272" s="1" t="s">
        <v>289</v>
      </c>
      <c r="J4272">
        <v>28</v>
      </c>
      <c r="K4272">
        <v>20398863</v>
      </c>
      <c r="L4272">
        <v>0.1</v>
      </c>
      <c r="M4272" s="2" t="b">
        <f t="shared" ref="M4272:M4335" si="134">LEFT(H4272,1)="#"</f>
        <v>0</v>
      </c>
      <c r="N4272" s="2" t="str">
        <f t="shared" ref="N4272:N4335" si="135">B4272&amp;E4272&amp;F4272&amp;I4272</f>
        <v>Male201855-64 yearsGR113-006</v>
      </c>
    </row>
    <row r="4273" spans="2:14" x14ac:dyDescent="0.35">
      <c r="B4273" t="s">
        <v>712</v>
      </c>
      <c r="C4273" t="s">
        <v>713</v>
      </c>
      <c r="D4273">
        <v>2018</v>
      </c>
      <c r="E4273">
        <v>2018</v>
      </c>
      <c r="F4273" s="1" t="s">
        <v>26</v>
      </c>
      <c r="G4273" s="1" t="s">
        <v>27</v>
      </c>
      <c r="H4273" s="1" t="s">
        <v>143</v>
      </c>
      <c r="I4273" s="1" t="s">
        <v>142</v>
      </c>
      <c r="J4273">
        <v>3201</v>
      </c>
      <c r="K4273">
        <v>20398863</v>
      </c>
      <c r="L4273">
        <v>15.7</v>
      </c>
      <c r="M4273" s="2" t="b">
        <f t="shared" si="134"/>
        <v>1</v>
      </c>
      <c r="N4273" s="2" t="str">
        <f t="shared" si="135"/>
        <v>Male201855-64 yearsGR113-010</v>
      </c>
    </row>
    <row r="4274" spans="2:14" x14ac:dyDescent="0.35">
      <c r="B4274" t="s">
        <v>712</v>
      </c>
      <c r="C4274" t="s">
        <v>713</v>
      </c>
      <c r="D4274">
        <v>2018</v>
      </c>
      <c r="E4274">
        <v>2018</v>
      </c>
      <c r="F4274" s="1" t="s">
        <v>26</v>
      </c>
      <c r="G4274" s="1" t="s">
        <v>27</v>
      </c>
      <c r="H4274" s="1" t="s">
        <v>284</v>
      </c>
      <c r="I4274" s="1" t="s">
        <v>283</v>
      </c>
      <c r="J4274">
        <v>1446</v>
      </c>
      <c r="K4274">
        <v>20398863</v>
      </c>
      <c r="L4274">
        <v>7.1</v>
      </c>
      <c r="M4274" s="2" t="b">
        <f t="shared" si="134"/>
        <v>1</v>
      </c>
      <c r="N4274" s="2" t="str">
        <f t="shared" si="135"/>
        <v>Male201855-64 yearsGR113-015</v>
      </c>
    </row>
    <row r="4275" spans="2:14" x14ac:dyDescent="0.35">
      <c r="B4275" t="s">
        <v>712</v>
      </c>
      <c r="C4275" t="s">
        <v>713</v>
      </c>
      <c r="D4275">
        <v>2018</v>
      </c>
      <c r="E4275">
        <v>2018</v>
      </c>
      <c r="F4275" s="1" t="s">
        <v>26</v>
      </c>
      <c r="G4275" s="1" t="s">
        <v>27</v>
      </c>
      <c r="H4275" s="1" t="s">
        <v>282</v>
      </c>
      <c r="I4275" s="1" t="s">
        <v>281</v>
      </c>
      <c r="J4275">
        <v>1246</v>
      </c>
      <c r="K4275">
        <v>20398863</v>
      </c>
      <c r="L4275">
        <v>6.1</v>
      </c>
      <c r="M4275" s="2" t="b">
        <f t="shared" si="134"/>
        <v>1</v>
      </c>
      <c r="N4275" s="2" t="str">
        <f t="shared" si="135"/>
        <v>Male201855-64 yearsGR113-016</v>
      </c>
    </row>
    <row r="4276" spans="2:14" x14ac:dyDescent="0.35">
      <c r="B4276" t="s">
        <v>712</v>
      </c>
      <c r="C4276" t="s">
        <v>713</v>
      </c>
      <c r="D4276">
        <v>2018</v>
      </c>
      <c r="E4276">
        <v>2018</v>
      </c>
      <c r="F4276" s="1" t="s">
        <v>26</v>
      </c>
      <c r="G4276" s="1" t="s">
        <v>27</v>
      </c>
      <c r="H4276" s="1" t="s">
        <v>141</v>
      </c>
      <c r="I4276" s="1" t="s">
        <v>140</v>
      </c>
      <c r="J4276">
        <v>741</v>
      </c>
      <c r="K4276">
        <v>20398863</v>
      </c>
      <c r="L4276">
        <v>3.6</v>
      </c>
      <c r="M4276" s="2" t="b">
        <f t="shared" si="134"/>
        <v>0</v>
      </c>
      <c r="N4276" s="2" t="str">
        <f t="shared" si="135"/>
        <v>Male201855-64 yearsGR113-018</v>
      </c>
    </row>
    <row r="4277" spans="2:14" x14ac:dyDescent="0.35">
      <c r="B4277" t="s">
        <v>712</v>
      </c>
      <c r="C4277" t="s">
        <v>713</v>
      </c>
      <c r="D4277">
        <v>2018</v>
      </c>
      <c r="E4277">
        <v>2018</v>
      </c>
      <c r="F4277" s="1" t="s">
        <v>26</v>
      </c>
      <c r="G4277" s="1" t="s">
        <v>27</v>
      </c>
      <c r="H4277" s="1" t="s">
        <v>139</v>
      </c>
      <c r="I4277" s="1" t="s">
        <v>138</v>
      </c>
      <c r="J4277">
        <v>61889</v>
      </c>
      <c r="K4277">
        <v>20398863</v>
      </c>
      <c r="L4277">
        <v>303.39999999999998</v>
      </c>
      <c r="M4277" s="2" t="b">
        <f t="shared" si="134"/>
        <v>1</v>
      </c>
      <c r="N4277" s="2" t="str">
        <f t="shared" si="135"/>
        <v>Male201855-64 yearsGR113-019</v>
      </c>
    </row>
    <row r="4278" spans="2:14" x14ac:dyDescent="0.35">
      <c r="B4278" t="s">
        <v>712</v>
      </c>
      <c r="C4278" t="s">
        <v>713</v>
      </c>
      <c r="D4278">
        <v>2018</v>
      </c>
      <c r="E4278">
        <v>2018</v>
      </c>
      <c r="F4278" s="1" t="s">
        <v>26</v>
      </c>
      <c r="G4278" s="1" t="s">
        <v>27</v>
      </c>
      <c r="H4278" s="1" t="s">
        <v>280</v>
      </c>
      <c r="I4278" s="1" t="s">
        <v>279</v>
      </c>
      <c r="J4278">
        <v>2050</v>
      </c>
      <c r="K4278">
        <v>20398863</v>
      </c>
      <c r="L4278">
        <v>10</v>
      </c>
      <c r="M4278" s="2" t="b">
        <f t="shared" si="134"/>
        <v>0</v>
      </c>
      <c r="N4278" s="2" t="str">
        <f t="shared" si="135"/>
        <v>Male201855-64 yearsGR113-020</v>
      </c>
    </row>
    <row r="4279" spans="2:14" x14ac:dyDescent="0.35">
      <c r="B4279" t="s">
        <v>712</v>
      </c>
      <c r="C4279" t="s">
        <v>713</v>
      </c>
      <c r="D4279">
        <v>2018</v>
      </c>
      <c r="E4279">
        <v>2018</v>
      </c>
      <c r="F4279" s="1" t="s">
        <v>26</v>
      </c>
      <c r="G4279" s="1" t="s">
        <v>27</v>
      </c>
      <c r="H4279" s="1" t="s">
        <v>278</v>
      </c>
      <c r="I4279" s="1" t="s">
        <v>277</v>
      </c>
      <c r="J4279">
        <v>3133</v>
      </c>
      <c r="K4279">
        <v>20398863</v>
      </c>
      <c r="L4279">
        <v>15.4</v>
      </c>
      <c r="M4279" s="2" t="b">
        <f t="shared" si="134"/>
        <v>0</v>
      </c>
      <c r="N4279" s="2" t="str">
        <f t="shared" si="135"/>
        <v>Male201855-64 yearsGR113-021</v>
      </c>
    </row>
    <row r="4280" spans="2:14" x14ac:dyDescent="0.35">
      <c r="B4280" t="s">
        <v>712</v>
      </c>
      <c r="C4280" t="s">
        <v>713</v>
      </c>
      <c r="D4280">
        <v>2018</v>
      </c>
      <c r="E4280">
        <v>2018</v>
      </c>
      <c r="F4280" s="1" t="s">
        <v>26</v>
      </c>
      <c r="G4280" s="1" t="s">
        <v>27</v>
      </c>
      <c r="H4280" s="1" t="s">
        <v>276</v>
      </c>
      <c r="I4280" s="1" t="s">
        <v>275</v>
      </c>
      <c r="J4280">
        <v>1431</v>
      </c>
      <c r="K4280">
        <v>20398863</v>
      </c>
      <c r="L4280">
        <v>7</v>
      </c>
      <c r="M4280" s="2" t="b">
        <f t="shared" si="134"/>
        <v>0</v>
      </c>
      <c r="N4280" s="2" t="str">
        <f t="shared" si="135"/>
        <v>Male201855-64 yearsGR113-022</v>
      </c>
    </row>
    <row r="4281" spans="2:14" x14ac:dyDescent="0.35">
      <c r="B4281" t="s">
        <v>712</v>
      </c>
      <c r="C4281" t="s">
        <v>713</v>
      </c>
      <c r="D4281">
        <v>2018</v>
      </c>
      <c r="E4281">
        <v>2018</v>
      </c>
      <c r="F4281" s="1" t="s">
        <v>26</v>
      </c>
      <c r="G4281" s="1" t="s">
        <v>27</v>
      </c>
      <c r="H4281" s="1" t="s">
        <v>274</v>
      </c>
      <c r="I4281" s="1" t="s">
        <v>273</v>
      </c>
      <c r="J4281">
        <v>6098</v>
      </c>
      <c r="K4281">
        <v>20398863</v>
      </c>
      <c r="L4281">
        <v>29.9</v>
      </c>
      <c r="M4281" s="2" t="b">
        <f t="shared" si="134"/>
        <v>0</v>
      </c>
      <c r="N4281" s="2" t="str">
        <f t="shared" si="135"/>
        <v>Male201855-64 yearsGR113-023</v>
      </c>
    </row>
    <row r="4282" spans="2:14" x14ac:dyDescent="0.35">
      <c r="B4282" t="s">
        <v>712</v>
      </c>
      <c r="C4282" t="s">
        <v>713</v>
      </c>
      <c r="D4282">
        <v>2018</v>
      </c>
      <c r="E4282">
        <v>2018</v>
      </c>
      <c r="F4282" s="1" t="s">
        <v>26</v>
      </c>
      <c r="G4282" s="1" t="s">
        <v>27</v>
      </c>
      <c r="H4282" s="1" t="s">
        <v>272</v>
      </c>
      <c r="I4282" s="1" t="s">
        <v>271</v>
      </c>
      <c r="J4282">
        <v>5665</v>
      </c>
      <c r="K4282">
        <v>20398863</v>
      </c>
      <c r="L4282">
        <v>27.8</v>
      </c>
      <c r="M4282" s="2" t="b">
        <f t="shared" si="134"/>
        <v>0</v>
      </c>
      <c r="N4282" s="2" t="str">
        <f t="shared" si="135"/>
        <v>Male201855-64 yearsGR113-024</v>
      </c>
    </row>
    <row r="4283" spans="2:14" x14ac:dyDescent="0.35">
      <c r="B4283" t="s">
        <v>712</v>
      </c>
      <c r="C4283" t="s">
        <v>713</v>
      </c>
      <c r="D4283">
        <v>2018</v>
      </c>
      <c r="E4283">
        <v>2018</v>
      </c>
      <c r="F4283" s="1" t="s">
        <v>26</v>
      </c>
      <c r="G4283" s="1" t="s">
        <v>27</v>
      </c>
      <c r="H4283" s="1" t="s">
        <v>270</v>
      </c>
      <c r="I4283" s="1" t="s">
        <v>269</v>
      </c>
      <c r="J4283">
        <v>5039</v>
      </c>
      <c r="K4283">
        <v>20398863</v>
      </c>
      <c r="L4283">
        <v>24.7</v>
      </c>
      <c r="M4283" s="2" t="b">
        <f t="shared" si="134"/>
        <v>0</v>
      </c>
      <c r="N4283" s="2" t="str">
        <f t="shared" si="135"/>
        <v>Male201855-64 yearsGR113-025</v>
      </c>
    </row>
    <row r="4284" spans="2:14" x14ac:dyDescent="0.35">
      <c r="B4284" t="s">
        <v>712</v>
      </c>
      <c r="C4284" t="s">
        <v>713</v>
      </c>
      <c r="D4284">
        <v>2018</v>
      </c>
      <c r="E4284">
        <v>2018</v>
      </c>
      <c r="F4284" s="1" t="s">
        <v>26</v>
      </c>
      <c r="G4284" s="1" t="s">
        <v>27</v>
      </c>
      <c r="H4284" s="1" t="s">
        <v>268</v>
      </c>
      <c r="I4284" s="1" t="s">
        <v>267</v>
      </c>
      <c r="J4284">
        <v>867</v>
      </c>
      <c r="K4284">
        <v>20398863</v>
      </c>
      <c r="L4284">
        <v>4.3</v>
      </c>
      <c r="M4284" s="2" t="b">
        <f t="shared" si="134"/>
        <v>0</v>
      </c>
      <c r="N4284" s="2" t="str">
        <f t="shared" si="135"/>
        <v>Male201855-64 yearsGR113-026</v>
      </c>
    </row>
    <row r="4285" spans="2:14" x14ac:dyDescent="0.35">
      <c r="B4285" t="s">
        <v>712</v>
      </c>
      <c r="C4285" t="s">
        <v>713</v>
      </c>
      <c r="D4285">
        <v>2018</v>
      </c>
      <c r="E4285">
        <v>2018</v>
      </c>
      <c r="F4285" s="1" t="s">
        <v>26</v>
      </c>
      <c r="G4285" s="1" t="s">
        <v>27</v>
      </c>
      <c r="H4285" s="1" t="s">
        <v>266</v>
      </c>
      <c r="I4285" s="1" t="s">
        <v>265</v>
      </c>
      <c r="J4285">
        <v>16111</v>
      </c>
      <c r="K4285">
        <v>20398863</v>
      </c>
      <c r="L4285">
        <v>79</v>
      </c>
      <c r="M4285" s="2" t="b">
        <f t="shared" si="134"/>
        <v>0</v>
      </c>
      <c r="N4285" s="2" t="str">
        <f t="shared" si="135"/>
        <v>Male201855-64 yearsGR113-027</v>
      </c>
    </row>
    <row r="4286" spans="2:14" x14ac:dyDescent="0.35">
      <c r="B4286" t="s">
        <v>712</v>
      </c>
      <c r="C4286" t="s">
        <v>713</v>
      </c>
      <c r="D4286">
        <v>2018</v>
      </c>
      <c r="E4286">
        <v>2018</v>
      </c>
      <c r="F4286" s="1" t="s">
        <v>26</v>
      </c>
      <c r="G4286" s="1" t="s">
        <v>27</v>
      </c>
      <c r="H4286" s="1" t="s">
        <v>264</v>
      </c>
      <c r="I4286" s="1" t="s">
        <v>263</v>
      </c>
      <c r="J4286">
        <v>977</v>
      </c>
      <c r="K4286">
        <v>20398863</v>
      </c>
      <c r="L4286">
        <v>4.8</v>
      </c>
      <c r="M4286" s="2" t="b">
        <f t="shared" si="134"/>
        <v>0</v>
      </c>
      <c r="N4286" s="2" t="str">
        <f t="shared" si="135"/>
        <v>Male201855-64 yearsGR113-028</v>
      </c>
    </row>
    <row r="4287" spans="2:14" x14ac:dyDescent="0.35">
      <c r="B4287" t="s">
        <v>712</v>
      </c>
      <c r="C4287" t="s">
        <v>713</v>
      </c>
      <c r="D4287">
        <v>2018</v>
      </c>
      <c r="E4287">
        <v>2018</v>
      </c>
      <c r="F4287" s="1" t="s">
        <v>26</v>
      </c>
      <c r="G4287" s="1" t="s">
        <v>27</v>
      </c>
      <c r="H4287" s="1" t="s">
        <v>137</v>
      </c>
      <c r="I4287" s="1" t="s">
        <v>136</v>
      </c>
      <c r="J4287">
        <v>84</v>
      </c>
      <c r="K4287">
        <v>20398863</v>
      </c>
      <c r="L4287">
        <v>0.4</v>
      </c>
      <c r="M4287" s="2" t="b">
        <f t="shared" si="134"/>
        <v>0</v>
      </c>
      <c r="N4287" s="2" t="str">
        <f t="shared" si="135"/>
        <v>Male201855-64 yearsGR113-029</v>
      </c>
    </row>
    <row r="4288" spans="2:14" x14ac:dyDescent="0.35">
      <c r="B4288" t="s">
        <v>712</v>
      </c>
      <c r="C4288" t="s">
        <v>713</v>
      </c>
      <c r="D4288">
        <v>2018</v>
      </c>
      <c r="E4288">
        <v>2018</v>
      </c>
      <c r="F4288" s="1" t="s">
        <v>26</v>
      </c>
      <c r="G4288" s="1" t="s">
        <v>27</v>
      </c>
      <c r="H4288" s="1" t="s">
        <v>256</v>
      </c>
      <c r="I4288" s="1" t="s">
        <v>255</v>
      </c>
      <c r="J4288">
        <v>2916</v>
      </c>
      <c r="K4288">
        <v>20398863</v>
      </c>
      <c r="L4288">
        <v>14.3</v>
      </c>
      <c r="M4288" s="2" t="b">
        <f t="shared" si="134"/>
        <v>0</v>
      </c>
      <c r="N4288" s="2" t="str">
        <f t="shared" si="135"/>
        <v>Male201855-64 yearsGR113-033</v>
      </c>
    </row>
    <row r="4289" spans="2:14" x14ac:dyDescent="0.35">
      <c r="B4289" t="s">
        <v>712</v>
      </c>
      <c r="C4289" t="s">
        <v>713</v>
      </c>
      <c r="D4289">
        <v>2018</v>
      </c>
      <c r="E4289">
        <v>2018</v>
      </c>
      <c r="F4289" s="1" t="s">
        <v>26</v>
      </c>
      <c r="G4289" s="1" t="s">
        <v>27</v>
      </c>
      <c r="H4289" s="1" t="s">
        <v>254</v>
      </c>
      <c r="I4289" s="1" t="s">
        <v>253</v>
      </c>
      <c r="J4289">
        <v>1970</v>
      </c>
      <c r="K4289">
        <v>20398863</v>
      </c>
      <c r="L4289">
        <v>9.6999999999999993</v>
      </c>
      <c r="M4289" s="2" t="b">
        <f t="shared" si="134"/>
        <v>0</v>
      </c>
      <c r="N4289" s="2" t="str">
        <f t="shared" si="135"/>
        <v>Male201855-64 yearsGR113-034</v>
      </c>
    </row>
    <row r="4290" spans="2:14" x14ac:dyDescent="0.35">
      <c r="B4290" t="s">
        <v>712</v>
      </c>
      <c r="C4290" t="s">
        <v>713</v>
      </c>
      <c r="D4290">
        <v>2018</v>
      </c>
      <c r="E4290">
        <v>2018</v>
      </c>
      <c r="F4290" s="1" t="s">
        <v>26</v>
      </c>
      <c r="G4290" s="1" t="s">
        <v>27</v>
      </c>
      <c r="H4290" s="1" t="s">
        <v>252</v>
      </c>
      <c r="I4290" s="1" t="s">
        <v>251</v>
      </c>
      <c r="J4290">
        <v>1373</v>
      </c>
      <c r="K4290">
        <v>20398863</v>
      </c>
      <c r="L4290">
        <v>6.7</v>
      </c>
      <c r="M4290" s="2" t="b">
        <f t="shared" si="134"/>
        <v>0</v>
      </c>
      <c r="N4290" s="2" t="str">
        <f t="shared" si="135"/>
        <v>Male201855-64 yearsGR113-035</v>
      </c>
    </row>
    <row r="4291" spans="2:14" x14ac:dyDescent="0.35">
      <c r="B4291" t="s">
        <v>712</v>
      </c>
      <c r="C4291" t="s">
        <v>713</v>
      </c>
      <c r="D4291">
        <v>2018</v>
      </c>
      <c r="E4291">
        <v>2018</v>
      </c>
      <c r="F4291" s="1" t="s">
        <v>26</v>
      </c>
      <c r="G4291" s="1" t="s">
        <v>27</v>
      </c>
      <c r="H4291" s="1" t="s">
        <v>250</v>
      </c>
      <c r="I4291" s="1" t="s">
        <v>249</v>
      </c>
      <c r="J4291">
        <v>2373</v>
      </c>
      <c r="K4291">
        <v>20398863</v>
      </c>
      <c r="L4291">
        <v>11.6</v>
      </c>
      <c r="M4291" s="2" t="b">
        <f t="shared" si="134"/>
        <v>0</v>
      </c>
      <c r="N4291" s="2" t="str">
        <f t="shared" si="135"/>
        <v>Male201855-64 yearsGR113-036</v>
      </c>
    </row>
    <row r="4292" spans="2:14" x14ac:dyDescent="0.35">
      <c r="B4292" t="s">
        <v>712</v>
      </c>
      <c r="C4292" t="s">
        <v>713</v>
      </c>
      <c r="D4292">
        <v>2018</v>
      </c>
      <c r="E4292">
        <v>2018</v>
      </c>
      <c r="F4292" s="1" t="s">
        <v>26</v>
      </c>
      <c r="G4292" s="1" t="s">
        <v>27</v>
      </c>
      <c r="H4292" s="1" t="s">
        <v>135</v>
      </c>
      <c r="I4292" s="1" t="s">
        <v>134</v>
      </c>
      <c r="J4292">
        <v>4626</v>
      </c>
      <c r="K4292">
        <v>20398863</v>
      </c>
      <c r="L4292">
        <v>22.7</v>
      </c>
      <c r="M4292" s="2" t="b">
        <f t="shared" si="134"/>
        <v>0</v>
      </c>
      <c r="N4292" s="2" t="str">
        <f t="shared" si="135"/>
        <v>Male201855-64 yearsGR113-037</v>
      </c>
    </row>
    <row r="4293" spans="2:14" x14ac:dyDescent="0.35">
      <c r="B4293" t="s">
        <v>712</v>
      </c>
      <c r="C4293" t="s">
        <v>713</v>
      </c>
      <c r="D4293">
        <v>2018</v>
      </c>
      <c r="E4293">
        <v>2018</v>
      </c>
      <c r="F4293" s="1" t="s">
        <v>26</v>
      </c>
      <c r="G4293" s="1" t="s">
        <v>27</v>
      </c>
      <c r="H4293" s="1" t="s">
        <v>248</v>
      </c>
      <c r="I4293" s="1" t="s">
        <v>247</v>
      </c>
      <c r="J4293">
        <v>108</v>
      </c>
      <c r="K4293">
        <v>20398863</v>
      </c>
      <c r="L4293">
        <v>0.5</v>
      </c>
      <c r="M4293" s="2" t="b">
        <f t="shared" si="134"/>
        <v>0</v>
      </c>
      <c r="N4293" s="2" t="str">
        <f t="shared" si="135"/>
        <v>Male201855-64 yearsGR113-038</v>
      </c>
    </row>
    <row r="4294" spans="2:14" x14ac:dyDescent="0.35">
      <c r="B4294" t="s">
        <v>712</v>
      </c>
      <c r="C4294" t="s">
        <v>713</v>
      </c>
      <c r="D4294">
        <v>2018</v>
      </c>
      <c r="E4294">
        <v>2018</v>
      </c>
      <c r="F4294" s="1" t="s">
        <v>26</v>
      </c>
      <c r="G4294" s="1" t="s">
        <v>27</v>
      </c>
      <c r="H4294" s="1" t="s">
        <v>133</v>
      </c>
      <c r="I4294" s="1" t="s">
        <v>132</v>
      </c>
      <c r="J4294">
        <v>1747</v>
      </c>
      <c r="K4294">
        <v>20398863</v>
      </c>
      <c r="L4294">
        <v>8.6</v>
      </c>
      <c r="M4294" s="2" t="b">
        <f t="shared" si="134"/>
        <v>0</v>
      </c>
      <c r="N4294" s="2" t="str">
        <f t="shared" si="135"/>
        <v>Male201855-64 yearsGR113-039</v>
      </c>
    </row>
    <row r="4295" spans="2:14" x14ac:dyDescent="0.35">
      <c r="B4295" t="s">
        <v>712</v>
      </c>
      <c r="C4295" t="s">
        <v>713</v>
      </c>
      <c r="D4295">
        <v>2018</v>
      </c>
      <c r="E4295">
        <v>2018</v>
      </c>
      <c r="F4295" s="1" t="s">
        <v>26</v>
      </c>
      <c r="G4295" s="1" t="s">
        <v>27</v>
      </c>
      <c r="H4295" s="1" t="s">
        <v>246</v>
      </c>
      <c r="I4295" s="1" t="s">
        <v>245</v>
      </c>
      <c r="J4295">
        <v>1710</v>
      </c>
      <c r="K4295">
        <v>20398863</v>
      </c>
      <c r="L4295">
        <v>8.4</v>
      </c>
      <c r="M4295" s="2" t="b">
        <f t="shared" si="134"/>
        <v>0</v>
      </c>
      <c r="N4295" s="2" t="str">
        <f t="shared" si="135"/>
        <v>Male201855-64 yearsGR113-040</v>
      </c>
    </row>
    <row r="4296" spans="2:14" x14ac:dyDescent="0.35">
      <c r="B4296" t="s">
        <v>712</v>
      </c>
      <c r="C4296" t="s">
        <v>713</v>
      </c>
      <c r="D4296">
        <v>2018</v>
      </c>
      <c r="E4296">
        <v>2018</v>
      </c>
      <c r="F4296" s="1" t="s">
        <v>26</v>
      </c>
      <c r="G4296" s="1" t="s">
        <v>27</v>
      </c>
      <c r="H4296" s="1" t="s">
        <v>244</v>
      </c>
      <c r="I4296" s="1" t="s">
        <v>243</v>
      </c>
      <c r="J4296">
        <v>1049</v>
      </c>
      <c r="K4296">
        <v>20398863</v>
      </c>
      <c r="L4296">
        <v>5.0999999999999996</v>
      </c>
      <c r="M4296" s="2" t="b">
        <f t="shared" si="134"/>
        <v>0</v>
      </c>
      <c r="N4296" s="2" t="str">
        <f t="shared" si="135"/>
        <v>Male201855-64 yearsGR113-041</v>
      </c>
    </row>
    <row r="4297" spans="2:14" x14ac:dyDescent="0.35">
      <c r="B4297" t="s">
        <v>712</v>
      </c>
      <c r="C4297" t="s">
        <v>713</v>
      </c>
      <c r="D4297">
        <v>2018</v>
      </c>
      <c r="E4297">
        <v>2018</v>
      </c>
      <c r="F4297" s="1" t="s">
        <v>26</v>
      </c>
      <c r="G4297" s="1" t="s">
        <v>27</v>
      </c>
      <c r="H4297" s="1" t="s">
        <v>242</v>
      </c>
      <c r="I4297" s="1" t="s">
        <v>241</v>
      </c>
      <c r="J4297">
        <v>12</v>
      </c>
      <c r="K4297">
        <v>20398863</v>
      </c>
      <c r="L4297" t="s">
        <v>10</v>
      </c>
      <c r="M4297" s="2" t="b">
        <f t="shared" si="134"/>
        <v>0</v>
      </c>
      <c r="N4297" s="2" t="str">
        <f t="shared" si="135"/>
        <v>Male201855-64 yearsGR113-042</v>
      </c>
    </row>
    <row r="4298" spans="2:14" x14ac:dyDescent="0.35">
      <c r="B4298" t="s">
        <v>712</v>
      </c>
      <c r="C4298" t="s">
        <v>713</v>
      </c>
      <c r="D4298">
        <v>2018</v>
      </c>
      <c r="E4298">
        <v>2018</v>
      </c>
      <c r="F4298" s="1" t="s">
        <v>26</v>
      </c>
      <c r="G4298" s="1" t="s">
        <v>27</v>
      </c>
      <c r="H4298" s="1" t="s">
        <v>240</v>
      </c>
      <c r="I4298" s="1" t="s">
        <v>239</v>
      </c>
      <c r="J4298">
        <v>7176</v>
      </c>
      <c r="K4298">
        <v>20398863</v>
      </c>
      <c r="L4298">
        <v>35.200000000000003</v>
      </c>
      <c r="M4298" s="2" t="b">
        <f t="shared" si="134"/>
        <v>0</v>
      </c>
      <c r="N4298" s="2" t="str">
        <f t="shared" si="135"/>
        <v>Male201855-64 yearsGR113-043</v>
      </c>
    </row>
    <row r="4299" spans="2:14" x14ac:dyDescent="0.35">
      <c r="B4299" t="s">
        <v>712</v>
      </c>
      <c r="C4299" t="s">
        <v>713</v>
      </c>
      <c r="D4299">
        <v>2018</v>
      </c>
      <c r="E4299">
        <v>2018</v>
      </c>
      <c r="F4299" s="1" t="s">
        <v>26</v>
      </c>
      <c r="G4299" s="1" t="s">
        <v>27</v>
      </c>
      <c r="H4299" s="1" t="s">
        <v>238</v>
      </c>
      <c r="I4299" s="1" t="s">
        <v>237</v>
      </c>
      <c r="J4299">
        <v>848</v>
      </c>
      <c r="K4299">
        <v>20398863</v>
      </c>
      <c r="L4299">
        <v>4.2</v>
      </c>
      <c r="M4299" s="2" t="b">
        <f t="shared" si="134"/>
        <v>1</v>
      </c>
      <c r="N4299" s="2" t="str">
        <f t="shared" si="135"/>
        <v>Male201855-64 yearsGR113-044</v>
      </c>
    </row>
    <row r="4300" spans="2:14" x14ac:dyDescent="0.35">
      <c r="B4300" t="s">
        <v>712</v>
      </c>
      <c r="C4300" t="s">
        <v>713</v>
      </c>
      <c r="D4300">
        <v>2018</v>
      </c>
      <c r="E4300">
        <v>2018</v>
      </c>
      <c r="F4300" s="1" t="s">
        <v>26</v>
      </c>
      <c r="G4300" s="1" t="s">
        <v>27</v>
      </c>
      <c r="H4300" s="1" t="s">
        <v>236</v>
      </c>
      <c r="I4300" s="1" t="s">
        <v>235</v>
      </c>
      <c r="J4300">
        <v>224</v>
      </c>
      <c r="K4300">
        <v>20398863</v>
      </c>
      <c r="L4300">
        <v>1.1000000000000001</v>
      </c>
      <c r="M4300" s="2" t="b">
        <f t="shared" si="134"/>
        <v>1</v>
      </c>
      <c r="N4300" s="2" t="str">
        <f t="shared" si="135"/>
        <v>Male201855-64 yearsGR113-045</v>
      </c>
    </row>
    <row r="4301" spans="2:14" x14ac:dyDescent="0.35">
      <c r="B4301" t="s">
        <v>712</v>
      </c>
      <c r="C4301" t="s">
        <v>713</v>
      </c>
      <c r="D4301">
        <v>2018</v>
      </c>
      <c r="E4301">
        <v>2018</v>
      </c>
      <c r="F4301" s="1" t="s">
        <v>26</v>
      </c>
      <c r="G4301" s="1" t="s">
        <v>27</v>
      </c>
      <c r="H4301" s="1" t="s">
        <v>131</v>
      </c>
      <c r="I4301" s="1" t="s">
        <v>130</v>
      </c>
      <c r="J4301">
        <v>9411</v>
      </c>
      <c r="K4301">
        <v>20398863</v>
      </c>
      <c r="L4301">
        <v>46.1</v>
      </c>
      <c r="M4301" s="2" t="b">
        <f t="shared" si="134"/>
        <v>1</v>
      </c>
      <c r="N4301" s="2" t="str">
        <f t="shared" si="135"/>
        <v>Male201855-64 yearsGR113-046</v>
      </c>
    </row>
    <row r="4302" spans="2:14" x14ac:dyDescent="0.35">
      <c r="B4302" t="s">
        <v>712</v>
      </c>
      <c r="C4302" t="s">
        <v>713</v>
      </c>
      <c r="D4302">
        <v>2018</v>
      </c>
      <c r="E4302">
        <v>2018</v>
      </c>
      <c r="F4302" s="1" t="s">
        <v>26</v>
      </c>
      <c r="G4302" s="1" t="s">
        <v>27</v>
      </c>
      <c r="H4302" s="1" t="s">
        <v>234</v>
      </c>
      <c r="I4302" s="1" t="s">
        <v>233</v>
      </c>
      <c r="J4302">
        <v>263</v>
      </c>
      <c r="K4302">
        <v>20398863</v>
      </c>
      <c r="L4302">
        <v>1.3</v>
      </c>
      <c r="M4302" s="2" t="b">
        <f t="shared" si="134"/>
        <v>1</v>
      </c>
      <c r="N4302" s="2" t="str">
        <f t="shared" si="135"/>
        <v>Male201855-64 yearsGR113-047</v>
      </c>
    </row>
    <row r="4303" spans="2:14" x14ac:dyDescent="0.35">
      <c r="B4303" t="s">
        <v>712</v>
      </c>
      <c r="C4303" t="s">
        <v>713</v>
      </c>
      <c r="D4303">
        <v>2018</v>
      </c>
      <c r="E4303">
        <v>2018</v>
      </c>
      <c r="F4303" s="1" t="s">
        <v>26</v>
      </c>
      <c r="G4303" s="1" t="s">
        <v>27</v>
      </c>
      <c r="H4303" s="1" t="s">
        <v>232</v>
      </c>
      <c r="I4303" s="1" t="s">
        <v>231</v>
      </c>
      <c r="J4303">
        <v>235</v>
      </c>
      <c r="K4303">
        <v>20398863</v>
      </c>
      <c r="L4303">
        <v>1.2</v>
      </c>
      <c r="M4303" s="2" t="b">
        <f t="shared" si="134"/>
        <v>0</v>
      </c>
      <c r="N4303" s="2" t="str">
        <f t="shared" si="135"/>
        <v>Male201855-64 yearsGR113-048</v>
      </c>
    </row>
    <row r="4304" spans="2:14" x14ac:dyDescent="0.35">
      <c r="B4304" t="s">
        <v>712</v>
      </c>
      <c r="C4304" t="s">
        <v>713</v>
      </c>
      <c r="D4304">
        <v>2018</v>
      </c>
      <c r="E4304">
        <v>2018</v>
      </c>
      <c r="F4304" s="1" t="s">
        <v>26</v>
      </c>
      <c r="G4304" s="1" t="s">
        <v>27</v>
      </c>
      <c r="H4304" s="1" t="s">
        <v>230</v>
      </c>
      <c r="I4304" s="1" t="s">
        <v>229</v>
      </c>
      <c r="J4304">
        <v>28</v>
      </c>
      <c r="K4304">
        <v>20398863</v>
      </c>
      <c r="L4304">
        <v>0.1</v>
      </c>
      <c r="M4304" s="2" t="b">
        <f t="shared" si="134"/>
        <v>0</v>
      </c>
      <c r="N4304" s="2" t="str">
        <f t="shared" si="135"/>
        <v>Male201855-64 yearsGR113-049</v>
      </c>
    </row>
    <row r="4305" spans="2:14" x14ac:dyDescent="0.35">
      <c r="B4305" t="s">
        <v>712</v>
      </c>
      <c r="C4305" t="s">
        <v>713</v>
      </c>
      <c r="D4305">
        <v>2018</v>
      </c>
      <c r="E4305">
        <v>2018</v>
      </c>
      <c r="F4305" s="1" t="s">
        <v>26</v>
      </c>
      <c r="G4305" s="1" t="s">
        <v>27</v>
      </c>
      <c r="H4305" s="1" t="s">
        <v>228</v>
      </c>
      <c r="I4305" s="1" t="s">
        <v>227</v>
      </c>
      <c r="J4305">
        <v>84</v>
      </c>
      <c r="K4305">
        <v>20398863</v>
      </c>
      <c r="L4305">
        <v>0.4</v>
      </c>
      <c r="M4305" s="2" t="b">
        <f t="shared" si="134"/>
        <v>1</v>
      </c>
      <c r="N4305" s="2" t="str">
        <f t="shared" si="135"/>
        <v>Male201855-64 yearsGR113-050</v>
      </c>
    </row>
    <row r="4306" spans="2:14" x14ac:dyDescent="0.35">
      <c r="B4306" t="s">
        <v>712</v>
      </c>
      <c r="C4306" t="s">
        <v>713</v>
      </c>
      <c r="D4306">
        <v>2018</v>
      </c>
      <c r="E4306">
        <v>2018</v>
      </c>
      <c r="F4306" s="1" t="s">
        <v>26</v>
      </c>
      <c r="G4306" s="1" t="s">
        <v>27</v>
      </c>
      <c r="H4306" s="1" t="s">
        <v>226</v>
      </c>
      <c r="I4306" s="1" t="s">
        <v>225</v>
      </c>
      <c r="J4306">
        <v>507</v>
      </c>
      <c r="K4306">
        <v>20398863</v>
      </c>
      <c r="L4306">
        <v>2.5</v>
      </c>
      <c r="M4306" s="2" t="b">
        <f t="shared" si="134"/>
        <v>1</v>
      </c>
      <c r="N4306" s="2" t="str">
        <f t="shared" si="135"/>
        <v>Male201855-64 yearsGR113-051</v>
      </c>
    </row>
    <row r="4307" spans="2:14" x14ac:dyDescent="0.35">
      <c r="B4307" t="s">
        <v>712</v>
      </c>
      <c r="C4307" t="s">
        <v>713</v>
      </c>
      <c r="D4307">
        <v>2018</v>
      </c>
      <c r="E4307">
        <v>2018</v>
      </c>
      <c r="F4307" s="1" t="s">
        <v>26</v>
      </c>
      <c r="G4307" s="1" t="s">
        <v>27</v>
      </c>
      <c r="H4307" s="1" t="s">
        <v>224</v>
      </c>
      <c r="I4307" s="1" t="s">
        <v>223</v>
      </c>
      <c r="J4307">
        <v>544</v>
      </c>
      <c r="K4307">
        <v>20398863</v>
      </c>
      <c r="L4307">
        <v>2.7</v>
      </c>
      <c r="M4307" s="2" t="b">
        <f t="shared" si="134"/>
        <v>1</v>
      </c>
      <c r="N4307" s="2" t="str">
        <f t="shared" si="135"/>
        <v>Male201855-64 yearsGR113-052</v>
      </c>
    </row>
    <row r="4308" spans="2:14" x14ac:dyDescent="0.35">
      <c r="B4308" t="s">
        <v>712</v>
      </c>
      <c r="C4308" t="s">
        <v>713</v>
      </c>
      <c r="D4308">
        <v>2018</v>
      </c>
      <c r="E4308">
        <v>2018</v>
      </c>
      <c r="F4308" s="1" t="s">
        <v>26</v>
      </c>
      <c r="G4308" s="1" t="s">
        <v>27</v>
      </c>
      <c r="H4308" s="1" t="s">
        <v>129</v>
      </c>
      <c r="I4308" s="1" t="s">
        <v>128</v>
      </c>
      <c r="J4308">
        <v>68358</v>
      </c>
      <c r="K4308">
        <v>20398863</v>
      </c>
      <c r="L4308">
        <v>335.1</v>
      </c>
      <c r="M4308" s="2" t="b">
        <f t="shared" si="134"/>
        <v>0</v>
      </c>
      <c r="N4308" s="2" t="str">
        <f t="shared" si="135"/>
        <v>Male201855-64 yearsGR113-053</v>
      </c>
    </row>
    <row r="4309" spans="2:14" x14ac:dyDescent="0.35">
      <c r="B4309" t="s">
        <v>712</v>
      </c>
      <c r="C4309" t="s">
        <v>713</v>
      </c>
      <c r="D4309">
        <v>2018</v>
      </c>
      <c r="E4309">
        <v>2018</v>
      </c>
      <c r="F4309" s="1" t="s">
        <v>26</v>
      </c>
      <c r="G4309" s="1" t="s">
        <v>27</v>
      </c>
      <c r="H4309" s="1" t="s">
        <v>127</v>
      </c>
      <c r="I4309" s="1" t="s">
        <v>126</v>
      </c>
      <c r="J4309">
        <v>56360</v>
      </c>
      <c r="K4309">
        <v>20398863</v>
      </c>
      <c r="L4309">
        <v>276.3</v>
      </c>
      <c r="M4309" s="2" t="b">
        <f t="shared" si="134"/>
        <v>1</v>
      </c>
      <c r="N4309" s="2" t="str">
        <f t="shared" si="135"/>
        <v>Male201855-64 yearsGR113-054</v>
      </c>
    </row>
    <row r="4310" spans="2:14" x14ac:dyDescent="0.35">
      <c r="B4310" t="s">
        <v>712</v>
      </c>
      <c r="C4310" t="s">
        <v>713</v>
      </c>
      <c r="D4310">
        <v>2018</v>
      </c>
      <c r="E4310">
        <v>2018</v>
      </c>
      <c r="F4310" s="1" t="s">
        <v>26</v>
      </c>
      <c r="G4310" s="1" t="s">
        <v>27</v>
      </c>
      <c r="H4310" s="1" t="s">
        <v>222</v>
      </c>
      <c r="I4310" s="1" t="s">
        <v>221</v>
      </c>
      <c r="J4310">
        <v>169</v>
      </c>
      <c r="K4310">
        <v>20398863</v>
      </c>
      <c r="L4310">
        <v>0.8</v>
      </c>
      <c r="M4310" s="2" t="b">
        <f t="shared" si="134"/>
        <v>0</v>
      </c>
      <c r="N4310" s="2" t="str">
        <f t="shared" si="135"/>
        <v>Male201855-64 yearsGR113-055</v>
      </c>
    </row>
    <row r="4311" spans="2:14" x14ac:dyDescent="0.35">
      <c r="B4311" t="s">
        <v>712</v>
      </c>
      <c r="C4311" t="s">
        <v>713</v>
      </c>
      <c r="D4311">
        <v>2018</v>
      </c>
      <c r="E4311">
        <v>2018</v>
      </c>
      <c r="F4311" s="1" t="s">
        <v>26</v>
      </c>
      <c r="G4311" s="1" t="s">
        <v>27</v>
      </c>
      <c r="H4311" s="1" t="s">
        <v>220</v>
      </c>
      <c r="I4311" s="1" t="s">
        <v>219</v>
      </c>
      <c r="J4311">
        <v>5608</v>
      </c>
      <c r="K4311">
        <v>20398863</v>
      </c>
      <c r="L4311">
        <v>27.5</v>
      </c>
      <c r="M4311" s="2" t="b">
        <f t="shared" si="134"/>
        <v>0</v>
      </c>
      <c r="N4311" s="2" t="str">
        <f t="shared" si="135"/>
        <v>Male201855-64 yearsGR113-056</v>
      </c>
    </row>
    <row r="4312" spans="2:14" x14ac:dyDescent="0.35">
      <c r="B4312" t="s">
        <v>712</v>
      </c>
      <c r="C4312" t="s">
        <v>713</v>
      </c>
      <c r="D4312">
        <v>2018</v>
      </c>
      <c r="E4312">
        <v>2018</v>
      </c>
      <c r="F4312" s="1" t="s">
        <v>26</v>
      </c>
      <c r="G4312" s="1" t="s">
        <v>27</v>
      </c>
      <c r="H4312" s="1" t="s">
        <v>125</v>
      </c>
      <c r="I4312" s="1" t="s">
        <v>124</v>
      </c>
      <c r="J4312">
        <v>467</v>
      </c>
      <c r="K4312">
        <v>20398863</v>
      </c>
      <c r="L4312">
        <v>2.2999999999999998</v>
      </c>
      <c r="M4312" s="2" t="b">
        <f t="shared" si="134"/>
        <v>0</v>
      </c>
      <c r="N4312" s="2" t="str">
        <f t="shared" si="135"/>
        <v>Male201855-64 yearsGR113-057</v>
      </c>
    </row>
    <row r="4313" spans="2:14" x14ac:dyDescent="0.35">
      <c r="B4313" t="s">
        <v>712</v>
      </c>
      <c r="C4313" t="s">
        <v>713</v>
      </c>
      <c r="D4313">
        <v>2018</v>
      </c>
      <c r="E4313">
        <v>2018</v>
      </c>
      <c r="F4313" s="1" t="s">
        <v>26</v>
      </c>
      <c r="G4313" s="1" t="s">
        <v>27</v>
      </c>
      <c r="H4313" s="1" t="s">
        <v>123</v>
      </c>
      <c r="I4313" s="1" t="s">
        <v>122</v>
      </c>
      <c r="J4313">
        <v>36591</v>
      </c>
      <c r="K4313">
        <v>20398863</v>
      </c>
      <c r="L4313">
        <v>179.4</v>
      </c>
      <c r="M4313" s="2" t="b">
        <f t="shared" si="134"/>
        <v>0</v>
      </c>
      <c r="N4313" s="2" t="str">
        <f t="shared" si="135"/>
        <v>Male201855-64 yearsGR113-058</v>
      </c>
    </row>
    <row r="4314" spans="2:14" x14ac:dyDescent="0.35">
      <c r="B4314" t="s">
        <v>712</v>
      </c>
      <c r="C4314" t="s">
        <v>713</v>
      </c>
      <c r="D4314">
        <v>2018</v>
      </c>
      <c r="E4314">
        <v>2018</v>
      </c>
      <c r="F4314" s="1" t="s">
        <v>26</v>
      </c>
      <c r="G4314" s="1" t="s">
        <v>27</v>
      </c>
      <c r="H4314" s="1" t="s">
        <v>121</v>
      </c>
      <c r="I4314" s="1" t="s">
        <v>120</v>
      </c>
      <c r="J4314">
        <v>12596</v>
      </c>
      <c r="K4314">
        <v>20398863</v>
      </c>
      <c r="L4314">
        <v>61.7</v>
      </c>
      <c r="M4314" s="2" t="b">
        <f t="shared" si="134"/>
        <v>0</v>
      </c>
      <c r="N4314" s="2" t="str">
        <f t="shared" si="135"/>
        <v>Male201855-64 yearsGR113-059</v>
      </c>
    </row>
    <row r="4315" spans="2:14" x14ac:dyDescent="0.35">
      <c r="B4315" t="s">
        <v>712</v>
      </c>
      <c r="C4315" t="s">
        <v>713</v>
      </c>
      <c r="D4315">
        <v>2018</v>
      </c>
      <c r="E4315">
        <v>2018</v>
      </c>
      <c r="F4315" s="1" t="s">
        <v>26</v>
      </c>
      <c r="G4315" s="1" t="s">
        <v>27</v>
      </c>
      <c r="H4315" s="1" t="s">
        <v>218</v>
      </c>
      <c r="I4315" s="1" t="s">
        <v>217</v>
      </c>
      <c r="J4315">
        <v>547</v>
      </c>
      <c r="K4315">
        <v>20398863</v>
      </c>
      <c r="L4315">
        <v>2.7</v>
      </c>
      <c r="M4315" s="2" t="b">
        <f t="shared" si="134"/>
        <v>0</v>
      </c>
      <c r="N4315" s="2" t="str">
        <f t="shared" si="135"/>
        <v>Male201855-64 yearsGR113-060</v>
      </c>
    </row>
    <row r="4316" spans="2:14" x14ac:dyDescent="0.35">
      <c r="B4316" t="s">
        <v>712</v>
      </c>
      <c r="C4316" t="s">
        <v>713</v>
      </c>
      <c r="D4316">
        <v>2018</v>
      </c>
      <c r="E4316">
        <v>2018</v>
      </c>
      <c r="F4316" s="1" t="s">
        <v>26</v>
      </c>
      <c r="G4316" s="1" t="s">
        <v>27</v>
      </c>
      <c r="H4316" s="1" t="s">
        <v>119</v>
      </c>
      <c r="I4316" s="1" t="s">
        <v>118</v>
      </c>
      <c r="J4316">
        <v>23448</v>
      </c>
      <c r="K4316">
        <v>20398863</v>
      </c>
      <c r="L4316">
        <v>114.9</v>
      </c>
      <c r="M4316" s="2" t="b">
        <f t="shared" si="134"/>
        <v>0</v>
      </c>
      <c r="N4316" s="2" t="str">
        <f t="shared" si="135"/>
        <v>Male201855-64 yearsGR113-061</v>
      </c>
    </row>
    <row r="4317" spans="2:14" x14ac:dyDescent="0.35">
      <c r="B4317" t="s">
        <v>712</v>
      </c>
      <c r="C4317" t="s">
        <v>713</v>
      </c>
      <c r="D4317">
        <v>2018</v>
      </c>
      <c r="E4317">
        <v>2018</v>
      </c>
      <c r="F4317" s="1" t="s">
        <v>26</v>
      </c>
      <c r="G4317" s="1" t="s">
        <v>27</v>
      </c>
      <c r="H4317" s="1" t="s">
        <v>117</v>
      </c>
      <c r="I4317" s="1" t="s">
        <v>116</v>
      </c>
      <c r="J4317">
        <v>10706</v>
      </c>
      <c r="K4317">
        <v>20398863</v>
      </c>
      <c r="L4317">
        <v>52.5</v>
      </c>
      <c r="M4317" s="2" t="b">
        <f t="shared" si="134"/>
        <v>0</v>
      </c>
      <c r="N4317" s="2" t="str">
        <f t="shared" si="135"/>
        <v>Male201855-64 yearsGR113-062</v>
      </c>
    </row>
    <row r="4318" spans="2:14" x14ac:dyDescent="0.35">
      <c r="B4318" t="s">
        <v>712</v>
      </c>
      <c r="C4318" t="s">
        <v>713</v>
      </c>
      <c r="D4318">
        <v>2018</v>
      </c>
      <c r="E4318">
        <v>2018</v>
      </c>
      <c r="F4318" s="1" t="s">
        <v>26</v>
      </c>
      <c r="G4318" s="1" t="s">
        <v>27</v>
      </c>
      <c r="H4318" s="1" t="s">
        <v>115</v>
      </c>
      <c r="I4318" s="1" t="s">
        <v>114</v>
      </c>
      <c r="J4318">
        <v>12742</v>
      </c>
      <c r="K4318">
        <v>20398863</v>
      </c>
      <c r="L4318">
        <v>62.5</v>
      </c>
      <c r="M4318" s="2" t="b">
        <f t="shared" si="134"/>
        <v>0</v>
      </c>
      <c r="N4318" s="2" t="str">
        <f t="shared" si="135"/>
        <v>Male201855-64 yearsGR113-063</v>
      </c>
    </row>
    <row r="4319" spans="2:14" x14ac:dyDescent="0.35">
      <c r="B4319" t="s">
        <v>712</v>
      </c>
      <c r="C4319" t="s">
        <v>713</v>
      </c>
      <c r="D4319">
        <v>2018</v>
      </c>
      <c r="E4319">
        <v>2018</v>
      </c>
      <c r="F4319" s="1" t="s">
        <v>26</v>
      </c>
      <c r="G4319" s="1" t="s">
        <v>27</v>
      </c>
      <c r="H4319" s="1" t="s">
        <v>113</v>
      </c>
      <c r="I4319" s="1" t="s">
        <v>112</v>
      </c>
      <c r="J4319">
        <v>13525</v>
      </c>
      <c r="K4319">
        <v>20398863</v>
      </c>
      <c r="L4319">
        <v>66.3</v>
      </c>
      <c r="M4319" s="2" t="b">
        <f t="shared" si="134"/>
        <v>0</v>
      </c>
      <c r="N4319" s="2" t="str">
        <f t="shared" si="135"/>
        <v>Male201855-64 yearsGR113-064</v>
      </c>
    </row>
    <row r="4320" spans="2:14" x14ac:dyDescent="0.35">
      <c r="B4320" t="s">
        <v>712</v>
      </c>
      <c r="C4320" t="s">
        <v>713</v>
      </c>
      <c r="D4320">
        <v>2018</v>
      </c>
      <c r="E4320">
        <v>2018</v>
      </c>
      <c r="F4320" s="1" t="s">
        <v>26</v>
      </c>
      <c r="G4320" s="1" t="s">
        <v>27</v>
      </c>
      <c r="H4320" s="1" t="s">
        <v>111</v>
      </c>
      <c r="I4320" s="1" t="s">
        <v>110</v>
      </c>
      <c r="J4320">
        <v>191</v>
      </c>
      <c r="K4320">
        <v>20398863</v>
      </c>
      <c r="L4320">
        <v>0.9</v>
      </c>
      <c r="M4320" s="2" t="b">
        <f t="shared" si="134"/>
        <v>0</v>
      </c>
      <c r="N4320" s="2" t="str">
        <f t="shared" si="135"/>
        <v>Male201855-64 yearsGR113-065</v>
      </c>
    </row>
    <row r="4321" spans="2:14" x14ac:dyDescent="0.35">
      <c r="B4321" t="s">
        <v>712</v>
      </c>
      <c r="C4321" t="s">
        <v>713</v>
      </c>
      <c r="D4321">
        <v>2018</v>
      </c>
      <c r="E4321">
        <v>2018</v>
      </c>
      <c r="F4321" s="1" t="s">
        <v>26</v>
      </c>
      <c r="G4321" s="1" t="s">
        <v>27</v>
      </c>
      <c r="H4321" s="1" t="s">
        <v>216</v>
      </c>
      <c r="I4321" s="1" t="s">
        <v>215</v>
      </c>
      <c r="J4321">
        <v>100</v>
      </c>
      <c r="K4321">
        <v>20398863</v>
      </c>
      <c r="L4321">
        <v>0.5</v>
      </c>
      <c r="M4321" s="2" t="b">
        <f t="shared" si="134"/>
        <v>0</v>
      </c>
      <c r="N4321" s="2" t="str">
        <f t="shared" si="135"/>
        <v>Male201855-64 yearsGR113-066</v>
      </c>
    </row>
    <row r="4322" spans="2:14" x14ac:dyDescent="0.35">
      <c r="B4322" t="s">
        <v>712</v>
      </c>
      <c r="C4322" t="s">
        <v>713</v>
      </c>
      <c r="D4322">
        <v>2018</v>
      </c>
      <c r="E4322">
        <v>2018</v>
      </c>
      <c r="F4322" s="1" t="s">
        <v>26</v>
      </c>
      <c r="G4322" s="1" t="s">
        <v>27</v>
      </c>
      <c r="H4322" s="1" t="s">
        <v>214</v>
      </c>
      <c r="I4322" s="1" t="s">
        <v>213</v>
      </c>
      <c r="J4322">
        <v>3001</v>
      </c>
      <c r="K4322">
        <v>20398863</v>
      </c>
      <c r="L4322">
        <v>14.7</v>
      </c>
      <c r="M4322" s="2" t="b">
        <f t="shared" si="134"/>
        <v>0</v>
      </c>
      <c r="N4322" s="2" t="str">
        <f t="shared" si="135"/>
        <v>Male201855-64 yearsGR113-067</v>
      </c>
    </row>
    <row r="4323" spans="2:14" x14ac:dyDescent="0.35">
      <c r="B4323" t="s">
        <v>712</v>
      </c>
      <c r="C4323" t="s">
        <v>713</v>
      </c>
      <c r="D4323">
        <v>2018</v>
      </c>
      <c r="E4323">
        <v>2018</v>
      </c>
      <c r="F4323" s="1" t="s">
        <v>26</v>
      </c>
      <c r="G4323" s="1" t="s">
        <v>27</v>
      </c>
      <c r="H4323" s="1" t="s">
        <v>109</v>
      </c>
      <c r="I4323" s="1" t="s">
        <v>108</v>
      </c>
      <c r="J4323">
        <v>10233</v>
      </c>
      <c r="K4323">
        <v>20398863</v>
      </c>
      <c r="L4323">
        <v>50.2</v>
      </c>
      <c r="M4323" s="2" t="b">
        <f t="shared" si="134"/>
        <v>0</v>
      </c>
      <c r="N4323" s="2" t="str">
        <f t="shared" si="135"/>
        <v>Male201855-64 yearsGR113-068</v>
      </c>
    </row>
    <row r="4324" spans="2:14" x14ac:dyDescent="0.35">
      <c r="B4324" t="s">
        <v>712</v>
      </c>
      <c r="C4324" t="s">
        <v>713</v>
      </c>
      <c r="D4324">
        <v>2018</v>
      </c>
      <c r="E4324">
        <v>2018</v>
      </c>
      <c r="F4324" s="1" t="s">
        <v>26</v>
      </c>
      <c r="G4324" s="1" t="s">
        <v>27</v>
      </c>
      <c r="H4324" s="1" t="s">
        <v>212</v>
      </c>
      <c r="I4324" s="1" t="s">
        <v>211</v>
      </c>
      <c r="J4324">
        <v>2641</v>
      </c>
      <c r="K4324">
        <v>20398863</v>
      </c>
      <c r="L4324">
        <v>12.9</v>
      </c>
      <c r="M4324" s="2" t="b">
        <f t="shared" si="134"/>
        <v>1</v>
      </c>
      <c r="N4324" s="2" t="str">
        <f t="shared" si="135"/>
        <v>Male201855-64 yearsGR113-069</v>
      </c>
    </row>
    <row r="4325" spans="2:14" x14ac:dyDescent="0.35">
      <c r="B4325" t="s">
        <v>712</v>
      </c>
      <c r="C4325" t="s">
        <v>713</v>
      </c>
      <c r="D4325">
        <v>2018</v>
      </c>
      <c r="E4325">
        <v>2018</v>
      </c>
      <c r="F4325" s="1" t="s">
        <v>26</v>
      </c>
      <c r="G4325" s="1" t="s">
        <v>27</v>
      </c>
      <c r="H4325" s="1" t="s">
        <v>107</v>
      </c>
      <c r="I4325" s="1" t="s">
        <v>106</v>
      </c>
      <c r="J4325">
        <v>7351</v>
      </c>
      <c r="K4325">
        <v>20398863</v>
      </c>
      <c r="L4325">
        <v>36</v>
      </c>
      <c r="M4325" s="2" t="b">
        <f t="shared" si="134"/>
        <v>1</v>
      </c>
      <c r="N4325" s="2" t="str">
        <f t="shared" si="135"/>
        <v>Male201855-64 yearsGR113-070</v>
      </c>
    </row>
    <row r="4326" spans="2:14" x14ac:dyDescent="0.35">
      <c r="B4326" t="s">
        <v>712</v>
      </c>
      <c r="C4326" t="s">
        <v>713</v>
      </c>
      <c r="D4326">
        <v>2018</v>
      </c>
      <c r="E4326">
        <v>2018</v>
      </c>
      <c r="F4326" s="1" t="s">
        <v>26</v>
      </c>
      <c r="G4326" s="1" t="s">
        <v>27</v>
      </c>
      <c r="H4326" s="1" t="s">
        <v>210</v>
      </c>
      <c r="I4326" s="1" t="s">
        <v>209</v>
      </c>
      <c r="J4326">
        <v>225</v>
      </c>
      <c r="K4326">
        <v>20398863</v>
      </c>
      <c r="L4326">
        <v>1.1000000000000001</v>
      </c>
      <c r="M4326" s="2" t="b">
        <f t="shared" si="134"/>
        <v>1</v>
      </c>
      <c r="N4326" s="2" t="str">
        <f t="shared" si="135"/>
        <v>Male201855-64 yearsGR113-071</v>
      </c>
    </row>
    <row r="4327" spans="2:14" x14ac:dyDescent="0.35">
      <c r="B4327" t="s">
        <v>712</v>
      </c>
      <c r="C4327" t="s">
        <v>713</v>
      </c>
      <c r="D4327">
        <v>2018</v>
      </c>
      <c r="E4327">
        <v>2018</v>
      </c>
      <c r="F4327" s="1" t="s">
        <v>26</v>
      </c>
      <c r="G4327" s="1" t="s">
        <v>27</v>
      </c>
      <c r="H4327" s="1" t="s">
        <v>208</v>
      </c>
      <c r="I4327" s="1" t="s">
        <v>207</v>
      </c>
      <c r="J4327">
        <v>1781</v>
      </c>
      <c r="K4327">
        <v>20398863</v>
      </c>
      <c r="L4327">
        <v>8.6999999999999993</v>
      </c>
      <c r="M4327" s="2" t="b">
        <f t="shared" si="134"/>
        <v>0</v>
      </c>
      <c r="N4327" s="2" t="str">
        <f t="shared" si="135"/>
        <v>Male201855-64 yearsGR113-072</v>
      </c>
    </row>
    <row r="4328" spans="2:14" x14ac:dyDescent="0.35">
      <c r="B4328" t="s">
        <v>712</v>
      </c>
      <c r="C4328" t="s">
        <v>713</v>
      </c>
      <c r="D4328">
        <v>2018</v>
      </c>
      <c r="E4328">
        <v>2018</v>
      </c>
      <c r="F4328" s="1" t="s">
        <v>26</v>
      </c>
      <c r="G4328" s="1" t="s">
        <v>27</v>
      </c>
      <c r="H4328" s="1" t="s">
        <v>206</v>
      </c>
      <c r="I4328" s="1" t="s">
        <v>205</v>
      </c>
      <c r="J4328">
        <v>1074</v>
      </c>
      <c r="K4328">
        <v>20398863</v>
      </c>
      <c r="L4328">
        <v>5.3</v>
      </c>
      <c r="M4328" s="2" t="b">
        <f t="shared" si="134"/>
        <v>1</v>
      </c>
      <c r="N4328" s="2" t="str">
        <f t="shared" si="135"/>
        <v>Male201855-64 yearsGR113-073</v>
      </c>
    </row>
    <row r="4329" spans="2:14" x14ac:dyDescent="0.35">
      <c r="B4329" t="s">
        <v>712</v>
      </c>
      <c r="C4329" t="s">
        <v>713</v>
      </c>
      <c r="D4329">
        <v>2018</v>
      </c>
      <c r="E4329">
        <v>2018</v>
      </c>
      <c r="F4329" s="1" t="s">
        <v>26</v>
      </c>
      <c r="G4329" s="1" t="s">
        <v>27</v>
      </c>
      <c r="H4329" s="1" t="s">
        <v>204</v>
      </c>
      <c r="I4329" s="1" t="s">
        <v>203</v>
      </c>
      <c r="J4329">
        <v>707</v>
      </c>
      <c r="K4329">
        <v>20398863</v>
      </c>
      <c r="L4329">
        <v>3.5</v>
      </c>
      <c r="M4329" s="2" t="b">
        <f t="shared" si="134"/>
        <v>0</v>
      </c>
      <c r="N4329" s="2" t="str">
        <f t="shared" si="135"/>
        <v>Male201855-64 yearsGR113-074</v>
      </c>
    </row>
    <row r="4330" spans="2:14" x14ac:dyDescent="0.35">
      <c r="B4330" t="s">
        <v>712</v>
      </c>
      <c r="C4330" t="s">
        <v>713</v>
      </c>
      <c r="D4330">
        <v>2018</v>
      </c>
      <c r="E4330">
        <v>2018</v>
      </c>
      <c r="F4330" s="1" t="s">
        <v>26</v>
      </c>
      <c r="G4330" s="1" t="s">
        <v>27</v>
      </c>
      <c r="H4330" s="1" t="s">
        <v>105</v>
      </c>
      <c r="I4330" s="1" t="s">
        <v>104</v>
      </c>
      <c r="J4330">
        <v>570</v>
      </c>
      <c r="K4330">
        <v>20398863</v>
      </c>
      <c r="L4330">
        <v>2.8</v>
      </c>
      <c r="M4330" s="2" t="b">
        <f t="shared" si="134"/>
        <v>0</v>
      </c>
      <c r="N4330" s="2" t="str">
        <f t="shared" si="135"/>
        <v>Male201855-64 yearsGR113-075</v>
      </c>
    </row>
    <row r="4331" spans="2:14" x14ac:dyDescent="0.35">
      <c r="B4331" t="s">
        <v>712</v>
      </c>
      <c r="C4331" t="s">
        <v>713</v>
      </c>
      <c r="D4331">
        <v>2018</v>
      </c>
      <c r="E4331">
        <v>2018</v>
      </c>
      <c r="F4331" s="1" t="s">
        <v>26</v>
      </c>
      <c r="G4331" s="1" t="s">
        <v>27</v>
      </c>
      <c r="H4331" s="1" t="s">
        <v>103</v>
      </c>
      <c r="I4331" s="1" t="s">
        <v>102</v>
      </c>
      <c r="J4331">
        <v>3317</v>
      </c>
      <c r="K4331">
        <v>20398863</v>
      </c>
      <c r="L4331">
        <v>16.3</v>
      </c>
      <c r="M4331" s="2" t="b">
        <f t="shared" si="134"/>
        <v>1</v>
      </c>
      <c r="N4331" s="2" t="str">
        <f t="shared" si="135"/>
        <v>Male201855-64 yearsGR113-076</v>
      </c>
    </row>
    <row r="4332" spans="2:14" x14ac:dyDescent="0.35">
      <c r="B4332" t="s">
        <v>712</v>
      </c>
      <c r="C4332" t="s">
        <v>713</v>
      </c>
      <c r="D4332">
        <v>2018</v>
      </c>
      <c r="E4332">
        <v>2018</v>
      </c>
      <c r="F4332" s="1" t="s">
        <v>26</v>
      </c>
      <c r="G4332" s="1" t="s">
        <v>27</v>
      </c>
      <c r="H4332" s="1" t="s">
        <v>202</v>
      </c>
      <c r="I4332" s="1" t="s">
        <v>201</v>
      </c>
      <c r="J4332">
        <v>661</v>
      </c>
      <c r="K4332">
        <v>20398863</v>
      </c>
      <c r="L4332">
        <v>3.2</v>
      </c>
      <c r="M4332" s="2" t="b">
        <f t="shared" si="134"/>
        <v>0</v>
      </c>
      <c r="N4332" s="2" t="str">
        <f t="shared" si="135"/>
        <v>Male201855-64 yearsGR113-077</v>
      </c>
    </row>
    <row r="4333" spans="2:14" x14ac:dyDescent="0.35">
      <c r="B4333" t="s">
        <v>712</v>
      </c>
      <c r="C4333" t="s">
        <v>713</v>
      </c>
      <c r="D4333">
        <v>2018</v>
      </c>
      <c r="E4333">
        <v>2018</v>
      </c>
      <c r="F4333" s="1" t="s">
        <v>26</v>
      </c>
      <c r="G4333" s="1" t="s">
        <v>27</v>
      </c>
      <c r="H4333" s="1" t="s">
        <v>101</v>
      </c>
      <c r="I4333" s="1" t="s">
        <v>100</v>
      </c>
      <c r="J4333">
        <v>2656</v>
      </c>
      <c r="K4333">
        <v>20398863</v>
      </c>
      <c r="L4333">
        <v>13</v>
      </c>
      <c r="M4333" s="2" t="b">
        <f t="shared" si="134"/>
        <v>0</v>
      </c>
      <c r="N4333" s="2" t="str">
        <f t="shared" si="135"/>
        <v>Male201855-64 yearsGR113-078</v>
      </c>
    </row>
    <row r="4334" spans="2:14" x14ac:dyDescent="0.35">
      <c r="B4334" t="s">
        <v>712</v>
      </c>
      <c r="C4334" t="s">
        <v>713</v>
      </c>
      <c r="D4334">
        <v>2018</v>
      </c>
      <c r="E4334">
        <v>2018</v>
      </c>
      <c r="F4334" s="1" t="s">
        <v>26</v>
      </c>
      <c r="G4334" s="1" t="s">
        <v>27</v>
      </c>
      <c r="H4334" s="1" t="s">
        <v>200</v>
      </c>
      <c r="I4334" s="1" t="s">
        <v>199</v>
      </c>
      <c r="J4334">
        <v>17</v>
      </c>
      <c r="K4334">
        <v>20398863</v>
      </c>
      <c r="L4334" t="s">
        <v>10</v>
      </c>
      <c r="M4334" s="2" t="b">
        <f t="shared" si="134"/>
        <v>0</v>
      </c>
      <c r="N4334" s="2" t="str">
        <f t="shared" si="135"/>
        <v>Male201855-64 yearsGR113-079</v>
      </c>
    </row>
    <row r="4335" spans="2:14" x14ac:dyDescent="0.35">
      <c r="B4335" t="s">
        <v>712</v>
      </c>
      <c r="C4335" t="s">
        <v>713</v>
      </c>
      <c r="D4335">
        <v>2018</v>
      </c>
      <c r="E4335">
        <v>2018</v>
      </c>
      <c r="F4335" s="1" t="s">
        <v>26</v>
      </c>
      <c r="G4335" s="1" t="s">
        <v>27</v>
      </c>
      <c r="H4335" s="1" t="s">
        <v>198</v>
      </c>
      <c r="I4335" s="1" t="s">
        <v>197</v>
      </c>
      <c r="J4335">
        <v>12</v>
      </c>
      <c r="K4335">
        <v>20398863</v>
      </c>
      <c r="L4335" t="s">
        <v>10</v>
      </c>
      <c r="M4335" s="2" t="b">
        <f t="shared" si="134"/>
        <v>1</v>
      </c>
      <c r="N4335" s="2" t="str">
        <f t="shared" si="135"/>
        <v>Male201855-64 yearsGR113-080</v>
      </c>
    </row>
    <row r="4336" spans="2:14" x14ac:dyDescent="0.35">
      <c r="B4336" t="s">
        <v>712</v>
      </c>
      <c r="C4336" t="s">
        <v>713</v>
      </c>
      <c r="D4336">
        <v>2018</v>
      </c>
      <c r="E4336">
        <v>2018</v>
      </c>
      <c r="F4336" s="1" t="s">
        <v>26</v>
      </c>
      <c r="G4336" s="1" t="s">
        <v>27</v>
      </c>
      <c r="H4336" s="1" t="s">
        <v>99</v>
      </c>
      <c r="I4336" s="1" t="s">
        <v>98</v>
      </c>
      <c r="J4336">
        <v>9650</v>
      </c>
      <c r="K4336">
        <v>20398863</v>
      </c>
      <c r="L4336">
        <v>47.3</v>
      </c>
      <c r="M4336" s="2" t="b">
        <f t="shared" ref="M4336:M4399" si="136">LEFT(H4336,1)="#"</f>
        <v>1</v>
      </c>
      <c r="N4336" s="2" t="str">
        <f t="shared" ref="N4336:N4399" si="137">B4336&amp;E4336&amp;F4336&amp;I4336</f>
        <v>Male201855-64 yearsGR113-082</v>
      </c>
    </row>
    <row r="4337" spans="2:14" x14ac:dyDescent="0.35">
      <c r="B4337" t="s">
        <v>712</v>
      </c>
      <c r="C4337" t="s">
        <v>713</v>
      </c>
      <c r="D4337">
        <v>2018</v>
      </c>
      <c r="E4337">
        <v>2018</v>
      </c>
      <c r="F4337" s="1" t="s">
        <v>26</v>
      </c>
      <c r="G4337" s="1" t="s">
        <v>27</v>
      </c>
      <c r="H4337" s="1" t="s">
        <v>194</v>
      </c>
      <c r="I4337" s="1" t="s">
        <v>193</v>
      </c>
      <c r="J4337">
        <v>36</v>
      </c>
      <c r="K4337">
        <v>20398863</v>
      </c>
      <c r="L4337">
        <v>0.2</v>
      </c>
      <c r="M4337" s="2" t="b">
        <f t="shared" si="136"/>
        <v>0</v>
      </c>
      <c r="N4337" s="2" t="str">
        <f t="shared" si="137"/>
        <v>Male201855-64 yearsGR113-083</v>
      </c>
    </row>
    <row r="4338" spans="2:14" x14ac:dyDescent="0.35">
      <c r="B4338" t="s">
        <v>712</v>
      </c>
      <c r="C4338" t="s">
        <v>713</v>
      </c>
      <c r="D4338">
        <v>2018</v>
      </c>
      <c r="E4338">
        <v>2018</v>
      </c>
      <c r="F4338" s="1" t="s">
        <v>26</v>
      </c>
      <c r="G4338" s="1" t="s">
        <v>27</v>
      </c>
      <c r="H4338" s="1" t="s">
        <v>192</v>
      </c>
      <c r="I4338" s="1" t="s">
        <v>191</v>
      </c>
      <c r="J4338">
        <v>603</v>
      </c>
      <c r="K4338">
        <v>20398863</v>
      </c>
      <c r="L4338">
        <v>3</v>
      </c>
      <c r="M4338" s="2" t="b">
        <f t="shared" si="136"/>
        <v>0</v>
      </c>
      <c r="N4338" s="2" t="str">
        <f t="shared" si="137"/>
        <v>Male201855-64 yearsGR113-084</v>
      </c>
    </row>
    <row r="4339" spans="2:14" x14ac:dyDescent="0.35">
      <c r="B4339" t="s">
        <v>712</v>
      </c>
      <c r="C4339" t="s">
        <v>713</v>
      </c>
      <c r="D4339">
        <v>2018</v>
      </c>
      <c r="E4339">
        <v>2018</v>
      </c>
      <c r="F4339" s="1" t="s">
        <v>26</v>
      </c>
      <c r="G4339" s="1" t="s">
        <v>27</v>
      </c>
      <c r="H4339" s="1" t="s">
        <v>190</v>
      </c>
      <c r="I4339" s="1" t="s">
        <v>189</v>
      </c>
      <c r="J4339">
        <v>249</v>
      </c>
      <c r="K4339">
        <v>20398863</v>
      </c>
      <c r="L4339">
        <v>1.2</v>
      </c>
      <c r="M4339" s="2" t="b">
        <f t="shared" si="136"/>
        <v>0</v>
      </c>
      <c r="N4339" s="2" t="str">
        <f t="shared" si="137"/>
        <v>Male201855-64 yearsGR113-085</v>
      </c>
    </row>
    <row r="4340" spans="2:14" x14ac:dyDescent="0.35">
      <c r="B4340" t="s">
        <v>712</v>
      </c>
      <c r="C4340" t="s">
        <v>713</v>
      </c>
      <c r="D4340">
        <v>2018</v>
      </c>
      <c r="E4340">
        <v>2018</v>
      </c>
      <c r="F4340" s="1" t="s">
        <v>26</v>
      </c>
      <c r="G4340" s="1" t="s">
        <v>27</v>
      </c>
      <c r="H4340" s="1" t="s">
        <v>97</v>
      </c>
      <c r="I4340" s="1" t="s">
        <v>96</v>
      </c>
      <c r="J4340">
        <v>8762</v>
      </c>
      <c r="K4340">
        <v>20398863</v>
      </c>
      <c r="L4340">
        <v>43</v>
      </c>
      <c r="M4340" s="2" t="b">
        <f t="shared" si="136"/>
        <v>0</v>
      </c>
      <c r="N4340" s="2" t="str">
        <f t="shared" si="137"/>
        <v>Male201855-64 yearsGR113-086</v>
      </c>
    </row>
    <row r="4341" spans="2:14" x14ac:dyDescent="0.35">
      <c r="B4341" t="s">
        <v>712</v>
      </c>
      <c r="C4341" t="s">
        <v>713</v>
      </c>
      <c r="D4341">
        <v>2018</v>
      </c>
      <c r="E4341">
        <v>2018</v>
      </c>
      <c r="F4341" s="1" t="s">
        <v>26</v>
      </c>
      <c r="G4341" s="1" t="s">
        <v>27</v>
      </c>
      <c r="H4341" s="1" t="s">
        <v>188</v>
      </c>
      <c r="I4341" s="1" t="s">
        <v>187</v>
      </c>
      <c r="J4341">
        <v>35</v>
      </c>
      <c r="K4341">
        <v>20398863</v>
      </c>
      <c r="L4341">
        <v>0.2</v>
      </c>
      <c r="M4341" s="2" t="b">
        <f t="shared" si="136"/>
        <v>1</v>
      </c>
      <c r="N4341" s="2" t="str">
        <f t="shared" si="137"/>
        <v>Male201855-64 yearsGR113-087</v>
      </c>
    </row>
    <row r="4342" spans="2:14" x14ac:dyDescent="0.35">
      <c r="B4342" t="s">
        <v>712</v>
      </c>
      <c r="C4342" t="s">
        <v>713</v>
      </c>
      <c r="D4342">
        <v>2018</v>
      </c>
      <c r="E4342">
        <v>2018</v>
      </c>
      <c r="F4342" s="1" t="s">
        <v>26</v>
      </c>
      <c r="G4342" s="1" t="s">
        <v>27</v>
      </c>
      <c r="H4342" s="1" t="s">
        <v>95</v>
      </c>
      <c r="I4342" s="1" t="s">
        <v>94</v>
      </c>
      <c r="J4342">
        <v>972</v>
      </c>
      <c r="K4342">
        <v>20398863</v>
      </c>
      <c r="L4342">
        <v>4.8</v>
      </c>
      <c r="M4342" s="2" t="b">
        <f t="shared" si="136"/>
        <v>1</v>
      </c>
      <c r="N4342" s="2" t="str">
        <f t="shared" si="137"/>
        <v>Male201855-64 yearsGR113-088</v>
      </c>
    </row>
    <row r="4343" spans="2:14" x14ac:dyDescent="0.35">
      <c r="B4343" t="s">
        <v>712</v>
      </c>
      <c r="C4343" t="s">
        <v>713</v>
      </c>
      <c r="D4343">
        <v>2018</v>
      </c>
      <c r="E4343">
        <v>2018</v>
      </c>
      <c r="F4343" s="1" t="s">
        <v>26</v>
      </c>
      <c r="G4343" s="1" t="s">
        <v>27</v>
      </c>
      <c r="H4343" s="1" t="s">
        <v>186</v>
      </c>
      <c r="I4343" s="1" t="s">
        <v>185</v>
      </c>
      <c r="J4343">
        <v>2600</v>
      </c>
      <c r="K4343">
        <v>20398863</v>
      </c>
      <c r="L4343">
        <v>12.7</v>
      </c>
      <c r="M4343" s="2" t="b">
        <f t="shared" si="136"/>
        <v>0</v>
      </c>
      <c r="N4343" s="2" t="str">
        <f t="shared" si="137"/>
        <v>Male201855-64 yearsGR113-089</v>
      </c>
    </row>
    <row r="4344" spans="2:14" x14ac:dyDescent="0.35">
      <c r="B4344" t="s">
        <v>712</v>
      </c>
      <c r="C4344" t="s">
        <v>713</v>
      </c>
      <c r="D4344">
        <v>2018</v>
      </c>
      <c r="E4344">
        <v>2018</v>
      </c>
      <c r="F4344" s="1" t="s">
        <v>26</v>
      </c>
      <c r="G4344" s="1" t="s">
        <v>27</v>
      </c>
      <c r="H4344" s="1" t="s">
        <v>184</v>
      </c>
      <c r="I4344" s="1" t="s">
        <v>183</v>
      </c>
      <c r="J4344">
        <v>353</v>
      </c>
      <c r="K4344">
        <v>20398863</v>
      </c>
      <c r="L4344">
        <v>1.7</v>
      </c>
      <c r="M4344" s="2" t="b">
        <f t="shared" si="136"/>
        <v>1</v>
      </c>
      <c r="N4344" s="2" t="str">
        <f t="shared" si="137"/>
        <v>Male201855-64 yearsGR113-090</v>
      </c>
    </row>
    <row r="4345" spans="2:14" x14ac:dyDescent="0.35">
      <c r="B4345" t="s">
        <v>712</v>
      </c>
      <c r="C4345" t="s">
        <v>713</v>
      </c>
      <c r="D4345">
        <v>2018</v>
      </c>
      <c r="E4345">
        <v>2018</v>
      </c>
      <c r="F4345" s="1" t="s">
        <v>26</v>
      </c>
      <c r="G4345" s="1" t="s">
        <v>27</v>
      </c>
      <c r="H4345" s="1" t="s">
        <v>182</v>
      </c>
      <c r="I4345" s="1" t="s">
        <v>181</v>
      </c>
      <c r="J4345">
        <v>28</v>
      </c>
      <c r="K4345">
        <v>20398863</v>
      </c>
      <c r="L4345">
        <v>0.1</v>
      </c>
      <c r="M4345" s="2" t="b">
        <f t="shared" si="136"/>
        <v>1</v>
      </c>
      <c r="N4345" s="2" t="str">
        <f t="shared" si="137"/>
        <v>Male201855-64 yearsGR113-091</v>
      </c>
    </row>
    <row r="4346" spans="2:14" x14ac:dyDescent="0.35">
      <c r="B4346" t="s">
        <v>712</v>
      </c>
      <c r="C4346" t="s">
        <v>713</v>
      </c>
      <c r="D4346">
        <v>2018</v>
      </c>
      <c r="E4346">
        <v>2018</v>
      </c>
      <c r="F4346" s="1" t="s">
        <v>26</v>
      </c>
      <c r="G4346" s="1" t="s">
        <v>27</v>
      </c>
      <c r="H4346" s="1" t="s">
        <v>180</v>
      </c>
      <c r="I4346" s="1" t="s">
        <v>179</v>
      </c>
      <c r="J4346">
        <v>114</v>
      </c>
      <c r="K4346">
        <v>20398863</v>
      </c>
      <c r="L4346">
        <v>0.6</v>
      </c>
      <c r="M4346" s="2" t="b">
        <f t="shared" si="136"/>
        <v>1</v>
      </c>
      <c r="N4346" s="2" t="str">
        <f t="shared" si="137"/>
        <v>Male201855-64 yearsGR113-092</v>
      </c>
    </row>
    <row r="4347" spans="2:14" x14ac:dyDescent="0.35">
      <c r="B4347" t="s">
        <v>712</v>
      </c>
      <c r="C4347" t="s">
        <v>713</v>
      </c>
      <c r="D4347">
        <v>2018</v>
      </c>
      <c r="E4347">
        <v>2018</v>
      </c>
      <c r="F4347" s="1" t="s">
        <v>26</v>
      </c>
      <c r="G4347" s="1" t="s">
        <v>27</v>
      </c>
      <c r="H4347" s="1" t="s">
        <v>93</v>
      </c>
      <c r="I4347" s="1" t="s">
        <v>92</v>
      </c>
      <c r="J4347">
        <v>9424</v>
      </c>
      <c r="K4347">
        <v>20398863</v>
      </c>
      <c r="L4347">
        <v>46.2</v>
      </c>
      <c r="M4347" s="2" t="b">
        <f t="shared" si="136"/>
        <v>1</v>
      </c>
      <c r="N4347" s="2" t="str">
        <f t="shared" si="137"/>
        <v>Male201855-64 yearsGR113-093</v>
      </c>
    </row>
    <row r="4348" spans="2:14" x14ac:dyDescent="0.35">
      <c r="B4348" t="s">
        <v>712</v>
      </c>
      <c r="C4348" t="s">
        <v>713</v>
      </c>
      <c r="D4348">
        <v>2018</v>
      </c>
      <c r="E4348">
        <v>2018</v>
      </c>
      <c r="F4348" s="1" t="s">
        <v>26</v>
      </c>
      <c r="G4348" s="1" t="s">
        <v>27</v>
      </c>
      <c r="H4348" s="1" t="s">
        <v>91</v>
      </c>
      <c r="I4348" s="1" t="s">
        <v>90</v>
      </c>
      <c r="J4348">
        <v>6029</v>
      </c>
      <c r="K4348">
        <v>20398863</v>
      </c>
      <c r="L4348">
        <v>29.6</v>
      </c>
      <c r="M4348" s="2" t="b">
        <f t="shared" si="136"/>
        <v>0</v>
      </c>
      <c r="N4348" s="2" t="str">
        <f t="shared" si="137"/>
        <v>Male201855-64 yearsGR113-094</v>
      </c>
    </row>
    <row r="4349" spans="2:14" x14ac:dyDescent="0.35">
      <c r="B4349" t="s">
        <v>712</v>
      </c>
      <c r="C4349" t="s">
        <v>713</v>
      </c>
      <c r="D4349">
        <v>2018</v>
      </c>
      <c r="E4349">
        <v>2018</v>
      </c>
      <c r="F4349" s="1" t="s">
        <v>26</v>
      </c>
      <c r="G4349" s="1" t="s">
        <v>27</v>
      </c>
      <c r="H4349" s="1" t="s">
        <v>178</v>
      </c>
      <c r="I4349" s="1" t="s">
        <v>177</v>
      </c>
      <c r="J4349">
        <v>3395</v>
      </c>
      <c r="K4349">
        <v>20398863</v>
      </c>
      <c r="L4349">
        <v>16.600000000000001</v>
      </c>
      <c r="M4349" s="2" t="b">
        <f t="shared" si="136"/>
        <v>0</v>
      </c>
      <c r="N4349" s="2" t="str">
        <f t="shared" si="137"/>
        <v>Male201855-64 yearsGR113-095</v>
      </c>
    </row>
    <row r="4350" spans="2:14" x14ac:dyDescent="0.35">
      <c r="B4350" t="s">
        <v>712</v>
      </c>
      <c r="C4350" t="s">
        <v>713</v>
      </c>
      <c r="D4350">
        <v>2018</v>
      </c>
      <c r="E4350">
        <v>2018</v>
      </c>
      <c r="F4350" s="1" t="s">
        <v>26</v>
      </c>
      <c r="G4350" s="1" t="s">
        <v>27</v>
      </c>
      <c r="H4350" s="1" t="s">
        <v>176</v>
      </c>
      <c r="I4350" s="1" t="s">
        <v>175</v>
      </c>
      <c r="J4350">
        <v>193</v>
      </c>
      <c r="K4350">
        <v>20398863</v>
      </c>
      <c r="L4350">
        <v>0.9</v>
      </c>
      <c r="M4350" s="2" t="b">
        <f t="shared" si="136"/>
        <v>1</v>
      </c>
      <c r="N4350" s="2" t="str">
        <f t="shared" si="137"/>
        <v>Male201855-64 yearsGR113-096</v>
      </c>
    </row>
    <row r="4351" spans="2:14" x14ac:dyDescent="0.35">
      <c r="B4351" t="s">
        <v>712</v>
      </c>
      <c r="C4351" t="s">
        <v>713</v>
      </c>
      <c r="D4351">
        <v>2018</v>
      </c>
      <c r="E4351">
        <v>2018</v>
      </c>
      <c r="F4351" s="1" t="s">
        <v>26</v>
      </c>
      <c r="G4351" s="1" t="s">
        <v>27</v>
      </c>
      <c r="H4351" s="1" t="s">
        <v>89</v>
      </c>
      <c r="I4351" s="1" t="s">
        <v>88</v>
      </c>
      <c r="J4351">
        <v>3342</v>
      </c>
      <c r="K4351">
        <v>20398863</v>
      </c>
      <c r="L4351">
        <v>16.399999999999999</v>
      </c>
      <c r="M4351" s="2" t="b">
        <f t="shared" si="136"/>
        <v>1</v>
      </c>
      <c r="N4351" s="2" t="str">
        <f t="shared" si="137"/>
        <v>Male201855-64 yearsGR113-097</v>
      </c>
    </row>
    <row r="4352" spans="2:14" x14ac:dyDescent="0.35">
      <c r="B4352" t="s">
        <v>712</v>
      </c>
      <c r="C4352" t="s">
        <v>713</v>
      </c>
      <c r="D4352">
        <v>2018</v>
      </c>
      <c r="E4352">
        <v>2018</v>
      </c>
      <c r="F4352" s="1" t="s">
        <v>26</v>
      </c>
      <c r="G4352" s="1" t="s">
        <v>27</v>
      </c>
      <c r="H4352" s="1" t="s">
        <v>174</v>
      </c>
      <c r="I4352" s="1" t="s">
        <v>173</v>
      </c>
      <c r="J4352">
        <v>45</v>
      </c>
      <c r="K4352">
        <v>20398863</v>
      </c>
      <c r="L4352">
        <v>0.2</v>
      </c>
      <c r="M4352" s="2" t="b">
        <f t="shared" si="136"/>
        <v>0</v>
      </c>
      <c r="N4352" s="2" t="str">
        <f t="shared" si="137"/>
        <v>Male201855-64 yearsGR113-098</v>
      </c>
    </row>
    <row r="4353" spans="2:14" x14ac:dyDescent="0.35">
      <c r="B4353" t="s">
        <v>712</v>
      </c>
      <c r="C4353" t="s">
        <v>713</v>
      </c>
      <c r="D4353">
        <v>2018</v>
      </c>
      <c r="E4353">
        <v>2018</v>
      </c>
      <c r="F4353" s="1" t="s">
        <v>26</v>
      </c>
      <c r="G4353" s="1" t="s">
        <v>27</v>
      </c>
      <c r="H4353" s="1" t="s">
        <v>172</v>
      </c>
      <c r="I4353" s="1" t="s">
        <v>171</v>
      </c>
      <c r="J4353">
        <v>11</v>
      </c>
      <c r="K4353">
        <v>20398863</v>
      </c>
      <c r="L4353" t="s">
        <v>10</v>
      </c>
      <c r="M4353" s="2" t="b">
        <f t="shared" si="136"/>
        <v>0</v>
      </c>
      <c r="N4353" s="2" t="str">
        <f t="shared" si="137"/>
        <v>Male201855-64 yearsGR113-099</v>
      </c>
    </row>
    <row r="4354" spans="2:14" x14ac:dyDescent="0.35">
      <c r="B4354" t="s">
        <v>712</v>
      </c>
      <c r="C4354" t="s">
        <v>713</v>
      </c>
      <c r="D4354">
        <v>2018</v>
      </c>
      <c r="E4354">
        <v>2018</v>
      </c>
      <c r="F4354" s="1" t="s">
        <v>26</v>
      </c>
      <c r="G4354" s="1" t="s">
        <v>27</v>
      </c>
      <c r="H4354" s="1" t="s">
        <v>87</v>
      </c>
      <c r="I4354" s="1" t="s">
        <v>86</v>
      </c>
      <c r="J4354">
        <v>3282</v>
      </c>
      <c r="K4354">
        <v>20398863</v>
      </c>
      <c r="L4354">
        <v>16.100000000000001</v>
      </c>
      <c r="M4354" s="2" t="b">
        <f t="shared" si="136"/>
        <v>0</v>
      </c>
      <c r="N4354" s="2" t="str">
        <f t="shared" si="137"/>
        <v>Male201855-64 yearsGR113-100</v>
      </c>
    </row>
    <row r="4355" spans="2:14" x14ac:dyDescent="0.35">
      <c r="B4355" t="s">
        <v>712</v>
      </c>
      <c r="C4355" t="s">
        <v>713</v>
      </c>
      <c r="D4355">
        <v>2018</v>
      </c>
      <c r="E4355">
        <v>2018</v>
      </c>
      <c r="F4355" s="1" t="s">
        <v>26</v>
      </c>
      <c r="G4355" s="1" t="s">
        <v>27</v>
      </c>
      <c r="H4355" s="1" t="s">
        <v>170</v>
      </c>
      <c r="I4355" s="1" t="s">
        <v>169</v>
      </c>
      <c r="J4355">
        <v>42</v>
      </c>
      <c r="K4355">
        <v>20398863</v>
      </c>
      <c r="L4355">
        <v>0.2</v>
      </c>
      <c r="M4355" s="2" t="b">
        <f t="shared" si="136"/>
        <v>1</v>
      </c>
      <c r="N4355" s="2" t="str">
        <f t="shared" si="137"/>
        <v>Male201855-64 yearsGR113-102</v>
      </c>
    </row>
    <row r="4356" spans="2:14" x14ac:dyDescent="0.35">
      <c r="B4356" t="s">
        <v>712</v>
      </c>
      <c r="C4356" t="s">
        <v>713</v>
      </c>
      <c r="D4356">
        <v>2018</v>
      </c>
      <c r="E4356">
        <v>2018</v>
      </c>
      <c r="F4356" s="1" t="s">
        <v>26</v>
      </c>
      <c r="G4356" s="1" t="s">
        <v>27</v>
      </c>
      <c r="H4356" s="1" t="s">
        <v>168</v>
      </c>
      <c r="I4356" s="1" t="s">
        <v>167</v>
      </c>
      <c r="J4356">
        <v>27</v>
      </c>
      <c r="K4356">
        <v>20398863</v>
      </c>
      <c r="L4356">
        <v>0.1</v>
      </c>
      <c r="M4356" s="2" t="b">
        <f t="shared" si="136"/>
        <v>1</v>
      </c>
      <c r="N4356" s="2" t="str">
        <f t="shared" si="137"/>
        <v>Male201855-64 yearsGR113-103</v>
      </c>
    </row>
    <row r="4357" spans="2:14" x14ac:dyDescent="0.35">
      <c r="B4357" t="s">
        <v>712</v>
      </c>
      <c r="C4357" t="s">
        <v>713</v>
      </c>
      <c r="D4357">
        <v>2018</v>
      </c>
      <c r="E4357">
        <v>2018</v>
      </c>
      <c r="F4357" s="1" t="s">
        <v>26</v>
      </c>
      <c r="G4357" s="1" t="s">
        <v>27</v>
      </c>
      <c r="H4357" s="1" t="s">
        <v>164</v>
      </c>
      <c r="I4357" s="1" t="s">
        <v>163</v>
      </c>
      <c r="J4357">
        <v>618</v>
      </c>
      <c r="K4357">
        <v>20398863</v>
      </c>
      <c r="L4357">
        <v>3</v>
      </c>
      <c r="M4357" s="2" t="b">
        <f t="shared" si="136"/>
        <v>1</v>
      </c>
      <c r="N4357" s="2" t="str">
        <f t="shared" si="137"/>
        <v>Male201855-64 yearsGR113-109</v>
      </c>
    </row>
    <row r="4358" spans="2:14" x14ac:dyDescent="0.35">
      <c r="B4358" t="s">
        <v>712</v>
      </c>
      <c r="C4358" t="s">
        <v>713</v>
      </c>
      <c r="D4358">
        <v>2018</v>
      </c>
      <c r="E4358">
        <v>2018</v>
      </c>
      <c r="F4358" s="1" t="s">
        <v>26</v>
      </c>
      <c r="G4358" s="1" t="s">
        <v>27</v>
      </c>
      <c r="H4358" s="1" t="s">
        <v>83</v>
      </c>
      <c r="I4358" s="1" t="s">
        <v>82</v>
      </c>
      <c r="J4358">
        <v>2007</v>
      </c>
      <c r="K4358">
        <v>20398863</v>
      </c>
      <c r="L4358">
        <v>9.8000000000000007</v>
      </c>
      <c r="M4358" s="2" t="b">
        <f t="shared" si="136"/>
        <v>0</v>
      </c>
      <c r="N4358" s="2" t="str">
        <f t="shared" si="137"/>
        <v>Male201855-64 yearsGR113-110</v>
      </c>
    </row>
    <row r="4359" spans="2:14" x14ac:dyDescent="0.35">
      <c r="B4359" t="s">
        <v>712</v>
      </c>
      <c r="C4359" t="s">
        <v>713</v>
      </c>
      <c r="D4359">
        <v>2018</v>
      </c>
      <c r="E4359">
        <v>2018</v>
      </c>
      <c r="F4359" s="1" t="s">
        <v>26</v>
      </c>
      <c r="G4359" s="1" t="s">
        <v>27</v>
      </c>
      <c r="H4359" s="1" t="s">
        <v>81</v>
      </c>
      <c r="I4359" s="1" t="s">
        <v>80</v>
      </c>
      <c r="J4359">
        <v>20479</v>
      </c>
      <c r="K4359">
        <v>20398863</v>
      </c>
      <c r="L4359">
        <v>100.4</v>
      </c>
      <c r="M4359" s="2" t="b">
        <f t="shared" si="136"/>
        <v>0</v>
      </c>
      <c r="N4359" s="2" t="str">
        <f t="shared" si="137"/>
        <v>Male201855-64 yearsGR113-111</v>
      </c>
    </row>
    <row r="4360" spans="2:14" x14ac:dyDescent="0.35">
      <c r="B4360" t="s">
        <v>712</v>
      </c>
      <c r="C4360" t="s">
        <v>713</v>
      </c>
      <c r="D4360">
        <v>2018</v>
      </c>
      <c r="E4360">
        <v>2018</v>
      </c>
      <c r="F4360" s="1" t="s">
        <v>26</v>
      </c>
      <c r="G4360" s="1" t="s">
        <v>27</v>
      </c>
      <c r="H4360" s="1" t="s">
        <v>79</v>
      </c>
      <c r="I4360" s="1" t="s">
        <v>78</v>
      </c>
      <c r="J4360">
        <v>16522</v>
      </c>
      <c r="K4360">
        <v>20398863</v>
      </c>
      <c r="L4360">
        <v>81</v>
      </c>
      <c r="M4360" s="2" t="b">
        <f t="shared" si="136"/>
        <v>1</v>
      </c>
      <c r="N4360" s="2" t="str">
        <f t="shared" si="137"/>
        <v>Male201855-64 yearsGR113-112</v>
      </c>
    </row>
    <row r="4361" spans="2:14" x14ac:dyDescent="0.35">
      <c r="B4361" t="s">
        <v>712</v>
      </c>
      <c r="C4361" t="s">
        <v>713</v>
      </c>
      <c r="D4361">
        <v>2018</v>
      </c>
      <c r="E4361">
        <v>2018</v>
      </c>
      <c r="F4361" s="1" t="s">
        <v>26</v>
      </c>
      <c r="G4361" s="1" t="s">
        <v>27</v>
      </c>
      <c r="H4361" s="1" t="s">
        <v>77</v>
      </c>
      <c r="I4361" s="1" t="s">
        <v>76</v>
      </c>
      <c r="J4361">
        <v>4752</v>
      </c>
      <c r="K4361">
        <v>20398863</v>
      </c>
      <c r="L4361">
        <v>23.3</v>
      </c>
      <c r="M4361" s="2" t="b">
        <f t="shared" si="136"/>
        <v>0</v>
      </c>
      <c r="N4361" s="2" t="str">
        <f t="shared" si="137"/>
        <v>Male201855-64 yearsGR113-113</v>
      </c>
    </row>
    <row r="4362" spans="2:14" x14ac:dyDescent="0.35">
      <c r="B4362" t="s">
        <v>712</v>
      </c>
      <c r="C4362" t="s">
        <v>713</v>
      </c>
      <c r="D4362">
        <v>2018</v>
      </c>
      <c r="E4362">
        <v>2018</v>
      </c>
      <c r="F4362" s="1" t="s">
        <v>26</v>
      </c>
      <c r="G4362" s="1" t="s">
        <v>27</v>
      </c>
      <c r="H4362" s="1" t="s">
        <v>75</v>
      </c>
      <c r="I4362" s="1" t="s">
        <v>74</v>
      </c>
      <c r="J4362">
        <v>4284</v>
      </c>
      <c r="K4362">
        <v>20398863</v>
      </c>
      <c r="L4362">
        <v>21</v>
      </c>
      <c r="M4362" s="2" t="b">
        <f t="shared" si="136"/>
        <v>0</v>
      </c>
      <c r="N4362" s="2" t="str">
        <f t="shared" si="137"/>
        <v>Male201855-64 yearsGR113-114</v>
      </c>
    </row>
    <row r="4363" spans="2:14" x14ac:dyDescent="0.35">
      <c r="B4363" t="s">
        <v>712</v>
      </c>
      <c r="C4363" t="s">
        <v>713</v>
      </c>
      <c r="D4363">
        <v>2018</v>
      </c>
      <c r="E4363">
        <v>2018</v>
      </c>
      <c r="F4363" s="1" t="s">
        <v>26</v>
      </c>
      <c r="G4363" s="1" t="s">
        <v>27</v>
      </c>
      <c r="H4363" s="1" t="s">
        <v>162</v>
      </c>
      <c r="I4363" s="1" t="s">
        <v>161</v>
      </c>
      <c r="J4363">
        <v>165</v>
      </c>
      <c r="K4363">
        <v>20398863</v>
      </c>
      <c r="L4363">
        <v>0.8</v>
      </c>
      <c r="M4363" s="2" t="b">
        <f t="shared" si="136"/>
        <v>0</v>
      </c>
      <c r="N4363" s="2" t="str">
        <f t="shared" si="137"/>
        <v>Male201855-64 yearsGR113-115</v>
      </c>
    </row>
    <row r="4364" spans="2:14" x14ac:dyDescent="0.35">
      <c r="B4364" t="s">
        <v>712</v>
      </c>
      <c r="C4364" t="s">
        <v>713</v>
      </c>
      <c r="D4364">
        <v>2018</v>
      </c>
      <c r="E4364">
        <v>2018</v>
      </c>
      <c r="F4364" s="1" t="s">
        <v>26</v>
      </c>
      <c r="G4364" s="1" t="s">
        <v>27</v>
      </c>
      <c r="H4364" s="1" t="s">
        <v>160</v>
      </c>
      <c r="I4364" s="1" t="s">
        <v>159</v>
      </c>
      <c r="J4364">
        <v>303</v>
      </c>
      <c r="K4364">
        <v>20398863</v>
      </c>
      <c r="L4364">
        <v>1.5</v>
      </c>
      <c r="M4364" s="2" t="b">
        <f t="shared" si="136"/>
        <v>0</v>
      </c>
      <c r="N4364" s="2" t="str">
        <f t="shared" si="137"/>
        <v>Male201855-64 yearsGR113-116</v>
      </c>
    </row>
    <row r="4365" spans="2:14" x14ac:dyDescent="0.35">
      <c r="B4365" t="s">
        <v>712</v>
      </c>
      <c r="C4365" t="s">
        <v>713</v>
      </c>
      <c r="D4365">
        <v>2018</v>
      </c>
      <c r="E4365">
        <v>2018</v>
      </c>
      <c r="F4365" s="1" t="s">
        <v>26</v>
      </c>
      <c r="G4365" s="1" t="s">
        <v>27</v>
      </c>
      <c r="H4365" s="1" t="s">
        <v>73</v>
      </c>
      <c r="I4365" s="1" t="s">
        <v>72</v>
      </c>
      <c r="J4365">
        <v>11770</v>
      </c>
      <c r="K4365">
        <v>20398863</v>
      </c>
      <c r="L4365">
        <v>57.7</v>
      </c>
      <c r="M4365" s="2" t="b">
        <f t="shared" si="136"/>
        <v>0</v>
      </c>
      <c r="N4365" s="2" t="str">
        <f t="shared" si="137"/>
        <v>Male201855-64 yearsGR113-117</v>
      </c>
    </row>
    <row r="4366" spans="2:14" x14ac:dyDescent="0.35">
      <c r="B4366" t="s">
        <v>712</v>
      </c>
      <c r="C4366" t="s">
        <v>713</v>
      </c>
      <c r="D4366">
        <v>2018</v>
      </c>
      <c r="E4366">
        <v>2018</v>
      </c>
      <c r="F4366" s="1" t="s">
        <v>26</v>
      </c>
      <c r="G4366" s="1" t="s">
        <v>27</v>
      </c>
      <c r="H4366" s="1" t="s">
        <v>71</v>
      </c>
      <c r="I4366" s="1" t="s">
        <v>70</v>
      </c>
      <c r="J4366">
        <v>1909</v>
      </c>
      <c r="K4366">
        <v>20398863</v>
      </c>
      <c r="L4366">
        <v>9.4</v>
      </c>
      <c r="M4366" s="2" t="b">
        <f t="shared" si="136"/>
        <v>0</v>
      </c>
      <c r="N4366" s="2" t="str">
        <f t="shared" si="137"/>
        <v>Male201855-64 yearsGR113-118</v>
      </c>
    </row>
    <row r="4367" spans="2:14" x14ac:dyDescent="0.35">
      <c r="B4367" t="s">
        <v>712</v>
      </c>
      <c r="C4367" t="s">
        <v>713</v>
      </c>
      <c r="D4367">
        <v>2018</v>
      </c>
      <c r="E4367">
        <v>2018</v>
      </c>
      <c r="F4367" s="1" t="s">
        <v>26</v>
      </c>
      <c r="G4367" s="1" t="s">
        <v>27</v>
      </c>
      <c r="H4367" s="1" t="s">
        <v>158</v>
      </c>
      <c r="I4367" s="1" t="s">
        <v>157</v>
      </c>
      <c r="J4367">
        <v>44</v>
      </c>
      <c r="K4367">
        <v>20398863</v>
      </c>
      <c r="L4367">
        <v>0.2</v>
      </c>
      <c r="M4367" s="2" t="b">
        <f t="shared" si="136"/>
        <v>0</v>
      </c>
      <c r="N4367" s="2" t="str">
        <f t="shared" si="137"/>
        <v>Male201855-64 yearsGR113-119</v>
      </c>
    </row>
    <row r="4368" spans="2:14" x14ac:dyDescent="0.35">
      <c r="B4368" t="s">
        <v>712</v>
      </c>
      <c r="C4368" t="s">
        <v>713</v>
      </c>
      <c r="D4368">
        <v>2018</v>
      </c>
      <c r="E4368">
        <v>2018</v>
      </c>
      <c r="F4368" s="1" t="s">
        <v>26</v>
      </c>
      <c r="G4368" s="1" t="s">
        <v>27</v>
      </c>
      <c r="H4368" s="1" t="s">
        <v>69</v>
      </c>
      <c r="I4368" s="1" t="s">
        <v>68</v>
      </c>
      <c r="J4368">
        <v>350</v>
      </c>
      <c r="K4368">
        <v>20398863</v>
      </c>
      <c r="L4368">
        <v>1.7</v>
      </c>
      <c r="M4368" s="2" t="b">
        <f t="shared" si="136"/>
        <v>0</v>
      </c>
      <c r="N4368" s="2" t="str">
        <f t="shared" si="137"/>
        <v>Male201855-64 yearsGR113-120</v>
      </c>
    </row>
    <row r="4369" spans="2:14" x14ac:dyDescent="0.35">
      <c r="B4369" t="s">
        <v>712</v>
      </c>
      <c r="C4369" t="s">
        <v>713</v>
      </c>
      <c r="D4369">
        <v>2018</v>
      </c>
      <c r="E4369">
        <v>2018</v>
      </c>
      <c r="F4369" s="1" t="s">
        <v>26</v>
      </c>
      <c r="G4369" s="1" t="s">
        <v>27</v>
      </c>
      <c r="H4369" s="1" t="s">
        <v>156</v>
      </c>
      <c r="I4369" s="1" t="s">
        <v>155</v>
      </c>
      <c r="J4369">
        <v>366</v>
      </c>
      <c r="K4369">
        <v>20398863</v>
      </c>
      <c r="L4369">
        <v>1.8</v>
      </c>
      <c r="M4369" s="2" t="b">
        <f t="shared" si="136"/>
        <v>0</v>
      </c>
      <c r="N4369" s="2" t="str">
        <f t="shared" si="137"/>
        <v>Male201855-64 yearsGR113-121</v>
      </c>
    </row>
    <row r="4370" spans="2:14" x14ac:dyDescent="0.35">
      <c r="B4370" t="s">
        <v>712</v>
      </c>
      <c r="C4370" t="s">
        <v>713</v>
      </c>
      <c r="D4370">
        <v>2018</v>
      </c>
      <c r="E4370">
        <v>2018</v>
      </c>
      <c r="F4370" s="1" t="s">
        <v>26</v>
      </c>
      <c r="G4370" s="1" t="s">
        <v>27</v>
      </c>
      <c r="H4370" s="1" t="s">
        <v>67</v>
      </c>
      <c r="I4370" s="1" t="s">
        <v>66</v>
      </c>
      <c r="J4370">
        <v>7280</v>
      </c>
      <c r="K4370">
        <v>20398863</v>
      </c>
      <c r="L4370">
        <v>35.700000000000003</v>
      </c>
      <c r="M4370" s="2" t="b">
        <f t="shared" si="136"/>
        <v>0</v>
      </c>
      <c r="N4370" s="2" t="str">
        <f t="shared" si="137"/>
        <v>Male201855-64 yearsGR113-122</v>
      </c>
    </row>
    <row r="4371" spans="2:14" x14ac:dyDescent="0.35">
      <c r="B4371" t="s">
        <v>712</v>
      </c>
      <c r="C4371" t="s">
        <v>713</v>
      </c>
      <c r="D4371">
        <v>2018</v>
      </c>
      <c r="E4371">
        <v>2018</v>
      </c>
      <c r="F4371" s="1" t="s">
        <v>26</v>
      </c>
      <c r="G4371" s="1" t="s">
        <v>27</v>
      </c>
      <c r="H4371" s="1" t="s">
        <v>154</v>
      </c>
      <c r="I4371" s="1" t="s">
        <v>153</v>
      </c>
      <c r="J4371">
        <v>1821</v>
      </c>
      <c r="K4371">
        <v>20398863</v>
      </c>
      <c r="L4371">
        <v>8.9</v>
      </c>
      <c r="M4371" s="2" t="b">
        <f t="shared" si="136"/>
        <v>0</v>
      </c>
      <c r="N4371" s="2" t="str">
        <f t="shared" si="137"/>
        <v>Male201855-64 yearsGR113-123</v>
      </c>
    </row>
    <row r="4372" spans="2:14" x14ac:dyDescent="0.35">
      <c r="B4372" t="s">
        <v>712</v>
      </c>
      <c r="C4372" t="s">
        <v>713</v>
      </c>
      <c r="D4372">
        <v>2018</v>
      </c>
      <c r="E4372">
        <v>2018</v>
      </c>
      <c r="F4372" s="1" t="s">
        <v>26</v>
      </c>
      <c r="G4372" s="1" t="s">
        <v>27</v>
      </c>
      <c r="H4372" s="1" t="s">
        <v>65</v>
      </c>
      <c r="I4372" s="1" t="s">
        <v>64</v>
      </c>
      <c r="J4372">
        <v>6471</v>
      </c>
      <c r="K4372">
        <v>20398863</v>
      </c>
      <c r="L4372">
        <v>31.7</v>
      </c>
      <c r="M4372" s="2" t="b">
        <f t="shared" si="136"/>
        <v>1</v>
      </c>
      <c r="N4372" s="2" t="str">
        <f t="shared" si="137"/>
        <v>Male201855-64 yearsGR113-124</v>
      </c>
    </row>
    <row r="4373" spans="2:14" x14ac:dyDescent="0.35">
      <c r="B4373" t="s">
        <v>712</v>
      </c>
      <c r="C4373" t="s">
        <v>713</v>
      </c>
      <c r="D4373">
        <v>2018</v>
      </c>
      <c r="E4373">
        <v>2018</v>
      </c>
      <c r="F4373" s="1" t="s">
        <v>26</v>
      </c>
      <c r="G4373" s="1" t="s">
        <v>27</v>
      </c>
      <c r="H4373" s="1" t="s">
        <v>152</v>
      </c>
      <c r="I4373" s="1" t="s">
        <v>151</v>
      </c>
      <c r="J4373">
        <v>3739</v>
      </c>
      <c r="K4373">
        <v>20398863</v>
      </c>
      <c r="L4373">
        <v>18.3</v>
      </c>
      <c r="M4373" s="2" t="b">
        <f t="shared" si="136"/>
        <v>0</v>
      </c>
      <c r="N4373" s="2" t="str">
        <f t="shared" si="137"/>
        <v>Male201855-64 yearsGR113-125</v>
      </c>
    </row>
    <row r="4374" spans="2:14" x14ac:dyDescent="0.35">
      <c r="B4374" t="s">
        <v>712</v>
      </c>
      <c r="C4374" t="s">
        <v>713</v>
      </c>
      <c r="D4374">
        <v>2018</v>
      </c>
      <c r="E4374">
        <v>2018</v>
      </c>
      <c r="F4374" s="1" t="s">
        <v>26</v>
      </c>
      <c r="G4374" s="1" t="s">
        <v>27</v>
      </c>
      <c r="H4374" s="1" t="s">
        <v>63</v>
      </c>
      <c r="I4374" s="1" t="s">
        <v>62</v>
      </c>
      <c r="J4374">
        <v>2732</v>
      </c>
      <c r="K4374">
        <v>20398863</v>
      </c>
      <c r="L4374">
        <v>13.4</v>
      </c>
      <c r="M4374" s="2" t="b">
        <f t="shared" si="136"/>
        <v>0</v>
      </c>
      <c r="N4374" s="2" t="str">
        <f t="shared" si="137"/>
        <v>Male201855-64 yearsGR113-126</v>
      </c>
    </row>
    <row r="4375" spans="2:14" x14ac:dyDescent="0.35">
      <c r="B4375" t="s">
        <v>712</v>
      </c>
      <c r="C4375" t="s">
        <v>713</v>
      </c>
      <c r="D4375">
        <v>2018</v>
      </c>
      <c r="E4375">
        <v>2018</v>
      </c>
      <c r="F4375" s="1" t="s">
        <v>26</v>
      </c>
      <c r="G4375" s="1" t="s">
        <v>27</v>
      </c>
      <c r="H4375" s="1" t="s">
        <v>61</v>
      </c>
      <c r="I4375" s="1" t="s">
        <v>60</v>
      </c>
      <c r="J4375">
        <v>1104</v>
      </c>
      <c r="K4375">
        <v>20398863</v>
      </c>
      <c r="L4375">
        <v>5.4</v>
      </c>
      <c r="M4375" s="2" t="b">
        <f t="shared" si="136"/>
        <v>1</v>
      </c>
      <c r="N4375" s="2" t="str">
        <f t="shared" si="137"/>
        <v>Male201855-64 yearsGR113-127</v>
      </c>
    </row>
    <row r="4376" spans="2:14" x14ac:dyDescent="0.35">
      <c r="B4376" t="s">
        <v>712</v>
      </c>
      <c r="C4376" t="s">
        <v>713</v>
      </c>
      <c r="D4376">
        <v>2018</v>
      </c>
      <c r="E4376">
        <v>2018</v>
      </c>
      <c r="F4376" s="1" t="s">
        <v>26</v>
      </c>
      <c r="G4376" s="1" t="s">
        <v>27</v>
      </c>
      <c r="H4376" s="1" t="s">
        <v>59</v>
      </c>
      <c r="I4376" s="1" t="s">
        <v>58</v>
      </c>
      <c r="J4376">
        <v>620</v>
      </c>
      <c r="K4376">
        <v>20398863</v>
      </c>
      <c r="L4376">
        <v>3</v>
      </c>
      <c r="M4376" s="2" t="b">
        <f t="shared" si="136"/>
        <v>0</v>
      </c>
      <c r="N4376" s="2" t="str">
        <f t="shared" si="137"/>
        <v>Male201855-64 yearsGR113-128</v>
      </c>
    </row>
    <row r="4377" spans="2:14" x14ac:dyDescent="0.35">
      <c r="B4377" t="s">
        <v>712</v>
      </c>
      <c r="C4377" t="s">
        <v>713</v>
      </c>
      <c r="D4377">
        <v>2018</v>
      </c>
      <c r="E4377">
        <v>2018</v>
      </c>
      <c r="F4377" s="1" t="s">
        <v>26</v>
      </c>
      <c r="G4377" s="1" t="s">
        <v>27</v>
      </c>
      <c r="H4377" s="1" t="s">
        <v>57</v>
      </c>
      <c r="I4377" s="1" t="s">
        <v>56</v>
      </c>
      <c r="J4377">
        <v>484</v>
      </c>
      <c r="K4377">
        <v>20398863</v>
      </c>
      <c r="L4377">
        <v>2.4</v>
      </c>
      <c r="M4377" s="2" t="b">
        <f t="shared" si="136"/>
        <v>0</v>
      </c>
      <c r="N4377" s="2" t="str">
        <f t="shared" si="137"/>
        <v>Male201855-64 yearsGR113-129</v>
      </c>
    </row>
    <row r="4378" spans="2:14" x14ac:dyDescent="0.35">
      <c r="B4378" t="s">
        <v>712</v>
      </c>
      <c r="C4378" t="s">
        <v>713</v>
      </c>
      <c r="D4378">
        <v>2018</v>
      </c>
      <c r="E4378">
        <v>2018</v>
      </c>
      <c r="F4378" s="1" t="s">
        <v>26</v>
      </c>
      <c r="G4378" s="1" t="s">
        <v>27</v>
      </c>
      <c r="H4378" s="1" t="s">
        <v>300</v>
      </c>
      <c r="I4378" s="1" t="s">
        <v>299</v>
      </c>
      <c r="J4378">
        <v>67</v>
      </c>
      <c r="K4378">
        <v>20398863</v>
      </c>
      <c r="L4378">
        <v>0.3</v>
      </c>
      <c r="M4378" s="2" t="b">
        <f t="shared" si="136"/>
        <v>1</v>
      </c>
      <c r="N4378" s="2" t="str">
        <f t="shared" si="137"/>
        <v>Male201855-64 yearsGR113-130</v>
      </c>
    </row>
    <row r="4379" spans="2:14" x14ac:dyDescent="0.35">
      <c r="B4379" t="s">
        <v>712</v>
      </c>
      <c r="C4379" t="s">
        <v>713</v>
      </c>
      <c r="D4379">
        <v>2018</v>
      </c>
      <c r="E4379">
        <v>2018</v>
      </c>
      <c r="F4379" s="1" t="s">
        <v>26</v>
      </c>
      <c r="G4379" s="1" t="s">
        <v>27</v>
      </c>
      <c r="H4379" s="1" t="s">
        <v>55</v>
      </c>
      <c r="I4379" s="1" t="s">
        <v>54</v>
      </c>
      <c r="J4379">
        <v>649</v>
      </c>
      <c r="K4379">
        <v>20398863</v>
      </c>
      <c r="L4379">
        <v>3.2</v>
      </c>
      <c r="M4379" s="2" t="b">
        <f t="shared" si="136"/>
        <v>0</v>
      </c>
      <c r="N4379" s="2" t="str">
        <f t="shared" si="137"/>
        <v>Male201855-64 yearsGR113-131</v>
      </c>
    </row>
    <row r="4380" spans="2:14" x14ac:dyDescent="0.35">
      <c r="B4380" t="s">
        <v>712</v>
      </c>
      <c r="C4380" t="s">
        <v>713</v>
      </c>
      <c r="D4380">
        <v>2018</v>
      </c>
      <c r="E4380">
        <v>2018</v>
      </c>
      <c r="F4380" s="1" t="s">
        <v>26</v>
      </c>
      <c r="G4380" s="1" t="s">
        <v>27</v>
      </c>
      <c r="H4380" s="1" t="s">
        <v>150</v>
      </c>
      <c r="I4380" s="1" t="s">
        <v>149</v>
      </c>
      <c r="J4380">
        <v>19</v>
      </c>
      <c r="K4380">
        <v>20398863</v>
      </c>
      <c r="L4380" t="s">
        <v>10</v>
      </c>
      <c r="M4380" s="2" t="b">
        <f t="shared" si="136"/>
        <v>0</v>
      </c>
      <c r="N4380" s="2" t="str">
        <f t="shared" si="137"/>
        <v>Male201855-64 yearsGR113-132</v>
      </c>
    </row>
    <row r="4381" spans="2:14" x14ac:dyDescent="0.35">
      <c r="B4381" t="s">
        <v>712</v>
      </c>
      <c r="C4381" t="s">
        <v>713</v>
      </c>
      <c r="D4381">
        <v>2018</v>
      </c>
      <c r="E4381">
        <v>2018</v>
      </c>
      <c r="F4381" s="1" t="s">
        <v>26</v>
      </c>
      <c r="G4381" s="1" t="s">
        <v>27</v>
      </c>
      <c r="H4381" s="1" t="s">
        <v>53</v>
      </c>
      <c r="I4381" s="1" t="s">
        <v>52</v>
      </c>
      <c r="J4381">
        <v>630</v>
      </c>
      <c r="K4381">
        <v>20398863</v>
      </c>
      <c r="L4381">
        <v>3.1</v>
      </c>
      <c r="M4381" s="2" t="b">
        <f t="shared" si="136"/>
        <v>0</v>
      </c>
      <c r="N4381" s="2" t="str">
        <f t="shared" si="137"/>
        <v>Male201855-64 yearsGR113-133</v>
      </c>
    </row>
    <row r="4382" spans="2:14" x14ac:dyDescent="0.35">
      <c r="B4382" t="s">
        <v>712</v>
      </c>
      <c r="C4382" t="s">
        <v>713</v>
      </c>
      <c r="D4382">
        <v>2018</v>
      </c>
      <c r="E4382">
        <v>2018</v>
      </c>
      <c r="F4382" s="1" t="s">
        <v>26</v>
      </c>
      <c r="G4382" s="1" t="s">
        <v>27</v>
      </c>
      <c r="H4382" s="1" t="s">
        <v>147</v>
      </c>
      <c r="I4382" s="1" t="s">
        <v>146</v>
      </c>
      <c r="J4382">
        <v>435</v>
      </c>
      <c r="K4382">
        <v>20398863</v>
      </c>
      <c r="L4382">
        <v>2.1</v>
      </c>
      <c r="M4382" s="2" t="b">
        <f t="shared" si="136"/>
        <v>1</v>
      </c>
      <c r="N4382" s="2" t="str">
        <f t="shared" si="137"/>
        <v>Male201855-64 yearsGR113-135</v>
      </c>
    </row>
    <row r="4383" spans="2:14" x14ac:dyDescent="0.35">
      <c r="B4383" t="s">
        <v>712</v>
      </c>
      <c r="C4383" t="s">
        <v>713</v>
      </c>
      <c r="D4383">
        <v>2018</v>
      </c>
      <c r="E4383">
        <v>2018</v>
      </c>
      <c r="F4383" s="1" t="s">
        <v>26</v>
      </c>
      <c r="G4383" s="1" t="s">
        <v>27</v>
      </c>
      <c r="H4383" s="1" t="s">
        <v>145</v>
      </c>
      <c r="I4383" s="1" t="s">
        <v>144</v>
      </c>
      <c r="J4383">
        <v>243</v>
      </c>
      <c r="K4383">
        <v>20398863</v>
      </c>
      <c r="L4383">
        <v>1.2</v>
      </c>
      <c r="M4383" s="2" t="b">
        <f t="shared" si="136"/>
        <v>1</v>
      </c>
      <c r="N4383" s="2" t="str">
        <f t="shared" si="137"/>
        <v>Male201855-64 yearsGR113-136</v>
      </c>
    </row>
    <row r="4384" spans="2:14" x14ac:dyDescent="0.35">
      <c r="B4384" t="s">
        <v>712</v>
      </c>
      <c r="C4384" t="s">
        <v>713</v>
      </c>
      <c r="D4384">
        <v>2018</v>
      </c>
      <c r="E4384">
        <v>2018</v>
      </c>
      <c r="F4384" s="1" t="s">
        <v>28</v>
      </c>
      <c r="G4384" s="1" t="s">
        <v>29</v>
      </c>
      <c r="H4384" s="1" t="s">
        <v>296</v>
      </c>
      <c r="I4384" s="1" t="s">
        <v>295</v>
      </c>
      <c r="J4384">
        <v>675</v>
      </c>
      <c r="K4384">
        <v>14246085</v>
      </c>
      <c r="L4384">
        <v>4.7</v>
      </c>
      <c r="M4384" s="2" t="b">
        <f t="shared" si="136"/>
        <v>0</v>
      </c>
      <c r="N4384" s="2" t="str">
        <f t="shared" si="137"/>
        <v>Male201865-74 yearsGR113-003</v>
      </c>
    </row>
    <row r="4385" spans="2:14" x14ac:dyDescent="0.35">
      <c r="B4385" t="s">
        <v>712</v>
      </c>
      <c r="C4385" t="s">
        <v>713</v>
      </c>
      <c r="D4385">
        <v>2018</v>
      </c>
      <c r="E4385">
        <v>2018</v>
      </c>
      <c r="F4385" s="1" t="s">
        <v>28</v>
      </c>
      <c r="G4385" s="1" t="s">
        <v>29</v>
      </c>
      <c r="H4385" s="1" t="s">
        <v>294</v>
      </c>
      <c r="I4385" s="1" t="s">
        <v>293</v>
      </c>
      <c r="J4385">
        <v>72</v>
      </c>
      <c r="K4385">
        <v>14246085</v>
      </c>
      <c r="L4385">
        <v>0.5</v>
      </c>
      <c r="M4385" s="2" t="b">
        <f t="shared" si="136"/>
        <v>1</v>
      </c>
      <c r="N4385" s="2" t="str">
        <f t="shared" si="137"/>
        <v>Male201865-74 yearsGR113-004</v>
      </c>
    </row>
    <row r="4386" spans="2:14" x14ac:dyDescent="0.35">
      <c r="B4386" t="s">
        <v>712</v>
      </c>
      <c r="C4386" t="s">
        <v>713</v>
      </c>
      <c r="D4386">
        <v>2018</v>
      </c>
      <c r="E4386">
        <v>2018</v>
      </c>
      <c r="F4386" s="1" t="s">
        <v>28</v>
      </c>
      <c r="G4386" s="1" t="s">
        <v>29</v>
      </c>
      <c r="H4386" s="1" t="s">
        <v>292</v>
      </c>
      <c r="I4386" s="1" t="s">
        <v>291</v>
      </c>
      <c r="J4386">
        <v>48</v>
      </c>
      <c r="K4386">
        <v>14246085</v>
      </c>
      <c r="L4386">
        <v>0.3</v>
      </c>
      <c r="M4386" s="2" t="b">
        <f t="shared" si="136"/>
        <v>0</v>
      </c>
      <c r="N4386" s="2" t="str">
        <f t="shared" si="137"/>
        <v>Male201865-74 yearsGR113-005</v>
      </c>
    </row>
    <row r="4387" spans="2:14" x14ac:dyDescent="0.35">
      <c r="B4387" t="s">
        <v>712</v>
      </c>
      <c r="C4387" t="s">
        <v>713</v>
      </c>
      <c r="D4387">
        <v>2018</v>
      </c>
      <c r="E4387">
        <v>2018</v>
      </c>
      <c r="F4387" s="1" t="s">
        <v>28</v>
      </c>
      <c r="G4387" s="1" t="s">
        <v>29</v>
      </c>
      <c r="H4387" s="1" t="s">
        <v>290</v>
      </c>
      <c r="I4387" s="1" t="s">
        <v>289</v>
      </c>
      <c r="J4387">
        <v>24</v>
      </c>
      <c r="K4387">
        <v>14246085</v>
      </c>
      <c r="L4387">
        <v>0.2</v>
      </c>
      <c r="M4387" s="2" t="b">
        <f t="shared" si="136"/>
        <v>0</v>
      </c>
      <c r="N4387" s="2" t="str">
        <f t="shared" si="137"/>
        <v>Male201865-74 yearsGR113-006</v>
      </c>
    </row>
    <row r="4388" spans="2:14" x14ac:dyDescent="0.35">
      <c r="B4388" t="s">
        <v>712</v>
      </c>
      <c r="C4388" t="s">
        <v>713</v>
      </c>
      <c r="D4388">
        <v>2018</v>
      </c>
      <c r="E4388">
        <v>2018</v>
      </c>
      <c r="F4388" s="1" t="s">
        <v>28</v>
      </c>
      <c r="G4388" s="1" t="s">
        <v>29</v>
      </c>
      <c r="H4388" s="1" t="s">
        <v>143</v>
      </c>
      <c r="I4388" s="1" t="s">
        <v>142</v>
      </c>
      <c r="J4388">
        <v>4746</v>
      </c>
      <c r="K4388">
        <v>14246085</v>
      </c>
      <c r="L4388">
        <v>33.299999999999997</v>
      </c>
      <c r="M4388" s="2" t="b">
        <f t="shared" si="136"/>
        <v>1</v>
      </c>
      <c r="N4388" s="2" t="str">
        <f t="shared" si="137"/>
        <v>Male201865-74 yearsGR113-010</v>
      </c>
    </row>
    <row r="4389" spans="2:14" x14ac:dyDescent="0.35">
      <c r="B4389" t="s">
        <v>712</v>
      </c>
      <c r="C4389" t="s">
        <v>713</v>
      </c>
      <c r="D4389">
        <v>2018</v>
      </c>
      <c r="E4389">
        <v>2018</v>
      </c>
      <c r="F4389" s="1" t="s">
        <v>28</v>
      </c>
      <c r="G4389" s="1" t="s">
        <v>29</v>
      </c>
      <c r="H4389" s="1" t="s">
        <v>284</v>
      </c>
      <c r="I4389" s="1" t="s">
        <v>283</v>
      </c>
      <c r="J4389">
        <v>843</v>
      </c>
      <c r="K4389">
        <v>14246085</v>
      </c>
      <c r="L4389">
        <v>5.9</v>
      </c>
      <c r="M4389" s="2" t="b">
        <f t="shared" si="136"/>
        <v>1</v>
      </c>
      <c r="N4389" s="2" t="str">
        <f t="shared" si="137"/>
        <v>Male201865-74 yearsGR113-015</v>
      </c>
    </row>
    <row r="4390" spans="2:14" x14ac:dyDescent="0.35">
      <c r="B4390" t="s">
        <v>712</v>
      </c>
      <c r="C4390" t="s">
        <v>713</v>
      </c>
      <c r="D4390">
        <v>2018</v>
      </c>
      <c r="E4390">
        <v>2018</v>
      </c>
      <c r="F4390" s="1" t="s">
        <v>28</v>
      </c>
      <c r="G4390" s="1" t="s">
        <v>29</v>
      </c>
      <c r="H4390" s="1" t="s">
        <v>282</v>
      </c>
      <c r="I4390" s="1" t="s">
        <v>281</v>
      </c>
      <c r="J4390">
        <v>563</v>
      </c>
      <c r="K4390">
        <v>14246085</v>
      </c>
      <c r="L4390">
        <v>4</v>
      </c>
      <c r="M4390" s="2" t="b">
        <f t="shared" si="136"/>
        <v>1</v>
      </c>
      <c r="N4390" s="2" t="str">
        <f t="shared" si="137"/>
        <v>Male201865-74 yearsGR113-016</v>
      </c>
    </row>
    <row r="4391" spans="2:14" x14ac:dyDescent="0.35">
      <c r="B4391" t="s">
        <v>712</v>
      </c>
      <c r="C4391" t="s">
        <v>713</v>
      </c>
      <c r="D4391">
        <v>2018</v>
      </c>
      <c r="E4391">
        <v>2018</v>
      </c>
      <c r="F4391" s="1" t="s">
        <v>28</v>
      </c>
      <c r="G4391" s="1" t="s">
        <v>29</v>
      </c>
      <c r="H4391" s="1" t="s">
        <v>141</v>
      </c>
      <c r="I4391" s="1" t="s">
        <v>140</v>
      </c>
      <c r="J4391">
        <v>1092</v>
      </c>
      <c r="K4391">
        <v>14246085</v>
      </c>
      <c r="L4391">
        <v>7.7</v>
      </c>
      <c r="M4391" s="2" t="b">
        <f t="shared" si="136"/>
        <v>0</v>
      </c>
      <c r="N4391" s="2" t="str">
        <f t="shared" si="137"/>
        <v>Male201865-74 yearsGR113-018</v>
      </c>
    </row>
    <row r="4392" spans="2:14" x14ac:dyDescent="0.35">
      <c r="B4392" t="s">
        <v>712</v>
      </c>
      <c r="C4392" t="s">
        <v>713</v>
      </c>
      <c r="D4392">
        <v>2018</v>
      </c>
      <c r="E4392">
        <v>2018</v>
      </c>
      <c r="F4392" s="1" t="s">
        <v>28</v>
      </c>
      <c r="G4392" s="1" t="s">
        <v>29</v>
      </c>
      <c r="H4392" s="1" t="s">
        <v>139</v>
      </c>
      <c r="I4392" s="1" t="s">
        <v>138</v>
      </c>
      <c r="J4392">
        <v>93317</v>
      </c>
      <c r="K4392">
        <v>14246085</v>
      </c>
      <c r="L4392">
        <v>655</v>
      </c>
      <c r="M4392" s="2" t="b">
        <f t="shared" si="136"/>
        <v>1</v>
      </c>
      <c r="N4392" s="2" t="str">
        <f t="shared" si="137"/>
        <v>Male201865-74 yearsGR113-019</v>
      </c>
    </row>
    <row r="4393" spans="2:14" x14ac:dyDescent="0.35">
      <c r="B4393" t="s">
        <v>712</v>
      </c>
      <c r="C4393" t="s">
        <v>713</v>
      </c>
      <c r="D4393">
        <v>2018</v>
      </c>
      <c r="E4393">
        <v>2018</v>
      </c>
      <c r="F4393" s="1" t="s">
        <v>28</v>
      </c>
      <c r="G4393" s="1" t="s">
        <v>29</v>
      </c>
      <c r="H4393" s="1" t="s">
        <v>280</v>
      </c>
      <c r="I4393" s="1" t="s">
        <v>279</v>
      </c>
      <c r="J4393">
        <v>2301</v>
      </c>
      <c r="K4393">
        <v>14246085</v>
      </c>
      <c r="L4393">
        <v>16.2</v>
      </c>
      <c r="M4393" s="2" t="b">
        <f t="shared" si="136"/>
        <v>0</v>
      </c>
      <c r="N4393" s="2" t="str">
        <f t="shared" si="137"/>
        <v>Male201865-74 yearsGR113-020</v>
      </c>
    </row>
    <row r="4394" spans="2:14" x14ac:dyDescent="0.35">
      <c r="B4394" t="s">
        <v>712</v>
      </c>
      <c r="C4394" t="s">
        <v>713</v>
      </c>
      <c r="D4394">
        <v>2018</v>
      </c>
      <c r="E4394">
        <v>2018</v>
      </c>
      <c r="F4394" s="1" t="s">
        <v>28</v>
      </c>
      <c r="G4394" s="1" t="s">
        <v>29</v>
      </c>
      <c r="H4394" s="1" t="s">
        <v>278</v>
      </c>
      <c r="I4394" s="1" t="s">
        <v>277</v>
      </c>
      <c r="J4394">
        <v>4204</v>
      </c>
      <c r="K4394">
        <v>14246085</v>
      </c>
      <c r="L4394">
        <v>29.5</v>
      </c>
      <c r="M4394" s="2" t="b">
        <f t="shared" si="136"/>
        <v>0</v>
      </c>
      <c r="N4394" s="2" t="str">
        <f t="shared" si="137"/>
        <v>Male201865-74 yearsGR113-021</v>
      </c>
    </row>
    <row r="4395" spans="2:14" x14ac:dyDescent="0.35">
      <c r="B4395" t="s">
        <v>712</v>
      </c>
      <c r="C4395" t="s">
        <v>713</v>
      </c>
      <c r="D4395">
        <v>2018</v>
      </c>
      <c r="E4395">
        <v>2018</v>
      </c>
      <c r="F4395" s="1" t="s">
        <v>28</v>
      </c>
      <c r="G4395" s="1" t="s">
        <v>29</v>
      </c>
      <c r="H4395" s="1" t="s">
        <v>276</v>
      </c>
      <c r="I4395" s="1" t="s">
        <v>275</v>
      </c>
      <c r="J4395">
        <v>1806</v>
      </c>
      <c r="K4395">
        <v>14246085</v>
      </c>
      <c r="L4395">
        <v>12.7</v>
      </c>
      <c r="M4395" s="2" t="b">
        <f t="shared" si="136"/>
        <v>0</v>
      </c>
      <c r="N4395" s="2" t="str">
        <f t="shared" si="137"/>
        <v>Male201865-74 yearsGR113-022</v>
      </c>
    </row>
    <row r="4396" spans="2:14" x14ac:dyDescent="0.35">
      <c r="B4396" t="s">
        <v>712</v>
      </c>
      <c r="C4396" t="s">
        <v>713</v>
      </c>
      <c r="D4396">
        <v>2018</v>
      </c>
      <c r="E4396">
        <v>2018</v>
      </c>
      <c r="F4396" s="1" t="s">
        <v>28</v>
      </c>
      <c r="G4396" s="1" t="s">
        <v>29</v>
      </c>
      <c r="H4396" s="1" t="s">
        <v>274</v>
      </c>
      <c r="I4396" s="1" t="s">
        <v>273</v>
      </c>
      <c r="J4396">
        <v>7410</v>
      </c>
      <c r="K4396">
        <v>14246085</v>
      </c>
      <c r="L4396">
        <v>52</v>
      </c>
      <c r="M4396" s="2" t="b">
        <f t="shared" si="136"/>
        <v>0</v>
      </c>
      <c r="N4396" s="2" t="str">
        <f t="shared" si="137"/>
        <v>Male201865-74 yearsGR113-023</v>
      </c>
    </row>
    <row r="4397" spans="2:14" x14ac:dyDescent="0.35">
      <c r="B4397" t="s">
        <v>712</v>
      </c>
      <c r="C4397" t="s">
        <v>713</v>
      </c>
      <c r="D4397">
        <v>2018</v>
      </c>
      <c r="E4397">
        <v>2018</v>
      </c>
      <c r="F4397" s="1" t="s">
        <v>28</v>
      </c>
      <c r="G4397" s="1" t="s">
        <v>29</v>
      </c>
      <c r="H4397" s="1" t="s">
        <v>272</v>
      </c>
      <c r="I4397" s="1" t="s">
        <v>271</v>
      </c>
      <c r="J4397">
        <v>6555</v>
      </c>
      <c r="K4397">
        <v>14246085</v>
      </c>
      <c r="L4397">
        <v>46</v>
      </c>
      <c r="M4397" s="2" t="b">
        <f t="shared" si="136"/>
        <v>0</v>
      </c>
      <c r="N4397" s="2" t="str">
        <f t="shared" si="137"/>
        <v>Male201865-74 yearsGR113-024</v>
      </c>
    </row>
    <row r="4398" spans="2:14" x14ac:dyDescent="0.35">
      <c r="B4398" t="s">
        <v>712</v>
      </c>
      <c r="C4398" t="s">
        <v>713</v>
      </c>
      <c r="D4398">
        <v>2018</v>
      </c>
      <c r="E4398">
        <v>2018</v>
      </c>
      <c r="F4398" s="1" t="s">
        <v>28</v>
      </c>
      <c r="G4398" s="1" t="s">
        <v>29</v>
      </c>
      <c r="H4398" s="1" t="s">
        <v>270</v>
      </c>
      <c r="I4398" s="1" t="s">
        <v>269</v>
      </c>
      <c r="J4398">
        <v>7706</v>
      </c>
      <c r="K4398">
        <v>14246085</v>
      </c>
      <c r="L4398">
        <v>54.1</v>
      </c>
      <c r="M4398" s="2" t="b">
        <f t="shared" si="136"/>
        <v>0</v>
      </c>
      <c r="N4398" s="2" t="str">
        <f t="shared" si="137"/>
        <v>Male201865-74 yearsGR113-025</v>
      </c>
    </row>
    <row r="4399" spans="2:14" x14ac:dyDescent="0.35">
      <c r="B4399" t="s">
        <v>712</v>
      </c>
      <c r="C4399" t="s">
        <v>713</v>
      </c>
      <c r="D4399">
        <v>2018</v>
      </c>
      <c r="E4399">
        <v>2018</v>
      </c>
      <c r="F4399" s="1" t="s">
        <v>28</v>
      </c>
      <c r="G4399" s="1" t="s">
        <v>29</v>
      </c>
      <c r="H4399" s="1" t="s">
        <v>268</v>
      </c>
      <c r="I4399" s="1" t="s">
        <v>267</v>
      </c>
      <c r="J4399">
        <v>1028</v>
      </c>
      <c r="K4399">
        <v>14246085</v>
      </c>
      <c r="L4399">
        <v>7.2</v>
      </c>
      <c r="M4399" s="2" t="b">
        <f t="shared" si="136"/>
        <v>0</v>
      </c>
      <c r="N4399" s="2" t="str">
        <f t="shared" si="137"/>
        <v>Male201865-74 yearsGR113-026</v>
      </c>
    </row>
    <row r="4400" spans="2:14" x14ac:dyDescent="0.35">
      <c r="B4400" t="s">
        <v>712</v>
      </c>
      <c r="C4400" t="s">
        <v>713</v>
      </c>
      <c r="D4400">
        <v>2018</v>
      </c>
      <c r="E4400">
        <v>2018</v>
      </c>
      <c r="F4400" s="1" t="s">
        <v>28</v>
      </c>
      <c r="G4400" s="1" t="s">
        <v>29</v>
      </c>
      <c r="H4400" s="1" t="s">
        <v>266</v>
      </c>
      <c r="I4400" s="1" t="s">
        <v>265</v>
      </c>
      <c r="J4400">
        <v>25736</v>
      </c>
      <c r="K4400">
        <v>14246085</v>
      </c>
      <c r="L4400">
        <v>180.7</v>
      </c>
      <c r="M4400" s="2" t="b">
        <f t="shared" ref="M4400:M4463" si="138">LEFT(H4400,1)="#"</f>
        <v>0</v>
      </c>
      <c r="N4400" s="2" t="str">
        <f t="shared" ref="N4400:N4463" si="139">B4400&amp;E4400&amp;F4400&amp;I4400</f>
        <v>Male201865-74 yearsGR113-027</v>
      </c>
    </row>
    <row r="4401" spans="2:14" x14ac:dyDescent="0.35">
      <c r="B4401" t="s">
        <v>712</v>
      </c>
      <c r="C4401" t="s">
        <v>713</v>
      </c>
      <c r="D4401">
        <v>2018</v>
      </c>
      <c r="E4401">
        <v>2018</v>
      </c>
      <c r="F4401" s="1" t="s">
        <v>28</v>
      </c>
      <c r="G4401" s="1" t="s">
        <v>29</v>
      </c>
      <c r="H4401" s="1" t="s">
        <v>264</v>
      </c>
      <c r="I4401" s="1" t="s">
        <v>263</v>
      </c>
      <c r="J4401">
        <v>1379</v>
      </c>
      <c r="K4401">
        <v>14246085</v>
      </c>
      <c r="L4401">
        <v>9.6999999999999993</v>
      </c>
      <c r="M4401" s="2" t="b">
        <f t="shared" si="138"/>
        <v>0</v>
      </c>
      <c r="N4401" s="2" t="str">
        <f t="shared" si="139"/>
        <v>Male201865-74 yearsGR113-028</v>
      </c>
    </row>
    <row r="4402" spans="2:14" x14ac:dyDescent="0.35">
      <c r="B4402" t="s">
        <v>712</v>
      </c>
      <c r="C4402" t="s">
        <v>713</v>
      </c>
      <c r="D4402">
        <v>2018</v>
      </c>
      <c r="E4402">
        <v>2018</v>
      </c>
      <c r="F4402" s="1" t="s">
        <v>28</v>
      </c>
      <c r="G4402" s="1" t="s">
        <v>29</v>
      </c>
      <c r="H4402" s="1" t="s">
        <v>137</v>
      </c>
      <c r="I4402" s="1" t="s">
        <v>136</v>
      </c>
      <c r="J4402">
        <v>142</v>
      </c>
      <c r="K4402">
        <v>14246085</v>
      </c>
      <c r="L4402">
        <v>1</v>
      </c>
      <c r="M4402" s="2" t="b">
        <f t="shared" si="138"/>
        <v>0</v>
      </c>
      <c r="N4402" s="2" t="str">
        <f t="shared" si="139"/>
        <v>Male201865-74 yearsGR113-029</v>
      </c>
    </row>
    <row r="4403" spans="2:14" x14ac:dyDescent="0.35">
      <c r="B4403" t="s">
        <v>712</v>
      </c>
      <c r="C4403" t="s">
        <v>713</v>
      </c>
      <c r="D4403">
        <v>2018</v>
      </c>
      <c r="E4403">
        <v>2018</v>
      </c>
      <c r="F4403" s="1" t="s">
        <v>28</v>
      </c>
      <c r="G4403" s="1" t="s">
        <v>29</v>
      </c>
      <c r="H4403" s="1" t="s">
        <v>256</v>
      </c>
      <c r="I4403" s="1" t="s">
        <v>255</v>
      </c>
      <c r="J4403">
        <v>7420</v>
      </c>
      <c r="K4403">
        <v>14246085</v>
      </c>
      <c r="L4403">
        <v>52.1</v>
      </c>
      <c r="M4403" s="2" t="b">
        <f t="shared" si="138"/>
        <v>0</v>
      </c>
      <c r="N4403" s="2" t="str">
        <f t="shared" si="139"/>
        <v>Male201865-74 yearsGR113-033</v>
      </c>
    </row>
    <row r="4404" spans="2:14" x14ac:dyDescent="0.35">
      <c r="B4404" t="s">
        <v>712</v>
      </c>
      <c r="C4404" t="s">
        <v>713</v>
      </c>
      <c r="D4404">
        <v>2018</v>
      </c>
      <c r="E4404">
        <v>2018</v>
      </c>
      <c r="F4404" s="1" t="s">
        <v>28</v>
      </c>
      <c r="G4404" s="1" t="s">
        <v>29</v>
      </c>
      <c r="H4404" s="1" t="s">
        <v>254</v>
      </c>
      <c r="I4404" s="1" t="s">
        <v>253</v>
      </c>
      <c r="J4404">
        <v>2702</v>
      </c>
      <c r="K4404">
        <v>14246085</v>
      </c>
      <c r="L4404">
        <v>19</v>
      </c>
      <c r="M4404" s="2" t="b">
        <f t="shared" si="138"/>
        <v>0</v>
      </c>
      <c r="N4404" s="2" t="str">
        <f t="shared" si="139"/>
        <v>Male201865-74 yearsGR113-034</v>
      </c>
    </row>
    <row r="4405" spans="2:14" x14ac:dyDescent="0.35">
      <c r="B4405" t="s">
        <v>712</v>
      </c>
      <c r="C4405" t="s">
        <v>713</v>
      </c>
      <c r="D4405">
        <v>2018</v>
      </c>
      <c r="E4405">
        <v>2018</v>
      </c>
      <c r="F4405" s="1" t="s">
        <v>28</v>
      </c>
      <c r="G4405" s="1" t="s">
        <v>29</v>
      </c>
      <c r="H4405" s="1" t="s">
        <v>252</v>
      </c>
      <c r="I4405" s="1" t="s">
        <v>251</v>
      </c>
      <c r="J4405">
        <v>2844</v>
      </c>
      <c r="K4405">
        <v>14246085</v>
      </c>
      <c r="L4405">
        <v>20</v>
      </c>
      <c r="M4405" s="2" t="b">
        <f t="shared" si="138"/>
        <v>0</v>
      </c>
      <c r="N4405" s="2" t="str">
        <f t="shared" si="139"/>
        <v>Male201865-74 yearsGR113-035</v>
      </c>
    </row>
    <row r="4406" spans="2:14" x14ac:dyDescent="0.35">
      <c r="B4406" t="s">
        <v>712</v>
      </c>
      <c r="C4406" t="s">
        <v>713</v>
      </c>
      <c r="D4406">
        <v>2018</v>
      </c>
      <c r="E4406">
        <v>2018</v>
      </c>
      <c r="F4406" s="1" t="s">
        <v>28</v>
      </c>
      <c r="G4406" s="1" t="s">
        <v>29</v>
      </c>
      <c r="H4406" s="1" t="s">
        <v>250</v>
      </c>
      <c r="I4406" s="1" t="s">
        <v>249</v>
      </c>
      <c r="J4406">
        <v>2757</v>
      </c>
      <c r="K4406">
        <v>14246085</v>
      </c>
      <c r="L4406">
        <v>19.399999999999999</v>
      </c>
      <c r="M4406" s="2" t="b">
        <f t="shared" si="138"/>
        <v>0</v>
      </c>
      <c r="N4406" s="2" t="str">
        <f t="shared" si="139"/>
        <v>Male201865-74 yearsGR113-036</v>
      </c>
    </row>
    <row r="4407" spans="2:14" x14ac:dyDescent="0.35">
      <c r="B4407" t="s">
        <v>712</v>
      </c>
      <c r="C4407" t="s">
        <v>713</v>
      </c>
      <c r="D4407">
        <v>2018</v>
      </c>
      <c r="E4407">
        <v>2018</v>
      </c>
      <c r="F4407" s="1" t="s">
        <v>28</v>
      </c>
      <c r="G4407" s="1" t="s">
        <v>29</v>
      </c>
      <c r="H4407" s="1" t="s">
        <v>135</v>
      </c>
      <c r="I4407" s="1" t="s">
        <v>134</v>
      </c>
      <c r="J4407">
        <v>8808</v>
      </c>
      <c r="K4407">
        <v>14246085</v>
      </c>
      <c r="L4407">
        <v>61.8</v>
      </c>
      <c r="M4407" s="2" t="b">
        <f t="shared" si="138"/>
        <v>0</v>
      </c>
      <c r="N4407" s="2" t="str">
        <f t="shared" si="139"/>
        <v>Male201865-74 yearsGR113-037</v>
      </c>
    </row>
    <row r="4408" spans="2:14" x14ac:dyDescent="0.35">
      <c r="B4408" t="s">
        <v>712</v>
      </c>
      <c r="C4408" t="s">
        <v>713</v>
      </c>
      <c r="D4408">
        <v>2018</v>
      </c>
      <c r="E4408">
        <v>2018</v>
      </c>
      <c r="F4408" s="1" t="s">
        <v>28</v>
      </c>
      <c r="G4408" s="1" t="s">
        <v>29</v>
      </c>
      <c r="H4408" s="1" t="s">
        <v>248</v>
      </c>
      <c r="I4408" s="1" t="s">
        <v>247</v>
      </c>
      <c r="J4408">
        <v>154</v>
      </c>
      <c r="K4408">
        <v>14246085</v>
      </c>
      <c r="L4408">
        <v>1.1000000000000001</v>
      </c>
      <c r="M4408" s="2" t="b">
        <f t="shared" si="138"/>
        <v>0</v>
      </c>
      <c r="N4408" s="2" t="str">
        <f t="shared" si="139"/>
        <v>Male201865-74 yearsGR113-038</v>
      </c>
    </row>
    <row r="4409" spans="2:14" x14ac:dyDescent="0.35">
      <c r="B4409" t="s">
        <v>712</v>
      </c>
      <c r="C4409" t="s">
        <v>713</v>
      </c>
      <c r="D4409">
        <v>2018</v>
      </c>
      <c r="E4409">
        <v>2018</v>
      </c>
      <c r="F4409" s="1" t="s">
        <v>28</v>
      </c>
      <c r="G4409" s="1" t="s">
        <v>29</v>
      </c>
      <c r="H4409" s="1" t="s">
        <v>133</v>
      </c>
      <c r="I4409" s="1" t="s">
        <v>132</v>
      </c>
      <c r="J4409">
        <v>3015</v>
      </c>
      <c r="K4409">
        <v>14246085</v>
      </c>
      <c r="L4409">
        <v>21.2</v>
      </c>
      <c r="M4409" s="2" t="b">
        <f t="shared" si="138"/>
        <v>0</v>
      </c>
      <c r="N4409" s="2" t="str">
        <f t="shared" si="139"/>
        <v>Male201865-74 yearsGR113-039</v>
      </c>
    </row>
    <row r="4410" spans="2:14" x14ac:dyDescent="0.35">
      <c r="B4410" t="s">
        <v>712</v>
      </c>
      <c r="C4410" t="s">
        <v>713</v>
      </c>
      <c r="D4410">
        <v>2018</v>
      </c>
      <c r="E4410">
        <v>2018</v>
      </c>
      <c r="F4410" s="1" t="s">
        <v>28</v>
      </c>
      <c r="G4410" s="1" t="s">
        <v>29</v>
      </c>
      <c r="H4410" s="1" t="s">
        <v>246</v>
      </c>
      <c r="I4410" s="1" t="s">
        <v>245</v>
      </c>
      <c r="J4410">
        <v>3545</v>
      </c>
      <c r="K4410">
        <v>14246085</v>
      </c>
      <c r="L4410">
        <v>24.9</v>
      </c>
      <c r="M4410" s="2" t="b">
        <f t="shared" si="138"/>
        <v>0</v>
      </c>
      <c r="N4410" s="2" t="str">
        <f t="shared" si="139"/>
        <v>Male201865-74 yearsGR113-040</v>
      </c>
    </row>
    <row r="4411" spans="2:14" x14ac:dyDescent="0.35">
      <c r="B4411" t="s">
        <v>712</v>
      </c>
      <c r="C4411" t="s">
        <v>713</v>
      </c>
      <c r="D4411">
        <v>2018</v>
      </c>
      <c r="E4411">
        <v>2018</v>
      </c>
      <c r="F4411" s="1" t="s">
        <v>28</v>
      </c>
      <c r="G4411" s="1" t="s">
        <v>29</v>
      </c>
      <c r="H4411" s="1" t="s">
        <v>244</v>
      </c>
      <c r="I4411" s="1" t="s">
        <v>243</v>
      </c>
      <c r="J4411">
        <v>2076</v>
      </c>
      <c r="K4411">
        <v>14246085</v>
      </c>
      <c r="L4411">
        <v>14.6</v>
      </c>
      <c r="M4411" s="2" t="b">
        <f t="shared" si="138"/>
        <v>0</v>
      </c>
      <c r="N4411" s="2" t="str">
        <f t="shared" si="139"/>
        <v>Male201865-74 yearsGR113-041</v>
      </c>
    </row>
    <row r="4412" spans="2:14" x14ac:dyDescent="0.35">
      <c r="B4412" t="s">
        <v>712</v>
      </c>
      <c r="C4412" t="s">
        <v>713</v>
      </c>
      <c r="D4412">
        <v>2018</v>
      </c>
      <c r="E4412">
        <v>2018</v>
      </c>
      <c r="F4412" s="1" t="s">
        <v>28</v>
      </c>
      <c r="G4412" s="1" t="s">
        <v>29</v>
      </c>
      <c r="H4412" s="1" t="s">
        <v>242</v>
      </c>
      <c r="I4412" s="1" t="s">
        <v>241</v>
      </c>
      <c r="J4412">
        <v>18</v>
      </c>
      <c r="K4412">
        <v>14246085</v>
      </c>
      <c r="L4412" t="s">
        <v>10</v>
      </c>
      <c r="M4412" s="2" t="b">
        <f t="shared" si="138"/>
        <v>0</v>
      </c>
      <c r="N4412" s="2" t="str">
        <f t="shared" si="139"/>
        <v>Male201865-74 yearsGR113-042</v>
      </c>
    </row>
    <row r="4413" spans="2:14" x14ac:dyDescent="0.35">
      <c r="B4413" t="s">
        <v>712</v>
      </c>
      <c r="C4413" t="s">
        <v>713</v>
      </c>
      <c r="D4413">
        <v>2018</v>
      </c>
      <c r="E4413">
        <v>2018</v>
      </c>
      <c r="F4413" s="1" t="s">
        <v>28</v>
      </c>
      <c r="G4413" s="1" t="s">
        <v>29</v>
      </c>
      <c r="H4413" s="1" t="s">
        <v>240</v>
      </c>
      <c r="I4413" s="1" t="s">
        <v>239</v>
      </c>
      <c r="J4413">
        <v>10519</v>
      </c>
      <c r="K4413">
        <v>14246085</v>
      </c>
      <c r="L4413">
        <v>73.8</v>
      </c>
      <c r="M4413" s="2" t="b">
        <f t="shared" si="138"/>
        <v>0</v>
      </c>
      <c r="N4413" s="2" t="str">
        <f t="shared" si="139"/>
        <v>Male201865-74 yearsGR113-043</v>
      </c>
    </row>
    <row r="4414" spans="2:14" x14ac:dyDescent="0.35">
      <c r="B4414" t="s">
        <v>712</v>
      </c>
      <c r="C4414" t="s">
        <v>713</v>
      </c>
      <c r="D4414">
        <v>2018</v>
      </c>
      <c r="E4414">
        <v>2018</v>
      </c>
      <c r="F4414" s="1" t="s">
        <v>28</v>
      </c>
      <c r="G4414" s="1" t="s">
        <v>29</v>
      </c>
      <c r="H4414" s="1" t="s">
        <v>238</v>
      </c>
      <c r="I4414" s="1" t="s">
        <v>237</v>
      </c>
      <c r="J4414">
        <v>1882</v>
      </c>
      <c r="K4414">
        <v>14246085</v>
      </c>
      <c r="L4414">
        <v>13.2</v>
      </c>
      <c r="M4414" s="2" t="b">
        <f t="shared" si="138"/>
        <v>1</v>
      </c>
      <c r="N4414" s="2" t="str">
        <f t="shared" si="139"/>
        <v>Male201865-74 yearsGR113-044</v>
      </c>
    </row>
    <row r="4415" spans="2:14" x14ac:dyDescent="0.35">
      <c r="B4415" t="s">
        <v>712</v>
      </c>
      <c r="C4415" t="s">
        <v>713</v>
      </c>
      <c r="D4415">
        <v>2018</v>
      </c>
      <c r="E4415">
        <v>2018</v>
      </c>
      <c r="F4415" s="1" t="s">
        <v>28</v>
      </c>
      <c r="G4415" s="1" t="s">
        <v>29</v>
      </c>
      <c r="H4415" s="1" t="s">
        <v>236</v>
      </c>
      <c r="I4415" s="1" t="s">
        <v>235</v>
      </c>
      <c r="J4415">
        <v>421</v>
      </c>
      <c r="K4415">
        <v>14246085</v>
      </c>
      <c r="L4415">
        <v>3</v>
      </c>
      <c r="M4415" s="2" t="b">
        <f t="shared" si="138"/>
        <v>1</v>
      </c>
      <c r="N4415" s="2" t="str">
        <f t="shared" si="139"/>
        <v>Male201865-74 yearsGR113-045</v>
      </c>
    </row>
    <row r="4416" spans="2:14" x14ac:dyDescent="0.35">
      <c r="B4416" t="s">
        <v>712</v>
      </c>
      <c r="C4416" t="s">
        <v>713</v>
      </c>
      <c r="D4416">
        <v>2018</v>
      </c>
      <c r="E4416">
        <v>2018</v>
      </c>
      <c r="F4416" s="1" t="s">
        <v>28</v>
      </c>
      <c r="G4416" s="1" t="s">
        <v>29</v>
      </c>
      <c r="H4416" s="1" t="s">
        <v>131</v>
      </c>
      <c r="I4416" s="1" t="s">
        <v>130</v>
      </c>
      <c r="J4416">
        <v>13084</v>
      </c>
      <c r="K4416">
        <v>14246085</v>
      </c>
      <c r="L4416">
        <v>91.8</v>
      </c>
      <c r="M4416" s="2" t="b">
        <f t="shared" si="138"/>
        <v>1</v>
      </c>
      <c r="N4416" s="2" t="str">
        <f t="shared" si="139"/>
        <v>Male201865-74 yearsGR113-046</v>
      </c>
    </row>
    <row r="4417" spans="2:14" x14ac:dyDescent="0.35">
      <c r="B4417" t="s">
        <v>712</v>
      </c>
      <c r="C4417" t="s">
        <v>713</v>
      </c>
      <c r="D4417">
        <v>2018</v>
      </c>
      <c r="E4417">
        <v>2018</v>
      </c>
      <c r="F4417" s="1" t="s">
        <v>28</v>
      </c>
      <c r="G4417" s="1" t="s">
        <v>29</v>
      </c>
      <c r="H4417" s="1" t="s">
        <v>234</v>
      </c>
      <c r="I4417" s="1" t="s">
        <v>233</v>
      </c>
      <c r="J4417">
        <v>556</v>
      </c>
      <c r="K4417">
        <v>14246085</v>
      </c>
      <c r="L4417">
        <v>3.9</v>
      </c>
      <c r="M4417" s="2" t="b">
        <f t="shared" si="138"/>
        <v>1</v>
      </c>
      <c r="N4417" s="2" t="str">
        <f t="shared" si="139"/>
        <v>Male201865-74 yearsGR113-047</v>
      </c>
    </row>
    <row r="4418" spans="2:14" x14ac:dyDescent="0.35">
      <c r="B4418" t="s">
        <v>712</v>
      </c>
      <c r="C4418" t="s">
        <v>713</v>
      </c>
      <c r="D4418">
        <v>2018</v>
      </c>
      <c r="E4418">
        <v>2018</v>
      </c>
      <c r="F4418" s="1" t="s">
        <v>28</v>
      </c>
      <c r="G4418" s="1" t="s">
        <v>29</v>
      </c>
      <c r="H4418" s="1" t="s">
        <v>232</v>
      </c>
      <c r="I4418" s="1" t="s">
        <v>231</v>
      </c>
      <c r="J4418">
        <v>534</v>
      </c>
      <c r="K4418">
        <v>14246085</v>
      </c>
      <c r="L4418">
        <v>3.7</v>
      </c>
      <c r="M4418" s="2" t="b">
        <f t="shared" si="138"/>
        <v>0</v>
      </c>
      <c r="N4418" s="2" t="str">
        <f t="shared" si="139"/>
        <v>Male201865-74 yearsGR113-048</v>
      </c>
    </row>
    <row r="4419" spans="2:14" x14ac:dyDescent="0.35">
      <c r="B4419" t="s">
        <v>712</v>
      </c>
      <c r="C4419" t="s">
        <v>713</v>
      </c>
      <c r="D4419">
        <v>2018</v>
      </c>
      <c r="E4419">
        <v>2018</v>
      </c>
      <c r="F4419" s="1" t="s">
        <v>28</v>
      </c>
      <c r="G4419" s="1" t="s">
        <v>29</v>
      </c>
      <c r="H4419" s="1" t="s">
        <v>230</v>
      </c>
      <c r="I4419" s="1" t="s">
        <v>229</v>
      </c>
      <c r="J4419">
        <v>22</v>
      </c>
      <c r="K4419">
        <v>14246085</v>
      </c>
      <c r="L4419">
        <v>0.2</v>
      </c>
      <c r="M4419" s="2" t="b">
        <f t="shared" si="138"/>
        <v>0</v>
      </c>
      <c r="N4419" s="2" t="str">
        <f t="shared" si="139"/>
        <v>Male201865-74 yearsGR113-049</v>
      </c>
    </row>
    <row r="4420" spans="2:14" x14ac:dyDescent="0.35">
      <c r="B4420" t="s">
        <v>712</v>
      </c>
      <c r="C4420" t="s">
        <v>713</v>
      </c>
      <c r="D4420">
        <v>2018</v>
      </c>
      <c r="E4420">
        <v>2018</v>
      </c>
      <c r="F4420" s="1" t="s">
        <v>28</v>
      </c>
      <c r="G4420" s="1" t="s">
        <v>29</v>
      </c>
      <c r="H4420" s="1" t="s">
        <v>228</v>
      </c>
      <c r="I4420" s="1" t="s">
        <v>227</v>
      </c>
      <c r="J4420">
        <v>49</v>
      </c>
      <c r="K4420">
        <v>14246085</v>
      </c>
      <c r="L4420">
        <v>0.3</v>
      </c>
      <c r="M4420" s="2" t="b">
        <f t="shared" si="138"/>
        <v>1</v>
      </c>
      <c r="N4420" s="2" t="str">
        <f t="shared" si="139"/>
        <v>Male201865-74 yearsGR113-050</v>
      </c>
    </row>
    <row r="4421" spans="2:14" x14ac:dyDescent="0.35">
      <c r="B4421" t="s">
        <v>712</v>
      </c>
      <c r="C4421" t="s">
        <v>713</v>
      </c>
      <c r="D4421">
        <v>2018</v>
      </c>
      <c r="E4421">
        <v>2018</v>
      </c>
      <c r="F4421" s="1" t="s">
        <v>28</v>
      </c>
      <c r="G4421" s="1" t="s">
        <v>29</v>
      </c>
      <c r="H4421" s="1" t="s">
        <v>226</v>
      </c>
      <c r="I4421" s="1" t="s">
        <v>225</v>
      </c>
      <c r="J4421">
        <v>3288</v>
      </c>
      <c r="K4421">
        <v>14246085</v>
      </c>
      <c r="L4421">
        <v>23.1</v>
      </c>
      <c r="M4421" s="2" t="b">
        <f t="shared" si="138"/>
        <v>1</v>
      </c>
      <c r="N4421" s="2" t="str">
        <f t="shared" si="139"/>
        <v>Male201865-74 yearsGR113-051</v>
      </c>
    </row>
    <row r="4422" spans="2:14" x14ac:dyDescent="0.35">
      <c r="B4422" t="s">
        <v>712</v>
      </c>
      <c r="C4422" t="s">
        <v>713</v>
      </c>
      <c r="D4422">
        <v>2018</v>
      </c>
      <c r="E4422">
        <v>2018</v>
      </c>
      <c r="F4422" s="1" t="s">
        <v>28</v>
      </c>
      <c r="G4422" s="1" t="s">
        <v>29</v>
      </c>
      <c r="H4422" s="1" t="s">
        <v>224</v>
      </c>
      <c r="I4422" s="1" t="s">
        <v>223</v>
      </c>
      <c r="J4422">
        <v>3183</v>
      </c>
      <c r="K4422">
        <v>14246085</v>
      </c>
      <c r="L4422">
        <v>22.3</v>
      </c>
      <c r="M4422" s="2" t="b">
        <f t="shared" si="138"/>
        <v>1</v>
      </c>
      <c r="N4422" s="2" t="str">
        <f t="shared" si="139"/>
        <v>Male201865-74 yearsGR113-052</v>
      </c>
    </row>
    <row r="4423" spans="2:14" x14ac:dyDescent="0.35">
      <c r="B4423" t="s">
        <v>712</v>
      </c>
      <c r="C4423" t="s">
        <v>713</v>
      </c>
      <c r="D4423">
        <v>2018</v>
      </c>
      <c r="E4423">
        <v>2018</v>
      </c>
      <c r="F4423" s="1" t="s">
        <v>28</v>
      </c>
      <c r="G4423" s="1" t="s">
        <v>29</v>
      </c>
      <c r="H4423" s="1" t="s">
        <v>129</v>
      </c>
      <c r="I4423" s="1" t="s">
        <v>128</v>
      </c>
      <c r="J4423">
        <v>96243</v>
      </c>
      <c r="K4423">
        <v>14246085</v>
      </c>
      <c r="L4423">
        <v>675.6</v>
      </c>
      <c r="M4423" s="2" t="b">
        <f t="shared" si="138"/>
        <v>0</v>
      </c>
      <c r="N4423" s="2" t="str">
        <f t="shared" si="139"/>
        <v>Male201865-74 yearsGR113-053</v>
      </c>
    </row>
    <row r="4424" spans="2:14" x14ac:dyDescent="0.35">
      <c r="B4424" t="s">
        <v>712</v>
      </c>
      <c r="C4424" t="s">
        <v>713</v>
      </c>
      <c r="D4424">
        <v>2018</v>
      </c>
      <c r="E4424">
        <v>2018</v>
      </c>
      <c r="F4424" s="1" t="s">
        <v>28</v>
      </c>
      <c r="G4424" s="1" t="s">
        <v>29</v>
      </c>
      <c r="H4424" s="1" t="s">
        <v>127</v>
      </c>
      <c r="I4424" s="1" t="s">
        <v>126</v>
      </c>
      <c r="J4424">
        <v>77195</v>
      </c>
      <c r="K4424">
        <v>14246085</v>
      </c>
      <c r="L4424">
        <v>541.9</v>
      </c>
      <c r="M4424" s="2" t="b">
        <f t="shared" si="138"/>
        <v>1</v>
      </c>
      <c r="N4424" s="2" t="str">
        <f t="shared" si="139"/>
        <v>Male201865-74 yearsGR113-054</v>
      </c>
    </row>
    <row r="4425" spans="2:14" x14ac:dyDescent="0.35">
      <c r="B4425" t="s">
        <v>712</v>
      </c>
      <c r="C4425" t="s">
        <v>713</v>
      </c>
      <c r="D4425">
        <v>2018</v>
      </c>
      <c r="E4425">
        <v>2018</v>
      </c>
      <c r="F4425" s="1" t="s">
        <v>28</v>
      </c>
      <c r="G4425" s="1" t="s">
        <v>29</v>
      </c>
      <c r="H4425" s="1" t="s">
        <v>222</v>
      </c>
      <c r="I4425" s="1" t="s">
        <v>221</v>
      </c>
      <c r="J4425">
        <v>259</v>
      </c>
      <c r="K4425">
        <v>14246085</v>
      </c>
      <c r="L4425">
        <v>1.8</v>
      </c>
      <c r="M4425" s="2" t="b">
        <f t="shared" si="138"/>
        <v>0</v>
      </c>
      <c r="N4425" s="2" t="str">
        <f t="shared" si="139"/>
        <v>Male201865-74 yearsGR113-055</v>
      </c>
    </row>
    <row r="4426" spans="2:14" x14ac:dyDescent="0.35">
      <c r="B4426" t="s">
        <v>712</v>
      </c>
      <c r="C4426" t="s">
        <v>713</v>
      </c>
      <c r="D4426">
        <v>2018</v>
      </c>
      <c r="E4426">
        <v>2018</v>
      </c>
      <c r="F4426" s="1" t="s">
        <v>28</v>
      </c>
      <c r="G4426" s="1" t="s">
        <v>29</v>
      </c>
      <c r="H4426" s="1" t="s">
        <v>220</v>
      </c>
      <c r="I4426" s="1" t="s">
        <v>219</v>
      </c>
      <c r="J4426">
        <v>5307</v>
      </c>
      <c r="K4426">
        <v>14246085</v>
      </c>
      <c r="L4426">
        <v>37.299999999999997</v>
      </c>
      <c r="M4426" s="2" t="b">
        <f t="shared" si="138"/>
        <v>0</v>
      </c>
      <c r="N4426" s="2" t="str">
        <f t="shared" si="139"/>
        <v>Male201865-74 yearsGR113-056</v>
      </c>
    </row>
    <row r="4427" spans="2:14" x14ac:dyDescent="0.35">
      <c r="B4427" t="s">
        <v>712</v>
      </c>
      <c r="C4427" t="s">
        <v>713</v>
      </c>
      <c r="D4427">
        <v>2018</v>
      </c>
      <c r="E4427">
        <v>2018</v>
      </c>
      <c r="F4427" s="1" t="s">
        <v>28</v>
      </c>
      <c r="G4427" s="1" t="s">
        <v>29</v>
      </c>
      <c r="H4427" s="1" t="s">
        <v>125</v>
      </c>
      <c r="I4427" s="1" t="s">
        <v>124</v>
      </c>
      <c r="J4427">
        <v>724</v>
      </c>
      <c r="K4427">
        <v>14246085</v>
      </c>
      <c r="L4427">
        <v>5.0999999999999996</v>
      </c>
      <c r="M4427" s="2" t="b">
        <f t="shared" si="138"/>
        <v>0</v>
      </c>
      <c r="N4427" s="2" t="str">
        <f t="shared" si="139"/>
        <v>Male201865-74 yearsGR113-057</v>
      </c>
    </row>
    <row r="4428" spans="2:14" x14ac:dyDescent="0.35">
      <c r="B4428" t="s">
        <v>712</v>
      </c>
      <c r="C4428" t="s">
        <v>713</v>
      </c>
      <c r="D4428">
        <v>2018</v>
      </c>
      <c r="E4428">
        <v>2018</v>
      </c>
      <c r="F4428" s="1" t="s">
        <v>28</v>
      </c>
      <c r="G4428" s="1" t="s">
        <v>29</v>
      </c>
      <c r="H4428" s="1" t="s">
        <v>123</v>
      </c>
      <c r="I4428" s="1" t="s">
        <v>122</v>
      </c>
      <c r="J4428">
        <v>50469</v>
      </c>
      <c r="K4428">
        <v>14246085</v>
      </c>
      <c r="L4428">
        <v>354.3</v>
      </c>
      <c r="M4428" s="2" t="b">
        <f t="shared" si="138"/>
        <v>0</v>
      </c>
      <c r="N4428" s="2" t="str">
        <f t="shared" si="139"/>
        <v>Male201865-74 yearsGR113-058</v>
      </c>
    </row>
    <row r="4429" spans="2:14" x14ac:dyDescent="0.35">
      <c r="B4429" t="s">
        <v>712</v>
      </c>
      <c r="C4429" t="s">
        <v>713</v>
      </c>
      <c r="D4429">
        <v>2018</v>
      </c>
      <c r="E4429">
        <v>2018</v>
      </c>
      <c r="F4429" s="1" t="s">
        <v>28</v>
      </c>
      <c r="G4429" s="1" t="s">
        <v>29</v>
      </c>
      <c r="H4429" s="1" t="s">
        <v>121</v>
      </c>
      <c r="I4429" s="1" t="s">
        <v>120</v>
      </c>
      <c r="J4429">
        <v>16671</v>
      </c>
      <c r="K4429">
        <v>14246085</v>
      </c>
      <c r="L4429">
        <v>117</v>
      </c>
      <c r="M4429" s="2" t="b">
        <f t="shared" si="138"/>
        <v>0</v>
      </c>
      <c r="N4429" s="2" t="str">
        <f t="shared" si="139"/>
        <v>Male201865-74 yearsGR113-059</v>
      </c>
    </row>
    <row r="4430" spans="2:14" x14ac:dyDescent="0.35">
      <c r="B4430" t="s">
        <v>712</v>
      </c>
      <c r="C4430" t="s">
        <v>713</v>
      </c>
      <c r="D4430">
        <v>2018</v>
      </c>
      <c r="E4430">
        <v>2018</v>
      </c>
      <c r="F4430" s="1" t="s">
        <v>28</v>
      </c>
      <c r="G4430" s="1" t="s">
        <v>29</v>
      </c>
      <c r="H4430" s="1" t="s">
        <v>218</v>
      </c>
      <c r="I4430" s="1" t="s">
        <v>217</v>
      </c>
      <c r="J4430">
        <v>626</v>
      </c>
      <c r="K4430">
        <v>14246085</v>
      </c>
      <c r="L4430">
        <v>4.4000000000000004</v>
      </c>
      <c r="M4430" s="2" t="b">
        <f t="shared" si="138"/>
        <v>0</v>
      </c>
      <c r="N4430" s="2" t="str">
        <f t="shared" si="139"/>
        <v>Male201865-74 yearsGR113-060</v>
      </c>
    </row>
    <row r="4431" spans="2:14" x14ac:dyDescent="0.35">
      <c r="B4431" t="s">
        <v>712</v>
      </c>
      <c r="C4431" t="s">
        <v>713</v>
      </c>
      <c r="D4431">
        <v>2018</v>
      </c>
      <c r="E4431">
        <v>2018</v>
      </c>
      <c r="F4431" s="1" t="s">
        <v>28</v>
      </c>
      <c r="G4431" s="1" t="s">
        <v>29</v>
      </c>
      <c r="H4431" s="1" t="s">
        <v>119</v>
      </c>
      <c r="I4431" s="1" t="s">
        <v>118</v>
      </c>
      <c r="J4431">
        <v>33172</v>
      </c>
      <c r="K4431">
        <v>14246085</v>
      </c>
      <c r="L4431">
        <v>232.8</v>
      </c>
      <c r="M4431" s="2" t="b">
        <f t="shared" si="138"/>
        <v>0</v>
      </c>
      <c r="N4431" s="2" t="str">
        <f t="shared" si="139"/>
        <v>Male201865-74 yearsGR113-061</v>
      </c>
    </row>
    <row r="4432" spans="2:14" x14ac:dyDescent="0.35">
      <c r="B4432" t="s">
        <v>712</v>
      </c>
      <c r="C4432" t="s">
        <v>713</v>
      </c>
      <c r="D4432">
        <v>2018</v>
      </c>
      <c r="E4432">
        <v>2018</v>
      </c>
      <c r="F4432" s="1" t="s">
        <v>28</v>
      </c>
      <c r="G4432" s="1" t="s">
        <v>29</v>
      </c>
      <c r="H4432" s="1" t="s">
        <v>117</v>
      </c>
      <c r="I4432" s="1" t="s">
        <v>116</v>
      </c>
      <c r="J4432">
        <v>10658</v>
      </c>
      <c r="K4432">
        <v>14246085</v>
      </c>
      <c r="L4432">
        <v>74.8</v>
      </c>
      <c r="M4432" s="2" t="b">
        <f t="shared" si="138"/>
        <v>0</v>
      </c>
      <c r="N4432" s="2" t="str">
        <f t="shared" si="139"/>
        <v>Male201865-74 yearsGR113-062</v>
      </c>
    </row>
    <row r="4433" spans="2:14" x14ac:dyDescent="0.35">
      <c r="B4433" t="s">
        <v>712</v>
      </c>
      <c r="C4433" t="s">
        <v>713</v>
      </c>
      <c r="D4433">
        <v>2018</v>
      </c>
      <c r="E4433">
        <v>2018</v>
      </c>
      <c r="F4433" s="1" t="s">
        <v>28</v>
      </c>
      <c r="G4433" s="1" t="s">
        <v>29</v>
      </c>
      <c r="H4433" s="1" t="s">
        <v>115</v>
      </c>
      <c r="I4433" s="1" t="s">
        <v>114</v>
      </c>
      <c r="J4433">
        <v>22514</v>
      </c>
      <c r="K4433">
        <v>14246085</v>
      </c>
      <c r="L4433">
        <v>158</v>
      </c>
      <c r="M4433" s="2" t="b">
        <f t="shared" si="138"/>
        <v>0</v>
      </c>
      <c r="N4433" s="2" t="str">
        <f t="shared" si="139"/>
        <v>Male201865-74 yearsGR113-063</v>
      </c>
    </row>
    <row r="4434" spans="2:14" x14ac:dyDescent="0.35">
      <c r="B4434" t="s">
        <v>712</v>
      </c>
      <c r="C4434" t="s">
        <v>713</v>
      </c>
      <c r="D4434">
        <v>2018</v>
      </c>
      <c r="E4434">
        <v>2018</v>
      </c>
      <c r="F4434" s="1" t="s">
        <v>28</v>
      </c>
      <c r="G4434" s="1" t="s">
        <v>29</v>
      </c>
      <c r="H4434" s="1" t="s">
        <v>113</v>
      </c>
      <c r="I4434" s="1" t="s">
        <v>112</v>
      </c>
      <c r="J4434">
        <v>20436</v>
      </c>
      <c r="K4434">
        <v>14246085</v>
      </c>
      <c r="L4434">
        <v>143.4</v>
      </c>
      <c r="M4434" s="2" t="b">
        <f t="shared" si="138"/>
        <v>0</v>
      </c>
      <c r="N4434" s="2" t="str">
        <f t="shared" si="139"/>
        <v>Male201865-74 yearsGR113-064</v>
      </c>
    </row>
    <row r="4435" spans="2:14" x14ac:dyDescent="0.35">
      <c r="B4435" t="s">
        <v>712</v>
      </c>
      <c r="C4435" t="s">
        <v>713</v>
      </c>
      <c r="D4435">
        <v>2018</v>
      </c>
      <c r="E4435">
        <v>2018</v>
      </c>
      <c r="F4435" s="1" t="s">
        <v>28</v>
      </c>
      <c r="G4435" s="1" t="s">
        <v>29</v>
      </c>
      <c r="H4435" s="1" t="s">
        <v>111</v>
      </c>
      <c r="I4435" s="1" t="s">
        <v>110</v>
      </c>
      <c r="J4435">
        <v>198</v>
      </c>
      <c r="K4435">
        <v>14246085</v>
      </c>
      <c r="L4435">
        <v>1.4</v>
      </c>
      <c r="M4435" s="2" t="b">
        <f t="shared" si="138"/>
        <v>0</v>
      </c>
      <c r="N4435" s="2" t="str">
        <f t="shared" si="139"/>
        <v>Male201865-74 yearsGR113-065</v>
      </c>
    </row>
    <row r="4436" spans="2:14" x14ac:dyDescent="0.35">
      <c r="B4436" t="s">
        <v>712</v>
      </c>
      <c r="C4436" t="s">
        <v>713</v>
      </c>
      <c r="D4436">
        <v>2018</v>
      </c>
      <c r="E4436">
        <v>2018</v>
      </c>
      <c r="F4436" s="1" t="s">
        <v>28</v>
      </c>
      <c r="G4436" s="1" t="s">
        <v>29</v>
      </c>
      <c r="H4436" s="1" t="s">
        <v>216</v>
      </c>
      <c r="I4436" s="1" t="s">
        <v>215</v>
      </c>
      <c r="J4436">
        <v>118</v>
      </c>
      <c r="K4436">
        <v>14246085</v>
      </c>
      <c r="L4436">
        <v>0.8</v>
      </c>
      <c r="M4436" s="2" t="b">
        <f t="shared" si="138"/>
        <v>0</v>
      </c>
      <c r="N4436" s="2" t="str">
        <f t="shared" si="139"/>
        <v>Male201865-74 yearsGR113-066</v>
      </c>
    </row>
    <row r="4437" spans="2:14" x14ac:dyDescent="0.35">
      <c r="B4437" t="s">
        <v>712</v>
      </c>
      <c r="C4437" t="s">
        <v>713</v>
      </c>
      <c r="D4437">
        <v>2018</v>
      </c>
      <c r="E4437">
        <v>2018</v>
      </c>
      <c r="F4437" s="1" t="s">
        <v>28</v>
      </c>
      <c r="G4437" s="1" t="s">
        <v>29</v>
      </c>
      <c r="H4437" s="1" t="s">
        <v>214</v>
      </c>
      <c r="I4437" s="1" t="s">
        <v>213</v>
      </c>
      <c r="J4437">
        <v>6184</v>
      </c>
      <c r="K4437">
        <v>14246085</v>
      </c>
      <c r="L4437">
        <v>43.4</v>
      </c>
      <c r="M4437" s="2" t="b">
        <f t="shared" si="138"/>
        <v>0</v>
      </c>
      <c r="N4437" s="2" t="str">
        <f t="shared" si="139"/>
        <v>Male201865-74 yearsGR113-067</v>
      </c>
    </row>
    <row r="4438" spans="2:14" x14ac:dyDescent="0.35">
      <c r="B4438" t="s">
        <v>712</v>
      </c>
      <c r="C4438" t="s">
        <v>713</v>
      </c>
      <c r="D4438">
        <v>2018</v>
      </c>
      <c r="E4438">
        <v>2018</v>
      </c>
      <c r="F4438" s="1" t="s">
        <v>28</v>
      </c>
      <c r="G4438" s="1" t="s">
        <v>29</v>
      </c>
      <c r="H4438" s="1" t="s">
        <v>109</v>
      </c>
      <c r="I4438" s="1" t="s">
        <v>108</v>
      </c>
      <c r="J4438">
        <v>13936</v>
      </c>
      <c r="K4438">
        <v>14246085</v>
      </c>
      <c r="L4438">
        <v>97.8</v>
      </c>
      <c r="M4438" s="2" t="b">
        <f t="shared" si="138"/>
        <v>0</v>
      </c>
      <c r="N4438" s="2" t="str">
        <f t="shared" si="139"/>
        <v>Male201865-74 yearsGR113-068</v>
      </c>
    </row>
    <row r="4439" spans="2:14" x14ac:dyDescent="0.35">
      <c r="B4439" t="s">
        <v>712</v>
      </c>
      <c r="C4439" t="s">
        <v>713</v>
      </c>
      <c r="D4439">
        <v>2018</v>
      </c>
      <c r="E4439">
        <v>2018</v>
      </c>
      <c r="F4439" s="1" t="s">
        <v>28</v>
      </c>
      <c r="G4439" s="1" t="s">
        <v>29</v>
      </c>
      <c r="H4439" s="1" t="s">
        <v>212</v>
      </c>
      <c r="I4439" s="1" t="s">
        <v>211</v>
      </c>
      <c r="J4439">
        <v>3437</v>
      </c>
      <c r="K4439">
        <v>14246085</v>
      </c>
      <c r="L4439">
        <v>24.1</v>
      </c>
      <c r="M4439" s="2" t="b">
        <f t="shared" si="138"/>
        <v>1</v>
      </c>
      <c r="N4439" s="2" t="str">
        <f t="shared" si="139"/>
        <v>Male201865-74 yearsGR113-069</v>
      </c>
    </row>
    <row r="4440" spans="2:14" x14ac:dyDescent="0.35">
      <c r="B4440" t="s">
        <v>712</v>
      </c>
      <c r="C4440" t="s">
        <v>713</v>
      </c>
      <c r="D4440">
        <v>2018</v>
      </c>
      <c r="E4440">
        <v>2018</v>
      </c>
      <c r="F4440" s="1" t="s">
        <v>28</v>
      </c>
      <c r="G4440" s="1" t="s">
        <v>29</v>
      </c>
      <c r="H4440" s="1" t="s">
        <v>107</v>
      </c>
      <c r="I4440" s="1" t="s">
        <v>106</v>
      </c>
      <c r="J4440">
        <v>12639</v>
      </c>
      <c r="K4440">
        <v>14246085</v>
      </c>
      <c r="L4440">
        <v>88.7</v>
      </c>
      <c r="M4440" s="2" t="b">
        <f t="shared" si="138"/>
        <v>1</v>
      </c>
      <c r="N4440" s="2" t="str">
        <f t="shared" si="139"/>
        <v>Male201865-74 yearsGR113-070</v>
      </c>
    </row>
    <row r="4441" spans="2:14" x14ac:dyDescent="0.35">
      <c r="B4441" t="s">
        <v>712</v>
      </c>
      <c r="C4441" t="s">
        <v>713</v>
      </c>
      <c r="D4441">
        <v>2018</v>
      </c>
      <c r="E4441">
        <v>2018</v>
      </c>
      <c r="F4441" s="1" t="s">
        <v>28</v>
      </c>
      <c r="G4441" s="1" t="s">
        <v>29</v>
      </c>
      <c r="H4441" s="1" t="s">
        <v>210</v>
      </c>
      <c r="I4441" s="1" t="s">
        <v>209</v>
      </c>
      <c r="J4441">
        <v>377</v>
      </c>
      <c r="K4441">
        <v>14246085</v>
      </c>
      <c r="L4441">
        <v>2.6</v>
      </c>
      <c r="M4441" s="2" t="b">
        <f t="shared" si="138"/>
        <v>1</v>
      </c>
      <c r="N4441" s="2" t="str">
        <f t="shared" si="139"/>
        <v>Male201865-74 yearsGR113-071</v>
      </c>
    </row>
    <row r="4442" spans="2:14" x14ac:dyDescent="0.35">
      <c r="B4442" t="s">
        <v>712</v>
      </c>
      <c r="C4442" t="s">
        <v>713</v>
      </c>
      <c r="D4442">
        <v>2018</v>
      </c>
      <c r="E4442">
        <v>2018</v>
      </c>
      <c r="F4442" s="1" t="s">
        <v>28</v>
      </c>
      <c r="G4442" s="1" t="s">
        <v>29</v>
      </c>
      <c r="H4442" s="1" t="s">
        <v>208</v>
      </c>
      <c r="I4442" s="1" t="s">
        <v>207</v>
      </c>
      <c r="J4442">
        <v>2595</v>
      </c>
      <c r="K4442">
        <v>14246085</v>
      </c>
      <c r="L4442">
        <v>18.2</v>
      </c>
      <c r="M4442" s="2" t="b">
        <f t="shared" si="138"/>
        <v>0</v>
      </c>
      <c r="N4442" s="2" t="str">
        <f t="shared" si="139"/>
        <v>Male201865-74 yearsGR113-072</v>
      </c>
    </row>
    <row r="4443" spans="2:14" x14ac:dyDescent="0.35">
      <c r="B4443" t="s">
        <v>712</v>
      </c>
      <c r="C4443" t="s">
        <v>713</v>
      </c>
      <c r="D4443">
        <v>2018</v>
      </c>
      <c r="E4443">
        <v>2018</v>
      </c>
      <c r="F4443" s="1" t="s">
        <v>28</v>
      </c>
      <c r="G4443" s="1" t="s">
        <v>29</v>
      </c>
      <c r="H4443" s="1" t="s">
        <v>206</v>
      </c>
      <c r="I4443" s="1" t="s">
        <v>205</v>
      </c>
      <c r="J4443">
        <v>1396</v>
      </c>
      <c r="K4443">
        <v>14246085</v>
      </c>
      <c r="L4443">
        <v>9.8000000000000007</v>
      </c>
      <c r="M4443" s="2" t="b">
        <f t="shared" si="138"/>
        <v>1</v>
      </c>
      <c r="N4443" s="2" t="str">
        <f t="shared" si="139"/>
        <v>Male201865-74 yearsGR113-073</v>
      </c>
    </row>
    <row r="4444" spans="2:14" x14ac:dyDescent="0.35">
      <c r="B4444" t="s">
        <v>712</v>
      </c>
      <c r="C4444" t="s">
        <v>713</v>
      </c>
      <c r="D4444">
        <v>2018</v>
      </c>
      <c r="E4444">
        <v>2018</v>
      </c>
      <c r="F4444" s="1" t="s">
        <v>28</v>
      </c>
      <c r="G4444" s="1" t="s">
        <v>29</v>
      </c>
      <c r="H4444" s="1" t="s">
        <v>204</v>
      </c>
      <c r="I4444" s="1" t="s">
        <v>203</v>
      </c>
      <c r="J4444">
        <v>1199</v>
      </c>
      <c r="K4444">
        <v>14246085</v>
      </c>
      <c r="L4444">
        <v>8.4</v>
      </c>
      <c r="M4444" s="2" t="b">
        <f t="shared" si="138"/>
        <v>0</v>
      </c>
      <c r="N4444" s="2" t="str">
        <f t="shared" si="139"/>
        <v>Male201865-74 yearsGR113-074</v>
      </c>
    </row>
    <row r="4445" spans="2:14" x14ac:dyDescent="0.35">
      <c r="B4445" t="s">
        <v>712</v>
      </c>
      <c r="C4445" t="s">
        <v>713</v>
      </c>
      <c r="D4445">
        <v>2018</v>
      </c>
      <c r="E4445">
        <v>2018</v>
      </c>
      <c r="F4445" s="1" t="s">
        <v>28</v>
      </c>
      <c r="G4445" s="1" t="s">
        <v>29</v>
      </c>
      <c r="H4445" s="1" t="s">
        <v>105</v>
      </c>
      <c r="I4445" s="1" t="s">
        <v>104</v>
      </c>
      <c r="J4445">
        <v>461</v>
      </c>
      <c r="K4445">
        <v>14246085</v>
      </c>
      <c r="L4445">
        <v>3.2</v>
      </c>
      <c r="M4445" s="2" t="b">
        <f t="shared" si="138"/>
        <v>0</v>
      </c>
      <c r="N4445" s="2" t="str">
        <f t="shared" si="139"/>
        <v>Male201865-74 yearsGR113-075</v>
      </c>
    </row>
    <row r="4446" spans="2:14" x14ac:dyDescent="0.35">
      <c r="B4446" t="s">
        <v>712</v>
      </c>
      <c r="C4446" t="s">
        <v>713</v>
      </c>
      <c r="D4446">
        <v>2018</v>
      </c>
      <c r="E4446">
        <v>2018</v>
      </c>
      <c r="F4446" s="1" t="s">
        <v>28</v>
      </c>
      <c r="G4446" s="1" t="s">
        <v>29</v>
      </c>
      <c r="H4446" s="1" t="s">
        <v>103</v>
      </c>
      <c r="I4446" s="1" t="s">
        <v>102</v>
      </c>
      <c r="J4446">
        <v>5285</v>
      </c>
      <c r="K4446">
        <v>14246085</v>
      </c>
      <c r="L4446">
        <v>37.1</v>
      </c>
      <c r="M4446" s="2" t="b">
        <f t="shared" si="138"/>
        <v>1</v>
      </c>
      <c r="N4446" s="2" t="str">
        <f t="shared" si="139"/>
        <v>Male201865-74 yearsGR113-076</v>
      </c>
    </row>
    <row r="4447" spans="2:14" x14ac:dyDescent="0.35">
      <c r="B4447" t="s">
        <v>712</v>
      </c>
      <c r="C4447" t="s">
        <v>713</v>
      </c>
      <c r="D4447">
        <v>2018</v>
      </c>
      <c r="E4447">
        <v>2018</v>
      </c>
      <c r="F4447" s="1" t="s">
        <v>28</v>
      </c>
      <c r="G4447" s="1" t="s">
        <v>29</v>
      </c>
      <c r="H4447" s="1" t="s">
        <v>202</v>
      </c>
      <c r="I4447" s="1" t="s">
        <v>201</v>
      </c>
      <c r="J4447">
        <v>878</v>
      </c>
      <c r="K4447">
        <v>14246085</v>
      </c>
      <c r="L4447">
        <v>6.2</v>
      </c>
      <c r="M4447" s="2" t="b">
        <f t="shared" si="138"/>
        <v>0</v>
      </c>
      <c r="N4447" s="2" t="str">
        <f t="shared" si="139"/>
        <v>Male201865-74 yearsGR113-077</v>
      </c>
    </row>
    <row r="4448" spans="2:14" x14ac:dyDescent="0.35">
      <c r="B4448" t="s">
        <v>712</v>
      </c>
      <c r="C4448" t="s">
        <v>713</v>
      </c>
      <c r="D4448">
        <v>2018</v>
      </c>
      <c r="E4448">
        <v>2018</v>
      </c>
      <c r="F4448" s="1" t="s">
        <v>28</v>
      </c>
      <c r="G4448" s="1" t="s">
        <v>29</v>
      </c>
      <c r="H4448" s="1" t="s">
        <v>101</v>
      </c>
      <c r="I4448" s="1" t="s">
        <v>100</v>
      </c>
      <c r="J4448">
        <v>4407</v>
      </c>
      <c r="K4448">
        <v>14246085</v>
      </c>
      <c r="L4448">
        <v>30.9</v>
      </c>
      <c r="M4448" s="2" t="b">
        <f t="shared" si="138"/>
        <v>0</v>
      </c>
      <c r="N4448" s="2" t="str">
        <f t="shared" si="139"/>
        <v>Male201865-74 yearsGR113-078</v>
      </c>
    </row>
    <row r="4449" spans="2:14" x14ac:dyDescent="0.35">
      <c r="B4449" t="s">
        <v>712</v>
      </c>
      <c r="C4449" t="s">
        <v>713</v>
      </c>
      <c r="D4449">
        <v>2018</v>
      </c>
      <c r="E4449">
        <v>2018</v>
      </c>
      <c r="F4449" s="1" t="s">
        <v>28</v>
      </c>
      <c r="G4449" s="1" t="s">
        <v>29</v>
      </c>
      <c r="H4449" s="1" t="s">
        <v>200</v>
      </c>
      <c r="I4449" s="1" t="s">
        <v>199</v>
      </c>
      <c r="J4449">
        <v>21</v>
      </c>
      <c r="K4449">
        <v>14246085</v>
      </c>
      <c r="L4449">
        <v>0.1</v>
      </c>
      <c r="M4449" s="2" t="b">
        <f t="shared" si="138"/>
        <v>0</v>
      </c>
      <c r="N4449" s="2" t="str">
        <f t="shared" si="139"/>
        <v>Male201865-74 yearsGR113-079</v>
      </c>
    </row>
    <row r="4450" spans="2:14" x14ac:dyDescent="0.35">
      <c r="B4450" t="s">
        <v>712</v>
      </c>
      <c r="C4450" t="s">
        <v>713</v>
      </c>
      <c r="D4450">
        <v>2018</v>
      </c>
      <c r="E4450">
        <v>2018</v>
      </c>
      <c r="F4450" s="1" t="s">
        <v>28</v>
      </c>
      <c r="G4450" s="1" t="s">
        <v>29</v>
      </c>
      <c r="H4450" s="1" t="s">
        <v>198</v>
      </c>
      <c r="I4450" s="1" t="s">
        <v>197</v>
      </c>
      <c r="J4450">
        <v>12</v>
      </c>
      <c r="K4450">
        <v>14246085</v>
      </c>
      <c r="L4450" t="s">
        <v>10</v>
      </c>
      <c r="M4450" s="2" t="b">
        <f t="shared" si="138"/>
        <v>1</v>
      </c>
      <c r="N4450" s="2" t="str">
        <f t="shared" si="139"/>
        <v>Male201865-74 yearsGR113-080</v>
      </c>
    </row>
    <row r="4451" spans="2:14" x14ac:dyDescent="0.35">
      <c r="B4451" t="s">
        <v>712</v>
      </c>
      <c r="C4451" t="s">
        <v>713</v>
      </c>
      <c r="D4451">
        <v>2018</v>
      </c>
      <c r="E4451">
        <v>2018</v>
      </c>
      <c r="F4451" s="1" t="s">
        <v>28</v>
      </c>
      <c r="G4451" s="1" t="s">
        <v>29</v>
      </c>
      <c r="H4451" s="1" t="s">
        <v>99</v>
      </c>
      <c r="I4451" s="1" t="s">
        <v>98</v>
      </c>
      <c r="J4451">
        <v>20411</v>
      </c>
      <c r="K4451">
        <v>14246085</v>
      </c>
      <c r="L4451">
        <v>143.30000000000001</v>
      </c>
      <c r="M4451" s="2" t="b">
        <f t="shared" si="138"/>
        <v>1</v>
      </c>
      <c r="N4451" s="2" t="str">
        <f t="shared" si="139"/>
        <v>Male201865-74 yearsGR113-082</v>
      </c>
    </row>
    <row r="4452" spans="2:14" x14ac:dyDescent="0.35">
      <c r="B4452" t="s">
        <v>712</v>
      </c>
      <c r="C4452" t="s">
        <v>713</v>
      </c>
      <c r="D4452">
        <v>2018</v>
      </c>
      <c r="E4452">
        <v>2018</v>
      </c>
      <c r="F4452" s="1" t="s">
        <v>28</v>
      </c>
      <c r="G4452" s="1" t="s">
        <v>29</v>
      </c>
      <c r="H4452" s="1" t="s">
        <v>194</v>
      </c>
      <c r="I4452" s="1" t="s">
        <v>193</v>
      </c>
      <c r="J4452">
        <v>31</v>
      </c>
      <c r="K4452">
        <v>14246085</v>
      </c>
      <c r="L4452">
        <v>0.2</v>
      </c>
      <c r="M4452" s="2" t="b">
        <f t="shared" si="138"/>
        <v>0</v>
      </c>
      <c r="N4452" s="2" t="str">
        <f t="shared" si="139"/>
        <v>Male201865-74 yearsGR113-083</v>
      </c>
    </row>
    <row r="4453" spans="2:14" x14ac:dyDescent="0.35">
      <c r="B4453" t="s">
        <v>712</v>
      </c>
      <c r="C4453" t="s">
        <v>713</v>
      </c>
      <c r="D4453">
        <v>2018</v>
      </c>
      <c r="E4453">
        <v>2018</v>
      </c>
      <c r="F4453" s="1" t="s">
        <v>28</v>
      </c>
      <c r="G4453" s="1" t="s">
        <v>29</v>
      </c>
      <c r="H4453" s="1" t="s">
        <v>192</v>
      </c>
      <c r="I4453" s="1" t="s">
        <v>191</v>
      </c>
      <c r="J4453">
        <v>1115</v>
      </c>
      <c r="K4453">
        <v>14246085</v>
      </c>
      <c r="L4453">
        <v>7.8</v>
      </c>
      <c r="M4453" s="2" t="b">
        <f t="shared" si="138"/>
        <v>0</v>
      </c>
      <c r="N4453" s="2" t="str">
        <f t="shared" si="139"/>
        <v>Male201865-74 yearsGR113-084</v>
      </c>
    </row>
    <row r="4454" spans="2:14" x14ac:dyDescent="0.35">
      <c r="B4454" t="s">
        <v>712</v>
      </c>
      <c r="C4454" t="s">
        <v>713</v>
      </c>
      <c r="D4454">
        <v>2018</v>
      </c>
      <c r="E4454">
        <v>2018</v>
      </c>
      <c r="F4454" s="1" t="s">
        <v>28</v>
      </c>
      <c r="G4454" s="1" t="s">
        <v>29</v>
      </c>
      <c r="H4454" s="1" t="s">
        <v>190</v>
      </c>
      <c r="I4454" s="1" t="s">
        <v>189</v>
      </c>
      <c r="J4454">
        <v>170</v>
      </c>
      <c r="K4454">
        <v>14246085</v>
      </c>
      <c r="L4454">
        <v>1.2</v>
      </c>
      <c r="M4454" s="2" t="b">
        <f t="shared" si="138"/>
        <v>0</v>
      </c>
      <c r="N4454" s="2" t="str">
        <f t="shared" si="139"/>
        <v>Male201865-74 yearsGR113-085</v>
      </c>
    </row>
    <row r="4455" spans="2:14" x14ac:dyDescent="0.35">
      <c r="B4455" t="s">
        <v>712</v>
      </c>
      <c r="C4455" t="s">
        <v>713</v>
      </c>
      <c r="D4455">
        <v>2018</v>
      </c>
      <c r="E4455">
        <v>2018</v>
      </c>
      <c r="F4455" s="1" t="s">
        <v>28</v>
      </c>
      <c r="G4455" s="1" t="s">
        <v>29</v>
      </c>
      <c r="H4455" s="1" t="s">
        <v>97</v>
      </c>
      <c r="I4455" s="1" t="s">
        <v>96</v>
      </c>
      <c r="J4455">
        <v>19095</v>
      </c>
      <c r="K4455">
        <v>14246085</v>
      </c>
      <c r="L4455">
        <v>134</v>
      </c>
      <c r="M4455" s="2" t="b">
        <f t="shared" si="138"/>
        <v>0</v>
      </c>
      <c r="N4455" s="2" t="str">
        <f t="shared" si="139"/>
        <v>Male201865-74 yearsGR113-086</v>
      </c>
    </row>
    <row r="4456" spans="2:14" x14ac:dyDescent="0.35">
      <c r="B4456" t="s">
        <v>712</v>
      </c>
      <c r="C4456" t="s">
        <v>713</v>
      </c>
      <c r="D4456">
        <v>2018</v>
      </c>
      <c r="E4456">
        <v>2018</v>
      </c>
      <c r="F4456" s="1" t="s">
        <v>28</v>
      </c>
      <c r="G4456" s="1" t="s">
        <v>29</v>
      </c>
      <c r="H4456" s="1" t="s">
        <v>188</v>
      </c>
      <c r="I4456" s="1" t="s">
        <v>187</v>
      </c>
      <c r="J4456">
        <v>129</v>
      </c>
      <c r="K4456">
        <v>14246085</v>
      </c>
      <c r="L4456">
        <v>0.9</v>
      </c>
      <c r="M4456" s="2" t="b">
        <f t="shared" si="138"/>
        <v>1</v>
      </c>
      <c r="N4456" s="2" t="str">
        <f t="shared" si="139"/>
        <v>Male201865-74 yearsGR113-087</v>
      </c>
    </row>
    <row r="4457" spans="2:14" x14ac:dyDescent="0.35">
      <c r="B4457" t="s">
        <v>712</v>
      </c>
      <c r="C4457" t="s">
        <v>713</v>
      </c>
      <c r="D4457">
        <v>2018</v>
      </c>
      <c r="E4457">
        <v>2018</v>
      </c>
      <c r="F4457" s="1" t="s">
        <v>28</v>
      </c>
      <c r="G4457" s="1" t="s">
        <v>29</v>
      </c>
      <c r="H4457" s="1" t="s">
        <v>95</v>
      </c>
      <c r="I4457" s="1" t="s">
        <v>94</v>
      </c>
      <c r="J4457">
        <v>1837</v>
      </c>
      <c r="K4457">
        <v>14246085</v>
      </c>
      <c r="L4457">
        <v>12.9</v>
      </c>
      <c r="M4457" s="2" t="b">
        <f t="shared" si="138"/>
        <v>1</v>
      </c>
      <c r="N4457" s="2" t="str">
        <f t="shared" si="139"/>
        <v>Male201865-74 yearsGR113-088</v>
      </c>
    </row>
    <row r="4458" spans="2:14" x14ac:dyDescent="0.35">
      <c r="B4458" t="s">
        <v>712</v>
      </c>
      <c r="C4458" t="s">
        <v>713</v>
      </c>
      <c r="D4458">
        <v>2018</v>
      </c>
      <c r="E4458">
        <v>2018</v>
      </c>
      <c r="F4458" s="1" t="s">
        <v>28</v>
      </c>
      <c r="G4458" s="1" t="s">
        <v>29</v>
      </c>
      <c r="H4458" s="1" t="s">
        <v>186</v>
      </c>
      <c r="I4458" s="1" t="s">
        <v>185</v>
      </c>
      <c r="J4458">
        <v>5546</v>
      </c>
      <c r="K4458">
        <v>14246085</v>
      </c>
      <c r="L4458">
        <v>38.9</v>
      </c>
      <c r="M4458" s="2" t="b">
        <f t="shared" si="138"/>
        <v>0</v>
      </c>
      <c r="N4458" s="2" t="str">
        <f t="shared" si="139"/>
        <v>Male201865-74 yearsGR113-089</v>
      </c>
    </row>
    <row r="4459" spans="2:14" x14ac:dyDescent="0.35">
      <c r="B4459" t="s">
        <v>712</v>
      </c>
      <c r="C4459" t="s">
        <v>713</v>
      </c>
      <c r="D4459">
        <v>2018</v>
      </c>
      <c r="E4459">
        <v>2018</v>
      </c>
      <c r="F4459" s="1" t="s">
        <v>28</v>
      </c>
      <c r="G4459" s="1" t="s">
        <v>29</v>
      </c>
      <c r="H4459" s="1" t="s">
        <v>184</v>
      </c>
      <c r="I4459" s="1" t="s">
        <v>183</v>
      </c>
      <c r="J4459">
        <v>375</v>
      </c>
      <c r="K4459">
        <v>14246085</v>
      </c>
      <c r="L4459">
        <v>2.6</v>
      </c>
      <c r="M4459" s="2" t="b">
        <f t="shared" si="138"/>
        <v>1</v>
      </c>
      <c r="N4459" s="2" t="str">
        <f t="shared" si="139"/>
        <v>Male201865-74 yearsGR113-090</v>
      </c>
    </row>
    <row r="4460" spans="2:14" x14ac:dyDescent="0.35">
      <c r="B4460" t="s">
        <v>712</v>
      </c>
      <c r="C4460" t="s">
        <v>713</v>
      </c>
      <c r="D4460">
        <v>2018</v>
      </c>
      <c r="E4460">
        <v>2018</v>
      </c>
      <c r="F4460" s="1" t="s">
        <v>28</v>
      </c>
      <c r="G4460" s="1" t="s">
        <v>29</v>
      </c>
      <c r="H4460" s="1" t="s">
        <v>182</v>
      </c>
      <c r="I4460" s="1" t="s">
        <v>181</v>
      </c>
      <c r="J4460">
        <v>45</v>
      </c>
      <c r="K4460">
        <v>14246085</v>
      </c>
      <c r="L4460">
        <v>0.3</v>
      </c>
      <c r="M4460" s="2" t="b">
        <f t="shared" si="138"/>
        <v>1</v>
      </c>
      <c r="N4460" s="2" t="str">
        <f t="shared" si="139"/>
        <v>Male201865-74 yearsGR113-091</v>
      </c>
    </row>
    <row r="4461" spans="2:14" x14ac:dyDescent="0.35">
      <c r="B4461" t="s">
        <v>712</v>
      </c>
      <c r="C4461" t="s">
        <v>713</v>
      </c>
      <c r="D4461">
        <v>2018</v>
      </c>
      <c r="E4461">
        <v>2018</v>
      </c>
      <c r="F4461" s="1" t="s">
        <v>28</v>
      </c>
      <c r="G4461" s="1" t="s">
        <v>29</v>
      </c>
      <c r="H4461" s="1" t="s">
        <v>180</v>
      </c>
      <c r="I4461" s="1" t="s">
        <v>179</v>
      </c>
      <c r="J4461">
        <v>211</v>
      </c>
      <c r="K4461">
        <v>14246085</v>
      </c>
      <c r="L4461">
        <v>1.5</v>
      </c>
      <c r="M4461" s="2" t="b">
        <f t="shared" si="138"/>
        <v>1</v>
      </c>
      <c r="N4461" s="2" t="str">
        <f t="shared" si="139"/>
        <v>Male201865-74 yearsGR113-092</v>
      </c>
    </row>
    <row r="4462" spans="2:14" x14ac:dyDescent="0.35">
      <c r="B4462" t="s">
        <v>712</v>
      </c>
      <c r="C4462" t="s">
        <v>713</v>
      </c>
      <c r="D4462">
        <v>2018</v>
      </c>
      <c r="E4462">
        <v>2018</v>
      </c>
      <c r="F4462" s="1" t="s">
        <v>28</v>
      </c>
      <c r="G4462" s="1" t="s">
        <v>29</v>
      </c>
      <c r="H4462" s="1" t="s">
        <v>93</v>
      </c>
      <c r="I4462" s="1" t="s">
        <v>92</v>
      </c>
      <c r="J4462">
        <v>6331</v>
      </c>
      <c r="K4462">
        <v>14246085</v>
      </c>
      <c r="L4462">
        <v>44.4</v>
      </c>
      <c r="M4462" s="2" t="b">
        <f t="shared" si="138"/>
        <v>1</v>
      </c>
      <c r="N4462" s="2" t="str">
        <f t="shared" si="139"/>
        <v>Male201865-74 yearsGR113-093</v>
      </c>
    </row>
    <row r="4463" spans="2:14" x14ac:dyDescent="0.35">
      <c r="B4463" t="s">
        <v>712</v>
      </c>
      <c r="C4463" t="s">
        <v>713</v>
      </c>
      <c r="D4463">
        <v>2018</v>
      </c>
      <c r="E4463">
        <v>2018</v>
      </c>
      <c r="F4463" s="1" t="s">
        <v>28</v>
      </c>
      <c r="G4463" s="1" t="s">
        <v>29</v>
      </c>
      <c r="H4463" s="1" t="s">
        <v>91</v>
      </c>
      <c r="I4463" s="1" t="s">
        <v>90</v>
      </c>
      <c r="J4463">
        <v>3267</v>
      </c>
      <c r="K4463">
        <v>14246085</v>
      </c>
      <c r="L4463">
        <v>22.9</v>
      </c>
      <c r="M4463" s="2" t="b">
        <f t="shared" si="138"/>
        <v>0</v>
      </c>
      <c r="N4463" s="2" t="str">
        <f t="shared" si="139"/>
        <v>Male201865-74 yearsGR113-094</v>
      </c>
    </row>
    <row r="4464" spans="2:14" x14ac:dyDescent="0.35">
      <c r="B4464" t="s">
        <v>712</v>
      </c>
      <c r="C4464" t="s">
        <v>713</v>
      </c>
      <c r="D4464">
        <v>2018</v>
      </c>
      <c r="E4464">
        <v>2018</v>
      </c>
      <c r="F4464" s="1" t="s">
        <v>28</v>
      </c>
      <c r="G4464" s="1" t="s">
        <v>29</v>
      </c>
      <c r="H4464" s="1" t="s">
        <v>178</v>
      </c>
      <c r="I4464" s="1" t="s">
        <v>177</v>
      </c>
      <c r="J4464">
        <v>3064</v>
      </c>
      <c r="K4464">
        <v>14246085</v>
      </c>
      <c r="L4464">
        <v>21.5</v>
      </c>
      <c r="M4464" s="2" t="b">
        <f t="shared" ref="M4464:M4527" si="140">LEFT(H4464,1)="#"</f>
        <v>0</v>
      </c>
      <c r="N4464" s="2" t="str">
        <f t="shared" ref="N4464:N4527" si="141">B4464&amp;E4464&amp;F4464&amp;I4464</f>
        <v>Male201865-74 yearsGR113-095</v>
      </c>
    </row>
    <row r="4465" spans="2:14" x14ac:dyDescent="0.35">
      <c r="B4465" t="s">
        <v>712</v>
      </c>
      <c r="C4465" t="s">
        <v>713</v>
      </c>
      <c r="D4465">
        <v>2018</v>
      </c>
      <c r="E4465">
        <v>2018</v>
      </c>
      <c r="F4465" s="1" t="s">
        <v>28</v>
      </c>
      <c r="G4465" s="1" t="s">
        <v>29</v>
      </c>
      <c r="H4465" s="1" t="s">
        <v>176</v>
      </c>
      <c r="I4465" s="1" t="s">
        <v>175</v>
      </c>
      <c r="J4465">
        <v>368</v>
      </c>
      <c r="K4465">
        <v>14246085</v>
      </c>
      <c r="L4465">
        <v>2.6</v>
      </c>
      <c r="M4465" s="2" t="b">
        <f t="shared" si="140"/>
        <v>1</v>
      </c>
      <c r="N4465" s="2" t="str">
        <f t="shared" si="141"/>
        <v>Male201865-74 yearsGR113-096</v>
      </c>
    </row>
    <row r="4466" spans="2:14" x14ac:dyDescent="0.35">
      <c r="B4466" t="s">
        <v>712</v>
      </c>
      <c r="C4466" t="s">
        <v>713</v>
      </c>
      <c r="D4466">
        <v>2018</v>
      </c>
      <c r="E4466">
        <v>2018</v>
      </c>
      <c r="F4466" s="1" t="s">
        <v>28</v>
      </c>
      <c r="G4466" s="1" t="s">
        <v>29</v>
      </c>
      <c r="H4466" s="1" t="s">
        <v>89</v>
      </c>
      <c r="I4466" s="1" t="s">
        <v>88</v>
      </c>
      <c r="J4466">
        <v>5960</v>
      </c>
      <c r="K4466">
        <v>14246085</v>
      </c>
      <c r="L4466">
        <v>41.8</v>
      </c>
      <c r="M4466" s="2" t="b">
        <f t="shared" si="140"/>
        <v>1</v>
      </c>
      <c r="N4466" s="2" t="str">
        <f t="shared" si="141"/>
        <v>Male201865-74 yearsGR113-097</v>
      </c>
    </row>
    <row r="4467" spans="2:14" x14ac:dyDescent="0.35">
      <c r="B4467" t="s">
        <v>712</v>
      </c>
      <c r="C4467" t="s">
        <v>713</v>
      </c>
      <c r="D4467">
        <v>2018</v>
      </c>
      <c r="E4467">
        <v>2018</v>
      </c>
      <c r="F4467" s="1" t="s">
        <v>28</v>
      </c>
      <c r="G4467" s="1" t="s">
        <v>29</v>
      </c>
      <c r="H4467" s="1" t="s">
        <v>174</v>
      </c>
      <c r="I4467" s="1" t="s">
        <v>173</v>
      </c>
      <c r="J4467">
        <v>60</v>
      </c>
      <c r="K4467">
        <v>14246085</v>
      </c>
      <c r="L4467">
        <v>0.4</v>
      </c>
      <c r="M4467" s="2" t="b">
        <f t="shared" si="140"/>
        <v>0</v>
      </c>
      <c r="N4467" s="2" t="str">
        <f t="shared" si="141"/>
        <v>Male201865-74 yearsGR113-098</v>
      </c>
    </row>
    <row r="4468" spans="2:14" x14ac:dyDescent="0.35">
      <c r="B4468" t="s">
        <v>712</v>
      </c>
      <c r="C4468" t="s">
        <v>713</v>
      </c>
      <c r="D4468">
        <v>2018</v>
      </c>
      <c r="E4468">
        <v>2018</v>
      </c>
      <c r="F4468" s="1" t="s">
        <v>28</v>
      </c>
      <c r="G4468" s="1" t="s">
        <v>29</v>
      </c>
      <c r="H4468" s="1" t="s">
        <v>172</v>
      </c>
      <c r="I4468" s="1" t="s">
        <v>171</v>
      </c>
      <c r="J4468">
        <v>31</v>
      </c>
      <c r="K4468">
        <v>14246085</v>
      </c>
      <c r="L4468">
        <v>0.2</v>
      </c>
      <c r="M4468" s="2" t="b">
        <f t="shared" si="140"/>
        <v>0</v>
      </c>
      <c r="N4468" s="2" t="str">
        <f t="shared" si="141"/>
        <v>Male201865-74 yearsGR113-099</v>
      </c>
    </row>
    <row r="4469" spans="2:14" x14ac:dyDescent="0.35">
      <c r="B4469" t="s">
        <v>712</v>
      </c>
      <c r="C4469" t="s">
        <v>713</v>
      </c>
      <c r="D4469">
        <v>2018</v>
      </c>
      <c r="E4469">
        <v>2018</v>
      </c>
      <c r="F4469" s="1" t="s">
        <v>28</v>
      </c>
      <c r="G4469" s="1" t="s">
        <v>29</v>
      </c>
      <c r="H4469" s="1" t="s">
        <v>87</v>
      </c>
      <c r="I4469" s="1" t="s">
        <v>86</v>
      </c>
      <c r="J4469">
        <v>5867</v>
      </c>
      <c r="K4469">
        <v>14246085</v>
      </c>
      <c r="L4469">
        <v>41.2</v>
      </c>
      <c r="M4469" s="2" t="b">
        <f t="shared" si="140"/>
        <v>0</v>
      </c>
      <c r="N4469" s="2" t="str">
        <f t="shared" si="141"/>
        <v>Male201865-74 yearsGR113-100</v>
      </c>
    </row>
    <row r="4470" spans="2:14" x14ac:dyDescent="0.35">
      <c r="B4470" t="s">
        <v>712</v>
      </c>
      <c r="C4470" t="s">
        <v>713</v>
      </c>
      <c r="D4470">
        <v>2018</v>
      </c>
      <c r="E4470">
        <v>2018</v>
      </c>
      <c r="F4470" s="1" t="s">
        <v>28</v>
      </c>
      <c r="G4470" s="1" t="s">
        <v>29</v>
      </c>
      <c r="H4470" s="1" t="s">
        <v>170</v>
      </c>
      <c r="I4470" s="1" t="s">
        <v>169</v>
      </c>
      <c r="J4470">
        <v>57</v>
      </c>
      <c r="K4470">
        <v>14246085</v>
      </c>
      <c r="L4470">
        <v>0.4</v>
      </c>
      <c r="M4470" s="2" t="b">
        <f t="shared" si="140"/>
        <v>1</v>
      </c>
      <c r="N4470" s="2" t="str">
        <f t="shared" si="141"/>
        <v>Male201865-74 yearsGR113-102</v>
      </c>
    </row>
    <row r="4471" spans="2:14" x14ac:dyDescent="0.35">
      <c r="B4471" t="s">
        <v>712</v>
      </c>
      <c r="C4471" t="s">
        <v>713</v>
      </c>
      <c r="D4471">
        <v>2018</v>
      </c>
      <c r="E4471">
        <v>2018</v>
      </c>
      <c r="F4471" s="1" t="s">
        <v>28</v>
      </c>
      <c r="G4471" s="1" t="s">
        <v>29</v>
      </c>
      <c r="H4471" s="1" t="s">
        <v>168</v>
      </c>
      <c r="I4471" s="1" t="s">
        <v>167</v>
      </c>
      <c r="J4471">
        <v>67</v>
      </c>
      <c r="K4471">
        <v>14246085</v>
      </c>
      <c r="L4471">
        <v>0.5</v>
      </c>
      <c r="M4471" s="2" t="b">
        <f t="shared" si="140"/>
        <v>1</v>
      </c>
      <c r="N4471" s="2" t="str">
        <f t="shared" si="141"/>
        <v>Male201865-74 yearsGR113-103</v>
      </c>
    </row>
    <row r="4472" spans="2:14" x14ac:dyDescent="0.35">
      <c r="B4472" t="s">
        <v>712</v>
      </c>
      <c r="C4472" t="s">
        <v>713</v>
      </c>
      <c r="D4472">
        <v>2018</v>
      </c>
      <c r="E4472">
        <v>2018</v>
      </c>
      <c r="F4472" s="1" t="s">
        <v>28</v>
      </c>
      <c r="G4472" s="1" t="s">
        <v>29</v>
      </c>
      <c r="H4472" s="1" t="s">
        <v>164</v>
      </c>
      <c r="I4472" s="1" t="s">
        <v>163</v>
      </c>
      <c r="J4472">
        <v>343</v>
      </c>
      <c r="K4472">
        <v>14246085</v>
      </c>
      <c r="L4472">
        <v>2.4</v>
      </c>
      <c r="M4472" s="2" t="b">
        <f t="shared" si="140"/>
        <v>1</v>
      </c>
      <c r="N4472" s="2" t="str">
        <f t="shared" si="141"/>
        <v>Male201865-74 yearsGR113-109</v>
      </c>
    </row>
    <row r="4473" spans="2:14" x14ac:dyDescent="0.35">
      <c r="B4473" t="s">
        <v>712</v>
      </c>
      <c r="C4473" t="s">
        <v>713</v>
      </c>
      <c r="D4473">
        <v>2018</v>
      </c>
      <c r="E4473">
        <v>2018</v>
      </c>
      <c r="F4473" s="1" t="s">
        <v>28</v>
      </c>
      <c r="G4473" s="1" t="s">
        <v>29</v>
      </c>
      <c r="H4473" s="1" t="s">
        <v>83</v>
      </c>
      <c r="I4473" s="1" t="s">
        <v>82</v>
      </c>
      <c r="J4473">
        <v>2222</v>
      </c>
      <c r="K4473">
        <v>14246085</v>
      </c>
      <c r="L4473">
        <v>15.6</v>
      </c>
      <c r="M4473" s="2" t="b">
        <f t="shared" si="140"/>
        <v>0</v>
      </c>
      <c r="N4473" s="2" t="str">
        <f t="shared" si="141"/>
        <v>Male201865-74 yearsGR113-110</v>
      </c>
    </row>
    <row r="4474" spans="2:14" x14ac:dyDescent="0.35">
      <c r="B4474" t="s">
        <v>712</v>
      </c>
      <c r="C4474" t="s">
        <v>713</v>
      </c>
      <c r="D4474">
        <v>2018</v>
      </c>
      <c r="E4474">
        <v>2018</v>
      </c>
      <c r="F4474" s="1" t="s">
        <v>28</v>
      </c>
      <c r="G4474" s="1" t="s">
        <v>29</v>
      </c>
      <c r="H4474" s="1" t="s">
        <v>81</v>
      </c>
      <c r="I4474" s="1" t="s">
        <v>80</v>
      </c>
      <c r="J4474">
        <v>27357</v>
      </c>
      <c r="K4474">
        <v>14246085</v>
      </c>
      <c r="L4474">
        <v>192</v>
      </c>
      <c r="M4474" s="2" t="b">
        <f t="shared" si="140"/>
        <v>0</v>
      </c>
      <c r="N4474" s="2" t="str">
        <f t="shared" si="141"/>
        <v>Male201865-74 yearsGR113-111</v>
      </c>
    </row>
    <row r="4475" spans="2:14" x14ac:dyDescent="0.35">
      <c r="B4475" t="s">
        <v>712</v>
      </c>
      <c r="C4475" t="s">
        <v>713</v>
      </c>
      <c r="D4475">
        <v>2018</v>
      </c>
      <c r="E4475">
        <v>2018</v>
      </c>
      <c r="F4475" s="1" t="s">
        <v>28</v>
      </c>
      <c r="G4475" s="1" t="s">
        <v>29</v>
      </c>
      <c r="H4475" s="1" t="s">
        <v>79</v>
      </c>
      <c r="I4475" s="1" t="s">
        <v>78</v>
      </c>
      <c r="J4475">
        <v>10497</v>
      </c>
      <c r="K4475">
        <v>14246085</v>
      </c>
      <c r="L4475">
        <v>73.7</v>
      </c>
      <c r="M4475" s="2" t="b">
        <f t="shared" si="140"/>
        <v>1</v>
      </c>
      <c r="N4475" s="2" t="str">
        <f t="shared" si="141"/>
        <v>Male201865-74 yearsGR113-112</v>
      </c>
    </row>
    <row r="4476" spans="2:14" x14ac:dyDescent="0.35">
      <c r="B4476" t="s">
        <v>712</v>
      </c>
      <c r="C4476" t="s">
        <v>713</v>
      </c>
      <c r="D4476">
        <v>2018</v>
      </c>
      <c r="E4476">
        <v>2018</v>
      </c>
      <c r="F4476" s="1" t="s">
        <v>28</v>
      </c>
      <c r="G4476" s="1" t="s">
        <v>29</v>
      </c>
      <c r="H4476" s="1" t="s">
        <v>77</v>
      </c>
      <c r="I4476" s="1" t="s">
        <v>76</v>
      </c>
      <c r="J4476">
        <v>3101</v>
      </c>
      <c r="K4476">
        <v>14246085</v>
      </c>
      <c r="L4476">
        <v>21.8</v>
      </c>
      <c r="M4476" s="2" t="b">
        <f t="shared" si="140"/>
        <v>0</v>
      </c>
      <c r="N4476" s="2" t="str">
        <f t="shared" si="141"/>
        <v>Male201865-74 yearsGR113-113</v>
      </c>
    </row>
    <row r="4477" spans="2:14" x14ac:dyDescent="0.35">
      <c r="B4477" t="s">
        <v>712</v>
      </c>
      <c r="C4477" t="s">
        <v>713</v>
      </c>
      <c r="D4477">
        <v>2018</v>
      </c>
      <c r="E4477">
        <v>2018</v>
      </c>
      <c r="F4477" s="1" t="s">
        <v>28</v>
      </c>
      <c r="G4477" s="1" t="s">
        <v>29</v>
      </c>
      <c r="H4477" s="1" t="s">
        <v>75</v>
      </c>
      <c r="I4477" s="1" t="s">
        <v>74</v>
      </c>
      <c r="J4477">
        <v>2784</v>
      </c>
      <c r="K4477">
        <v>14246085</v>
      </c>
      <c r="L4477">
        <v>19.5</v>
      </c>
      <c r="M4477" s="2" t="b">
        <f t="shared" si="140"/>
        <v>0</v>
      </c>
      <c r="N4477" s="2" t="str">
        <f t="shared" si="141"/>
        <v>Male201865-74 yearsGR113-114</v>
      </c>
    </row>
    <row r="4478" spans="2:14" x14ac:dyDescent="0.35">
      <c r="B4478" t="s">
        <v>712</v>
      </c>
      <c r="C4478" t="s">
        <v>713</v>
      </c>
      <c r="D4478">
        <v>2018</v>
      </c>
      <c r="E4478">
        <v>2018</v>
      </c>
      <c r="F4478" s="1" t="s">
        <v>28</v>
      </c>
      <c r="G4478" s="1" t="s">
        <v>29</v>
      </c>
      <c r="H4478" s="1" t="s">
        <v>162</v>
      </c>
      <c r="I4478" s="1" t="s">
        <v>161</v>
      </c>
      <c r="J4478">
        <v>85</v>
      </c>
      <c r="K4478">
        <v>14246085</v>
      </c>
      <c r="L4478">
        <v>0.6</v>
      </c>
      <c r="M4478" s="2" t="b">
        <f t="shared" si="140"/>
        <v>0</v>
      </c>
      <c r="N4478" s="2" t="str">
        <f t="shared" si="141"/>
        <v>Male201865-74 yearsGR113-115</v>
      </c>
    </row>
    <row r="4479" spans="2:14" x14ac:dyDescent="0.35">
      <c r="B4479" t="s">
        <v>712</v>
      </c>
      <c r="C4479" t="s">
        <v>713</v>
      </c>
      <c r="D4479">
        <v>2018</v>
      </c>
      <c r="E4479">
        <v>2018</v>
      </c>
      <c r="F4479" s="1" t="s">
        <v>28</v>
      </c>
      <c r="G4479" s="1" t="s">
        <v>29</v>
      </c>
      <c r="H4479" s="1" t="s">
        <v>160</v>
      </c>
      <c r="I4479" s="1" t="s">
        <v>159</v>
      </c>
      <c r="J4479">
        <v>232</v>
      </c>
      <c r="K4479">
        <v>14246085</v>
      </c>
      <c r="L4479">
        <v>1.6</v>
      </c>
      <c r="M4479" s="2" t="b">
        <f t="shared" si="140"/>
        <v>0</v>
      </c>
      <c r="N4479" s="2" t="str">
        <f t="shared" si="141"/>
        <v>Male201865-74 yearsGR113-116</v>
      </c>
    </row>
    <row r="4480" spans="2:14" x14ac:dyDescent="0.35">
      <c r="B4480" t="s">
        <v>712</v>
      </c>
      <c r="C4480" t="s">
        <v>713</v>
      </c>
      <c r="D4480">
        <v>2018</v>
      </c>
      <c r="E4480">
        <v>2018</v>
      </c>
      <c r="F4480" s="1" t="s">
        <v>28</v>
      </c>
      <c r="G4480" s="1" t="s">
        <v>29</v>
      </c>
      <c r="H4480" s="1" t="s">
        <v>73</v>
      </c>
      <c r="I4480" s="1" t="s">
        <v>72</v>
      </c>
      <c r="J4480">
        <v>7396</v>
      </c>
      <c r="K4480">
        <v>14246085</v>
      </c>
      <c r="L4480">
        <v>51.9</v>
      </c>
      <c r="M4480" s="2" t="b">
        <f t="shared" si="140"/>
        <v>0</v>
      </c>
      <c r="N4480" s="2" t="str">
        <f t="shared" si="141"/>
        <v>Male201865-74 yearsGR113-117</v>
      </c>
    </row>
    <row r="4481" spans="2:14" x14ac:dyDescent="0.35">
      <c r="B4481" t="s">
        <v>712</v>
      </c>
      <c r="C4481" t="s">
        <v>713</v>
      </c>
      <c r="D4481">
        <v>2018</v>
      </c>
      <c r="E4481">
        <v>2018</v>
      </c>
      <c r="F4481" s="1" t="s">
        <v>28</v>
      </c>
      <c r="G4481" s="1" t="s">
        <v>29</v>
      </c>
      <c r="H4481" s="1" t="s">
        <v>71</v>
      </c>
      <c r="I4481" s="1" t="s">
        <v>70</v>
      </c>
      <c r="J4481">
        <v>3118</v>
      </c>
      <c r="K4481">
        <v>14246085</v>
      </c>
      <c r="L4481">
        <v>21.9</v>
      </c>
      <c r="M4481" s="2" t="b">
        <f t="shared" si="140"/>
        <v>0</v>
      </c>
      <c r="N4481" s="2" t="str">
        <f t="shared" si="141"/>
        <v>Male201865-74 yearsGR113-118</v>
      </c>
    </row>
    <row r="4482" spans="2:14" x14ac:dyDescent="0.35">
      <c r="B4482" t="s">
        <v>712</v>
      </c>
      <c r="C4482" t="s">
        <v>713</v>
      </c>
      <c r="D4482">
        <v>2018</v>
      </c>
      <c r="E4482">
        <v>2018</v>
      </c>
      <c r="F4482" s="1" t="s">
        <v>28</v>
      </c>
      <c r="G4482" s="1" t="s">
        <v>29</v>
      </c>
      <c r="H4482" s="1" t="s">
        <v>158</v>
      </c>
      <c r="I4482" s="1" t="s">
        <v>157</v>
      </c>
      <c r="J4482">
        <v>32</v>
      </c>
      <c r="K4482">
        <v>14246085</v>
      </c>
      <c r="L4482">
        <v>0.2</v>
      </c>
      <c r="M4482" s="2" t="b">
        <f t="shared" si="140"/>
        <v>0</v>
      </c>
      <c r="N4482" s="2" t="str">
        <f t="shared" si="141"/>
        <v>Male201865-74 yearsGR113-119</v>
      </c>
    </row>
    <row r="4483" spans="2:14" x14ac:dyDescent="0.35">
      <c r="B4483" t="s">
        <v>712</v>
      </c>
      <c r="C4483" t="s">
        <v>713</v>
      </c>
      <c r="D4483">
        <v>2018</v>
      </c>
      <c r="E4483">
        <v>2018</v>
      </c>
      <c r="F4483" s="1" t="s">
        <v>28</v>
      </c>
      <c r="G4483" s="1" t="s">
        <v>29</v>
      </c>
      <c r="H4483" s="1" t="s">
        <v>69</v>
      </c>
      <c r="I4483" s="1" t="s">
        <v>68</v>
      </c>
      <c r="J4483">
        <v>286</v>
      </c>
      <c r="K4483">
        <v>14246085</v>
      </c>
      <c r="L4483">
        <v>2</v>
      </c>
      <c r="M4483" s="2" t="b">
        <f t="shared" si="140"/>
        <v>0</v>
      </c>
      <c r="N4483" s="2" t="str">
        <f t="shared" si="141"/>
        <v>Male201865-74 yearsGR113-120</v>
      </c>
    </row>
    <row r="4484" spans="2:14" x14ac:dyDescent="0.35">
      <c r="B4484" t="s">
        <v>712</v>
      </c>
      <c r="C4484" t="s">
        <v>713</v>
      </c>
      <c r="D4484">
        <v>2018</v>
      </c>
      <c r="E4484">
        <v>2018</v>
      </c>
      <c r="F4484" s="1" t="s">
        <v>28</v>
      </c>
      <c r="G4484" s="1" t="s">
        <v>29</v>
      </c>
      <c r="H4484" s="1" t="s">
        <v>156</v>
      </c>
      <c r="I4484" s="1" t="s">
        <v>155</v>
      </c>
      <c r="J4484">
        <v>381</v>
      </c>
      <c r="K4484">
        <v>14246085</v>
      </c>
      <c r="L4484">
        <v>2.7</v>
      </c>
      <c r="M4484" s="2" t="b">
        <f t="shared" si="140"/>
        <v>0</v>
      </c>
      <c r="N4484" s="2" t="str">
        <f t="shared" si="141"/>
        <v>Male201865-74 yearsGR113-121</v>
      </c>
    </row>
    <row r="4485" spans="2:14" x14ac:dyDescent="0.35">
      <c r="B4485" t="s">
        <v>712</v>
      </c>
      <c r="C4485" t="s">
        <v>713</v>
      </c>
      <c r="D4485">
        <v>2018</v>
      </c>
      <c r="E4485">
        <v>2018</v>
      </c>
      <c r="F4485" s="1" t="s">
        <v>28</v>
      </c>
      <c r="G4485" s="1" t="s">
        <v>29</v>
      </c>
      <c r="H4485" s="1" t="s">
        <v>67</v>
      </c>
      <c r="I4485" s="1" t="s">
        <v>66</v>
      </c>
      <c r="J4485">
        <v>1816</v>
      </c>
      <c r="K4485">
        <v>14246085</v>
      </c>
      <c r="L4485">
        <v>12.7</v>
      </c>
      <c r="M4485" s="2" t="b">
        <f t="shared" si="140"/>
        <v>0</v>
      </c>
      <c r="N4485" s="2" t="str">
        <f t="shared" si="141"/>
        <v>Male201865-74 yearsGR113-122</v>
      </c>
    </row>
    <row r="4486" spans="2:14" x14ac:dyDescent="0.35">
      <c r="B4486" t="s">
        <v>712</v>
      </c>
      <c r="C4486" t="s">
        <v>713</v>
      </c>
      <c r="D4486">
        <v>2018</v>
      </c>
      <c r="E4486">
        <v>2018</v>
      </c>
      <c r="F4486" s="1" t="s">
        <v>28</v>
      </c>
      <c r="G4486" s="1" t="s">
        <v>29</v>
      </c>
      <c r="H4486" s="1" t="s">
        <v>154</v>
      </c>
      <c r="I4486" s="1" t="s">
        <v>153</v>
      </c>
      <c r="J4486">
        <v>1763</v>
      </c>
      <c r="K4486">
        <v>14246085</v>
      </c>
      <c r="L4486">
        <v>12.4</v>
      </c>
      <c r="M4486" s="2" t="b">
        <f t="shared" si="140"/>
        <v>0</v>
      </c>
      <c r="N4486" s="2" t="str">
        <f t="shared" si="141"/>
        <v>Male201865-74 yearsGR113-123</v>
      </c>
    </row>
    <row r="4487" spans="2:14" x14ac:dyDescent="0.35">
      <c r="B4487" t="s">
        <v>712</v>
      </c>
      <c r="C4487" t="s">
        <v>713</v>
      </c>
      <c r="D4487">
        <v>2018</v>
      </c>
      <c r="E4487">
        <v>2018</v>
      </c>
      <c r="F4487" s="1" t="s">
        <v>28</v>
      </c>
      <c r="G4487" s="1" t="s">
        <v>29</v>
      </c>
      <c r="H4487" s="1" t="s">
        <v>65</v>
      </c>
      <c r="I4487" s="1" t="s">
        <v>64</v>
      </c>
      <c r="J4487">
        <v>3963</v>
      </c>
      <c r="K4487">
        <v>14246085</v>
      </c>
      <c r="L4487">
        <v>27.8</v>
      </c>
      <c r="M4487" s="2" t="b">
        <f t="shared" si="140"/>
        <v>1</v>
      </c>
      <c r="N4487" s="2" t="str">
        <f t="shared" si="141"/>
        <v>Male201865-74 yearsGR113-124</v>
      </c>
    </row>
    <row r="4488" spans="2:14" x14ac:dyDescent="0.35">
      <c r="B4488" t="s">
        <v>712</v>
      </c>
      <c r="C4488" t="s">
        <v>713</v>
      </c>
      <c r="D4488">
        <v>2018</v>
      </c>
      <c r="E4488">
        <v>2018</v>
      </c>
      <c r="F4488" s="1" t="s">
        <v>28</v>
      </c>
      <c r="G4488" s="1" t="s">
        <v>29</v>
      </c>
      <c r="H4488" s="1" t="s">
        <v>152</v>
      </c>
      <c r="I4488" s="1" t="s">
        <v>151</v>
      </c>
      <c r="J4488">
        <v>2863</v>
      </c>
      <c r="K4488">
        <v>14246085</v>
      </c>
      <c r="L4488">
        <v>20.100000000000001</v>
      </c>
      <c r="M4488" s="2" t="b">
        <f t="shared" si="140"/>
        <v>0</v>
      </c>
      <c r="N4488" s="2" t="str">
        <f t="shared" si="141"/>
        <v>Male201865-74 yearsGR113-125</v>
      </c>
    </row>
    <row r="4489" spans="2:14" x14ac:dyDescent="0.35">
      <c r="B4489" t="s">
        <v>712</v>
      </c>
      <c r="C4489" t="s">
        <v>713</v>
      </c>
      <c r="D4489">
        <v>2018</v>
      </c>
      <c r="E4489">
        <v>2018</v>
      </c>
      <c r="F4489" s="1" t="s">
        <v>28</v>
      </c>
      <c r="G4489" s="1" t="s">
        <v>29</v>
      </c>
      <c r="H4489" s="1" t="s">
        <v>63</v>
      </c>
      <c r="I4489" s="1" t="s">
        <v>62</v>
      </c>
      <c r="J4489">
        <v>1100</v>
      </c>
      <c r="K4489">
        <v>14246085</v>
      </c>
      <c r="L4489">
        <v>7.7</v>
      </c>
      <c r="M4489" s="2" t="b">
        <f t="shared" si="140"/>
        <v>0</v>
      </c>
      <c r="N4489" s="2" t="str">
        <f t="shared" si="141"/>
        <v>Male201865-74 yearsGR113-126</v>
      </c>
    </row>
    <row r="4490" spans="2:14" x14ac:dyDescent="0.35">
      <c r="B4490" t="s">
        <v>712</v>
      </c>
      <c r="C4490" t="s">
        <v>713</v>
      </c>
      <c r="D4490">
        <v>2018</v>
      </c>
      <c r="E4490">
        <v>2018</v>
      </c>
      <c r="F4490" s="1" t="s">
        <v>28</v>
      </c>
      <c r="G4490" s="1" t="s">
        <v>29</v>
      </c>
      <c r="H4490" s="1" t="s">
        <v>61</v>
      </c>
      <c r="I4490" s="1" t="s">
        <v>60</v>
      </c>
      <c r="J4490">
        <v>453</v>
      </c>
      <c r="K4490">
        <v>14246085</v>
      </c>
      <c r="L4490">
        <v>3.2</v>
      </c>
      <c r="M4490" s="2" t="b">
        <f t="shared" si="140"/>
        <v>1</v>
      </c>
      <c r="N4490" s="2" t="str">
        <f t="shared" si="141"/>
        <v>Male201865-74 yearsGR113-127</v>
      </c>
    </row>
    <row r="4491" spans="2:14" x14ac:dyDescent="0.35">
      <c r="B4491" t="s">
        <v>712</v>
      </c>
      <c r="C4491" t="s">
        <v>713</v>
      </c>
      <c r="D4491">
        <v>2018</v>
      </c>
      <c r="E4491">
        <v>2018</v>
      </c>
      <c r="F4491" s="1" t="s">
        <v>28</v>
      </c>
      <c r="G4491" s="1" t="s">
        <v>29</v>
      </c>
      <c r="H4491" s="1" t="s">
        <v>59</v>
      </c>
      <c r="I4491" s="1" t="s">
        <v>58</v>
      </c>
      <c r="J4491">
        <v>214</v>
      </c>
      <c r="K4491">
        <v>14246085</v>
      </c>
      <c r="L4491">
        <v>1.5</v>
      </c>
      <c r="M4491" s="2" t="b">
        <f t="shared" si="140"/>
        <v>0</v>
      </c>
      <c r="N4491" s="2" t="str">
        <f t="shared" si="141"/>
        <v>Male201865-74 yearsGR113-128</v>
      </c>
    </row>
    <row r="4492" spans="2:14" x14ac:dyDescent="0.35">
      <c r="B4492" t="s">
        <v>712</v>
      </c>
      <c r="C4492" t="s">
        <v>713</v>
      </c>
      <c r="D4492">
        <v>2018</v>
      </c>
      <c r="E4492">
        <v>2018</v>
      </c>
      <c r="F4492" s="1" t="s">
        <v>28</v>
      </c>
      <c r="G4492" s="1" t="s">
        <v>29</v>
      </c>
      <c r="H4492" s="1" t="s">
        <v>57</v>
      </c>
      <c r="I4492" s="1" t="s">
        <v>56</v>
      </c>
      <c r="J4492">
        <v>239</v>
      </c>
      <c r="K4492">
        <v>14246085</v>
      </c>
      <c r="L4492">
        <v>1.7</v>
      </c>
      <c r="M4492" s="2" t="b">
        <f t="shared" si="140"/>
        <v>0</v>
      </c>
      <c r="N4492" s="2" t="str">
        <f t="shared" si="141"/>
        <v>Male201865-74 yearsGR113-129</v>
      </c>
    </row>
    <row r="4493" spans="2:14" x14ac:dyDescent="0.35">
      <c r="B4493" t="s">
        <v>712</v>
      </c>
      <c r="C4493" t="s">
        <v>713</v>
      </c>
      <c r="D4493">
        <v>2018</v>
      </c>
      <c r="E4493">
        <v>2018</v>
      </c>
      <c r="F4493" s="1" t="s">
        <v>28</v>
      </c>
      <c r="G4493" s="1" t="s">
        <v>29</v>
      </c>
      <c r="H4493" s="1" t="s">
        <v>300</v>
      </c>
      <c r="I4493" s="1" t="s">
        <v>299</v>
      </c>
      <c r="J4493">
        <v>22</v>
      </c>
      <c r="K4493">
        <v>14246085</v>
      </c>
      <c r="L4493">
        <v>0.2</v>
      </c>
      <c r="M4493" s="2" t="b">
        <f t="shared" si="140"/>
        <v>1</v>
      </c>
      <c r="N4493" s="2" t="str">
        <f t="shared" si="141"/>
        <v>Male201865-74 yearsGR113-130</v>
      </c>
    </row>
    <row r="4494" spans="2:14" x14ac:dyDescent="0.35">
      <c r="B4494" t="s">
        <v>712</v>
      </c>
      <c r="C4494" t="s">
        <v>713</v>
      </c>
      <c r="D4494">
        <v>2018</v>
      </c>
      <c r="E4494">
        <v>2018</v>
      </c>
      <c r="F4494" s="1" t="s">
        <v>28</v>
      </c>
      <c r="G4494" s="1" t="s">
        <v>29</v>
      </c>
      <c r="H4494" s="1" t="s">
        <v>55</v>
      </c>
      <c r="I4494" s="1" t="s">
        <v>54</v>
      </c>
      <c r="J4494">
        <v>262</v>
      </c>
      <c r="K4494">
        <v>14246085</v>
      </c>
      <c r="L4494">
        <v>1.8</v>
      </c>
      <c r="M4494" s="2" t="b">
        <f t="shared" si="140"/>
        <v>0</v>
      </c>
      <c r="N4494" s="2" t="str">
        <f t="shared" si="141"/>
        <v>Male201865-74 yearsGR113-131</v>
      </c>
    </row>
    <row r="4495" spans="2:14" x14ac:dyDescent="0.35">
      <c r="B4495" t="s">
        <v>712</v>
      </c>
      <c r="C4495" t="s">
        <v>713</v>
      </c>
      <c r="D4495">
        <v>2018</v>
      </c>
      <c r="E4495">
        <v>2018</v>
      </c>
      <c r="F4495" s="1" t="s">
        <v>28</v>
      </c>
      <c r="G4495" s="1" t="s">
        <v>29</v>
      </c>
      <c r="H4495" s="1" t="s">
        <v>150</v>
      </c>
      <c r="I4495" s="1" t="s">
        <v>149</v>
      </c>
      <c r="J4495">
        <v>23</v>
      </c>
      <c r="K4495">
        <v>14246085</v>
      </c>
      <c r="L4495">
        <v>0.2</v>
      </c>
      <c r="M4495" s="2" t="b">
        <f t="shared" si="140"/>
        <v>0</v>
      </c>
      <c r="N4495" s="2" t="str">
        <f t="shared" si="141"/>
        <v>Male201865-74 yearsGR113-132</v>
      </c>
    </row>
    <row r="4496" spans="2:14" x14ac:dyDescent="0.35">
      <c r="B4496" t="s">
        <v>712</v>
      </c>
      <c r="C4496" t="s">
        <v>713</v>
      </c>
      <c r="D4496">
        <v>2018</v>
      </c>
      <c r="E4496">
        <v>2018</v>
      </c>
      <c r="F4496" s="1" t="s">
        <v>28</v>
      </c>
      <c r="G4496" s="1" t="s">
        <v>29</v>
      </c>
      <c r="H4496" s="1" t="s">
        <v>53</v>
      </c>
      <c r="I4496" s="1" t="s">
        <v>52</v>
      </c>
      <c r="J4496">
        <v>239</v>
      </c>
      <c r="K4496">
        <v>14246085</v>
      </c>
      <c r="L4496">
        <v>1.7</v>
      </c>
      <c r="M4496" s="2" t="b">
        <f t="shared" si="140"/>
        <v>0</v>
      </c>
      <c r="N4496" s="2" t="str">
        <f t="shared" si="141"/>
        <v>Male201865-74 yearsGR113-133</v>
      </c>
    </row>
    <row r="4497" spans="2:14" x14ac:dyDescent="0.35">
      <c r="B4497" t="s">
        <v>712</v>
      </c>
      <c r="C4497" t="s">
        <v>713</v>
      </c>
      <c r="D4497">
        <v>2018</v>
      </c>
      <c r="E4497">
        <v>2018</v>
      </c>
      <c r="F4497" s="1" t="s">
        <v>28</v>
      </c>
      <c r="G4497" s="1" t="s">
        <v>29</v>
      </c>
      <c r="H4497" s="1" t="s">
        <v>147</v>
      </c>
      <c r="I4497" s="1" t="s">
        <v>146</v>
      </c>
      <c r="J4497">
        <v>658</v>
      </c>
      <c r="K4497">
        <v>14246085</v>
      </c>
      <c r="L4497">
        <v>4.5999999999999996</v>
      </c>
      <c r="M4497" s="2" t="b">
        <f t="shared" si="140"/>
        <v>1</v>
      </c>
      <c r="N4497" s="2" t="str">
        <f t="shared" si="141"/>
        <v>Male201865-74 yearsGR113-135</v>
      </c>
    </row>
    <row r="4498" spans="2:14" x14ac:dyDescent="0.35">
      <c r="B4498" t="s">
        <v>712</v>
      </c>
      <c r="C4498" t="s">
        <v>713</v>
      </c>
      <c r="D4498">
        <v>2018</v>
      </c>
      <c r="E4498">
        <v>2018</v>
      </c>
      <c r="F4498" s="1" t="s">
        <v>28</v>
      </c>
      <c r="G4498" s="1" t="s">
        <v>29</v>
      </c>
      <c r="H4498" s="1" t="s">
        <v>145</v>
      </c>
      <c r="I4498" s="1" t="s">
        <v>144</v>
      </c>
      <c r="J4498">
        <v>467</v>
      </c>
      <c r="K4498">
        <v>14246085</v>
      </c>
      <c r="L4498">
        <v>3.3</v>
      </c>
      <c r="M4498" s="2" t="b">
        <f t="shared" si="140"/>
        <v>1</v>
      </c>
      <c r="N4498" s="2" t="str">
        <f t="shared" si="141"/>
        <v>Male201865-74 yearsGR113-136</v>
      </c>
    </row>
    <row r="4499" spans="2:14" x14ac:dyDescent="0.35">
      <c r="B4499" t="s">
        <v>712</v>
      </c>
      <c r="C4499" t="s">
        <v>713</v>
      </c>
      <c r="D4499">
        <v>2018</v>
      </c>
      <c r="E4499">
        <v>2018</v>
      </c>
      <c r="F4499" s="1" t="s">
        <v>30</v>
      </c>
      <c r="G4499" s="1" t="s">
        <v>31</v>
      </c>
      <c r="H4499" s="1" t="s">
        <v>296</v>
      </c>
      <c r="I4499" s="1" t="s">
        <v>295</v>
      </c>
      <c r="J4499">
        <v>950</v>
      </c>
      <c r="K4499">
        <v>6735040</v>
      </c>
      <c r="L4499">
        <v>14.1</v>
      </c>
      <c r="M4499" s="2" t="b">
        <f t="shared" si="140"/>
        <v>0</v>
      </c>
      <c r="N4499" s="2" t="str">
        <f t="shared" si="141"/>
        <v>Male201875-84 yearsGR113-003</v>
      </c>
    </row>
    <row r="4500" spans="2:14" x14ac:dyDescent="0.35">
      <c r="B4500" t="s">
        <v>712</v>
      </c>
      <c r="C4500" t="s">
        <v>713</v>
      </c>
      <c r="D4500">
        <v>2018</v>
      </c>
      <c r="E4500">
        <v>2018</v>
      </c>
      <c r="F4500" s="1" t="s">
        <v>30</v>
      </c>
      <c r="G4500" s="1" t="s">
        <v>31</v>
      </c>
      <c r="H4500" s="1" t="s">
        <v>294</v>
      </c>
      <c r="I4500" s="1" t="s">
        <v>293</v>
      </c>
      <c r="J4500">
        <v>84</v>
      </c>
      <c r="K4500">
        <v>6735040</v>
      </c>
      <c r="L4500">
        <v>1.2</v>
      </c>
      <c r="M4500" s="2" t="b">
        <f t="shared" si="140"/>
        <v>1</v>
      </c>
      <c r="N4500" s="2" t="str">
        <f t="shared" si="141"/>
        <v>Male201875-84 yearsGR113-004</v>
      </c>
    </row>
    <row r="4501" spans="2:14" x14ac:dyDescent="0.35">
      <c r="B4501" t="s">
        <v>712</v>
      </c>
      <c r="C4501" t="s">
        <v>713</v>
      </c>
      <c r="D4501">
        <v>2018</v>
      </c>
      <c r="E4501">
        <v>2018</v>
      </c>
      <c r="F4501" s="1" t="s">
        <v>30</v>
      </c>
      <c r="G4501" s="1" t="s">
        <v>31</v>
      </c>
      <c r="H4501" s="1" t="s">
        <v>292</v>
      </c>
      <c r="I4501" s="1" t="s">
        <v>291</v>
      </c>
      <c r="J4501">
        <v>51</v>
      </c>
      <c r="K4501">
        <v>6735040</v>
      </c>
      <c r="L4501">
        <v>0.8</v>
      </c>
      <c r="M4501" s="2" t="b">
        <f t="shared" si="140"/>
        <v>0</v>
      </c>
      <c r="N4501" s="2" t="str">
        <f t="shared" si="141"/>
        <v>Male201875-84 yearsGR113-005</v>
      </c>
    </row>
    <row r="4502" spans="2:14" x14ac:dyDescent="0.35">
      <c r="B4502" t="s">
        <v>712</v>
      </c>
      <c r="C4502" t="s">
        <v>713</v>
      </c>
      <c r="D4502">
        <v>2018</v>
      </c>
      <c r="E4502">
        <v>2018</v>
      </c>
      <c r="F4502" s="1" t="s">
        <v>30</v>
      </c>
      <c r="G4502" s="1" t="s">
        <v>31</v>
      </c>
      <c r="H4502" s="1" t="s">
        <v>290</v>
      </c>
      <c r="I4502" s="1" t="s">
        <v>289</v>
      </c>
      <c r="J4502">
        <v>33</v>
      </c>
      <c r="K4502">
        <v>6735040</v>
      </c>
      <c r="L4502">
        <v>0.5</v>
      </c>
      <c r="M4502" s="2" t="b">
        <f t="shared" si="140"/>
        <v>0</v>
      </c>
      <c r="N4502" s="2" t="str">
        <f t="shared" si="141"/>
        <v>Male201875-84 yearsGR113-006</v>
      </c>
    </row>
    <row r="4503" spans="2:14" x14ac:dyDescent="0.35">
      <c r="B4503" t="s">
        <v>712</v>
      </c>
      <c r="C4503" t="s">
        <v>713</v>
      </c>
      <c r="D4503">
        <v>2018</v>
      </c>
      <c r="E4503">
        <v>2018</v>
      </c>
      <c r="F4503" s="1" t="s">
        <v>30</v>
      </c>
      <c r="G4503" s="1" t="s">
        <v>31</v>
      </c>
      <c r="H4503" s="1" t="s">
        <v>143</v>
      </c>
      <c r="I4503" s="1" t="s">
        <v>142</v>
      </c>
      <c r="J4503">
        <v>5206</v>
      </c>
      <c r="K4503">
        <v>6735040</v>
      </c>
      <c r="L4503">
        <v>77.3</v>
      </c>
      <c r="M4503" s="2" t="b">
        <f t="shared" si="140"/>
        <v>1</v>
      </c>
      <c r="N4503" s="2" t="str">
        <f t="shared" si="141"/>
        <v>Male201875-84 yearsGR113-010</v>
      </c>
    </row>
    <row r="4504" spans="2:14" x14ac:dyDescent="0.35">
      <c r="B4504" t="s">
        <v>712</v>
      </c>
      <c r="C4504" t="s">
        <v>713</v>
      </c>
      <c r="D4504">
        <v>2018</v>
      </c>
      <c r="E4504">
        <v>2018</v>
      </c>
      <c r="F4504" s="1" t="s">
        <v>30</v>
      </c>
      <c r="G4504" s="1" t="s">
        <v>31</v>
      </c>
      <c r="H4504" s="1" t="s">
        <v>284</v>
      </c>
      <c r="I4504" s="1" t="s">
        <v>283</v>
      </c>
      <c r="J4504">
        <v>186</v>
      </c>
      <c r="K4504">
        <v>6735040</v>
      </c>
      <c r="L4504">
        <v>2.8</v>
      </c>
      <c r="M4504" s="2" t="b">
        <f t="shared" si="140"/>
        <v>1</v>
      </c>
      <c r="N4504" s="2" t="str">
        <f t="shared" si="141"/>
        <v>Male201875-84 yearsGR113-015</v>
      </c>
    </row>
    <row r="4505" spans="2:14" x14ac:dyDescent="0.35">
      <c r="B4505" t="s">
        <v>712</v>
      </c>
      <c r="C4505" t="s">
        <v>713</v>
      </c>
      <c r="D4505">
        <v>2018</v>
      </c>
      <c r="E4505">
        <v>2018</v>
      </c>
      <c r="F4505" s="1" t="s">
        <v>30</v>
      </c>
      <c r="G4505" s="1" t="s">
        <v>31</v>
      </c>
      <c r="H4505" s="1" t="s">
        <v>282</v>
      </c>
      <c r="I4505" s="1" t="s">
        <v>281</v>
      </c>
      <c r="J4505">
        <v>175</v>
      </c>
      <c r="K4505">
        <v>6735040</v>
      </c>
      <c r="L4505">
        <v>2.6</v>
      </c>
      <c r="M4505" s="2" t="b">
        <f t="shared" si="140"/>
        <v>1</v>
      </c>
      <c r="N4505" s="2" t="str">
        <f t="shared" si="141"/>
        <v>Male201875-84 yearsGR113-016</v>
      </c>
    </row>
    <row r="4506" spans="2:14" x14ac:dyDescent="0.35">
      <c r="B4506" t="s">
        <v>712</v>
      </c>
      <c r="C4506" t="s">
        <v>713</v>
      </c>
      <c r="D4506">
        <v>2018</v>
      </c>
      <c r="E4506">
        <v>2018</v>
      </c>
      <c r="F4506" s="1" t="s">
        <v>30</v>
      </c>
      <c r="G4506" s="1" t="s">
        <v>31</v>
      </c>
      <c r="H4506" s="1" t="s">
        <v>141</v>
      </c>
      <c r="I4506" s="1" t="s">
        <v>140</v>
      </c>
      <c r="J4506">
        <v>1031</v>
      </c>
      <c r="K4506">
        <v>6735040</v>
      </c>
      <c r="L4506">
        <v>15.3</v>
      </c>
      <c r="M4506" s="2" t="b">
        <f t="shared" si="140"/>
        <v>0</v>
      </c>
      <c r="N4506" s="2" t="str">
        <f t="shared" si="141"/>
        <v>Male201875-84 yearsGR113-018</v>
      </c>
    </row>
    <row r="4507" spans="2:14" x14ac:dyDescent="0.35">
      <c r="B4507" t="s">
        <v>712</v>
      </c>
      <c r="C4507" t="s">
        <v>713</v>
      </c>
      <c r="D4507">
        <v>2018</v>
      </c>
      <c r="E4507">
        <v>2018</v>
      </c>
      <c r="F4507" s="1" t="s">
        <v>30</v>
      </c>
      <c r="G4507" s="1" t="s">
        <v>31</v>
      </c>
      <c r="H4507" s="1" t="s">
        <v>139</v>
      </c>
      <c r="I4507" s="1" t="s">
        <v>138</v>
      </c>
      <c r="J4507">
        <v>84747</v>
      </c>
      <c r="K4507">
        <v>6735040</v>
      </c>
      <c r="L4507">
        <v>1258.3</v>
      </c>
      <c r="M4507" s="2" t="b">
        <f t="shared" si="140"/>
        <v>1</v>
      </c>
      <c r="N4507" s="2" t="str">
        <f t="shared" si="141"/>
        <v>Male201875-84 yearsGR113-019</v>
      </c>
    </row>
    <row r="4508" spans="2:14" x14ac:dyDescent="0.35">
      <c r="B4508" t="s">
        <v>712</v>
      </c>
      <c r="C4508" t="s">
        <v>713</v>
      </c>
      <c r="D4508">
        <v>2018</v>
      </c>
      <c r="E4508">
        <v>2018</v>
      </c>
      <c r="F4508" s="1" t="s">
        <v>30</v>
      </c>
      <c r="G4508" s="1" t="s">
        <v>31</v>
      </c>
      <c r="H4508" s="1" t="s">
        <v>280</v>
      </c>
      <c r="I4508" s="1" t="s">
        <v>279</v>
      </c>
      <c r="J4508">
        <v>1352</v>
      </c>
      <c r="K4508">
        <v>6735040</v>
      </c>
      <c r="L4508">
        <v>20.100000000000001</v>
      </c>
      <c r="M4508" s="2" t="b">
        <f t="shared" si="140"/>
        <v>0</v>
      </c>
      <c r="N4508" s="2" t="str">
        <f t="shared" si="141"/>
        <v>Male201875-84 yearsGR113-020</v>
      </c>
    </row>
    <row r="4509" spans="2:14" x14ac:dyDescent="0.35">
      <c r="B4509" t="s">
        <v>712</v>
      </c>
      <c r="C4509" t="s">
        <v>713</v>
      </c>
      <c r="D4509">
        <v>2018</v>
      </c>
      <c r="E4509">
        <v>2018</v>
      </c>
      <c r="F4509" s="1" t="s">
        <v>30</v>
      </c>
      <c r="G4509" s="1" t="s">
        <v>31</v>
      </c>
      <c r="H4509" s="1" t="s">
        <v>278</v>
      </c>
      <c r="I4509" s="1" t="s">
        <v>277</v>
      </c>
      <c r="J4509">
        <v>2738</v>
      </c>
      <c r="K4509">
        <v>6735040</v>
      </c>
      <c r="L4509">
        <v>40.700000000000003</v>
      </c>
      <c r="M4509" s="2" t="b">
        <f t="shared" si="140"/>
        <v>0</v>
      </c>
      <c r="N4509" s="2" t="str">
        <f t="shared" si="141"/>
        <v>Male201875-84 yearsGR113-021</v>
      </c>
    </row>
    <row r="4510" spans="2:14" x14ac:dyDescent="0.35">
      <c r="B4510" t="s">
        <v>712</v>
      </c>
      <c r="C4510" t="s">
        <v>713</v>
      </c>
      <c r="D4510">
        <v>2018</v>
      </c>
      <c r="E4510">
        <v>2018</v>
      </c>
      <c r="F4510" s="1" t="s">
        <v>30</v>
      </c>
      <c r="G4510" s="1" t="s">
        <v>31</v>
      </c>
      <c r="H4510" s="1" t="s">
        <v>276</v>
      </c>
      <c r="I4510" s="1" t="s">
        <v>275</v>
      </c>
      <c r="J4510">
        <v>1579</v>
      </c>
      <c r="K4510">
        <v>6735040</v>
      </c>
      <c r="L4510">
        <v>23.4</v>
      </c>
      <c r="M4510" s="2" t="b">
        <f t="shared" si="140"/>
        <v>0</v>
      </c>
      <c r="N4510" s="2" t="str">
        <f t="shared" si="141"/>
        <v>Male201875-84 yearsGR113-022</v>
      </c>
    </row>
    <row r="4511" spans="2:14" x14ac:dyDescent="0.35">
      <c r="B4511" t="s">
        <v>712</v>
      </c>
      <c r="C4511" t="s">
        <v>713</v>
      </c>
      <c r="D4511">
        <v>2018</v>
      </c>
      <c r="E4511">
        <v>2018</v>
      </c>
      <c r="F4511" s="1" t="s">
        <v>30</v>
      </c>
      <c r="G4511" s="1" t="s">
        <v>31</v>
      </c>
      <c r="H4511" s="1" t="s">
        <v>274</v>
      </c>
      <c r="I4511" s="1" t="s">
        <v>273</v>
      </c>
      <c r="J4511">
        <v>6613</v>
      </c>
      <c r="K4511">
        <v>6735040</v>
      </c>
      <c r="L4511">
        <v>98.2</v>
      </c>
      <c r="M4511" s="2" t="b">
        <f t="shared" si="140"/>
        <v>0</v>
      </c>
      <c r="N4511" s="2" t="str">
        <f t="shared" si="141"/>
        <v>Male201875-84 yearsGR113-023</v>
      </c>
    </row>
    <row r="4512" spans="2:14" x14ac:dyDescent="0.35">
      <c r="B4512" t="s">
        <v>712</v>
      </c>
      <c r="C4512" t="s">
        <v>713</v>
      </c>
      <c r="D4512">
        <v>2018</v>
      </c>
      <c r="E4512">
        <v>2018</v>
      </c>
      <c r="F4512" s="1" t="s">
        <v>30</v>
      </c>
      <c r="G4512" s="1" t="s">
        <v>31</v>
      </c>
      <c r="H4512" s="1" t="s">
        <v>272</v>
      </c>
      <c r="I4512" s="1" t="s">
        <v>271</v>
      </c>
      <c r="J4512">
        <v>3587</v>
      </c>
      <c r="K4512">
        <v>6735040</v>
      </c>
      <c r="L4512">
        <v>53.3</v>
      </c>
      <c r="M4512" s="2" t="b">
        <f t="shared" si="140"/>
        <v>0</v>
      </c>
      <c r="N4512" s="2" t="str">
        <f t="shared" si="141"/>
        <v>Male201875-84 yearsGR113-024</v>
      </c>
    </row>
    <row r="4513" spans="2:14" x14ac:dyDescent="0.35">
      <c r="B4513" t="s">
        <v>712</v>
      </c>
      <c r="C4513" t="s">
        <v>713</v>
      </c>
      <c r="D4513">
        <v>2018</v>
      </c>
      <c r="E4513">
        <v>2018</v>
      </c>
      <c r="F4513" s="1" t="s">
        <v>30</v>
      </c>
      <c r="G4513" s="1" t="s">
        <v>31</v>
      </c>
      <c r="H4513" s="1" t="s">
        <v>270</v>
      </c>
      <c r="I4513" s="1" t="s">
        <v>269</v>
      </c>
      <c r="J4513">
        <v>6075</v>
      </c>
      <c r="K4513">
        <v>6735040</v>
      </c>
      <c r="L4513">
        <v>90.2</v>
      </c>
      <c r="M4513" s="2" t="b">
        <f t="shared" si="140"/>
        <v>0</v>
      </c>
      <c r="N4513" s="2" t="str">
        <f t="shared" si="141"/>
        <v>Male201875-84 yearsGR113-025</v>
      </c>
    </row>
    <row r="4514" spans="2:14" x14ac:dyDescent="0.35">
      <c r="B4514" t="s">
        <v>712</v>
      </c>
      <c r="C4514" t="s">
        <v>713</v>
      </c>
      <c r="D4514">
        <v>2018</v>
      </c>
      <c r="E4514">
        <v>2018</v>
      </c>
      <c r="F4514" s="1" t="s">
        <v>30</v>
      </c>
      <c r="G4514" s="1" t="s">
        <v>31</v>
      </c>
      <c r="H4514" s="1" t="s">
        <v>268</v>
      </c>
      <c r="I4514" s="1" t="s">
        <v>267</v>
      </c>
      <c r="J4514">
        <v>618</v>
      </c>
      <c r="K4514">
        <v>6735040</v>
      </c>
      <c r="L4514">
        <v>9.1999999999999993</v>
      </c>
      <c r="M4514" s="2" t="b">
        <f t="shared" si="140"/>
        <v>0</v>
      </c>
      <c r="N4514" s="2" t="str">
        <f t="shared" si="141"/>
        <v>Male201875-84 yearsGR113-026</v>
      </c>
    </row>
    <row r="4515" spans="2:14" x14ac:dyDescent="0.35">
      <c r="B4515" t="s">
        <v>712</v>
      </c>
      <c r="C4515" t="s">
        <v>713</v>
      </c>
      <c r="D4515">
        <v>2018</v>
      </c>
      <c r="E4515">
        <v>2018</v>
      </c>
      <c r="F4515" s="1" t="s">
        <v>30</v>
      </c>
      <c r="G4515" s="1" t="s">
        <v>31</v>
      </c>
      <c r="H4515" s="1" t="s">
        <v>266</v>
      </c>
      <c r="I4515" s="1" t="s">
        <v>265</v>
      </c>
      <c r="J4515">
        <v>21677</v>
      </c>
      <c r="K4515">
        <v>6735040</v>
      </c>
      <c r="L4515">
        <v>321.89999999999998</v>
      </c>
      <c r="M4515" s="2" t="b">
        <f t="shared" si="140"/>
        <v>0</v>
      </c>
      <c r="N4515" s="2" t="str">
        <f t="shared" si="141"/>
        <v>Male201875-84 yearsGR113-027</v>
      </c>
    </row>
    <row r="4516" spans="2:14" x14ac:dyDescent="0.35">
      <c r="B4516" t="s">
        <v>712</v>
      </c>
      <c r="C4516" t="s">
        <v>713</v>
      </c>
      <c r="D4516">
        <v>2018</v>
      </c>
      <c r="E4516">
        <v>2018</v>
      </c>
      <c r="F4516" s="1" t="s">
        <v>30</v>
      </c>
      <c r="G4516" s="1" t="s">
        <v>31</v>
      </c>
      <c r="H4516" s="1" t="s">
        <v>264</v>
      </c>
      <c r="I4516" s="1" t="s">
        <v>263</v>
      </c>
      <c r="J4516">
        <v>1327</v>
      </c>
      <c r="K4516">
        <v>6735040</v>
      </c>
      <c r="L4516">
        <v>19.7</v>
      </c>
      <c r="M4516" s="2" t="b">
        <f t="shared" si="140"/>
        <v>0</v>
      </c>
      <c r="N4516" s="2" t="str">
        <f t="shared" si="141"/>
        <v>Male201875-84 yearsGR113-028</v>
      </c>
    </row>
    <row r="4517" spans="2:14" x14ac:dyDescent="0.35">
      <c r="B4517" t="s">
        <v>712</v>
      </c>
      <c r="C4517" t="s">
        <v>713</v>
      </c>
      <c r="D4517">
        <v>2018</v>
      </c>
      <c r="E4517">
        <v>2018</v>
      </c>
      <c r="F4517" s="1" t="s">
        <v>30</v>
      </c>
      <c r="G4517" s="1" t="s">
        <v>31</v>
      </c>
      <c r="H4517" s="1" t="s">
        <v>137</v>
      </c>
      <c r="I4517" s="1" t="s">
        <v>136</v>
      </c>
      <c r="J4517">
        <v>136</v>
      </c>
      <c r="K4517">
        <v>6735040</v>
      </c>
      <c r="L4517">
        <v>2</v>
      </c>
      <c r="M4517" s="2" t="b">
        <f t="shared" si="140"/>
        <v>0</v>
      </c>
      <c r="N4517" s="2" t="str">
        <f t="shared" si="141"/>
        <v>Male201875-84 yearsGR113-029</v>
      </c>
    </row>
    <row r="4518" spans="2:14" x14ac:dyDescent="0.35">
      <c r="B4518" t="s">
        <v>712</v>
      </c>
      <c r="C4518" t="s">
        <v>713</v>
      </c>
      <c r="D4518">
        <v>2018</v>
      </c>
      <c r="E4518">
        <v>2018</v>
      </c>
      <c r="F4518" s="1" t="s">
        <v>30</v>
      </c>
      <c r="G4518" s="1" t="s">
        <v>31</v>
      </c>
      <c r="H4518" s="1" t="s">
        <v>256</v>
      </c>
      <c r="I4518" s="1" t="s">
        <v>255</v>
      </c>
      <c r="J4518">
        <v>10461</v>
      </c>
      <c r="K4518">
        <v>6735040</v>
      </c>
      <c r="L4518">
        <v>155.30000000000001</v>
      </c>
      <c r="M4518" s="2" t="b">
        <f t="shared" si="140"/>
        <v>0</v>
      </c>
      <c r="N4518" s="2" t="str">
        <f t="shared" si="141"/>
        <v>Male201875-84 yearsGR113-033</v>
      </c>
    </row>
    <row r="4519" spans="2:14" x14ac:dyDescent="0.35">
      <c r="B4519" t="s">
        <v>712</v>
      </c>
      <c r="C4519" t="s">
        <v>713</v>
      </c>
      <c r="D4519">
        <v>2018</v>
      </c>
      <c r="E4519">
        <v>2018</v>
      </c>
      <c r="F4519" s="1" t="s">
        <v>30</v>
      </c>
      <c r="G4519" s="1" t="s">
        <v>31</v>
      </c>
      <c r="H4519" s="1" t="s">
        <v>254</v>
      </c>
      <c r="I4519" s="1" t="s">
        <v>253</v>
      </c>
      <c r="J4519">
        <v>2350</v>
      </c>
      <c r="K4519">
        <v>6735040</v>
      </c>
      <c r="L4519">
        <v>34.9</v>
      </c>
      <c r="M4519" s="2" t="b">
        <f t="shared" si="140"/>
        <v>0</v>
      </c>
      <c r="N4519" s="2" t="str">
        <f t="shared" si="141"/>
        <v>Male201875-84 yearsGR113-034</v>
      </c>
    </row>
    <row r="4520" spans="2:14" x14ac:dyDescent="0.35">
      <c r="B4520" t="s">
        <v>712</v>
      </c>
      <c r="C4520" t="s">
        <v>713</v>
      </c>
      <c r="D4520">
        <v>2018</v>
      </c>
      <c r="E4520">
        <v>2018</v>
      </c>
      <c r="F4520" s="1" t="s">
        <v>30</v>
      </c>
      <c r="G4520" s="1" t="s">
        <v>31</v>
      </c>
      <c r="H4520" s="1" t="s">
        <v>252</v>
      </c>
      <c r="I4520" s="1" t="s">
        <v>251</v>
      </c>
      <c r="J4520">
        <v>3873</v>
      </c>
      <c r="K4520">
        <v>6735040</v>
      </c>
      <c r="L4520">
        <v>57.5</v>
      </c>
      <c r="M4520" s="2" t="b">
        <f t="shared" si="140"/>
        <v>0</v>
      </c>
      <c r="N4520" s="2" t="str">
        <f t="shared" si="141"/>
        <v>Male201875-84 yearsGR113-035</v>
      </c>
    </row>
    <row r="4521" spans="2:14" x14ac:dyDescent="0.35">
      <c r="B4521" t="s">
        <v>712</v>
      </c>
      <c r="C4521" t="s">
        <v>713</v>
      </c>
      <c r="D4521">
        <v>2018</v>
      </c>
      <c r="E4521">
        <v>2018</v>
      </c>
      <c r="F4521" s="1" t="s">
        <v>30</v>
      </c>
      <c r="G4521" s="1" t="s">
        <v>31</v>
      </c>
      <c r="H4521" s="1" t="s">
        <v>250</v>
      </c>
      <c r="I4521" s="1" t="s">
        <v>249</v>
      </c>
      <c r="J4521">
        <v>1765</v>
      </c>
      <c r="K4521">
        <v>6735040</v>
      </c>
      <c r="L4521">
        <v>26.2</v>
      </c>
      <c r="M4521" s="2" t="b">
        <f t="shared" si="140"/>
        <v>0</v>
      </c>
      <c r="N4521" s="2" t="str">
        <f t="shared" si="141"/>
        <v>Male201875-84 yearsGR113-036</v>
      </c>
    </row>
    <row r="4522" spans="2:14" x14ac:dyDescent="0.35">
      <c r="B4522" t="s">
        <v>712</v>
      </c>
      <c r="C4522" t="s">
        <v>713</v>
      </c>
      <c r="D4522">
        <v>2018</v>
      </c>
      <c r="E4522">
        <v>2018</v>
      </c>
      <c r="F4522" s="1" t="s">
        <v>30</v>
      </c>
      <c r="G4522" s="1" t="s">
        <v>31</v>
      </c>
      <c r="H4522" s="1" t="s">
        <v>135</v>
      </c>
      <c r="I4522" s="1" t="s">
        <v>134</v>
      </c>
      <c r="J4522">
        <v>10422</v>
      </c>
      <c r="K4522">
        <v>6735040</v>
      </c>
      <c r="L4522">
        <v>154.69999999999999</v>
      </c>
      <c r="M4522" s="2" t="b">
        <f t="shared" si="140"/>
        <v>0</v>
      </c>
      <c r="N4522" s="2" t="str">
        <f t="shared" si="141"/>
        <v>Male201875-84 yearsGR113-037</v>
      </c>
    </row>
    <row r="4523" spans="2:14" x14ac:dyDescent="0.35">
      <c r="B4523" t="s">
        <v>712</v>
      </c>
      <c r="C4523" t="s">
        <v>713</v>
      </c>
      <c r="D4523">
        <v>2018</v>
      </c>
      <c r="E4523">
        <v>2018</v>
      </c>
      <c r="F4523" s="1" t="s">
        <v>30</v>
      </c>
      <c r="G4523" s="1" t="s">
        <v>31</v>
      </c>
      <c r="H4523" s="1" t="s">
        <v>248</v>
      </c>
      <c r="I4523" s="1" t="s">
        <v>247</v>
      </c>
      <c r="J4523">
        <v>155</v>
      </c>
      <c r="K4523">
        <v>6735040</v>
      </c>
      <c r="L4523">
        <v>2.2999999999999998</v>
      </c>
      <c r="M4523" s="2" t="b">
        <f t="shared" si="140"/>
        <v>0</v>
      </c>
      <c r="N4523" s="2" t="str">
        <f t="shared" si="141"/>
        <v>Male201875-84 yearsGR113-038</v>
      </c>
    </row>
    <row r="4524" spans="2:14" x14ac:dyDescent="0.35">
      <c r="B4524" t="s">
        <v>712</v>
      </c>
      <c r="C4524" t="s">
        <v>713</v>
      </c>
      <c r="D4524">
        <v>2018</v>
      </c>
      <c r="E4524">
        <v>2018</v>
      </c>
      <c r="F4524" s="1" t="s">
        <v>30</v>
      </c>
      <c r="G4524" s="1" t="s">
        <v>31</v>
      </c>
      <c r="H4524" s="1" t="s">
        <v>133</v>
      </c>
      <c r="I4524" s="1" t="s">
        <v>132</v>
      </c>
      <c r="J4524">
        <v>3692</v>
      </c>
      <c r="K4524">
        <v>6735040</v>
      </c>
      <c r="L4524">
        <v>54.8</v>
      </c>
      <c r="M4524" s="2" t="b">
        <f t="shared" si="140"/>
        <v>0</v>
      </c>
      <c r="N4524" s="2" t="str">
        <f t="shared" si="141"/>
        <v>Male201875-84 yearsGR113-039</v>
      </c>
    </row>
    <row r="4525" spans="2:14" x14ac:dyDescent="0.35">
      <c r="B4525" t="s">
        <v>712</v>
      </c>
      <c r="C4525" t="s">
        <v>713</v>
      </c>
      <c r="D4525">
        <v>2018</v>
      </c>
      <c r="E4525">
        <v>2018</v>
      </c>
      <c r="F4525" s="1" t="s">
        <v>30</v>
      </c>
      <c r="G4525" s="1" t="s">
        <v>31</v>
      </c>
      <c r="H4525" s="1" t="s">
        <v>246</v>
      </c>
      <c r="I4525" s="1" t="s">
        <v>245</v>
      </c>
      <c r="J4525">
        <v>4265</v>
      </c>
      <c r="K4525">
        <v>6735040</v>
      </c>
      <c r="L4525">
        <v>63.3</v>
      </c>
      <c r="M4525" s="2" t="b">
        <f t="shared" si="140"/>
        <v>0</v>
      </c>
      <c r="N4525" s="2" t="str">
        <f t="shared" si="141"/>
        <v>Male201875-84 yearsGR113-040</v>
      </c>
    </row>
    <row r="4526" spans="2:14" x14ac:dyDescent="0.35">
      <c r="B4526" t="s">
        <v>712</v>
      </c>
      <c r="C4526" t="s">
        <v>713</v>
      </c>
      <c r="D4526">
        <v>2018</v>
      </c>
      <c r="E4526">
        <v>2018</v>
      </c>
      <c r="F4526" s="1" t="s">
        <v>30</v>
      </c>
      <c r="G4526" s="1" t="s">
        <v>31</v>
      </c>
      <c r="H4526" s="1" t="s">
        <v>244</v>
      </c>
      <c r="I4526" s="1" t="s">
        <v>243</v>
      </c>
      <c r="J4526">
        <v>2292</v>
      </c>
      <c r="K4526">
        <v>6735040</v>
      </c>
      <c r="L4526">
        <v>34</v>
      </c>
      <c r="M4526" s="2" t="b">
        <f t="shared" si="140"/>
        <v>0</v>
      </c>
      <c r="N4526" s="2" t="str">
        <f t="shared" si="141"/>
        <v>Male201875-84 yearsGR113-041</v>
      </c>
    </row>
    <row r="4527" spans="2:14" x14ac:dyDescent="0.35">
      <c r="B4527" t="s">
        <v>712</v>
      </c>
      <c r="C4527" t="s">
        <v>713</v>
      </c>
      <c r="D4527">
        <v>2018</v>
      </c>
      <c r="E4527">
        <v>2018</v>
      </c>
      <c r="F4527" s="1" t="s">
        <v>30</v>
      </c>
      <c r="G4527" s="1" t="s">
        <v>31</v>
      </c>
      <c r="H4527" s="1" t="s">
        <v>242</v>
      </c>
      <c r="I4527" s="1" t="s">
        <v>241</v>
      </c>
      <c r="J4527">
        <v>18</v>
      </c>
      <c r="K4527">
        <v>6735040</v>
      </c>
      <c r="L4527" t="s">
        <v>10</v>
      </c>
      <c r="M4527" s="2" t="b">
        <f t="shared" si="140"/>
        <v>0</v>
      </c>
      <c r="N4527" s="2" t="str">
        <f t="shared" si="141"/>
        <v>Male201875-84 yearsGR113-042</v>
      </c>
    </row>
    <row r="4528" spans="2:14" x14ac:dyDescent="0.35">
      <c r="B4528" t="s">
        <v>712</v>
      </c>
      <c r="C4528" t="s">
        <v>713</v>
      </c>
      <c r="D4528">
        <v>2018</v>
      </c>
      <c r="E4528">
        <v>2018</v>
      </c>
      <c r="F4528" s="1" t="s">
        <v>30</v>
      </c>
      <c r="G4528" s="1" t="s">
        <v>31</v>
      </c>
      <c r="H4528" s="1" t="s">
        <v>240</v>
      </c>
      <c r="I4528" s="1" t="s">
        <v>239</v>
      </c>
      <c r="J4528">
        <v>10174</v>
      </c>
      <c r="K4528">
        <v>6735040</v>
      </c>
      <c r="L4528">
        <v>151.1</v>
      </c>
      <c r="M4528" s="2" t="b">
        <f t="shared" ref="M4528:M4591" si="142">LEFT(H4528,1)="#"</f>
        <v>0</v>
      </c>
      <c r="N4528" s="2" t="str">
        <f t="shared" ref="N4528:N4591" si="143">B4528&amp;E4528&amp;F4528&amp;I4528</f>
        <v>Male201875-84 yearsGR113-043</v>
      </c>
    </row>
    <row r="4529" spans="2:14" x14ac:dyDescent="0.35">
      <c r="B4529" t="s">
        <v>712</v>
      </c>
      <c r="C4529" t="s">
        <v>713</v>
      </c>
      <c r="D4529">
        <v>2018</v>
      </c>
      <c r="E4529">
        <v>2018</v>
      </c>
      <c r="F4529" s="1" t="s">
        <v>30</v>
      </c>
      <c r="G4529" s="1" t="s">
        <v>31</v>
      </c>
      <c r="H4529" s="1" t="s">
        <v>238</v>
      </c>
      <c r="I4529" s="1" t="s">
        <v>237</v>
      </c>
      <c r="J4529">
        <v>2700</v>
      </c>
      <c r="K4529">
        <v>6735040</v>
      </c>
      <c r="L4529">
        <v>40.1</v>
      </c>
      <c r="M4529" s="2" t="b">
        <f t="shared" si="142"/>
        <v>1</v>
      </c>
      <c r="N4529" s="2" t="str">
        <f t="shared" si="143"/>
        <v>Male201875-84 yearsGR113-044</v>
      </c>
    </row>
    <row r="4530" spans="2:14" x14ac:dyDescent="0.35">
      <c r="B4530" t="s">
        <v>712</v>
      </c>
      <c r="C4530" t="s">
        <v>713</v>
      </c>
      <c r="D4530">
        <v>2018</v>
      </c>
      <c r="E4530">
        <v>2018</v>
      </c>
      <c r="F4530" s="1" t="s">
        <v>30</v>
      </c>
      <c r="G4530" s="1" t="s">
        <v>31</v>
      </c>
      <c r="H4530" s="1" t="s">
        <v>236</v>
      </c>
      <c r="I4530" s="1" t="s">
        <v>235</v>
      </c>
      <c r="J4530">
        <v>523</v>
      </c>
      <c r="K4530">
        <v>6735040</v>
      </c>
      <c r="L4530">
        <v>7.8</v>
      </c>
      <c r="M4530" s="2" t="b">
        <f t="shared" si="142"/>
        <v>1</v>
      </c>
      <c r="N4530" s="2" t="str">
        <f t="shared" si="143"/>
        <v>Male201875-84 yearsGR113-045</v>
      </c>
    </row>
    <row r="4531" spans="2:14" x14ac:dyDescent="0.35">
      <c r="B4531" t="s">
        <v>712</v>
      </c>
      <c r="C4531" t="s">
        <v>713</v>
      </c>
      <c r="D4531">
        <v>2018</v>
      </c>
      <c r="E4531">
        <v>2018</v>
      </c>
      <c r="F4531" s="1" t="s">
        <v>30</v>
      </c>
      <c r="G4531" s="1" t="s">
        <v>31</v>
      </c>
      <c r="H4531" s="1" t="s">
        <v>131</v>
      </c>
      <c r="I4531" s="1" t="s">
        <v>130</v>
      </c>
      <c r="J4531">
        <v>11549</v>
      </c>
      <c r="K4531">
        <v>6735040</v>
      </c>
      <c r="L4531">
        <v>171.5</v>
      </c>
      <c r="M4531" s="2" t="b">
        <f t="shared" si="142"/>
        <v>1</v>
      </c>
      <c r="N4531" s="2" t="str">
        <f t="shared" si="143"/>
        <v>Male201875-84 yearsGR113-046</v>
      </c>
    </row>
    <row r="4532" spans="2:14" x14ac:dyDescent="0.35">
      <c r="B4532" t="s">
        <v>712</v>
      </c>
      <c r="C4532" t="s">
        <v>713</v>
      </c>
      <c r="D4532">
        <v>2018</v>
      </c>
      <c r="E4532">
        <v>2018</v>
      </c>
      <c r="F4532" s="1" t="s">
        <v>30</v>
      </c>
      <c r="G4532" s="1" t="s">
        <v>31</v>
      </c>
      <c r="H4532" s="1" t="s">
        <v>234</v>
      </c>
      <c r="I4532" s="1" t="s">
        <v>233</v>
      </c>
      <c r="J4532">
        <v>968</v>
      </c>
      <c r="K4532">
        <v>6735040</v>
      </c>
      <c r="L4532">
        <v>14.4</v>
      </c>
      <c r="M4532" s="2" t="b">
        <f t="shared" si="142"/>
        <v>1</v>
      </c>
      <c r="N4532" s="2" t="str">
        <f t="shared" si="143"/>
        <v>Male201875-84 yearsGR113-047</v>
      </c>
    </row>
    <row r="4533" spans="2:14" x14ac:dyDescent="0.35">
      <c r="B4533" t="s">
        <v>712</v>
      </c>
      <c r="C4533" t="s">
        <v>713</v>
      </c>
      <c r="D4533">
        <v>2018</v>
      </c>
      <c r="E4533">
        <v>2018</v>
      </c>
      <c r="F4533" s="1" t="s">
        <v>30</v>
      </c>
      <c r="G4533" s="1" t="s">
        <v>31</v>
      </c>
      <c r="H4533" s="1" t="s">
        <v>232</v>
      </c>
      <c r="I4533" s="1" t="s">
        <v>231</v>
      </c>
      <c r="J4533">
        <v>944</v>
      </c>
      <c r="K4533">
        <v>6735040</v>
      </c>
      <c r="L4533">
        <v>14</v>
      </c>
      <c r="M4533" s="2" t="b">
        <f t="shared" si="142"/>
        <v>0</v>
      </c>
      <c r="N4533" s="2" t="str">
        <f t="shared" si="143"/>
        <v>Male201875-84 yearsGR113-048</v>
      </c>
    </row>
    <row r="4534" spans="2:14" x14ac:dyDescent="0.35">
      <c r="B4534" t="s">
        <v>712</v>
      </c>
      <c r="C4534" t="s">
        <v>713</v>
      </c>
      <c r="D4534">
        <v>2018</v>
      </c>
      <c r="E4534">
        <v>2018</v>
      </c>
      <c r="F4534" s="1" t="s">
        <v>30</v>
      </c>
      <c r="G4534" s="1" t="s">
        <v>31</v>
      </c>
      <c r="H4534" s="1" t="s">
        <v>230</v>
      </c>
      <c r="I4534" s="1" t="s">
        <v>229</v>
      </c>
      <c r="J4534">
        <v>24</v>
      </c>
      <c r="K4534">
        <v>6735040</v>
      </c>
      <c r="L4534">
        <v>0.4</v>
      </c>
      <c r="M4534" s="2" t="b">
        <f t="shared" si="142"/>
        <v>0</v>
      </c>
      <c r="N4534" s="2" t="str">
        <f t="shared" si="143"/>
        <v>Male201875-84 yearsGR113-049</v>
      </c>
    </row>
    <row r="4535" spans="2:14" x14ac:dyDescent="0.35">
      <c r="B4535" t="s">
        <v>712</v>
      </c>
      <c r="C4535" t="s">
        <v>713</v>
      </c>
      <c r="D4535">
        <v>2018</v>
      </c>
      <c r="E4535">
        <v>2018</v>
      </c>
      <c r="F4535" s="1" t="s">
        <v>30</v>
      </c>
      <c r="G4535" s="1" t="s">
        <v>31</v>
      </c>
      <c r="H4535" s="1" t="s">
        <v>228</v>
      </c>
      <c r="I4535" s="1" t="s">
        <v>227</v>
      </c>
      <c r="J4535">
        <v>50</v>
      </c>
      <c r="K4535">
        <v>6735040</v>
      </c>
      <c r="L4535">
        <v>0.7</v>
      </c>
      <c r="M4535" s="2" t="b">
        <f t="shared" si="142"/>
        <v>1</v>
      </c>
      <c r="N4535" s="2" t="str">
        <f t="shared" si="143"/>
        <v>Male201875-84 yearsGR113-050</v>
      </c>
    </row>
    <row r="4536" spans="2:14" x14ac:dyDescent="0.35">
      <c r="B4536" t="s">
        <v>712</v>
      </c>
      <c r="C4536" t="s">
        <v>713</v>
      </c>
      <c r="D4536">
        <v>2018</v>
      </c>
      <c r="E4536">
        <v>2018</v>
      </c>
      <c r="F4536" s="1" t="s">
        <v>30</v>
      </c>
      <c r="G4536" s="1" t="s">
        <v>31</v>
      </c>
      <c r="H4536" s="1" t="s">
        <v>226</v>
      </c>
      <c r="I4536" s="1" t="s">
        <v>225</v>
      </c>
      <c r="J4536">
        <v>8930</v>
      </c>
      <c r="K4536">
        <v>6735040</v>
      </c>
      <c r="L4536">
        <v>132.6</v>
      </c>
      <c r="M4536" s="2" t="b">
        <f t="shared" si="142"/>
        <v>1</v>
      </c>
      <c r="N4536" s="2" t="str">
        <f t="shared" si="143"/>
        <v>Male201875-84 yearsGR113-051</v>
      </c>
    </row>
    <row r="4537" spans="2:14" x14ac:dyDescent="0.35">
      <c r="B4537" t="s">
        <v>712</v>
      </c>
      <c r="C4537" t="s">
        <v>713</v>
      </c>
      <c r="D4537">
        <v>2018</v>
      </c>
      <c r="E4537">
        <v>2018</v>
      </c>
      <c r="F4537" s="1" t="s">
        <v>30</v>
      </c>
      <c r="G4537" s="1" t="s">
        <v>31</v>
      </c>
      <c r="H4537" s="1" t="s">
        <v>224</v>
      </c>
      <c r="I4537" s="1" t="s">
        <v>223</v>
      </c>
      <c r="J4537">
        <v>12477</v>
      </c>
      <c r="K4537">
        <v>6735040</v>
      </c>
      <c r="L4537">
        <v>185.3</v>
      </c>
      <c r="M4537" s="2" t="b">
        <f t="shared" si="142"/>
        <v>1</v>
      </c>
      <c r="N4537" s="2" t="str">
        <f t="shared" si="143"/>
        <v>Male201875-84 yearsGR113-052</v>
      </c>
    </row>
    <row r="4538" spans="2:14" x14ac:dyDescent="0.35">
      <c r="B4538" t="s">
        <v>712</v>
      </c>
      <c r="C4538" t="s">
        <v>713</v>
      </c>
      <c r="D4538">
        <v>2018</v>
      </c>
      <c r="E4538">
        <v>2018</v>
      </c>
      <c r="F4538" s="1" t="s">
        <v>30</v>
      </c>
      <c r="G4538" s="1" t="s">
        <v>31</v>
      </c>
      <c r="H4538" s="1" t="s">
        <v>129</v>
      </c>
      <c r="I4538" s="1" t="s">
        <v>128</v>
      </c>
      <c r="J4538">
        <v>111468</v>
      </c>
      <c r="K4538">
        <v>6735040</v>
      </c>
      <c r="L4538">
        <v>1655</v>
      </c>
      <c r="M4538" s="2" t="b">
        <f t="shared" si="142"/>
        <v>0</v>
      </c>
      <c r="N4538" s="2" t="str">
        <f t="shared" si="143"/>
        <v>Male201875-84 yearsGR113-053</v>
      </c>
    </row>
    <row r="4539" spans="2:14" x14ac:dyDescent="0.35">
      <c r="B4539" t="s">
        <v>712</v>
      </c>
      <c r="C4539" t="s">
        <v>713</v>
      </c>
      <c r="D4539">
        <v>2018</v>
      </c>
      <c r="E4539">
        <v>2018</v>
      </c>
      <c r="F4539" s="1" t="s">
        <v>30</v>
      </c>
      <c r="G4539" s="1" t="s">
        <v>31</v>
      </c>
      <c r="H4539" s="1" t="s">
        <v>127</v>
      </c>
      <c r="I4539" s="1" t="s">
        <v>126</v>
      </c>
      <c r="J4539">
        <v>86356</v>
      </c>
      <c r="K4539">
        <v>6735040</v>
      </c>
      <c r="L4539">
        <v>1282.2</v>
      </c>
      <c r="M4539" s="2" t="b">
        <f t="shared" si="142"/>
        <v>1</v>
      </c>
      <c r="N4539" s="2" t="str">
        <f t="shared" si="143"/>
        <v>Male201875-84 yearsGR113-054</v>
      </c>
    </row>
    <row r="4540" spans="2:14" x14ac:dyDescent="0.35">
      <c r="B4540" t="s">
        <v>712</v>
      </c>
      <c r="C4540" t="s">
        <v>713</v>
      </c>
      <c r="D4540">
        <v>2018</v>
      </c>
      <c r="E4540">
        <v>2018</v>
      </c>
      <c r="F4540" s="1" t="s">
        <v>30</v>
      </c>
      <c r="G4540" s="1" t="s">
        <v>31</v>
      </c>
      <c r="H4540" s="1" t="s">
        <v>222</v>
      </c>
      <c r="I4540" s="1" t="s">
        <v>221</v>
      </c>
      <c r="J4540">
        <v>330</v>
      </c>
      <c r="K4540">
        <v>6735040</v>
      </c>
      <c r="L4540">
        <v>4.9000000000000004</v>
      </c>
      <c r="M4540" s="2" t="b">
        <f t="shared" si="142"/>
        <v>0</v>
      </c>
      <c r="N4540" s="2" t="str">
        <f t="shared" si="143"/>
        <v>Male201875-84 yearsGR113-055</v>
      </c>
    </row>
    <row r="4541" spans="2:14" x14ac:dyDescent="0.35">
      <c r="B4541" t="s">
        <v>712</v>
      </c>
      <c r="C4541" t="s">
        <v>713</v>
      </c>
      <c r="D4541">
        <v>2018</v>
      </c>
      <c r="E4541">
        <v>2018</v>
      </c>
      <c r="F4541" s="1" t="s">
        <v>30</v>
      </c>
      <c r="G4541" s="1" t="s">
        <v>31</v>
      </c>
      <c r="H4541" s="1" t="s">
        <v>220</v>
      </c>
      <c r="I4541" s="1" t="s">
        <v>219</v>
      </c>
      <c r="J4541">
        <v>4550</v>
      </c>
      <c r="K4541">
        <v>6735040</v>
      </c>
      <c r="L4541">
        <v>67.599999999999994</v>
      </c>
      <c r="M4541" s="2" t="b">
        <f t="shared" si="142"/>
        <v>0</v>
      </c>
      <c r="N4541" s="2" t="str">
        <f t="shared" si="143"/>
        <v>Male201875-84 yearsGR113-056</v>
      </c>
    </row>
    <row r="4542" spans="2:14" x14ac:dyDescent="0.35">
      <c r="B4542" t="s">
        <v>712</v>
      </c>
      <c r="C4542" t="s">
        <v>713</v>
      </c>
      <c r="D4542">
        <v>2018</v>
      </c>
      <c r="E4542">
        <v>2018</v>
      </c>
      <c r="F4542" s="1" t="s">
        <v>30</v>
      </c>
      <c r="G4542" s="1" t="s">
        <v>31</v>
      </c>
      <c r="H4542" s="1" t="s">
        <v>125</v>
      </c>
      <c r="I4542" s="1" t="s">
        <v>124</v>
      </c>
      <c r="J4542">
        <v>1014</v>
      </c>
      <c r="K4542">
        <v>6735040</v>
      </c>
      <c r="L4542">
        <v>15.1</v>
      </c>
      <c r="M4542" s="2" t="b">
        <f t="shared" si="142"/>
        <v>0</v>
      </c>
      <c r="N4542" s="2" t="str">
        <f t="shared" si="143"/>
        <v>Male201875-84 yearsGR113-057</v>
      </c>
    </row>
    <row r="4543" spans="2:14" x14ac:dyDescent="0.35">
      <c r="B4543" t="s">
        <v>712</v>
      </c>
      <c r="C4543" t="s">
        <v>713</v>
      </c>
      <c r="D4543">
        <v>2018</v>
      </c>
      <c r="E4543">
        <v>2018</v>
      </c>
      <c r="F4543" s="1" t="s">
        <v>30</v>
      </c>
      <c r="G4543" s="1" t="s">
        <v>31</v>
      </c>
      <c r="H4543" s="1" t="s">
        <v>123</v>
      </c>
      <c r="I4543" s="1" t="s">
        <v>122</v>
      </c>
      <c r="J4543">
        <v>53590</v>
      </c>
      <c r="K4543">
        <v>6735040</v>
      </c>
      <c r="L4543">
        <v>795.7</v>
      </c>
      <c r="M4543" s="2" t="b">
        <f t="shared" si="142"/>
        <v>0</v>
      </c>
      <c r="N4543" s="2" t="str">
        <f t="shared" si="143"/>
        <v>Male201875-84 yearsGR113-058</v>
      </c>
    </row>
    <row r="4544" spans="2:14" x14ac:dyDescent="0.35">
      <c r="B4544" t="s">
        <v>712</v>
      </c>
      <c r="C4544" t="s">
        <v>713</v>
      </c>
      <c r="D4544">
        <v>2018</v>
      </c>
      <c r="E4544">
        <v>2018</v>
      </c>
      <c r="F4544" s="1" t="s">
        <v>30</v>
      </c>
      <c r="G4544" s="1" t="s">
        <v>31</v>
      </c>
      <c r="H4544" s="1" t="s">
        <v>121</v>
      </c>
      <c r="I4544" s="1" t="s">
        <v>120</v>
      </c>
      <c r="J4544">
        <v>15495</v>
      </c>
      <c r="K4544">
        <v>6735040</v>
      </c>
      <c r="L4544">
        <v>230.1</v>
      </c>
      <c r="M4544" s="2" t="b">
        <f t="shared" si="142"/>
        <v>0</v>
      </c>
      <c r="N4544" s="2" t="str">
        <f t="shared" si="143"/>
        <v>Male201875-84 yearsGR113-059</v>
      </c>
    </row>
    <row r="4545" spans="2:14" x14ac:dyDescent="0.35">
      <c r="B4545" t="s">
        <v>712</v>
      </c>
      <c r="C4545" t="s">
        <v>713</v>
      </c>
      <c r="D4545">
        <v>2018</v>
      </c>
      <c r="E4545">
        <v>2018</v>
      </c>
      <c r="F4545" s="1" t="s">
        <v>30</v>
      </c>
      <c r="G4545" s="1" t="s">
        <v>31</v>
      </c>
      <c r="H4545" s="1" t="s">
        <v>218</v>
      </c>
      <c r="I4545" s="1" t="s">
        <v>217</v>
      </c>
      <c r="J4545">
        <v>520</v>
      </c>
      <c r="K4545">
        <v>6735040</v>
      </c>
      <c r="L4545">
        <v>7.7</v>
      </c>
      <c r="M4545" s="2" t="b">
        <f t="shared" si="142"/>
        <v>0</v>
      </c>
      <c r="N4545" s="2" t="str">
        <f t="shared" si="143"/>
        <v>Male201875-84 yearsGR113-060</v>
      </c>
    </row>
    <row r="4546" spans="2:14" x14ac:dyDescent="0.35">
      <c r="B4546" t="s">
        <v>712</v>
      </c>
      <c r="C4546" t="s">
        <v>713</v>
      </c>
      <c r="D4546">
        <v>2018</v>
      </c>
      <c r="E4546">
        <v>2018</v>
      </c>
      <c r="F4546" s="1" t="s">
        <v>30</v>
      </c>
      <c r="G4546" s="1" t="s">
        <v>31</v>
      </c>
      <c r="H4546" s="1" t="s">
        <v>119</v>
      </c>
      <c r="I4546" s="1" t="s">
        <v>118</v>
      </c>
      <c r="J4546">
        <v>37575</v>
      </c>
      <c r="K4546">
        <v>6735040</v>
      </c>
      <c r="L4546">
        <v>557.9</v>
      </c>
      <c r="M4546" s="2" t="b">
        <f t="shared" si="142"/>
        <v>0</v>
      </c>
      <c r="N4546" s="2" t="str">
        <f t="shared" si="143"/>
        <v>Male201875-84 yearsGR113-061</v>
      </c>
    </row>
    <row r="4547" spans="2:14" x14ac:dyDescent="0.35">
      <c r="B4547" t="s">
        <v>712</v>
      </c>
      <c r="C4547" t="s">
        <v>713</v>
      </c>
      <c r="D4547">
        <v>2018</v>
      </c>
      <c r="E4547">
        <v>2018</v>
      </c>
      <c r="F4547" s="1" t="s">
        <v>30</v>
      </c>
      <c r="G4547" s="1" t="s">
        <v>31</v>
      </c>
      <c r="H4547" s="1" t="s">
        <v>117</v>
      </c>
      <c r="I4547" s="1" t="s">
        <v>116</v>
      </c>
      <c r="J4547">
        <v>7434</v>
      </c>
      <c r="K4547">
        <v>6735040</v>
      </c>
      <c r="L4547">
        <v>110.4</v>
      </c>
      <c r="M4547" s="2" t="b">
        <f t="shared" si="142"/>
        <v>0</v>
      </c>
      <c r="N4547" s="2" t="str">
        <f t="shared" si="143"/>
        <v>Male201875-84 yearsGR113-062</v>
      </c>
    </row>
    <row r="4548" spans="2:14" x14ac:dyDescent="0.35">
      <c r="B4548" t="s">
        <v>712</v>
      </c>
      <c r="C4548" t="s">
        <v>713</v>
      </c>
      <c r="D4548">
        <v>2018</v>
      </c>
      <c r="E4548">
        <v>2018</v>
      </c>
      <c r="F4548" s="1" t="s">
        <v>30</v>
      </c>
      <c r="G4548" s="1" t="s">
        <v>31</v>
      </c>
      <c r="H4548" s="1" t="s">
        <v>115</v>
      </c>
      <c r="I4548" s="1" t="s">
        <v>114</v>
      </c>
      <c r="J4548">
        <v>30141</v>
      </c>
      <c r="K4548">
        <v>6735040</v>
      </c>
      <c r="L4548">
        <v>447.5</v>
      </c>
      <c r="M4548" s="2" t="b">
        <f t="shared" si="142"/>
        <v>0</v>
      </c>
      <c r="N4548" s="2" t="str">
        <f t="shared" si="143"/>
        <v>Male201875-84 yearsGR113-063</v>
      </c>
    </row>
    <row r="4549" spans="2:14" x14ac:dyDescent="0.35">
      <c r="B4549" t="s">
        <v>712</v>
      </c>
      <c r="C4549" t="s">
        <v>713</v>
      </c>
      <c r="D4549">
        <v>2018</v>
      </c>
      <c r="E4549">
        <v>2018</v>
      </c>
      <c r="F4549" s="1" t="s">
        <v>30</v>
      </c>
      <c r="G4549" s="1" t="s">
        <v>31</v>
      </c>
      <c r="H4549" s="1" t="s">
        <v>113</v>
      </c>
      <c r="I4549" s="1" t="s">
        <v>112</v>
      </c>
      <c r="J4549">
        <v>26872</v>
      </c>
      <c r="K4549">
        <v>6735040</v>
      </c>
      <c r="L4549">
        <v>399</v>
      </c>
      <c r="M4549" s="2" t="b">
        <f t="shared" si="142"/>
        <v>0</v>
      </c>
      <c r="N4549" s="2" t="str">
        <f t="shared" si="143"/>
        <v>Male201875-84 yearsGR113-064</v>
      </c>
    </row>
    <row r="4550" spans="2:14" x14ac:dyDescent="0.35">
      <c r="B4550" t="s">
        <v>712</v>
      </c>
      <c r="C4550" t="s">
        <v>713</v>
      </c>
      <c r="D4550">
        <v>2018</v>
      </c>
      <c r="E4550">
        <v>2018</v>
      </c>
      <c r="F4550" s="1" t="s">
        <v>30</v>
      </c>
      <c r="G4550" s="1" t="s">
        <v>31</v>
      </c>
      <c r="H4550" s="1" t="s">
        <v>111</v>
      </c>
      <c r="I4550" s="1" t="s">
        <v>110</v>
      </c>
      <c r="J4550">
        <v>176</v>
      </c>
      <c r="K4550">
        <v>6735040</v>
      </c>
      <c r="L4550">
        <v>2.6</v>
      </c>
      <c r="M4550" s="2" t="b">
        <f t="shared" si="142"/>
        <v>0</v>
      </c>
      <c r="N4550" s="2" t="str">
        <f t="shared" si="143"/>
        <v>Male201875-84 yearsGR113-065</v>
      </c>
    </row>
    <row r="4551" spans="2:14" x14ac:dyDescent="0.35">
      <c r="B4551" t="s">
        <v>712</v>
      </c>
      <c r="C4551" t="s">
        <v>713</v>
      </c>
      <c r="D4551">
        <v>2018</v>
      </c>
      <c r="E4551">
        <v>2018</v>
      </c>
      <c r="F4551" s="1" t="s">
        <v>30</v>
      </c>
      <c r="G4551" s="1" t="s">
        <v>31</v>
      </c>
      <c r="H4551" s="1" t="s">
        <v>216</v>
      </c>
      <c r="I4551" s="1" t="s">
        <v>215</v>
      </c>
      <c r="J4551">
        <v>102</v>
      </c>
      <c r="K4551">
        <v>6735040</v>
      </c>
      <c r="L4551">
        <v>1.5</v>
      </c>
      <c r="M4551" s="2" t="b">
        <f t="shared" si="142"/>
        <v>0</v>
      </c>
      <c r="N4551" s="2" t="str">
        <f t="shared" si="143"/>
        <v>Male201875-84 yearsGR113-066</v>
      </c>
    </row>
    <row r="4552" spans="2:14" x14ac:dyDescent="0.35">
      <c r="B4552" t="s">
        <v>712</v>
      </c>
      <c r="C4552" t="s">
        <v>713</v>
      </c>
      <c r="D4552">
        <v>2018</v>
      </c>
      <c r="E4552">
        <v>2018</v>
      </c>
      <c r="F4552" s="1" t="s">
        <v>30</v>
      </c>
      <c r="G4552" s="1" t="s">
        <v>31</v>
      </c>
      <c r="H4552" s="1" t="s">
        <v>214</v>
      </c>
      <c r="I4552" s="1" t="s">
        <v>213</v>
      </c>
      <c r="J4552">
        <v>10562</v>
      </c>
      <c r="K4552">
        <v>6735040</v>
      </c>
      <c r="L4552">
        <v>156.80000000000001</v>
      </c>
      <c r="M4552" s="2" t="b">
        <f t="shared" si="142"/>
        <v>0</v>
      </c>
      <c r="N4552" s="2" t="str">
        <f t="shared" si="143"/>
        <v>Male201875-84 yearsGR113-067</v>
      </c>
    </row>
    <row r="4553" spans="2:14" x14ac:dyDescent="0.35">
      <c r="B4553" t="s">
        <v>712</v>
      </c>
      <c r="C4553" t="s">
        <v>713</v>
      </c>
      <c r="D4553">
        <v>2018</v>
      </c>
      <c r="E4553">
        <v>2018</v>
      </c>
      <c r="F4553" s="1" t="s">
        <v>30</v>
      </c>
      <c r="G4553" s="1" t="s">
        <v>31</v>
      </c>
      <c r="H4553" s="1" t="s">
        <v>109</v>
      </c>
      <c r="I4553" s="1" t="s">
        <v>108</v>
      </c>
      <c r="J4553">
        <v>16032</v>
      </c>
      <c r="K4553">
        <v>6735040</v>
      </c>
      <c r="L4553">
        <v>238</v>
      </c>
      <c r="M4553" s="2" t="b">
        <f t="shared" si="142"/>
        <v>0</v>
      </c>
      <c r="N4553" s="2" t="str">
        <f t="shared" si="143"/>
        <v>Male201875-84 yearsGR113-068</v>
      </c>
    </row>
    <row r="4554" spans="2:14" x14ac:dyDescent="0.35">
      <c r="B4554" t="s">
        <v>712</v>
      </c>
      <c r="C4554" t="s">
        <v>713</v>
      </c>
      <c r="D4554">
        <v>2018</v>
      </c>
      <c r="E4554">
        <v>2018</v>
      </c>
      <c r="F4554" s="1" t="s">
        <v>30</v>
      </c>
      <c r="G4554" s="1" t="s">
        <v>31</v>
      </c>
      <c r="H4554" s="1" t="s">
        <v>212</v>
      </c>
      <c r="I4554" s="1" t="s">
        <v>211</v>
      </c>
      <c r="J4554">
        <v>3883</v>
      </c>
      <c r="K4554">
        <v>6735040</v>
      </c>
      <c r="L4554">
        <v>57.7</v>
      </c>
      <c r="M4554" s="2" t="b">
        <f t="shared" si="142"/>
        <v>1</v>
      </c>
      <c r="N4554" s="2" t="str">
        <f t="shared" si="143"/>
        <v>Male201875-84 yearsGR113-069</v>
      </c>
    </row>
    <row r="4555" spans="2:14" x14ac:dyDescent="0.35">
      <c r="B4555" t="s">
        <v>712</v>
      </c>
      <c r="C4555" t="s">
        <v>713</v>
      </c>
      <c r="D4555">
        <v>2018</v>
      </c>
      <c r="E4555">
        <v>2018</v>
      </c>
      <c r="F4555" s="1" t="s">
        <v>30</v>
      </c>
      <c r="G4555" s="1" t="s">
        <v>31</v>
      </c>
      <c r="H4555" s="1" t="s">
        <v>107</v>
      </c>
      <c r="I4555" s="1" t="s">
        <v>106</v>
      </c>
      <c r="J4555">
        <v>17951</v>
      </c>
      <c r="K4555">
        <v>6735040</v>
      </c>
      <c r="L4555">
        <v>266.5</v>
      </c>
      <c r="M4555" s="2" t="b">
        <f t="shared" si="142"/>
        <v>1</v>
      </c>
      <c r="N4555" s="2" t="str">
        <f t="shared" si="143"/>
        <v>Male201875-84 yearsGR113-070</v>
      </c>
    </row>
    <row r="4556" spans="2:14" x14ac:dyDescent="0.35">
      <c r="B4556" t="s">
        <v>712</v>
      </c>
      <c r="C4556" t="s">
        <v>713</v>
      </c>
      <c r="D4556">
        <v>2018</v>
      </c>
      <c r="E4556">
        <v>2018</v>
      </c>
      <c r="F4556" s="1" t="s">
        <v>30</v>
      </c>
      <c r="G4556" s="1" t="s">
        <v>31</v>
      </c>
      <c r="H4556" s="1" t="s">
        <v>210</v>
      </c>
      <c r="I4556" s="1" t="s">
        <v>209</v>
      </c>
      <c r="J4556">
        <v>562</v>
      </c>
      <c r="K4556">
        <v>6735040</v>
      </c>
      <c r="L4556">
        <v>8.3000000000000007</v>
      </c>
      <c r="M4556" s="2" t="b">
        <f t="shared" si="142"/>
        <v>1</v>
      </c>
      <c r="N4556" s="2" t="str">
        <f t="shared" si="143"/>
        <v>Male201875-84 yearsGR113-071</v>
      </c>
    </row>
    <row r="4557" spans="2:14" x14ac:dyDescent="0.35">
      <c r="B4557" t="s">
        <v>712</v>
      </c>
      <c r="C4557" t="s">
        <v>713</v>
      </c>
      <c r="D4557">
        <v>2018</v>
      </c>
      <c r="E4557">
        <v>2018</v>
      </c>
      <c r="F4557" s="1" t="s">
        <v>30</v>
      </c>
      <c r="G4557" s="1" t="s">
        <v>31</v>
      </c>
      <c r="H4557" s="1" t="s">
        <v>208</v>
      </c>
      <c r="I4557" s="1" t="s">
        <v>207</v>
      </c>
      <c r="J4557">
        <v>2716</v>
      </c>
      <c r="K4557">
        <v>6735040</v>
      </c>
      <c r="L4557">
        <v>40.299999999999997</v>
      </c>
      <c r="M4557" s="2" t="b">
        <f t="shared" si="142"/>
        <v>0</v>
      </c>
      <c r="N4557" s="2" t="str">
        <f t="shared" si="143"/>
        <v>Male201875-84 yearsGR113-072</v>
      </c>
    </row>
    <row r="4558" spans="2:14" x14ac:dyDescent="0.35">
      <c r="B4558" t="s">
        <v>712</v>
      </c>
      <c r="C4558" t="s">
        <v>713</v>
      </c>
      <c r="D4558">
        <v>2018</v>
      </c>
      <c r="E4558">
        <v>2018</v>
      </c>
      <c r="F4558" s="1" t="s">
        <v>30</v>
      </c>
      <c r="G4558" s="1" t="s">
        <v>31</v>
      </c>
      <c r="H4558" s="1" t="s">
        <v>206</v>
      </c>
      <c r="I4558" s="1" t="s">
        <v>205</v>
      </c>
      <c r="J4558">
        <v>1417</v>
      </c>
      <c r="K4558">
        <v>6735040</v>
      </c>
      <c r="L4558">
        <v>21</v>
      </c>
      <c r="M4558" s="2" t="b">
        <f t="shared" si="142"/>
        <v>1</v>
      </c>
      <c r="N4558" s="2" t="str">
        <f t="shared" si="143"/>
        <v>Male201875-84 yearsGR113-073</v>
      </c>
    </row>
    <row r="4559" spans="2:14" x14ac:dyDescent="0.35">
      <c r="B4559" t="s">
        <v>712</v>
      </c>
      <c r="C4559" t="s">
        <v>713</v>
      </c>
      <c r="D4559">
        <v>2018</v>
      </c>
      <c r="E4559">
        <v>2018</v>
      </c>
      <c r="F4559" s="1" t="s">
        <v>30</v>
      </c>
      <c r="G4559" s="1" t="s">
        <v>31</v>
      </c>
      <c r="H4559" s="1" t="s">
        <v>204</v>
      </c>
      <c r="I4559" s="1" t="s">
        <v>203</v>
      </c>
      <c r="J4559">
        <v>1299</v>
      </c>
      <c r="K4559">
        <v>6735040</v>
      </c>
      <c r="L4559">
        <v>19.3</v>
      </c>
      <c r="M4559" s="2" t="b">
        <f t="shared" si="142"/>
        <v>0</v>
      </c>
      <c r="N4559" s="2" t="str">
        <f t="shared" si="143"/>
        <v>Male201875-84 yearsGR113-074</v>
      </c>
    </row>
    <row r="4560" spans="2:14" x14ac:dyDescent="0.35">
      <c r="B4560" t="s">
        <v>712</v>
      </c>
      <c r="C4560" t="s">
        <v>713</v>
      </c>
      <c r="D4560">
        <v>2018</v>
      </c>
      <c r="E4560">
        <v>2018</v>
      </c>
      <c r="F4560" s="1" t="s">
        <v>30</v>
      </c>
      <c r="G4560" s="1" t="s">
        <v>31</v>
      </c>
      <c r="H4560" s="1" t="s">
        <v>105</v>
      </c>
      <c r="I4560" s="1" t="s">
        <v>104</v>
      </c>
      <c r="J4560">
        <v>422</v>
      </c>
      <c r="K4560">
        <v>6735040</v>
      </c>
      <c r="L4560">
        <v>6.3</v>
      </c>
      <c r="M4560" s="2" t="b">
        <f t="shared" si="142"/>
        <v>0</v>
      </c>
      <c r="N4560" s="2" t="str">
        <f t="shared" si="143"/>
        <v>Male201875-84 yearsGR113-075</v>
      </c>
    </row>
    <row r="4561" spans="2:14" x14ac:dyDescent="0.35">
      <c r="B4561" t="s">
        <v>712</v>
      </c>
      <c r="C4561" t="s">
        <v>713</v>
      </c>
      <c r="D4561">
        <v>2018</v>
      </c>
      <c r="E4561">
        <v>2018</v>
      </c>
      <c r="F4561" s="1" t="s">
        <v>30</v>
      </c>
      <c r="G4561" s="1" t="s">
        <v>31</v>
      </c>
      <c r="H4561" s="1" t="s">
        <v>103</v>
      </c>
      <c r="I4561" s="1" t="s">
        <v>102</v>
      </c>
      <c r="J4561">
        <v>7411</v>
      </c>
      <c r="K4561">
        <v>6735040</v>
      </c>
      <c r="L4561">
        <v>110</v>
      </c>
      <c r="M4561" s="2" t="b">
        <f t="shared" si="142"/>
        <v>1</v>
      </c>
      <c r="N4561" s="2" t="str">
        <f t="shared" si="143"/>
        <v>Male201875-84 yearsGR113-076</v>
      </c>
    </row>
    <row r="4562" spans="2:14" x14ac:dyDescent="0.35">
      <c r="B4562" t="s">
        <v>712</v>
      </c>
      <c r="C4562" t="s">
        <v>713</v>
      </c>
      <c r="D4562">
        <v>2018</v>
      </c>
      <c r="E4562">
        <v>2018</v>
      </c>
      <c r="F4562" s="1" t="s">
        <v>30</v>
      </c>
      <c r="G4562" s="1" t="s">
        <v>31</v>
      </c>
      <c r="H4562" s="1" t="s">
        <v>202</v>
      </c>
      <c r="I4562" s="1" t="s">
        <v>201</v>
      </c>
      <c r="J4562">
        <v>1209</v>
      </c>
      <c r="K4562">
        <v>6735040</v>
      </c>
      <c r="L4562">
        <v>18</v>
      </c>
      <c r="M4562" s="2" t="b">
        <f t="shared" si="142"/>
        <v>0</v>
      </c>
      <c r="N4562" s="2" t="str">
        <f t="shared" si="143"/>
        <v>Male201875-84 yearsGR113-077</v>
      </c>
    </row>
    <row r="4563" spans="2:14" x14ac:dyDescent="0.35">
      <c r="B4563" t="s">
        <v>712</v>
      </c>
      <c r="C4563" t="s">
        <v>713</v>
      </c>
      <c r="D4563">
        <v>2018</v>
      </c>
      <c r="E4563">
        <v>2018</v>
      </c>
      <c r="F4563" s="1" t="s">
        <v>30</v>
      </c>
      <c r="G4563" s="1" t="s">
        <v>31</v>
      </c>
      <c r="H4563" s="1" t="s">
        <v>101</v>
      </c>
      <c r="I4563" s="1" t="s">
        <v>100</v>
      </c>
      <c r="J4563">
        <v>6202</v>
      </c>
      <c r="K4563">
        <v>6735040</v>
      </c>
      <c r="L4563">
        <v>92.1</v>
      </c>
      <c r="M4563" s="2" t="b">
        <f t="shared" si="142"/>
        <v>0</v>
      </c>
      <c r="N4563" s="2" t="str">
        <f t="shared" si="143"/>
        <v>Male201875-84 yearsGR113-078</v>
      </c>
    </row>
    <row r="4564" spans="2:14" x14ac:dyDescent="0.35">
      <c r="B4564" t="s">
        <v>712</v>
      </c>
      <c r="C4564" t="s">
        <v>713</v>
      </c>
      <c r="D4564">
        <v>2018</v>
      </c>
      <c r="E4564">
        <v>2018</v>
      </c>
      <c r="F4564" s="1" t="s">
        <v>30</v>
      </c>
      <c r="G4564" s="1" t="s">
        <v>31</v>
      </c>
      <c r="H4564" s="1" t="s">
        <v>200</v>
      </c>
      <c r="I4564" s="1" t="s">
        <v>199</v>
      </c>
      <c r="J4564">
        <v>18</v>
      </c>
      <c r="K4564">
        <v>6735040</v>
      </c>
      <c r="L4564" t="s">
        <v>10</v>
      </c>
      <c r="M4564" s="2" t="b">
        <f t="shared" si="142"/>
        <v>0</v>
      </c>
      <c r="N4564" s="2" t="str">
        <f t="shared" si="143"/>
        <v>Male201875-84 yearsGR113-079</v>
      </c>
    </row>
    <row r="4565" spans="2:14" x14ac:dyDescent="0.35">
      <c r="B4565" t="s">
        <v>712</v>
      </c>
      <c r="C4565" t="s">
        <v>713</v>
      </c>
      <c r="D4565">
        <v>2018</v>
      </c>
      <c r="E4565">
        <v>2018</v>
      </c>
      <c r="F4565" s="1" t="s">
        <v>30</v>
      </c>
      <c r="G4565" s="1" t="s">
        <v>31</v>
      </c>
      <c r="H4565" s="1" t="s">
        <v>198</v>
      </c>
      <c r="I4565" s="1" t="s">
        <v>197</v>
      </c>
      <c r="J4565">
        <v>12</v>
      </c>
      <c r="K4565">
        <v>6735040</v>
      </c>
      <c r="L4565" t="s">
        <v>10</v>
      </c>
      <c r="M4565" s="2" t="b">
        <f t="shared" si="142"/>
        <v>1</v>
      </c>
      <c r="N4565" s="2" t="str">
        <f t="shared" si="143"/>
        <v>Male201875-84 yearsGR113-080</v>
      </c>
    </row>
    <row r="4566" spans="2:14" x14ac:dyDescent="0.35">
      <c r="B4566" t="s">
        <v>712</v>
      </c>
      <c r="C4566" t="s">
        <v>713</v>
      </c>
      <c r="D4566">
        <v>2018</v>
      </c>
      <c r="E4566">
        <v>2018</v>
      </c>
      <c r="F4566" s="1" t="s">
        <v>30</v>
      </c>
      <c r="G4566" s="1" t="s">
        <v>31</v>
      </c>
      <c r="H4566" s="1" t="s">
        <v>99</v>
      </c>
      <c r="I4566" s="1" t="s">
        <v>98</v>
      </c>
      <c r="J4566">
        <v>24669</v>
      </c>
      <c r="K4566">
        <v>6735040</v>
      </c>
      <c r="L4566">
        <v>366.3</v>
      </c>
      <c r="M4566" s="2" t="b">
        <f t="shared" si="142"/>
        <v>1</v>
      </c>
      <c r="N4566" s="2" t="str">
        <f t="shared" si="143"/>
        <v>Male201875-84 yearsGR113-082</v>
      </c>
    </row>
    <row r="4567" spans="2:14" x14ac:dyDescent="0.35">
      <c r="B4567" t="s">
        <v>712</v>
      </c>
      <c r="C4567" t="s">
        <v>713</v>
      </c>
      <c r="D4567">
        <v>2018</v>
      </c>
      <c r="E4567">
        <v>2018</v>
      </c>
      <c r="F4567" s="1" t="s">
        <v>30</v>
      </c>
      <c r="G4567" s="1" t="s">
        <v>31</v>
      </c>
      <c r="H4567" s="1" t="s">
        <v>194</v>
      </c>
      <c r="I4567" s="1" t="s">
        <v>193</v>
      </c>
      <c r="J4567">
        <v>64</v>
      </c>
      <c r="K4567">
        <v>6735040</v>
      </c>
      <c r="L4567">
        <v>1</v>
      </c>
      <c r="M4567" s="2" t="b">
        <f t="shared" si="142"/>
        <v>0</v>
      </c>
      <c r="N4567" s="2" t="str">
        <f t="shared" si="143"/>
        <v>Male201875-84 yearsGR113-083</v>
      </c>
    </row>
    <row r="4568" spans="2:14" x14ac:dyDescent="0.35">
      <c r="B4568" t="s">
        <v>712</v>
      </c>
      <c r="C4568" t="s">
        <v>713</v>
      </c>
      <c r="D4568">
        <v>2018</v>
      </c>
      <c r="E4568">
        <v>2018</v>
      </c>
      <c r="F4568" s="1" t="s">
        <v>30</v>
      </c>
      <c r="G4568" s="1" t="s">
        <v>31</v>
      </c>
      <c r="H4568" s="1" t="s">
        <v>192</v>
      </c>
      <c r="I4568" s="1" t="s">
        <v>191</v>
      </c>
      <c r="J4568">
        <v>1258</v>
      </c>
      <c r="K4568">
        <v>6735040</v>
      </c>
      <c r="L4568">
        <v>18.7</v>
      </c>
      <c r="M4568" s="2" t="b">
        <f t="shared" si="142"/>
        <v>0</v>
      </c>
      <c r="N4568" s="2" t="str">
        <f t="shared" si="143"/>
        <v>Male201875-84 yearsGR113-084</v>
      </c>
    </row>
    <row r="4569" spans="2:14" x14ac:dyDescent="0.35">
      <c r="B4569" t="s">
        <v>712</v>
      </c>
      <c r="C4569" t="s">
        <v>713</v>
      </c>
      <c r="D4569">
        <v>2018</v>
      </c>
      <c r="E4569">
        <v>2018</v>
      </c>
      <c r="F4569" s="1" t="s">
        <v>30</v>
      </c>
      <c r="G4569" s="1" t="s">
        <v>31</v>
      </c>
      <c r="H4569" s="1" t="s">
        <v>190</v>
      </c>
      <c r="I4569" s="1" t="s">
        <v>189</v>
      </c>
      <c r="J4569">
        <v>150</v>
      </c>
      <c r="K4569">
        <v>6735040</v>
      </c>
      <c r="L4569">
        <v>2.2000000000000002</v>
      </c>
      <c r="M4569" s="2" t="b">
        <f t="shared" si="142"/>
        <v>0</v>
      </c>
      <c r="N4569" s="2" t="str">
        <f t="shared" si="143"/>
        <v>Male201875-84 yearsGR113-085</v>
      </c>
    </row>
    <row r="4570" spans="2:14" x14ac:dyDescent="0.35">
      <c r="B4570" t="s">
        <v>712</v>
      </c>
      <c r="C4570" t="s">
        <v>713</v>
      </c>
      <c r="D4570">
        <v>2018</v>
      </c>
      <c r="E4570">
        <v>2018</v>
      </c>
      <c r="F4570" s="1" t="s">
        <v>30</v>
      </c>
      <c r="G4570" s="1" t="s">
        <v>31</v>
      </c>
      <c r="H4570" s="1" t="s">
        <v>97</v>
      </c>
      <c r="I4570" s="1" t="s">
        <v>96</v>
      </c>
      <c r="J4570">
        <v>23197</v>
      </c>
      <c r="K4570">
        <v>6735040</v>
      </c>
      <c r="L4570">
        <v>344.4</v>
      </c>
      <c r="M4570" s="2" t="b">
        <f t="shared" si="142"/>
        <v>0</v>
      </c>
      <c r="N4570" s="2" t="str">
        <f t="shared" si="143"/>
        <v>Male201875-84 yearsGR113-086</v>
      </c>
    </row>
    <row r="4571" spans="2:14" x14ac:dyDescent="0.35">
      <c r="B4571" t="s">
        <v>712</v>
      </c>
      <c r="C4571" t="s">
        <v>713</v>
      </c>
      <c r="D4571">
        <v>2018</v>
      </c>
      <c r="E4571">
        <v>2018</v>
      </c>
      <c r="F4571" s="1" t="s">
        <v>30</v>
      </c>
      <c r="G4571" s="1" t="s">
        <v>31</v>
      </c>
      <c r="H4571" s="1" t="s">
        <v>188</v>
      </c>
      <c r="I4571" s="1" t="s">
        <v>187</v>
      </c>
      <c r="J4571">
        <v>229</v>
      </c>
      <c r="K4571">
        <v>6735040</v>
      </c>
      <c r="L4571">
        <v>3.4</v>
      </c>
      <c r="M4571" s="2" t="b">
        <f t="shared" si="142"/>
        <v>1</v>
      </c>
      <c r="N4571" s="2" t="str">
        <f t="shared" si="143"/>
        <v>Male201875-84 yearsGR113-087</v>
      </c>
    </row>
    <row r="4572" spans="2:14" x14ac:dyDescent="0.35">
      <c r="B4572" t="s">
        <v>712</v>
      </c>
      <c r="C4572" t="s">
        <v>713</v>
      </c>
      <c r="D4572">
        <v>2018</v>
      </c>
      <c r="E4572">
        <v>2018</v>
      </c>
      <c r="F4572" s="1" t="s">
        <v>30</v>
      </c>
      <c r="G4572" s="1" t="s">
        <v>31</v>
      </c>
      <c r="H4572" s="1" t="s">
        <v>95</v>
      </c>
      <c r="I4572" s="1" t="s">
        <v>94</v>
      </c>
      <c r="J4572">
        <v>2947</v>
      </c>
      <c r="K4572">
        <v>6735040</v>
      </c>
      <c r="L4572">
        <v>43.8</v>
      </c>
      <c r="M4572" s="2" t="b">
        <f t="shared" si="142"/>
        <v>1</v>
      </c>
      <c r="N4572" s="2" t="str">
        <f t="shared" si="143"/>
        <v>Male201875-84 yearsGR113-088</v>
      </c>
    </row>
    <row r="4573" spans="2:14" x14ac:dyDescent="0.35">
      <c r="B4573" t="s">
        <v>712</v>
      </c>
      <c r="C4573" t="s">
        <v>713</v>
      </c>
      <c r="D4573">
        <v>2018</v>
      </c>
      <c r="E4573">
        <v>2018</v>
      </c>
      <c r="F4573" s="1" t="s">
        <v>30</v>
      </c>
      <c r="G4573" s="1" t="s">
        <v>31</v>
      </c>
      <c r="H4573" s="1" t="s">
        <v>186</v>
      </c>
      <c r="I4573" s="1" t="s">
        <v>185</v>
      </c>
      <c r="J4573">
        <v>7253</v>
      </c>
      <c r="K4573">
        <v>6735040</v>
      </c>
      <c r="L4573">
        <v>107.7</v>
      </c>
      <c r="M4573" s="2" t="b">
        <f t="shared" si="142"/>
        <v>0</v>
      </c>
      <c r="N4573" s="2" t="str">
        <f t="shared" si="143"/>
        <v>Male201875-84 yearsGR113-089</v>
      </c>
    </row>
    <row r="4574" spans="2:14" x14ac:dyDescent="0.35">
      <c r="B4574" t="s">
        <v>712</v>
      </c>
      <c r="C4574" t="s">
        <v>713</v>
      </c>
      <c r="D4574">
        <v>2018</v>
      </c>
      <c r="E4574">
        <v>2018</v>
      </c>
      <c r="F4574" s="1" t="s">
        <v>30</v>
      </c>
      <c r="G4574" s="1" t="s">
        <v>31</v>
      </c>
      <c r="H4574" s="1" t="s">
        <v>184</v>
      </c>
      <c r="I4574" s="1" t="s">
        <v>183</v>
      </c>
      <c r="J4574">
        <v>426</v>
      </c>
      <c r="K4574">
        <v>6735040</v>
      </c>
      <c r="L4574">
        <v>6.3</v>
      </c>
      <c r="M4574" s="2" t="b">
        <f t="shared" si="142"/>
        <v>1</v>
      </c>
      <c r="N4574" s="2" t="str">
        <f t="shared" si="143"/>
        <v>Male201875-84 yearsGR113-090</v>
      </c>
    </row>
    <row r="4575" spans="2:14" x14ac:dyDescent="0.35">
      <c r="B4575" t="s">
        <v>712</v>
      </c>
      <c r="C4575" t="s">
        <v>713</v>
      </c>
      <c r="D4575">
        <v>2018</v>
      </c>
      <c r="E4575">
        <v>2018</v>
      </c>
      <c r="F4575" s="1" t="s">
        <v>30</v>
      </c>
      <c r="G4575" s="1" t="s">
        <v>31</v>
      </c>
      <c r="H4575" s="1" t="s">
        <v>182</v>
      </c>
      <c r="I4575" s="1" t="s">
        <v>181</v>
      </c>
      <c r="J4575">
        <v>40</v>
      </c>
      <c r="K4575">
        <v>6735040</v>
      </c>
      <c r="L4575">
        <v>0.6</v>
      </c>
      <c r="M4575" s="2" t="b">
        <f t="shared" si="142"/>
        <v>1</v>
      </c>
      <c r="N4575" s="2" t="str">
        <f t="shared" si="143"/>
        <v>Male201875-84 yearsGR113-091</v>
      </c>
    </row>
    <row r="4576" spans="2:14" x14ac:dyDescent="0.35">
      <c r="B4576" t="s">
        <v>712</v>
      </c>
      <c r="C4576" t="s">
        <v>713</v>
      </c>
      <c r="D4576">
        <v>2018</v>
      </c>
      <c r="E4576">
        <v>2018</v>
      </c>
      <c r="F4576" s="1" t="s">
        <v>30</v>
      </c>
      <c r="G4576" s="1" t="s">
        <v>31</v>
      </c>
      <c r="H4576" s="1" t="s">
        <v>180</v>
      </c>
      <c r="I4576" s="1" t="s">
        <v>179</v>
      </c>
      <c r="J4576">
        <v>229</v>
      </c>
      <c r="K4576">
        <v>6735040</v>
      </c>
      <c r="L4576">
        <v>3.4</v>
      </c>
      <c r="M4576" s="2" t="b">
        <f t="shared" si="142"/>
        <v>1</v>
      </c>
      <c r="N4576" s="2" t="str">
        <f t="shared" si="143"/>
        <v>Male201875-84 yearsGR113-092</v>
      </c>
    </row>
    <row r="4577" spans="2:14" x14ac:dyDescent="0.35">
      <c r="B4577" t="s">
        <v>712</v>
      </c>
      <c r="C4577" t="s">
        <v>713</v>
      </c>
      <c r="D4577">
        <v>2018</v>
      </c>
      <c r="E4577">
        <v>2018</v>
      </c>
      <c r="F4577" s="1" t="s">
        <v>30</v>
      </c>
      <c r="G4577" s="1" t="s">
        <v>31</v>
      </c>
      <c r="H4577" s="1" t="s">
        <v>93</v>
      </c>
      <c r="I4577" s="1" t="s">
        <v>92</v>
      </c>
      <c r="J4577">
        <v>2789</v>
      </c>
      <c r="K4577">
        <v>6735040</v>
      </c>
      <c r="L4577">
        <v>41.4</v>
      </c>
      <c r="M4577" s="2" t="b">
        <f t="shared" si="142"/>
        <v>1</v>
      </c>
      <c r="N4577" s="2" t="str">
        <f t="shared" si="143"/>
        <v>Male201875-84 yearsGR113-093</v>
      </c>
    </row>
    <row r="4578" spans="2:14" x14ac:dyDescent="0.35">
      <c r="B4578" t="s">
        <v>712</v>
      </c>
      <c r="C4578" t="s">
        <v>713</v>
      </c>
      <c r="D4578">
        <v>2018</v>
      </c>
      <c r="E4578">
        <v>2018</v>
      </c>
      <c r="F4578" s="1" t="s">
        <v>30</v>
      </c>
      <c r="G4578" s="1" t="s">
        <v>31</v>
      </c>
      <c r="H4578" s="1" t="s">
        <v>91</v>
      </c>
      <c r="I4578" s="1" t="s">
        <v>90</v>
      </c>
      <c r="J4578">
        <v>912</v>
      </c>
      <c r="K4578">
        <v>6735040</v>
      </c>
      <c r="L4578">
        <v>13.5</v>
      </c>
      <c r="M4578" s="2" t="b">
        <f t="shared" si="142"/>
        <v>0</v>
      </c>
      <c r="N4578" s="2" t="str">
        <f t="shared" si="143"/>
        <v>Male201875-84 yearsGR113-094</v>
      </c>
    </row>
    <row r="4579" spans="2:14" x14ac:dyDescent="0.35">
      <c r="B4579" t="s">
        <v>712</v>
      </c>
      <c r="C4579" t="s">
        <v>713</v>
      </c>
      <c r="D4579">
        <v>2018</v>
      </c>
      <c r="E4579">
        <v>2018</v>
      </c>
      <c r="F4579" s="1" t="s">
        <v>30</v>
      </c>
      <c r="G4579" s="1" t="s">
        <v>31</v>
      </c>
      <c r="H4579" s="1" t="s">
        <v>178</v>
      </c>
      <c r="I4579" s="1" t="s">
        <v>177</v>
      </c>
      <c r="J4579">
        <v>1877</v>
      </c>
      <c r="K4579">
        <v>6735040</v>
      </c>
      <c r="L4579">
        <v>27.9</v>
      </c>
      <c r="M4579" s="2" t="b">
        <f t="shared" si="142"/>
        <v>0</v>
      </c>
      <c r="N4579" s="2" t="str">
        <f t="shared" si="143"/>
        <v>Male201875-84 yearsGR113-095</v>
      </c>
    </row>
    <row r="4580" spans="2:14" x14ac:dyDescent="0.35">
      <c r="B4580" t="s">
        <v>712</v>
      </c>
      <c r="C4580" t="s">
        <v>713</v>
      </c>
      <c r="D4580">
        <v>2018</v>
      </c>
      <c r="E4580">
        <v>2018</v>
      </c>
      <c r="F4580" s="1" t="s">
        <v>30</v>
      </c>
      <c r="G4580" s="1" t="s">
        <v>31</v>
      </c>
      <c r="H4580" s="1" t="s">
        <v>176</v>
      </c>
      <c r="I4580" s="1" t="s">
        <v>175</v>
      </c>
      <c r="J4580">
        <v>550</v>
      </c>
      <c r="K4580">
        <v>6735040</v>
      </c>
      <c r="L4580">
        <v>8.1999999999999993</v>
      </c>
      <c r="M4580" s="2" t="b">
        <f t="shared" si="142"/>
        <v>1</v>
      </c>
      <c r="N4580" s="2" t="str">
        <f t="shared" si="143"/>
        <v>Male201875-84 yearsGR113-096</v>
      </c>
    </row>
    <row r="4581" spans="2:14" x14ac:dyDescent="0.35">
      <c r="B4581" t="s">
        <v>712</v>
      </c>
      <c r="C4581" t="s">
        <v>713</v>
      </c>
      <c r="D4581">
        <v>2018</v>
      </c>
      <c r="E4581">
        <v>2018</v>
      </c>
      <c r="F4581" s="1" t="s">
        <v>30</v>
      </c>
      <c r="G4581" s="1" t="s">
        <v>31</v>
      </c>
      <c r="H4581" s="1" t="s">
        <v>89</v>
      </c>
      <c r="I4581" s="1" t="s">
        <v>88</v>
      </c>
      <c r="J4581">
        <v>7593</v>
      </c>
      <c r="K4581">
        <v>6735040</v>
      </c>
      <c r="L4581">
        <v>112.7</v>
      </c>
      <c r="M4581" s="2" t="b">
        <f t="shared" si="142"/>
        <v>1</v>
      </c>
      <c r="N4581" s="2" t="str">
        <f t="shared" si="143"/>
        <v>Male201875-84 yearsGR113-097</v>
      </c>
    </row>
    <row r="4582" spans="2:14" x14ac:dyDescent="0.35">
      <c r="B4582" t="s">
        <v>712</v>
      </c>
      <c r="C4582" t="s">
        <v>713</v>
      </c>
      <c r="D4582">
        <v>2018</v>
      </c>
      <c r="E4582">
        <v>2018</v>
      </c>
      <c r="F4582" s="1" t="s">
        <v>30</v>
      </c>
      <c r="G4582" s="1" t="s">
        <v>31</v>
      </c>
      <c r="H4582" s="1" t="s">
        <v>174</v>
      </c>
      <c r="I4582" s="1" t="s">
        <v>173</v>
      </c>
      <c r="J4582">
        <v>98</v>
      </c>
      <c r="K4582">
        <v>6735040</v>
      </c>
      <c r="L4582">
        <v>1.5</v>
      </c>
      <c r="M4582" s="2" t="b">
        <f t="shared" si="142"/>
        <v>0</v>
      </c>
      <c r="N4582" s="2" t="str">
        <f t="shared" si="143"/>
        <v>Male201875-84 yearsGR113-098</v>
      </c>
    </row>
    <row r="4583" spans="2:14" x14ac:dyDescent="0.35">
      <c r="B4583" t="s">
        <v>712</v>
      </c>
      <c r="C4583" t="s">
        <v>713</v>
      </c>
      <c r="D4583">
        <v>2018</v>
      </c>
      <c r="E4583">
        <v>2018</v>
      </c>
      <c r="F4583" s="1" t="s">
        <v>30</v>
      </c>
      <c r="G4583" s="1" t="s">
        <v>31</v>
      </c>
      <c r="H4583" s="1" t="s">
        <v>172</v>
      </c>
      <c r="I4583" s="1" t="s">
        <v>171</v>
      </c>
      <c r="J4583">
        <v>42</v>
      </c>
      <c r="K4583">
        <v>6735040</v>
      </c>
      <c r="L4583">
        <v>0.6</v>
      </c>
      <c r="M4583" s="2" t="b">
        <f t="shared" si="142"/>
        <v>0</v>
      </c>
      <c r="N4583" s="2" t="str">
        <f t="shared" si="143"/>
        <v>Male201875-84 yearsGR113-099</v>
      </c>
    </row>
    <row r="4584" spans="2:14" x14ac:dyDescent="0.35">
      <c r="B4584" t="s">
        <v>712</v>
      </c>
      <c r="C4584" t="s">
        <v>713</v>
      </c>
      <c r="D4584">
        <v>2018</v>
      </c>
      <c r="E4584">
        <v>2018</v>
      </c>
      <c r="F4584" s="1" t="s">
        <v>30</v>
      </c>
      <c r="G4584" s="1" t="s">
        <v>31</v>
      </c>
      <c r="H4584" s="1" t="s">
        <v>87</v>
      </c>
      <c r="I4584" s="1" t="s">
        <v>86</v>
      </c>
      <c r="J4584">
        <v>7449</v>
      </c>
      <c r="K4584">
        <v>6735040</v>
      </c>
      <c r="L4584">
        <v>110.6</v>
      </c>
      <c r="M4584" s="2" t="b">
        <f t="shared" si="142"/>
        <v>0</v>
      </c>
      <c r="N4584" s="2" t="str">
        <f t="shared" si="143"/>
        <v>Male201875-84 yearsGR113-100</v>
      </c>
    </row>
    <row r="4585" spans="2:14" x14ac:dyDescent="0.35">
      <c r="B4585" t="s">
        <v>712</v>
      </c>
      <c r="C4585" t="s">
        <v>713</v>
      </c>
      <c r="D4585">
        <v>2018</v>
      </c>
      <c r="E4585">
        <v>2018</v>
      </c>
      <c r="F4585" s="1" t="s">
        <v>30</v>
      </c>
      <c r="G4585" s="1" t="s">
        <v>31</v>
      </c>
      <c r="H4585" s="1" t="s">
        <v>170</v>
      </c>
      <c r="I4585" s="1" t="s">
        <v>169</v>
      </c>
      <c r="J4585">
        <v>91</v>
      </c>
      <c r="K4585">
        <v>6735040</v>
      </c>
      <c r="L4585">
        <v>1.4</v>
      </c>
      <c r="M4585" s="2" t="b">
        <f t="shared" si="142"/>
        <v>1</v>
      </c>
      <c r="N4585" s="2" t="str">
        <f t="shared" si="143"/>
        <v>Male201875-84 yearsGR113-102</v>
      </c>
    </row>
    <row r="4586" spans="2:14" x14ac:dyDescent="0.35">
      <c r="B4586" t="s">
        <v>712</v>
      </c>
      <c r="C4586" t="s">
        <v>713</v>
      </c>
      <c r="D4586">
        <v>2018</v>
      </c>
      <c r="E4586">
        <v>2018</v>
      </c>
      <c r="F4586" s="1" t="s">
        <v>30</v>
      </c>
      <c r="G4586" s="1" t="s">
        <v>31</v>
      </c>
      <c r="H4586" s="1" t="s">
        <v>168</v>
      </c>
      <c r="I4586" s="1" t="s">
        <v>167</v>
      </c>
      <c r="J4586">
        <v>152</v>
      </c>
      <c r="K4586">
        <v>6735040</v>
      </c>
      <c r="L4586">
        <v>2.2999999999999998</v>
      </c>
      <c r="M4586" s="2" t="b">
        <f t="shared" si="142"/>
        <v>1</v>
      </c>
      <c r="N4586" s="2" t="str">
        <f t="shared" si="143"/>
        <v>Male201875-84 yearsGR113-103</v>
      </c>
    </row>
    <row r="4587" spans="2:14" x14ac:dyDescent="0.35">
      <c r="B4587" t="s">
        <v>712</v>
      </c>
      <c r="C4587" t="s">
        <v>713</v>
      </c>
      <c r="D4587">
        <v>2018</v>
      </c>
      <c r="E4587">
        <v>2018</v>
      </c>
      <c r="F4587" s="1" t="s">
        <v>30</v>
      </c>
      <c r="G4587" s="1" t="s">
        <v>31</v>
      </c>
      <c r="H4587" s="1" t="s">
        <v>164</v>
      </c>
      <c r="I4587" s="1" t="s">
        <v>163</v>
      </c>
      <c r="J4587">
        <v>180</v>
      </c>
      <c r="K4587">
        <v>6735040</v>
      </c>
      <c r="L4587">
        <v>2.7</v>
      </c>
      <c r="M4587" s="2" t="b">
        <f t="shared" si="142"/>
        <v>1</v>
      </c>
      <c r="N4587" s="2" t="str">
        <f t="shared" si="143"/>
        <v>Male201875-84 yearsGR113-109</v>
      </c>
    </row>
    <row r="4588" spans="2:14" x14ac:dyDescent="0.35">
      <c r="B4588" t="s">
        <v>712</v>
      </c>
      <c r="C4588" t="s">
        <v>713</v>
      </c>
      <c r="D4588">
        <v>2018</v>
      </c>
      <c r="E4588">
        <v>2018</v>
      </c>
      <c r="F4588" s="1" t="s">
        <v>30</v>
      </c>
      <c r="G4588" s="1" t="s">
        <v>31</v>
      </c>
      <c r="H4588" s="1" t="s">
        <v>83</v>
      </c>
      <c r="I4588" s="1" t="s">
        <v>82</v>
      </c>
      <c r="J4588">
        <v>2472</v>
      </c>
      <c r="K4588">
        <v>6735040</v>
      </c>
      <c r="L4588">
        <v>36.700000000000003</v>
      </c>
      <c r="M4588" s="2" t="b">
        <f t="shared" si="142"/>
        <v>0</v>
      </c>
      <c r="N4588" s="2" t="str">
        <f t="shared" si="143"/>
        <v>Male201875-84 yearsGR113-110</v>
      </c>
    </row>
    <row r="4589" spans="2:14" x14ac:dyDescent="0.35">
      <c r="B4589" t="s">
        <v>712</v>
      </c>
      <c r="C4589" t="s">
        <v>713</v>
      </c>
      <c r="D4589">
        <v>2018</v>
      </c>
      <c r="E4589">
        <v>2018</v>
      </c>
      <c r="F4589" s="1" t="s">
        <v>30</v>
      </c>
      <c r="G4589" s="1" t="s">
        <v>31</v>
      </c>
      <c r="H4589" s="1" t="s">
        <v>81</v>
      </c>
      <c r="I4589" s="1" t="s">
        <v>80</v>
      </c>
      <c r="J4589">
        <v>35728</v>
      </c>
      <c r="K4589">
        <v>6735040</v>
      </c>
      <c r="L4589">
        <v>530.5</v>
      </c>
      <c r="M4589" s="2" t="b">
        <f t="shared" si="142"/>
        <v>0</v>
      </c>
      <c r="N4589" s="2" t="str">
        <f t="shared" si="143"/>
        <v>Male201875-84 yearsGR113-111</v>
      </c>
    </row>
    <row r="4590" spans="2:14" x14ac:dyDescent="0.35">
      <c r="B4590" t="s">
        <v>712</v>
      </c>
      <c r="C4590" t="s">
        <v>713</v>
      </c>
      <c r="D4590">
        <v>2018</v>
      </c>
      <c r="E4590">
        <v>2018</v>
      </c>
      <c r="F4590" s="1" t="s">
        <v>30</v>
      </c>
      <c r="G4590" s="1" t="s">
        <v>31</v>
      </c>
      <c r="H4590" s="1" t="s">
        <v>79</v>
      </c>
      <c r="I4590" s="1" t="s">
        <v>78</v>
      </c>
      <c r="J4590">
        <v>9539</v>
      </c>
      <c r="K4590">
        <v>6735040</v>
      </c>
      <c r="L4590">
        <v>141.6</v>
      </c>
      <c r="M4590" s="2" t="b">
        <f t="shared" si="142"/>
        <v>1</v>
      </c>
      <c r="N4590" s="2" t="str">
        <f t="shared" si="143"/>
        <v>Male201875-84 yearsGR113-112</v>
      </c>
    </row>
    <row r="4591" spans="2:14" x14ac:dyDescent="0.35">
      <c r="B4591" t="s">
        <v>712</v>
      </c>
      <c r="C4591" t="s">
        <v>713</v>
      </c>
      <c r="D4591">
        <v>2018</v>
      </c>
      <c r="E4591">
        <v>2018</v>
      </c>
      <c r="F4591" s="1" t="s">
        <v>30</v>
      </c>
      <c r="G4591" s="1" t="s">
        <v>31</v>
      </c>
      <c r="H4591" s="1" t="s">
        <v>77</v>
      </c>
      <c r="I4591" s="1" t="s">
        <v>76</v>
      </c>
      <c r="J4591">
        <v>1841</v>
      </c>
      <c r="K4591">
        <v>6735040</v>
      </c>
      <c r="L4591">
        <v>27.3</v>
      </c>
      <c r="M4591" s="2" t="b">
        <f t="shared" si="142"/>
        <v>0</v>
      </c>
      <c r="N4591" s="2" t="str">
        <f t="shared" si="143"/>
        <v>Male201875-84 yearsGR113-113</v>
      </c>
    </row>
    <row r="4592" spans="2:14" x14ac:dyDescent="0.35">
      <c r="B4592" t="s">
        <v>712</v>
      </c>
      <c r="C4592" t="s">
        <v>713</v>
      </c>
      <c r="D4592">
        <v>2018</v>
      </c>
      <c r="E4592">
        <v>2018</v>
      </c>
      <c r="F4592" s="1" t="s">
        <v>30</v>
      </c>
      <c r="G4592" s="1" t="s">
        <v>31</v>
      </c>
      <c r="H4592" s="1" t="s">
        <v>75</v>
      </c>
      <c r="I4592" s="1" t="s">
        <v>74</v>
      </c>
      <c r="J4592">
        <v>1715</v>
      </c>
      <c r="K4592">
        <v>6735040</v>
      </c>
      <c r="L4592">
        <v>25.5</v>
      </c>
      <c r="M4592" s="2" t="b">
        <f t="shared" ref="M4592:M4655" si="144">LEFT(H4592,1)="#"</f>
        <v>0</v>
      </c>
      <c r="N4592" s="2" t="str">
        <f t="shared" ref="N4592:N4655" si="145">B4592&amp;E4592&amp;F4592&amp;I4592</f>
        <v>Male201875-84 yearsGR113-114</v>
      </c>
    </row>
    <row r="4593" spans="2:14" x14ac:dyDescent="0.35">
      <c r="B4593" t="s">
        <v>712</v>
      </c>
      <c r="C4593" t="s">
        <v>713</v>
      </c>
      <c r="D4593">
        <v>2018</v>
      </c>
      <c r="E4593">
        <v>2018</v>
      </c>
      <c r="F4593" s="1" t="s">
        <v>30</v>
      </c>
      <c r="G4593" s="1" t="s">
        <v>31</v>
      </c>
      <c r="H4593" s="1" t="s">
        <v>162</v>
      </c>
      <c r="I4593" s="1" t="s">
        <v>161</v>
      </c>
      <c r="J4593">
        <v>55</v>
      </c>
      <c r="K4593">
        <v>6735040</v>
      </c>
      <c r="L4593">
        <v>0.8</v>
      </c>
      <c r="M4593" s="2" t="b">
        <f t="shared" si="144"/>
        <v>0</v>
      </c>
      <c r="N4593" s="2" t="str">
        <f t="shared" si="145"/>
        <v>Male201875-84 yearsGR113-115</v>
      </c>
    </row>
    <row r="4594" spans="2:14" x14ac:dyDescent="0.35">
      <c r="B4594" t="s">
        <v>712</v>
      </c>
      <c r="C4594" t="s">
        <v>713</v>
      </c>
      <c r="D4594">
        <v>2018</v>
      </c>
      <c r="E4594">
        <v>2018</v>
      </c>
      <c r="F4594" s="1" t="s">
        <v>30</v>
      </c>
      <c r="G4594" s="1" t="s">
        <v>31</v>
      </c>
      <c r="H4594" s="1" t="s">
        <v>160</v>
      </c>
      <c r="I4594" s="1" t="s">
        <v>159</v>
      </c>
      <c r="J4594">
        <v>71</v>
      </c>
      <c r="K4594">
        <v>6735040</v>
      </c>
      <c r="L4594">
        <v>1.1000000000000001</v>
      </c>
      <c r="M4594" s="2" t="b">
        <f t="shared" si="144"/>
        <v>0</v>
      </c>
      <c r="N4594" s="2" t="str">
        <f t="shared" si="145"/>
        <v>Male201875-84 yearsGR113-116</v>
      </c>
    </row>
    <row r="4595" spans="2:14" x14ac:dyDescent="0.35">
      <c r="B4595" t="s">
        <v>712</v>
      </c>
      <c r="C4595" t="s">
        <v>713</v>
      </c>
      <c r="D4595">
        <v>2018</v>
      </c>
      <c r="E4595">
        <v>2018</v>
      </c>
      <c r="F4595" s="1" t="s">
        <v>30</v>
      </c>
      <c r="G4595" s="1" t="s">
        <v>31</v>
      </c>
      <c r="H4595" s="1" t="s">
        <v>73</v>
      </c>
      <c r="I4595" s="1" t="s">
        <v>72</v>
      </c>
      <c r="J4595">
        <v>7698</v>
      </c>
      <c r="K4595">
        <v>6735040</v>
      </c>
      <c r="L4595">
        <v>114.3</v>
      </c>
      <c r="M4595" s="2" t="b">
        <f t="shared" si="144"/>
        <v>0</v>
      </c>
      <c r="N4595" s="2" t="str">
        <f t="shared" si="145"/>
        <v>Male201875-84 yearsGR113-117</v>
      </c>
    </row>
    <row r="4596" spans="2:14" x14ac:dyDescent="0.35">
      <c r="B4596" t="s">
        <v>712</v>
      </c>
      <c r="C4596" t="s">
        <v>713</v>
      </c>
      <c r="D4596">
        <v>2018</v>
      </c>
      <c r="E4596">
        <v>2018</v>
      </c>
      <c r="F4596" s="1" t="s">
        <v>30</v>
      </c>
      <c r="G4596" s="1" t="s">
        <v>31</v>
      </c>
      <c r="H4596" s="1" t="s">
        <v>71</v>
      </c>
      <c r="I4596" s="1" t="s">
        <v>70</v>
      </c>
      <c r="J4596">
        <v>5158</v>
      </c>
      <c r="K4596">
        <v>6735040</v>
      </c>
      <c r="L4596">
        <v>76.599999999999994</v>
      </c>
      <c r="M4596" s="2" t="b">
        <f t="shared" si="144"/>
        <v>0</v>
      </c>
      <c r="N4596" s="2" t="str">
        <f t="shared" si="145"/>
        <v>Male201875-84 yearsGR113-118</v>
      </c>
    </row>
    <row r="4597" spans="2:14" x14ac:dyDescent="0.35">
      <c r="B4597" t="s">
        <v>712</v>
      </c>
      <c r="C4597" t="s">
        <v>713</v>
      </c>
      <c r="D4597">
        <v>2018</v>
      </c>
      <c r="E4597">
        <v>2018</v>
      </c>
      <c r="F4597" s="1" t="s">
        <v>30</v>
      </c>
      <c r="G4597" s="1" t="s">
        <v>31</v>
      </c>
      <c r="H4597" s="1" t="s">
        <v>158</v>
      </c>
      <c r="I4597" s="1" t="s">
        <v>157</v>
      </c>
      <c r="J4597">
        <v>16</v>
      </c>
      <c r="K4597">
        <v>6735040</v>
      </c>
      <c r="L4597" t="s">
        <v>10</v>
      </c>
      <c r="M4597" s="2" t="b">
        <f t="shared" si="144"/>
        <v>0</v>
      </c>
      <c r="N4597" s="2" t="str">
        <f t="shared" si="145"/>
        <v>Male201875-84 yearsGR113-119</v>
      </c>
    </row>
    <row r="4598" spans="2:14" x14ac:dyDescent="0.35">
      <c r="B4598" t="s">
        <v>712</v>
      </c>
      <c r="C4598" t="s">
        <v>713</v>
      </c>
      <c r="D4598">
        <v>2018</v>
      </c>
      <c r="E4598">
        <v>2018</v>
      </c>
      <c r="F4598" s="1" t="s">
        <v>30</v>
      </c>
      <c r="G4598" s="1" t="s">
        <v>31</v>
      </c>
      <c r="H4598" s="1" t="s">
        <v>69</v>
      </c>
      <c r="I4598" s="1" t="s">
        <v>68</v>
      </c>
      <c r="J4598">
        <v>178</v>
      </c>
      <c r="K4598">
        <v>6735040</v>
      </c>
      <c r="L4598">
        <v>2.6</v>
      </c>
      <c r="M4598" s="2" t="b">
        <f t="shared" si="144"/>
        <v>0</v>
      </c>
      <c r="N4598" s="2" t="str">
        <f t="shared" si="145"/>
        <v>Male201875-84 yearsGR113-120</v>
      </c>
    </row>
    <row r="4599" spans="2:14" x14ac:dyDescent="0.35">
      <c r="B4599" t="s">
        <v>712</v>
      </c>
      <c r="C4599" t="s">
        <v>713</v>
      </c>
      <c r="D4599">
        <v>2018</v>
      </c>
      <c r="E4599">
        <v>2018</v>
      </c>
      <c r="F4599" s="1" t="s">
        <v>30</v>
      </c>
      <c r="G4599" s="1" t="s">
        <v>31</v>
      </c>
      <c r="H4599" s="1" t="s">
        <v>156</v>
      </c>
      <c r="I4599" s="1" t="s">
        <v>155</v>
      </c>
      <c r="J4599">
        <v>250</v>
      </c>
      <c r="K4599">
        <v>6735040</v>
      </c>
      <c r="L4599">
        <v>3.7</v>
      </c>
      <c r="M4599" s="2" t="b">
        <f t="shared" si="144"/>
        <v>0</v>
      </c>
      <c r="N4599" s="2" t="str">
        <f t="shared" si="145"/>
        <v>Male201875-84 yearsGR113-121</v>
      </c>
    </row>
    <row r="4600" spans="2:14" x14ac:dyDescent="0.35">
      <c r="B4600" t="s">
        <v>712</v>
      </c>
      <c r="C4600" t="s">
        <v>713</v>
      </c>
      <c r="D4600">
        <v>2018</v>
      </c>
      <c r="E4600">
        <v>2018</v>
      </c>
      <c r="F4600" s="1" t="s">
        <v>30</v>
      </c>
      <c r="G4600" s="1" t="s">
        <v>31</v>
      </c>
      <c r="H4600" s="1" t="s">
        <v>67</v>
      </c>
      <c r="I4600" s="1" t="s">
        <v>66</v>
      </c>
      <c r="J4600">
        <v>251</v>
      </c>
      <c r="K4600">
        <v>6735040</v>
      </c>
      <c r="L4600">
        <v>3.7</v>
      </c>
      <c r="M4600" s="2" t="b">
        <f t="shared" si="144"/>
        <v>0</v>
      </c>
      <c r="N4600" s="2" t="str">
        <f t="shared" si="145"/>
        <v>Male201875-84 yearsGR113-122</v>
      </c>
    </row>
    <row r="4601" spans="2:14" x14ac:dyDescent="0.35">
      <c r="B4601" t="s">
        <v>712</v>
      </c>
      <c r="C4601" t="s">
        <v>713</v>
      </c>
      <c r="D4601">
        <v>2018</v>
      </c>
      <c r="E4601">
        <v>2018</v>
      </c>
      <c r="F4601" s="1" t="s">
        <v>30</v>
      </c>
      <c r="G4601" s="1" t="s">
        <v>31</v>
      </c>
      <c r="H4601" s="1" t="s">
        <v>154</v>
      </c>
      <c r="I4601" s="1" t="s">
        <v>153</v>
      </c>
      <c r="J4601">
        <v>1845</v>
      </c>
      <c r="K4601">
        <v>6735040</v>
      </c>
      <c r="L4601">
        <v>27.4</v>
      </c>
      <c r="M4601" s="2" t="b">
        <f t="shared" si="144"/>
        <v>0</v>
      </c>
      <c r="N4601" s="2" t="str">
        <f t="shared" si="145"/>
        <v>Male201875-84 yearsGR113-123</v>
      </c>
    </row>
    <row r="4602" spans="2:14" x14ac:dyDescent="0.35">
      <c r="B4602" t="s">
        <v>712</v>
      </c>
      <c r="C4602" t="s">
        <v>713</v>
      </c>
      <c r="D4602">
        <v>2018</v>
      </c>
      <c r="E4602">
        <v>2018</v>
      </c>
      <c r="F4602" s="1" t="s">
        <v>30</v>
      </c>
      <c r="G4602" s="1" t="s">
        <v>31</v>
      </c>
      <c r="H4602" s="1" t="s">
        <v>65</v>
      </c>
      <c r="I4602" s="1" t="s">
        <v>64</v>
      </c>
      <c r="J4602">
        <v>2516</v>
      </c>
      <c r="K4602">
        <v>6735040</v>
      </c>
      <c r="L4602">
        <v>37.4</v>
      </c>
      <c r="M4602" s="2" t="b">
        <f t="shared" si="144"/>
        <v>1</v>
      </c>
      <c r="N4602" s="2" t="str">
        <f t="shared" si="145"/>
        <v>Male201875-84 yearsGR113-124</v>
      </c>
    </row>
    <row r="4603" spans="2:14" x14ac:dyDescent="0.35">
      <c r="B4603" t="s">
        <v>712</v>
      </c>
      <c r="C4603" t="s">
        <v>713</v>
      </c>
      <c r="D4603">
        <v>2018</v>
      </c>
      <c r="E4603">
        <v>2018</v>
      </c>
      <c r="F4603" s="1" t="s">
        <v>30</v>
      </c>
      <c r="G4603" s="1" t="s">
        <v>31</v>
      </c>
      <c r="H4603" s="1" t="s">
        <v>152</v>
      </c>
      <c r="I4603" s="1" t="s">
        <v>151</v>
      </c>
      <c r="J4603">
        <v>2074</v>
      </c>
      <c r="K4603">
        <v>6735040</v>
      </c>
      <c r="L4603">
        <v>30.8</v>
      </c>
      <c r="M4603" s="2" t="b">
        <f t="shared" si="144"/>
        <v>0</v>
      </c>
      <c r="N4603" s="2" t="str">
        <f t="shared" si="145"/>
        <v>Male201875-84 yearsGR113-125</v>
      </c>
    </row>
    <row r="4604" spans="2:14" x14ac:dyDescent="0.35">
      <c r="B4604" t="s">
        <v>712</v>
      </c>
      <c r="C4604" t="s">
        <v>713</v>
      </c>
      <c r="D4604">
        <v>2018</v>
      </c>
      <c r="E4604">
        <v>2018</v>
      </c>
      <c r="F4604" s="1" t="s">
        <v>30</v>
      </c>
      <c r="G4604" s="1" t="s">
        <v>31</v>
      </c>
      <c r="H4604" s="1" t="s">
        <v>63</v>
      </c>
      <c r="I4604" s="1" t="s">
        <v>62</v>
      </c>
      <c r="J4604">
        <v>442</v>
      </c>
      <c r="K4604">
        <v>6735040</v>
      </c>
      <c r="L4604">
        <v>6.6</v>
      </c>
      <c r="M4604" s="2" t="b">
        <f t="shared" si="144"/>
        <v>0</v>
      </c>
      <c r="N4604" s="2" t="str">
        <f t="shared" si="145"/>
        <v>Male201875-84 yearsGR113-126</v>
      </c>
    </row>
    <row r="4605" spans="2:14" x14ac:dyDescent="0.35">
      <c r="B4605" t="s">
        <v>712</v>
      </c>
      <c r="C4605" t="s">
        <v>713</v>
      </c>
      <c r="D4605">
        <v>2018</v>
      </c>
      <c r="E4605">
        <v>2018</v>
      </c>
      <c r="F4605" s="1" t="s">
        <v>30</v>
      </c>
      <c r="G4605" s="1" t="s">
        <v>31</v>
      </c>
      <c r="H4605" s="1" t="s">
        <v>61</v>
      </c>
      <c r="I4605" s="1" t="s">
        <v>60</v>
      </c>
      <c r="J4605">
        <v>153</v>
      </c>
      <c r="K4605">
        <v>6735040</v>
      </c>
      <c r="L4605">
        <v>2.2999999999999998</v>
      </c>
      <c r="M4605" s="2" t="b">
        <f t="shared" si="144"/>
        <v>1</v>
      </c>
      <c r="N4605" s="2" t="str">
        <f t="shared" si="145"/>
        <v>Male201875-84 yearsGR113-127</v>
      </c>
    </row>
    <row r="4606" spans="2:14" x14ac:dyDescent="0.35">
      <c r="B4606" t="s">
        <v>712</v>
      </c>
      <c r="C4606" t="s">
        <v>713</v>
      </c>
      <c r="D4606">
        <v>2018</v>
      </c>
      <c r="E4606">
        <v>2018</v>
      </c>
      <c r="F4606" s="1" t="s">
        <v>30</v>
      </c>
      <c r="G4606" s="1" t="s">
        <v>31</v>
      </c>
      <c r="H4606" s="1" t="s">
        <v>59</v>
      </c>
      <c r="I4606" s="1" t="s">
        <v>58</v>
      </c>
      <c r="J4606">
        <v>57</v>
      </c>
      <c r="K4606">
        <v>6735040</v>
      </c>
      <c r="L4606">
        <v>0.8</v>
      </c>
      <c r="M4606" s="2" t="b">
        <f t="shared" si="144"/>
        <v>0</v>
      </c>
      <c r="N4606" s="2" t="str">
        <f t="shared" si="145"/>
        <v>Male201875-84 yearsGR113-128</v>
      </c>
    </row>
    <row r="4607" spans="2:14" x14ac:dyDescent="0.35">
      <c r="B4607" t="s">
        <v>712</v>
      </c>
      <c r="C4607" t="s">
        <v>713</v>
      </c>
      <c r="D4607">
        <v>2018</v>
      </c>
      <c r="E4607">
        <v>2018</v>
      </c>
      <c r="F4607" s="1" t="s">
        <v>30</v>
      </c>
      <c r="G4607" s="1" t="s">
        <v>31</v>
      </c>
      <c r="H4607" s="1" t="s">
        <v>57</v>
      </c>
      <c r="I4607" s="1" t="s">
        <v>56</v>
      </c>
      <c r="J4607">
        <v>96</v>
      </c>
      <c r="K4607">
        <v>6735040</v>
      </c>
      <c r="L4607">
        <v>1.4</v>
      </c>
      <c r="M4607" s="2" t="b">
        <f t="shared" si="144"/>
        <v>0</v>
      </c>
      <c r="N4607" s="2" t="str">
        <f t="shared" si="145"/>
        <v>Male201875-84 yearsGR113-129</v>
      </c>
    </row>
    <row r="4608" spans="2:14" x14ac:dyDescent="0.35">
      <c r="B4608" t="s">
        <v>712</v>
      </c>
      <c r="C4608" t="s">
        <v>713</v>
      </c>
      <c r="D4608">
        <v>2018</v>
      </c>
      <c r="E4608">
        <v>2018</v>
      </c>
      <c r="F4608" s="1" t="s">
        <v>30</v>
      </c>
      <c r="G4608" s="1" t="s">
        <v>31</v>
      </c>
      <c r="H4608" s="1" t="s">
        <v>55</v>
      </c>
      <c r="I4608" s="1" t="s">
        <v>54</v>
      </c>
      <c r="J4608">
        <v>83</v>
      </c>
      <c r="K4608">
        <v>6735040</v>
      </c>
      <c r="L4608">
        <v>1.2</v>
      </c>
      <c r="M4608" s="2" t="b">
        <f t="shared" si="144"/>
        <v>0</v>
      </c>
      <c r="N4608" s="2" t="str">
        <f t="shared" si="145"/>
        <v>Male201875-84 yearsGR113-131</v>
      </c>
    </row>
    <row r="4609" spans="2:14" x14ac:dyDescent="0.35">
      <c r="B4609" t="s">
        <v>712</v>
      </c>
      <c r="C4609" t="s">
        <v>713</v>
      </c>
      <c r="D4609">
        <v>2018</v>
      </c>
      <c r="E4609">
        <v>2018</v>
      </c>
      <c r="F4609" s="1" t="s">
        <v>30</v>
      </c>
      <c r="G4609" s="1" t="s">
        <v>31</v>
      </c>
      <c r="H4609" s="1" t="s">
        <v>150</v>
      </c>
      <c r="I4609" s="1" t="s">
        <v>149</v>
      </c>
      <c r="J4609">
        <v>12</v>
      </c>
      <c r="K4609">
        <v>6735040</v>
      </c>
      <c r="L4609" t="s">
        <v>10</v>
      </c>
      <c r="M4609" s="2" t="b">
        <f t="shared" si="144"/>
        <v>0</v>
      </c>
      <c r="N4609" s="2" t="str">
        <f t="shared" si="145"/>
        <v>Male201875-84 yearsGR113-132</v>
      </c>
    </row>
    <row r="4610" spans="2:14" x14ac:dyDescent="0.35">
      <c r="B4610" t="s">
        <v>712</v>
      </c>
      <c r="C4610" t="s">
        <v>713</v>
      </c>
      <c r="D4610">
        <v>2018</v>
      </c>
      <c r="E4610">
        <v>2018</v>
      </c>
      <c r="F4610" s="1" t="s">
        <v>30</v>
      </c>
      <c r="G4610" s="1" t="s">
        <v>31</v>
      </c>
      <c r="H4610" s="1" t="s">
        <v>53</v>
      </c>
      <c r="I4610" s="1" t="s">
        <v>52</v>
      </c>
      <c r="J4610">
        <v>71</v>
      </c>
      <c r="K4610">
        <v>6735040</v>
      </c>
      <c r="L4610">
        <v>1.1000000000000001</v>
      </c>
      <c r="M4610" s="2" t="b">
        <f t="shared" si="144"/>
        <v>0</v>
      </c>
      <c r="N4610" s="2" t="str">
        <f t="shared" si="145"/>
        <v>Male201875-84 yearsGR113-133</v>
      </c>
    </row>
    <row r="4611" spans="2:14" x14ac:dyDescent="0.35">
      <c r="B4611" t="s">
        <v>712</v>
      </c>
      <c r="C4611" t="s">
        <v>713</v>
      </c>
      <c r="D4611">
        <v>2018</v>
      </c>
      <c r="E4611">
        <v>2018</v>
      </c>
      <c r="F4611" s="1" t="s">
        <v>30</v>
      </c>
      <c r="G4611" s="1" t="s">
        <v>31</v>
      </c>
      <c r="H4611" s="1" t="s">
        <v>147</v>
      </c>
      <c r="I4611" s="1" t="s">
        <v>146</v>
      </c>
      <c r="J4611">
        <v>633</v>
      </c>
      <c r="K4611">
        <v>6735040</v>
      </c>
      <c r="L4611">
        <v>9.4</v>
      </c>
      <c r="M4611" s="2" t="b">
        <f t="shared" si="144"/>
        <v>1</v>
      </c>
      <c r="N4611" s="2" t="str">
        <f t="shared" si="145"/>
        <v>Male201875-84 yearsGR113-135</v>
      </c>
    </row>
    <row r="4612" spans="2:14" x14ac:dyDescent="0.35">
      <c r="B4612" t="s">
        <v>712</v>
      </c>
      <c r="C4612" t="s">
        <v>713</v>
      </c>
      <c r="D4612">
        <v>2018</v>
      </c>
      <c r="E4612">
        <v>2018</v>
      </c>
      <c r="F4612" s="1" t="s">
        <v>30</v>
      </c>
      <c r="G4612" s="1" t="s">
        <v>31</v>
      </c>
      <c r="H4612" s="1" t="s">
        <v>145</v>
      </c>
      <c r="I4612" s="1" t="s">
        <v>144</v>
      </c>
      <c r="J4612">
        <v>659</v>
      </c>
      <c r="K4612">
        <v>6735040</v>
      </c>
      <c r="L4612">
        <v>9.8000000000000007</v>
      </c>
      <c r="M4612" s="2" t="b">
        <f t="shared" si="144"/>
        <v>1</v>
      </c>
      <c r="N4612" s="2" t="str">
        <f t="shared" si="145"/>
        <v>Male201875-84 yearsGR113-136</v>
      </c>
    </row>
    <row r="4613" spans="2:14" x14ac:dyDescent="0.35">
      <c r="B4613" t="s">
        <v>712</v>
      </c>
      <c r="C4613" t="s">
        <v>713</v>
      </c>
      <c r="D4613">
        <v>2018</v>
      </c>
      <c r="E4613">
        <v>2018</v>
      </c>
      <c r="F4613" s="1" t="s">
        <v>32</v>
      </c>
      <c r="G4613" s="1" t="s">
        <v>33</v>
      </c>
      <c r="H4613" s="1" t="s">
        <v>296</v>
      </c>
      <c r="I4613" s="1" t="s">
        <v>295</v>
      </c>
      <c r="J4613">
        <v>849</v>
      </c>
      <c r="K4613">
        <v>2325693</v>
      </c>
      <c r="L4613">
        <v>36.5</v>
      </c>
      <c r="M4613" s="2" t="b">
        <f t="shared" si="144"/>
        <v>0</v>
      </c>
      <c r="N4613" s="2" t="str">
        <f t="shared" si="145"/>
        <v>Male201885+ yearsGR113-003</v>
      </c>
    </row>
    <row r="4614" spans="2:14" x14ac:dyDescent="0.35">
      <c r="B4614" t="s">
        <v>712</v>
      </c>
      <c r="C4614" t="s">
        <v>713</v>
      </c>
      <c r="D4614">
        <v>2018</v>
      </c>
      <c r="E4614">
        <v>2018</v>
      </c>
      <c r="F4614" s="1" t="s">
        <v>32</v>
      </c>
      <c r="G4614" s="1" t="s">
        <v>33</v>
      </c>
      <c r="H4614" s="1" t="s">
        <v>294</v>
      </c>
      <c r="I4614" s="1" t="s">
        <v>293</v>
      </c>
      <c r="J4614">
        <v>58</v>
      </c>
      <c r="K4614">
        <v>2325693</v>
      </c>
      <c r="L4614">
        <v>2.5</v>
      </c>
      <c r="M4614" s="2" t="b">
        <f t="shared" si="144"/>
        <v>1</v>
      </c>
      <c r="N4614" s="2" t="str">
        <f t="shared" si="145"/>
        <v>Male201885+ yearsGR113-004</v>
      </c>
    </row>
    <row r="4615" spans="2:14" x14ac:dyDescent="0.35">
      <c r="B4615" t="s">
        <v>712</v>
      </c>
      <c r="C4615" t="s">
        <v>713</v>
      </c>
      <c r="D4615">
        <v>2018</v>
      </c>
      <c r="E4615">
        <v>2018</v>
      </c>
      <c r="F4615" s="1" t="s">
        <v>32</v>
      </c>
      <c r="G4615" s="1" t="s">
        <v>33</v>
      </c>
      <c r="H4615" s="1" t="s">
        <v>292</v>
      </c>
      <c r="I4615" s="1" t="s">
        <v>291</v>
      </c>
      <c r="J4615">
        <v>46</v>
      </c>
      <c r="K4615">
        <v>2325693</v>
      </c>
      <c r="L4615">
        <v>2</v>
      </c>
      <c r="M4615" s="2" t="b">
        <f t="shared" si="144"/>
        <v>0</v>
      </c>
      <c r="N4615" s="2" t="str">
        <f t="shared" si="145"/>
        <v>Male201885+ yearsGR113-005</v>
      </c>
    </row>
    <row r="4616" spans="2:14" x14ac:dyDescent="0.35">
      <c r="B4616" t="s">
        <v>712</v>
      </c>
      <c r="C4616" t="s">
        <v>713</v>
      </c>
      <c r="D4616">
        <v>2018</v>
      </c>
      <c r="E4616">
        <v>2018</v>
      </c>
      <c r="F4616" s="1" t="s">
        <v>32</v>
      </c>
      <c r="G4616" s="1" t="s">
        <v>33</v>
      </c>
      <c r="H4616" s="1" t="s">
        <v>290</v>
      </c>
      <c r="I4616" s="1" t="s">
        <v>289</v>
      </c>
      <c r="J4616">
        <v>12</v>
      </c>
      <c r="K4616">
        <v>2325693</v>
      </c>
      <c r="L4616" t="s">
        <v>10</v>
      </c>
      <c r="M4616" s="2" t="b">
        <f t="shared" si="144"/>
        <v>0</v>
      </c>
      <c r="N4616" s="2" t="str">
        <f t="shared" si="145"/>
        <v>Male201885+ yearsGR113-006</v>
      </c>
    </row>
    <row r="4617" spans="2:14" x14ac:dyDescent="0.35">
      <c r="B4617" t="s">
        <v>712</v>
      </c>
      <c r="C4617" t="s">
        <v>713</v>
      </c>
      <c r="D4617">
        <v>2018</v>
      </c>
      <c r="E4617">
        <v>2018</v>
      </c>
      <c r="F4617" s="1" t="s">
        <v>32</v>
      </c>
      <c r="G4617" s="1" t="s">
        <v>33</v>
      </c>
      <c r="H4617" s="1" t="s">
        <v>143</v>
      </c>
      <c r="I4617" s="1" t="s">
        <v>142</v>
      </c>
      <c r="J4617">
        <v>4596</v>
      </c>
      <c r="K4617">
        <v>2325693</v>
      </c>
      <c r="L4617">
        <v>197.6</v>
      </c>
      <c r="M4617" s="2" t="b">
        <f t="shared" si="144"/>
        <v>1</v>
      </c>
      <c r="N4617" s="2" t="str">
        <f t="shared" si="145"/>
        <v>Male201885+ yearsGR113-010</v>
      </c>
    </row>
    <row r="4618" spans="2:14" x14ac:dyDescent="0.35">
      <c r="B4618" t="s">
        <v>712</v>
      </c>
      <c r="C4618" t="s">
        <v>713</v>
      </c>
      <c r="D4618">
        <v>2018</v>
      </c>
      <c r="E4618">
        <v>2018</v>
      </c>
      <c r="F4618" s="1" t="s">
        <v>32</v>
      </c>
      <c r="G4618" s="1" t="s">
        <v>33</v>
      </c>
      <c r="H4618" s="1" t="s">
        <v>284</v>
      </c>
      <c r="I4618" s="1" t="s">
        <v>283</v>
      </c>
      <c r="J4618">
        <v>57</v>
      </c>
      <c r="K4618">
        <v>2325693</v>
      </c>
      <c r="L4618">
        <v>2.5</v>
      </c>
      <c r="M4618" s="2" t="b">
        <f t="shared" si="144"/>
        <v>1</v>
      </c>
      <c r="N4618" s="2" t="str">
        <f t="shared" si="145"/>
        <v>Male201885+ yearsGR113-015</v>
      </c>
    </row>
    <row r="4619" spans="2:14" x14ac:dyDescent="0.35">
      <c r="B4619" t="s">
        <v>712</v>
      </c>
      <c r="C4619" t="s">
        <v>713</v>
      </c>
      <c r="D4619">
        <v>2018</v>
      </c>
      <c r="E4619">
        <v>2018</v>
      </c>
      <c r="F4619" s="1" t="s">
        <v>32</v>
      </c>
      <c r="G4619" s="1" t="s">
        <v>33</v>
      </c>
      <c r="H4619" s="1" t="s">
        <v>282</v>
      </c>
      <c r="I4619" s="1" t="s">
        <v>281</v>
      </c>
      <c r="J4619">
        <v>22</v>
      </c>
      <c r="K4619">
        <v>2325693</v>
      </c>
      <c r="L4619">
        <v>0.9</v>
      </c>
      <c r="M4619" s="2" t="b">
        <f t="shared" si="144"/>
        <v>1</v>
      </c>
      <c r="N4619" s="2" t="str">
        <f t="shared" si="145"/>
        <v>Male201885+ yearsGR113-016</v>
      </c>
    </row>
    <row r="4620" spans="2:14" x14ac:dyDescent="0.35">
      <c r="B4620" t="s">
        <v>712</v>
      </c>
      <c r="C4620" t="s">
        <v>713</v>
      </c>
      <c r="D4620">
        <v>2018</v>
      </c>
      <c r="E4620">
        <v>2018</v>
      </c>
      <c r="F4620" s="1" t="s">
        <v>32</v>
      </c>
      <c r="G4620" s="1" t="s">
        <v>33</v>
      </c>
      <c r="H4620" s="1" t="s">
        <v>141</v>
      </c>
      <c r="I4620" s="1" t="s">
        <v>140</v>
      </c>
      <c r="J4620">
        <v>782</v>
      </c>
      <c r="K4620">
        <v>2325693</v>
      </c>
      <c r="L4620">
        <v>33.6</v>
      </c>
      <c r="M4620" s="2" t="b">
        <f t="shared" si="144"/>
        <v>0</v>
      </c>
      <c r="N4620" s="2" t="str">
        <f t="shared" si="145"/>
        <v>Male201885+ yearsGR113-018</v>
      </c>
    </row>
    <row r="4621" spans="2:14" x14ac:dyDescent="0.35">
      <c r="B4621" t="s">
        <v>712</v>
      </c>
      <c r="C4621" t="s">
        <v>713</v>
      </c>
      <c r="D4621">
        <v>2018</v>
      </c>
      <c r="E4621">
        <v>2018</v>
      </c>
      <c r="F4621" s="1" t="s">
        <v>32</v>
      </c>
      <c r="G4621" s="1" t="s">
        <v>33</v>
      </c>
      <c r="H4621" s="1" t="s">
        <v>139</v>
      </c>
      <c r="I4621" s="1" t="s">
        <v>138</v>
      </c>
      <c r="J4621">
        <v>49874</v>
      </c>
      <c r="K4621">
        <v>2325693</v>
      </c>
      <c r="L4621">
        <v>2144.5</v>
      </c>
      <c r="M4621" s="2" t="b">
        <f t="shared" si="144"/>
        <v>1</v>
      </c>
      <c r="N4621" s="2" t="str">
        <f t="shared" si="145"/>
        <v>Male201885+ yearsGR113-019</v>
      </c>
    </row>
    <row r="4622" spans="2:14" x14ac:dyDescent="0.35">
      <c r="B4622" t="s">
        <v>712</v>
      </c>
      <c r="C4622" t="s">
        <v>713</v>
      </c>
      <c r="D4622">
        <v>2018</v>
      </c>
      <c r="E4622">
        <v>2018</v>
      </c>
      <c r="F4622" s="1" t="s">
        <v>32</v>
      </c>
      <c r="G4622" s="1" t="s">
        <v>33</v>
      </c>
      <c r="H4622" s="1" t="s">
        <v>280</v>
      </c>
      <c r="I4622" s="1" t="s">
        <v>279</v>
      </c>
      <c r="J4622">
        <v>644</v>
      </c>
      <c r="K4622">
        <v>2325693</v>
      </c>
      <c r="L4622">
        <v>27.7</v>
      </c>
      <c r="M4622" s="2" t="b">
        <f t="shared" si="144"/>
        <v>0</v>
      </c>
      <c r="N4622" s="2" t="str">
        <f t="shared" si="145"/>
        <v>Male201885+ yearsGR113-020</v>
      </c>
    </row>
    <row r="4623" spans="2:14" x14ac:dyDescent="0.35">
      <c r="B4623" t="s">
        <v>712</v>
      </c>
      <c r="C4623" t="s">
        <v>713</v>
      </c>
      <c r="D4623">
        <v>2018</v>
      </c>
      <c r="E4623">
        <v>2018</v>
      </c>
      <c r="F4623" s="1" t="s">
        <v>32</v>
      </c>
      <c r="G4623" s="1" t="s">
        <v>33</v>
      </c>
      <c r="H4623" s="1" t="s">
        <v>278</v>
      </c>
      <c r="I4623" s="1" t="s">
        <v>277</v>
      </c>
      <c r="J4623">
        <v>1117</v>
      </c>
      <c r="K4623">
        <v>2325693</v>
      </c>
      <c r="L4623">
        <v>48</v>
      </c>
      <c r="M4623" s="2" t="b">
        <f t="shared" si="144"/>
        <v>0</v>
      </c>
      <c r="N4623" s="2" t="str">
        <f t="shared" si="145"/>
        <v>Male201885+ yearsGR113-021</v>
      </c>
    </row>
    <row r="4624" spans="2:14" x14ac:dyDescent="0.35">
      <c r="B4624" t="s">
        <v>712</v>
      </c>
      <c r="C4624" t="s">
        <v>713</v>
      </c>
      <c r="D4624">
        <v>2018</v>
      </c>
      <c r="E4624">
        <v>2018</v>
      </c>
      <c r="F4624" s="1" t="s">
        <v>32</v>
      </c>
      <c r="G4624" s="1" t="s">
        <v>33</v>
      </c>
      <c r="H4624" s="1" t="s">
        <v>276</v>
      </c>
      <c r="I4624" s="1" t="s">
        <v>275</v>
      </c>
      <c r="J4624">
        <v>877</v>
      </c>
      <c r="K4624">
        <v>2325693</v>
      </c>
      <c r="L4624">
        <v>37.700000000000003</v>
      </c>
      <c r="M4624" s="2" t="b">
        <f t="shared" si="144"/>
        <v>0</v>
      </c>
      <c r="N4624" s="2" t="str">
        <f t="shared" si="145"/>
        <v>Male201885+ yearsGR113-022</v>
      </c>
    </row>
    <row r="4625" spans="2:14" x14ac:dyDescent="0.35">
      <c r="B4625" t="s">
        <v>712</v>
      </c>
      <c r="C4625" t="s">
        <v>713</v>
      </c>
      <c r="D4625">
        <v>2018</v>
      </c>
      <c r="E4625">
        <v>2018</v>
      </c>
      <c r="F4625" s="1" t="s">
        <v>32</v>
      </c>
      <c r="G4625" s="1" t="s">
        <v>33</v>
      </c>
      <c r="H4625" s="1" t="s">
        <v>274</v>
      </c>
      <c r="I4625" s="1" t="s">
        <v>273</v>
      </c>
      <c r="J4625">
        <v>4218</v>
      </c>
      <c r="K4625">
        <v>2325693</v>
      </c>
      <c r="L4625">
        <v>181.4</v>
      </c>
      <c r="M4625" s="2" t="b">
        <f t="shared" si="144"/>
        <v>0</v>
      </c>
      <c r="N4625" s="2" t="str">
        <f t="shared" si="145"/>
        <v>Male201885+ yearsGR113-023</v>
      </c>
    </row>
    <row r="4626" spans="2:14" x14ac:dyDescent="0.35">
      <c r="B4626" t="s">
        <v>712</v>
      </c>
      <c r="C4626" t="s">
        <v>713</v>
      </c>
      <c r="D4626">
        <v>2018</v>
      </c>
      <c r="E4626">
        <v>2018</v>
      </c>
      <c r="F4626" s="1" t="s">
        <v>32</v>
      </c>
      <c r="G4626" s="1" t="s">
        <v>33</v>
      </c>
      <c r="H4626" s="1" t="s">
        <v>272</v>
      </c>
      <c r="I4626" s="1" t="s">
        <v>271</v>
      </c>
      <c r="J4626">
        <v>1374</v>
      </c>
      <c r="K4626">
        <v>2325693</v>
      </c>
      <c r="L4626">
        <v>59.1</v>
      </c>
      <c r="M4626" s="2" t="b">
        <f t="shared" si="144"/>
        <v>0</v>
      </c>
      <c r="N4626" s="2" t="str">
        <f t="shared" si="145"/>
        <v>Male201885+ yearsGR113-024</v>
      </c>
    </row>
    <row r="4627" spans="2:14" x14ac:dyDescent="0.35">
      <c r="B4627" t="s">
        <v>712</v>
      </c>
      <c r="C4627" t="s">
        <v>713</v>
      </c>
      <c r="D4627">
        <v>2018</v>
      </c>
      <c r="E4627">
        <v>2018</v>
      </c>
      <c r="F4627" s="1" t="s">
        <v>32</v>
      </c>
      <c r="G4627" s="1" t="s">
        <v>33</v>
      </c>
      <c r="H4627" s="1" t="s">
        <v>270</v>
      </c>
      <c r="I4627" s="1" t="s">
        <v>269</v>
      </c>
      <c r="J4627">
        <v>2609</v>
      </c>
      <c r="K4627">
        <v>2325693</v>
      </c>
      <c r="L4627">
        <v>112.2</v>
      </c>
      <c r="M4627" s="2" t="b">
        <f t="shared" si="144"/>
        <v>0</v>
      </c>
      <c r="N4627" s="2" t="str">
        <f t="shared" si="145"/>
        <v>Male201885+ yearsGR113-025</v>
      </c>
    </row>
    <row r="4628" spans="2:14" x14ac:dyDescent="0.35">
      <c r="B4628" t="s">
        <v>712</v>
      </c>
      <c r="C4628" t="s">
        <v>713</v>
      </c>
      <c r="D4628">
        <v>2018</v>
      </c>
      <c r="E4628">
        <v>2018</v>
      </c>
      <c r="F4628" s="1" t="s">
        <v>32</v>
      </c>
      <c r="G4628" s="1" t="s">
        <v>33</v>
      </c>
      <c r="H4628" s="1" t="s">
        <v>268</v>
      </c>
      <c r="I4628" s="1" t="s">
        <v>267</v>
      </c>
      <c r="J4628">
        <v>279</v>
      </c>
      <c r="K4628">
        <v>2325693</v>
      </c>
      <c r="L4628">
        <v>12</v>
      </c>
      <c r="M4628" s="2" t="b">
        <f t="shared" si="144"/>
        <v>0</v>
      </c>
      <c r="N4628" s="2" t="str">
        <f t="shared" si="145"/>
        <v>Male201885+ yearsGR113-026</v>
      </c>
    </row>
    <row r="4629" spans="2:14" x14ac:dyDescent="0.35">
      <c r="B4629" t="s">
        <v>712</v>
      </c>
      <c r="C4629" t="s">
        <v>713</v>
      </c>
      <c r="D4629">
        <v>2018</v>
      </c>
      <c r="E4629">
        <v>2018</v>
      </c>
      <c r="F4629" s="1" t="s">
        <v>32</v>
      </c>
      <c r="G4629" s="1" t="s">
        <v>33</v>
      </c>
      <c r="H4629" s="1" t="s">
        <v>266</v>
      </c>
      <c r="I4629" s="1" t="s">
        <v>265</v>
      </c>
      <c r="J4629">
        <v>8990</v>
      </c>
      <c r="K4629">
        <v>2325693</v>
      </c>
      <c r="L4629">
        <v>386.6</v>
      </c>
      <c r="M4629" s="2" t="b">
        <f t="shared" si="144"/>
        <v>0</v>
      </c>
      <c r="N4629" s="2" t="str">
        <f t="shared" si="145"/>
        <v>Male201885+ yearsGR113-027</v>
      </c>
    </row>
    <row r="4630" spans="2:14" x14ac:dyDescent="0.35">
      <c r="B4630" t="s">
        <v>712</v>
      </c>
      <c r="C4630" t="s">
        <v>713</v>
      </c>
      <c r="D4630">
        <v>2018</v>
      </c>
      <c r="E4630">
        <v>2018</v>
      </c>
      <c r="F4630" s="1" t="s">
        <v>32</v>
      </c>
      <c r="G4630" s="1" t="s">
        <v>33</v>
      </c>
      <c r="H4630" s="1" t="s">
        <v>264</v>
      </c>
      <c r="I4630" s="1" t="s">
        <v>263</v>
      </c>
      <c r="J4630">
        <v>963</v>
      </c>
      <c r="K4630">
        <v>2325693</v>
      </c>
      <c r="L4630">
        <v>41.4</v>
      </c>
      <c r="M4630" s="2" t="b">
        <f t="shared" si="144"/>
        <v>0</v>
      </c>
      <c r="N4630" s="2" t="str">
        <f t="shared" si="145"/>
        <v>Male201885+ yearsGR113-028</v>
      </c>
    </row>
    <row r="4631" spans="2:14" x14ac:dyDescent="0.35">
      <c r="B4631" t="s">
        <v>712</v>
      </c>
      <c r="C4631" t="s">
        <v>713</v>
      </c>
      <c r="D4631">
        <v>2018</v>
      </c>
      <c r="E4631">
        <v>2018</v>
      </c>
      <c r="F4631" s="1" t="s">
        <v>32</v>
      </c>
      <c r="G4631" s="1" t="s">
        <v>33</v>
      </c>
      <c r="H4631" s="1" t="s">
        <v>137</v>
      </c>
      <c r="I4631" s="1" t="s">
        <v>136</v>
      </c>
      <c r="J4631">
        <v>66</v>
      </c>
      <c r="K4631">
        <v>2325693</v>
      </c>
      <c r="L4631">
        <v>2.8</v>
      </c>
      <c r="M4631" s="2" t="b">
        <f t="shared" si="144"/>
        <v>0</v>
      </c>
      <c r="N4631" s="2" t="str">
        <f t="shared" si="145"/>
        <v>Male201885+ yearsGR113-029</v>
      </c>
    </row>
    <row r="4632" spans="2:14" x14ac:dyDescent="0.35">
      <c r="B4632" t="s">
        <v>712</v>
      </c>
      <c r="C4632" t="s">
        <v>713</v>
      </c>
      <c r="D4632">
        <v>2018</v>
      </c>
      <c r="E4632">
        <v>2018</v>
      </c>
      <c r="F4632" s="1" t="s">
        <v>32</v>
      </c>
      <c r="G4632" s="1" t="s">
        <v>33</v>
      </c>
      <c r="H4632" s="1" t="s">
        <v>256</v>
      </c>
      <c r="I4632" s="1" t="s">
        <v>255</v>
      </c>
      <c r="J4632">
        <v>10254</v>
      </c>
      <c r="K4632">
        <v>2325693</v>
      </c>
      <c r="L4632">
        <v>440.9</v>
      </c>
      <c r="M4632" s="2" t="b">
        <f t="shared" si="144"/>
        <v>0</v>
      </c>
      <c r="N4632" s="2" t="str">
        <f t="shared" si="145"/>
        <v>Male201885+ yearsGR113-033</v>
      </c>
    </row>
    <row r="4633" spans="2:14" x14ac:dyDescent="0.35">
      <c r="B4633" t="s">
        <v>712</v>
      </c>
      <c r="C4633" t="s">
        <v>713</v>
      </c>
      <c r="D4633">
        <v>2018</v>
      </c>
      <c r="E4633">
        <v>2018</v>
      </c>
      <c r="F4633" s="1" t="s">
        <v>32</v>
      </c>
      <c r="G4633" s="1" t="s">
        <v>33</v>
      </c>
      <c r="H4633" s="1" t="s">
        <v>254</v>
      </c>
      <c r="I4633" s="1" t="s">
        <v>253</v>
      </c>
      <c r="J4633">
        <v>1255</v>
      </c>
      <c r="K4633">
        <v>2325693</v>
      </c>
      <c r="L4633">
        <v>54</v>
      </c>
      <c r="M4633" s="2" t="b">
        <f t="shared" si="144"/>
        <v>0</v>
      </c>
      <c r="N4633" s="2" t="str">
        <f t="shared" si="145"/>
        <v>Male201885+ yearsGR113-034</v>
      </c>
    </row>
    <row r="4634" spans="2:14" x14ac:dyDescent="0.35">
      <c r="B4634" t="s">
        <v>712</v>
      </c>
      <c r="C4634" t="s">
        <v>713</v>
      </c>
      <c r="D4634">
        <v>2018</v>
      </c>
      <c r="E4634">
        <v>2018</v>
      </c>
      <c r="F4634" s="1" t="s">
        <v>32</v>
      </c>
      <c r="G4634" s="1" t="s">
        <v>33</v>
      </c>
      <c r="H4634" s="1" t="s">
        <v>252</v>
      </c>
      <c r="I4634" s="1" t="s">
        <v>251</v>
      </c>
      <c r="J4634">
        <v>3546</v>
      </c>
      <c r="K4634">
        <v>2325693</v>
      </c>
      <c r="L4634">
        <v>152.5</v>
      </c>
      <c r="M4634" s="2" t="b">
        <f t="shared" si="144"/>
        <v>0</v>
      </c>
      <c r="N4634" s="2" t="str">
        <f t="shared" si="145"/>
        <v>Male201885+ yearsGR113-035</v>
      </c>
    </row>
    <row r="4635" spans="2:14" x14ac:dyDescent="0.35">
      <c r="B4635" t="s">
        <v>712</v>
      </c>
      <c r="C4635" t="s">
        <v>713</v>
      </c>
      <c r="D4635">
        <v>2018</v>
      </c>
      <c r="E4635">
        <v>2018</v>
      </c>
      <c r="F4635" s="1" t="s">
        <v>32</v>
      </c>
      <c r="G4635" s="1" t="s">
        <v>33</v>
      </c>
      <c r="H4635" s="1" t="s">
        <v>250</v>
      </c>
      <c r="I4635" s="1" t="s">
        <v>249</v>
      </c>
      <c r="J4635">
        <v>623</v>
      </c>
      <c r="K4635">
        <v>2325693</v>
      </c>
      <c r="L4635">
        <v>26.8</v>
      </c>
      <c r="M4635" s="2" t="b">
        <f t="shared" si="144"/>
        <v>0</v>
      </c>
      <c r="N4635" s="2" t="str">
        <f t="shared" si="145"/>
        <v>Male201885+ yearsGR113-036</v>
      </c>
    </row>
    <row r="4636" spans="2:14" x14ac:dyDescent="0.35">
      <c r="B4636" t="s">
        <v>712</v>
      </c>
      <c r="C4636" t="s">
        <v>713</v>
      </c>
      <c r="D4636">
        <v>2018</v>
      </c>
      <c r="E4636">
        <v>2018</v>
      </c>
      <c r="F4636" s="1" t="s">
        <v>32</v>
      </c>
      <c r="G4636" s="1" t="s">
        <v>33</v>
      </c>
      <c r="H4636" s="1" t="s">
        <v>135</v>
      </c>
      <c r="I4636" s="1" t="s">
        <v>134</v>
      </c>
      <c r="J4636">
        <v>6335</v>
      </c>
      <c r="K4636">
        <v>2325693</v>
      </c>
      <c r="L4636">
        <v>272.39999999999998</v>
      </c>
      <c r="M4636" s="2" t="b">
        <f t="shared" si="144"/>
        <v>0</v>
      </c>
      <c r="N4636" s="2" t="str">
        <f t="shared" si="145"/>
        <v>Male201885+ yearsGR113-037</v>
      </c>
    </row>
    <row r="4637" spans="2:14" x14ac:dyDescent="0.35">
      <c r="B4637" t="s">
        <v>712</v>
      </c>
      <c r="C4637" t="s">
        <v>713</v>
      </c>
      <c r="D4637">
        <v>2018</v>
      </c>
      <c r="E4637">
        <v>2018</v>
      </c>
      <c r="F4637" s="1" t="s">
        <v>32</v>
      </c>
      <c r="G4637" s="1" t="s">
        <v>33</v>
      </c>
      <c r="H4637" s="1" t="s">
        <v>248</v>
      </c>
      <c r="I4637" s="1" t="s">
        <v>247</v>
      </c>
      <c r="J4637">
        <v>69</v>
      </c>
      <c r="K4637">
        <v>2325693</v>
      </c>
      <c r="L4637">
        <v>3</v>
      </c>
      <c r="M4637" s="2" t="b">
        <f t="shared" si="144"/>
        <v>0</v>
      </c>
      <c r="N4637" s="2" t="str">
        <f t="shared" si="145"/>
        <v>Male201885+ yearsGR113-038</v>
      </c>
    </row>
    <row r="4638" spans="2:14" x14ac:dyDescent="0.35">
      <c r="B4638" t="s">
        <v>712</v>
      </c>
      <c r="C4638" t="s">
        <v>713</v>
      </c>
      <c r="D4638">
        <v>2018</v>
      </c>
      <c r="E4638">
        <v>2018</v>
      </c>
      <c r="F4638" s="1" t="s">
        <v>32</v>
      </c>
      <c r="G4638" s="1" t="s">
        <v>33</v>
      </c>
      <c r="H4638" s="1" t="s">
        <v>133</v>
      </c>
      <c r="I4638" s="1" t="s">
        <v>132</v>
      </c>
      <c r="J4638">
        <v>2282</v>
      </c>
      <c r="K4638">
        <v>2325693</v>
      </c>
      <c r="L4638">
        <v>98.1</v>
      </c>
      <c r="M4638" s="2" t="b">
        <f t="shared" si="144"/>
        <v>0</v>
      </c>
      <c r="N4638" s="2" t="str">
        <f t="shared" si="145"/>
        <v>Male201885+ yearsGR113-039</v>
      </c>
    </row>
    <row r="4639" spans="2:14" x14ac:dyDescent="0.35">
      <c r="B4639" t="s">
        <v>712</v>
      </c>
      <c r="C4639" t="s">
        <v>713</v>
      </c>
      <c r="D4639">
        <v>2018</v>
      </c>
      <c r="E4639">
        <v>2018</v>
      </c>
      <c r="F4639" s="1" t="s">
        <v>32</v>
      </c>
      <c r="G4639" s="1" t="s">
        <v>33</v>
      </c>
      <c r="H4639" s="1" t="s">
        <v>246</v>
      </c>
      <c r="I4639" s="1" t="s">
        <v>245</v>
      </c>
      <c r="J4639">
        <v>2690</v>
      </c>
      <c r="K4639">
        <v>2325693</v>
      </c>
      <c r="L4639">
        <v>115.7</v>
      </c>
      <c r="M4639" s="2" t="b">
        <f t="shared" si="144"/>
        <v>0</v>
      </c>
      <c r="N4639" s="2" t="str">
        <f t="shared" si="145"/>
        <v>Male201885+ yearsGR113-040</v>
      </c>
    </row>
    <row r="4640" spans="2:14" x14ac:dyDescent="0.35">
      <c r="B4640" t="s">
        <v>712</v>
      </c>
      <c r="C4640" t="s">
        <v>713</v>
      </c>
      <c r="D4640">
        <v>2018</v>
      </c>
      <c r="E4640">
        <v>2018</v>
      </c>
      <c r="F4640" s="1" t="s">
        <v>32</v>
      </c>
      <c r="G4640" s="1" t="s">
        <v>33</v>
      </c>
      <c r="H4640" s="1" t="s">
        <v>244</v>
      </c>
      <c r="I4640" s="1" t="s">
        <v>243</v>
      </c>
      <c r="J4640">
        <v>1279</v>
      </c>
      <c r="K4640">
        <v>2325693</v>
      </c>
      <c r="L4640">
        <v>55</v>
      </c>
      <c r="M4640" s="2" t="b">
        <f t="shared" si="144"/>
        <v>0</v>
      </c>
      <c r="N4640" s="2" t="str">
        <f t="shared" si="145"/>
        <v>Male201885+ yearsGR113-041</v>
      </c>
    </row>
    <row r="4641" spans="2:14" x14ac:dyDescent="0.35">
      <c r="B4641" t="s">
        <v>712</v>
      </c>
      <c r="C4641" t="s">
        <v>713</v>
      </c>
      <c r="D4641">
        <v>2018</v>
      </c>
      <c r="E4641">
        <v>2018</v>
      </c>
      <c r="F4641" s="1" t="s">
        <v>32</v>
      </c>
      <c r="G4641" s="1" t="s">
        <v>33</v>
      </c>
      <c r="H4641" s="1" t="s">
        <v>242</v>
      </c>
      <c r="I4641" s="1" t="s">
        <v>241</v>
      </c>
      <c r="J4641">
        <v>15</v>
      </c>
      <c r="K4641">
        <v>2325693</v>
      </c>
      <c r="L4641" t="s">
        <v>10</v>
      </c>
      <c r="M4641" s="2" t="b">
        <f t="shared" si="144"/>
        <v>0</v>
      </c>
      <c r="N4641" s="2" t="str">
        <f t="shared" si="145"/>
        <v>Male201885+ yearsGR113-042</v>
      </c>
    </row>
    <row r="4642" spans="2:14" x14ac:dyDescent="0.35">
      <c r="B4642" t="s">
        <v>712</v>
      </c>
      <c r="C4642" t="s">
        <v>713</v>
      </c>
      <c r="D4642">
        <v>2018</v>
      </c>
      <c r="E4642">
        <v>2018</v>
      </c>
      <c r="F4642" s="1" t="s">
        <v>32</v>
      </c>
      <c r="G4642" s="1" t="s">
        <v>33</v>
      </c>
      <c r="H4642" s="1" t="s">
        <v>240</v>
      </c>
      <c r="I4642" s="1" t="s">
        <v>239</v>
      </c>
      <c r="J4642">
        <v>6724</v>
      </c>
      <c r="K4642">
        <v>2325693</v>
      </c>
      <c r="L4642">
        <v>289.10000000000002</v>
      </c>
      <c r="M4642" s="2" t="b">
        <f t="shared" si="144"/>
        <v>0</v>
      </c>
      <c r="N4642" s="2" t="str">
        <f t="shared" si="145"/>
        <v>Male201885+ yearsGR113-043</v>
      </c>
    </row>
    <row r="4643" spans="2:14" x14ac:dyDescent="0.35">
      <c r="B4643" t="s">
        <v>712</v>
      </c>
      <c r="C4643" t="s">
        <v>713</v>
      </c>
      <c r="D4643">
        <v>2018</v>
      </c>
      <c r="E4643">
        <v>2018</v>
      </c>
      <c r="F4643" s="1" t="s">
        <v>32</v>
      </c>
      <c r="G4643" s="1" t="s">
        <v>33</v>
      </c>
      <c r="H4643" s="1" t="s">
        <v>238</v>
      </c>
      <c r="I4643" s="1" t="s">
        <v>237</v>
      </c>
      <c r="J4643">
        <v>2377</v>
      </c>
      <c r="K4643">
        <v>2325693</v>
      </c>
      <c r="L4643">
        <v>102.2</v>
      </c>
      <c r="M4643" s="2" t="b">
        <f t="shared" si="144"/>
        <v>1</v>
      </c>
      <c r="N4643" s="2" t="str">
        <f t="shared" si="145"/>
        <v>Male201885+ yearsGR113-044</v>
      </c>
    </row>
    <row r="4644" spans="2:14" x14ac:dyDescent="0.35">
      <c r="B4644" t="s">
        <v>712</v>
      </c>
      <c r="C4644" t="s">
        <v>713</v>
      </c>
      <c r="D4644">
        <v>2018</v>
      </c>
      <c r="E4644">
        <v>2018</v>
      </c>
      <c r="F4644" s="1" t="s">
        <v>32</v>
      </c>
      <c r="G4644" s="1" t="s">
        <v>33</v>
      </c>
      <c r="H4644" s="1" t="s">
        <v>236</v>
      </c>
      <c r="I4644" s="1" t="s">
        <v>235</v>
      </c>
      <c r="J4644">
        <v>731</v>
      </c>
      <c r="K4644">
        <v>2325693</v>
      </c>
      <c r="L4644">
        <v>31.4</v>
      </c>
      <c r="M4644" s="2" t="b">
        <f t="shared" si="144"/>
        <v>1</v>
      </c>
      <c r="N4644" s="2" t="str">
        <f t="shared" si="145"/>
        <v>Male201885+ yearsGR113-045</v>
      </c>
    </row>
    <row r="4645" spans="2:14" x14ac:dyDescent="0.35">
      <c r="B4645" t="s">
        <v>712</v>
      </c>
      <c r="C4645" t="s">
        <v>713</v>
      </c>
      <c r="D4645">
        <v>2018</v>
      </c>
      <c r="E4645">
        <v>2018</v>
      </c>
      <c r="F4645" s="1" t="s">
        <v>32</v>
      </c>
      <c r="G4645" s="1" t="s">
        <v>33</v>
      </c>
      <c r="H4645" s="1" t="s">
        <v>131</v>
      </c>
      <c r="I4645" s="1" t="s">
        <v>130</v>
      </c>
      <c r="J4645">
        <v>7394</v>
      </c>
      <c r="K4645">
        <v>2325693</v>
      </c>
      <c r="L4645">
        <v>317.89999999999998</v>
      </c>
      <c r="M4645" s="2" t="b">
        <f t="shared" si="144"/>
        <v>1</v>
      </c>
      <c r="N4645" s="2" t="str">
        <f t="shared" si="145"/>
        <v>Male201885+ yearsGR113-046</v>
      </c>
    </row>
    <row r="4646" spans="2:14" x14ac:dyDescent="0.35">
      <c r="B4646" t="s">
        <v>712</v>
      </c>
      <c r="C4646" t="s">
        <v>713</v>
      </c>
      <c r="D4646">
        <v>2018</v>
      </c>
      <c r="E4646">
        <v>2018</v>
      </c>
      <c r="F4646" s="1" t="s">
        <v>32</v>
      </c>
      <c r="G4646" s="1" t="s">
        <v>33</v>
      </c>
      <c r="H4646" s="1" t="s">
        <v>234</v>
      </c>
      <c r="I4646" s="1" t="s">
        <v>233</v>
      </c>
      <c r="J4646">
        <v>1669</v>
      </c>
      <c r="K4646">
        <v>2325693</v>
      </c>
      <c r="L4646">
        <v>71.8</v>
      </c>
      <c r="M4646" s="2" t="b">
        <f t="shared" si="144"/>
        <v>1</v>
      </c>
      <c r="N4646" s="2" t="str">
        <f t="shared" si="145"/>
        <v>Male201885+ yearsGR113-047</v>
      </c>
    </row>
    <row r="4647" spans="2:14" x14ac:dyDescent="0.35">
      <c r="B4647" t="s">
        <v>712</v>
      </c>
      <c r="C4647" t="s">
        <v>713</v>
      </c>
      <c r="D4647">
        <v>2018</v>
      </c>
      <c r="E4647">
        <v>2018</v>
      </c>
      <c r="F4647" s="1" t="s">
        <v>32</v>
      </c>
      <c r="G4647" s="1" t="s">
        <v>33</v>
      </c>
      <c r="H4647" s="1" t="s">
        <v>232</v>
      </c>
      <c r="I4647" s="1" t="s">
        <v>231</v>
      </c>
      <c r="J4647">
        <v>1630</v>
      </c>
      <c r="K4647">
        <v>2325693</v>
      </c>
      <c r="L4647">
        <v>70.099999999999994</v>
      </c>
      <c r="M4647" s="2" t="b">
        <f t="shared" si="144"/>
        <v>0</v>
      </c>
      <c r="N4647" s="2" t="str">
        <f t="shared" si="145"/>
        <v>Male201885+ yearsGR113-048</v>
      </c>
    </row>
    <row r="4648" spans="2:14" x14ac:dyDescent="0.35">
      <c r="B4648" t="s">
        <v>712</v>
      </c>
      <c r="C4648" t="s">
        <v>713</v>
      </c>
      <c r="D4648">
        <v>2018</v>
      </c>
      <c r="E4648">
        <v>2018</v>
      </c>
      <c r="F4648" s="1" t="s">
        <v>32</v>
      </c>
      <c r="G4648" s="1" t="s">
        <v>33</v>
      </c>
      <c r="H4648" s="1" t="s">
        <v>230</v>
      </c>
      <c r="I4648" s="1" t="s">
        <v>229</v>
      </c>
      <c r="J4648">
        <v>39</v>
      </c>
      <c r="K4648">
        <v>2325693</v>
      </c>
      <c r="L4648">
        <v>1.7</v>
      </c>
      <c r="M4648" s="2" t="b">
        <f t="shared" si="144"/>
        <v>0</v>
      </c>
      <c r="N4648" s="2" t="str">
        <f t="shared" si="145"/>
        <v>Male201885+ yearsGR113-049</v>
      </c>
    </row>
    <row r="4649" spans="2:14" x14ac:dyDescent="0.35">
      <c r="B4649" t="s">
        <v>712</v>
      </c>
      <c r="C4649" t="s">
        <v>713</v>
      </c>
      <c r="D4649">
        <v>2018</v>
      </c>
      <c r="E4649">
        <v>2018</v>
      </c>
      <c r="F4649" s="1" t="s">
        <v>32</v>
      </c>
      <c r="G4649" s="1" t="s">
        <v>33</v>
      </c>
      <c r="H4649" s="1" t="s">
        <v>228</v>
      </c>
      <c r="I4649" s="1" t="s">
        <v>227</v>
      </c>
      <c r="J4649">
        <v>31</v>
      </c>
      <c r="K4649">
        <v>2325693</v>
      </c>
      <c r="L4649">
        <v>1.3</v>
      </c>
      <c r="M4649" s="2" t="b">
        <f t="shared" si="144"/>
        <v>1</v>
      </c>
      <c r="N4649" s="2" t="str">
        <f t="shared" si="145"/>
        <v>Male201885+ yearsGR113-050</v>
      </c>
    </row>
    <row r="4650" spans="2:14" x14ac:dyDescent="0.35">
      <c r="B4650" t="s">
        <v>712</v>
      </c>
      <c r="C4650" t="s">
        <v>713</v>
      </c>
      <c r="D4650">
        <v>2018</v>
      </c>
      <c r="E4650">
        <v>2018</v>
      </c>
      <c r="F4650" s="1" t="s">
        <v>32</v>
      </c>
      <c r="G4650" s="1" t="s">
        <v>33</v>
      </c>
      <c r="H4650" s="1" t="s">
        <v>226</v>
      </c>
      <c r="I4650" s="1" t="s">
        <v>225</v>
      </c>
      <c r="J4650">
        <v>7725</v>
      </c>
      <c r="K4650">
        <v>2325693</v>
      </c>
      <c r="L4650">
        <v>332.2</v>
      </c>
      <c r="M4650" s="2" t="b">
        <f t="shared" si="144"/>
        <v>1</v>
      </c>
      <c r="N4650" s="2" t="str">
        <f t="shared" si="145"/>
        <v>Male201885+ yearsGR113-051</v>
      </c>
    </row>
    <row r="4651" spans="2:14" x14ac:dyDescent="0.35">
      <c r="B4651" t="s">
        <v>712</v>
      </c>
      <c r="C4651" t="s">
        <v>713</v>
      </c>
      <c r="D4651">
        <v>2018</v>
      </c>
      <c r="E4651">
        <v>2018</v>
      </c>
      <c r="F4651" s="1" t="s">
        <v>32</v>
      </c>
      <c r="G4651" s="1" t="s">
        <v>33</v>
      </c>
      <c r="H4651" s="1" t="s">
        <v>224</v>
      </c>
      <c r="I4651" s="1" t="s">
        <v>223</v>
      </c>
      <c r="J4651">
        <v>21699</v>
      </c>
      <c r="K4651">
        <v>2325693</v>
      </c>
      <c r="L4651">
        <v>933</v>
      </c>
      <c r="M4651" s="2" t="b">
        <f t="shared" si="144"/>
        <v>1</v>
      </c>
      <c r="N4651" s="2" t="str">
        <f t="shared" si="145"/>
        <v>Male201885+ yearsGR113-052</v>
      </c>
    </row>
    <row r="4652" spans="2:14" x14ac:dyDescent="0.35">
      <c r="B4652" t="s">
        <v>712</v>
      </c>
      <c r="C4652" t="s">
        <v>713</v>
      </c>
      <c r="D4652">
        <v>2018</v>
      </c>
      <c r="E4652">
        <v>2018</v>
      </c>
      <c r="F4652" s="1" t="s">
        <v>32</v>
      </c>
      <c r="G4652" s="1" t="s">
        <v>33</v>
      </c>
      <c r="H4652" s="1" t="s">
        <v>129</v>
      </c>
      <c r="I4652" s="1" t="s">
        <v>128</v>
      </c>
      <c r="J4652">
        <v>129772</v>
      </c>
      <c r="K4652">
        <v>2325693</v>
      </c>
      <c r="L4652">
        <v>5579.9</v>
      </c>
      <c r="M4652" s="2" t="b">
        <f t="shared" si="144"/>
        <v>0</v>
      </c>
      <c r="N4652" s="2" t="str">
        <f t="shared" si="145"/>
        <v>Male201885+ yearsGR113-053</v>
      </c>
    </row>
    <row r="4653" spans="2:14" x14ac:dyDescent="0.35">
      <c r="B4653" t="s">
        <v>712</v>
      </c>
      <c r="C4653" t="s">
        <v>713</v>
      </c>
      <c r="D4653">
        <v>2018</v>
      </c>
      <c r="E4653">
        <v>2018</v>
      </c>
      <c r="F4653" s="1" t="s">
        <v>32</v>
      </c>
      <c r="G4653" s="1" t="s">
        <v>33</v>
      </c>
      <c r="H4653" s="1" t="s">
        <v>127</v>
      </c>
      <c r="I4653" s="1" t="s">
        <v>126</v>
      </c>
      <c r="J4653">
        <v>101369</v>
      </c>
      <c r="K4653">
        <v>2325693</v>
      </c>
      <c r="L4653">
        <v>4358.7</v>
      </c>
      <c r="M4653" s="2" t="b">
        <f t="shared" si="144"/>
        <v>1</v>
      </c>
      <c r="N4653" s="2" t="str">
        <f t="shared" si="145"/>
        <v>Male201885+ yearsGR113-054</v>
      </c>
    </row>
    <row r="4654" spans="2:14" x14ac:dyDescent="0.35">
      <c r="B4654" t="s">
        <v>712</v>
      </c>
      <c r="C4654" t="s">
        <v>713</v>
      </c>
      <c r="D4654">
        <v>2018</v>
      </c>
      <c r="E4654">
        <v>2018</v>
      </c>
      <c r="F4654" s="1" t="s">
        <v>32</v>
      </c>
      <c r="G4654" s="1" t="s">
        <v>33</v>
      </c>
      <c r="H4654" s="1" t="s">
        <v>222</v>
      </c>
      <c r="I4654" s="1" t="s">
        <v>221</v>
      </c>
      <c r="J4654">
        <v>323</v>
      </c>
      <c r="K4654">
        <v>2325693</v>
      </c>
      <c r="L4654">
        <v>13.9</v>
      </c>
      <c r="M4654" s="2" t="b">
        <f t="shared" si="144"/>
        <v>0</v>
      </c>
      <c r="N4654" s="2" t="str">
        <f t="shared" si="145"/>
        <v>Male201885+ yearsGR113-055</v>
      </c>
    </row>
    <row r="4655" spans="2:14" x14ac:dyDescent="0.35">
      <c r="B4655" t="s">
        <v>712</v>
      </c>
      <c r="C4655" t="s">
        <v>713</v>
      </c>
      <c r="D4655">
        <v>2018</v>
      </c>
      <c r="E4655">
        <v>2018</v>
      </c>
      <c r="F4655" s="1" t="s">
        <v>32</v>
      </c>
      <c r="G4655" s="1" t="s">
        <v>33</v>
      </c>
      <c r="H4655" s="1" t="s">
        <v>220</v>
      </c>
      <c r="I4655" s="1" t="s">
        <v>219</v>
      </c>
      <c r="J4655">
        <v>5826</v>
      </c>
      <c r="K4655">
        <v>2325693</v>
      </c>
      <c r="L4655">
        <v>250.5</v>
      </c>
      <c r="M4655" s="2" t="b">
        <f t="shared" si="144"/>
        <v>0</v>
      </c>
      <c r="N4655" s="2" t="str">
        <f t="shared" si="145"/>
        <v>Male201885+ yearsGR113-056</v>
      </c>
    </row>
    <row r="4656" spans="2:14" x14ac:dyDescent="0.35">
      <c r="B4656" t="s">
        <v>712</v>
      </c>
      <c r="C4656" t="s">
        <v>713</v>
      </c>
      <c r="D4656">
        <v>2018</v>
      </c>
      <c r="E4656">
        <v>2018</v>
      </c>
      <c r="F4656" s="1" t="s">
        <v>32</v>
      </c>
      <c r="G4656" s="1" t="s">
        <v>33</v>
      </c>
      <c r="H4656" s="1" t="s">
        <v>125</v>
      </c>
      <c r="I4656" s="1" t="s">
        <v>124</v>
      </c>
      <c r="J4656">
        <v>1511</v>
      </c>
      <c r="K4656">
        <v>2325693</v>
      </c>
      <c r="L4656">
        <v>65</v>
      </c>
      <c r="M4656" s="2" t="b">
        <f t="shared" ref="M4656:M4719" si="146">LEFT(H4656,1)="#"</f>
        <v>0</v>
      </c>
      <c r="N4656" s="2" t="str">
        <f t="shared" ref="N4656:N4719" si="147">B4656&amp;E4656&amp;F4656&amp;I4656</f>
        <v>Male201885+ yearsGR113-057</v>
      </c>
    </row>
    <row r="4657" spans="2:14" x14ac:dyDescent="0.35">
      <c r="B4657" t="s">
        <v>712</v>
      </c>
      <c r="C4657" t="s">
        <v>713</v>
      </c>
      <c r="D4657">
        <v>2018</v>
      </c>
      <c r="E4657">
        <v>2018</v>
      </c>
      <c r="F4657" s="1" t="s">
        <v>32</v>
      </c>
      <c r="G4657" s="1" t="s">
        <v>33</v>
      </c>
      <c r="H4657" s="1" t="s">
        <v>123</v>
      </c>
      <c r="I4657" s="1" t="s">
        <v>122</v>
      </c>
      <c r="J4657">
        <v>56725</v>
      </c>
      <c r="K4657">
        <v>2325693</v>
      </c>
      <c r="L4657">
        <v>2439.1</v>
      </c>
      <c r="M4657" s="2" t="b">
        <f t="shared" si="146"/>
        <v>0</v>
      </c>
      <c r="N4657" s="2" t="str">
        <f t="shared" si="147"/>
        <v>Male201885+ yearsGR113-058</v>
      </c>
    </row>
    <row r="4658" spans="2:14" x14ac:dyDescent="0.35">
      <c r="B4658" t="s">
        <v>712</v>
      </c>
      <c r="C4658" t="s">
        <v>713</v>
      </c>
      <c r="D4658">
        <v>2018</v>
      </c>
      <c r="E4658">
        <v>2018</v>
      </c>
      <c r="F4658" s="1" t="s">
        <v>32</v>
      </c>
      <c r="G4658" s="1" t="s">
        <v>33</v>
      </c>
      <c r="H4658" s="1" t="s">
        <v>121</v>
      </c>
      <c r="I4658" s="1" t="s">
        <v>120</v>
      </c>
      <c r="J4658">
        <v>12826</v>
      </c>
      <c r="K4658">
        <v>2325693</v>
      </c>
      <c r="L4658">
        <v>551.5</v>
      </c>
      <c r="M4658" s="2" t="b">
        <f t="shared" si="146"/>
        <v>0</v>
      </c>
      <c r="N4658" s="2" t="str">
        <f t="shared" si="147"/>
        <v>Male201885+ yearsGR113-059</v>
      </c>
    </row>
    <row r="4659" spans="2:14" x14ac:dyDescent="0.35">
      <c r="B4659" t="s">
        <v>712</v>
      </c>
      <c r="C4659" t="s">
        <v>713</v>
      </c>
      <c r="D4659">
        <v>2018</v>
      </c>
      <c r="E4659">
        <v>2018</v>
      </c>
      <c r="F4659" s="1" t="s">
        <v>32</v>
      </c>
      <c r="G4659" s="1" t="s">
        <v>33</v>
      </c>
      <c r="H4659" s="1" t="s">
        <v>218</v>
      </c>
      <c r="I4659" s="1" t="s">
        <v>217</v>
      </c>
      <c r="J4659">
        <v>436</v>
      </c>
      <c r="K4659">
        <v>2325693</v>
      </c>
      <c r="L4659">
        <v>18.7</v>
      </c>
      <c r="M4659" s="2" t="b">
        <f t="shared" si="146"/>
        <v>0</v>
      </c>
      <c r="N4659" s="2" t="str">
        <f t="shared" si="147"/>
        <v>Male201885+ yearsGR113-060</v>
      </c>
    </row>
    <row r="4660" spans="2:14" x14ac:dyDescent="0.35">
      <c r="B4660" t="s">
        <v>712</v>
      </c>
      <c r="C4660" t="s">
        <v>713</v>
      </c>
      <c r="D4660">
        <v>2018</v>
      </c>
      <c r="E4660">
        <v>2018</v>
      </c>
      <c r="F4660" s="1" t="s">
        <v>32</v>
      </c>
      <c r="G4660" s="1" t="s">
        <v>33</v>
      </c>
      <c r="H4660" s="1" t="s">
        <v>119</v>
      </c>
      <c r="I4660" s="1" t="s">
        <v>118</v>
      </c>
      <c r="J4660">
        <v>43463</v>
      </c>
      <c r="K4660">
        <v>2325693</v>
      </c>
      <c r="L4660">
        <v>1868.8</v>
      </c>
      <c r="M4660" s="2" t="b">
        <f t="shared" si="146"/>
        <v>0</v>
      </c>
      <c r="N4660" s="2" t="str">
        <f t="shared" si="147"/>
        <v>Male201885+ yearsGR113-061</v>
      </c>
    </row>
    <row r="4661" spans="2:14" x14ac:dyDescent="0.35">
      <c r="B4661" t="s">
        <v>712</v>
      </c>
      <c r="C4661" t="s">
        <v>713</v>
      </c>
      <c r="D4661">
        <v>2018</v>
      </c>
      <c r="E4661">
        <v>2018</v>
      </c>
      <c r="F4661" s="1" t="s">
        <v>32</v>
      </c>
      <c r="G4661" s="1" t="s">
        <v>33</v>
      </c>
      <c r="H4661" s="1" t="s">
        <v>117</v>
      </c>
      <c r="I4661" s="1" t="s">
        <v>116</v>
      </c>
      <c r="J4661">
        <v>6338</v>
      </c>
      <c r="K4661">
        <v>2325693</v>
      </c>
      <c r="L4661">
        <v>272.5</v>
      </c>
      <c r="M4661" s="2" t="b">
        <f t="shared" si="146"/>
        <v>0</v>
      </c>
      <c r="N4661" s="2" t="str">
        <f t="shared" si="147"/>
        <v>Male201885+ yearsGR113-062</v>
      </c>
    </row>
    <row r="4662" spans="2:14" x14ac:dyDescent="0.35">
      <c r="B4662" t="s">
        <v>712</v>
      </c>
      <c r="C4662" t="s">
        <v>713</v>
      </c>
      <c r="D4662">
        <v>2018</v>
      </c>
      <c r="E4662">
        <v>2018</v>
      </c>
      <c r="F4662" s="1" t="s">
        <v>32</v>
      </c>
      <c r="G4662" s="1" t="s">
        <v>33</v>
      </c>
      <c r="H4662" s="1" t="s">
        <v>115</v>
      </c>
      <c r="I4662" s="1" t="s">
        <v>114</v>
      </c>
      <c r="J4662">
        <v>37125</v>
      </c>
      <c r="K4662">
        <v>2325693</v>
      </c>
      <c r="L4662">
        <v>1596.3</v>
      </c>
      <c r="M4662" s="2" t="b">
        <f t="shared" si="146"/>
        <v>0</v>
      </c>
      <c r="N4662" s="2" t="str">
        <f t="shared" si="147"/>
        <v>Male201885+ yearsGR113-063</v>
      </c>
    </row>
    <row r="4663" spans="2:14" x14ac:dyDescent="0.35">
      <c r="B4663" t="s">
        <v>712</v>
      </c>
      <c r="C4663" t="s">
        <v>713</v>
      </c>
      <c r="D4663">
        <v>2018</v>
      </c>
      <c r="E4663">
        <v>2018</v>
      </c>
      <c r="F4663" s="1" t="s">
        <v>32</v>
      </c>
      <c r="G4663" s="1" t="s">
        <v>33</v>
      </c>
      <c r="H4663" s="1" t="s">
        <v>113</v>
      </c>
      <c r="I4663" s="1" t="s">
        <v>112</v>
      </c>
      <c r="J4663">
        <v>36984</v>
      </c>
      <c r="K4663">
        <v>2325693</v>
      </c>
      <c r="L4663">
        <v>1590.2</v>
      </c>
      <c r="M4663" s="2" t="b">
        <f t="shared" si="146"/>
        <v>0</v>
      </c>
      <c r="N4663" s="2" t="str">
        <f t="shared" si="147"/>
        <v>Male201885+ yearsGR113-064</v>
      </c>
    </row>
    <row r="4664" spans="2:14" x14ac:dyDescent="0.35">
      <c r="B4664" t="s">
        <v>712</v>
      </c>
      <c r="C4664" t="s">
        <v>713</v>
      </c>
      <c r="D4664">
        <v>2018</v>
      </c>
      <c r="E4664">
        <v>2018</v>
      </c>
      <c r="F4664" s="1" t="s">
        <v>32</v>
      </c>
      <c r="G4664" s="1" t="s">
        <v>33</v>
      </c>
      <c r="H4664" s="1" t="s">
        <v>111</v>
      </c>
      <c r="I4664" s="1" t="s">
        <v>110</v>
      </c>
      <c r="J4664">
        <v>79</v>
      </c>
      <c r="K4664">
        <v>2325693</v>
      </c>
      <c r="L4664">
        <v>3.4</v>
      </c>
      <c r="M4664" s="2" t="b">
        <f t="shared" si="146"/>
        <v>0</v>
      </c>
      <c r="N4664" s="2" t="str">
        <f t="shared" si="147"/>
        <v>Male201885+ yearsGR113-065</v>
      </c>
    </row>
    <row r="4665" spans="2:14" x14ac:dyDescent="0.35">
      <c r="B4665" t="s">
        <v>712</v>
      </c>
      <c r="C4665" t="s">
        <v>713</v>
      </c>
      <c r="D4665">
        <v>2018</v>
      </c>
      <c r="E4665">
        <v>2018</v>
      </c>
      <c r="F4665" s="1" t="s">
        <v>32</v>
      </c>
      <c r="G4665" s="1" t="s">
        <v>33</v>
      </c>
      <c r="H4665" s="1" t="s">
        <v>216</v>
      </c>
      <c r="I4665" s="1" t="s">
        <v>215</v>
      </c>
      <c r="J4665">
        <v>56</v>
      </c>
      <c r="K4665">
        <v>2325693</v>
      </c>
      <c r="L4665">
        <v>2.4</v>
      </c>
      <c r="M4665" s="2" t="b">
        <f t="shared" si="146"/>
        <v>0</v>
      </c>
      <c r="N4665" s="2" t="str">
        <f t="shared" si="147"/>
        <v>Male201885+ yearsGR113-066</v>
      </c>
    </row>
    <row r="4666" spans="2:14" x14ac:dyDescent="0.35">
      <c r="B4666" t="s">
        <v>712</v>
      </c>
      <c r="C4666" t="s">
        <v>713</v>
      </c>
      <c r="D4666">
        <v>2018</v>
      </c>
      <c r="E4666">
        <v>2018</v>
      </c>
      <c r="F4666" s="1" t="s">
        <v>32</v>
      </c>
      <c r="G4666" s="1" t="s">
        <v>33</v>
      </c>
      <c r="H4666" s="1" t="s">
        <v>214</v>
      </c>
      <c r="I4666" s="1" t="s">
        <v>213</v>
      </c>
      <c r="J4666">
        <v>17252</v>
      </c>
      <c r="K4666">
        <v>2325693</v>
      </c>
      <c r="L4666">
        <v>741.8</v>
      </c>
      <c r="M4666" s="2" t="b">
        <f t="shared" si="146"/>
        <v>0</v>
      </c>
      <c r="N4666" s="2" t="str">
        <f t="shared" si="147"/>
        <v>Male201885+ yearsGR113-067</v>
      </c>
    </row>
    <row r="4667" spans="2:14" x14ac:dyDescent="0.35">
      <c r="B4667" t="s">
        <v>712</v>
      </c>
      <c r="C4667" t="s">
        <v>713</v>
      </c>
      <c r="D4667">
        <v>2018</v>
      </c>
      <c r="E4667">
        <v>2018</v>
      </c>
      <c r="F4667" s="1" t="s">
        <v>32</v>
      </c>
      <c r="G4667" s="1" t="s">
        <v>33</v>
      </c>
      <c r="H4667" s="1" t="s">
        <v>109</v>
      </c>
      <c r="I4667" s="1" t="s">
        <v>108</v>
      </c>
      <c r="J4667">
        <v>19597</v>
      </c>
      <c r="K4667">
        <v>2325693</v>
      </c>
      <c r="L4667">
        <v>842.6</v>
      </c>
      <c r="M4667" s="2" t="b">
        <f t="shared" si="146"/>
        <v>0</v>
      </c>
      <c r="N4667" s="2" t="str">
        <f t="shared" si="147"/>
        <v>Male201885+ yearsGR113-068</v>
      </c>
    </row>
    <row r="4668" spans="2:14" x14ac:dyDescent="0.35">
      <c r="B4668" t="s">
        <v>712</v>
      </c>
      <c r="C4668" t="s">
        <v>713</v>
      </c>
      <c r="D4668">
        <v>2018</v>
      </c>
      <c r="E4668">
        <v>2018</v>
      </c>
      <c r="F4668" s="1" t="s">
        <v>32</v>
      </c>
      <c r="G4668" s="1" t="s">
        <v>33</v>
      </c>
      <c r="H4668" s="1" t="s">
        <v>212</v>
      </c>
      <c r="I4668" s="1" t="s">
        <v>211</v>
      </c>
      <c r="J4668">
        <v>4783</v>
      </c>
      <c r="K4668">
        <v>2325693</v>
      </c>
      <c r="L4668">
        <v>205.7</v>
      </c>
      <c r="M4668" s="2" t="b">
        <f t="shared" si="146"/>
        <v>1</v>
      </c>
      <c r="N4668" s="2" t="str">
        <f t="shared" si="147"/>
        <v>Male201885+ yearsGR113-069</v>
      </c>
    </row>
    <row r="4669" spans="2:14" x14ac:dyDescent="0.35">
      <c r="B4669" t="s">
        <v>712</v>
      </c>
      <c r="C4669" t="s">
        <v>713</v>
      </c>
      <c r="D4669">
        <v>2018</v>
      </c>
      <c r="E4669">
        <v>2018</v>
      </c>
      <c r="F4669" s="1" t="s">
        <v>32</v>
      </c>
      <c r="G4669" s="1" t="s">
        <v>33</v>
      </c>
      <c r="H4669" s="1" t="s">
        <v>107</v>
      </c>
      <c r="I4669" s="1" t="s">
        <v>106</v>
      </c>
      <c r="J4669">
        <v>20461</v>
      </c>
      <c r="K4669">
        <v>2325693</v>
      </c>
      <c r="L4669">
        <v>879.8</v>
      </c>
      <c r="M4669" s="2" t="b">
        <f t="shared" si="146"/>
        <v>1</v>
      </c>
      <c r="N4669" s="2" t="str">
        <f t="shared" si="147"/>
        <v>Male201885+ yearsGR113-070</v>
      </c>
    </row>
    <row r="4670" spans="2:14" x14ac:dyDescent="0.35">
      <c r="B4670" t="s">
        <v>712</v>
      </c>
      <c r="C4670" t="s">
        <v>713</v>
      </c>
      <c r="D4670">
        <v>2018</v>
      </c>
      <c r="E4670">
        <v>2018</v>
      </c>
      <c r="F4670" s="1" t="s">
        <v>32</v>
      </c>
      <c r="G4670" s="1" t="s">
        <v>33</v>
      </c>
      <c r="H4670" s="1" t="s">
        <v>210</v>
      </c>
      <c r="I4670" s="1" t="s">
        <v>209</v>
      </c>
      <c r="J4670">
        <v>885</v>
      </c>
      <c r="K4670">
        <v>2325693</v>
      </c>
      <c r="L4670">
        <v>38.1</v>
      </c>
      <c r="M4670" s="2" t="b">
        <f t="shared" si="146"/>
        <v>1</v>
      </c>
      <c r="N4670" s="2" t="str">
        <f t="shared" si="147"/>
        <v>Male201885+ yearsGR113-071</v>
      </c>
    </row>
    <row r="4671" spans="2:14" x14ac:dyDescent="0.35">
      <c r="B4671" t="s">
        <v>712</v>
      </c>
      <c r="C4671" t="s">
        <v>713</v>
      </c>
      <c r="D4671">
        <v>2018</v>
      </c>
      <c r="E4671">
        <v>2018</v>
      </c>
      <c r="F4671" s="1" t="s">
        <v>32</v>
      </c>
      <c r="G4671" s="1" t="s">
        <v>33</v>
      </c>
      <c r="H4671" s="1" t="s">
        <v>208</v>
      </c>
      <c r="I4671" s="1" t="s">
        <v>207</v>
      </c>
      <c r="J4671">
        <v>2274</v>
      </c>
      <c r="K4671">
        <v>2325693</v>
      </c>
      <c r="L4671">
        <v>97.8</v>
      </c>
      <c r="M4671" s="2" t="b">
        <f t="shared" si="146"/>
        <v>0</v>
      </c>
      <c r="N4671" s="2" t="str">
        <f t="shared" si="147"/>
        <v>Male201885+ yearsGR113-072</v>
      </c>
    </row>
    <row r="4672" spans="2:14" x14ac:dyDescent="0.35">
      <c r="B4672" t="s">
        <v>712</v>
      </c>
      <c r="C4672" t="s">
        <v>713</v>
      </c>
      <c r="D4672">
        <v>2018</v>
      </c>
      <c r="E4672">
        <v>2018</v>
      </c>
      <c r="F4672" s="1" t="s">
        <v>32</v>
      </c>
      <c r="G4672" s="1" t="s">
        <v>33</v>
      </c>
      <c r="H4672" s="1" t="s">
        <v>206</v>
      </c>
      <c r="I4672" s="1" t="s">
        <v>205</v>
      </c>
      <c r="J4672">
        <v>1036</v>
      </c>
      <c r="K4672">
        <v>2325693</v>
      </c>
      <c r="L4672">
        <v>44.5</v>
      </c>
      <c r="M4672" s="2" t="b">
        <f t="shared" si="146"/>
        <v>1</v>
      </c>
      <c r="N4672" s="2" t="str">
        <f t="shared" si="147"/>
        <v>Male201885+ yearsGR113-073</v>
      </c>
    </row>
    <row r="4673" spans="2:14" x14ac:dyDescent="0.35">
      <c r="B4673" t="s">
        <v>712</v>
      </c>
      <c r="C4673" t="s">
        <v>713</v>
      </c>
      <c r="D4673">
        <v>2018</v>
      </c>
      <c r="E4673">
        <v>2018</v>
      </c>
      <c r="F4673" s="1" t="s">
        <v>32</v>
      </c>
      <c r="G4673" s="1" t="s">
        <v>33</v>
      </c>
      <c r="H4673" s="1" t="s">
        <v>204</v>
      </c>
      <c r="I4673" s="1" t="s">
        <v>203</v>
      </c>
      <c r="J4673">
        <v>1238</v>
      </c>
      <c r="K4673">
        <v>2325693</v>
      </c>
      <c r="L4673">
        <v>53.2</v>
      </c>
      <c r="M4673" s="2" t="b">
        <f t="shared" si="146"/>
        <v>0</v>
      </c>
      <c r="N4673" s="2" t="str">
        <f t="shared" si="147"/>
        <v>Male201885+ yearsGR113-074</v>
      </c>
    </row>
    <row r="4674" spans="2:14" x14ac:dyDescent="0.35">
      <c r="B4674" t="s">
        <v>712</v>
      </c>
      <c r="C4674" t="s">
        <v>713</v>
      </c>
      <c r="D4674">
        <v>2018</v>
      </c>
      <c r="E4674">
        <v>2018</v>
      </c>
      <c r="F4674" s="1" t="s">
        <v>32</v>
      </c>
      <c r="G4674" s="1" t="s">
        <v>33</v>
      </c>
      <c r="H4674" s="1" t="s">
        <v>105</v>
      </c>
      <c r="I4674" s="1" t="s">
        <v>104</v>
      </c>
      <c r="J4674">
        <v>331</v>
      </c>
      <c r="K4674">
        <v>2325693</v>
      </c>
      <c r="L4674">
        <v>14.2</v>
      </c>
      <c r="M4674" s="2" t="b">
        <f t="shared" si="146"/>
        <v>0</v>
      </c>
      <c r="N4674" s="2" t="str">
        <f t="shared" si="147"/>
        <v>Male201885+ yearsGR113-075</v>
      </c>
    </row>
    <row r="4675" spans="2:14" x14ac:dyDescent="0.35">
      <c r="B4675" t="s">
        <v>712</v>
      </c>
      <c r="C4675" t="s">
        <v>713</v>
      </c>
      <c r="D4675">
        <v>2018</v>
      </c>
      <c r="E4675">
        <v>2018</v>
      </c>
      <c r="F4675" s="1" t="s">
        <v>32</v>
      </c>
      <c r="G4675" s="1" t="s">
        <v>33</v>
      </c>
      <c r="H4675" s="1" t="s">
        <v>103</v>
      </c>
      <c r="I4675" s="1" t="s">
        <v>102</v>
      </c>
      <c r="J4675">
        <v>10227</v>
      </c>
      <c r="K4675">
        <v>2325693</v>
      </c>
      <c r="L4675">
        <v>439.7</v>
      </c>
      <c r="M4675" s="2" t="b">
        <f t="shared" si="146"/>
        <v>1</v>
      </c>
      <c r="N4675" s="2" t="str">
        <f t="shared" si="147"/>
        <v>Male201885+ yearsGR113-076</v>
      </c>
    </row>
    <row r="4676" spans="2:14" x14ac:dyDescent="0.35">
      <c r="B4676" t="s">
        <v>712</v>
      </c>
      <c r="C4676" t="s">
        <v>713</v>
      </c>
      <c r="D4676">
        <v>2018</v>
      </c>
      <c r="E4676">
        <v>2018</v>
      </c>
      <c r="F4676" s="1" t="s">
        <v>32</v>
      </c>
      <c r="G4676" s="1" t="s">
        <v>33</v>
      </c>
      <c r="H4676" s="1" t="s">
        <v>202</v>
      </c>
      <c r="I4676" s="1" t="s">
        <v>201</v>
      </c>
      <c r="J4676">
        <v>1735</v>
      </c>
      <c r="K4676">
        <v>2325693</v>
      </c>
      <c r="L4676">
        <v>74.599999999999994</v>
      </c>
      <c r="M4676" s="2" t="b">
        <f t="shared" si="146"/>
        <v>0</v>
      </c>
      <c r="N4676" s="2" t="str">
        <f t="shared" si="147"/>
        <v>Male201885+ yearsGR113-077</v>
      </c>
    </row>
    <row r="4677" spans="2:14" x14ac:dyDescent="0.35">
      <c r="B4677" t="s">
        <v>712</v>
      </c>
      <c r="C4677" t="s">
        <v>713</v>
      </c>
      <c r="D4677">
        <v>2018</v>
      </c>
      <c r="E4677">
        <v>2018</v>
      </c>
      <c r="F4677" s="1" t="s">
        <v>32</v>
      </c>
      <c r="G4677" s="1" t="s">
        <v>33</v>
      </c>
      <c r="H4677" s="1" t="s">
        <v>101</v>
      </c>
      <c r="I4677" s="1" t="s">
        <v>100</v>
      </c>
      <c r="J4677">
        <v>8492</v>
      </c>
      <c r="K4677">
        <v>2325693</v>
      </c>
      <c r="L4677">
        <v>365.1</v>
      </c>
      <c r="M4677" s="2" t="b">
        <f t="shared" si="146"/>
        <v>0</v>
      </c>
      <c r="N4677" s="2" t="str">
        <f t="shared" si="147"/>
        <v>Male201885+ yearsGR113-078</v>
      </c>
    </row>
    <row r="4678" spans="2:14" x14ac:dyDescent="0.35">
      <c r="B4678" t="s">
        <v>712</v>
      </c>
      <c r="C4678" t="s">
        <v>713</v>
      </c>
      <c r="D4678">
        <v>2018</v>
      </c>
      <c r="E4678">
        <v>2018</v>
      </c>
      <c r="F4678" s="1" t="s">
        <v>32</v>
      </c>
      <c r="G4678" s="1" t="s">
        <v>33</v>
      </c>
      <c r="H4678" s="1" t="s">
        <v>200</v>
      </c>
      <c r="I4678" s="1" t="s">
        <v>199</v>
      </c>
      <c r="J4678">
        <v>37</v>
      </c>
      <c r="K4678">
        <v>2325693</v>
      </c>
      <c r="L4678">
        <v>1.6</v>
      </c>
      <c r="M4678" s="2" t="b">
        <f t="shared" si="146"/>
        <v>0</v>
      </c>
      <c r="N4678" s="2" t="str">
        <f t="shared" si="147"/>
        <v>Male201885+ yearsGR113-079</v>
      </c>
    </row>
    <row r="4679" spans="2:14" x14ac:dyDescent="0.35">
      <c r="B4679" t="s">
        <v>712</v>
      </c>
      <c r="C4679" t="s">
        <v>713</v>
      </c>
      <c r="D4679">
        <v>2018</v>
      </c>
      <c r="E4679">
        <v>2018</v>
      </c>
      <c r="F4679" s="1" t="s">
        <v>32</v>
      </c>
      <c r="G4679" s="1" t="s">
        <v>33</v>
      </c>
      <c r="H4679" s="1" t="s">
        <v>198</v>
      </c>
      <c r="I4679" s="1" t="s">
        <v>197</v>
      </c>
      <c r="J4679">
        <v>25</v>
      </c>
      <c r="K4679">
        <v>2325693</v>
      </c>
      <c r="L4679">
        <v>1.1000000000000001</v>
      </c>
      <c r="M4679" s="2" t="b">
        <f t="shared" si="146"/>
        <v>1</v>
      </c>
      <c r="N4679" s="2" t="str">
        <f t="shared" si="147"/>
        <v>Male201885+ yearsGR113-080</v>
      </c>
    </row>
    <row r="4680" spans="2:14" x14ac:dyDescent="0.35">
      <c r="B4680" t="s">
        <v>712</v>
      </c>
      <c r="C4680" t="s">
        <v>713</v>
      </c>
      <c r="D4680">
        <v>2018</v>
      </c>
      <c r="E4680">
        <v>2018</v>
      </c>
      <c r="F4680" s="1" t="s">
        <v>32</v>
      </c>
      <c r="G4680" s="1" t="s">
        <v>33</v>
      </c>
      <c r="H4680" s="1" t="s">
        <v>196</v>
      </c>
      <c r="I4680" s="1" t="s">
        <v>195</v>
      </c>
      <c r="J4680">
        <v>12</v>
      </c>
      <c r="K4680">
        <v>2325693</v>
      </c>
      <c r="L4680" t="s">
        <v>10</v>
      </c>
      <c r="M4680" s="2" t="b">
        <f t="shared" si="146"/>
        <v>0</v>
      </c>
      <c r="N4680" s="2" t="str">
        <f t="shared" si="147"/>
        <v>Male201885+ yearsGR113-081</v>
      </c>
    </row>
    <row r="4681" spans="2:14" x14ac:dyDescent="0.35">
      <c r="B4681" t="s">
        <v>712</v>
      </c>
      <c r="C4681" t="s">
        <v>713</v>
      </c>
      <c r="D4681">
        <v>2018</v>
      </c>
      <c r="E4681">
        <v>2018</v>
      </c>
      <c r="F4681" s="1" t="s">
        <v>32</v>
      </c>
      <c r="G4681" s="1" t="s">
        <v>33</v>
      </c>
      <c r="H4681" s="1" t="s">
        <v>99</v>
      </c>
      <c r="I4681" s="1" t="s">
        <v>98</v>
      </c>
      <c r="J4681">
        <v>18017</v>
      </c>
      <c r="K4681">
        <v>2325693</v>
      </c>
      <c r="L4681">
        <v>774.7</v>
      </c>
      <c r="M4681" s="2" t="b">
        <f t="shared" si="146"/>
        <v>1</v>
      </c>
      <c r="N4681" s="2" t="str">
        <f t="shared" si="147"/>
        <v>Male201885+ yearsGR113-082</v>
      </c>
    </row>
    <row r="4682" spans="2:14" x14ac:dyDescent="0.35">
      <c r="B4682" t="s">
        <v>712</v>
      </c>
      <c r="C4682" t="s">
        <v>713</v>
      </c>
      <c r="D4682">
        <v>2018</v>
      </c>
      <c r="E4682">
        <v>2018</v>
      </c>
      <c r="F4682" s="1" t="s">
        <v>32</v>
      </c>
      <c r="G4682" s="1" t="s">
        <v>33</v>
      </c>
      <c r="H4682" s="1" t="s">
        <v>194</v>
      </c>
      <c r="I4682" s="1" t="s">
        <v>193</v>
      </c>
      <c r="J4682">
        <v>56</v>
      </c>
      <c r="K4682">
        <v>2325693</v>
      </c>
      <c r="L4682">
        <v>2.4</v>
      </c>
      <c r="M4682" s="2" t="b">
        <f t="shared" si="146"/>
        <v>0</v>
      </c>
      <c r="N4682" s="2" t="str">
        <f t="shared" si="147"/>
        <v>Male201885+ yearsGR113-083</v>
      </c>
    </row>
    <row r="4683" spans="2:14" x14ac:dyDescent="0.35">
      <c r="B4683" t="s">
        <v>712</v>
      </c>
      <c r="C4683" t="s">
        <v>713</v>
      </c>
      <c r="D4683">
        <v>2018</v>
      </c>
      <c r="E4683">
        <v>2018</v>
      </c>
      <c r="F4683" s="1" t="s">
        <v>32</v>
      </c>
      <c r="G4683" s="1" t="s">
        <v>33</v>
      </c>
      <c r="H4683" s="1" t="s">
        <v>192</v>
      </c>
      <c r="I4683" s="1" t="s">
        <v>191</v>
      </c>
      <c r="J4683">
        <v>817</v>
      </c>
      <c r="K4683">
        <v>2325693</v>
      </c>
      <c r="L4683">
        <v>35.1</v>
      </c>
      <c r="M4683" s="2" t="b">
        <f t="shared" si="146"/>
        <v>0</v>
      </c>
      <c r="N4683" s="2" t="str">
        <f t="shared" si="147"/>
        <v>Male201885+ yearsGR113-084</v>
      </c>
    </row>
    <row r="4684" spans="2:14" x14ac:dyDescent="0.35">
      <c r="B4684" t="s">
        <v>712</v>
      </c>
      <c r="C4684" t="s">
        <v>713</v>
      </c>
      <c r="D4684">
        <v>2018</v>
      </c>
      <c r="E4684">
        <v>2018</v>
      </c>
      <c r="F4684" s="1" t="s">
        <v>32</v>
      </c>
      <c r="G4684" s="1" t="s">
        <v>33</v>
      </c>
      <c r="H4684" s="1" t="s">
        <v>190</v>
      </c>
      <c r="I4684" s="1" t="s">
        <v>189</v>
      </c>
      <c r="J4684">
        <v>134</v>
      </c>
      <c r="K4684">
        <v>2325693</v>
      </c>
      <c r="L4684">
        <v>5.8</v>
      </c>
      <c r="M4684" s="2" t="b">
        <f t="shared" si="146"/>
        <v>0</v>
      </c>
      <c r="N4684" s="2" t="str">
        <f t="shared" si="147"/>
        <v>Male201885+ yearsGR113-085</v>
      </c>
    </row>
    <row r="4685" spans="2:14" x14ac:dyDescent="0.35">
      <c r="B4685" t="s">
        <v>712</v>
      </c>
      <c r="C4685" t="s">
        <v>713</v>
      </c>
      <c r="D4685">
        <v>2018</v>
      </c>
      <c r="E4685">
        <v>2018</v>
      </c>
      <c r="F4685" s="1" t="s">
        <v>32</v>
      </c>
      <c r="G4685" s="1" t="s">
        <v>33</v>
      </c>
      <c r="H4685" s="1" t="s">
        <v>97</v>
      </c>
      <c r="I4685" s="1" t="s">
        <v>96</v>
      </c>
      <c r="J4685">
        <v>17010</v>
      </c>
      <c r="K4685">
        <v>2325693</v>
      </c>
      <c r="L4685">
        <v>731.4</v>
      </c>
      <c r="M4685" s="2" t="b">
        <f t="shared" si="146"/>
        <v>0</v>
      </c>
      <c r="N4685" s="2" t="str">
        <f t="shared" si="147"/>
        <v>Male201885+ yearsGR113-086</v>
      </c>
    </row>
    <row r="4686" spans="2:14" x14ac:dyDescent="0.35">
      <c r="B4686" t="s">
        <v>712</v>
      </c>
      <c r="C4686" t="s">
        <v>713</v>
      </c>
      <c r="D4686">
        <v>2018</v>
      </c>
      <c r="E4686">
        <v>2018</v>
      </c>
      <c r="F4686" s="1" t="s">
        <v>32</v>
      </c>
      <c r="G4686" s="1" t="s">
        <v>33</v>
      </c>
      <c r="H4686" s="1" t="s">
        <v>188</v>
      </c>
      <c r="I4686" s="1" t="s">
        <v>187</v>
      </c>
      <c r="J4686">
        <v>223</v>
      </c>
      <c r="K4686">
        <v>2325693</v>
      </c>
      <c r="L4686">
        <v>9.6</v>
      </c>
      <c r="M4686" s="2" t="b">
        <f t="shared" si="146"/>
        <v>1</v>
      </c>
      <c r="N4686" s="2" t="str">
        <f t="shared" si="147"/>
        <v>Male201885+ yearsGR113-087</v>
      </c>
    </row>
    <row r="4687" spans="2:14" x14ac:dyDescent="0.35">
      <c r="B4687" t="s">
        <v>712</v>
      </c>
      <c r="C4687" t="s">
        <v>713</v>
      </c>
      <c r="D4687">
        <v>2018</v>
      </c>
      <c r="E4687">
        <v>2018</v>
      </c>
      <c r="F4687" s="1" t="s">
        <v>32</v>
      </c>
      <c r="G4687" s="1" t="s">
        <v>33</v>
      </c>
      <c r="H4687" s="1" t="s">
        <v>95</v>
      </c>
      <c r="I4687" s="1" t="s">
        <v>94</v>
      </c>
      <c r="J4687">
        <v>4604</v>
      </c>
      <c r="K4687">
        <v>2325693</v>
      </c>
      <c r="L4687">
        <v>198</v>
      </c>
      <c r="M4687" s="2" t="b">
        <f t="shared" si="146"/>
        <v>1</v>
      </c>
      <c r="N4687" s="2" t="str">
        <f t="shared" si="147"/>
        <v>Male201885+ yearsGR113-088</v>
      </c>
    </row>
    <row r="4688" spans="2:14" x14ac:dyDescent="0.35">
      <c r="B4688" t="s">
        <v>712</v>
      </c>
      <c r="C4688" t="s">
        <v>713</v>
      </c>
      <c r="D4688">
        <v>2018</v>
      </c>
      <c r="E4688">
        <v>2018</v>
      </c>
      <c r="F4688" s="1" t="s">
        <v>32</v>
      </c>
      <c r="G4688" s="1" t="s">
        <v>33</v>
      </c>
      <c r="H4688" s="1" t="s">
        <v>186</v>
      </c>
      <c r="I4688" s="1" t="s">
        <v>185</v>
      </c>
      <c r="J4688">
        <v>5323</v>
      </c>
      <c r="K4688">
        <v>2325693</v>
      </c>
      <c r="L4688">
        <v>228.9</v>
      </c>
      <c r="M4688" s="2" t="b">
        <f t="shared" si="146"/>
        <v>0</v>
      </c>
      <c r="N4688" s="2" t="str">
        <f t="shared" si="147"/>
        <v>Male201885+ yearsGR113-089</v>
      </c>
    </row>
    <row r="4689" spans="2:14" x14ac:dyDescent="0.35">
      <c r="B4689" t="s">
        <v>712</v>
      </c>
      <c r="C4689" t="s">
        <v>713</v>
      </c>
      <c r="D4689">
        <v>2018</v>
      </c>
      <c r="E4689">
        <v>2018</v>
      </c>
      <c r="F4689" s="1" t="s">
        <v>32</v>
      </c>
      <c r="G4689" s="1" t="s">
        <v>33</v>
      </c>
      <c r="H4689" s="1" t="s">
        <v>184</v>
      </c>
      <c r="I4689" s="1" t="s">
        <v>183</v>
      </c>
      <c r="J4689">
        <v>358</v>
      </c>
      <c r="K4689">
        <v>2325693</v>
      </c>
      <c r="L4689">
        <v>15.4</v>
      </c>
      <c r="M4689" s="2" t="b">
        <f t="shared" si="146"/>
        <v>1</v>
      </c>
      <c r="N4689" s="2" t="str">
        <f t="shared" si="147"/>
        <v>Male201885+ yearsGR113-090</v>
      </c>
    </row>
    <row r="4690" spans="2:14" x14ac:dyDescent="0.35">
      <c r="B4690" t="s">
        <v>712</v>
      </c>
      <c r="C4690" t="s">
        <v>713</v>
      </c>
      <c r="D4690">
        <v>2018</v>
      </c>
      <c r="E4690">
        <v>2018</v>
      </c>
      <c r="F4690" s="1" t="s">
        <v>32</v>
      </c>
      <c r="G4690" s="1" t="s">
        <v>33</v>
      </c>
      <c r="H4690" s="1" t="s">
        <v>182</v>
      </c>
      <c r="I4690" s="1" t="s">
        <v>181</v>
      </c>
      <c r="J4690">
        <v>49</v>
      </c>
      <c r="K4690">
        <v>2325693</v>
      </c>
      <c r="L4690">
        <v>2.1</v>
      </c>
      <c r="M4690" s="2" t="b">
        <f t="shared" si="146"/>
        <v>1</v>
      </c>
      <c r="N4690" s="2" t="str">
        <f t="shared" si="147"/>
        <v>Male201885+ yearsGR113-091</v>
      </c>
    </row>
    <row r="4691" spans="2:14" x14ac:dyDescent="0.35">
      <c r="B4691" t="s">
        <v>712</v>
      </c>
      <c r="C4691" t="s">
        <v>713</v>
      </c>
      <c r="D4691">
        <v>2018</v>
      </c>
      <c r="E4691">
        <v>2018</v>
      </c>
      <c r="F4691" s="1" t="s">
        <v>32</v>
      </c>
      <c r="G4691" s="1" t="s">
        <v>33</v>
      </c>
      <c r="H4691" s="1" t="s">
        <v>180</v>
      </c>
      <c r="I4691" s="1" t="s">
        <v>179</v>
      </c>
      <c r="J4691">
        <v>298</v>
      </c>
      <c r="K4691">
        <v>2325693</v>
      </c>
      <c r="L4691">
        <v>12.8</v>
      </c>
      <c r="M4691" s="2" t="b">
        <f t="shared" si="146"/>
        <v>1</v>
      </c>
      <c r="N4691" s="2" t="str">
        <f t="shared" si="147"/>
        <v>Male201885+ yearsGR113-092</v>
      </c>
    </row>
    <row r="4692" spans="2:14" x14ac:dyDescent="0.35">
      <c r="B4692" t="s">
        <v>712</v>
      </c>
      <c r="C4692" t="s">
        <v>713</v>
      </c>
      <c r="D4692">
        <v>2018</v>
      </c>
      <c r="E4692">
        <v>2018</v>
      </c>
      <c r="F4692" s="1" t="s">
        <v>32</v>
      </c>
      <c r="G4692" s="1" t="s">
        <v>33</v>
      </c>
      <c r="H4692" s="1" t="s">
        <v>93</v>
      </c>
      <c r="I4692" s="1" t="s">
        <v>92</v>
      </c>
      <c r="J4692">
        <v>801</v>
      </c>
      <c r="K4692">
        <v>2325693</v>
      </c>
      <c r="L4692">
        <v>34.4</v>
      </c>
      <c r="M4692" s="2" t="b">
        <f t="shared" si="146"/>
        <v>1</v>
      </c>
      <c r="N4692" s="2" t="str">
        <f t="shared" si="147"/>
        <v>Male201885+ yearsGR113-093</v>
      </c>
    </row>
    <row r="4693" spans="2:14" x14ac:dyDescent="0.35">
      <c r="B4693" t="s">
        <v>712</v>
      </c>
      <c r="C4693" t="s">
        <v>713</v>
      </c>
      <c r="D4693">
        <v>2018</v>
      </c>
      <c r="E4693">
        <v>2018</v>
      </c>
      <c r="F4693" s="1" t="s">
        <v>32</v>
      </c>
      <c r="G4693" s="1" t="s">
        <v>33</v>
      </c>
      <c r="H4693" s="1" t="s">
        <v>91</v>
      </c>
      <c r="I4693" s="1" t="s">
        <v>90</v>
      </c>
      <c r="J4693">
        <v>152</v>
      </c>
      <c r="K4693">
        <v>2325693</v>
      </c>
      <c r="L4693">
        <v>6.5</v>
      </c>
      <c r="M4693" s="2" t="b">
        <f t="shared" si="146"/>
        <v>0</v>
      </c>
      <c r="N4693" s="2" t="str">
        <f t="shared" si="147"/>
        <v>Male201885+ yearsGR113-094</v>
      </c>
    </row>
    <row r="4694" spans="2:14" x14ac:dyDescent="0.35">
      <c r="B4694" t="s">
        <v>712</v>
      </c>
      <c r="C4694" t="s">
        <v>713</v>
      </c>
      <c r="D4694">
        <v>2018</v>
      </c>
      <c r="E4694">
        <v>2018</v>
      </c>
      <c r="F4694" s="1" t="s">
        <v>32</v>
      </c>
      <c r="G4694" s="1" t="s">
        <v>33</v>
      </c>
      <c r="H4694" s="1" t="s">
        <v>178</v>
      </c>
      <c r="I4694" s="1" t="s">
        <v>177</v>
      </c>
      <c r="J4694">
        <v>649</v>
      </c>
      <c r="K4694">
        <v>2325693</v>
      </c>
      <c r="L4694">
        <v>27.9</v>
      </c>
      <c r="M4694" s="2" t="b">
        <f t="shared" si="146"/>
        <v>0</v>
      </c>
      <c r="N4694" s="2" t="str">
        <f t="shared" si="147"/>
        <v>Male201885+ yearsGR113-095</v>
      </c>
    </row>
    <row r="4695" spans="2:14" x14ac:dyDescent="0.35">
      <c r="B4695" t="s">
        <v>712</v>
      </c>
      <c r="C4695" t="s">
        <v>713</v>
      </c>
      <c r="D4695">
        <v>2018</v>
      </c>
      <c r="E4695">
        <v>2018</v>
      </c>
      <c r="F4695" s="1" t="s">
        <v>32</v>
      </c>
      <c r="G4695" s="1" t="s">
        <v>33</v>
      </c>
      <c r="H4695" s="1" t="s">
        <v>176</v>
      </c>
      <c r="I4695" s="1" t="s">
        <v>175</v>
      </c>
      <c r="J4695">
        <v>625</v>
      </c>
      <c r="K4695">
        <v>2325693</v>
      </c>
      <c r="L4695">
        <v>26.9</v>
      </c>
      <c r="M4695" s="2" t="b">
        <f t="shared" si="146"/>
        <v>1</v>
      </c>
      <c r="N4695" s="2" t="str">
        <f t="shared" si="147"/>
        <v>Male201885+ yearsGR113-096</v>
      </c>
    </row>
    <row r="4696" spans="2:14" x14ac:dyDescent="0.35">
      <c r="B4696" t="s">
        <v>712</v>
      </c>
      <c r="C4696" t="s">
        <v>713</v>
      </c>
      <c r="D4696">
        <v>2018</v>
      </c>
      <c r="E4696">
        <v>2018</v>
      </c>
      <c r="F4696" s="1" t="s">
        <v>32</v>
      </c>
      <c r="G4696" s="1" t="s">
        <v>33</v>
      </c>
      <c r="H4696" s="1" t="s">
        <v>89</v>
      </c>
      <c r="I4696" s="1" t="s">
        <v>88</v>
      </c>
      <c r="J4696">
        <v>7748</v>
      </c>
      <c r="K4696">
        <v>2325693</v>
      </c>
      <c r="L4696">
        <v>333.1</v>
      </c>
      <c r="M4696" s="2" t="b">
        <f t="shared" si="146"/>
        <v>1</v>
      </c>
      <c r="N4696" s="2" t="str">
        <f t="shared" si="147"/>
        <v>Male201885+ yearsGR113-097</v>
      </c>
    </row>
    <row r="4697" spans="2:14" x14ac:dyDescent="0.35">
      <c r="B4697" t="s">
        <v>712</v>
      </c>
      <c r="C4697" t="s">
        <v>713</v>
      </c>
      <c r="D4697">
        <v>2018</v>
      </c>
      <c r="E4697">
        <v>2018</v>
      </c>
      <c r="F4697" s="1" t="s">
        <v>32</v>
      </c>
      <c r="G4697" s="1" t="s">
        <v>33</v>
      </c>
      <c r="H4697" s="1" t="s">
        <v>174</v>
      </c>
      <c r="I4697" s="1" t="s">
        <v>173</v>
      </c>
      <c r="J4697">
        <v>113</v>
      </c>
      <c r="K4697">
        <v>2325693</v>
      </c>
      <c r="L4697">
        <v>4.9000000000000004</v>
      </c>
      <c r="M4697" s="2" t="b">
        <f t="shared" si="146"/>
        <v>0</v>
      </c>
      <c r="N4697" s="2" t="str">
        <f t="shared" si="147"/>
        <v>Male201885+ yearsGR113-098</v>
      </c>
    </row>
    <row r="4698" spans="2:14" x14ac:dyDescent="0.35">
      <c r="B4698" t="s">
        <v>712</v>
      </c>
      <c r="C4698" t="s">
        <v>713</v>
      </c>
      <c r="D4698">
        <v>2018</v>
      </c>
      <c r="E4698">
        <v>2018</v>
      </c>
      <c r="F4698" s="1" t="s">
        <v>32</v>
      </c>
      <c r="G4698" s="1" t="s">
        <v>33</v>
      </c>
      <c r="H4698" s="1" t="s">
        <v>172</v>
      </c>
      <c r="I4698" s="1" t="s">
        <v>171</v>
      </c>
      <c r="J4698">
        <v>23</v>
      </c>
      <c r="K4698">
        <v>2325693</v>
      </c>
      <c r="L4698">
        <v>1</v>
      </c>
      <c r="M4698" s="2" t="b">
        <f t="shared" si="146"/>
        <v>0</v>
      </c>
      <c r="N4698" s="2" t="str">
        <f t="shared" si="147"/>
        <v>Male201885+ yearsGR113-099</v>
      </c>
    </row>
    <row r="4699" spans="2:14" x14ac:dyDescent="0.35">
      <c r="B4699" t="s">
        <v>712</v>
      </c>
      <c r="C4699" t="s">
        <v>713</v>
      </c>
      <c r="D4699">
        <v>2018</v>
      </c>
      <c r="E4699">
        <v>2018</v>
      </c>
      <c r="F4699" s="1" t="s">
        <v>32</v>
      </c>
      <c r="G4699" s="1" t="s">
        <v>33</v>
      </c>
      <c r="H4699" s="1" t="s">
        <v>87</v>
      </c>
      <c r="I4699" s="1" t="s">
        <v>86</v>
      </c>
      <c r="J4699">
        <v>7612</v>
      </c>
      <c r="K4699">
        <v>2325693</v>
      </c>
      <c r="L4699">
        <v>327.3</v>
      </c>
      <c r="M4699" s="2" t="b">
        <f t="shared" si="146"/>
        <v>0</v>
      </c>
      <c r="N4699" s="2" t="str">
        <f t="shared" si="147"/>
        <v>Male201885+ yearsGR113-100</v>
      </c>
    </row>
    <row r="4700" spans="2:14" x14ac:dyDescent="0.35">
      <c r="B4700" t="s">
        <v>712</v>
      </c>
      <c r="C4700" t="s">
        <v>713</v>
      </c>
      <c r="D4700">
        <v>2018</v>
      </c>
      <c r="E4700">
        <v>2018</v>
      </c>
      <c r="F4700" s="1" t="s">
        <v>32</v>
      </c>
      <c r="G4700" s="1" t="s">
        <v>33</v>
      </c>
      <c r="H4700" s="1" t="s">
        <v>170</v>
      </c>
      <c r="I4700" s="1" t="s">
        <v>169</v>
      </c>
      <c r="J4700">
        <v>76</v>
      </c>
      <c r="K4700">
        <v>2325693</v>
      </c>
      <c r="L4700">
        <v>3.3</v>
      </c>
      <c r="M4700" s="2" t="b">
        <f t="shared" si="146"/>
        <v>1</v>
      </c>
      <c r="N4700" s="2" t="str">
        <f t="shared" si="147"/>
        <v>Male201885+ yearsGR113-102</v>
      </c>
    </row>
    <row r="4701" spans="2:14" x14ac:dyDescent="0.35">
      <c r="B4701" t="s">
        <v>712</v>
      </c>
      <c r="C4701" t="s">
        <v>713</v>
      </c>
      <c r="D4701">
        <v>2018</v>
      </c>
      <c r="E4701">
        <v>2018</v>
      </c>
      <c r="F4701" s="1" t="s">
        <v>32</v>
      </c>
      <c r="G4701" s="1" t="s">
        <v>33</v>
      </c>
      <c r="H4701" s="1" t="s">
        <v>168</v>
      </c>
      <c r="I4701" s="1" t="s">
        <v>167</v>
      </c>
      <c r="J4701">
        <v>328</v>
      </c>
      <c r="K4701">
        <v>2325693</v>
      </c>
      <c r="L4701">
        <v>14.1</v>
      </c>
      <c r="M4701" s="2" t="b">
        <f t="shared" si="146"/>
        <v>1</v>
      </c>
      <c r="N4701" s="2" t="str">
        <f t="shared" si="147"/>
        <v>Male201885+ yearsGR113-103</v>
      </c>
    </row>
    <row r="4702" spans="2:14" x14ac:dyDescent="0.35">
      <c r="B4702" t="s">
        <v>712</v>
      </c>
      <c r="C4702" t="s">
        <v>713</v>
      </c>
      <c r="D4702">
        <v>2018</v>
      </c>
      <c r="E4702">
        <v>2018</v>
      </c>
      <c r="F4702" s="1" t="s">
        <v>32</v>
      </c>
      <c r="G4702" s="1" t="s">
        <v>33</v>
      </c>
      <c r="H4702" s="1" t="s">
        <v>164</v>
      </c>
      <c r="I4702" s="1" t="s">
        <v>163</v>
      </c>
      <c r="J4702">
        <v>115</v>
      </c>
      <c r="K4702">
        <v>2325693</v>
      </c>
      <c r="L4702">
        <v>4.9000000000000004</v>
      </c>
      <c r="M4702" s="2" t="b">
        <f t="shared" si="146"/>
        <v>1</v>
      </c>
      <c r="N4702" s="2" t="str">
        <f t="shared" si="147"/>
        <v>Male201885+ yearsGR113-109</v>
      </c>
    </row>
    <row r="4703" spans="2:14" x14ac:dyDescent="0.35">
      <c r="B4703" t="s">
        <v>712</v>
      </c>
      <c r="C4703" t="s">
        <v>713</v>
      </c>
      <c r="D4703">
        <v>2018</v>
      </c>
      <c r="E4703">
        <v>2018</v>
      </c>
      <c r="F4703" s="1" t="s">
        <v>32</v>
      </c>
      <c r="G4703" s="1" t="s">
        <v>33</v>
      </c>
      <c r="H4703" s="1" t="s">
        <v>83</v>
      </c>
      <c r="I4703" s="1" t="s">
        <v>82</v>
      </c>
      <c r="J4703">
        <v>3814</v>
      </c>
      <c r="K4703">
        <v>2325693</v>
      </c>
      <c r="L4703">
        <v>164</v>
      </c>
      <c r="M4703" s="2" t="b">
        <f t="shared" si="146"/>
        <v>0</v>
      </c>
      <c r="N4703" s="2" t="str">
        <f t="shared" si="147"/>
        <v>Male201885+ yearsGR113-110</v>
      </c>
    </row>
    <row r="4704" spans="2:14" x14ac:dyDescent="0.35">
      <c r="B4704" t="s">
        <v>712</v>
      </c>
      <c r="C4704" t="s">
        <v>713</v>
      </c>
      <c r="D4704">
        <v>2018</v>
      </c>
      <c r="E4704">
        <v>2018</v>
      </c>
      <c r="F4704" s="1" t="s">
        <v>32</v>
      </c>
      <c r="G4704" s="1" t="s">
        <v>33</v>
      </c>
      <c r="H4704" s="1" t="s">
        <v>81</v>
      </c>
      <c r="I4704" s="1" t="s">
        <v>80</v>
      </c>
      <c r="J4704">
        <v>45247</v>
      </c>
      <c r="K4704">
        <v>2325693</v>
      </c>
      <c r="L4704">
        <v>1945.5</v>
      </c>
      <c r="M4704" s="2" t="b">
        <f t="shared" si="146"/>
        <v>0</v>
      </c>
      <c r="N4704" s="2" t="str">
        <f t="shared" si="147"/>
        <v>Male201885+ yearsGR113-111</v>
      </c>
    </row>
    <row r="4705" spans="2:14" x14ac:dyDescent="0.35">
      <c r="B4705" t="s">
        <v>712</v>
      </c>
      <c r="C4705" t="s">
        <v>713</v>
      </c>
      <c r="D4705">
        <v>2018</v>
      </c>
      <c r="E4705">
        <v>2018</v>
      </c>
      <c r="F4705" s="1" t="s">
        <v>32</v>
      </c>
      <c r="G4705" s="1" t="s">
        <v>33</v>
      </c>
      <c r="H4705" s="1" t="s">
        <v>79</v>
      </c>
      <c r="I4705" s="1" t="s">
        <v>78</v>
      </c>
      <c r="J4705">
        <v>9898</v>
      </c>
      <c r="K4705">
        <v>2325693</v>
      </c>
      <c r="L4705">
        <v>425.6</v>
      </c>
      <c r="M4705" s="2" t="b">
        <f t="shared" si="146"/>
        <v>1</v>
      </c>
      <c r="N4705" s="2" t="str">
        <f t="shared" si="147"/>
        <v>Male201885+ yearsGR113-112</v>
      </c>
    </row>
    <row r="4706" spans="2:14" x14ac:dyDescent="0.35">
      <c r="B4706" t="s">
        <v>712</v>
      </c>
      <c r="C4706" t="s">
        <v>713</v>
      </c>
      <c r="D4706">
        <v>2018</v>
      </c>
      <c r="E4706">
        <v>2018</v>
      </c>
      <c r="F4706" s="1" t="s">
        <v>32</v>
      </c>
      <c r="G4706" s="1" t="s">
        <v>33</v>
      </c>
      <c r="H4706" s="1" t="s">
        <v>77</v>
      </c>
      <c r="I4706" s="1" t="s">
        <v>76</v>
      </c>
      <c r="J4706">
        <v>788</v>
      </c>
      <c r="K4706">
        <v>2325693</v>
      </c>
      <c r="L4706">
        <v>33.9</v>
      </c>
      <c r="M4706" s="2" t="b">
        <f t="shared" si="146"/>
        <v>0</v>
      </c>
      <c r="N4706" s="2" t="str">
        <f t="shared" si="147"/>
        <v>Male201885+ yearsGR113-113</v>
      </c>
    </row>
    <row r="4707" spans="2:14" x14ac:dyDescent="0.35">
      <c r="B4707" t="s">
        <v>712</v>
      </c>
      <c r="C4707" t="s">
        <v>713</v>
      </c>
      <c r="D4707">
        <v>2018</v>
      </c>
      <c r="E4707">
        <v>2018</v>
      </c>
      <c r="F4707" s="1" t="s">
        <v>32</v>
      </c>
      <c r="G4707" s="1" t="s">
        <v>33</v>
      </c>
      <c r="H4707" s="1" t="s">
        <v>75</v>
      </c>
      <c r="I4707" s="1" t="s">
        <v>74</v>
      </c>
      <c r="J4707">
        <v>757</v>
      </c>
      <c r="K4707">
        <v>2325693</v>
      </c>
      <c r="L4707">
        <v>32.5</v>
      </c>
      <c r="M4707" s="2" t="b">
        <f t="shared" si="146"/>
        <v>0</v>
      </c>
      <c r="N4707" s="2" t="str">
        <f t="shared" si="147"/>
        <v>Male201885+ yearsGR113-114</v>
      </c>
    </row>
    <row r="4708" spans="2:14" x14ac:dyDescent="0.35">
      <c r="B4708" t="s">
        <v>712</v>
      </c>
      <c r="C4708" t="s">
        <v>713</v>
      </c>
      <c r="D4708">
        <v>2018</v>
      </c>
      <c r="E4708">
        <v>2018</v>
      </c>
      <c r="F4708" s="1" t="s">
        <v>32</v>
      </c>
      <c r="G4708" s="1" t="s">
        <v>33</v>
      </c>
      <c r="H4708" s="1" t="s">
        <v>162</v>
      </c>
      <c r="I4708" s="1" t="s">
        <v>161</v>
      </c>
      <c r="J4708">
        <v>13</v>
      </c>
      <c r="K4708">
        <v>2325693</v>
      </c>
      <c r="L4708" t="s">
        <v>10</v>
      </c>
      <c r="M4708" s="2" t="b">
        <f t="shared" si="146"/>
        <v>0</v>
      </c>
      <c r="N4708" s="2" t="str">
        <f t="shared" si="147"/>
        <v>Male201885+ yearsGR113-115</v>
      </c>
    </row>
    <row r="4709" spans="2:14" x14ac:dyDescent="0.35">
      <c r="B4709" t="s">
        <v>712</v>
      </c>
      <c r="C4709" t="s">
        <v>713</v>
      </c>
      <c r="D4709">
        <v>2018</v>
      </c>
      <c r="E4709">
        <v>2018</v>
      </c>
      <c r="F4709" s="1" t="s">
        <v>32</v>
      </c>
      <c r="G4709" s="1" t="s">
        <v>33</v>
      </c>
      <c r="H4709" s="1" t="s">
        <v>160</v>
      </c>
      <c r="I4709" s="1" t="s">
        <v>159</v>
      </c>
      <c r="J4709">
        <v>18</v>
      </c>
      <c r="K4709">
        <v>2325693</v>
      </c>
      <c r="L4709" t="s">
        <v>10</v>
      </c>
      <c r="M4709" s="2" t="b">
        <f t="shared" si="146"/>
        <v>0</v>
      </c>
      <c r="N4709" s="2" t="str">
        <f t="shared" si="147"/>
        <v>Male201885+ yearsGR113-116</v>
      </c>
    </row>
    <row r="4710" spans="2:14" x14ac:dyDescent="0.35">
      <c r="B4710" t="s">
        <v>712</v>
      </c>
      <c r="C4710" t="s">
        <v>713</v>
      </c>
      <c r="D4710">
        <v>2018</v>
      </c>
      <c r="E4710">
        <v>2018</v>
      </c>
      <c r="F4710" s="1" t="s">
        <v>32</v>
      </c>
      <c r="G4710" s="1" t="s">
        <v>33</v>
      </c>
      <c r="H4710" s="1" t="s">
        <v>73</v>
      </c>
      <c r="I4710" s="1" t="s">
        <v>72</v>
      </c>
      <c r="J4710">
        <v>9110</v>
      </c>
      <c r="K4710">
        <v>2325693</v>
      </c>
      <c r="L4710">
        <v>391.7</v>
      </c>
      <c r="M4710" s="2" t="b">
        <f t="shared" si="146"/>
        <v>0</v>
      </c>
      <c r="N4710" s="2" t="str">
        <f t="shared" si="147"/>
        <v>Male201885+ yearsGR113-117</v>
      </c>
    </row>
    <row r="4711" spans="2:14" x14ac:dyDescent="0.35">
      <c r="B4711" t="s">
        <v>712</v>
      </c>
      <c r="C4711" t="s">
        <v>713</v>
      </c>
      <c r="D4711">
        <v>2018</v>
      </c>
      <c r="E4711">
        <v>2018</v>
      </c>
      <c r="F4711" s="1" t="s">
        <v>32</v>
      </c>
      <c r="G4711" s="1" t="s">
        <v>33</v>
      </c>
      <c r="H4711" s="1" t="s">
        <v>71</v>
      </c>
      <c r="I4711" s="1" t="s">
        <v>70</v>
      </c>
      <c r="J4711">
        <v>6997</v>
      </c>
      <c r="K4711">
        <v>2325693</v>
      </c>
      <c r="L4711">
        <v>300.89999999999998</v>
      </c>
      <c r="M4711" s="2" t="b">
        <f t="shared" si="146"/>
        <v>0</v>
      </c>
      <c r="N4711" s="2" t="str">
        <f t="shared" si="147"/>
        <v>Male201885+ yearsGR113-118</v>
      </c>
    </row>
    <row r="4712" spans="2:14" x14ac:dyDescent="0.35">
      <c r="B4712" t="s">
        <v>712</v>
      </c>
      <c r="C4712" t="s">
        <v>713</v>
      </c>
      <c r="D4712">
        <v>2018</v>
      </c>
      <c r="E4712">
        <v>2018</v>
      </c>
      <c r="F4712" s="1" t="s">
        <v>32</v>
      </c>
      <c r="G4712" s="1" t="s">
        <v>33</v>
      </c>
      <c r="H4712" s="1" t="s">
        <v>69</v>
      </c>
      <c r="I4712" s="1" t="s">
        <v>68</v>
      </c>
      <c r="J4712">
        <v>73</v>
      </c>
      <c r="K4712">
        <v>2325693</v>
      </c>
      <c r="L4712">
        <v>3.1</v>
      </c>
      <c r="M4712" s="2" t="b">
        <f t="shared" si="146"/>
        <v>0</v>
      </c>
      <c r="N4712" s="2" t="str">
        <f t="shared" si="147"/>
        <v>Male201885+ yearsGR113-120</v>
      </c>
    </row>
    <row r="4713" spans="2:14" x14ac:dyDescent="0.35">
      <c r="B4713" t="s">
        <v>712</v>
      </c>
      <c r="C4713" t="s">
        <v>713</v>
      </c>
      <c r="D4713">
        <v>2018</v>
      </c>
      <c r="E4713">
        <v>2018</v>
      </c>
      <c r="F4713" s="1" t="s">
        <v>32</v>
      </c>
      <c r="G4713" s="1" t="s">
        <v>33</v>
      </c>
      <c r="H4713" s="1" t="s">
        <v>156</v>
      </c>
      <c r="I4713" s="1" t="s">
        <v>155</v>
      </c>
      <c r="J4713">
        <v>119</v>
      </c>
      <c r="K4713">
        <v>2325693</v>
      </c>
      <c r="L4713">
        <v>5.0999999999999996</v>
      </c>
      <c r="M4713" s="2" t="b">
        <f t="shared" si="146"/>
        <v>0</v>
      </c>
      <c r="N4713" s="2" t="str">
        <f t="shared" si="147"/>
        <v>Male201885+ yearsGR113-121</v>
      </c>
    </row>
    <row r="4714" spans="2:14" x14ac:dyDescent="0.35">
      <c r="B4714" t="s">
        <v>712</v>
      </c>
      <c r="C4714" t="s">
        <v>713</v>
      </c>
      <c r="D4714">
        <v>2018</v>
      </c>
      <c r="E4714">
        <v>2018</v>
      </c>
      <c r="F4714" s="1" t="s">
        <v>32</v>
      </c>
      <c r="G4714" s="1" t="s">
        <v>33</v>
      </c>
      <c r="H4714" s="1" t="s">
        <v>67</v>
      </c>
      <c r="I4714" s="1" t="s">
        <v>66</v>
      </c>
      <c r="J4714">
        <v>82</v>
      </c>
      <c r="K4714">
        <v>2325693</v>
      </c>
      <c r="L4714">
        <v>3.5</v>
      </c>
      <c r="M4714" s="2" t="b">
        <f t="shared" si="146"/>
        <v>0</v>
      </c>
      <c r="N4714" s="2" t="str">
        <f t="shared" si="147"/>
        <v>Male201885+ yearsGR113-122</v>
      </c>
    </row>
    <row r="4715" spans="2:14" x14ac:dyDescent="0.35">
      <c r="B4715" t="s">
        <v>712</v>
      </c>
      <c r="C4715" t="s">
        <v>713</v>
      </c>
      <c r="D4715">
        <v>2018</v>
      </c>
      <c r="E4715">
        <v>2018</v>
      </c>
      <c r="F4715" s="1" t="s">
        <v>32</v>
      </c>
      <c r="G4715" s="1" t="s">
        <v>33</v>
      </c>
      <c r="H4715" s="1" t="s">
        <v>154</v>
      </c>
      <c r="I4715" s="1" t="s">
        <v>153</v>
      </c>
      <c r="J4715">
        <v>1838</v>
      </c>
      <c r="K4715">
        <v>2325693</v>
      </c>
      <c r="L4715">
        <v>79</v>
      </c>
      <c r="M4715" s="2" t="b">
        <f t="shared" si="146"/>
        <v>0</v>
      </c>
      <c r="N4715" s="2" t="str">
        <f t="shared" si="147"/>
        <v>Male201885+ yearsGR113-123</v>
      </c>
    </row>
    <row r="4716" spans="2:14" x14ac:dyDescent="0.35">
      <c r="B4716" t="s">
        <v>712</v>
      </c>
      <c r="C4716" t="s">
        <v>713</v>
      </c>
      <c r="D4716">
        <v>2018</v>
      </c>
      <c r="E4716">
        <v>2018</v>
      </c>
      <c r="F4716" s="1" t="s">
        <v>32</v>
      </c>
      <c r="G4716" s="1" t="s">
        <v>33</v>
      </c>
      <c r="H4716" s="1" t="s">
        <v>65</v>
      </c>
      <c r="I4716" s="1" t="s">
        <v>64</v>
      </c>
      <c r="J4716">
        <v>1097</v>
      </c>
      <c r="K4716">
        <v>2325693</v>
      </c>
      <c r="L4716">
        <v>47.2</v>
      </c>
      <c r="M4716" s="2" t="b">
        <f t="shared" si="146"/>
        <v>1</v>
      </c>
      <c r="N4716" s="2" t="str">
        <f t="shared" si="147"/>
        <v>Male201885+ yearsGR113-124</v>
      </c>
    </row>
    <row r="4717" spans="2:14" x14ac:dyDescent="0.35">
      <c r="B4717" t="s">
        <v>712</v>
      </c>
      <c r="C4717" t="s">
        <v>713</v>
      </c>
      <c r="D4717">
        <v>2018</v>
      </c>
      <c r="E4717">
        <v>2018</v>
      </c>
      <c r="F4717" s="1" t="s">
        <v>32</v>
      </c>
      <c r="G4717" s="1" t="s">
        <v>33</v>
      </c>
      <c r="H4717" s="1" t="s">
        <v>152</v>
      </c>
      <c r="I4717" s="1" t="s">
        <v>151</v>
      </c>
      <c r="J4717">
        <v>880</v>
      </c>
      <c r="K4717">
        <v>2325693</v>
      </c>
      <c r="L4717">
        <v>37.799999999999997</v>
      </c>
      <c r="M4717" s="2" t="b">
        <f t="shared" si="146"/>
        <v>0</v>
      </c>
      <c r="N4717" s="2" t="str">
        <f t="shared" si="147"/>
        <v>Male201885+ yearsGR113-125</v>
      </c>
    </row>
    <row r="4718" spans="2:14" x14ac:dyDescent="0.35">
      <c r="B4718" t="s">
        <v>712</v>
      </c>
      <c r="C4718" t="s">
        <v>713</v>
      </c>
      <c r="D4718">
        <v>2018</v>
      </c>
      <c r="E4718">
        <v>2018</v>
      </c>
      <c r="F4718" s="1" t="s">
        <v>32</v>
      </c>
      <c r="G4718" s="1" t="s">
        <v>33</v>
      </c>
      <c r="H4718" s="1" t="s">
        <v>63</v>
      </c>
      <c r="I4718" s="1" t="s">
        <v>62</v>
      </c>
      <c r="J4718">
        <v>217</v>
      </c>
      <c r="K4718">
        <v>2325693</v>
      </c>
      <c r="L4718">
        <v>9.3000000000000007</v>
      </c>
      <c r="M4718" s="2" t="b">
        <f t="shared" si="146"/>
        <v>0</v>
      </c>
      <c r="N4718" s="2" t="str">
        <f t="shared" si="147"/>
        <v>Male201885+ yearsGR113-126</v>
      </c>
    </row>
    <row r="4719" spans="2:14" x14ac:dyDescent="0.35">
      <c r="B4719" t="s">
        <v>712</v>
      </c>
      <c r="C4719" t="s">
        <v>713</v>
      </c>
      <c r="D4719">
        <v>2018</v>
      </c>
      <c r="E4719">
        <v>2018</v>
      </c>
      <c r="F4719" s="1" t="s">
        <v>32</v>
      </c>
      <c r="G4719" s="1" t="s">
        <v>33</v>
      </c>
      <c r="H4719" s="1" t="s">
        <v>61</v>
      </c>
      <c r="I4719" s="1" t="s">
        <v>60</v>
      </c>
      <c r="J4719">
        <v>60</v>
      </c>
      <c r="K4719">
        <v>2325693</v>
      </c>
      <c r="L4719">
        <v>2.6</v>
      </c>
      <c r="M4719" s="2" t="b">
        <f t="shared" si="146"/>
        <v>1</v>
      </c>
      <c r="N4719" s="2" t="str">
        <f t="shared" si="147"/>
        <v>Male201885+ yearsGR113-127</v>
      </c>
    </row>
    <row r="4720" spans="2:14" x14ac:dyDescent="0.35">
      <c r="B4720" t="s">
        <v>712</v>
      </c>
      <c r="C4720" t="s">
        <v>713</v>
      </c>
      <c r="D4720">
        <v>2018</v>
      </c>
      <c r="E4720">
        <v>2018</v>
      </c>
      <c r="F4720" s="1" t="s">
        <v>32</v>
      </c>
      <c r="G4720" s="1" t="s">
        <v>33</v>
      </c>
      <c r="H4720" s="1" t="s">
        <v>59</v>
      </c>
      <c r="I4720" s="1" t="s">
        <v>58</v>
      </c>
      <c r="J4720">
        <v>18</v>
      </c>
      <c r="K4720">
        <v>2325693</v>
      </c>
      <c r="L4720" t="s">
        <v>10</v>
      </c>
      <c r="M4720" s="2" t="b">
        <f t="shared" ref="M4720:M4783" si="148">LEFT(H4720,1)="#"</f>
        <v>0</v>
      </c>
      <c r="N4720" s="2" t="str">
        <f t="shared" ref="N4720:N4783" si="149">B4720&amp;E4720&amp;F4720&amp;I4720</f>
        <v>Male201885+ yearsGR113-128</v>
      </c>
    </row>
    <row r="4721" spans="2:14" x14ac:dyDescent="0.35">
      <c r="B4721" t="s">
        <v>712</v>
      </c>
      <c r="C4721" t="s">
        <v>713</v>
      </c>
      <c r="D4721">
        <v>2018</v>
      </c>
      <c r="E4721">
        <v>2018</v>
      </c>
      <c r="F4721" s="1" t="s">
        <v>32</v>
      </c>
      <c r="G4721" s="1" t="s">
        <v>33</v>
      </c>
      <c r="H4721" s="1" t="s">
        <v>57</v>
      </c>
      <c r="I4721" s="1" t="s">
        <v>56</v>
      </c>
      <c r="J4721">
        <v>42</v>
      </c>
      <c r="K4721">
        <v>2325693</v>
      </c>
      <c r="L4721">
        <v>1.8</v>
      </c>
      <c r="M4721" s="2" t="b">
        <f t="shared" si="148"/>
        <v>0</v>
      </c>
      <c r="N4721" s="2" t="str">
        <f t="shared" si="149"/>
        <v>Male201885+ yearsGR113-129</v>
      </c>
    </row>
    <row r="4722" spans="2:14" x14ac:dyDescent="0.35">
      <c r="B4722" t="s">
        <v>712</v>
      </c>
      <c r="C4722" t="s">
        <v>713</v>
      </c>
      <c r="D4722">
        <v>2018</v>
      </c>
      <c r="E4722">
        <v>2018</v>
      </c>
      <c r="F4722" s="1" t="s">
        <v>32</v>
      </c>
      <c r="G4722" s="1" t="s">
        <v>33</v>
      </c>
      <c r="H4722" s="1" t="s">
        <v>55</v>
      </c>
      <c r="I4722" s="1" t="s">
        <v>54</v>
      </c>
      <c r="J4722">
        <v>43</v>
      </c>
      <c r="K4722">
        <v>2325693</v>
      </c>
      <c r="L4722">
        <v>1.8</v>
      </c>
      <c r="M4722" s="2" t="b">
        <f t="shared" si="148"/>
        <v>0</v>
      </c>
      <c r="N4722" s="2" t="str">
        <f t="shared" si="149"/>
        <v>Male201885+ yearsGR113-131</v>
      </c>
    </row>
    <row r="4723" spans="2:14" x14ac:dyDescent="0.35">
      <c r="B4723" t="s">
        <v>712</v>
      </c>
      <c r="C4723" t="s">
        <v>713</v>
      </c>
      <c r="D4723">
        <v>2018</v>
      </c>
      <c r="E4723">
        <v>2018</v>
      </c>
      <c r="F4723" s="1" t="s">
        <v>32</v>
      </c>
      <c r="G4723" s="1" t="s">
        <v>33</v>
      </c>
      <c r="H4723" s="1" t="s">
        <v>53</v>
      </c>
      <c r="I4723" s="1" t="s">
        <v>52</v>
      </c>
      <c r="J4723">
        <v>41</v>
      </c>
      <c r="K4723">
        <v>2325693</v>
      </c>
      <c r="L4723">
        <v>1.8</v>
      </c>
      <c r="M4723" s="2" t="b">
        <f t="shared" si="148"/>
        <v>0</v>
      </c>
      <c r="N4723" s="2" t="str">
        <f t="shared" si="149"/>
        <v>Male201885+ yearsGR113-133</v>
      </c>
    </row>
    <row r="4724" spans="2:14" x14ac:dyDescent="0.35">
      <c r="B4724" t="s">
        <v>712</v>
      </c>
      <c r="C4724" t="s">
        <v>713</v>
      </c>
      <c r="D4724">
        <v>2018</v>
      </c>
      <c r="E4724">
        <v>2018</v>
      </c>
      <c r="F4724" s="1" t="s">
        <v>32</v>
      </c>
      <c r="G4724" s="1" t="s">
        <v>33</v>
      </c>
      <c r="H4724" s="1" t="s">
        <v>147</v>
      </c>
      <c r="I4724" s="1" t="s">
        <v>146</v>
      </c>
      <c r="J4724">
        <v>350</v>
      </c>
      <c r="K4724">
        <v>2325693</v>
      </c>
      <c r="L4724">
        <v>15</v>
      </c>
      <c r="M4724" s="2" t="b">
        <f t="shared" si="148"/>
        <v>1</v>
      </c>
      <c r="N4724" s="2" t="str">
        <f t="shared" si="149"/>
        <v>Male201885+ yearsGR113-135</v>
      </c>
    </row>
    <row r="4725" spans="2:14" x14ac:dyDescent="0.35">
      <c r="B4725" t="s">
        <v>712</v>
      </c>
      <c r="C4725" t="s">
        <v>713</v>
      </c>
      <c r="D4725">
        <v>2018</v>
      </c>
      <c r="E4725">
        <v>2018</v>
      </c>
      <c r="F4725" s="1" t="s">
        <v>32</v>
      </c>
      <c r="G4725" s="1" t="s">
        <v>33</v>
      </c>
      <c r="H4725" s="1" t="s">
        <v>145</v>
      </c>
      <c r="I4725" s="1" t="s">
        <v>144</v>
      </c>
      <c r="J4725">
        <v>607</v>
      </c>
      <c r="K4725">
        <v>2325693</v>
      </c>
      <c r="L4725">
        <v>26.1</v>
      </c>
      <c r="M4725" s="2" t="b">
        <f t="shared" si="148"/>
        <v>1</v>
      </c>
      <c r="N4725" s="2" t="str">
        <f t="shared" si="149"/>
        <v>Male201885+ yearsGR113-136</v>
      </c>
    </row>
    <row r="4726" spans="2:14" x14ac:dyDescent="0.35">
      <c r="B4726" t="s">
        <v>712</v>
      </c>
      <c r="C4726" t="s">
        <v>713</v>
      </c>
      <c r="D4726">
        <v>2018</v>
      </c>
      <c r="E4726">
        <v>2018</v>
      </c>
      <c r="F4726" s="1" t="s">
        <v>11</v>
      </c>
      <c r="G4726" s="1" t="s">
        <v>12</v>
      </c>
      <c r="H4726" s="1" t="s">
        <v>129</v>
      </c>
      <c r="I4726" s="1" t="s">
        <v>128</v>
      </c>
      <c r="J4726">
        <v>36</v>
      </c>
      <c r="K4726" t="s">
        <v>13</v>
      </c>
      <c r="L4726" t="s">
        <v>13</v>
      </c>
      <c r="M4726" s="2" t="b">
        <f t="shared" si="148"/>
        <v>0</v>
      </c>
      <c r="N4726" s="2" t="str">
        <f t="shared" si="149"/>
        <v>Male2018Not StatedGR113-053</v>
      </c>
    </row>
    <row r="4727" spans="2:14" x14ac:dyDescent="0.35">
      <c r="B4727" t="s">
        <v>712</v>
      </c>
      <c r="C4727" t="s">
        <v>713</v>
      </c>
      <c r="D4727">
        <v>2018</v>
      </c>
      <c r="E4727">
        <v>2018</v>
      </c>
      <c r="F4727" s="1" t="s">
        <v>11</v>
      </c>
      <c r="G4727" s="1" t="s">
        <v>12</v>
      </c>
      <c r="H4727" s="1" t="s">
        <v>127</v>
      </c>
      <c r="I4727" s="1" t="s">
        <v>126</v>
      </c>
      <c r="J4727">
        <v>31</v>
      </c>
      <c r="K4727" t="s">
        <v>13</v>
      </c>
      <c r="L4727" t="s">
        <v>13</v>
      </c>
      <c r="M4727" s="2" t="b">
        <f t="shared" si="148"/>
        <v>1</v>
      </c>
      <c r="N4727" s="2" t="str">
        <f t="shared" si="149"/>
        <v>Male2018Not StatedGR113-054</v>
      </c>
    </row>
    <row r="4728" spans="2:14" x14ac:dyDescent="0.35">
      <c r="B4728" t="s">
        <v>712</v>
      </c>
      <c r="C4728" t="s">
        <v>713</v>
      </c>
      <c r="D4728">
        <v>2018</v>
      </c>
      <c r="E4728">
        <v>2018</v>
      </c>
      <c r="F4728" s="1" t="s">
        <v>11</v>
      </c>
      <c r="G4728" s="1" t="s">
        <v>12</v>
      </c>
      <c r="H4728" s="1" t="s">
        <v>123</v>
      </c>
      <c r="I4728" s="1" t="s">
        <v>122</v>
      </c>
      <c r="J4728">
        <v>23</v>
      </c>
      <c r="K4728" t="s">
        <v>13</v>
      </c>
      <c r="L4728" t="s">
        <v>13</v>
      </c>
      <c r="M4728" s="2" t="b">
        <f t="shared" si="148"/>
        <v>0</v>
      </c>
      <c r="N4728" s="2" t="str">
        <f t="shared" si="149"/>
        <v>Male2018Not StatedGR113-058</v>
      </c>
    </row>
    <row r="4729" spans="2:14" x14ac:dyDescent="0.35">
      <c r="B4729" t="s">
        <v>712</v>
      </c>
      <c r="C4729" t="s">
        <v>713</v>
      </c>
      <c r="D4729">
        <v>2018</v>
      </c>
      <c r="E4729">
        <v>2018</v>
      </c>
      <c r="F4729" s="1" t="s">
        <v>11</v>
      </c>
      <c r="G4729" s="1" t="s">
        <v>12</v>
      </c>
      <c r="H4729" s="1" t="s">
        <v>119</v>
      </c>
      <c r="I4729" s="1" t="s">
        <v>118</v>
      </c>
      <c r="J4729">
        <v>18</v>
      </c>
      <c r="K4729" t="s">
        <v>13</v>
      </c>
      <c r="L4729" t="s">
        <v>13</v>
      </c>
      <c r="M4729" s="2" t="b">
        <f t="shared" si="148"/>
        <v>0</v>
      </c>
      <c r="N4729" s="2" t="str">
        <f t="shared" si="149"/>
        <v>Male2018Not StatedGR113-061</v>
      </c>
    </row>
    <row r="4730" spans="2:14" x14ac:dyDescent="0.35">
      <c r="B4730" t="s">
        <v>712</v>
      </c>
      <c r="C4730" t="s">
        <v>713</v>
      </c>
      <c r="D4730">
        <v>2018</v>
      </c>
      <c r="E4730">
        <v>2018</v>
      </c>
      <c r="F4730" s="1" t="s">
        <v>11</v>
      </c>
      <c r="G4730" s="1" t="s">
        <v>12</v>
      </c>
      <c r="H4730" s="1" t="s">
        <v>117</v>
      </c>
      <c r="I4730" s="1" t="s">
        <v>116</v>
      </c>
      <c r="J4730">
        <v>12</v>
      </c>
      <c r="K4730" t="s">
        <v>13</v>
      </c>
      <c r="L4730" t="s">
        <v>13</v>
      </c>
      <c r="M4730" s="2" t="b">
        <f t="shared" si="148"/>
        <v>0</v>
      </c>
      <c r="N4730" s="2" t="str">
        <f t="shared" si="149"/>
        <v>Male2018Not StatedGR113-062</v>
      </c>
    </row>
    <row r="4731" spans="2:14" x14ac:dyDescent="0.35">
      <c r="B4731" t="s">
        <v>712</v>
      </c>
      <c r="C4731" t="s">
        <v>713</v>
      </c>
      <c r="D4731">
        <v>2018</v>
      </c>
      <c r="E4731">
        <v>2018</v>
      </c>
      <c r="F4731" s="1" t="s">
        <v>11</v>
      </c>
      <c r="G4731" s="1" t="s">
        <v>12</v>
      </c>
      <c r="H4731" s="1" t="s">
        <v>83</v>
      </c>
      <c r="I4731" s="1" t="s">
        <v>82</v>
      </c>
      <c r="J4731">
        <v>17</v>
      </c>
      <c r="K4731" t="s">
        <v>13</v>
      </c>
      <c r="L4731" t="s">
        <v>13</v>
      </c>
      <c r="M4731" s="2" t="b">
        <f t="shared" si="148"/>
        <v>0</v>
      </c>
      <c r="N4731" s="2" t="str">
        <f t="shared" si="149"/>
        <v>Male2018Not StatedGR113-110</v>
      </c>
    </row>
    <row r="4732" spans="2:14" x14ac:dyDescent="0.35">
      <c r="B4732" t="s">
        <v>712</v>
      </c>
      <c r="C4732" t="s">
        <v>713</v>
      </c>
      <c r="D4732">
        <v>2018</v>
      </c>
      <c r="E4732">
        <v>2018</v>
      </c>
      <c r="F4732" s="1" t="s">
        <v>11</v>
      </c>
      <c r="G4732" s="1" t="s">
        <v>12</v>
      </c>
      <c r="H4732" s="1" t="s">
        <v>81</v>
      </c>
      <c r="I4732" s="1" t="s">
        <v>80</v>
      </c>
      <c r="J4732">
        <v>12</v>
      </c>
      <c r="K4732" t="s">
        <v>13</v>
      </c>
      <c r="L4732" t="s">
        <v>13</v>
      </c>
      <c r="M4732" s="2" t="b">
        <f t="shared" si="148"/>
        <v>0</v>
      </c>
      <c r="N4732" s="2" t="str">
        <f t="shared" si="149"/>
        <v>Male2018Not StatedGR113-111</v>
      </c>
    </row>
    <row r="4733" spans="2:14" x14ac:dyDescent="0.35">
      <c r="B4733" t="s">
        <v>712</v>
      </c>
      <c r="C4733" t="s">
        <v>713</v>
      </c>
      <c r="D4733">
        <v>2018</v>
      </c>
      <c r="E4733">
        <v>2018</v>
      </c>
      <c r="F4733" s="1" t="s">
        <v>11</v>
      </c>
      <c r="G4733" s="1" t="s">
        <v>12</v>
      </c>
      <c r="H4733" s="1" t="s">
        <v>79</v>
      </c>
      <c r="I4733" s="1" t="s">
        <v>78</v>
      </c>
      <c r="J4733">
        <v>15</v>
      </c>
      <c r="K4733" t="s">
        <v>13</v>
      </c>
      <c r="L4733" t="s">
        <v>13</v>
      </c>
      <c r="M4733" s="2" t="b">
        <f t="shared" si="148"/>
        <v>1</v>
      </c>
      <c r="N4733" s="2" t="str">
        <f t="shared" si="149"/>
        <v>Male2018Not StatedGR113-112</v>
      </c>
    </row>
    <row r="4734" spans="2:14" x14ac:dyDescent="0.35">
      <c r="B4734" t="s">
        <v>712</v>
      </c>
      <c r="C4734" t="s">
        <v>713</v>
      </c>
      <c r="D4734">
        <v>2018</v>
      </c>
      <c r="E4734">
        <v>2018</v>
      </c>
      <c r="F4734" s="1" t="s">
        <v>11</v>
      </c>
      <c r="G4734" s="1" t="s">
        <v>12</v>
      </c>
      <c r="H4734" s="1" t="s">
        <v>73</v>
      </c>
      <c r="I4734" s="1" t="s">
        <v>72</v>
      </c>
      <c r="J4734">
        <v>13</v>
      </c>
      <c r="K4734" t="s">
        <v>13</v>
      </c>
      <c r="L4734" t="s">
        <v>13</v>
      </c>
      <c r="M4734" s="2" t="b">
        <f t="shared" si="148"/>
        <v>0</v>
      </c>
      <c r="N4734" s="2" t="str">
        <f t="shared" si="149"/>
        <v>Male2018Not StatedGR113-117</v>
      </c>
    </row>
    <row r="4735" spans="2:14" x14ac:dyDescent="0.35">
      <c r="B4735" t="s">
        <v>712</v>
      </c>
      <c r="C4735" t="s">
        <v>713</v>
      </c>
      <c r="D4735">
        <v>2018</v>
      </c>
      <c r="E4735">
        <v>2018</v>
      </c>
      <c r="F4735" s="1" t="s">
        <v>11</v>
      </c>
      <c r="G4735" s="1" t="s">
        <v>12</v>
      </c>
      <c r="H4735" s="1" t="s">
        <v>67</v>
      </c>
      <c r="I4735" s="1" t="s">
        <v>66</v>
      </c>
      <c r="J4735">
        <v>10</v>
      </c>
      <c r="K4735" t="s">
        <v>13</v>
      </c>
      <c r="L4735" t="s">
        <v>13</v>
      </c>
      <c r="M4735" s="2" t="b">
        <f t="shared" si="148"/>
        <v>0</v>
      </c>
      <c r="N4735" s="2" t="str">
        <f t="shared" si="149"/>
        <v>Male2018Not StatedGR113-122</v>
      </c>
    </row>
    <row r="4736" spans="2:14" x14ac:dyDescent="0.35">
      <c r="B4736" t="s">
        <v>712</v>
      </c>
      <c r="C4736" t="s">
        <v>713</v>
      </c>
      <c r="D4736">
        <v>2019</v>
      </c>
      <c r="E4736">
        <v>2019</v>
      </c>
      <c r="F4736" s="1" t="s">
        <v>8</v>
      </c>
      <c r="G4736" s="1" t="s">
        <v>9</v>
      </c>
      <c r="H4736" s="1" t="s">
        <v>296</v>
      </c>
      <c r="I4736" s="1" t="s">
        <v>295</v>
      </c>
      <c r="J4736">
        <v>105</v>
      </c>
      <c r="K4736">
        <v>1935117</v>
      </c>
      <c r="L4736">
        <v>5.4</v>
      </c>
      <c r="M4736" s="2" t="b">
        <f t="shared" si="148"/>
        <v>0</v>
      </c>
      <c r="N4736" s="2" t="str">
        <f t="shared" si="149"/>
        <v>Male2019&lt; 1 yearGR113-003</v>
      </c>
    </row>
    <row r="4737" spans="2:14" x14ac:dyDescent="0.35">
      <c r="B4737" t="s">
        <v>712</v>
      </c>
      <c r="C4737" t="s">
        <v>713</v>
      </c>
      <c r="D4737">
        <v>2019</v>
      </c>
      <c r="E4737">
        <v>2019</v>
      </c>
      <c r="F4737" s="1" t="s">
        <v>8</v>
      </c>
      <c r="G4737" s="1" t="s">
        <v>9</v>
      </c>
      <c r="H4737" s="1" t="s">
        <v>143</v>
      </c>
      <c r="I4737" s="1" t="s">
        <v>142</v>
      </c>
      <c r="J4737">
        <v>68</v>
      </c>
      <c r="K4737">
        <v>1935117</v>
      </c>
      <c r="L4737">
        <v>3.5</v>
      </c>
      <c r="M4737" s="2" t="b">
        <f t="shared" si="148"/>
        <v>1</v>
      </c>
      <c r="N4737" s="2" t="str">
        <f t="shared" si="149"/>
        <v>Male2019&lt; 1 yearGR113-010</v>
      </c>
    </row>
    <row r="4738" spans="2:14" x14ac:dyDescent="0.35">
      <c r="B4738" t="s">
        <v>712</v>
      </c>
      <c r="C4738" t="s">
        <v>713</v>
      </c>
      <c r="D4738">
        <v>2019</v>
      </c>
      <c r="E4738">
        <v>2019</v>
      </c>
      <c r="F4738" s="1" t="s">
        <v>8</v>
      </c>
      <c r="G4738" s="1" t="s">
        <v>9</v>
      </c>
      <c r="H4738" s="1" t="s">
        <v>141</v>
      </c>
      <c r="I4738" s="1" t="s">
        <v>140</v>
      </c>
      <c r="J4738">
        <v>105</v>
      </c>
      <c r="K4738">
        <v>1935117</v>
      </c>
      <c r="L4738">
        <v>5.4</v>
      </c>
      <c r="M4738" s="2" t="b">
        <f t="shared" si="148"/>
        <v>0</v>
      </c>
      <c r="N4738" s="2" t="str">
        <f t="shared" si="149"/>
        <v>Male2019&lt; 1 yearGR113-018</v>
      </c>
    </row>
    <row r="4739" spans="2:14" x14ac:dyDescent="0.35">
      <c r="B4739" t="s">
        <v>712</v>
      </c>
      <c r="C4739" t="s">
        <v>713</v>
      </c>
      <c r="D4739">
        <v>2019</v>
      </c>
      <c r="E4739">
        <v>2019</v>
      </c>
      <c r="F4739" s="1" t="s">
        <v>8</v>
      </c>
      <c r="G4739" s="1" t="s">
        <v>9</v>
      </c>
      <c r="H4739" s="1" t="s">
        <v>139</v>
      </c>
      <c r="I4739" s="1" t="s">
        <v>138</v>
      </c>
      <c r="J4739">
        <v>32</v>
      </c>
      <c r="K4739">
        <v>1935117</v>
      </c>
      <c r="L4739">
        <v>1.7</v>
      </c>
      <c r="M4739" s="2" t="b">
        <f t="shared" si="148"/>
        <v>1</v>
      </c>
      <c r="N4739" s="2" t="str">
        <f t="shared" si="149"/>
        <v>Male2019&lt; 1 yearGR113-019</v>
      </c>
    </row>
    <row r="4740" spans="2:14" x14ac:dyDescent="0.35">
      <c r="B4740" t="s">
        <v>712</v>
      </c>
      <c r="C4740" t="s">
        <v>713</v>
      </c>
      <c r="D4740">
        <v>2019</v>
      </c>
      <c r="E4740">
        <v>2019</v>
      </c>
      <c r="F4740" s="1" t="s">
        <v>8</v>
      </c>
      <c r="G4740" s="1" t="s">
        <v>9</v>
      </c>
      <c r="H4740" s="1" t="s">
        <v>240</v>
      </c>
      <c r="I4740" s="1" t="s">
        <v>239</v>
      </c>
      <c r="J4740">
        <v>14</v>
      </c>
      <c r="K4740">
        <v>1935117</v>
      </c>
      <c r="L4740" t="s">
        <v>10</v>
      </c>
      <c r="M4740" s="2" t="b">
        <f t="shared" si="148"/>
        <v>0</v>
      </c>
      <c r="N4740" s="2" t="str">
        <f t="shared" si="149"/>
        <v>Male2019&lt; 1 yearGR113-043</v>
      </c>
    </row>
    <row r="4741" spans="2:14" x14ac:dyDescent="0.35">
      <c r="B4741" t="s">
        <v>712</v>
      </c>
      <c r="C4741" t="s">
        <v>713</v>
      </c>
      <c r="D4741">
        <v>2019</v>
      </c>
      <c r="E4741">
        <v>2019</v>
      </c>
      <c r="F4741" s="1" t="s">
        <v>8</v>
      </c>
      <c r="G4741" s="1" t="s">
        <v>9</v>
      </c>
      <c r="H4741" s="1" t="s">
        <v>238</v>
      </c>
      <c r="I4741" s="1" t="s">
        <v>237</v>
      </c>
      <c r="J4741">
        <v>17</v>
      </c>
      <c r="K4741">
        <v>1935117</v>
      </c>
      <c r="L4741" t="s">
        <v>10</v>
      </c>
      <c r="M4741" s="2" t="b">
        <f t="shared" si="148"/>
        <v>1</v>
      </c>
      <c r="N4741" s="2" t="str">
        <f t="shared" si="149"/>
        <v>Male2019&lt; 1 yearGR113-044</v>
      </c>
    </row>
    <row r="4742" spans="2:14" x14ac:dyDescent="0.35">
      <c r="B4742" t="s">
        <v>712</v>
      </c>
      <c r="C4742" t="s">
        <v>713</v>
      </c>
      <c r="D4742">
        <v>2019</v>
      </c>
      <c r="E4742">
        <v>2019</v>
      </c>
      <c r="F4742" s="1" t="s">
        <v>8</v>
      </c>
      <c r="G4742" s="1" t="s">
        <v>9</v>
      </c>
      <c r="H4742" s="1" t="s">
        <v>228</v>
      </c>
      <c r="I4742" s="1" t="s">
        <v>227</v>
      </c>
      <c r="J4742">
        <v>19</v>
      </c>
      <c r="K4742">
        <v>1935117</v>
      </c>
      <c r="L4742" t="s">
        <v>10</v>
      </c>
      <c r="M4742" s="2" t="b">
        <f t="shared" si="148"/>
        <v>1</v>
      </c>
      <c r="N4742" s="2" t="str">
        <f t="shared" si="149"/>
        <v>Male2019&lt; 1 yearGR113-050</v>
      </c>
    </row>
    <row r="4743" spans="2:14" x14ac:dyDescent="0.35">
      <c r="B4743" t="s">
        <v>712</v>
      </c>
      <c r="C4743" t="s">
        <v>713</v>
      </c>
      <c r="D4743">
        <v>2019</v>
      </c>
      <c r="E4743">
        <v>2019</v>
      </c>
      <c r="F4743" s="1" t="s">
        <v>8</v>
      </c>
      <c r="G4743" s="1" t="s">
        <v>9</v>
      </c>
      <c r="H4743" s="1" t="s">
        <v>129</v>
      </c>
      <c r="I4743" s="1" t="s">
        <v>128</v>
      </c>
      <c r="J4743">
        <v>211</v>
      </c>
      <c r="K4743">
        <v>1935117</v>
      </c>
      <c r="L4743">
        <v>10.9</v>
      </c>
      <c r="M4743" s="2" t="b">
        <f t="shared" si="148"/>
        <v>0</v>
      </c>
      <c r="N4743" s="2" t="str">
        <f t="shared" si="149"/>
        <v>Male2019&lt; 1 yearGR113-053</v>
      </c>
    </row>
    <row r="4744" spans="2:14" x14ac:dyDescent="0.35">
      <c r="B4744" t="s">
        <v>712</v>
      </c>
      <c r="C4744" t="s">
        <v>713</v>
      </c>
      <c r="D4744">
        <v>2019</v>
      </c>
      <c r="E4744">
        <v>2019</v>
      </c>
      <c r="F4744" s="1" t="s">
        <v>8</v>
      </c>
      <c r="G4744" s="1" t="s">
        <v>9</v>
      </c>
      <c r="H4744" s="1" t="s">
        <v>127</v>
      </c>
      <c r="I4744" s="1" t="s">
        <v>126</v>
      </c>
      <c r="J4744">
        <v>147</v>
      </c>
      <c r="K4744">
        <v>1935117</v>
      </c>
      <c r="L4744">
        <v>7.6</v>
      </c>
      <c r="M4744" s="2" t="b">
        <f t="shared" si="148"/>
        <v>1</v>
      </c>
      <c r="N4744" s="2" t="str">
        <f t="shared" si="149"/>
        <v>Male2019&lt; 1 yearGR113-054</v>
      </c>
    </row>
    <row r="4745" spans="2:14" x14ac:dyDescent="0.35">
      <c r="B4745" t="s">
        <v>712</v>
      </c>
      <c r="C4745" t="s">
        <v>713</v>
      </c>
      <c r="D4745">
        <v>2019</v>
      </c>
      <c r="E4745">
        <v>2019</v>
      </c>
      <c r="F4745" s="1" t="s">
        <v>8</v>
      </c>
      <c r="G4745" s="1" t="s">
        <v>9</v>
      </c>
      <c r="H4745" s="1" t="s">
        <v>113</v>
      </c>
      <c r="I4745" s="1" t="s">
        <v>112</v>
      </c>
      <c r="J4745">
        <v>143</v>
      </c>
      <c r="K4745">
        <v>1935117</v>
      </c>
      <c r="L4745">
        <v>7.4</v>
      </c>
      <c r="M4745" s="2" t="b">
        <f t="shared" si="148"/>
        <v>0</v>
      </c>
      <c r="N4745" s="2" t="str">
        <f t="shared" si="149"/>
        <v>Male2019&lt; 1 yearGR113-064</v>
      </c>
    </row>
    <row r="4746" spans="2:14" x14ac:dyDescent="0.35">
      <c r="B4746" t="s">
        <v>712</v>
      </c>
      <c r="C4746" t="s">
        <v>713</v>
      </c>
      <c r="D4746">
        <v>2019</v>
      </c>
      <c r="E4746">
        <v>2019</v>
      </c>
      <c r="F4746" s="1" t="s">
        <v>8</v>
      </c>
      <c r="G4746" s="1" t="s">
        <v>9</v>
      </c>
      <c r="H4746" s="1" t="s">
        <v>109</v>
      </c>
      <c r="I4746" s="1" t="s">
        <v>108</v>
      </c>
      <c r="J4746">
        <v>131</v>
      </c>
      <c r="K4746">
        <v>1935117</v>
      </c>
      <c r="L4746">
        <v>6.8</v>
      </c>
      <c r="M4746" s="2" t="b">
        <f t="shared" si="148"/>
        <v>0</v>
      </c>
      <c r="N4746" s="2" t="str">
        <f t="shared" si="149"/>
        <v>Male2019&lt; 1 yearGR113-068</v>
      </c>
    </row>
    <row r="4747" spans="2:14" x14ac:dyDescent="0.35">
      <c r="B4747" t="s">
        <v>712</v>
      </c>
      <c r="C4747" t="s">
        <v>713</v>
      </c>
      <c r="D4747">
        <v>2019</v>
      </c>
      <c r="E4747">
        <v>2019</v>
      </c>
      <c r="F4747" s="1" t="s">
        <v>8</v>
      </c>
      <c r="G4747" s="1" t="s">
        <v>9</v>
      </c>
      <c r="H4747" s="1" t="s">
        <v>107</v>
      </c>
      <c r="I4747" s="1" t="s">
        <v>106</v>
      </c>
      <c r="J4747">
        <v>56</v>
      </c>
      <c r="K4747">
        <v>1935117</v>
      </c>
      <c r="L4747">
        <v>2.9</v>
      </c>
      <c r="M4747" s="2" t="b">
        <f t="shared" si="148"/>
        <v>1</v>
      </c>
      <c r="N4747" s="2" t="str">
        <f t="shared" si="149"/>
        <v>Male2019&lt; 1 yearGR113-070</v>
      </c>
    </row>
    <row r="4748" spans="2:14" x14ac:dyDescent="0.35">
      <c r="B4748" t="s">
        <v>712</v>
      </c>
      <c r="C4748" t="s">
        <v>713</v>
      </c>
      <c r="D4748">
        <v>2019</v>
      </c>
      <c r="E4748">
        <v>2019</v>
      </c>
      <c r="F4748" s="1" t="s">
        <v>8</v>
      </c>
      <c r="G4748" s="1" t="s">
        <v>9</v>
      </c>
      <c r="H4748" s="1" t="s">
        <v>105</v>
      </c>
      <c r="I4748" s="1" t="s">
        <v>104</v>
      </c>
      <c r="J4748">
        <v>16</v>
      </c>
      <c r="K4748">
        <v>1935117</v>
      </c>
      <c r="L4748" t="s">
        <v>10</v>
      </c>
      <c r="M4748" s="2" t="b">
        <f t="shared" si="148"/>
        <v>0</v>
      </c>
      <c r="N4748" s="2" t="str">
        <f t="shared" si="149"/>
        <v>Male2019&lt; 1 yearGR113-075</v>
      </c>
    </row>
    <row r="4749" spans="2:14" x14ac:dyDescent="0.35">
      <c r="B4749" t="s">
        <v>712</v>
      </c>
      <c r="C4749" t="s">
        <v>713</v>
      </c>
      <c r="D4749">
        <v>2019</v>
      </c>
      <c r="E4749">
        <v>2019</v>
      </c>
      <c r="F4749" s="1" t="s">
        <v>8</v>
      </c>
      <c r="G4749" s="1" t="s">
        <v>9</v>
      </c>
      <c r="H4749" s="1" t="s">
        <v>103</v>
      </c>
      <c r="I4749" s="1" t="s">
        <v>102</v>
      </c>
      <c r="J4749">
        <v>91</v>
      </c>
      <c r="K4749">
        <v>1935117</v>
      </c>
      <c r="L4749">
        <v>4.7</v>
      </c>
      <c r="M4749" s="2" t="b">
        <f t="shared" si="148"/>
        <v>1</v>
      </c>
      <c r="N4749" s="2" t="str">
        <f t="shared" si="149"/>
        <v>Male2019&lt; 1 yearGR113-076</v>
      </c>
    </row>
    <row r="4750" spans="2:14" x14ac:dyDescent="0.35">
      <c r="B4750" t="s">
        <v>712</v>
      </c>
      <c r="C4750" t="s">
        <v>713</v>
      </c>
      <c r="D4750">
        <v>2019</v>
      </c>
      <c r="E4750">
        <v>2019</v>
      </c>
      <c r="F4750" s="1" t="s">
        <v>8</v>
      </c>
      <c r="G4750" s="1" t="s">
        <v>9</v>
      </c>
      <c r="H4750" s="1" t="s">
        <v>202</v>
      </c>
      <c r="I4750" s="1" t="s">
        <v>201</v>
      </c>
      <c r="J4750">
        <v>11</v>
      </c>
      <c r="K4750">
        <v>1935117</v>
      </c>
      <c r="L4750" t="s">
        <v>10</v>
      </c>
      <c r="M4750" s="2" t="b">
        <f t="shared" si="148"/>
        <v>0</v>
      </c>
      <c r="N4750" s="2" t="str">
        <f t="shared" si="149"/>
        <v>Male2019&lt; 1 yearGR113-077</v>
      </c>
    </row>
    <row r="4751" spans="2:14" x14ac:dyDescent="0.35">
      <c r="B4751" t="s">
        <v>712</v>
      </c>
      <c r="C4751" t="s">
        <v>713</v>
      </c>
      <c r="D4751">
        <v>2019</v>
      </c>
      <c r="E4751">
        <v>2019</v>
      </c>
      <c r="F4751" s="1" t="s">
        <v>8</v>
      </c>
      <c r="G4751" s="1" t="s">
        <v>9</v>
      </c>
      <c r="H4751" s="1" t="s">
        <v>101</v>
      </c>
      <c r="I4751" s="1" t="s">
        <v>100</v>
      </c>
      <c r="J4751">
        <v>80</v>
      </c>
      <c r="K4751">
        <v>1935117</v>
      </c>
      <c r="L4751">
        <v>4.0999999999999996</v>
      </c>
      <c r="M4751" s="2" t="b">
        <f t="shared" si="148"/>
        <v>0</v>
      </c>
      <c r="N4751" s="2" t="str">
        <f t="shared" si="149"/>
        <v>Male2019&lt; 1 yearGR113-078</v>
      </c>
    </row>
    <row r="4752" spans="2:14" x14ac:dyDescent="0.35">
      <c r="B4752" t="s">
        <v>712</v>
      </c>
      <c r="C4752" t="s">
        <v>713</v>
      </c>
      <c r="D4752">
        <v>2019</v>
      </c>
      <c r="E4752">
        <v>2019</v>
      </c>
      <c r="F4752" s="1" t="s">
        <v>8</v>
      </c>
      <c r="G4752" s="1" t="s">
        <v>9</v>
      </c>
      <c r="H4752" s="1" t="s">
        <v>200</v>
      </c>
      <c r="I4752" s="1" t="s">
        <v>199</v>
      </c>
      <c r="J4752">
        <v>28</v>
      </c>
      <c r="K4752">
        <v>1935117</v>
      </c>
      <c r="L4752">
        <v>1.4</v>
      </c>
      <c r="M4752" s="2" t="b">
        <f t="shared" si="148"/>
        <v>0</v>
      </c>
      <c r="N4752" s="2" t="str">
        <f t="shared" si="149"/>
        <v>Male2019&lt; 1 yearGR113-079</v>
      </c>
    </row>
    <row r="4753" spans="2:14" x14ac:dyDescent="0.35">
      <c r="B4753" t="s">
        <v>712</v>
      </c>
      <c r="C4753" t="s">
        <v>713</v>
      </c>
      <c r="D4753">
        <v>2019</v>
      </c>
      <c r="E4753">
        <v>2019</v>
      </c>
      <c r="F4753" s="1" t="s">
        <v>8</v>
      </c>
      <c r="G4753" s="1" t="s">
        <v>9</v>
      </c>
      <c r="H4753" s="1" t="s">
        <v>198</v>
      </c>
      <c r="I4753" s="1" t="s">
        <v>197</v>
      </c>
      <c r="J4753">
        <v>27</v>
      </c>
      <c r="K4753">
        <v>1935117</v>
      </c>
      <c r="L4753">
        <v>1.4</v>
      </c>
      <c r="M4753" s="2" t="b">
        <f t="shared" si="148"/>
        <v>1</v>
      </c>
      <c r="N4753" s="2" t="str">
        <f t="shared" si="149"/>
        <v>Male2019&lt; 1 yearGR113-080</v>
      </c>
    </row>
    <row r="4754" spans="2:14" x14ac:dyDescent="0.35">
      <c r="B4754" t="s">
        <v>712</v>
      </c>
      <c r="C4754" t="s">
        <v>713</v>
      </c>
      <c r="D4754">
        <v>2019</v>
      </c>
      <c r="E4754">
        <v>2019</v>
      </c>
      <c r="F4754" s="1" t="s">
        <v>8</v>
      </c>
      <c r="G4754" s="1" t="s">
        <v>9</v>
      </c>
      <c r="H4754" s="1" t="s">
        <v>186</v>
      </c>
      <c r="I4754" s="1" t="s">
        <v>185</v>
      </c>
      <c r="J4754">
        <v>125</v>
      </c>
      <c r="K4754">
        <v>1935117</v>
      </c>
      <c r="L4754">
        <v>6.5</v>
      </c>
      <c r="M4754" s="2" t="b">
        <f t="shared" si="148"/>
        <v>0</v>
      </c>
      <c r="N4754" s="2" t="str">
        <f t="shared" si="149"/>
        <v>Male2019&lt; 1 yearGR113-089</v>
      </c>
    </row>
    <row r="4755" spans="2:14" x14ac:dyDescent="0.35">
      <c r="B4755" t="s">
        <v>712</v>
      </c>
      <c r="C4755" t="s">
        <v>713</v>
      </c>
      <c r="D4755">
        <v>2019</v>
      </c>
      <c r="E4755">
        <v>2019</v>
      </c>
      <c r="F4755" s="1" t="s">
        <v>8</v>
      </c>
      <c r="G4755" s="1" t="s">
        <v>9</v>
      </c>
      <c r="H4755" s="1" t="s">
        <v>89</v>
      </c>
      <c r="I4755" s="1" t="s">
        <v>88</v>
      </c>
      <c r="J4755">
        <v>29</v>
      </c>
      <c r="K4755">
        <v>1935117</v>
      </c>
      <c r="L4755">
        <v>1.5</v>
      </c>
      <c r="M4755" s="2" t="b">
        <f t="shared" si="148"/>
        <v>1</v>
      </c>
      <c r="N4755" s="2" t="str">
        <f t="shared" si="149"/>
        <v>Male2019&lt; 1 yearGR113-097</v>
      </c>
    </row>
    <row r="4756" spans="2:14" x14ac:dyDescent="0.35">
      <c r="B4756" t="s">
        <v>712</v>
      </c>
      <c r="C4756" t="s">
        <v>713</v>
      </c>
      <c r="D4756">
        <v>2019</v>
      </c>
      <c r="E4756">
        <v>2019</v>
      </c>
      <c r="F4756" s="1" t="s">
        <v>8</v>
      </c>
      <c r="G4756" s="1" t="s">
        <v>9</v>
      </c>
      <c r="H4756" s="1" t="s">
        <v>87</v>
      </c>
      <c r="I4756" s="1" t="s">
        <v>86</v>
      </c>
      <c r="J4756">
        <v>28</v>
      </c>
      <c r="K4756">
        <v>1935117</v>
      </c>
      <c r="L4756">
        <v>1.4</v>
      </c>
      <c r="M4756" s="2" t="b">
        <f t="shared" si="148"/>
        <v>0</v>
      </c>
      <c r="N4756" s="2" t="str">
        <f t="shared" si="149"/>
        <v>Male2019&lt; 1 yearGR113-100</v>
      </c>
    </row>
    <row r="4757" spans="2:14" x14ac:dyDescent="0.35">
      <c r="B4757" t="s">
        <v>712</v>
      </c>
      <c r="C4757" t="s">
        <v>713</v>
      </c>
      <c r="D4757">
        <v>2019</v>
      </c>
      <c r="E4757">
        <v>2019</v>
      </c>
      <c r="F4757" s="1" t="s">
        <v>8</v>
      </c>
      <c r="G4757" s="1" t="s">
        <v>9</v>
      </c>
      <c r="H4757" s="1" t="s">
        <v>85</v>
      </c>
      <c r="I4757" s="1" t="s">
        <v>84</v>
      </c>
      <c r="J4757">
        <v>5801</v>
      </c>
      <c r="K4757">
        <v>1935117</v>
      </c>
      <c r="L4757">
        <v>299.8</v>
      </c>
      <c r="M4757" s="2" t="b">
        <f t="shared" si="148"/>
        <v>1</v>
      </c>
      <c r="N4757" s="2" t="str">
        <f t="shared" si="149"/>
        <v>Male2019&lt; 1 yearGR113-108</v>
      </c>
    </row>
    <row r="4758" spans="2:14" x14ac:dyDescent="0.35">
      <c r="B4758" t="s">
        <v>712</v>
      </c>
      <c r="C4758" t="s">
        <v>713</v>
      </c>
      <c r="D4758">
        <v>2019</v>
      </c>
      <c r="E4758">
        <v>2019</v>
      </c>
      <c r="F4758" s="1" t="s">
        <v>8</v>
      </c>
      <c r="G4758" s="1" t="s">
        <v>9</v>
      </c>
      <c r="H4758" s="1" t="s">
        <v>164</v>
      </c>
      <c r="I4758" s="1" t="s">
        <v>163</v>
      </c>
      <c r="J4758">
        <v>2248</v>
      </c>
      <c r="K4758">
        <v>1935117</v>
      </c>
      <c r="L4758">
        <v>116.2</v>
      </c>
      <c r="M4758" s="2" t="b">
        <f t="shared" si="148"/>
        <v>1</v>
      </c>
      <c r="N4758" s="2" t="str">
        <f t="shared" si="149"/>
        <v>Male2019&lt; 1 yearGR113-109</v>
      </c>
    </row>
    <row r="4759" spans="2:14" x14ac:dyDescent="0.35">
      <c r="B4759" t="s">
        <v>712</v>
      </c>
      <c r="C4759" t="s">
        <v>713</v>
      </c>
      <c r="D4759">
        <v>2019</v>
      </c>
      <c r="E4759">
        <v>2019</v>
      </c>
      <c r="F4759" s="1" t="s">
        <v>8</v>
      </c>
      <c r="G4759" s="1" t="s">
        <v>9</v>
      </c>
      <c r="H4759" s="1" t="s">
        <v>83</v>
      </c>
      <c r="I4759" s="1" t="s">
        <v>82</v>
      </c>
      <c r="J4759">
        <v>1415</v>
      </c>
      <c r="K4759">
        <v>1935117</v>
      </c>
      <c r="L4759">
        <v>73.099999999999994</v>
      </c>
      <c r="M4759" s="2" t="b">
        <f t="shared" si="148"/>
        <v>0</v>
      </c>
      <c r="N4759" s="2" t="str">
        <f t="shared" si="149"/>
        <v>Male2019&lt; 1 yearGR113-110</v>
      </c>
    </row>
    <row r="4760" spans="2:14" x14ac:dyDescent="0.35">
      <c r="B4760" t="s">
        <v>712</v>
      </c>
      <c r="C4760" t="s">
        <v>713</v>
      </c>
      <c r="D4760">
        <v>2019</v>
      </c>
      <c r="E4760">
        <v>2019</v>
      </c>
      <c r="F4760" s="1" t="s">
        <v>8</v>
      </c>
      <c r="G4760" s="1" t="s">
        <v>9</v>
      </c>
      <c r="H4760" s="1" t="s">
        <v>81</v>
      </c>
      <c r="I4760" s="1" t="s">
        <v>80</v>
      </c>
      <c r="J4760">
        <v>337</v>
      </c>
      <c r="K4760">
        <v>1935117</v>
      </c>
      <c r="L4760">
        <v>17.399999999999999</v>
      </c>
      <c r="M4760" s="2" t="b">
        <f t="shared" si="148"/>
        <v>0</v>
      </c>
      <c r="N4760" s="2" t="str">
        <f t="shared" si="149"/>
        <v>Male2019&lt; 1 yearGR113-111</v>
      </c>
    </row>
    <row r="4761" spans="2:14" x14ac:dyDescent="0.35">
      <c r="B4761" t="s">
        <v>712</v>
      </c>
      <c r="C4761" t="s">
        <v>713</v>
      </c>
      <c r="D4761">
        <v>2019</v>
      </c>
      <c r="E4761">
        <v>2019</v>
      </c>
      <c r="F4761" s="1" t="s">
        <v>8</v>
      </c>
      <c r="G4761" s="1" t="s">
        <v>9</v>
      </c>
      <c r="H4761" s="1" t="s">
        <v>79</v>
      </c>
      <c r="I4761" s="1" t="s">
        <v>78</v>
      </c>
      <c r="J4761">
        <v>753</v>
      </c>
      <c r="K4761">
        <v>1935117</v>
      </c>
      <c r="L4761">
        <v>38.9</v>
      </c>
      <c r="M4761" s="2" t="b">
        <f t="shared" si="148"/>
        <v>1</v>
      </c>
      <c r="N4761" s="2" t="str">
        <f t="shared" si="149"/>
        <v>Male2019&lt; 1 yearGR113-112</v>
      </c>
    </row>
    <row r="4762" spans="2:14" x14ac:dyDescent="0.35">
      <c r="B4762" t="s">
        <v>712</v>
      </c>
      <c r="C4762" t="s">
        <v>713</v>
      </c>
      <c r="D4762">
        <v>2019</v>
      </c>
      <c r="E4762">
        <v>2019</v>
      </c>
      <c r="F4762" s="1" t="s">
        <v>8</v>
      </c>
      <c r="G4762" s="1" t="s">
        <v>9</v>
      </c>
      <c r="H4762" s="1" t="s">
        <v>77</v>
      </c>
      <c r="I4762" s="1" t="s">
        <v>76</v>
      </c>
      <c r="J4762">
        <v>44</v>
      </c>
      <c r="K4762">
        <v>1935117</v>
      </c>
      <c r="L4762">
        <v>2.2999999999999998</v>
      </c>
      <c r="M4762" s="2" t="b">
        <f t="shared" si="148"/>
        <v>0</v>
      </c>
      <c r="N4762" s="2" t="str">
        <f t="shared" si="149"/>
        <v>Male2019&lt; 1 yearGR113-113</v>
      </c>
    </row>
    <row r="4763" spans="2:14" x14ac:dyDescent="0.35">
      <c r="B4763" t="s">
        <v>712</v>
      </c>
      <c r="C4763" t="s">
        <v>713</v>
      </c>
      <c r="D4763">
        <v>2019</v>
      </c>
      <c r="E4763">
        <v>2019</v>
      </c>
      <c r="F4763" s="1" t="s">
        <v>8</v>
      </c>
      <c r="G4763" s="1" t="s">
        <v>9</v>
      </c>
      <c r="H4763" s="1" t="s">
        <v>75</v>
      </c>
      <c r="I4763" s="1" t="s">
        <v>74</v>
      </c>
      <c r="J4763">
        <v>43</v>
      </c>
      <c r="K4763">
        <v>1935117</v>
      </c>
      <c r="L4763">
        <v>2.2000000000000002</v>
      </c>
      <c r="M4763" s="2" t="b">
        <f t="shared" si="148"/>
        <v>0</v>
      </c>
      <c r="N4763" s="2" t="str">
        <f t="shared" si="149"/>
        <v>Male2019&lt; 1 yearGR113-114</v>
      </c>
    </row>
    <row r="4764" spans="2:14" x14ac:dyDescent="0.35">
      <c r="B4764" t="s">
        <v>712</v>
      </c>
      <c r="C4764" t="s">
        <v>713</v>
      </c>
      <c r="D4764">
        <v>2019</v>
      </c>
      <c r="E4764">
        <v>2019</v>
      </c>
      <c r="F4764" s="1" t="s">
        <v>8</v>
      </c>
      <c r="G4764" s="1" t="s">
        <v>9</v>
      </c>
      <c r="H4764" s="1" t="s">
        <v>73</v>
      </c>
      <c r="I4764" s="1" t="s">
        <v>72</v>
      </c>
      <c r="J4764">
        <v>709</v>
      </c>
      <c r="K4764">
        <v>1935117</v>
      </c>
      <c r="L4764">
        <v>36.6</v>
      </c>
      <c r="M4764" s="2" t="b">
        <f t="shared" si="148"/>
        <v>0</v>
      </c>
      <c r="N4764" s="2" t="str">
        <f t="shared" si="149"/>
        <v>Male2019&lt; 1 yearGR113-117</v>
      </c>
    </row>
    <row r="4765" spans="2:14" x14ac:dyDescent="0.35">
      <c r="B4765" t="s">
        <v>712</v>
      </c>
      <c r="C4765" t="s">
        <v>713</v>
      </c>
      <c r="D4765">
        <v>2019</v>
      </c>
      <c r="E4765">
        <v>2019</v>
      </c>
      <c r="F4765" s="1" t="s">
        <v>8</v>
      </c>
      <c r="G4765" s="1" t="s">
        <v>9</v>
      </c>
      <c r="H4765" s="1" t="s">
        <v>69</v>
      </c>
      <c r="I4765" s="1" t="s">
        <v>68</v>
      </c>
      <c r="J4765">
        <v>21</v>
      </c>
      <c r="K4765">
        <v>1935117</v>
      </c>
      <c r="L4765">
        <v>1.1000000000000001</v>
      </c>
      <c r="M4765" s="2" t="b">
        <f t="shared" si="148"/>
        <v>0</v>
      </c>
      <c r="N4765" s="2" t="str">
        <f t="shared" si="149"/>
        <v>Male2019&lt; 1 yearGR113-120</v>
      </c>
    </row>
    <row r="4766" spans="2:14" x14ac:dyDescent="0.35">
      <c r="B4766" t="s">
        <v>712</v>
      </c>
      <c r="C4766" t="s">
        <v>713</v>
      </c>
      <c r="D4766">
        <v>2019</v>
      </c>
      <c r="E4766">
        <v>2019</v>
      </c>
      <c r="F4766" s="1" t="s">
        <v>8</v>
      </c>
      <c r="G4766" s="1" t="s">
        <v>9</v>
      </c>
      <c r="H4766" s="1" t="s">
        <v>154</v>
      </c>
      <c r="I4766" s="1" t="s">
        <v>153</v>
      </c>
      <c r="J4766">
        <v>674</v>
      </c>
      <c r="K4766">
        <v>1935117</v>
      </c>
      <c r="L4766">
        <v>34.799999999999997</v>
      </c>
      <c r="M4766" s="2" t="b">
        <f t="shared" si="148"/>
        <v>0</v>
      </c>
      <c r="N4766" s="2" t="str">
        <f t="shared" si="149"/>
        <v>Male2019&lt; 1 yearGR113-123</v>
      </c>
    </row>
    <row r="4767" spans="2:14" x14ac:dyDescent="0.35">
      <c r="B4767" t="s">
        <v>712</v>
      </c>
      <c r="C4767" t="s">
        <v>713</v>
      </c>
      <c r="D4767">
        <v>2019</v>
      </c>
      <c r="E4767">
        <v>2019</v>
      </c>
      <c r="F4767" s="1" t="s">
        <v>8</v>
      </c>
      <c r="G4767" s="1" t="s">
        <v>9</v>
      </c>
      <c r="H4767" s="1" t="s">
        <v>61</v>
      </c>
      <c r="I4767" s="1" t="s">
        <v>60</v>
      </c>
      <c r="J4767">
        <v>153</v>
      </c>
      <c r="K4767">
        <v>1935117</v>
      </c>
      <c r="L4767">
        <v>7.9</v>
      </c>
      <c r="M4767" s="2" t="b">
        <f t="shared" si="148"/>
        <v>1</v>
      </c>
      <c r="N4767" s="2" t="str">
        <f t="shared" si="149"/>
        <v>Male2019&lt; 1 yearGR113-127</v>
      </c>
    </row>
    <row r="4768" spans="2:14" x14ac:dyDescent="0.35">
      <c r="B4768" t="s">
        <v>712</v>
      </c>
      <c r="C4768" t="s">
        <v>713</v>
      </c>
      <c r="D4768">
        <v>2019</v>
      </c>
      <c r="E4768">
        <v>2019</v>
      </c>
      <c r="F4768" s="1" t="s">
        <v>8</v>
      </c>
      <c r="G4768" s="1" t="s">
        <v>9</v>
      </c>
      <c r="H4768" s="1" t="s">
        <v>57</v>
      </c>
      <c r="I4768" s="1" t="s">
        <v>56</v>
      </c>
      <c r="J4768">
        <v>150</v>
      </c>
      <c r="K4768">
        <v>1935117</v>
      </c>
      <c r="L4768">
        <v>7.8</v>
      </c>
      <c r="M4768" s="2" t="b">
        <f t="shared" si="148"/>
        <v>0</v>
      </c>
      <c r="N4768" s="2" t="str">
        <f t="shared" si="149"/>
        <v>Male2019&lt; 1 yearGR113-129</v>
      </c>
    </row>
    <row r="4769" spans="2:14" x14ac:dyDescent="0.35">
      <c r="B4769" t="s">
        <v>712</v>
      </c>
      <c r="C4769" t="s">
        <v>713</v>
      </c>
      <c r="D4769">
        <v>2019</v>
      </c>
      <c r="E4769">
        <v>2019</v>
      </c>
      <c r="F4769" s="1" t="s">
        <v>8</v>
      </c>
      <c r="G4769" s="1" t="s">
        <v>9</v>
      </c>
      <c r="H4769" s="1" t="s">
        <v>55</v>
      </c>
      <c r="I4769" s="1" t="s">
        <v>54</v>
      </c>
      <c r="J4769">
        <v>65</v>
      </c>
      <c r="K4769">
        <v>1935117</v>
      </c>
      <c r="L4769">
        <v>3.4</v>
      </c>
      <c r="M4769" s="2" t="b">
        <f t="shared" si="148"/>
        <v>0</v>
      </c>
      <c r="N4769" s="2" t="str">
        <f t="shared" si="149"/>
        <v>Male2019&lt; 1 yearGR113-131</v>
      </c>
    </row>
    <row r="4770" spans="2:14" x14ac:dyDescent="0.35">
      <c r="B4770" t="s">
        <v>712</v>
      </c>
      <c r="C4770" t="s">
        <v>713</v>
      </c>
      <c r="D4770">
        <v>2019</v>
      </c>
      <c r="E4770">
        <v>2019</v>
      </c>
      <c r="F4770" s="1" t="s">
        <v>8</v>
      </c>
      <c r="G4770" s="1" t="s">
        <v>9</v>
      </c>
      <c r="H4770" s="1" t="s">
        <v>53</v>
      </c>
      <c r="I4770" s="1" t="s">
        <v>52</v>
      </c>
      <c r="J4770">
        <v>65</v>
      </c>
      <c r="K4770">
        <v>1935117</v>
      </c>
      <c r="L4770">
        <v>3.4</v>
      </c>
      <c r="M4770" s="2" t="b">
        <f t="shared" si="148"/>
        <v>0</v>
      </c>
      <c r="N4770" s="2" t="str">
        <f t="shared" si="149"/>
        <v>Male2019&lt; 1 yearGR113-133</v>
      </c>
    </row>
    <row r="4771" spans="2:14" x14ac:dyDescent="0.35">
      <c r="B4771" t="s">
        <v>712</v>
      </c>
      <c r="C4771" t="s">
        <v>713</v>
      </c>
      <c r="D4771">
        <v>2019</v>
      </c>
      <c r="E4771">
        <v>2019</v>
      </c>
      <c r="F4771" s="1" t="s">
        <v>8</v>
      </c>
      <c r="G4771" s="1" t="s">
        <v>9</v>
      </c>
      <c r="H4771" s="1" t="s">
        <v>147</v>
      </c>
      <c r="I4771" s="1" t="s">
        <v>146</v>
      </c>
      <c r="J4771">
        <v>16</v>
      </c>
      <c r="K4771">
        <v>1935117</v>
      </c>
      <c r="L4771" t="s">
        <v>10</v>
      </c>
      <c r="M4771" s="2" t="b">
        <f t="shared" si="148"/>
        <v>1</v>
      </c>
      <c r="N4771" s="2" t="str">
        <f t="shared" si="149"/>
        <v>Male2019&lt; 1 yearGR113-135</v>
      </c>
    </row>
    <row r="4772" spans="2:14" x14ac:dyDescent="0.35">
      <c r="B4772" t="s">
        <v>712</v>
      </c>
      <c r="C4772" t="s">
        <v>713</v>
      </c>
      <c r="D4772">
        <v>2019</v>
      </c>
      <c r="E4772">
        <v>2019</v>
      </c>
      <c r="F4772" s="1" t="s">
        <v>14</v>
      </c>
      <c r="G4772" s="1" t="s">
        <v>15</v>
      </c>
      <c r="H4772" s="1" t="s">
        <v>143</v>
      </c>
      <c r="I4772" s="1" t="s">
        <v>142</v>
      </c>
      <c r="J4772">
        <v>24</v>
      </c>
      <c r="K4772">
        <v>8074090</v>
      </c>
      <c r="L4772">
        <v>0.3</v>
      </c>
      <c r="M4772" s="2" t="b">
        <f t="shared" si="148"/>
        <v>1</v>
      </c>
      <c r="N4772" s="2" t="str">
        <f t="shared" si="149"/>
        <v>Male20191-4 yearsGR113-010</v>
      </c>
    </row>
    <row r="4773" spans="2:14" x14ac:dyDescent="0.35">
      <c r="B4773" t="s">
        <v>712</v>
      </c>
      <c r="C4773" t="s">
        <v>713</v>
      </c>
      <c r="D4773">
        <v>2019</v>
      </c>
      <c r="E4773">
        <v>2019</v>
      </c>
      <c r="F4773" s="1" t="s">
        <v>14</v>
      </c>
      <c r="G4773" s="1" t="s">
        <v>15</v>
      </c>
      <c r="H4773" s="1" t="s">
        <v>141</v>
      </c>
      <c r="I4773" s="1" t="s">
        <v>140</v>
      </c>
      <c r="J4773">
        <v>69</v>
      </c>
      <c r="K4773">
        <v>8074090</v>
      </c>
      <c r="L4773">
        <v>0.9</v>
      </c>
      <c r="M4773" s="2" t="b">
        <f t="shared" si="148"/>
        <v>0</v>
      </c>
      <c r="N4773" s="2" t="str">
        <f t="shared" si="149"/>
        <v>Male20191-4 yearsGR113-018</v>
      </c>
    </row>
    <row r="4774" spans="2:14" x14ac:dyDescent="0.35">
      <c r="B4774" t="s">
        <v>712</v>
      </c>
      <c r="C4774" t="s">
        <v>713</v>
      </c>
      <c r="D4774">
        <v>2019</v>
      </c>
      <c r="E4774">
        <v>2019</v>
      </c>
      <c r="F4774" s="1" t="s">
        <v>14</v>
      </c>
      <c r="G4774" s="1" t="s">
        <v>15</v>
      </c>
      <c r="H4774" s="1" t="s">
        <v>139</v>
      </c>
      <c r="I4774" s="1" t="s">
        <v>138</v>
      </c>
      <c r="J4774">
        <v>150</v>
      </c>
      <c r="K4774">
        <v>8074090</v>
      </c>
      <c r="L4774">
        <v>1.9</v>
      </c>
      <c r="M4774" s="2" t="b">
        <f t="shared" si="148"/>
        <v>1</v>
      </c>
      <c r="N4774" s="2" t="str">
        <f t="shared" si="149"/>
        <v>Male20191-4 yearsGR113-019</v>
      </c>
    </row>
    <row r="4775" spans="2:14" x14ac:dyDescent="0.35">
      <c r="B4775" t="s">
        <v>712</v>
      </c>
      <c r="C4775" t="s">
        <v>713</v>
      </c>
      <c r="D4775">
        <v>2019</v>
      </c>
      <c r="E4775">
        <v>2019</v>
      </c>
      <c r="F4775" s="1" t="s">
        <v>14</v>
      </c>
      <c r="G4775" s="1" t="s">
        <v>15</v>
      </c>
      <c r="H4775" s="1" t="s">
        <v>272</v>
      </c>
      <c r="I4775" s="1" t="s">
        <v>271</v>
      </c>
      <c r="J4775">
        <v>11</v>
      </c>
      <c r="K4775">
        <v>8074090</v>
      </c>
      <c r="L4775" t="s">
        <v>10</v>
      </c>
      <c r="M4775" s="2" t="b">
        <f t="shared" si="148"/>
        <v>0</v>
      </c>
      <c r="N4775" s="2" t="str">
        <f t="shared" si="149"/>
        <v>Male20191-4 yearsGR113-024</v>
      </c>
    </row>
    <row r="4776" spans="2:14" x14ac:dyDescent="0.35">
      <c r="B4776" t="s">
        <v>712</v>
      </c>
      <c r="C4776" t="s">
        <v>713</v>
      </c>
      <c r="D4776">
        <v>2019</v>
      </c>
      <c r="E4776">
        <v>2019</v>
      </c>
      <c r="F4776" s="1" t="s">
        <v>14</v>
      </c>
      <c r="G4776" s="1" t="s">
        <v>15</v>
      </c>
      <c r="H4776" s="1" t="s">
        <v>250</v>
      </c>
      <c r="I4776" s="1" t="s">
        <v>249</v>
      </c>
      <c r="J4776">
        <v>42</v>
      </c>
      <c r="K4776">
        <v>8074090</v>
      </c>
      <c r="L4776">
        <v>0.5</v>
      </c>
      <c r="M4776" s="2" t="b">
        <f t="shared" si="148"/>
        <v>0</v>
      </c>
      <c r="N4776" s="2" t="str">
        <f t="shared" si="149"/>
        <v>Male20191-4 yearsGR113-036</v>
      </c>
    </row>
    <row r="4777" spans="2:14" x14ac:dyDescent="0.35">
      <c r="B4777" t="s">
        <v>712</v>
      </c>
      <c r="C4777" t="s">
        <v>713</v>
      </c>
      <c r="D4777">
        <v>2019</v>
      </c>
      <c r="E4777">
        <v>2019</v>
      </c>
      <c r="F4777" s="1" t="s">
        <v>14</v>
      </c>
      <c r="G4777" s="1" t="s">
        <v>15</v>
      </c>
      <c r="H4777" s="1" t="s">
        <v>135</v>
      </c>
      <c r="I4777" s="1" t="s">
        <v>134</v>
      </c>
      <c r="J4777">
        <v>45</v>
      </c>
      <c r="K4777">
        <v>8074090</v>
      </c>
      <c r="L4777">
        <v>0.6</v>
      </c>
      <c r="M4777" s="2" t="b">
        <f t="shared" si="148"/>
        <v>0</v>
      </c>
      <c r="N4777" s="2" t="str">
        <f t="shared" si="149"/>
        <v>Male20191-4 yearsGR113-037</v>
      </c>
    </row>
    <row r="4778" spans="2:14" x14ac:dyDescent="0.35">
      <c r="B4778" t="s">
        <v>712</v>
      </c>
      <c r="C4778" t="s">
        <v>713</v>
      </c>
      <c r="D4778">
        <v>2019</v>
      </c>
      <c r="E4778">
        <v>2019</v>
      </c>
      <c r="F4778" s="1" t="s">
        <v>14</v>
      </c>
      <c r="G4778" s="1" t="s">
        <v>15</v>
      </c>
      <c r="H4778" s="1" t="s">
        <v>246</v>
      </c>
      <c r="I4778" s="1" t="s">
        <v>245</v>
      </c>
      <c r="J4778">
        <v>41</v>
      </c>
      <c r="K4778">
        <v>8074090</v>
      </c>
      <c r="L4778">
        <v>0.5</v>
      </c>
      <c r="M4778" s="2" t="b">
        <f t="shared" si="148"/>
        <v>0</v>
      </c>
      <c r="N4778" s="2" t="str">
        <f t="shared" si="149"/>
        <v>Male20191-4 yearsGR113-040</v>
      </c>
    </row>
    <row r="4779" spans="2:14" x14ac:dyDescent="0.35">
      <c r="B4779" t="s">
        <v>712</v>
      </c>
      <c r="C4779" t="s">
        <v>713</v>
      </c>
      <c r="D4779">
        <v>2019</v>
      </c>
      <c r="E4779">
        <v>2019</v>
      </c>
      <c r="F4779" s="1" t="s">
        <v>14</v>
      </c>
      <c r="G4779" s="1" t="s">
        <v>15</v>
      </c>
      <c r="H4779" s="1" t="s">
        <v>240</v>
      </c>
      <c r="I4779" s="1" t="s">
        <v>239</v>
      </c>
      <c r="J4779">
        <v>40</v>
      </c>
      <c r="K4779">
        <v>8074090</v>
      </c>
      <c r="L4779">
        <v>0.5</v>
      </c>
      <c r="M4779" s="2" t="b">
        <f t="shared" si="148"/>
        <v>0</v>
      </c>
      <c r="N4779" s="2" t="str">
        <f t="shared" si="149"/>
        <v>Male20191-4 yearsGR113-043</v>
      </c>
    </row>
    <row r="4780" spans="2:14" x14ac:dyDescent="0.35">
      <c r="B4780" t="s">
        <v>712</v>
      </c>
      <c r="C4780" t="s">
        <v>713</v>
      </c>
      <c r="D4780">
        <v>2019</v>
      </c>
      <c r="E4780">
        <v>2019</v>
      </c>
      <c r="F4780" s="1" t="s">
        <v>14</v>
      </c>
      <c r="G4780" s="1" t="s">
        <v>15</v>
      </c>
      <c r="H4780" s="1" t="s">
        <v>238</v>
      </c>
      <c r="I4780" s="1" t="s">
        <v>237</v>
      </c>
      <c r="J4780">
        <v>29</v>
      </c>
      <c r="K4780">
        <v>8074090</v>
      </c>
      <c r="L4780">
        <v>0.4</v>
      </c>
      <c r="M4780" s="2" t="b">
        <f t="shared" si="148"/>
        <v>1</v>
      </c>
      <c r="N4780" s="2" t="str">
        <f t="shared" si="149"/>
        <v>Male20191-4 yearsGR113-044</v>
      </c>
    </row>
    <row r="4781" spans="2:14" x14ac:dyDescent="0.35">
      <c r="B4781" t="s">
        <v>712</v>
      </c>
      <c r="C4781" t="s">
        <v>713</v>
      </c>
      <c r="D4781">
        <v>2019</v>
      </c>
      <c r="E4781">
        <v>2019</v>
      </c>
      <c r="F4781" s="1" t="s">
        <v>14</v>
      </c>
      <c r="G4781" s="1" t="s">
        <v>15</v>
      </c>
      <c r="H4781" s="1" t="s">
        <v>236</v>
      </c>
      <c r="I4781" s="1" t="s">
        <v>235</v>
      </c>
      <c r="J4781">
        <v>12</v>
      </c>
      <c r="K4781">
        <v>8074090</v>
      </c>
      <c r="L4781" t="s">
        <v>10</v>
      </c>
      <c r="M4781" s="2" t="b">
        <f t="shared" si="148"/>
        <v>1</v>
      </c>
      <c r="N4781" s="2" t="str">
        <f t="shared" si="149"/>
        <v>Male20191-4 yearsGR113-045</v>
      </c>
    </row>
    <row r="4782" spans="2:14" x14ac:dyDescent="0.35">
      <c r="B4782" t="s">
        <v>712</v>
      </c>
      <c r="C4782" t="s">
        <v>713</v>
      </c>
      <c r="D4782">
        <v>2019</v>
      </c>
      <c r="E4782">
        <v>2019</v>
      </c>
      <c r="F4782" s="1" t="s">
        <v>14</v>
      </c>
      <c r="G4782" s="1" t="s">
        <v>15</v>
      </c>
      <c r="H4782" s="1" t="s">
        <v>129</v>
      </c>
      <c r="I4782" s="1" t="s">
        <v>128</v>
      </c>
      <c r="J4782">
        <v>102</v>
      </c>
      <c r="K4782">
        <v>8074090</v>
      </c>
      <c r="L4782">
        <v>1.3</v>
      </c>
      <c r="M4782" s="2" t="b">
        <f t="shared" si="148"/>
        <v>0</v>
      </c>
      <c r="N4782" s="2" t="str">
        <f t="shared" si="149"/>
        <v>Male20191-4 yearsGR113-053</v>
      </c>
    </row>
    <row r="4783" spans="2:14" x14ac:dyDescent="0.35">
      <c r="B4783" t="s">
        <v>712</v>
      </c>
      <c r="C4783" t="s">
        <v>713</v>
      </c>
      <c r="D4783">
        <v>2019</v>
      </c>
      <c r="E4783">
        <v>2019</v>
      </c>
      <c r="F4783" s="1" t="s">
        <v>14</v>
      </c>
      <c r="G4783" s="1" t="s">
        <v>15</v>
      </c>
      <c r="H4783" s="1" t="s">
        <v>127</v>
      </c>
      <c r="I4783" s="1" t="s">
        <v>126</v>
      </c>
      <c r="J4783">
        <v>72</v>
      </c>
      <c r="K4783">
        <v>8074090</v>
      </c>
      <c r="L4783">
        <v>0.9</v>
      </c>
      <c r="M4783" s="2" t="b">
        <f t="shared" si="148"/>
        <v>1</v>
      </c>
      <c r="N4783" s="2" t="str">
        <f t="shared" si="149"/>
        <v>Male20191-4 yearsGR113-054</v>
      </c>
    </row>
    <row r="4784" spans="2:14" x14ac:dyDescent="0.35">
      <c r="B4784" t="s">
        <v>712</v>
      </c>
      <c r="C4784" t="s">
        <v>713</v>
      </c>
      <c r="D4784">
        <v>2019</v>
      </c>
      <c r="E4784">
        <v>2019</v>
      </c>
      <c r="F4784" s="1" t="s">
        <v>14</v>
      </c>
      <c r="G4784" s="1" t="s">
        <v>15</v>
      </c>
      <c r="H4784" s="1" t="s">
        <v>113</v>
      </c>
      <c r="I4784" s="1" t="s">
        <v>112</v>
      </c>
      <c r="J4784">
        <v>68</v>
      </c>
      <c r="K4784">
        <v>8074090</v>
      </c>
      <c r="L4784">
        <v>0.8</v>
      </c>
      <c r="M4784" s="2" t="b">
        <f t="shared" ref="M4784:M4847" si="150">LEFT(H4784,1)="#"</f>
        <v>0</v>
      </c>
      <c r="N4784" s="2" t="str">
        <f t="shared" ref="N4784:N4847" si="151">B4784&amp;E4784&amp;F4784&amp;I4784</f>
        <v>Male20191-4 yearsGR113-064</v>
      </c>
    </row>
    <row r="4785" spans="2:14" x14ac:dyDescent="0.35">
      <c r="B4785" t="s">
        <v>712</v>
      </c>
      <c r="C4785" t="s">
        <v>713</v>
      </c>
      <c r="D4785">
        <v>2019</v>
      </c>
      <c r="E4785">
        <v>2019</v>
      </c>
      <c r="F4785" s="1" t="s">
        <v>14</v>
      </c>
      <c r="G4785" s="1" t="s">
        <v>15</v>
      </c>
      <c r="H4785" s="1" t="s">
        <v>109</v>
      </c>
      <c r="I4785" s="1" t="s">
        <v>108</v>
      </c>
      <c r="J4785">
        <v>54</v>
      </c>
      <c r="K4785">
        <v>8074090</v>
      </c>
      <c r="L4785">
        <v>0.7</v>
      </c>
      <c r="M4785" s="2" t="b">
        <f t="shared" si="150"/>
        <v>0</v>
      </c>
      <c r="N4785" s="2" t="str">
        <f t="shared" si="151"/>
        <v>Male20191-4 yearsGR113-068</v>
      </c>
    </row>
    <row r="4786" spans="2:14" x14ac:dyDescent="0.35">
      <c r="B4786" t="s">
        <v>712</v>
      </c>
      <c r="C4786" t="s">
        <v>713</v>
      </c>
      <c r="D4786">
        <v>2019</v>
      </c>
      <c r="E4786">
        <v>2019</v>
      </c>
      <c r="F4786" s="1" t="s">
        <v>14</v>
      </c>
      <c r="G4786" s="1" t="s">
        <v>15</v>
      </c>
      <c r="H4786" s="1" t="s">
        <v>107</v>
      </c>
      <c r="I4786" s="1" t="s">
        <v>106</v>
      </c>
      <c r="J4786">
        <v>30</v>
      </c>
      <c r="K4786">
        <v>8074090</v>
      </c>
      <c r="L4786">
        <v>0.4</v>
      </c>
      <c r="M4786" s="2" t="b">
        <f t="shared" si="150"/>
        <v>1</v>
      </c>
      <c r="N4786" s="2" t="str">
        <f t="shared" si="151"/>
        <v>Male20191-4 yearsGR113-070</v>
      </c>
    </row>
    <row r="4787" spans="2:14" x14ac:dyDescent="0.35">
      <c r="B4787" t="s">
        <v>712</v>
      </c>
      <c r="C4787" t="s">
        <v>713</v>
      </c>
      <c r="D4787">
        <v>2019</v>
      </c>
      <c r="E4787">
        <v>2019</v>
      </c>
      <c r="F4787" s="1" t="s">
        <v>14</v>
      </c>
      <c r="G4787" s="1" t="s">
        <v>15</v>
      </c>
      <c r="H4787" s="1" t="s">
        <v>103</v>
      </c>
      <c r="I4787" s="1" t="s">
        <v>102</v>
      </c>
      <c r="J4787">
        <v>64</v>
      </c>
      <c r="K4787">
        <v>8074090</v>
      </c>
      <c r="L4787">
        <v>0.8</v>
      </c>
      <c r="M4787" s="2" t="b">
        <f t="shared" si="150"/>
        <v>1</v>
      </c>
      <c r="N4787" s="2" t="str">
        <f t="shared" si="151"/>
        <v>Male20191-4 yearsGR113-076</v>
      </c>
    </row>
    <row r="4788" spans="2:14" x14ac:dyDescent="0.35">
      <c r="B4788" t="s">
        <v>712</v>
      </c>
      <c r="C4788" t="s">
        <v>713</v>
      </c>
      <c r="D4788">
        <v>2019</v>
      </c>
      <c r="E4788">
        <v>2019</v>
      </c>
      <c r="F4788" s="1" t="s">
        <v>14</v>
      </c>
      <c r="G4788" s="1" t="s">
        <v>15</v>
      </c>
      <c r="H4788" s="1" t="s">
        <v>202</v>
      </c>
      <c r="I4788" s="1" t="s">
        <v>201</v>
      </c>
      <c r="J4788">
        <v>33</v>
      </c>
      <c r="K4788">
        <v>8074090</v>
      </c>
      <c r="L4788">
        <v>0.4</v>
      </c>
      <c r="M4788" s="2" t="b">
        <f t="shared" si="150"/>
        <v>0</v>
      </c>
      <c r="N4788" s="2" t="str">
        <f t="shared" si="151"/>
        <v>Male20191-4 yearsGR113-077</v>
      </c>
    </row>
    <row r="4789" spans="2:14" x14ac:dyDescent="0.35">
      <c r="B4789" t="s">
        <v>712</v>
      </c>
      <c r="C4789" t="s">
        <v>713</v>
      </c>
      <c r="D4789">
        <v>2019</v>
      </c>
      <c r="E4789">
        <v>2019</v>
      </c>
      <c r="F4789" s="1" t="s">
        <v>14</v>
      </c>
      <c r="G4789" s="1" t="s">
        <v>15</v>
      </c>
      <c r="H4789" s="1" t="s">
        <v>101</v>
      </c>
      <c r="I4789" s="1" t="s">
        <v>100</v>
      </c>
      <c r="J4789">
        <v>31</v>
      </c>
      <c r="K4789">
        <v>8074090</v>
      </c>
      <c r="L4789">
        <v>0.4</v>
      </c>
      <c r="M4789" s="2" t="b">
        <f t="shared" si="150"/>
        <v>0</v>
      </c>
      <c r="N4789" s="2" t="str">
        <f t="shared" si="151"/>
        <v>Male20191-4 yearsGR113-078</v>
      </c>
    </row>
    <row r="4790" spans="2:14" x14ac:dyDescent="0.35">
      <c r="B4790" t="s">
        <v>712</v>
      </c>
      <c r="C4790" t="s">
        <v>713</v>
      </c>
      <c r="D4790">
        <v>2019</v>
      </c>
      <c r="E4790">
        <v>2019</v>
      </c>
      <c r="F4790" s="1" t="s">
        <v>14</v>
      </c>
      <c r="G4790" s="1" t="s">
        <v>15</v>
      </c>
      <c r="H4790" s="1" t="s">
        <v>200</v>
      </c>
      <c r="I4790" s="1" t="s">
        <v>199</v>
      </c>
      <c r="J4790">
        <v>13</v>
      </c>
      <c r="K4790">
        <v>8074090</v>
      </c>
      <c r="L4790" t="s">
        <v>10</v>
      </c>
      <c r="M4790" s="2" t="b">
        <f t="shared" si="150"/>
        <v>0</v>
      </c>
      <c r="N4790" s="2" t="str">
        <f t="shared" si="151"/>
        <v>Male20191-4 yearsGR113-079</v>
      </c>
    </row>
    <row r="4791" spans="2:14" x14ac:dyDescent="0.35">
      <c r="B4791" t="s">
        <v>712</v>
      </c>
      <c r="C4791" t="s">
        <v>713</v>
      </c>
      <c r="D4791">
        <v>2019</v>
      </c>
      <c r="E4791">
        <v>2019</v>
      </c>
      <c r="F4791" s="1" t="s">
        <v>14</v>
      </c>
      <c r="G4791" s="1" t="s">
        <v>15</v>
      </c>
      <c r="H4791" s="1" t="s">
        <v>198</v>
      </c>
      <c r="I4791" s="1" t="s">
        <v>197</v>
      </c>
      <c r="J4791">
        <v>11</v>
      </c>
      <c r="K4791">
        <v>8074090</v>
      </c>
      <c r="L4791" t="s">
        <v>10</v>
      </c>
      <c r="M4791" s="2" t="b">
        <f t="shared" si="150"/>
        <v>1</v>
      </c>
      <c r="N4791" s="2" t="str">
        <f t="shared" si="151"/>
        <v>Male20191-4 yearsGR113-080</v>
      </c>
    </row>
    <row r="4792" spans="2:14" x14ac:dyDescent="0.35">
      <c r="B4792" t="s">
        <v>712</v>
      </c>
      <c r="C4792" t="s">
        <v>713</v>
      </c>
      <c r="D4792">
        <v>2019</v>
      </c>
      <c r="E4792">
        <v>2019</v>
      </c>
      <c r="F4792" s="1" t="s">
        <v>14</v>
      </c>
      <c r="G4792" s="1" t="s">
        <v>15</v>
      </c>
      <c r="H4792" s="1" t="s">
        <v>99</v>
      </c>
      <c r="I4792" s="1" t="s">
        <v>98</v>
      </c>
      <c r="J4792">
        <v>21</v>
      </c>
      <c r="K4792">
        <v>8074090</v>
      </c>
      <c r="L4792">
        <v>0.3</v>
      </c>
      <c r="M4792" s="2" t="b">
        <f t="shared" si="150"/>
        <v>1</v>
      </c>
      <c r="N4792" s="2" t="str">
        <f t="shared" si="151"/>
        <v>Male20191-4 yearsGR113-082</v>
      </c>
    </row>
    <row r="4793" spans="2:14" x14ac:dyDescent="0.35">
      <c r="B4793" t="s">
        <v>712</v>
      </c>
      <c r="C4793" t="s">
        <v>713</v>
      </c>
      <c r="D4793">
        <v>2019</v>
      </c>
      <c r="E4793">
        <v>2019</v>
      </c>
      <c r="F4793" s="1" t="s">
        <v>14</v>
      </c>
      <c r="G4793" s="1" t="s">
        <v>15</v>
      </c>
      <c r="H4793" s="1" t="s">
        <v>194</v>
      </c>
      <c r="I4793" s="1" t="s">
        <v>193</v>
      </c>
      <c r="J4793">
        <v>11</v>
      </c>
      <c r="K4793">
        <v>8074090</v>
      </c>
      <c r="L4793" t="s">
        <v>10</v>
      </c>
      <c r="M4793" s="2" t="b">
        <f t="shared" si="150"/>
        <v>0</v>
      </c>
      <c r="N4793" s="2" t="str">
        <f t="shared" si="151"/>
        <v>Male20191-4 yearsGR113-083</v>
      </c>
    </row>
    <row r="4794" spans="2:14" x14ac:dyDescent="0.35">
      <c r="B4794" t="s">
        <v>712</v>
      </c>
      <c r="C4794" t="s">
        <v>713</v>
      </c>
      <c r="D4794">
        <v>2019</v>
      </c>
      <c r="E4794">
        <v>2019</v>
      </c>
      <c r="F4794" s="1" t="s">
        <v>14</v>
      </c>
      <c r="G4794" s="1" t="s">
        <v>15</v>
      </c>
      <c r="H4794" s="1" t="s">
        <v>186</v>
      </c>
      <c r="I4794" s="1" t="s">
        <v>185</v>
      </c>
      <c r="J4794">
        <v>47</v>
      </c>
      <c r="K4794">
        <v>8074090</v>
      </c>
      <c r="L4794">
        <v>0.6</v>
      </c>
      <c r="M4794" s="2" t="b">
        <f t="shared" si="150"/>
        <v>0</v>
      </c>
      <c r="N4794" s="2" t="str">
        <f t="shared" si="151"/>
        <v>Male20191-4 yearsGR113-089</v>
      </c>
    </row>
    <row r="4795" spans="2:14" x14ac:dyDescent="0.35">
      <c r="B4795" t="s">
        <v>712</v>
      </c>
      <c r="C4795" t="s">
        <v>713</v>
      </c>
      <c r="D4795">
        <v>2019</v>
      </c>
      <c r="E4795">
        <v>2019</v>
      </c>
      <c r="F4795" s="1" t="s">
        <v>14</v>
      </c>
      <c r="G4795" s="1" t="s">
        <v>15</v>
      </c>
      <c r="H4795" s="1" t="s">
        <v>85</v>
      </c>
      <c r="I4795" s="1" t="s">
        <v>84</v>
      </c>
      <c r="J4795">
        <v>25</v>
      </c>
      <c r="K4795">
        <v>8074090</v>
      </c>
      <c r="L4795">
        <v>0.3</v>
      </c>
      <c r="M4795" s="2" t="b">
        <f t="shared" si="150"/>
        <v>1</v>
      </c>
      <c r="N4795" s="2" t="str">
        <f t="shared" si="151"/>
        <v>Male20191-4 yearsGR113-108</v>
      </c>
    </row>
    <row r="4796" spans="2:14" x14ac:dyDescent="0.35">
      <c r="B4796" t="s">
        <v>712</v>
      </c>
      <c r="C4796" t="s">
        <v>713</v>
      </c>
      <c r="D4796">
        <v>2019</v>
      </c>
      <c r="E4796">
        <v>2019</v>
      </c>
      <c r="F4796" s="1" t="s">
        <v>14</v>
      </c>
      <c r="G4796" s="1" t="s">
        <v>15</v>
      </c>
      <c r="H4796" s="1" t="s">
        <v>164</v>
      </c>
      <c r="I4796" s="1" t="s">
        <v>163</v>
      </c>
      <c r="J4796">
        <v>209</v>
      </c>
      <c r="K4796">
        <v>8074090</v>
      </c>
      <c r="L4796">
        <v>2.6</v>
      </c>
      <c r="M4796" s="2" t="b">
        <f t="shared" si="150"/>
        <v>1</v>
      </c>
      <c r="N4796" s="2" t="str">
        <f t="shared" si="151"/>
        <v>Male20191-4 yearsGR113-109</v>
      </c>
    </row>
    <row r="4797" spans="2:14" x14ac:dyDescent="0.35">
      <c r="B4797" t="s">
        <v>712</v>
      </c>
      <c r="C4797" t="s">
        <v>713</v>
      </c>
      <c r="D4797">
        <v>2019</v>
      </c>
      <c r="E4797">
        <v>2019</v>
      </c>
      <c r="F4797" s="1" t="s">
        <v>14</v>
      </c>
      <c r="G4797" s="1" t="s">
        <v>15</v>
      </c>
      <c r="H4797" s="1" t="s">
        <v>83</v>
      </c>
      <c r="I4797" s="1" t="s">
        <v>82</v>
      </c>
      <c r="J4797">
        <v>133</v>
      </c>
      <c r="K4797">
        <v>8074090</v>
      </c>
      <c r="L4797">
        <v>1.6</v>
      </c>
      <c r="M4797" s="2" t="b">
        <f t="shared" si="150"/>
        <v>0</v>
      </c>
      <c r="N4797" s="2" t="str">
        <f t="shared" si="151"/>
        <v>Male20191-4 yearsGR113-110</v>
      </c>
    </row>
    <row r="4798" spans="2:14" x14ac:dyDescent="0.35">
      <c r="B4798" t="s">
        <v>712</v>
      </c>
      <c r="C4798" t="s">
        <v>713</v>
      </c>
      <c r="D4798">
        <v>2019</v>
      </c>
      <c r="E4798">
        <v>2019</v>
      </c>
      <c r="F4798" s="1" t="s">
        <v>14</v>
      </c>
      <c r="G4798" s="1" t="s">
        <v>15</v>
      </c>
      <c r="H4798" s="1" t="s">
        <v>81</v>
      </c>
      <c r="I4798" s="1" t="s">
        <v>80</v>
      </c>
      <c r="J4798">
        <v>222</v>
      </c>
      <c r="K4798">
        <v>8074090</v>
      </c>
      <c r="L4798">
        <v>2.7</v>
      </c>
      <c r="M4798" s="2" t="b">
        <f t="shared" si="150"/>
        <v>0</v>
      </c>
      <c r="N4798" s="2" t="str">
        <f t="shared" si="151"/>
        <v>Male20191-4 yearsGR113-111</v>
      </c>
    </row>
    <row r="4799" spans="2:14" x14ac:dyDescent="0.35">
      <c r="B4799" t="s">
        <v>712</v>
      </c>
      <c r="C4799" t="s">
        <v>713</v>
      </c>
      <c r="D4799">
        <v>2019</v>
      </c>
      <c r="E4799">
        <v>2019</v>
      </c>
      <c r="F4799" s="1" t="s">
        <v>14</v>
      </c>
      <c r="G4799" s="1" t="s">
        <v>15</v>
      </c>
      <c r="H4799" s="1" t="s">
        <v>79</v>
      </c>
      <c r="I4799" s="1" t="s">
        <v>78</v>
      </c>
      <c r="J4799">
        <v>672</v>
      </c>
      <c r="K4799">
        <v>8074090</v>
      </c>
      <c r="L4799">
        <v>8.3000000000000007</v>
      </c>
      <c r="M4799" s="2" t="b">
        <f t="shared" si="150"/>
        <v>1</v>
      </c>
      <c r="N4799" s="2" t="str">
        <f t="shared" si="151"/>
        <v>Male20191-4 yearsGR113-112</v>
      </c>
    </row>
    <row r="4800" spans="2:14" x14ac:dyDescent="0.35">
      <c r="B4800" t="s">
        <v>712</v>
      </c>
      <c r="C4800" t="s">
        <v>713</v>
      </c>
      <c r="D4800">
        <v>2019</v>
      </c>
      <c r="E4800">
        <v>2019</v>
      </c>
      <c r="F4800" s="1" t="s">
        <v>14</v>
      </c>
      <c r="G4800" s="1" t="s">
        <v>15</v>
      </c>
      <c r="H4800" s="1" t="s">
        <v>77</v>
      </c>
      <c r="I4800" s="1" t="s">
        <v>76</v>
      </c>
      <c r="J4800">
        <v>201</v>
      </c>
      <c r="K4800">
        <v>8074090</v>
      </c>
      <c r="L4800">
        <v>2.5</v>
      </c>
      <c r="M4800" s="2" t="b">
        <f t="shared" si="150"/>
        <v>0</v>
      </c>
      <c r="N4800" s="2" t="str">
        <f t="shared" si="151"/>
        <v>Male20191-4 yearsGR113-113</v>
      </c>
    </row>
    <row r="4801" spans="2:14" x14ac:dyDescent="0.35">
      <c r="B4801" t="s">
        <v>712</v>
      </c>
      <c r="C4801" t="s">
        <v>713</v>
      </c>
      <c r="D4801">
        <v>2019</v>
      </c>
      <c r="E4801">
        <v>2019</v>
      </c>
      <c r="F4801" s="1" t="s">
        <v>14</v>
      </c>
      <c r="G4801" s="1" t="s">
        <v>15</v>
      </c>
      <c r="H4801" s="1" t="s">
        <v>75</v>
      </c>
      <c r="I4801" s="1" t="s">
        <v>74</v>
      </c>
      <c r="J4801">
        <v>189</v>
      </c>
      <c r="K4801">
        <v>8074090</v>
      </c>
      <c r="L4801">
        <v>2.2999999999999998</v>
      </c>
      <c r="M4801" s="2" t="b">
        <f t="shared" si="150"/>
        <v>0</v>
      </c>
      <c r="N4801" s="2" t="str">
        <f t="shared" si="151"/>
        <v>Male20191-4 yearsGR113-114</v>
      </c>
    </row>
    <row r="4802" spans="2:14" x14ac:dyDescent="0.35">
      <c r="B4802" t="s">
        <v>712</v>
      </c>
      <c r="C4802" t="s">
        <v>713</v>
      </c>
      <c r="D4802">
        <v>2019</v>
      </c>
      <c r="E4802">
        <v>2019</v>
      </c>
      <c r="F4802" s="1" t="s">
        <v>14</v>
      </c>
      <c r="G4802" s="1" t="s">
        <v>15</v>
      </c>
      <c r="H4802" s="1" t="s">
        <v>162</v>
      </c>
      <c r="I4802" s="1" t="s">
        <v>161</v>
      </c>
      <c r="J4802">
        <v>11</v>
      </c>
      <c r="K4802">
        <v>8074090</v>
      </c>
      <c r="L4802" t="s">
        <v>10</v>
      </c>
      <c r="M4802" s="2" t="b">
        <f t="shared" si="150"/>
        <v>0</v>
      </c>
      <c r="N4802" s="2" t="str">
        <f t="shared" si="151"/>
        <v>Male20191-4 yearsGR113-115</v>
      </c>
    </row>
    <row r="4803" spans="2:14" x14ac:dyDescent="0.35">
      <c r="B4803" t="s">
        <v>712</v>
      </c>
      <c r="C4803" t="s">
        <v>713</v>
      </c>
      <c r="D4803">
        <v>2019</v>
      </c>
      <c r="E4803">
        <v>2019</v>
      </c>
      <c r="F4803" s="1" t="s">
        <v>14</v>
      </c>
      <c r="G4803" s="1" t="s">
        <v>15</v>
      </c>
      <c r="H4803" s="1" t="s">
        <v>73</v>
      </c>
      <c r="I4803" s="1" t="s">
        <v>72</v>
      </c>
      <c r="J4803">
        <v>471</v>
      </c>
      <c r="K4803">
        <v>8074090</v>
      </c>
      <c r="L4803">
        <v>5.8</v>
      </c>
      <c r="M4803" s="2" t="b">
        <f t="shared" si="150"/>
        <v>0</v>
      </c>
      <c r="N4803" s="2" t="str">
        <f t="shared" si="151"/>
        <v>Male20191-4 yearsGR113-117</v>
      </c>
    </row>
    <row r="4804" spans="2:14" x14ac:dyDescent="0.35">
      <c r="B4804" t="s">
        <v>712</v>
      </c>
      <c r="C4804" t="s">
        <v>713</v>
      </c>
      <c r="D4804">
        <v>2019</v>
      </c>
      <c r="E4804">
        <v>2019</v>
      </c>
      <c r="F4804" s="1" t="s">
        <v>14</v>
      </c>
      <c r="G4804" s="1" t="s">
        <v>15</v>
      </c>
      <c r="H4804" s="1" t="s">
        <v>71</v>
      </c>
      <c r="I4804" s="1" t="s">
        <v>70</v>
      </c>
      <c r="J4804">
        <v>17</v>
      </c>
      <c r="K4804">
        <v>8074090</v>
      </c>
      <c r="L4804" t="s">
        <v>10</v>
      </c>
      <c r="M4804" s="2" t="b">
        <f t="shared" si="150"/>
        <v>0</v>
      </c>
      <c r="N4804" s="2" t="str">
        <f t="shared" si="151"/>
        <v>Male20191-4 yearsGR113-118</v>
      </c>
    </row>
    <row r="4805" spans="2:14" x14ac:dyDescent="0.35">
      <c r="B4805" t="s">
        <v>712</v>
      </c>
      <c r="C4805" t="s">
        <v>713</v>
      </c>
      <c r="D4805">
        <v>2019</v>
      </c>
      <c r="E4805">
        <v>2019</v>
      </c>
      <c r="F4805" s="1" t="s">
        <v>14</v>
      </c>
      <c r="G4805" s="1" t="s">
        <v>15</v>
      </c>
      <c r="H4805" s="1" t="s">
        <v>158</v>
      </c>
      <c r="I4805" s="1" t="s">
        <v>157</v>
      </c>
      <c r="J4805">
        <v>22</v>
      </c>
      <c r="K4805">
        <v>8074090</v>
      </c>
      <c r="L4805">
        <v>0.3</v>
      </c>
      <c r="M4805" s="2" t="b">
        <f t="shared" si="150"/>
        <v>0</v>
      </c>
      <c r="N4805" s="2" t="str">
        <f t="shared" si="151"/>
        <v>Male20191-4 yearsGR113-119</v>
      </c>
    </row>
    <row r="4806" spans="2:14" x14ac:dyDescent="0.35">
      <c r="B4806" t="s">
        <v>712</v>
      </c>
      <c r="C4806" t="s">
        <v>713</v>
      </c>
      <c r="D4806">
        <v>2019</v>
      </c>
      <c r="E4806">
        <v>2019</v>
      </c>
      <c r="F4806" s="1" t="s">
        <v>14</v>
      </c>
      <c r="G4806" s="1" t="s">
        <v>15</v>
      </c>
      <c r="H4806" s="1" t="s">
        <v>69</v>
      </c>
      <c r="I4806" s="1" t="s">
        <v>68</v>
      </c>
      <c r="J4806">
        <v>233</v>
      </c>
      <c r="K4806">
        <v>8074090</v>
      </c>
      <c r="L4806">
        <v>2.9</v>
      </c>
      <c r="M4806" s="2" t="b">
        <f t="shared" si="150"/>
        <v>0</v>
      </c>
      <c r="N4806" s="2" t="str">
        <f t="shared" si="151"/>
        <v>Male20191-4 yearsGR113-120</v>
      </c>
    </row>
    <row r="4807" spans="2:14" x14ac:dyDescent="0.35">
      <c r="B4807" t="s">
        <v>712</v>
      </c>
      <c r="C4807" t="s">
        <v>713</v>
      </c>
      <c r="D4807">
        <v>2019</v>
      </c>
      <c r="E4807">
        <v>2019</v>
      </c>
      <c r="F4807" s="1" t="s">
        <v>14</v>
      </c>
      <c r="G4807" s="1" t="s">
        <v>15</v>
      </c>
      <c r="H4807" s="1" t="s">
        <v>156</v>
      </c>
      <c r="I4807" s="1" t="s">
        <v>155</v>
      </c>
      <c r="J4807">
        <v>36</v>
      </c>
      <c r="K4807">
        <v>8074090</v>
      </c>
      <c r="L4807">
        <v>0.4</v>
      </c>
      <c r="M4807" s="2" t="b">
        <f t="shared" si="150"/>
        <v>0</v>
      </c>
      <c r="N4807" s="2" t="str">
        <f t="shared" si="151"/>
        <v>Male20191-4 yearsGR113-121</v>
      </c>
    </row>
    <row r="4808" spans="2:14" x14ac:dyDescent="0.35">
      <c r="B4808" t="s">
        <v>712</v>
      </c>
      <c r="C4808" t="s">
        <v>713</v>
      </c>
      <c r="D4808">
        <v>2019</v>
      </c>
      <c r="E4808">
        <v>2019</v>
      </c>
      <c r="F4808" s="1" t="s">
        <v>14</v>
      </c>
      <c r="G4808" s="1" t="s">
        <v>15</v>
      </c>
      <c r="H4808" s="1" t="s">
        <v>67</v>
      </c>
      <c r="I4808" s="1" t="s">
        <v>66</v>
      </c>
      <c r="J4808">
        <v>15</v>
      </c>
      <c r="K4808">
        <v>8074090</v>
      </c>
      <c r="L4808" t="s">
        <v>10</v>
      </c>
      <c r="M4808" s="2" t="b">
        <f t="shared" si="150"/>
        <v>0</v>
      </c>
      <c r="N4808" s="2" t="str">
        <f t="shared" si="151"/>
        <v>Male20191-4 yearsGR113-122</v>
      </c>
    </row>
    <row r="4809" spans="2:14" x14ac:dyDescent="0.35">
      <c r="B4809" t="s">
        <v>712</v>
      </c>
      <c r="C4809" t="s">
        <v>713</v>
      </c>
      <c r="D4809">
        <v>2019</v>
      </c>
      <c r="E4809">
        <v>2019</v>
      </c>
      <c r="F4809" s="1" t="s">
        <v>14</v>
      </c>
      <c r="G4809" s="1" t="s">
        <v>15</v>
      </c>
      <c r="H4809" s="1" t="s">
        <v>154</v>
      </c>
      <c r="I4809" s="1" t="s">
        <v>153</v>
      </c>
      <c r="J4809">
        <v>148</v>
      </c>
      <c r="K4809">
        <v>8074090</v>
      </c>
      <c r="L4809">
        <v>1.8</v>
      </c>
      <c r="M4809" s="2" t="b">
        <f t="shared" si="150"/>
        <v>0</v>
      </c>
      <c r="N4809" s="2" t="str">
        <f t="shared" si="151"/>
        <v>Male20191-4 yearsGR113-123</v>
      </c>
    </row>
    <row r="4810" spans="2:14" x14ac:dyDescent="0.35">
      <c r="B4810" t="s">
        <v>712</v>
      </c>
      <c r="C4810" t="s">
        <v>713</v>
      </c>
      <c r="D4810">
        <v>2019</v>
      </c>
      <c r="E4810">
        <v>2019</v>
      </c>
      <c r="F4810" s="1" t="s">
        <v>14</v>
      </c>
      <c r="G4810" s="1" t="s">
        <v>15</v>
      </c>
      <c r="H4810" s="1" t="s">
        <v>61</v>
      </c>
      <c r="I4810" s="1" t="s">
        <v>60</v>
      </c>
      <c r="J4810">
        <v>162</v>
      </c>
      <c r="K4810">
        <v>8074090</v>
      </c>
      <c r="L4810">
        <v>2</v>
      </c>
      <c r="M4810" s="2" t="b">
        <f t="shared" si="150"/>
        <v>1</v>
      </c>
      <c r="N4810" s="2" t="str">
        <f t="shared" si="151"/>
        <v>Male20191-4 yearsGR113-127</v>
      </c>
    </row>
    <row r="4811" spans="2:14" x14ac:dyDescent="0.35">
      <c r="B4811" t="s">
        <v>712</v>
      </c>
      <c r="C4811" t="s">
        <v>713</v>
      </c>
      <c r="D4811">
        <v>2019</v>
      </c>
      <c r="E4811">
        <v>2019</v>
      </c>
      <c r="F4811" s="1" t="s">
        <v>14</v>
      </c>
      <c r="G4811" s="1" t="s">
        <v>15</v>
      </c>
      <c r="H4811" s="1" t="s">
        <v>59</v>
      </c>
      <c r="I4811" s="1" t="s">
        <v>58</v>
      </c>
      <c r="J4811">
        <v>28</v>
      </c>
      <c r="K4811">
        <v>8074090</v>
      </c>
      <c r="L4811">
        <v>0.3</v>
      </c>
      <c r="M4811" s="2" t="b">
        <f t="shared" si="150"/>
        <v>0</v>
      </c>
      <c r="N4811" s="2" t="str">
        <f t="shared" si="151"/>
        <v>Male20191-4 yearsGR113-128</v>
      </c>
    </row>
    <row r="4812" spans="2:14" x14ac:dyDescent="0.35">
      <c r="B4812" t="s">
        <v>712</v>
      </c>
      <c r="C4812" t="s">
        <v>713</v>
      </c>
      <c r="D4812">
        <v>2019</v>
      </c>
      <c r="E4812">
        <v>2019</v>
      </c>
      <c r="F4812" s="1" t="s">
        <v>14</v>
      </c>
      <c r="G4812" s="1" t="s">
        <v>15</v>
      </c>
      <c r="H4812" s="1" t="s">
        <v>57</v>
      </c>
      <c r="I4812" s="1" t="s">
        <v>56</v>
      </c>
      <c r="J4812">
        <v>134</v>
      </c>
      <c r="K4812">
        <v>8074090</v>
      </c>
      <c r="L4812">
        <v>1.7</v>
      </c>
      <c r="M4812" s="2" t="b">
        <f t="shared" si="150"/>
        <v>0</v>
      </c>
      <c r="N4812" s="2" t="str">
        <f t="shared" si="151"/>
        <v>Male20191-4 yearsGR113-129</v>
      </c>
    </row>
    <row r="4813" spans="2:14" x14ac:dyDescent="0.35">
      <c r="B4813" t="s">
        <v>712</v>
      </c>
      <c r="C4813" t="s">
        <v>713</v>
      </c>
      <c r="D4813">
        <v>2019</v>
      </c>
      <c r="E4813">
        <v>2019</v>
      </c>
      <c r="F4813" s="1" t="s">
        <v>14</v>
      </c>
      <c r="G4813" s="1" t="s">
        <v>15</v>
      </c>
      <c r="H4813" s="1" t="s">
        <v>55</v>
      </c>
      <c r="I4813" s="1" t="s">
        <v>54</v>
      </c>
      <c r="J4813">
        <v>36</v>
      </c>
      <c r="K4813">
        <v>8074090</v>
      </c>
      <c r="L4813">
        <v>0.4</v>
      </c>
      <c r="M4813" s="2" t="b">
        <f t="shared" si="150"/>
        <v>0</v>
      </c>
      <c r="N4813" s="2" t="str">
        <f t="shared" si="151"/>
        <v>Male20191-4 yearsGR113-131</v>
      </c>
    </row>
    <row r="4814" spans="2:14" x14ac:dyDescent="0.35">
      <c r="B4814" t="s">
        <v>712</v>
      </c>
      <c r="C4814" t="s">
        <v>713</v>
      </c>
      <c r="D4814">
        <v>2019</v>
      </c>
      <c r="E4814">
        <v>2019</v>
      </c>
      <c r="F4814" s="1" t="s">
        <v>14</v>
      </c>
      <c r="G4814" s="1" t="s">
        <v>15</v>
      </c>
      <c r="H4814" s="1" t="s">
        <v>53</v>
      </c>
      <c r="I4814" s="1" t="s">
        <v>52</v>
      </c>
      <c r="J4814">
        <v>34</v>
      </c>
      <c r="K4814">
        <v>8074090</v>
      </c>
      <c r="L4814">
        <v>0.4</v>
      </c>
      <c r="M4814" s="2" t="b">
        <f t="shared" si="150"/>
        <v>0</v>
      </c>
      <c r="N4814" s="2" t="str">
        <f t="shared" si="151"/>
        <v>Male20191-4 yearsGR113-133</v>
      </c>
    </row>
    <row r="4815" spans="2:14" x14ac:dyDescent="0.35">
      <c r="B4815" t="s">
        <v>712</v>
      </c>
      <c r="C4815" t="s">
        <v>713</v>
      </c>
      <c r="D4815">
        <v>2019</v>
      </c>
      <c r="E4815">
        <v>2019</v>
      </c>
      <c r="F4815" s="1" t="s">
        <v>14</v>
      </c>
      <c r="G4815" s="1" t="s">
        <v>15</v>
      </c>
      <c r="H4815" s="1" t="s">
        <v>147</v>
      </c>
      <c r="I4815" s="1" t="s">
        <v>146</v>
      </c>
      <c r="J4815">
        <v>15</v>
      </c>
      <c r="K4815">
        <v>8074090</v>
      </c>
      <c r="L4815" t="s">
        <v>10</v>
      </c>
      <c r="M4815" s="2" t="b">
        <f t="shared" si="150"/>
        <v>1</v>
      </c>
      <c r="N4815" s="2" t="str">
        <f t="shared" si="151"/>
        <v>Male20191-4 yearsGR113-135</v>
      </c>
    </row>
    <row r="4816" spans="2:14" x14ac:dyDescent="0.35">
      <c r="B4816" t="s">
        <v>712</v>
      </c>
      <c r="C4816" t="s">
        <v>713</v>
      </c>
      <c r="D4816">
        <v>2019</v>
      </c>
      <c r="E4816">
        <v>2019</v>
      </c>
      <c r="F4816" s="1" t="s">
        <v>16</v>
      </c>
      <c r="G4816" s="1" t="s">
        <v>17</v>
      </c>
      <c r="H4816" s="1" t="s">
        <v>143</v>
      </c>
      <c r="I4816" s="1" t="s">
        <v>142</v>
      </c>
      <c r="J4816">
        <v>28</v>
      </c>
      <c r="K4816">
        <v>20941023</v>
      </c>
      <c r="L4816">
        <v>0.1</v>
      </c>
      <c r="M4816" s="2" t="b">
        <f t="shared" si="150"/>
        <v>1</v>
      </c>
      <c r="N4816" s="2" t="str">
        <f t="shared" si="151"/>
        <v>Male20195-14 yearsGR113-010</v>
      </c>
    </row>
    <row r="4817" spans="2:14" x14ac:dyDescent="0.35">
      <c r="B4817" t="s">
        <v>712</v>
      </c>
      <c r="C4817" t="s">
        <v>713</v>
      </c>
      <c r="D4817">
        <v>2019</v>
      </c>
      <c r="E4817">
        <v>2019</v>
      </c>
      <c r="F4817" s="1" t="s">
        <v>16</v>
      </c>
      <c r="G4817" s="1" t="s">
        <v>17</v>
      </c>
      <c r="H4817" s="1" t="s">
        <v>141</v>
      </c>
      <c r="I4817" s="1" t="s">
        <v>140</v>
      </c>
      <c r="J4817">
        <v>47</v>
      </c>
      <c r="K4817">
        <v>20941023</v>
      </c>
      <c r="L4817">
        <v>0.2</v>
      </c>
      <c r="M4817" s="2" t="b">
        <f t="shared" si="150"/>
        <v>0</v>
      </c>
      <c r="N4817" s="2" t="str">
        <f t="shared" si="151"/>
        <v>Male20195-14 yearsGR113-018</v>
      </c>
    </row>
    <row r="4818" spans="2:14" x14ac:dyDescent="0.35">
      <c r="B4818" t="s">
        <v>712</v>
      </c>
      <c r="C4818" t="s">
        <v>713</v>
      </c>
      <c r="D4818">
        <v>2019</v>
      </c>
      <c r="E4818">
        <v>2019</v>
      </c>
      <c r="F4818" s="1" t="s">
        <v>16</v>
      </c>
      <c r="G4818" s="1" t="s">
        <v>17</v>
      </c>
      <c r="H4818" s="1" t="s">
        <v>139</v>
      </c>
      <c r="I4818" s="1" t="s">
        <v>138</v>
      </c>
      <c r="J4818">
        <v>414</v>
      </c>
      <c r="K4818">
        <v>20941023</v>
      </c>
      <c r="L4818">
        <v>2</v>
      </c>
      <c r="M4818" s="2" t="b">
        <f t="shared" si="150"/>
        <v>1</v>
      </c>
      <c r="N4818" s="2" t="str">
        <f t="shared" si="151"/>
        <v>Male20195-14 yearsGR113-019</v>
      </c>
    </row>
    <row r="4819" spans="2:14" x14ac:dyDescent="0.35">
      <c r="B4819" t="s">
        <v>712</v>
      </c>
      <c r="C4819" t="s">
        <v>713</v>
      </c>
      <c r="D4819">
        <v>2019</v>
      </c>
      <c r="E4819">
        <v>2019</v>
      </c>
      <c r="F4819" s="1" t="s">
        <v>16</v>
      </c>
      <c r="G4819" s="1" t="s">
        <v>17</v>
      </c>
      <c r="H4819" s="1" t="s">
        <v>250</v>
      </c>
      <c r="I4819" s="1" t="s">
        <v>249</v>
      </c>
      <c r="J4819">
        <v>146</v>
      </c>
      <c r="K4819">
        <v>20941023</v>
      </c>
      <c r="L4819">
        <v>0.7</v>
      </c>
      <c r="M4819" s="2" t="b">
        <f t="shared" si="150"/>
        <v>0</v>
      </c>
      <c r="N4819" s="2" t="str">
        <f t="shared" si="151"/>
        <v>Male20195-14 yearsGR113-036</v>
      </c>
    </row>
    <row r="4820" spans="2:14" x14ac:dyDescent="0.35">
      <c r="B4820" t="s">
        <v>712</v>
      </c>
      <c r="C4820" t="s">
        <v>713</v>
      </c>
      <c r="D4820">
        <v>2019</v>
      </c>
      <c r="E4820">
        <v>2019</v>
      </c>
      <c r="F4820" s="1" t="s">
        <v>16</v>
      </c>
      <c r="G4820" s="1" t="s">
        <v>17</v>
      </c>
      <c r="H4820" s="1" t="s">
        <v>135</v>
      </c>
      <c r="I4820" s="1" t="s">
        <v>134</v>
      </c>
      <c r="J4820">
        <v>112</v>
      </c>
      <c r="K4820">
        <v>20941023</v>
      </c>
      <c r="L4820">
        <v>0.5</v>
      </c>
      <c r="M4820" s="2" t="b">
        <f t="shared" si="150"/>
        <v>0</v>
      </c>
      <c r="N4820" s="2" t="str">
        <f t="shared" si="151"/>
        <v>Male20195-14 yearsGR113-037</v>
      </c>
    </row>
    <row r="4821" spans="2:14" x14ac:dyDescent="0.35">
      <c r="B4821" t="s">
        <v>712</v>
      </c>
      <c r="C4821" t="s">
        <v>713</v>
      </c>
      <c r="D4821">
        <v>2019</v>
      </c>
      <c r="E4821">
        <v>2019</v>
      </c>
      <c r="F4821" s="1" t="s">
        <v>16</v>
      </c>
      <c r="G4821" s="1" t="s">
        <v>17</v>
      </c>
      <c r="H4821" s="1" t="s">
        <v>133</v>
      </c>
      <c r="I4821" s="1" t="s">
        <v>132</v>
      </c>
      <c r="J4821">
        <v>11</v>
      </c>
      <c r="K4821">
        <v>20941023</v>
      </c>
      <c r="L4821" t="s">
        <v>10</v>
      </c>
      <c r="M4821" s="2" t="b">
        <f t="shared" si="150"/>
        <v>0</v>
      </c>
      <c r="N4821" s="2" t="str">
        <f t="shared" si="151"/>
        <v>Male20195-14 yearsGR113-039</v>
      </c>
    </row>
    <row r="4822" spans="2:14" x14ac:dyDescent="0.35">
      <c r="B4822" t="s">
        <v>712</v>
      </c>
      <c r="C4822" t="s">
        <v>713</v>
      </c>
      <c r="D4822">
        <v>2019</v>
      </c>
      <c r="E4822">
        <v>2019</v>
      </c>
      <c r="F4822" s="1" t="s">
        <v>16</v>
      </c>
      <c r="G4822" s="1" t="s">
        <v>17</v>
      </c>
      <c r="H4822" s="1" t="s">
        <v>246</v>
      </c>
      <c r="I4822" s="1" t="s">
        <v>245</v>
      </c>
      <c r="J4822">
        <v>101</v>
      </c>
      <c r="K4822">
        <v>20941023</v>
      </c>
      <c r="L4822">
        <v>0.5</v>
      </c>
      <c r="M4822" s="2" t="b">
        <f t="shared" si="150"/>
        <v>0</v>
      </c>
      <c r="N4822" s="2" t="str">
        <f t="shared" si="151"/>
        <v>Male20195-14 yearsGR113-040</v>
      </c>
    </row>
    <row r="4823" spans="2:14" x14ac:dyDescent="0.35">
      <c r="B4823" t="s">
        <v>712</v>
      </c>
      <c r="C4823" t="s">
        <v>713</v>
      </c>
      <c r="D4823">
        <v>2019</v>
      </c>
      <c r="E4823">
        <v>2019</v>
      </c>
      <c r="F4823" s="1" t="s">
        <v>16</v>
      </c>
      <c r="G4823" s="1" t="s">
        <v>17</v>
      </c>
      <c r="H4823" s="1" t="s">
        <v>240</v>
      </c>
      <c r="I4823" s="1" t="s">
        <v>239</v>
      </c>
      <c r="J4823">
        <v>138</v>
      </c>
      <c r="K4823">
        <v>20941023</v>
      </c>
      <c r="L4823">
        <v>0.7</v>
      </c>
      <c r="M4823" s="2" t="b">
        <f t="shared" si="150"/>
        <v>0</v>
      </c>
      <c r="N4823" s="2" t="str">
        <f t="shared" si="151"/>
        <v>Male20195-14 yearsGR113-043</v>
      </c>
    </row>
    <row r="4824" spans="2:14" x14ac:dyDescent="0.35">
      <c r="B4824" t="s">
        <v>712</v>
      </c>
      <c r="C4824" t="s">
        <v>713</v>
      </c>
      <c r="D4824">
        <v>2019</v>
      </c>
      <c r="E4824">
        <v>2019</v>
      </c>
      <c r="F4824" s="1" t="s">
        <v>16</v>
      </c>
      <c r="G4824" s="1" t="s">
        <v>17</v>
      </c>
      <c r="H4824" s="1" t="s">
        <v>238</v>
      </c>
      <c r="I4824" s="1" t="s">
        <v>237</v>
      </c>
      <c r="J4824">
        <v>29</v>
      </c>
      <c r="K4824">
        <v>20941023</v>
      </c>
      <c r="L4824">
        <v>0.1</v>
      </c>
      <c r="M4824" s="2" t="b">
        <f t="shared" si="150"/>
        <v>1</v>
      </c>
      <c r="N4824" s="2" t="str">
        <f t="shared" si="151"/>
        <v>Male20195-14 yearsGR113-044</v>
      </c>
    </row>
    <row r="4825" spans="2:14" x14ac:dyDescent="0.35">
      <c r="B4825" t="s">
        <v>712</v>
      </c>
      <c r="C4825" t="s">
        <v>713</v>
      </c>
      <c r="D4825">
        <v>2019</v>
      </c>
      <c r="E4825">
        <v>2019</v>
      </c>
      <c r="F4825" s="1" t="s">
        <v>16</v>
      </c>
      <c r="G4825" s="1" t="s">
        <v>17</v>
      </c>
      <c r="H4825" s="1" t="s">
        <v>236</v>
      </c>
      <c r="I4825" s="1" t="s">
        <v>235</v>
      </c>
      <c r="J4825">
        <v>13</v>
      </c>
      <c r="K4825">
        <v>20941023</v>
      </c>
      <c r="L4825" t="s">
        <v>10</v>
      </c>
      <c r="M4825" s="2" t="b">
        <f t="shared" si="150"/>
        <v>1</v>
      </c>
      <c r="N4825" s="2" t="str">
        <f t="shared" si="151"/>
        <v>Male20195-14 yearsGR113-045</v>
      </c>
    </row>
    <row r="4826" spans="2:14" x14ac:dyDescent="0.35">
      <c r="B4826" t="s">
        <v>712</v>
      </c>
      <c r="C4826" t="s">
        <v>713</v>
      </c>
      <c r="D4826">
        <v>2019</v>
      </c>
      <c r="E4826">
        <v>2019</v>
      </c>
      <c r="F4826" s="1" t="s">
        <v>16</v>
      </c>
      <c r="G4826" s="1" t="s">
        <v>17</v>
      </c>
      <c r="H4826" s="1" t="s">
        <v>131</v>
      </c>
      <c r="I4826" s="1" t="s">
        <v>130</v>
      </c>
      <c r="J4826">
        <v>12</v>
      </c>
      <c r="K4826">
        <v>20941023</v>
      </c>
      <c r="L4826" t="s">
        <v>10</v>
      </c>
      <c r="M4826" s="2" t="b">
        <f t="shared" si="150"/>
        <v>1</v>
      </c>
      <c r="N4826" s="2" t="str">
        <f t="shared" si="151"/>
        <v>Male20195-14 yearsGR113-046</v>
      </c>
    </row>
    <row r="4827" spans="2:14" x14ac:dyDescent="0.35">
      <c r="B4827" t="s">
        <v>712</v>
      </c>
      <c r="C4827" t="s">
        <v>713</v>
      </c>
      <c r="D4827">
        <v>2019</v>
      </c>
      <c r="E4827">
        <v>2019</v>
      </c>
      <c r="F4827" s="1" t="s">
        <v>16</v>
      </c>
      <c r="G4827" s="1" t="s">
        <v>17</v>
      </c>
      <c r="H4827" s="1" t="s">
        <v>129</v>
      </c>
      <c r="I4827" s="1" t="s">
        <v>128</v>
      </c>
      <c r="J4827">
        <v>136</v>
      </c>
      <c r="K4827">
        <v>20941023</v>
      </c>
      <c r="L4827">
        <v>0.6</v>
      </c>
      <c r="M4827" s="2" t="b">
        <f t="shared" si="150"/>
        <v>0</v>
      </c>
      <c r="N4827" s="2" t="str">
        <f t="shared" si="151"/>
        <v>Male20195-14 yearsGR113-053</v>
      </c>
    </row>
    <row r="4828" spans="2:14" x14ac:dyDescent="0.35">
      <c r="B4828" t="s">
        <v>712</v>
      </c>
      <c r="C4828" t="s">
        <v>713</v>
      </c>
      <c r="D4828">
        <v>2019</v>
      </c>
      <c r="E4828">
        <v>2019</v>
      </c>
      <c r="F4828" s="1" t="s">
        <v>16</v>
      </c>
      <c r="G4828" s="1" t="s">
        <v>17</v>
      </c>
      <c r="H4828" s="1" t="s">
        <v>127</v>
      </c>
      <c r="I4828" s="1" t="s">
        <v>126</v>
      </c>
      <c r="J4828">
        <v>86</v>
      </c>
      <c r="K4828">
        <v>20941023</v>
      </c>
      <c r="L4828">
        <v>0.4</v>
      </c>
      <c r="M4828" s="2" t="b">
        <f t="shared" si="150"/>
        <v>1</v>
      </c>
      <c r="N4828" s="2" t="str">
        <f t="shared" si="151"/>
        <v>Male20195-14 yearsGR113-054</v>
      </c>
    </row>
    <row r="4829" spans="2:14" x14ac:dyDescent="0.35">
      <c r="B4829" t="s">
        <v>712</v>
      </c>
      <c r="C4829" t="s">
        <v>713</v>
      </c>
      <c r="D4829">
        <v>2019</v>
      </c>
      <c r="E4829">
        <v>2019</v>
      </c>
      <c r="F4829" s="1" t="s">
        <v>16</v>
      </c>
      <c r="G4829" s="1" t="s">
        <v>17</v>
      </c>
      <c r="H4829" s="1" t="s">
        <v>113</v>
      </c>
      <c r="I4829" s="1" t="s">
        <v>112</v>
      </c>
      <c r="J4829">
        <v>80</v>
      </c>
      <c r="K4829">
        <v>20941023</v>
      </c>
      <c r="L4829">
        <v>0.4</v>
      </c>
      <c r="M4829" s="2" t="b">
        <f t="shared" si="150"/>
        <v>0</v>
      </c>
      <c r="N4829" s="2" t="str">
        <f t="shared" si="151"/>
        <v>Male20195-14 yearsGR113-064</v>
      </c>
    </row>
    <row r="4830" spans="2:14" x14ac:dyDescent="0.35">
      <c r="B4830" t="s">
        <v>712</v>
      </c>
      <c r="C4830" t="s">
        <v>713</v>
      </c>
      <c r="D4830">
        <v>2019</v>
      </c>
      <c r="E4830">
        <v>2019</v>
      </c>
      <c r="F4830" s="1" t="s">
        <v>16</v>
      </c>
      <c r="G4830" s="1" t="s">
        <v>17</v>
      </c>
      <c r="H4830" s="1" t="s">
        <v>109</v>
      </c>
      <c r="I4830" s="1" t="s">
        <v>108</v>
      </c>
      <c r="J4830">
        <v>69</v>
      </c>
      <c r="K4830">
        <v>20941023</v>
      </c>
      <c r="L4830">
        <v>0.3</v>
      </c>
      <c r="M4830" s="2" t="b">
        <f t="shared" si="150"/>
        <v>0</v>
      </c>
      <c r="N4830" s="2" t="str">
        <f t="shared" si="151"/>
        <v>Male20195-14 yearsGR113-068</v>
      </c>
    </row>
    <row r="4831" spans="2:14" x14ac:dyDescent="0.35">
      <c r="B4831" t="s">
        <v>712</v>
      </c>
      <c r="C4831" t="s">
        <v>713</v>
      </c>
      <c r="D4831">
        <v>2019</v>
      </c>
      <c r="E4831">
        <v>2019</v>
      </c>
      <c r="F4831" s="1" t="s">
        <v>16</v>
      </c>
      <c r="G4831" s="1" t="s">
        <v>17</v>
      </c>
      <c r="H4831" s="1" t="s">
        <v>107</v>
      </c>
      <c r="I4831" s="1" t="s">
        <v>106</v>
      </c>
      <c r="J4831">
        <v>44</v>
      </c>
      <c r="K4831">
        <v>20941023</v>
      </c>
      <c r="L4831">
        <v>0.2</v>
      </c>
      <c r="M4831" s="2" t="b">
        <f t="shared" si="150"/>
        <v>1</v>
      </c>
      <c r="N4831" s="2" t="str">
        <f t="shared" si="151"/>
        <v>Male20195-14 yearsGR113-070</v>
      </c>
    </row>
    <row r="4832" spans="2:14" x14ac:dyDescent="0.35">
      <c r="B4832" t="s">
        <v>712</v>
      </c>
      <c r="C4832" t="s">
        <v>713</v>
      </c>
      <c r="D4832">
        <v>2019</v>
      </c>
      <c r="E4832">
        <v>2019</v>
      </c>
      <c r="F4832" s="1" t="s">
        <v>16</v>
      </c>
      <c r="G4832" s="1" t="s">
        <v>17</v>
      </c>
      <c r="H4832" s="1" t="s">
        <v>103</v>
      </c>
      <c r="I4832" s="1" t="s">
        <v>102</v>
      </c>
      <c r="J4832">
        <v>54</v>
      </c>
      <c r="K4832">
        <v>20941023</v>
      </c>
      <c r="L4832">
        <v>0.3</v>
      </c>
      <c r="M4832" s="2" t="b">
        <f t="shared" si="150"/>
        <v>1</v>
      </c>
      <c r="N4832" s="2" t="str">
        <f t="shared" si="151"/>
        <v>Male20195-14 yearsGR113-076</v>
      </c>
    </row>
    <row r="4833" spans="2:14" x14ac:dyDescent="0.35">
      <c r="B4833" t="s">
        <v>712</v>
      </c>
      <c r="C4833" t="s">
        <v>713</v>
      </c>
      <c r="D4833">
        <v>2019</v>
      </c>
      <c r="E4833">
        <v>2019</v>
      </c>
      <c r="F4833" s="1" t="s">
        <v>16</v>
      </c>
      <c r="G4833" s="1" t="s">
        <v>17</v>
      </c>
      <c r="H4833" s="1" t="s">
        <v>202</v>
      </c>
      <c r="I4833" s="1" t="s">
        <v>201</v>
      </c>
      <c r="J4833">
        <v>30</v>
      </c>
      <c r="K4833">
        <v>20941023</v>
      </c>
      <c r="L4833">
        <v>0.1</v>
      </c>
      <c r="M4833" s="2" t="b">
        <f t="shared" si="150"/>
        <v>0</v>
      </c>
      <c r="N4833" s="2" t="str">
        <f t="shared" si="151"/>
        <v>Male20195-14 yearsGR113-077</v>
      </c>
    </row>
    <row r="4834" spans="2:14" x14ac:dyDescent="0.35">
      <c r="B4834" t="s">
        <v>712</v>
      </c>
      <c r="C4834" t="s">
        <v>713</v>
      </c>
      <c r="D4834">
        <v>2019</v>
      </c>
      <c r="E4834">
        <v>2019</v>
      </c>
      <c r="F4834" s="1" t="s">
        <v>16</v>
      </c>
      <c r="G4834" s="1" t="s">
        <v>17</v>
      </c>
      <c r="H4834" s="1" t="s">
        <v>101</v>
      </c>
      <c r="I4834" s="1" t="s">
        <v>100</v>
      </c>
      <c r="J4834">
        <v>24</v>
      </c>
      <c r="K4834">
        <v>20941023</v>
      </c>
      <c r="L4834">
        <v>0.1</v>
      </c>
      <c r="M4834" s="2" t="b">
        <f t="shared" si="150"/>
        <v>0</v>
      </c>
      <c r="N4834" s="2" t="str">
        <f t="shared" si="151"/>
        <v>Male20195-14 yearsGR113-078</v>
      </c>
    </row>
    <row r="4835" spans="2:14" x14ac:dyDescent="0.35">
      <c r="B4835" t="s">
        <v>712</v>
      </c>
      <c r="C4835" t="s">
        <v>713</v>
      </c>
      <c r="D4835">
        <v>2019</v>
      </c>
      <c r="E4835">
        <v>2019</v>
      </c>
      <c r="F4835" s="1" t="s">
        <v>16</v>
      </c>
      <c r="G4835" s="1" t="s">
        <v>17</v>
      </c>
      <c r="H4835" s="1" t="s">
        <v>99</v>
      </c>
      <c r="I4835" s="1" t="s">
        <v>98</v>
      </c>
      <c r="J4835">
        <v>100</v>
      </c>
      <c r="K4835">
        <v>20941023</v>
      </c>
      <c r="L4835">
        <v>0.5</v>
      </c>
      <c r="M4835" s="2" t="b">
        <f t="shared" si="150"/>
        <v>1</v>
      </c>
      <c r="N4835" s="2" t="str">
        <f t="shared" si="151"/>
        <v>Male20195-14 yearsGR113-082</v>
      </c>
    </row>
    <row r="4836" spans="2:14" x14ac:dyDescent="0.35">
      <c r="B4836" t="s">
        <v>712</v>
      </c>
      <c r="C4836" t="s">
        <v>713</v>
      </c>
      <c r="D4836">
        <v>2019</v>
      </c>
      <c r="E4836">
        <v>2019</v>
      </c>
      <c r="F4836" s="1" t="s">
        <v>16</v>
      </c>
      <c r="G4836" s="1" t="s">
        <v>17</v>
      </c>
      <c r="H4836" s="1" t="s">
        <v>190</v>
      </c>
      <c r="I4836" s="1" t="s">
        <v>189</v>
      </c>
      <c r="J4836">
        <v>92</v>
      </c>
      <c r="K4836">
        <v>20941023</v>
      </c>
      <c r="L4836">
        <v>0.4</v>
      </c>
      <c r="M4836" s="2" t="b">
        <f t="shared" si="150"/>
        <v>0</v>
      </c>
      <c r="N4836" s="2" t="str">
        <f t="shared" si="151"/>
        <v>Male20195-14 yearsGR113-085</v>
      </c>
    </row>
    <row r="4837" spans="2:14" x14ac:dyDescent="0.35">
      <c r="B4837" t="s">
        <v>712</v>
      </c>
      <c r="C4837" t="s">
        <v>713</v>
      </c>
      <c r="D4837">
        <v>2019</v>
      </c>
      <c r="E4837">
        <v>2019</v>
      </c>
      <c r="F4837" s="1" t="s">
        <v>16</v>
      </c>
      <c r="G4837" s="1" t="s">
        <v>17</v>
      </c>
      <c r="H4837" s="1" t="s">
        <v>186</v>
      </c>
      <c r="I4837" s="1" t="s">
        <v>185</v>
      </c>
      <c r="J4837">
        <v>39</v>
      </c>
      <c r="K4837">
        <v>20941023</v>
      </c>
      <c r="L4837">
        <v>0.2</v>
      </c>
      <c r="M4837" s="2" t="b">
        <f t="shared" si="150"/>
        <v>0</v>
      </c>
      <c r="N4837" s="2" t="str">
        <f t="shared" si="151"/>
        <v>Male20195-14 yearsGR113-089</v>
      </c>
    </row>
    <row r="4838" spans="2:14" x14ac:dyDescent="0.35">
      <c r="B4838" t="s">
        <v>712</v>
      </c>
      <c r="C4838" t="s">
        <v>713</v>
      </c>
      <c r="D4838">
        <v>2019</v>
      </c>
      <c r="E4838">
        <v>2019</v>
      </c>
      <c r="F4838" s="1" t="s">
        <v>16</v>
      </c>
      <c r="G4838" s="1" t="s">
        <v>17</v>
      </c>
      <c r="H4838" s="1" t="s">
        <v>85</v>
      </c>
      <c r="I4838" s="1" t="s">
        <v>84</v>
      </c>
      <c r="J4838">
        <v>18</v>
      </c>
      <c r="K4838">
        <v>20941023</v>
      </c>
      <c r="L4838" t="s">
        <v>10</v>
      </c>
      <c r="M4838" s="2" t="b">
        <f t="shared" si="150"/>
        <v>1</v>
      </c>
      <c r="N4838" s="2" t="str">
        <f t="shared" si="151"/>
        <v>Male20195-14 yearsGR113-108</v>
      </c>
    </row>
    <row r="4839" spans="2:14" x14ac:dyDescent="0.35">
      <c r="B4839" t="s">
        <v>712</v>
      </c>
      <c r="C4839" t="s">
        <v>713</v>
      </c>
      <c r="D4839">
        <v>2019</v>
      </c>
      <c r="E4839">
        <v>2019</v>
      </c>
      <c r="F4839" s="1" t="s">
        <v>16</v>
      </c>
      <c r="G4839" s="1" t="s">
        <v>17</v>
      </c>
      <c r="H4839" s="1" t="s">
        <v>164</v>
      </c>
      <c r="I4839" s="1" t="s">
        <v>163</v>
      </c>
      <c r="J4839">
        <v>212</v>
      </c>
      <c r="K4839">
        <v>20941023</v>
      </c>
      <c r="L4839">
        <v>1</v>
      </c>
      <c r="M4839" s="2" t="b">
        <f t="shared" si="150"/>
        <v>1</v>
      </c>
      <c r="N4839" s="2" t="str">
        <f t="shared" si="151"/>
        <v>Male20195-14 yearsGR113-109</v>
      </c>
    </row>
    <row r="4840" spans="2:14" x14ac:dyDescent="0.35">
      <c r="B4840" t="s">
        <v>712</v>
      </c>
      <c r="C4840" t="s">
        <v>713</v>
      </c>
      <c r="D4840">
        <v>2019</v>
      </c>
      <c r="E4840">
        <v>2019</v>
      </c>
      <c r="F4840" s="1" t="s">
        <v>16</v>
      </c>
      <c r="G4840" s="1" t="s">
        <v>17</v>
      </c>
      <c r="H4840" s="1" t="s">
        <v>83</v>
      </c>
      <c r="I4840" s="1" t="s">
        <v>82</v>
      </c>
      <c r="J4840">
        <v>61</v>
      </c>
      <c r="K4840">
        <v>20941023</v>
      </c>
      <c r="L4840">
        <v>0.3</v>
      </c>
      <c r="M4840" s="2" t="b">
        <f t="shared" si="150"/>
        <v>0</v>
      </c>
      <c r="N4840" s="2" t="str">
        <f t="shared" si="151"/>
        <v>Male20195-14 yearsGR113-110</v>
      </c>
    </row>
    <row r="4841" spans="2:14" x14ac:dyDescent="0.35">
      <c r="B4841" t="s">
        <v>712</v>
      </c>
      <c r="C4841" t="s">
        <v>713</v>
      </c>
      <c r="D4841">
        <v>2019</v>
      </c>
      <c r="E4841">
        <v>2019</v>
      </c>
      <c r="F4841" s="1" t="s">
        <v>16</v>
      </c>
      <c r="G4841" s="1" t="s">
        <v>17</v>
      </c>
      <c r="H4841" s="1" t="s">
        <v>81</v>
      </c>
      <c r="I4841" s="1" t="s">
        <v>80</v>
      </c>
      <c r="J4841">
        <v>419</v>
      </c>
      <c r="K4841">
        <v>20941023</v>
      </c>
      <c r="L4841">
        <v>2</v>
      </c>
      <c r="M4841" s="2" t="b">
        <f t="shared" si="150"/>
        <v>0</v>
      </c>
      <c r="N4841" s="2" t="str">
        <f t="shared" si="151"/>
        <v>Male20195-14 yearsGR113-111</v>
      </c>
    </row>
    <row r="4842" spans="2:14" x14ac:dyDescent="0.35">
      <c r="B4842" t="s">
        <v>712</v>
      </c>
      <c r="C4842" t="s">
        <v>713</v>
      </c>
      <c r="D4842">
        <v>2019</v>
      </c>
      <c r="E4842">
        <v>2019</v>
      </c>
      <c r="F4842" s="1" t="s">
        <v>16</v>
      </c>
      <c r="G4842" s="1" t="s">
        <v>17</v>
      </c>
      <c r="H4842" s="1" t="s">
        <v>79</v>
      </c>
      <c r="I4842" s="1" t="s">
        <v>78</v>
      </c>
      <c r="J4842">
        <v>927</v>
      </c>
      <c r="K4842">
        <v>20941023</v>
      </c>
      <c r="L4842">
        <v>4.4000000000000004</v>
      </c>
      <c r="M4842" s="2" t="b">
        <f t="shared" si="150"/>
        <v>1</v>
      </c>
      <c r="N4842" s="2" t="str">
        <f t="shared" si="151"/>
        <v>Male20195-14 yearsGR113-112</v>
      </c>
    </row>
    <row r="4843" spans="2:14" x14ac:dyDescent="0.35">
      <c r="B4843" t="s">
        <v>712</v>
      </c>
      <c r="C4843" t="s">
        <v>713</v>
      </c>
      <c r="D4843">
        <v>2019</v>
      </c>
      <c r="E4843">
        <v>2019</v>
      </c>
      <c r="F4843" s="1" t="s">
        <v>16</v>
      </c>
      <c r="G4843" s="1" t="s">
        <v>17</v>
      </c>
      <c r="H4843" s="1" t="s">
        <v>77</v>
      </c>
      <c r="I4843" s="1" t="s">
        <v>76</v>
      </c>
      <c r="J4843">
        <v>536</v>
      </c>
      <c r="K4843">
        <v>20941023</v>
      </c>
      <c r="L4843">
        <v>2.6</v>
      </c>
      <c r="M4843" s="2" t="b">
        <f t="shared" si="150"/>
        <v>0</v>
      </c>
      <c r="N4843" s="2" t="str">
        <f t="shared" si="151"/>
        <v>Male20195-14 yearsGR113-113</v>
      </c>
    </row>
    <row r="4844" spans="2:14" x14ac:dyDescent="0.35">
      <c r="B4844" t="s">
        <v>712</v>
      </c>
      <c r="C4844" t="s">
        <v>713</v>
      </c>
      <c r="D4844">
        <v>2019</v>
      </c>
      <c r="E4844">
        <v>2019</v>
      </c>
      <c r="F4844" s="1" t="s">
        <v>16</v>
      </c>
      <c r="G4844" s="1" t="s">
        <v>17</v>
      </c>
      <c r="H4844" s="1" t="s">
        <v>75</v>
      </c>
      <c r="I4844" s="1" t="s">
        <v>74</v>
      </c>
      <c r="J4844">
        <v>488</v>
      </c>
      <c r="K4844">
        <v>20941023</v>
      </c>
      <c r="L4844">
        <v>2.2999999999999998</v>
      </c>
      <c r="M4844" s="2" t="b">
        <f t="shared" si="150"/>
        <v>0</v>
      </c>
      <c r="N4844" s="2" t="str">
        <f t="shared" si="151"/>
        <v>Male20195-14 yearsGR113-114</v>
      </c>
    </row>
    <row r="4845" spans="2:14" x14ac:dyDescent="0.35">
      <c r="B4845" t="s">
        <v>712</v>
      </c>
      <c r="C4845" t="s">
        <v>713</v>
      </c>
      <c r="D4845">
        <v>2019</v>
      </c>
      <c r="E4845">
        <v>2019</v>
      </c>
      <c r="F4845" s="1" t="s">
        <v>16</v>
      </c>
      <c r="G4845" s="1" t="s">
        <v>17</v>
      </c>
      <c r="H4845" s="1" t="s">
        <v>162</v>
      </c>
      <c r="I4845" s="1" t="s">
        <v>161</v>
      </c>
      <c r="J4845">
        <v>31</v>
      </c>
      <c r="K4845">
        <v>20941023</v>
      </c>
      <c r="L4845">
        <v>0.1</v>
      </c>
      <c r="M4845" s="2" t="b">
        <f t="shared" si="150"/>
        <v>0</v>
      </c>
      <c r="N4845" s="2" t="str">
        <f t="shared" si="151"/>
        <v>Male20195-14 yearsGR113-115</v>
      </c>
    </row>
    <row r="4846" spans="2:14" x14ac:dyDescent="0.35">
      <c r="B4846" t="s">
        <v>712</v>
      </c>
      <c r="C4846" t="s">
        <v>713</v>
      </c>
      <c r="D4846">
        <v>2019</v>
      </c>
      <c r="E4846">
        <v>2019</v>
      </c>
      <c r="F4846" s="1" t="s">
        <v>16</v>
      </c>
      <c r="G4846" s="1" t="s">
        <v>17</v>
      </c>
      <c r="H4846" s="1" t="s">
        <v>160</v>
      </c>
      <c r="I4846" s="1" t="s">
        <v>159</v>
      </c>
      <c r="J4846">
        <v>17</v>
      </c>
      <c r="K4846">
        <v>20941023</v>
      </c>
      <c r="L4846" t="s">
        <v>10</v>
      </c>
      <c r="M4846" s="2" t="b">
        <f t="shared" si="150"/>
        <v>0</v>
      </c>
      <c r="N4846" s="2" t="str">
        <f t="shared" si="151"/>
        <v>Male20195-14 yearsGR113-116</v>
      </c>
    </row>
    <row r="4847" spans="2:14" x14ac:dyDescent="0.35">
      <c r="B4847" t="s">
        <v>712</v>
      </c>
      <c r="C4847" t="s">
        <v>713</v>
      </c>
      <c r="D4847">
        <v>2019</v>
      </c>
      <c r="E4847">
        <v>2019</v>
      </c>
      <c r="F4847" s="1" t="s">
        <v>16</v>
      </c>
      <c r="G4847" s="1" t="s">
        <v>17</v>
      </c>
      <c r="H4847" s="1" t="s">
        <v>73</v>
      </c>
      <c r="I4847" s="1" t="s">
        <v>72</v>
      </c>
      <c r="J4847">
        <v>391</v>
      </c>
      <c r="K4847">
        <v>20941023</v>
      </c>
      <c r="L4847">
        <v>1.9</v>
      </c>
      <c r="M4847" s="2" t="b">
        <f t="shared" si="150"/>
        <v>0</v>
      </c>
      <c r="N4847" s="2" t="str">
        <f t="shared" si="151"/>
        <v>Male20195-14 yearsGR113-117</v>
      </c>
    </row>
    <row r="4848" spans="2:14" x14ac:dyDescent="0.35">
      <c r="B4848" t="s">
        <v>712</v>
      </c>
      <c r="C4848" t="s">
        <v>713</v>
      </c>
      <c r="D4848">
        <v>2019</v>
      </c>
      <c r="E4848">
        <v>2019</v>
      </c>
      <c r="F4848" s="1" t="s">
        <v>16</v>
      </c>
      <c r="G4848" s="1" t="s">
        <v>17</v>
      </c>
      <c r="H4848" s="1" t="s">
        <v>71</v>
      </c>
      <c r="I4848" s="1" t="s">
        <v>70</v>
      </c>
      <c r="J4848">
        <v>17</v>
      </c>
      <c r="K4848">
        <v>20941023</v>
      </c>
      <c r="L4848" t="s">
        <v>10</v>
      </c>
      <c r="M4848" s="2" t="b">
        <f t="shared" ref="M4848:M4911" si="152">LEFT(H4848,1)="#"</f>
        <v>0</v>
      </c>
      <c r="N4848" s="2" t="str">
        <f t="shared" ref="N4848:N4911" si="153">B4848&amp;E4848&amp;F4848&amp;I4848</f>
        <v>Male20195-14 yearsGR113-118</v>
      </c>
    </row>
    <row r="4849" spans="2:14" x14ac:dyDescent="0.35">
      <c r="B4849" t="s">
        <v>712</v>
      </c>
      <c r="C4849" t="s">
        <v>713</v>
      </c>
      <c r="D4849">
        <v>2019</v>
      </c>
      <c r="E4849">
        <v>2019</v>
      </c>
      <c r="F4849" s="1" t="s">
        <v>16</v>
      </c>
      <c r="G4849" s="1" t="s">
        <v>17</v>
      </c>
      <c r="H4849" s="1" t="s">
        <v>158</v>
      </c>
      <c r="I4849" s="1" t="s">
        <v>157</v>
      </c>
      <c r="J4849">
        <v>21</v>
      </c>
      <c r="K4849">
        <v>20941023</v>
      </c>
      <c r="L4849">
        <v>0.1</v>
      </c>
      <c r="M4849" s="2" t="b">
        <f t="shared" si="152"/>
        <v>0</v>
      </c>
      <c r="N4849" s="2" t="str">
        <f t="shared" si="153"/>
        <v>Male20195-14 yearsGR113-119</v>
      </c>
    </row>
    <row r="4850" spans="2:14" x14ac:dyDescent="0.35">
      <c r="B4850" t="s">
        <v>712</v>
      </c>
      <c r="C4850" t="s">
        <v>713</v>
      </c>
      <c r="D4850">
        <v>2019</v>
      </c>
      <c r="E4850">
        <v>2019</v>
      </c>
      <c r="F4850" s="1" t="s">
        <v>16</v>
      </c>
      <c r="G4850" s="1" t="s">
        <v>17</v>
      </c>
      <c r="H4850" s="1" t="s">
        <v>69</v>
      </c>
      <c r="I4850" s="1" t="s">
        <v>68</v>
      </c>
      <c r="J4850">
        <v>175</v>
      </c>
      <c r="K4850">
        <v>20941023</v>
      </c>
      <c r="L4850">
        <v>0.8</v>
      </c>
      <c r="M4850" s="2" t="b">
        <f t="shared" si="152"/>
        <v>0</v>
      </c>
      <c r="N4850" s="2" t="str">
        <f t="shared" si="153"/>
        <v>Male20195-14 yearsGR113-120</v>
      </c>
    </row>
    <row r="4851" spans="2:14" x14ac:dyDescent="0.35">
      <c r="B4851" t="s">
        <v>712</v>
      </c>
      <c r="C4851" t="s">
        <v>713</v>
      </c>
      <c r="D4851">
        <v>2019</v>
      </c>
      <c r="E4851">
        <v>2019</v>
      </c>
      <c r="F4851" s="1" t="s">
        <v>16</v>
      </c>
      <c r="G4851" s="1" t="s">
        <v>17</v>
      </c>
      <c r="H4851" s="1" t="s">
        <v>156</v>
      </c>
      <c r="I4851" s="1" t="s">
        <v>155</v>
      </c>
      <c r="J4851">
        <v>62</v>
      </c>
      <c r="K4851">
        <v>20941023</v>
      </c>
      <c r="L4851">
        <v>0.3</v>
      </c>
      <c r="M4851" s="2" t="b">
        <f t="shared" si="152"/>
        <v>0</v>
      </c>
      <c r="N4851" s="2" t="str">
        <f t="shared" si="153"/>
        <v>Male20195-14 yearsGR113-121</v>
      </c>
    </row>
    <row r="4852" spans="2:14" x14ac:dyDescent="0.35">
      <c r="B4852" t="s">
        <v>712</v>
      </c>
      <c r="C4852" t="s">
        <v>713</v>
      </c>
      <c r="D4852">
        <v>2019</v>
      </c>
      <c r="E4852">
        <v>2019</v>
      </c>
      <c r="F4852" s="1" t="s">
        <v>16</v>
      </c>
      <c r="G4852" s="1" t="s">
        <v>17</v>
      </c>
      <c r="H4852" s="1" t="s">
        <v>67</v>
      </c>
      <c r="I4852" s="1" t="s">
        <v>66</v>
      </c>
      <c r="J4852">
        <v>17</v>
      </c>
      <c r="K4852">
        <v>20941023</v>
      </c>
      <c r="L4852" t="s">
        <v>10</v>
      </c>
      <c r="M4852" s="2" t="b">
        <f t="shared" si="152"/>
        <v>0</v>
      </c>
      <c r="N4852" s="2" t="str">
        <f t="shared" si="153"/>
        <v>Male20195-14 yearsGR113-122</v>
      </c>
    </row>
    <row r="4853" spans="2:14" x14ac:dyDescent="0.35">
      <c r="B4853" t="s">
        <v>712</v>
      </c>
      <c r="C4853" t="s">
        <v>713</v>
      </c>
      <c r="D4853">
        <v>2019</v>
      </c>
      <c r="E4853">
        <v>2019</v>
      </c>
      <c r="F4853" s="1" t="s">
        <v>16</v>
      </c>
      <c r="G4853" s="1" t="s">
        <v>17</v>
      </c>
      <c r="H4853" s="1" t="s">
        <v>154</v>
      </c>
      <c r="I4853" s="1" t="s">
        <v>153</v>
      </c>
      <c r="J4853">
        <v>99</v>
      </c>
      <c r="K4853">
        <v>20941023</v>
      </c>
      <c r="L4853">
        <v>0.5</v>
      </c>
      <c r="M4853" s="2" t="b">
        <f t="shared" si="152"/>
        <v>0</v>
      </c>
      <c r="N4853" s="2" t="str">
        <f t="shared" si="153"/>
        <v>Male20195-14 yearsGR113-123</v>
      </c>
    </row>
    <row r="4854" spans="2:14" x14ac:dyDescent="0.35">
      <c r="B4854" t="s">
        <v>712</v>
      </c>
      <c r="C4854" t="s">
        <v>713</v>
      </c>
      <c r="D4854">
        <v>2019</v>
      </c>
      <c r="E4854">
        <v>2019</v>
      </c>
      <c r="F4854" s="1" t="s">
        <v>16</v>
      </c>
      <c r="G4854" s="1" t="s">
        <v>17</v>
      </c>
      <c r="H4854" s="1" t="s">
        <v>65</v>
      </c>
      <c r="I4854" s="1" t="s">
        <v>64</v>
      </c>
      <c r="J4854">
        <v>339</v>
      </c>
      <c r="K4854">
        <v>20941023</v>
      </c>
      <c r="L4854">
        <v>1.6</v>
      </c>
      <c r="M4854" s="2" t="b">
        <f t="shared" si="152"/>
        <v>1</v>
      </c>
      <c r="N4854" s="2" t="str">
        <f t="shared" si="153"/>
        <v>Male20195-14 yearsGR113-124</v>
      </c>
    </row>
    <row r="4855" spans="2:14" x14ac:dyDescent="0.35">
      <c r="B4855" t="s">
        <v>712</v>
      </c>
      <c r="C4855" t="s">
        <v>713</v>
      </c>
      <c r="D4855">
        <v>2019</v>
      </c>
      <c r="E4855">
        <v>2019</v>
      </c>
      <c r="F4855" s="1" t="s">
        <v>16</v>
      </c>
      <c r="G4855" s="1" t="s">
        <v>17</v>
      </c>
      <c r="H4855" s="1" t="s">
        <v>152</v>
      </c>
      <c r="I4855" s="1" t="s">
        <v>151</v>
      </c>
      <c r="J4855">
        <v>139</v>
      </c>
      <c r="K4855">
        <v>20941023</v>
      </c>
      <c r="L4855">
        <v>0.7</v>
      </c>
      <c r="M4855" s="2" t="b">
        <f t="shared" si="152"/>
        <v>0</v>
      </c>
      <c r="N4855" s="2" t="str">
        <f t="shared" si="153"/>
        <v>Male20195-14 yearsGR113-125</v>
      </c>
    </row>
    <row r="4856" spans="2:14" x14ac:dyDescent="0.35">
      <c r="B4856" t="s">
        <v>712</v>
      </c>
      <c r="C4856" t="s">
        <v>713</v>
      </c>
      <c r="D4856">
        <v>2019</v>
      </c>
      <c r="E4856">
        <v>2019</v>
      </c>
      <c r="F4856" s="1" t="s">
        <v>16</v>
      </c>
      <c r="G4856" s="1" t="s">
        <v>17</v>
      </c>
      <c r="H4856" s="1" t="s">
        <v>63</v>
      </c>
      <c r="I4856" s="1" t="s">
        <v>62</v>
      </c>
      <c r="J4856">
        <v>200</v>
      </c>
      <c r="K4856">
        <v>20941023</v>
      </c>
      <c r="L4856">
        <v>1</v>
      </c>
      <c r="M4856" s="2" t="b">
        <f t="shared" si="152"/>
        <v>0</v>
      </c>
      <c r="N4856" s="2" t="str">
        <f t="shared" si="153"/>
        <v>Male20195-14 yearsGR113-126</v>
      </c>
    </row>
    <row r="4857" spans="2:14" x14ac:dyDescent="0.35">
      <c r="B4857" t="s">
        <v>712</v>
      </c>
      <c r="C4857" t="s">
        <v>713</v>
      </c>
      <c r="D4857">
        <v>2019</v>
      </c>
      <c r="E4857">
        <v>2019</v>
      </c>
      <c r="F4857" s="1" t="s">
        <v>16</v>
      </c>
      <c r="G4857" s="1" t="s">
        <v>17</v>
      </c>
      <c r="H4857" s="1" t="s">
        <v>61</v>
      </c>
      <c r="I4857" s="1" t="s">
        <v>60</v>
      </c>
      <c r="J4857">
        <v>237</v>
      </c>
      <c r="K4857">
        <v>20941023</v>
      </c>
      <c r="L4857">
        <v>1.1000000000000001</v>
      </c>
      <c r="M4857" s="2" t="b">
        <f t="shared" si="152"/>
        <v>1</v>
      </c>
      <c r="N4857" s="2" t="str">
        <f t="shared" si="153"/>
        <v>Male20195-14 yearsGR113-127</v>
      </c>
    </row>
    <row r="4858" spans="2:14" x14ac:dyDescent="0.35">
      <c r="B4858" t="s">
        <v>712</v>
      </c>
      <c r="C4858" t="s">
        <v>713</v>
      </c>
      <c r="D4858">
        <v>2019</v>
      </c>
      <c r="E4858">
        <v>2019</v>
      </c>
      <c r="F4858" s="1" t="s">
        <v>16</v>
      </c>
      <c r="G4858" s="1" t="s">
        <v>17</v>
      </c>
      <c r="H4858" s="1" t="s">
        <v>59</v>
      </c>
      <c r="I4858" s="1" t="s">
        <v>58</v>
      </c>
      <c r="J4858">
        <v>156</v>
      </c>
      <c r="K4858">
        <v>20941023</v>
      </c>
      <c r="L4858">
        <v>0.7</v>
      </c>
      <c r="M4858" s="2" t="b">
        <f t="shared" si="152"/>
        <v>0</v>
      </c>
      <c r="N4858" s="2" t="str">
        <f t="shared" si="153"/>
        <v>Male20195-14 yearsGR113-128</v>
      </c>
    </row>
    <row r="4859" spans="2:14" x14ac:dyDescent="0.35">
      <c r="B4859" t="s">
        <v>712</v>
      </c>
      <c r="C4859" t="s">
        <v>713</v>
      </c>
      <c r="D4859">
        <v>2019</v>
      </c>
      <c r="E4859">
        <v>2019</v>
      </c>
      <c r="F4859" s="1" t="s">
        <v>16</v>
      </c>
      <c r="G4859" s="1" t="s">
        <v>17</v>
      </c>
      <c r="H4859" s="1" t="s">
        <v>57</v>
      </c>
      <c r="I4859" s="1" t="s">
        <v>56</v>
      </c>
      <c r="J4859">
        <v>81</v>
      </c>
      <c r="K4859">
        <v>20941023</v>
      </c>
      <c r="L4859">
        <v>0.4</v>
      </c>
      <c r="M4859" s="2" t="b">
        <f t="shared" si="152"/>
        <v>0</v>
      </c>
      <c r="N4859" s="2" t="str">
        <f t="shared" si="153"/>
        <v>Male20195-14 yearsGR113-129</v>
      </c>
    </row>
    <row r="4860" spans="2:14" x14ac:dyDescent="0.35">
      <c r="B4860" t="s">
        <v>712</v>
      </c>
      <c r="C4860" t="s">
        <v>713</v>
      </c>
      <c r="D4860">
        <v>2019</v>
      </c>
      <c r="E4860">
        <v>2019</v>
      </c>
      <c r="F4860" s="1" t="s">
        <v>16</v>
      </c>
      <c r="G4860" s="1" t="s">
        <v>17</v>
      </c>
      <c r="H4860" s="1" t="s">
        <v>55</v>
      </c>
      <c r="I4860" s="1" t="s">
        <v>54</v>
      </c>
      <c r="J4860">
        <v>48</v>
      </c>
      <c r="K4860">
        <v>20941023</v>
      </c>
      <c r="L4860">
        <v>0.2</v>
      </c>
      <c r="M4860" s="2" t="b">
        <f t="shared" si="152"/>
        <v>0</v>
      </c>
      <c r="N4860" s="2" t="str">
        <f t="shared" si="153"/>
        <v>Male20195-14 yearsGR113-131</v>
      </c>
    </row>
    <row r="4861" spans="2:14" x14ac:dyDescent="0.35">
      <c r="B4861" t="s">
        <v>712</v>
      </c>
      <c r="C4861" t="s">
        <v>713</v>
      </c>
      <c r="D4861">
        <v>2019</v>
      </c>
      <c r="E4861">
        <v>2019</v>
      </c>
      <c r="F4861" s="1" t="s">
        <v>16</v>
      </c>
      <c r="G4861" s="1" t="s">
        <v>17</v>
      </c>
      <c r="H4861" s="1" t="s">
        <v>150</v>
      </c>
      <c r="I4861" s="1" t="s">
        <v>149</v>
      </c>
      <c r="J4861">
        <v>11</v>
      </c>
      <c r="K4861">
        <v>20941023</v>
      </c>
      <c r="L4861" t="s">
        <v>10</v>
      </c>
      <c r="M4861" s="2" t="b">
        <f t="shared" si="152"/>
        <v>0</v>
      </c>
      <c r="N4861" s="2" t="str">
        <f t="shared" si="153"/>
        <v>Male20195-14 yearsGR113-132</v>
      </c>
    </row>
    <row r="4862" spans="2:14" x14ac:dyDescent="0.35">
      <c r="B4862" t="s">
        <v>712</v>
      </c>
      <c r="C4862" t="s">
        <v>713</v>
      </c>
      <c r="D4862">
        <v>2019</v>
      </c>
      <c r="E4862">
        <v>2019</v>
      </c>
      <c r="F4862" s="1" t="s">
        <v>16</v>
      </c>
      <c r="G4862" s="1" t="s">
        <v>17</v>
      </c>
      <c r="H4862" s="1" t="s">
        <v>53</v>
      </c>
      <c r="I4862" s="1" t="s">
        <v>52</v>
      </c>
      <c r="J4862">
        <v>37</v>
      </c>
      <c r="K4862">
        <v>20941023</v>
      </c>
      <c r="L4862">
        <v>0.2</v>
      </c>
      <c r="M4862" s="2" t="b">
        <f t="shared" si="152"/>
        <v>0</v>
      </c>
      <c r="N4862" s="2" t="str">
        <f t="shared" si="153"/>
        <v>Male20195-14 yearsGR113-133</v>
      </c>
    </row>
    <row r="4863" spans="2:14" x14ac:dyDescent="0.35">
      <c r="B4863" t="s">
        <v>712</v>
      </c>
      <c r="C4863" t="s">
        <v>713</v>
      </c>
      <c r="D4863">
        <v>2019</v>
      </c>
      <c r="E4863">
        <v>2019</v>
      </c>
      <c r="F4863" s="1" t="s">
        <v>16</v>
      </c>
      <c r="G4863" s="1" t="s">
        <v>17</v>
      </c>
      <c r="H4863" s="1" t="s">
        <v>147</v>
      </c>
      <c r="I4863" s="1" t="s">
        <v>146</v>
      </c>
      <c r="J4863">
        <v>17</v>
      </c>
      <c r="K4863">
        <v>20941023</v>
      </c>
      <c r="L4863" t="s">
        <v>10</v>
      </c>
      <c r="M4863" s="2" t="b">
        <f t="shared" si="152"/>
        <v>1</v>
      </c>
      <c r="N4863" s="2" t="str">
        <f t="shared" si="153"/>
        <v>Male20195-14 yearsGR113-135</v>
      </c>
    </row>
    <row r="4864" spans="2:14" x14ac:dyDescent="0.35">
      <c r="B4864" t="s">
        <v>712</v>
      </c>
      <c r="C4864" t="s">
        <v>713</v>
      </c>
      <c r="D4864">
        <v>2019</v>
      </c>
      <c r="E4864">
        <v>2019</v>
      </c>
      <c r="F4864" s="1" t="s">
        <v>18</v>
      </c>
      <c r="G4864" s="1" t="s">
        <v>19</v>
      </c>
      <c r="H4864" s="1" t="s">
        <v>143</v>
      </c>
      <c r="I4864" s="1" t="s">
        <v>142</v>
      </c>
      <c r="J4864">
        <v>60</v>
      </c>
      <c r="K4864">
        <v>21810359</v>
      </c>
      <c r="L4864">
        <v>0.3</v>
      </c>
      <c r="M4864" s="2" t="b">
        <f t="shared" si="152"/>
        <v>1</v>
      </c>
      <c r="N4864" s="2" t="str">
        <f t="shared" si="153"/>
        <v>Male201915-24 yearsGR113-010</v>
      </c>
    </row>
    <row r="4865" spans="2:14" x14ac:dyDescent="0.35">
      <c r="B4865" t="s">
        <v>712</v>
      </c>
      <c r="C4865" t="s">
        <v>713</v>
      </c>
      <c r="D4865">
        <v>2019</v>
      </c>
      <c r="E4865">
        <v>2019</v>
      </c>
      <c r="F4865" s="1" t="s">
        <v>18</v>
      </c>
      <c r="G4865" s="1" t="s">
        <v>19</v>
      </c>
      <c r="H4865" s="1" t="s">
        <v>282</v>
      </c>
      <c r="I4865" s="1" t="s">
        <v>281</v>
      </c>
      <c r="J4865">
        <v>44</v>
      </c>
      <c r="K4865">
        <v>21810359</v>
      </c>
      <c r="L4865">
        <v>0.2</v>
      </c>
      <c r="M4865" s="2" t="b">
        <f t="shared" si="152"/>
        <v>1</v>
      </c>
      <c r="N4865" s="2" t="str">
        <f t="shared" si="153"/>
        <v>Male201915-24 yearsGR113-016</v>
      </c>
    </row>
    <row r="4866" spans="2:14" x14ac:dyDescent="0.35">
      <c r="B4866" t="s">
        <v>712</v>
      </c>
      <c r="C4866" t="s">
        <v>713</v>
      </c>
      <c r="D4866">
        <v>2019</v>
      </c>
      <c r="E4866">
        <v>2019</v>
      </c>
      <c r="F4866" s="1" t="s">
        <v>18</v>
      </c>
      <c r="G4866" s="1" t="s">
        <v>19</v>
      </c>
      <c r="H4866" s="1" t="s">
        <v>141</v>
      </c>
      <c r="I4866" s="1" t="s">
        <v>140</v>
      </c>
      <c r="J4866">
        <v>47</v>
      </c>
      <c r="K4866">
        <v>21810359</v>
      </c>
      <c r="L4866">
        <v>0.2</v>
      </c>
      <c r="M4866" s="2" t="b">
        <f t="shared" si="152"/>
        <v>0</v>
      </c>
      <c r="N4866" s="2" t="str">
        <f t="shared" si="153"/>
        <v>Male201915-24 yearsGR113-018</v>
      </c>
    </row>
    <row r="4867" spans="2:14" x14ac:dyDescent="0.35">
      <c r="B4867" t="s">
        <v>712</v>
      </c>
      <c r="C4867" t="s">
        <v>713</v>
      </c>
      <c r="D4867">
        <v>2019</v>
      </c>
      <c r="E4867">
        <v>2019</v>
      </c>
      <c r="F4867" s="1" t="s">
        <v>18</v>
      </c>
      <c r="G4867" s="1" t="s">
        <v>19</v>
      </c>
      <c r="H4867" s="1" t="s">
        <v>139</v>
      </c>
      <c r="I4867" s="1" t="s">
        <v>138</v>
      </c>
      <c r="J4867">
        <v>827</v>
      </c>
      <c r="K4867">
        <v>21810359</v>
      </c>
      <c r="L4867">
        <v>3.8</v>
      </c>
      <c r="M4867" s="2" t="b">
        <f t="shared" si="152"/>
        <v>1</v>
      </c>
      <c r="N4867" s="2" t="str">
        <f t="shared" si="153"/>
        <v>Male201915-24 yearsGR113-019</v>
      </c>
    </row>
    <row r="4868" spans="2:14" x14ac:dyDescent="0.35">
      <c r="B4868" t="s">
        <v>712</v>
      </c>
      <c r="C4868" t="s">
        <v>713</v>
      </c>
      <c r="D4868">
        <v>2019</v>
      </c>
      <c r="E4868">
        <v>2019</v>
      </c>
      <c r="F4868" s="1" t="s">
        <v>18</v>
      </c>
      <c r="G4868" s="1" t="s">
        <v>19</v>
      </c>
      <c r="H4868" s="1" t="s">
        <v>276</v>
      </c>
      <c r="I4868" s="1" t="s">
        <v>275</v>
      </c>
      <c r="J4868">
        <v>11</v>
      </c>
      <c r="K4868">
        <v>21810359</v>
      </c>
      <c r="L4868" t="s">
        <v>10</v>
      </c>
      <c r="M4868" s="2" t="b">
        <f t="shared" si="152"/>
        <v>0</v>
      </c>
      <c r="N4868" s="2" t="str">
        <f t="shared" si="153"/>
        <v>Male201915-24 yearsGR113-022</v>
      </c>
    </row>
    <row r="4869" spans="2:14" x14ac:dyDescent="0.35">
      <c r="B4869" t="s">
        <v>712</v>
      </c>
      <c r="C4869" t="s">
        <v>713</v>
      </c>
      <c r="D4869">
        <v>2019</v>
      </c>
      <c r="E4869">
        <v>2019</v>
      </c>
      <c r="F4869" s="1" t="s">
        <v>18</v>
      </c>
      <c r="G4869" s="1" t="s">
        <v>19</v>
      </c>
      <c r="H4869" s="1" t="s">
        <v>274</v>
      </c>
      <c r="I4869" s="1" t="s">
        <v>273</v>
      </c>
      <c r="J4869">
        <v>21</v>
      </c>
      <c r="K4869">
        <v>21810359</v>
      </c>
      <c r="L4869">
        <v>0.1</v>
      </c>
      <c r="M4869" s="2" t="b">
        <f t="shared" si="152"/>
        <v>0</v>
      </c>
      <c r="N4869" s="2" t="str">
        <f t="shared" si="153"/>
        <v>Male201915-24 yearsGR113-023</v>
      </c>
    </row>
    <row r="4870" spans="2:14" x14ac:dyDescent="0.35">
      <c r="B4870" t="s">
        <v>712</v>
      </c>
      <c r="C4870" t="s">
        <v>713</v>
      </c>
      <c r="D4870">
        <v>2019</v>
      </c>
      <c r="E4870">
        <v>2019</v>
      </c>
      <c r="F4870" s="1" t="s">
        <v>18</v>
      </c>
      <c r="G4870" s="1" t="s">
        <v>19</v>
      </c>
      <c r="H4870" s="1" t="s">
        <v>272</v>
      </c>
      <c r="I4870" s="1" t="s">
        <v>271</v>
      </c>
      <c r="J4870">
        <v>22</v>
      </c>
      <c r="K4870">
        <v>21810359</v>
      </c>
      <c r="L4870">
        <v>0.1</v>
      </c>
      <c r="M4870" s="2" t="b">
        <f t="shared" si="152"/>
        <v>0</v>
      </c>
      <c r="N4870" s="2" t="str">
        <f t="shared" si="153"/>
        <v>Male201915-24 yearsGR113-024</v>
      </c>
    </row>
    <row r="4871" spans="2:14" x14ac:dyDescent="0.35">
      <c r="B4871" t="s">
        <v>712</v>
      </c>
      <c r="C4871" t="s">
        <v>713</v>
      </c>
      <c r="D4871">
        <v>2019</v>
      </c>
      <c r="E4871">
        <v>2019</v>
      </c>
      <c r="F4871" s="1" t="s">
        <v>18</v>
      </c>
      <c r="G4871" s="1" t="s">
        <v>19</v>
      </c>
      <c r="H4871" s="1" t="s">
        <v>266</v>
      </c>
      <c r="I4871" s="1" t="s">
        <v>265</v>
      </c>
      <c r="J4871">
        <v>10</v>
      </c>
      <c r="K4871">
        <v>21810359</v>
      </c>
      <c r="L4871" t="s">
        <v>10</v>
      </c>
      <c r="M4871" s="2" t="b">
        <f t="shared" si="152"/>
        <v>0</v>
      </c>
      <c r="N4871" s="2" t="str">
        <f t="shared" si="153"/>
        <v>Male201915-24 yearsGR113-027</v>
      </c>
    </row>
    <row r="4872" spans="2:14" x14ac:dyDescent="0.35">
      <c r="B4872" t="s">
        <v>712</v>
      </c>
      <c r="C4872" t="s">
        <v>713</v>
      </c>
      <c r="D4872">
        <v>2019</v>
      </c>
      <c r="E4872">
        <v>2019</v>
      </c>
      <c r="F4872" s="1" t="s">
        <v>18</v>
      </c>
      <c r="G4872" s="1" t="s">
        <v>19</v>
      </c>
      <c r="H4872" s="1" t="s">
        <v>254</v>
      </c>
      <c r="I4872" s="1" t="s">
        <v>253</v>
      </c>
      <c r="J4872">
        <v>18</v>
      </c>
      <c r="K4872">
        <v>21810359</v>
      </c>
      <c r="L4872" t="s">
        <v>10</v>
      </c>
      <c r="M4872" s="2" t="b">
        <f t="shared" si="152"/>
        <v>0</v>
      </c>
      <c r="N4872" s="2" t="str">
        <f t="shared" si="153"/>
        <v>Male201915-24 yearsGR113-034</v>
      </c>
    </row>
    <row r="4873" spans="2:14" x14ac:dyDescent="0.35">
      <c r="B4873" t="s">
        <v>712</v>
      </c>
      <c r="C4873" t="s">
        <v>713</v>
      </c>
      <c r="D4873">
        <v>2019</v>
      </c>
      <c r="E4873">
        <v>2019</v>
      </c>
      <c r="F4873" s="1" t="s">
        <v>18</v>
      </c>
      <c r="G4873" s="1" t="s">
        <v>19</v>
      </c>
      <c r="H4873" s="1" t="s">
        <v>250</v>
      </c>
      <c r="I4873" s="1" t="s">
        <v>249</v>
      </c>
      <c r="J4873">
        <v>133</v>
      </c>
      <c r="K4873">
        <v>21810359</v>
      </c>
      <c r="L4873">
        <v>0.6</v>
      </c>
      <c r="M4873" s="2" t="b">
        <f t="shared" si="152"/>
        <v>0</v>
      </c>
      <c r="N4873" s="2" t="str">
        <f t="shared" si="153"/>
        <v>Male201915-24 yearsGR113-036</v>
      </c>
    </row>
    <row r="4874" spans="2:14" x14ac:dyDescent="0.35">
      <c r="B4874" t="s">
        <v>712</v>
      </c>
      <c r="C4874" t="s">
        <v>713</v>
      </c>
      <c r="D4874">
        <v>2019</v>
      </c>
      <c r="E4874">
        <v>2019</v>
      </c>
      <c r="F4874" s="1" t="s">
        <v>18</v>
      </c>
      <c r="G4874" s="1" t="s">
        <v>19</v>
      </c>
      <c r="H4874" s="1" t="s">
        <v>135</v>
      </c>
      <c r="I4874" s="1" t="s">
        <v>134</v>
      </c>
      <c r="J4874">
        <v>244</v>
      </c>
      <c r="K4874">
        <v>21810359</v>
      </c>
      <c r="L4874">
        <v>1.1000000000000001</v>
      </c>
      <c r="M4874" s="2" t="b">
        <f t="shared" si="152"/>
        <v>0</v>
      </c>
      <c r="N4874" s="2" t="str">
        <f t="shared" si="153"/>
        <v>Male201915-24 yearsGR113-037</v>
      </c>
    </row>
    <row r="4875" spans="2:14" x14ac:dyDescent="0.35">
      <c r="B4875" t="s">
        <v>712</v>
      </c>
      <c r="C4875" t="s">
        <v>713</v>
      </c>
      <c r="D4875">
        <v>2019</v>
      </c>
      <c r="E4875">
        <v>2019</v>
      </c>
      <c r="F4875" s="1" t="s">
        <v>18</v>
      </c>
      <c r="G4875" s="1" t="s">
        <v>19</v>
      </c>
      <c r="H4875" s="1" t="s">
        <v>248</v>
      </c>
      <c r="I4875" s="1" t="s">
        <v>247</v>
      </c>
      <c r="J4875">
        <v>10</v>
      </c>
      <c r="K4875">
        <v>21810359</v>
      </c>
      <c r="L4875" t="s">
        <v>10</v>
      </c>
      <c r="M4875" s="2" t="b">
        <f t="shared" si="152"/>
        <v>0</v>
      </c>
      <c r="N4875" s="2" t="str">
        <f t="shared" si="153"/>
        <v>Male201915-24 yearsGR113-038</v>
      </c>
    </row>
    <row r="4876" spans="2:14" x14ac:dyDescent="0.35">
      <c r="B4876" t="s">
        <v>712</v>
      </c>
      <c r="C4876" t="s">
        <v>713</v>
      </c>
      <c r="D4876">
        <v>2019</v>
      </c>
      <c r="E4876">
        <v>2019</v>
      </c>
      <c r="F4876" s="1" t="s">
        <v>18</v>
      </c>
      <c r="G4876" s="1" t="s">
        <v>19</v>
      </c>
      <c r="H4876" s="1" t="s">
        <v>133</v>
      </c>
      <c r="I4876" s="1" t="s">
        <v>132</v>
      </c>
      <c r="J4876">
        <v>56</v>
      </c>
      <c r="K4876">
        <v>21810359</v>
      </c>
      <c r="L4876">
        <v>0.3</v>
      </c>
      <c r="M4876" s="2" t="b">
        <f t="shared" si="152"/>
        <v>0</v>
      </c>
      <c r="N4876" s="2" t="str">
        <f t="shared" si="153"/>
        <v>Male201915-24 yearsGR113-039</v>
      </c>
    </row>
    <row r="4877" spans="2:14" x14ac:dyDescent="0.35">
      <c r="B4877" t="s">
        <v>712</v>
      </c>
      <c r="C4877" t="s">
        <v>713</v>
      </c>
      <c r="D4877">
        <v>2019</v>
      </c>
      <c r="E4877">
        <v>2019</v>
      </c>
      <c r="F4877" s="1" t="s">
        <v>18</v>
      </c>
      <c r="G4877" s="1" t="s">
        <v>19</v>
      </c>
      <c r="H4877" s="1" t="s">
        <v>246</v>
      </c>
      <c r="I4877" s="1" t="s">
        <v>245</v>
      </c>
      <c r="J4877">
        <v>177</v>
      </c>
      <c r="K4877">
        <v>21810359</v>
      </c>
      <c r="L4877">
        <v>0.8</v>
      </c>
      <c r="M4877" s="2" t="b">
        <f t="shared" si="152"/>
        <v>0</v>
      </c>
      <c r="N4877" s="2" t="str">
        <f t="shared" si="153"/>
        <v>Male201915-24 yearsGR113-040</v>
      </c>
    </row>
    <row r="4878" spans="2:14" x14ac:dyDescent="0.35">
      <c r="B4878" t="s">
        <v>712</v>
      </c>
      <c r="C4878" t="s">
        <v>713</v>
      </c>
      <c r="D4878">
        <v>2019</v>
      </c>
      <c r="E4878">
        <v>2019</v>
      </c>
      <c r="F4878" s="1" t="s">
        <v>18</v>
      </c>
      <c r="G4878" s="1" t="s">
        <v>19</v>
      </c>
      <c r="H4878" s="1" t="s">
        <v>240</v>
      </c>
      <c r="I4878" s="1" t="s">
        <v>239</v>
      </c>
      <c r="J4878">
        <v>337</v>
      </c>
      <c r="K4878">
        <v>21810359</v>
      </c>
      <c r="L4878">
        <v>1.5</v>
      </c>
      <c r="M4878" s="2" t="b">
        <f t="shared" si="152"/>
        <v>0</v>
      </c>
      <c r="N4878" s="2" t="str">
        <f t="shared" si="153"/>
        <v>Male201915-24 yearsGR113-043</v>
      </c>
    </row>
    <row r="4879" spans="2:14" x14ac:dyDescent="0.35">
      <c r="B4879" t="s">
        <v>712</v>
      </c>
      <c r="C4879" t="s">
        <v>713</v>
      </c>
      <c r="D4879">
        <v>2019</v>
      </c>
      <c r="E4879">
        <v>2019</v>
      </c>
      <c r="F4879" s="1" t="s">
        <v>18</v>
      </c>
      <c r="G4879" s="1" t="s">
        <v>19</v>
      </c>
      <c r="H4879" s="1" t="s">
        <v>238</v>
      </c>
      <c r="I4879" s="1" t="s">
        <v>237</v>
      </c>
      <c r="J4879">
        <v>39</v>
      </c>
      <c r="K4879">
        <v>21810359</v>
      </c>
      <c r="L4879">
        <v>0.2</v>
      </c>
      <c r="M4879" s="2" t="b">
        <f t="shared" si="152"/>
        <v>1</v>
      </c>
      <c r="N4879" s="2" t="str">
        <f t="shared" si="153"/>
        <v>Male201915-24 yearsGR113-044</v>
      </c>
    </row>
    <row r="4880" spans="2:14" x14ac:dyDescent="0.35">
      <c r="B4880" t="s">
        <v>712</v>
      </c>
      <c r="C4880" t="s">
        <v>713</v>
      </c>
      <c r="D4880">
        <v>2019</v>
      </c>
      <c r="E4880">
        <v>2019</v>
      </c>
      <c r="F4880" s="1" t="s">
        <v>18</v>
      </c>
      <c r="G4880" s="1" t="s">
        <v>19</v>
      </c>
      <c r="H4880" s="1" t="s">
        <v>236</v>
      </c>
      <c r="I4880" s="1" t="s">
        <v>235</v>
      </c>
      <c r="J4880">
        <v>34</v>
      </c>
      <c r="K4880">
        <v>21810359</v>
      </c>
      <c r="L4880">
        <v>0.2</v>
      </c>
      <c r="M4880" s="2" t="b">
        <f t="shared" si="152"/>
        <v>1</v>
      </c>
      <c r="N4880" s="2" t="str">
        <f t="shared" si="153"/>
        <v>Male201915-24 yearsGR113-045</v>
      </c>
    </row>
    <row r="4881" spans="2:14" x14ac:dyDescent="0.35">
      <c r="B4881" t="s">
        <v>712</v>
      </c>
      <c r="C4881" t="s">
        <v>713</v>
      </c>
      <c r="D4881">
        <v>2019</v>
      </c>
      <c r="E4881">
        <v>2019</v>
      </c>
      <c r="F4881" s="1" t="s">
        <v>18</v>
      </c>
      <c r="G4881" s="1" t="s">
        <v>19</v>
      </c>
      <c r="H4881" s="1" t="s">
        <v>131</v>
      </c>
      <c r="I4881" s="1" t="s">
        <v>130</v>
      </c>
      <c r="J4881">
        <v>141</v>
      </c>
      <c r="K4881">
        <v>21810359</v>
      </c>
      <c r="L4881">
        <v>0.6</v>
      </c>
      <c r="M4881" s="2" t="b">
        <f t="shared" si="152"/>
        <v>1</v>
      </c>
      <c r="N4881" s="2" t="str">
        <f t="shared" si="153"/>
        <v>Male201915-24 yearsGR113-046</v>
      </c>
    </row>
    <row r="4882" spans="2:14" x14ac:dyDescent="0.35">
      <c r="B4882" t="s">
        <v>712</v>
      </c>
      <c r="C4882" t="s">
        <v>713</v>
      </c>
      <c r="D4882">
        <v>2019</v>
      </c>
      <c r="E4882">
        <v>2019</v>
      </c>
      <c r="F4882" s="1" t="s">
        <v>18</v>
      </c>
      <c r="G4882" s="1" t="s">
        <v>19</v>
      </c>
      <c r="H4882" s="1" t="s">
        <v>129</v>
      </c>
      <c r="I4882" s="1" t="s">
        <v>128</v>
      </c>
      <c r="J4882">
        <v>668</v>
      </c>
      <c r="K4882">
        <v>21810359</v>
      </c>
      <c r="L4882">
        <v>3.1</v>
      </c>
      <c r="M4882" s="2" t="b">
        <f t="shared" si="152"/>
        <v>0</v>
      </c>
      <c r="N4882" s="2" t="str">
        <f t="shared" si="153"/>
        <v>Male201915-24 yearsGR113-053</v>
      </c>
    </row>
    <row r="4883" spans="2:14" x14ac:dyDescent="0.35">
      <c r="B4883" t="s">
        <v>712</v>
      </c>
      <c r="C4883" t="s">
        <v>713</v>
      </c>
      <c r="D4883">
        <v>2019</v>
      </c>
      <c r="E4883">
        <v>2019</v>
      </c>
      <c r="F4883" s="1" t="s">
        <v>18</v>
      </c>
      <c r="G4883" s="1" t="s">
        <v>19</v>
      </c>
      <c r="H4883" s="1" t="s">
        <v>127</v>
      </c>
      <c r="I4883" s="1" t="s">
        <v>126</v>
      </c>
      <c r="J4883">
        <v>526</v>
      </c>
      <c r="K4883">
        <v>21810359</v>
      </c>
      <c r="L4883">
        <v>2.4</v>
      </c>
      <c r="M4883" s="2" t="b">
        <f t="shared" si="152"/>
        <v>1</v>
      </c>
      <c r="N4883" s="2" t="str">
        <f t="shared" si="153"/>
        <v>Male201915-24 yearsGR113-054</v>
      </c>
    </row>
    <row r="4884" spans="2:14" x14ac:dyDescent="0.35">
      <c r="B4884" t="s">
        <v>712</v>
      </c>
      <c r="C4884" t="s">
        <v>713</v>
      </c>
      <c r="D4884">
        <v>2019</v>
      </c>
      <c r="E4884">
        <v>2019</v>
      </c>
      <c r="F4884" s="1" t="s">
        <v>18</v>
      </c>
      <c r="G4884" s="1" t="s">
        <v>19</v>
      </c>
      <c r="H4884" s="1" t="s">
        <v>220</v>
      </c>
      <c r="I4884" s="1" t="s">
        <v>219</v>
      </c>
      <c r="J4884">
        <v>40</v>
      </c>
      <c r="K4884">
        <v>21810359</v>
      </c>
      <c r="L4884">
        <v>0.2</v>
      </c>
      <c r="M4884" s="2" t="b">
        <f t="shared" si="152"/>
        <v>0</v>
      </c>
      <c r="N4884" s="2" t="str">
        <f t="shared" si="153"/>
        <v>Male201915-24 yearsGR113-056</v>
      </c>
    </row>
    <row r="4885" spans="2:14" x14ac:dyDescent="0.35">
      <c r="B4885" t="s">
        <v>712</v>
      </c>
      <c r="C4885" t="s">
        <v>713</v>
      </c>
      <c r="D4885">
        <v>2019</v>
      </c>
      <c r="E4885">
        <v>2019</v>
      </c>
      <c r="F4885" s="1" t="s">
        <v>18</v>
      </c>
      <c r="G4885" s="1" t="s">
        <v>19</v>
      </c>
      <c r="H4885" s="1" t="s">
        <v>123</v>
      </c>
      <c r="I4885" s="1" t="s">
        <v>122</v>
      </c>
      <c r="J4885">
        <v>71</v>
      </c>
      <c r="K4885">
        <v>21810359</v>
      </c>
      <c r="L4885">
        <v>0.3</v>
      </c>
      <c r="M4885" s="2" t="b">
        <f t="shared" si="152"/>
        <v>0</v>
      </c>
      <c r="N4885" s="2" t="str">
        <f t="shared" si="153"/>
        <v>Male201915-24 yearsGR113-058</v>
      </c>
    </row>
    <row r="4886" spans="2:14" x14ac:dyDescent="0.35">
      <c r="B4886" t="s">
        <v>712</v>
      </c>
      <c r="C4886" t="s">
        <v>713</v>
      </c>
      <c r="D4886">
        <v>2019</v>
      </c>
      <c r="E4886">
        <v>2019</v>
      </c>
      <c r="F4886" s="1" t="s">
        <v>18</v>
      </c>
      <c r="G4886" s="1" t="s">
        <v>19</v>
      </c>
      <c r="H4886" s="1" t="s">
        <v>121</v>
      </c>
      <c r="I4886" s="1" t="s">
        <v>120</v>
      </c>
      <c r="J4886">
        <v>25</v>
      </c>
      <c r="K4886">
        <v>21810359</v>
      </c>
      <c r="L4886">
        <v>0.1</v>
      </c>
      <c r="M4886" s="2" t="b">
        <f t="shared" si="152"/>
        <v>0</v>
      </c>
      <c r="N4886" s="2" t="str">
        <f t="shared" si="153"/>
        <v>Male201915-24 yearsGR113-059</v>
      </c>
    </row>
    <row r="4887" spans="2:14" x14ac:dyDescent="0.35">
      <c r="B4887" t="s">
        <v>712</v>
      </c>
      <c r="C4887" t="s">
        <v>713</v>
      </c>
      <c r="D4887">
        <v>2019</v>
      </c>
      <c r="E4887">
        <v>2019</v>
      </c>
      <c r="F4887" s="1" t="s">
        <v>18</v>
      </c>
      <c r="G4887" s="1" t="s">
        <v>19</v>
      </c>
      <c r="H4887" s="1" t="s">
        <v>119</v>
      </c>
      <c r="I4887" s="1" t="s">
        <v>118</v>
      </c>
      <c r="J4887">
        <v>46</v>
      </c>
      <c r="K4887">
        <v>21810359</v>
      </c>
      <c r="L4887">
        <v>0.2</v>
      </c>
      <c r="M4887" s="2" t="b">
        <f t="shared" si="152"/>
        <v>0</v>
      </c>
      <c r="N4887" s="2" t="str">
        <f t="shared" si="153"/>
        <v>Male201915-24 yearsGR113-061</v>
      </c>
    </row>
    <row r="4888" spans="2:14" x14ac:dyDescent="0.35">
      <c r="B4888" t="s">
        <v>712</v>
      </c>
      <c r="C4888" t="s">
        <v>713</v>
      </c>
      <c r="D4888">
        <v>2019</v>
      </c>
      <c r="E4888">
        <v>2019</v>
      </c>
      <c r="F4888" s="1" t="s">
        <v>18</v>
      </c>
      <c r="G4888" s="1" t="s">
        <v>19</v>
      </c>
      <c r="H4888" s="1" t="s">
        <v>117</v>
      </c>
      <c r="I4888" s="1" t="s">
        <v>116</v>
      </c>
      <c r="J4888">
        <v>22</v>
      </c>
      <c r="K4888">
        <v>21810359</v>
      </c>
      <c r="L4888">
        <v>0.1</v>
      </c>
      <c r="M4888" s="2" t="b">
        <f t="shared" si="152"/>
        <v>0</v>
      </c>
      <c r="N4888" s="2" t="str">
        <f t="shared" si="153"/>
        <v>Male201915-24 yearsGR113-062</v>
      </c>
    </row>
    <row r="4889" spans="2:14" x14ac:dyDescent="0.35">
      <c r="B4889" t="s">
        <v>712</v>
      </c>
      <c r="C4889" t="s">
        <v>713</v>
      </c>
      <c r="D4889">
        <v>2019</v>
      </c>
      <c r="E4889">
        <v>2019</v>
      </c>
      <c r="F4889" s="1" t="s">
        <v>18</v>
      </c>
      <c r="G4889" s="1" t="s">
        <v>19</v>
      </c>
      <c r="H4889" s="1" t="s">
        <v>115</v>
      </c>
      <c r="I4889" s="1" t="s">
        <v>114</v>
      </c>
      <c r="J4889">
        <v>24</v>
      </c>
      <c r="K4889">
        <v>21810359</v>
      </c>
      <c r="L4889">
        <v>0.1</v>
      </c>
      <c r="M4889" s="2" t="b">
        <f t="shared" si="152"/>
        <v>0</v>
      </c>
      <c r="N4889" s="2" t="str">
        <f t="shared" si="153"/>
        <v>Male201915-24 yearsGR113-063</v>
      </c>
    </row>
    <row r="4890" spans="2:14" x14ac:dyDescent="0.35">
      <c r="B4890" t="s">
        <v>712</v>
      </c>
      <c r="C4890" t="s">
        <v>713</v>
      </c>
      <c r="D4890">
        <v>2019</v>
      </c>
      <c r="E4890">
        <v>2019</v>
      </c>
      <c r="F4890" s="1" t="s">
        <v>18</v>
      </c>
      <c r="G4890" s="1" t="s">
        <v>19</v>
      </c>
      <c r="H4890" s="1" t="s">
        <v>113</v>
      </c>
      <c r="I4890" s="1" t="s">
        <v>112</v>
      </c>
      <c r="J4890">
        <v>402</v>
      </c>
      <c r="K4890">
        <v>21810359</v>
      </c>
      <c r="L4890">
        <v>1.8</v>
      </c>
      <c r="M4890" s="2" t="b">
        <f t="shared" si="152"/>
        <v>0</v>
      </c>
      <c r="N4890" s="2" t="str">
        <f t="shared" si="153"/>
        <v>Male201915-24 yearsGR113-064</v>
      </c>
    </row>
    <row r="4891" spans="2:14" x14ac:dyDescent="0.35">
      <c r="B4891" t="s">
        <v>712</v>
      </c>
      <c r="C4891" t="s">
        <v>713</v>
      </c>
      <c r="D4891">
        <v>2019</v>
      </c>
      <c r="E4891">
        <v>2019</v>
      </c>
      <c r="F4891" s="1" t="s">
        <v>18</v>
      </c>
      <c r="G4891" s="1" t="s">
        <v>19</v>
      </c>
      <c r="H4891" s="1" t="s">
        <v>111</v>
      </c>
      <c r="I4891" s="1" t="s">
        <v>110</v>
      </c>
      <c r="J4891">
        <v>10</v>
      </c>
      <c r="K4891">
        <v>21810359</v>
      </c>
      <c r="L4891" t="s">
        <v>10</v>
      </c>
      <c r="M4891" s="2" t="b">
        <f t="shared" si="152"/>
        <v>0</v>
      </c>
      <c r="N4891" s="2" t="str">
        <f t="shared" si="153"/>
        <v>Male201915-24 yearsGR113-065</v>
      </c>
    </row>
    <row r="4892" spans="2:14" x14ac:dyDescent="0.35">
      <c r="B4892" t="s">
        <v>712</v>
      </c>
      <c r="C4892" t="s">
        <v>713</v>
      </c>
      <c r="D4892">
        <v>2019</v>
      </c>
      <c r="E4892">
        <v>2019</v>
      </c>
      <c r="F4892" s="1" t="s">
        <v>18</v>
      </c>
      <c r="G4892" s="1" t="s">
        <v>19</v>
      </c>
      <c r="H4892" s="1" t="s">
        <v>214</v>
      </c>
      <c r="I4892" s="1" t="s">
        <v>213</v>
      </c>
      <c r="J4892">
        <v>28</v>
      </c>
      <c r="K4892">
        <v>21810359</v>
      </c>
      <c r="L4892">
        <v>0.1</v>
      </c>
      <c r="M4892" s="2" t="b">
        <f t="shared" si="152"/>
        <v>0</v>
      </c>
      <c r="N4892" s="2" t="str">
        <f t="shared" si="153"/>
        <v>Male201915-24 yearsGR113-067</v>
      </c>
    </row>
    <row r="4893" spans="2:14" x14ac:dyDescent="0.35">
      <c r="B4893" t="s">
        <v>712</v>
      </c>
      <c r="C4893" t="s">
        <v>713</v>
      </c>
      <c r="D4893">
        <v>2019</v>
      </c>
      <c r="E4893">
        <v>2019</v>
      </c>
      <c r="F4893" s="1" t="s">
        <v>18</v>
      </c>
      <c r="G4893" s="1" t="s">
        <v>19</v>
      </c>
      <c r="H4893" s="1" t="s">
        <v>109</v>
      </c>
      <c r="I4893" s="1" t="s">
        <v>108</v>
      </c>
      <c r="J4893">
        <v>356</v>
      </c>
      <c r="K4893">
        <v>21810359</v>
      </c>
      <c r="L4893">
        <v>1.6</v>
      </c>
      <c r="M4893" s="2" t="b">
        <f t="shared" si="152"/>
        <v>0</v>
      </c>
      <c r="N4893" s="2" t="str">
        <f t="shared" si="153"/>
        <v>Male201915-24 yearsGR113-068</v>
      </c>
    </row>
    <row r="4894" spans="2:14" x14ac:dyDescent="0.35">
      <c r="B4894" t="s">
        <v>712</v>
      </c>
      <c r="C4894" t="s">
        <v>713</v>
      </c>
      <c r="D4894">
        <v>2019</v>
      </c>
      <c r="E4894">
        <v>2019</v>
      </c>
      <c r="F4894" s="1" t="s">
        <v>18</v>
      </c>
      <c r="G4894" s="1" t="s">
        <v>19</v>
      </c>
      <c r="H4894" s="1" t="s">
        <v>212</v>
      </c>
      <c r="I4894" s="1" t="s">
        <v>211</v>
      </c>
      <c r="J4894">
        <v>12</v>
      </c>
      <c r="K4894">
        <v>21810359</v>
      </c>
      <c r="L4894" t="s">
        <v>10</v>
      </c>
      <c r="M4894" s="2" t="b">
        <f t="shared" si="152"/>
        <v>1</v>
      </c>
      <c r="N4894" s="2" t="str">
        <f t="shared" si="153"/>
        <v>Male201915-24 yearsGR113-069</v>
      </c>
    </row>
    <row r="4895" spans="2:14" x14ac:dyDescent="0.35">
      <c r="B4895" t="s">
        <v>712</v>
      </c>
      <c r="C4895" t="s">
        <v>713</v>
      </c>
      <c r="D4895">
        <v>2019</v>
      </c>
      <c r="E4895">
        <v>2019</v>
      </c>
      <c r="F4895" s="1" t="s">
        <v>18</v>
      </c>
      <c r="G4895" s="1" t="s">
        <v>19</v>
      </c>
      <c r="H4895" s="1" t="s">
        <v>107</v>
      </c>
      <c r="I4895" s="1" t="s">
        <v>106</v>
      </c>
      <c r="J4895">
        <v>93</v>
      </c>
      <c r="K4895">
        <v>21810359</v>
      </c>
      <c r="L4895">
        <v>0.4</v>
      </c>
      <c r="M4895" s="2" t="b">
        <f t="shared" si="152"/>
        <v>1</v>
      </c>
      <c r="N4895" s="2" t="str">
        <f t="shared" si="153"/>
        <v>Male201915-24 yearsGR113-070</v>
      </c>
    </row>
    <row r="4896" spans="2:14" x14ac:dyDescent="0.35">
      <c r="B4896" t="s">
        <v>712</v>
      </c>
      <c r="C4896" t="s">
        <v>713</v>
      </c>
      <c r="D4896">
        <v>2019</v>
      </c>
      <c r="E4896">
        <v>2019</v>
      </c>
      <c r="F4896" s="1" t="s">
        <v>18</v>
      </c>
      <c r="G4896" s="1" t="s">
        <v>19</v>
      </c>
      <c r="H4896" s="1" t="s">
        <v>208</v>
      </c>
      <c r="I4896" s="1" t="s">
        <v>207</v>
      </c>
      <c r="J4896">
        <v>37</v>
      </c>
      <c r="K4896">
        <v>21810359</v>
      </c>
      <c r="L4896">
        <v>0.2</v>
      </c>
      <c r="M4896" s="2" t="b">
        <f t="shared" si="152"/>
        <v>0</v>
      </c>
      <c r="N4896" s="2" t="str">
        <f t="shared" si="153"/>
        <v>Male201915-24 yearsGR113-072</v>
      </c>
    </row>
    <row r="4897" spans="2:14" x14ac:dyDescent="0.35">
      <c r="B4897" t="s">
        <v>712</v>
      </c>
      <c r="C4897" t="s">
        <v>713</v>
      </c>
      <c r="D4897">
        <v>2019</v>
      </c>
      <c r="E4897">
        <v>2019</v>
      </c>
      <c r="F4897" s="1" t="s">
        <v>18</v>
      </c>
      <c r="G4897" s="1" t="s">
        <v>19</v>
      </c>
      <c r="H4897" s="1" t="s">
        <v>206</v>
      </c>
      <c r="I4897" s="1" t="s">
        <v>205</v>
      </c>
      <c r="J4897">
        <v>23</v>
      </c>
      <c r="K4897">
        <v>21810359</v>
      </c>
      <c r="L4897">
        <v>0.1</v>
      </c>
      <c r="M4897" s="2" t="b">
        <f t="shared" si="152"/>
        <v>1</v>
      </c>
      <c r="N4897" s="2" t="str">
        <f t="shared" si="153"/>
        <v>Male201915-24 yearsGR113-073</v>
      </c>
    </row>
    <row r="4898" spans="2:14" x14ac:dyDescent="0.35">
      <c r="B4898" t="s">
        <v>712</v>
      </c>
      <c r="C4898" t="s">
        <v>713</v>
      </c>
      <c r="D4898">
        <v>2019</v>
      </c>
      <c r="E4898">
        <v>2019</v>
      </c>
      <c r="F4898" s="1" t="s">
        <v>18</v>
      </c>
      <c r="G4898" s="1" t="s">
        <v>19</v>
      </c>
      <c r="H4898" s="1" t="s">
        <v>204</v>
      </c>
      <c r="I4898" s="1" t="s">
        <v>203</v>
      </c>
      <c r="J4898">
        <v>14</v>
      </c>
      <c r="K4898">
        <v>21810359</v>
      </c>
      <c r="L4898" t="s">
        <v>10</v>
      </c>
      <c r="M4898" s="2" t="b">
        <f t="shared" si="152"/>
        <v>0</v>
      </c>
      <c r="N4898" s="2" t="str">
        <f t="shared" si="153"/>
        <v>Male201915-24 yearsGR113-074</v>
      </c>
    </row>
    <row r="4899" spans="2:14" x14ac:dyDescent="0.35">
      <c r="B4899" t="s">
        <v>712</v>
      </c>
      <c r="C4899" t="s">
        <v>713</v>
      </c>
      <c r="D4899">
        <v>2019</v>
      </c>
      <c r="E4899">
        <v>2019</v>
      </c>
      <c r="F4899" s="1" t="s">
        <v>18</v>
      </c>
      <c r="G4899" s="1" t="s">
        <v>19</v>
      </c>
      <c r="H4899" s="1" t="s">
        <v>105</v>
      </c>
      <c r="I4899" s="1" t="s">
        <v>104</v>
      </c>
      <c r="J4899">
        <v>14</v>
      </c>
      <c r="K4899">
        <v>21810359</v>
      </c>
      <c r="L4899" t="s">
        <v>10</v>
      </c>
      <c r="M4899" s="2" t="b">
        <f t="shared" si="152"/>
        <v>0</v>
      </c>
      <c r="N4899" s="2" t="str">
        <f t="shared" si="153"/>
        <v>Male201915-24 yearsGR113-075</v>
      </c>
    </row>
    <row r="4900" spans="2:14" x14ac:dyDescent="0.35">
      <c r="B4900" t="s">
        <v>712</v>
      </c>
      <c r="C4900" t="s">
        <v>713</v>
      </c>
      <c r="D4900">
        <v>2019</v>
      </c>
      <c r="E4900">
        <v>2019</v>
      </c>
      <c r="F4900" s="1" t="s">
        <v>18</v>
      </c>
      <c r="G4900" s="1" t="s">
        <v>19</v>
      </c>
      <c r="H4900" s="1" t="s">
        <v>103</v>
      </c>
      <c r="I4900" s="1" t="s">
        <v>102</v>
      </c>
      <c r="J4900">
        <v>91</v>
      </c>
      <c r="K4900">
        <v>21810359</v>
      </c>
      <c r="L4900">
        <v>0.4</v>
      </c>
      <c r="M4900" s="2" t="b">
        <f t="shared" si="152"/>
        <v>1</v>
      </c>
      <c r="N4900" s="2" t="str">
        <f t="shared" si="153"/>
        <v>Male201915-24 yearsGR113-076</v>
      </c>
    </row>
    <row r="4901" spans="2:14" x14ac:dyDescent="0.35">
      <c r="B4901" t="s">
        <v>712</v>
      </c>
      <c r="C4901" t="s">
        <v>713</v>
      </c>
      <c r="D4901">
        <v>2019</v>
      </c>
      <c r="E4901">
        <v>2019</v>
      </c>
      <c r="F4901" s="1" t="s">
        <v>18</v>
      </c>
      <c r="G4901" s="1" t="s">
        <v>19</v>
      </c>
      <c r="H4901" s="1" t="s">
        <v>202</v>
      </c>
      <c r="I4901" s="1" t="s">
        <v>201</v>
      </c>
      <c r="J4901">
        <v>22</v>
      </c>
      <c r="K4901">
        <v>21810359</v>
      </c>
      <c r="L4901">
        <v>0.1</v>
      </c>
      <c r="M4901" s="2" t="b">
        <f t="shared" si="152"/>
        <v>0</v>
      </c>
      <c r="N4901" s="2" t="str">
        <f t="shared" si="153"/>
        <v>Male201915-24 yearsGR113-077</v>
      </c>
    </row>
    <row r="4902" spans="2:14" x14ac:dyDescent="0.35">
      <c r="B4902" t="s">
        <v>712</v>
      </c>
      <c r="C4902" t="s">
        <v>713</v>
      </c>
      <c r="D4902">
        <v>2019</v>
      </c>
      <c r="E4902">
        <v>2019</v>
      </c>
      <c r="F4902" s="1" t="s">
        <v>18</v>
      </c>
      <c r="G4902" s="1" t="s">
        <v>19</v>
      </c>
      <c r="H4902" s="1" t="s">
        <v>101</v>
      </c>
      <c r="I4902" s="1" t="s">
        <v>100</v>
      </c>
      <c r="J4902">
        <v>69</v>
      </c>
      <c r="K4902">
        <v>21810359</v>
      </c>
      <c r="L4902">
        <v>0.3</v>
      </c>
      <c r="M4902" s="2" t="b">
        <f t="shared" si="152"/>
        <v>0</v>
      </c>
      <c r="N4902" s="2" t="str">
        <f t="shared" si="153"/>
        <v>Male201915-24 yearsGR113-078</v>
      </c>
    </row>
    <row r="4903" spans="2:14" x14ac:dyDescent="0.35">
      <c r="B4903" t="s">
        <v>712</v>
      </c>
      <c r="C4903" t="s">
        <v>713</v>
      </c>
      <c r="D4903">
        <v>2019</v>
      </c>
      <c r="E4903">
        <v>2019</v>
      </c>
      <c r="F4903" s="1" t="s">
        <v>18</v>
      </c>
      <c r="G4903" s="1" t="s">
        <v>19</v>
      </c>
      <c r="H4903" s="1" t="s">
        <v>99</v>
      </c>
      <c r="I4903" s="1" t="s">
        <v>98</v>
      </c>
      <c r="J4903">
        <v>109</v>
      </c>
      <c r="K4903">
        <v>21810359</v>
      </c>
      <c r="L4903">
        <v>0.5</v>
      </c>
      <c r="M4903" s="2" t="b">
        <f t="shared" si="152"/>
        <v>1</v>
      </c>
      <c r="N4903" s="2" t="str">
        <f t="shared" si="153"/>
        <v>Male201915-24 yearsGR113-082</v>
      </c>
    </row>
    <row r="4904" spans="2:14" x14ac:dyDescent="0.35">
      <c r="B4904" t="s">
        <v>712</v>
      </c>
      <c r="C4904" t="s">
        <v>713</v>
      </c>
      <c r="D4904">
        <v>2019</v>
      </c>
      <c r="E4904">
        <v>2019</v>
      </c>
      <c r="F4904" s="1" t="s">
        <v>18</v>
      </c>
      <c r="G4904" s="1" t="s">
        <v>19</v>
      </c>
      <c r="H4904" s="1" t="s">
        <v>190</v>
      </c>
      <c r="I4904" s="1" t="s">
        <v>189</v>
      </c>
      <c r="J4904">
        <v>102</v>
      </c>
      <c r="K4904">
        <v>21810359</v>
      </c>
      <c r="L4904">
        <v>0.5</v>
      </c>
      <c r="M4904" s="2" t="b">
        <f t="shared" si="152"/>
        <v>0</v>
      </c>
      <c r="N4904" s="2" t="str">
        <f t="shared" si="153"/>
        <v>Male201915-24 yearsGR113-085</v>
      </c>
    </row>
    <row r="4905" spans="2:14" x14ac:dyDescent="0.35">
      <c r="B4905" t="s">
        <v>712</v>
      </c>
      <c r="C4905" t="s">
        <v>713</v>
      </c>
      <c r="D4905">
        <v>2019</v>
      </c>
      <c r="E4905">
        <v>2019</v>
      </c>
      <c r="F4905" s="1" t="s">
        <v>18</v>
      </c>
      <c r="G4905" s="1" t="s">
        <v>19</v>
      </c>
      <c r="H4905" s="1" t="s">
        <v>95</v>
      </c>
      <c r="I4905" s="1" t="s">
        <v>94</v>
      </c>
      <c r="J4905">
        <v>22</v>
      </c>
      <c r="K4905">
        <v>21810359</v>
      </c>
      <c r="L4905">
        <v>0.1</v>
      </c>
      <c r="M4905" s="2" t="b">
        <f t="shared" si="152"/>
        <v>1</v>
      </c>
      <c r="N4905" s="2" t="str">
        <f t="shared" si="153"/>
        <v>Male201915-24 yearsGR113-088</v>
      </c>
    </row>
    <row r="4906" spans="2:14" x14ac:dyDescent="0.35">
      <c r="B4906" t="s">
        <v>712</v>
      </c>
      <c r="C4906" t="s">
        <v>713</v>
      </c>
      <c r="D4906">
        <v>2019</v>
      </c>
      <c r="E4906">
        <v>2019</v>
      </c>
      <c r="F4906" s="1" t="s">
        <v>18</v>
      </c>
      <c r="G4906" s="1" t="s">
        <v>19</v>
      </c>
      <c r="H4906" s="1" t="s">
        <v>186</v>
      </c>
      <c r="I4906" s="1" t="s">
        <v>185</v>
      </c>
      <c r="J4906">
        <v>76</v>
      </c>
      <c r="K4906">
        <v>21810359</v>
      </c>
      <c r="L4906">
        <v>0.3</v>
      </c>
      <c r="M4906" s="2" t="b">
        <f t="shared" si="152"/>
        <v>0</v>
      </c>
      <c r="N4906" s="2" t="str">
        <f t="shared" si="153"/>
        <v>Male201915-24 yearsGR113-089</v>
      </c>
    </row>
    <row r="4907" spans="2:14" x14ac:dyDescent="0.35">
      <c r="B4907" t="s">
        <v>712</v>
      </c>
      <c r="C4907" t="s">
        <v>713</v>
      </c>
      <c r="D4907">
        <v>2019</v>
      </c>
      <c r="E4907">
        <v>2019</v>
      </c>
      <c r="F4907" s="1" t="s">
        <v>18</v>
      </c>
      <c r="G4907" s="1" t="s">
        <v>19</v>
      </c>
      <c r="H4907" s="1" t="s">
        <v>93</v>
      </c>
      <c r="I4907" s="1" t="s">
        <v>92</v>
      </c>
      <c r="J4907">
        <v>20</v>
      </c>
      <c r="K4907">
        <v>21810359</v>
      </c>
      <c r="L4907">
        <v>0.1</v>
      </c>
      <c r="M4907" s="2" t="b">
        <f t="shared" si="152"/>
        <v>1</v>
      </c>
      <c r="N4907" s="2" t="str">
        <f t="shared" si="153"/>
        <v>Male201915-24 yearsGR113-093</v>
      </c>
    </row>
    <row r="4908" spans="2:14" x14ac:dyDescent="0.35">
      <c r="B4908" t="s">
        <v>712</v>
      </c>
      <c r="C4908" t="s">
        <v>713</v>
      </c>
      <c r="D4908">
        <v>2019</v>
      </c>
      <c r="E4908">
        <v>2019</v>
      </c>
      <c r="F4908" s="1" t="s">
        <v>18</v>
      </c>
      <c r="G4908" s="1" t="s">
        <v>19</v>
      </c>
      <c r="H4908" s="1" t="s">
        <v>91</v>
      </c>
      <c r="I4908" s="1" t="s">
        <v>90</v>
      </c>
      <c r="J4908">
        <v>17</v>
      </c>
      <c r="K4908">
        <v>21810359</v>
      </c>
      <c r="L4908" t="s">
        <v>10</v>
      </c>
      <c r="M4908" s="2" t="b">
        <f t="shared" si="152"/>
        <v>0</v>
      </c>
      <c r="N4908" s="2" t="str">
        <f t="shared" si="153"/>
        <v>Male201915-24 yearsGR113-094</v>
      </c>
    </row>
    <row r="4909" spans="2:14" x14ac:dyDescent="0.35">
      <c r="B4909" t="s">
        <v>712</v>
      </c>
      <c r="C4909" t="s">
        <v>713</v>
      </c>
      <c r="D4909">
        <v>2019</v>
      </c>
      <c r="E4909">
        <v>2019</v>
      </c>
      <c r="F4909" s="1" t="s">
        <v>18</v>
      </c>
      <c r="G4909" s="1" t="s">
        <v>19</v>
      </c>
      <c r="H4909" s="1" t="s">
        <v>89</v>
      </c>
      <c r="I4909" s="1" t="s">
        <v>88</v>
      </c>
      <c r="J4909">
        <v>36</v>
      </c>
      <c r="K4909">
        <v>21810359</v>
      </c>
      <c r="L4909">
        <v>0.2</v>
      </c>
      <c r="M4909" s="2" t="b">
        <f t="shared" si="152"/>
        <v>1</v>
      </c>
      <c r="N4909" s="2" t="str">
        <f t="shared" si="153"/>
        <v>Male201915-24 yearsGR113-097</v>
      </c>
    </row>
    <row r="4910" spans="2:14" x14ac:dyDescent="0.35">
      <c r="B4910" t="s">
        <v>712</v>
      </c>
      <c r="C4910" t="s">
        <v>713</v>
      </c>
      <c r="D4910">
        <v>2019</v>
      </c>
      <c r="E4910">
        <v>2019</v>
      </c>
      <c r="F4910" s="1" t="s">
        <v>18</v>
      </c>
      <c r="G4910" s="1" t="s">
        <v>19</v>
      </c>
      <c r="H4910" s="1" t="s">
        <v>87</v>
      </c>
      <c r="I4910" s="1" t="s">
        <v>86</v>
      </c>
      <c r="J4910">
        <v>29</v>
      </c>
      <c r="K4910">
        <v>21810359</v>
      </c>
      <c r="L4910">
        <v>0.1</v>
      </c>
      <c r="M4910" s="2" t="b">
        <f t="shared" si="152"/>
        <v>0</v>
      </c>
      <c r="N4910" s="2" t="str">
        <f t="shared" si="153"/>
        <v>Male201915-24 yearsGR113-100</v>
      </c>
    </row>
    <row r="4911" spans="2:14" x14ac:dyDescent="0.35">
      <c r="B4911" t="s">
        <v>712</v>
      </c>
      <c r="C4911" t="s">
        <v>713</v>
      </c>
      <c r="D4911">
        <v>2019</v>
      </c>
      <c r="E4911">
        <v>2019</v>
      </c>
      <c r="F4911" s="1" t="s">
        <v>18</v>
      </c>
      <c r="G4911" s="1" t="s">
        <v>19</v>
      </c>
      <c r="H4911" s="1" t="s">
        <v>164</v>
      </c>
      <c r="I4911" s="1" t="s">
        <v>163</v>
      </c>
      <c r="J4911">
        <v>221</v>
      </c>
      <c r="K4911">
        <v>21810359</v>
      </c>
      <c r="L4911">
        <v>1</v>
      </c>
      <c r="M4911" s="2" t="b">
        <f t="shared" si="152"/>
        <v>1</v>
      </c>
      <c r="N4911" s="2" t="str">
        <f t="shared" si="153"/>
        <v>Male201915-24 yearsGR113-109</v>
      </c>
    </row>
    <row r="4912" spans="2:14" x14ac:dyDescent="0.35">
      <c r="B4912" t="s">
        <v>712</v>
      </c>
      <c r="C4912" t="s">
        <v>713</v>
      </c>
      <c r="D4912">
        <v>2019</v>
      </c>
      <c r="E4912">
        <v>2019</v>
      </c>
      <c r="F4912" s="1" t="s">
        <v>18</v>
      </c>
      <c r="G4912" s="1" t="s">
        <v>19</v>
      </c>
      <c r="H4912" s="1" t="s">
        <v>83</v>
      </c>
      <c r="I4912" s="1" t="s">
        <v>82</v>
      </c>
      <c r="J4912">
        <v>335</v>
      </c>
      <c r="K4912">
        <v>21810359</v>
      </c>
      <c r="L4912">
        <v>1.5</v>
      </c>
      <c r="M4912" s="2" t="b">
        <f t="shared" ref="M4912:M4975" si="154">LEFT(H4912,1)="#"</f>
        <v>0</v>
      </c>
      <c r="N4912" s="2" t="str">
        <f t="shared" ref="N4912:N4975" si="155">B4912&amp;E4912&amp;F4912&amp;I4912</f>
        <v>Male201915-24 yearsGR113-110</v>
      </c>
    </row>
    <row r="4913" spans="2:14" x14ac:dyDescent="0.35">
      <c r="B4913" t="s">
        <v>712</v>
      </c>
      <c r="C4913" t="s">
        <v>713</v>
      </c>
      <c r="D4913">
        <v>2019</v>
      </c>
      <c r="E4913">
        <v>2019</v>
      </c>
      <c r="F4913" s="1" t="s">
        <v>18</v>
      </c>
      <c r="G4913" s="1" t="s">
        <v>19</v>
      </c>
      <c r="H4913" s="1" t="s">
        <v>81</v>
      </c>
      <c r="I4913" s="1" t="s">
        <v>80</v>
      </c>
      <c r="J4913">
        <v>1055</v>
      </c>
      <c r="K4913">
        <v>21810359</v>
      </c>
      <c r="L4913">
        <v>4.8</v>
      </c>
      <c r="M4913" s="2" t="b">
        <f t="shared" si="154"/>
        <v>0</v>
      </c>
      <c r="N4913" s="2" t="str">
        <f t="shared" si="155"/>
        <v>Male201915-24 yearsGR113-111</v>
      </c>
    </row>
    <row r="4914" spans="2:14" x14ac:dyDescent="0.35">
      <c r="B4914" t="s">
        <v>712</v>
      </c>
      <c r="C4914" t="s">
        <v>713</v>
      </c>
      <c r="D4914">
        <v>2019</v>
      </c>
      <c r="E4914">
        <v>2019</v>
      </c>
      <c r="F4914" s="1" t="s">
        <v>18</v>
      </c>
      <c r="G4914" s="1" t="s">
        <v>19</v>
      </c>
      <c r="H4914" s="1" t="s">
        <v>79</v>
      </c>
      <c r="I4914" s="1" t="s">
        <v>78</v>
      </c>
      <c r="J4914">
        <v>8529</v>
      </c>
      <c r="K4914">
        <v>21810359</v>
      </c>
      <c r="L4914">
        <v>39.1</v>
      </c>
      <c r="M4914" s="2" t="b">
        <f t="shared" si="154"/>
        <v>1</v>
      </c>
      <c r="N4914" s="2" t="str">
        <f t="shared" si="155"/>
        <v>Male201915-24 yearsGR113-112</v>
      </c>
    </row>
    <row r="4915" spans="2:14" x14ac:dyDescent="0.35">
      <c r="B4915" t="s">
        <v>712</v>
      </c>
      <c r="C4915" t="s">
        <v>713</v>
      </c>
      <c r="D4915">
        <v>2019</v>
      </c>
      <c r="E4915">
        <v>2019</v>
      </c>
      <c r="F4915" s="1" t="s">
        <v>18</v>
      </c>
      <c r="G4915" s="1" t="s">
        <v>19</v>
      </c>
      <c r="H4915" s="1" t="s">
        <v>77</v>
      </c>
      <c r="I4915" s="1" t="s">
        <v>76</v>
      </c>
      <c r="J4915">
        <v>4417</v>
      </c>
      <c r="K4915">
        <v>21810359</v>
      </c>
      <c r="L4915">
        <v>20.3</v>
      </c>
      <c r="M4915" s="2" t="b">
        <f t="shared" si="154"/>
        <v>0</v>
      </c>
      <c r="N4915" s="2" t="str">
        <f t="shared" si="155"/>
        <v>Male201915-24 yearsGR113-113</v>
      </c>
    </row>
    <row r="4916" spans="2:14" x14ac:dyDescent="0.35">
      <c r="B4916" t="s">
        <v>712</v>
      </c>
      <c r="C4916" t="s">
        <v>713</v>
      </c>
      <c r="D4916">
        <v>2019</v>
      </c>
      <c r="E4916">
        <v>2019</v>
      </c>
      <c r="F4916" s="1" t="s">
        <v>18</v>
      </c>
      <c r="G4916" s="1" t="s">
        <v>19</v>
      </c>
      <c r="H4916" s="1" t="s">
        <v>75</v>
      </c>
      <c r="I4916" s="1" t="s">
        <v>74</v>
      </c>
      <c r="J4916">
        <v>4269</v>
      </c>
      <c r="K4916">
        <v>21810359</v>
      </c>
      <c r="L4916">
        <v>19.600000000000001</v>
      </c>
      <c r="M4916" s="2" t="b">
        <f t="shared" si="154"/>
        <v>0</v>
      </c>
      <c r="N4916" s="2" t="str">
        <f t="shared" si="155"/>
        <v>Male201915-24 yearsGR113-114</v>
      </c>
    </row>
    <row r="4917" spans="2:14" x14ac:dyDescent="0.35">
      <c r="B4917" t="s">
        <v>712</v>
      </c>
      <c r="C4917" t="s">
        <v>713</v>
      </c>
      <c r="D4917">
        <v>2019</v>
      </c>
      <c r="E4917">
        <v>2019</v>
      </c>
      <c r="F4917" s="1" t="s">
        <v>18</v>
      </c>
      <c r="G4917" s="1" t="s">
        <v>19</v>
      </c>
      <c r="H4917" s="1" t="s">
        <v>162</v>
      </c>
      <c r="I4917" s="1" t="s">
        <v>161</v>
      </c>
      <c r="J4917">
        <v>76</v>
      </c>
      <c r="K4917">
        <v>21810359</v>
      </c>
      <c r="L4917">
        <v>0.3</v>
      </c>
      <c r="M4917" s="2" t="b">
        <f t="shared" si="154"/>
        <v>0</v>
      </c>
      <c r="N4917" s="2" t="str">
        <f t="shared" si="155"/>
        <v>Male201915-24 yearsGR113-115</v>
      </c>
    </row>
    <row r="4918" spans="2:14" x14ac:dyDescent="0.35">
      <c r="B4918" t="s">
        <v>712</v>
      </c>
      <c r="C4918" t="s">
        <v>713</v>
      </c>
      <c r="D4918">
        <v>2019</v>
      </c>
      <c r="E4918">
        <v>2019</v>
      </c>
      <c r="F4918" s="1" t="s">
        <v>18</v>
      </c>
      <c r="G4918" s="1" t="s">
        <v>19</v>
      </c>
      <c r="H4918" s="1" t="s">
        <v>160</v>
      </c>
      <c r="I4918" s="1" t="s">
        <v>159</v>
      </c>
      <c r="J4918">
        <v>72</v>
      </c>
      <c r="K4918">
        <v>21810359</v>
      </c>
      <c r="L4918">
        <v>0.3</v>
      </c>
      <c r="M4918" s="2" t="b">
        <f t="shared" si="154"/>
        <v>0</v>
      </c>
      <c r="N4918" s="2" t="str">
        <f t="shared" si="155"/>
        <v>Male201915-24 yearsGR113-116</v>
      </c>
    </row>
    <row r="4919" spans="2:14" x14ac:dyDescent="0.35">
      <c r="B4919" t="s">
        <v>712</v>
      </c>
      <c r="C4919" t="s">
        <v>713</v>
      </c>
      <c r="D4919">
        <v>2019</v>
      </c>
      <c r="E4919">
        <v>2019</v>
      </c>
      <c r="F4919" s="1" t="s">
        <v>18</v>
      </c>
      <c r="G4919" s="1" t="s">
        <v>19</v>
      </c>
      <c r="H4919" s="1" t="s">
        <v>73</v>
      </c>
      <c r="I4919" s="1" t="s">
        <v>72</v>
      </c>
      <c r="J4919">
        <v>4112</v>
      </c>
      <c r="K4919">
        <v>21810359</v>
      </c>
      <c r="L4919">
        <v>18.899999999999999</v>
      </c>
      <c r="M4919" s="2" t="b">
        <f t="shared" si="154"/>
        <v>0</v>
      </c>
      <c r="N4919" s="2" t="str">
        <f t="shared" si="155"/>
        <v>Male201915-24 yearsGR113-117</v>
      </c>
    </row>
    <row r="4920" spans="2:14" x14ac:dyDescent="0.35">
      <c r="B4920" t="s">
        <v>712</v>
      </c>
      <c r="C4920" t="s">
        <v>713</v>
      </c>
      <c r="D4920">
        <v>2019</v>
      </c>
      <c r="E4920">
        <v>2019</v>
      </c>
      <c r="F4920" s="1" t="s">
        <v>18</v>
      </c>
      <c r="G4920" s="1" t="s">
        <v>19</v>
      </c>
      <c r="H4920" s="1" t="s">
        <v>71</v>
      </c>
      <c r="I4920" s="1" t="s">
        <v>70</v>
      </c>
      <c r="J4920">
        <v>142</v>
      </c>
      <c r="K4920">
        <v>21810359</v>
      </c>
      <c r="L4920">
        <v>0.7</v>
      </c>
      <c r="M4920" s="2" t="b">
        <f t="shared" si="154"/>
        <v>0</v>
      </c>
      <c r="N4920" s="2" t="str">
        <f t="shared" si="155"/>
        <v>Male201915-24 yearsGR113-118</v>
      </c>
    </row>
    <row r="4921" spans="2:14" x14ac:dyDescent="0.35">
      <c r="B4921" t="s">
        <v>712</v>
      </c>
      <c r="C4921" t="s">
        <v>713</v>
      </c>
      <c r="D4921">
        <v>2019</v>
      </c>
      <c r="E4921">
        <v>2019</v>
      </c>
      <c r="F4921" s="1" t="s">
        <v>18</v>
      </c>
      <c r="G4921" s="1" t="s">
        <v>19</v>
      </c>
      <c r="H4921" s="1" t="s">
        <v>158</v>
      </c>
      <c r="I4921" s="1" t="s">
        <v>157</v>
      </c>
      <c r="J4921">
        <v>121</v>
      </c>
      <c r="K4921">
        <v>21810359</v>
      </c>
      <c r="L4921">
        <v>0.6</v>
      </c>
      <c r="M4921" s="2" t="b">
        <f t="shared" si="154"/>
        <v>0</v>
      </c>
      <c r="N4921" s="2" t="str">
        <f t="shared" si="155"/>
        <v>Male201915-24 yearsGR113-119</v>
      </c>
    </row>
    <row r="4922" spans="2:14" x14ac:dyDescent="0.35">
      <c r="B4922" t="s">
        <v>712</v>
      </c>
      <c r="C4922" t="s">
        <v>713</v>
      </c>
      <c r="D4922">
        <v>2019</v>
      </c>
      <c r="E4922">
        <v>2019</v>
      </c>
      <c r="F4922" s="1" t="s">
        <v>18</v>
      </c>
      <c r="G4922" s="1" t="s">
        <v>19</v>
      </c>
      <c r="H4922" s="1" t="s">
        <v>69</v>
      </c>
      <c r="I4922" s="1" t="s">
        <v>68</v>
      </c>
      <c r="J4922">
        <v>365</v>
      </c>
      <c r="K4922">
        <v>21810359</v>
      </c>
      <c r="L4922">
        <v>1.7</v>
      </c>
      <c r="M4922" s="2" t="b">
        <f t="shared" si="154"/>
        <v>0</v>
      </c>
      <c r="N4922" s="2" t="str">
        <f t="shared" si="155"/>
        <v>Male201915-24 yearsGR113-120</v>
      </c>
    </row>
    <row r="4923" spans="2:14" x14ac:dyDescent="0.35">
      <c r="B4923" t="s">
        <v>712</v>
      </c>
      <c r="C4923" t="s">
        <v>713</v>
      </c>
      <c r="D4923">
        <v>2019</v>
      </c>
      <c r="E4923">
        <v>2019</v>
      </c>
      <c r="F4923" s="1" t="s">
        <v>18</v>
      </c>
      <c r="G4923" s="1" t="s">
        <v>19</v>
      </c>
      <c r="H4923" s="1" t="s">
        <v>156</v>
      </c>
      <c r="I4923" s="1" t="s">
        <v>155</v>
      </c>
      <c r="J4923">
        <v>54</v>
      </c>
      <c r="K4923">
        <v>21810359</v>
      </c>
      <c r="L4923">
        <v>0.2</v>
      </c>
      <c r="M4923" s="2" t="b">
        <f t="shared" si="154"/>
        <v>0</v>
      </c>
      <c r="N4923" s="2" t="str">
        <f t="shared" si="155"/>
        <v>Male201915-24 yearsGR113-121</v>
      </c>
    </row>
    <row r="4924" spans="2:14" x14ac:dyDescent="0.35">
      <c r="B4924" t="s">
        <v>712</v>
      </c>
      <c r="C4924" t="s">
        <v>713</v>
      </c>
      <c r="D4924">
        <v>2019</v>
      </c>
      <c r="E4924">
        <v>2019</v>
      </c>
      <c r="F4924" s="1" t="s">
        <v>18</v>
      </c>
      <c r="G4924" s="1" t="s">
        <v>19</v>
      </c>
      <c r="H4924" s="1" t="s">
        <v>67</v>
      </c>
      <c r="I4924" s="1" t="s">
        <v>66</v>
      </c>
      <c r="J4924">
        <v>3124</v>
      </c>
      <c r="K4924">
        <v>21810359</v>
      </c>
      <c r="L4924">
        <v>14.3</v>
      </c>
      <c r="M4924" s="2" t="b">
        <f t="shared" si="154"/>
        <v>0</v>
      </c>
      <c r="N4924" s="2" t="str">
        <f t="shared" si="155"/>
        <v>Male201915-24 yearsGR113-122</v>
      </c>
    </row>
    <row r="4925" spans="2:14" x14ac:dyDescent="0.35">
      <c r="B4925" t="s">
        <v>712</v>
      </c>
      <c r="C4925" t="s">
        <v>713</v>
      </c>
      <c r="D4925">
        <v>2019</v>
      </c>
      <c r="E4925">
        <v>2019</v>
      </c>
      <c r="F4925" s="1" t="s">
        <v>18</v>
      </c>
      <c r="G4925" s="1" t="s">
        <v>19</v>
      </c>
      <c r="H4925" s="1" t="s">
        <v>154</v>
      </c>
      <c r="I4925" s="1" t="s">
        <v>153</v>
      </c>
      <c r="J4925">
        <v>306</v>
      </c>
      <c r="K4925">
        <v>21810359</v>
      </c>
      <c r="L4925">
        <v>1.4</v>
      </c>
      <c r="M4925" s="2" t="b">
        <f t="shared" si="154"/>
        <v>0</v>
      </c>
      <c r="N4925" s="2" t="str">
        <f t="shared" si="155"/>
        <v>Male201915-24 yearsGR113-123</v>
      </c>
    </row>
    <row r="4926" spans="2:14" x14ac:dyDescent="0.35">
      <c r="B4926" t="s">
        <v>712</v>
      </c>
      <c r="C4926" t="s">
        <v>713</v>
      </c>
      <c r="D4926">
        <v>2019</v>
      </c>
      <c r="E4926">
        <v>2019</v>
      </c>
      <c r="F4926" s="1" t="s">
        <v>18</v>
      </c>
      <c r="G4926" s="1" t="s">
        <v>19</v>
      </c>
      <c r="H4926" s="1" t="s">
        <v>65</v>
      </c>
      <c r="I4926" s="1" t="s">
        <v>64</v>
      </c>
      <c r="J4926">
        <v>4800</v>
      </c>
      <c r="K4926">
        <v>21810359</v>
      </c>
      <c r="L4926">
        <v>22</v>
      </c>
      <c r="M4926" s="2" t="b">
        <f t="shared" si="154"/>
        <v>1</v>
      </c>
      <c r="N4926" s="2" t="str">
        <f t="shared" si="155"/>
        <v>Male201915-24 yearsGR113-124</v>
      </c>
    </row>
    <row r="4927" spans="2:14" x14ac:dyDescent="0.35">
      <c r="B4927" t="s">
        <v>712</v>
      </c>
      <c r="C4927" t="s">
        <v>713</v>
      </c>
      <c r="D4927">
        <v>2019</v>
      </c>
      <c r="E4927">
        <v>2019</v>
      </c>
      <c r="F4927" s="1" t="s">
        <v>18</v>
      </c>
      <c r="G4927" s="1" t="s">
        <v>19</v>
      </c>
      <c r="H4927" s="1" t="s">
        <v>152</v>
      </c>
      <c r="I4927" s="1" t="s">
        <v>151</v>
      </c>
      <c r="J4927">
        <v>2508</v>
      </c>
      <c r="K4927">
        <v>21810359</v>
      </c>
      <c r="L4927">
        <v>11.5</v>
      </c>
      <c r="M4927" s="2" t="b">
        <f t="shared" si="154"/>
        <v>0</v>
      </c>
      <c r="N4927" s="2" t="str">
        <f t="shared" si="155"/>
        <v>Male201915-24 yearsGR113-125</v>
      </c>
    </row>
    <row r="4928" spans="2:14" x14ac:dyDescent="0.35">
      <c r="B4928" t="s">
        <v>712</v>
      </c>
      <c r="C4928" t="s">
        <v>713</v>
      </c>
      <c r="D4928">
        <v>2019</v>
      </c>
      <c r="E4928">
        <v>2019</v>
      </c>
      <c r="F4928" s="1" t="s">
        <v>18</v>
      </c>
      <c r="G4928" s="1" t="s">
        <v>19</v>
      </c>
      <c r="H4928" s="1" t="s">
        <v>63</v>
      </c>
      <c r="I4928" s="1" t="s">
        <v>62</v>
      </c>
      <c r="J4928">
        <v>2292</v>
      </c>
      <c r="K4928">
        <v>21810359</v>
      </c>
      <c r="L4928">
        <v>10.5</v>
      </c>
      <c r="M4928" s="2" t="b">
        <f t="shared" si="154"/>
        <v>0</v>
      </c>
      <c r="N4928" s="2" t="str">
        <f t="shared" si="155"/>
        <v>Male201915-24 yearsGR113-126</v>
      </c>
    </row>
    <row r="4929" spans="2:14" x14ac:dyDescent="0.35">
      <c r="B4929" t="s">
        <v>712</v>
      </c>
      <c r="C4929" t="s">
        <v>713</v>
      </c>
      <c r="D4929">
        <v>2019</v>
      </c>
      <c r="E4929">
        <v>2019</v>
      </c>
      <c r="F4929" s="1" t="s">
        <v>18</v>
      </c>
      <c r="G4929" s="1" t="s">
        <v>19</v>
      </c>
      <c r="H4929" s="1" t="s">
        <v>61</v>
      </c>
      <c r="I4929" s="1" t="s">
        <v>60</v>
      </c>
      <c r="J4929">
        <v>4081</v>
      </c>
      <c r="K4929">
        <v>21810359</v>
      </c>
      <c r="L4929">
        <v>18.7</v>
      </c>
      <c r="M4929" s="2" t="b">
        <f t="shared" si="154"/>
        <v>1</v>
      </c>
      <c r="N4929" s="2" t="str">
        <f t="shared" si="155"/>
        <v>Male201915-24 yearsGR113-127</v>
      </c>
    </row>
    <row r="4930" spans="2:14" x14ac:dyDescent="0.35">
      <c r="B4930" t="s">
        <v>712</v>
      </c>
      <c r="C4930" t="s">
        <v>713</v>
      </c>
      <c r="D4930">
        <v>2019</v>
      </c>
      <c r="E4930">
        <v>2019</v>
      </c>
      <c r="F4930" s="1" t="s">
        <v>18</v>
      </c>
      <c r="G4930" s="1" t="s">
        <v>19</v>
      </c>
      <c r="H4930" s="1" t="s">
        <v>59</v>
      </c>
      <c r="I4930" s="1" t="s">
        <v>58</v>
      </c>
      <c r="J4930">
        <v>3810</v>
      </c>
      <c r="K4930">
        <v>21810359</v>
      </c>
      <c r="L4930">
        <v>17.5</v>
      </c>
      <c r="M4930" s="2" t="b">
        <f t="shared" si="154"/>
        <v>0</v>
      </c>
      <c r="N4930" s="2" t="str">
        <f t="shared" si="155"/>
        <v>Male201915-24 yearsGR113-128</v>
      </c>
    </row>
    <row r="4931" spans="2:14" x14ac:dyDescent="0.35">
      <c r="B4931" t="s">
        <v>712</v>
      </c>
      <c r="C4931" t="s">
        <v>713</v>
      </c>
      <c r="D4931">
        <v>2019</v>
      </c>
      <c r="E4931">
        <v>2019</v>
      </c>
      <c r="F4931" s="1" t="s">
        <v>18</v>
      </c>
      <c r="G4931" s="1" t="s">
        <v>19</v>
      </c>
      <c r="H4931" s="1" t="s">
        <v>57</v>
      </c>
      <c r="I4931" s="1" t="s">
        <v>56</v>
      </c>
      <c r="J4931">
        <v>271</v>
      </c>
      <c r="K4931">
        <v>21810359</v>
      </c>
      <c r="L4931">
        <v>1.2</v>
      </c>
      <c r="M4931" s="2" t="b">
        <f t="shared" si="154"/>
        <v>0</v>
      </c>
      <c r="N4931" s="2" t="str">
        <f t="shared" si="155"/>
        <v>Male201915-24 yearsGR113-129</v>
      </c>
    </row>
    <row r="4932" spans="2:14" x14ac:dyDescent="0.35">
      <c r="B4932" t="s">
        <v>712</v>
      </c>
      <c r="C4932" t="s">
        <v>713</v>
      </c>
      <c r="D4932">
        <v>2019</v>
      </c>
      <c r="E4932">
        <v>2019</v>
      </c>
      <c r="F4932" s="1" t="s">
        <v>18</v>
      </c>
      <c r="G4932" s="1" t="s">
        <v>19</v>
      </c>
      <c r="H4932" s="1" t="s">
        <v>300</v>
      </c>
      <c r="I4932" s="1" t="s">
        <v>299</v>
      </c>
      <c r="J4932">
        <v>92</v>
      </c>
      <c r="K4932">
        <v>21810359</v>
      </c>
      <c r="L4932">
        <v>0.4</v>
      </c>
      <c r="M4932" s="2" t="b">
        <f t="shared" si="154"/>
        <v>1</v>
      </c>
      <c r="N4932" s="2" t="str">
        <f t="shared" si="155"/>
        <v>Male201915-24 yearsGR113-130</v>
      </c>
    </row>
    <row r="4933" spans="2:14" x14ac:dyDescent="0.35">
      <c r="B4933" t="s">
        <v>712</v>
      </c>
      <c r="C4933" t="s">
        <v>713</v>
      </c>
      <c r="D4933">
        <v>2019</v>
      </c>
      <c r="E4933">
        <v>2019</v>
      </c>
      <c r="F4933" s="1" t="s">
        <v>18</v>
      </c>
      <c r="G4933" s="1" t="s">
        <v>19</v>
      </c>
      <c r="H4933" s="1" t="s">
        <v>55</v>
      </c>
      <c r="I4933" s="1" t="s">
        <v>54</v>
      </c>
      <c r="J4933">
        <v>331</v>
      </c>
      <c r="K4933">
        <v>21810359</v>
      </c>
      <c r="L4933">
        <v>1.5</v>
      </c>
      <c r="M4933" s="2" t="b">
        <f t="shared" si="154"/>
        <v>0</v>
      </c>
      <c r="N4933" s="2" t="str">
        <f t="shared" si="155"/>
        <v>Male201915-24 yearsGR113-131</v>
      </c>
    </row>
    <row r="4934" spans="2:14" x14ac:dyDescent="0.35">
      <c r="B4934" t="s">
        <v>712</v>
      </c>
      <c r="C4934" t="s">
        <v>713</v>
      </c>
      <c r="D4934">
        <v>2019</v>
      </c>
      <c r="E4934">
        <v>2019</v>
      </c>
      <c r="F4934" s="1" t="s">
        <v>18</v>
      </c>
      <c r="G4934" s="1" t="s">
        <v>19</v>
      </c>
      <c r="H4934" s="1" t="s">
        <v>150</v>
      </c>
      <c r="I4934" s="1" t="s">
        <v>149</v>
      </c>
      <c r="J4934">
        <v>83</v>
      </c>
      <c r="K4934">
        <v>21810359</v>
      </c>
      <c r="L4934">
        <v>0.4</v>
      </c>
      <c r="M4934" s="2" t="b">
        <f t="shared" si="154"/>
        <v>0</v>
      </c>
      <c r="N4934" s="2" t="str">
        <f t="shared" si="155"/>
        <v>Male201915-24 yearsGR113-132</v>
      </c>
    </row>
    <row r="4935" spans="2:14" x14ac:dyDescent="0.35">
      <c r="B4935" t="s">
        <v>712</v>
      </c>
      <c r="C4935" t="s">
        <v>713</v>
      </c>
      <c r="D4935">
        <v>2019</v>
      </c>
      <c r="E4935">
        <v>2019</v>
      </c>
      <c r="F4935" s="1" t="s">
        <v>18</v>
      </c>
      <c r="G4935" s="1" t="s">
        <v>19</v>
      </c>
      <c r="H4935" s="1" t="s">
        <v>53</v>
      </c>
      <c r="I4935" s="1" t="s">
        <v>52</v>
      </c>
      <c r="J4935">
        <v>248</v>
      </c>
      <c r="K4935">
        <v>21810359</v>
      </c>
      <c r="L4935">
        <v>1.1000000000000001</v>
      </c>
      <c r="M4935" s="2" t="b">
        <f t="shared" si="154"/>
        <v>0</v>
      </c>
      <c r="N4935" s="2" t="str">
        <f t="shared" si="155"/>
        <v>Male201915-24 yearsGR113-133</v>
      </c>
    </row>
    <row r="4936" spans="2:14" x14ac:dyDescent="0.35">
      <c r="B4936" t="s">
        <v>712</v>
      </c>
      <c r="C4936" t="s">
        <v>713</v>
      </c>
      <c r="D4936">
        <v>2019</v>
      </c>
      <c r="E4936">
        <v>2019</v>
      </c>
      <c r="F4936" s="1" t="s">
        <v>18</v>
      </c>
      <c r="G4936" s="1" t="s">
        <v>19</v>
      </c>
      <c r="H4936" s="1" t="s">
        <v>147</v>
      </c>
      <c r="I4936" s="1" t="s">
        <v>146</v>
      </c>
      <c r="J4936">
        <v>29</v>
      </c>
      <c r="K4936">
        <v>21810359</v>
      </c>
      <c r="L4936">
        <v>0.1</v>
      </c>
      <c r="M4936" s="2" t="b">
        <f t="shared" si="154"/>
        <v>1</v>
      </c>
      <c r="N4936" s="2" t="str">
        <f t="shared" si="155"/>
        <v>Male201915-24 yearsGR113-135</v>
      </c>
    </row>
    <row r="4937" spans="2:14" x14ac:dyDescent="0.35">
      <c r="B4937" t="s">
        <v>712</v>
      </c>
      <c r="C4937" t="s">
        <v>713</v>
      </c>
      <c r="D4937">
        <v>2019</v>
      </c>
      <c r="E4937">
        <v>2019</v>
      </c>
      <c r="F4937" s="1" t="s">
        <v>20</v>
      </c>
      <c r="G4937" s="1" t="s">
        <v>21</v>
      </c>
      <c r="H4937" s="1" t="s">
        <v>296</v>
      </c>
      <c r="I4937" s="1" t="s">
        <v>295</v>
      </c>
      <c r="J4937">
        <v>25</v>
      </c>
      <c r="K4937">
        <v>23359180</v>
      </c>
      <c r="L4937">
        <v>0.1</v>
      </c>
      <c r="M4937" s="2" t="b">
        <f t="shared" si="154"/>
        <v>0</v>
      </c>
      <c r="N4937" s="2" t="str">
        <f t="shared" si="155"/>
        <v>Male201925-34 yearsGR113-003</v>
      </c>
    </row>
    <row r="4938" spans="2:14" x14ac:dyDescent="0.35">
      <c r="B4938" t="s">
        <v>712</v>
      </c>
      <c r="C4938" t="s">
        <v>713</v>
      </c>
      <c r="D4938">
        <v>2019</v>
      </c>
      <c r="E4938">
        <v>2019</v>
      </c>
      <c r="F4938" s="1" t="s">
        <v>20</v>
      </c>
      <c r="G4938" s="1" t="s">
        <v>21</v>
      </c>
      <c r="H4938" s="1" t="s">
        <v>143</v>
      </c>
      <c r="I4938" s="1" t="s">
        <v>142</v>
      </c>
      <c r="J4938">
        <v>198</v>
      </c>
      <c r="K4938">
        <v>23359180</v>
      </c>
      <c r="L4938">
        <v>0.8</v>
      </c>
      <c r="M4938" s="2" t="b">
        <f t="shared" si="154"/>
        <v>1</v>
      </c>
      <c r="N4938" s="2" t="str">
        <f t="shared" si="155"/>
        <v>Male201925-34 yearsGR113-010</v>
      </c>
    </row>
    <row r="4939" spans="2:14" x14ac:dyDescent="0.35">
      <c r="B4939" t="s">
        <v>712</v>
      </c>
      <c r="C4939" t="s">
        <v>713</v>
      </c>
      <c r="D4939">
        <v>2019</v>
      </c>
      <c r="E4939">
        <v>2019</v>
      </c>
      <c r="F4939" s="1" t="s">
        <v>20</v>
      </c>
      <c r="G4939" s="1" t="s">
        <v>21</v>
      </c>
      <c r="H4939" s="1" t="s">
        <v>284</v>
      </c>
      <c r="I4939" s="1" t="s">
        <v>283</v>
      </c>
      <c r="J4939">
        <v>22</v>
      </c>
      <c r="K4939">
        <v>23359180</v>
      </c>
      <c r="L4939">
        <v>0.1</v>
      </c>
      <c r="M4939" s="2" t="b">
        <f t="shared" si="154"/>
        <v>1</v>
      </c>
      <c r="N4939" s="2" t="str">
        <f t="shared" si="155"/>
        <v>Male201925-34 yearsGR113-015</v>
      </c>
    </row>
    <row r="4940" spans="2:14" x14ac:dyDescent="0.35">
      <c r="B4940" t="s">
        <v>712</v>
      </c>
      <c r="C4940" t="s">
        <v>713</v>
      </c>
      <c r="D4940">
        <v>2019</v>
      </c>
      <c r="E4940">
        <v>2019</v>
      </c>
      <c r="F4940" s="1" t="s">
        <v>20</v>
      </c>
      <c r="G4940" s="1" t="s">
        <v>21</v>
      </c>
      <c r="H4940" s="1" t="s">
        <v>282</v>
      </c>
      <c r="I4940" s="1" t="s">
        <v>281</v>
      </c>
      <c r="J4940">
        <v>374</v>
      </c>
      <c r="K4940">
        <v>23359180</v>
      </c>
      <c r="L4940">
        <v>1.6</v>
      </c>
      <c r="M4940" s="2" t="b">
        <f t="shared" si="154"/>
        <v>1</v>
      </c>
      <c r="N4940" s="2" t="str">
        <f t="shared" si="155"/>
        <v>Male201925-34 yearsGR113-016</v>
      </c>
    </row>
    <row r="4941" spans="2:14" x14ac:dyDescent="0.35">
      <c r="B4941" t="s">
        <v>712</v>
      </c>
      <c r="C4941" t="s">
        <v>713</v>
      </c>
      <c r="D4941">
        <v>2019</v>
      </c>
      <c r="E4941">
        <v>2019</v>
      </c>
      <c r="F4941" s="1" t="s">
        <v>20</v>
      </c>
      <c r="G4941" s="1" t="s">
        <v>21</v>
      </c>
      <c r="H4941" s="1" t="s">
        <v>141</v>
      </c>
      <c r="I4941" s="1" t="s">
        <v>140</v>
      </c>
      <c r="J4941">
        <v>83</v>
      </c>
      <c r="K4941">
        <v>23359180</v>
      </c>
      <c r="L4941">
        <v>0.4</v>
      </c>
      <c r="M4941" s="2" t="b">
        <f t="shared" si="154"/>
        <v>0</v>
      </c>
      <c r="N4941" s="2" t="str">
        <f t="shared" si="155"/>
        <v>Male201925-34 yearsGR113-018</v>
      </c>
    </row>
    <row r="4942" spans="2:14" x14ac:dyDescent="0.35">
      <c r="B4942" t="s">
        <v>712</v>
      </c>
      <c r="C4942" t="s">
        <v>713</v>
      </c>
      <c r="D4942">
        <v>2019</v>
      </c>
      <c r="E4942">
        <v>2019</v>
      </c>
      <c r="F4942" s="1" t="s">
        <v>20</v>
      </c>
      <c r="G4942" s="1" t="s">
        <v>21</v>
      </c>
      <c r="H4942" s="1" t="s">
        <v>139</v>
      </c>
      <c r="I4942" s="1" t="s">
        <v>138</v>
      </c>
      <c r="J4942">
        <v>1744</v>
      </c>
      <c r="K4942">
        <v>23359180</v>
      </c>
      <c r="L4942">
        <v>7.5</v>
      </c>
      <c r="M4942" s="2" t="b">
        <f t="shared" si="154"/>
        <v>1</v>
      </c>
      <c r="N4942" s="2" t="str">
        <f t="shared" si="155"/>
        <v>Male201925-34 yearsGR113-019</v>
      </c>
    </row>
    <row r="4943" spans="2:14" x14ac:dyDescent="0.35">
      <c r="B4943" t="s">
        <v>712</v>
      </c>
      <c r="C4943" t="s">
        <v>713</v>
      </c>
      <c r="D4943">
        <v>2019</v>
      </c>
      <c r="E4943">
        <v>2019</v>
      </c>
      <c r="F4943" s="1" t="s">
        <v>20</v>
      </c>
      <c r="G4943" s="1" t="s">
        <v>21</v>
      </c>
      <c r="H4943" s="1" t="s">
        <v>280</v>
      </c>
      <c r="I4943" s="1" t="s">
        <v>279</v>
      </c>
      <c r="J4943">
        <v>40</v>
      </c>
      <c r="K4943">
        <v>23359180</v>
      </c>
      <c r="L4943">
        <v>0.2</v>
      </c>
      <c r="M4943" s="2" t="b">
        <f t="shared" si="154"/>
        <v>0</v>
      </c>
      <c r="N4943" s="2" t="str">
        <f t="shared" si="155"/>
        <v>Male201925-34 yearsGR113-020</v>
      </c>
    </row>
    <row r="4944" spans="2:14" x14ac:dyDescent="0.35">
      <c r="B4944" t="s">
        <v>712</v>
      </c>
      <c r="C4944" t="s">
        <v>713</v>
      </c>
      <c r="D4944">
        <v>2019</v>
      </c>
      <c r="E4944">
        <v>2019</v>
      </c>
      <c r="F4944" s="1" t="s">
        <v>20</v>
      </c>
      <c r="G4944" s="1" t="s">
        <v>21</v>
      </c>
      <c r="H4944" s="1" t="s">
        <v>278</v>
      </c>
      <c r="I4944" s="1" t="s">
        <v>277</v>
      </c>
      <c r="J4944">
        <v>40</v>
      </c>
      <c r="K4944">
        <v>23359180</v>
      </c>
      <c r="L4944">
        <v>0.2</v>
      </c>
      <c r="M4944" s="2" t="b">
        <f t="shared" si="154"/>
        <v>0</v>
      </c>
      <c r="N4944" s="2" t="str">
        <f t="shared" si="155"/>
        <v>Male201925-34 yearsGR113-021</v>
      </c>
    </row>
    <row r="4945" spans="2:14" x14ac:dyDescent="0.35">
      <c r="B4945" t="s">
        <v>712</v>
      </c>
      <c r="C4945" t="s">
        <v>713</v>
      </c>
      <c r="D4945">
        <v>2019</v>
      </c>
      <c r="E4945">
        <v>2019</v>
      </c>
      <c r="F4945" s="1" t="s">
        <v>20</v>
      </c>
      <c r="G4945" s="1" t="s">
        <v>21</v>
      </c>
      <c r="H4945" s="1" t="s">
        <v>276</v>
      </c>
      <c r="I4945" s="1" t="s">
        <v>275</v>
      </c>
      <c r="J4945">
        <v>62</v>
      </c>
      <c r="K4945">
        <v>23359180</v>
      </c>
      <c r="L4945">
        <v>0.3</v>
      </c>
      <c r="M4945" s="2" t="b">
        <f t="shared" si="154"/>
        <v>0</v>
      </c>
      <c r="N4945" s="2" t="str">
        <f t="shared" si="155"/>
        <v>Male201925-34 yearsGR113-022</v>
      </c>
    </row>
    <row r="4946" spans="2:14" x14ac:dyDescent="0.35">
      <c r="B4946" t="s">
        <v>712</v>
      </c>
      <c r="C4946" t="s">
        <v>713</v>
      </c>
      <c r="D4946">
        <v>2019</v>
      </c>
      <c r="E4946">
        <v>2019</v>
      </c>
      <c r="F4946" s="1" t="s">
        <v>20</v>
      </c>
      <c r="G4946" s="1" t="s">
        <v>21</v>
      </c>
      <c r="H4946" s="1" t="s">
        <v>274</v>
      </c>
      <c r="I4946" s="1" t="s">
        <v>273</v>
      </c>
      <c r="J4946">
        <v>192</v>
      </c>
      <c r="K4946">
        <v>23359180</v>
      </c>
      <c r="L4946">
        <v>0.8</v>
      </c>
      <c r="M4946" s="2" t="b">
        <f t="shared" si="154"/>
        <v>0</v>
      </c>
      <c r="N4946" s="2" t="str">
        <f t="shared" si="155"/>
        <v>Male201925-34 yearsGR113-023</v>
      </c>
    </row>
    <row r="4947" spans="2:14" x14ac:dyDescent="0.35">
      <c r="B4947" t="s">
        <v>712</v>
      </c>
      <c r="C4947" t="s">
        <v>713</v>
      </c>
      <c r="D4947">
        <v>2019</v>
      </c>
      <c r="E4947">
        <v>2019</v>
      </c>
      <c r="F4947" s="1" t="s">
        <v>20</v>
      </c>
      <c r="G4947" s="1" t="s">
        <v>21</v>
      </c>
      <c r="H4947" s="1" t="s">
        <v>272</v>
      </c>
      <c r="I4947" s="1" t="s">
        <v>271</v>
      </c>
      <c r="J4947">
        <v>76</v>
      </c>
      <c r="K4947">
        <v>23359180</v>
      </c>
      <c r="L4947">
        <v>0.3</v>
      </c>
      <c r="M4947" s="2" t="b">
        <f t="shared" si="154"/>
        <v>0</v>
      </c>
      <c r="N4947" s="2" t="str">
        <f t="shared" si="155"/>
        <v>Male201925-34 yearsGR113-024</v>
      </c>
    </row>
    <row r="4948" spans="2:14" x14ac:dyDescent="0.35">
      <c r="B4948" t="s">
        <v>712</v>
      </c>
      <c r="C4948" t="s">
        <v>713</v>
      </c>
      <c r="D4948">
        <v>2019</v>
      </c>
      <c r="E4948">
        <v>2019</v>
      </c>
      <c r="F4948" s="1" t="s">
        <v>20</v>
      </c>
      <c r="G4948" s="1" t="s">
        <v>21</v>
      </c>
      <c r="H4948" s="1" t="s">
        <v>270</v>
      </c>
      <c r="I4948" s="1" t="s">
        <v>269</v>
      </c>
      <c r="J4948">
        <v>32</v>
      </c>
      <c r="K4948">
        <v>23359180</v>
      </c>
      <c r="L4948">
        <v>0.1</v>
      </c>
      <c r="M4948" s="2" t="b">
        <f t="shared" si="154"/>
        <v>0</v>
      </c>
      <c r="N4948" s="2" t="str">
        <f t="shared" si="155"/>
        <v>Male201925-34 yearsGR113-025</v>
      </c>
    </row>
    <row r="4949" spans="2:14" x14ac:dyDescent="0.35">
      <c r="B4949" t="s">
        <v>712</v>
      </c>
      <c r="C4949" t="s">
        <v>713</v>
      </c>
      <c r="D4949">
        <v>2019</v>
      </c>
      <c r="E4949">
        <v>2019</v>
      </c>
      <c r="F4949" s="1" t="s">
        <v>20</v>
      </c>
      <c r="G4949" s="1" t="s">
        <v>21</v>
      </c>
      <c r="H4949" s="1" t="s">
        <v>266</v>
      </c>
      <c r="I4949" s="1" t="s">
        <v>265</v>
      </c>
      <c r="J4949">
        <v>61</v>
      </c>
      <c r="K4949">
        <v>23359180</v>
      </c>
      <c r="L4949">
        <v>0.3</v>
      </c>
      <c r="M4949" s="2" t="b">
        <f t="shared" si="154"/>
        <v>0</v>
      </c>
      <c r="N4949" s="2" t="str">
        <f t="shared" si="155"/>
        <v>Male201925-34 yearsGR113-027</v>
      </c>
    </row>
    <row r="4950" spans="2:14" x14ac:dyDescent="0.35">
      <c r="B4950" t="s">
        <v>712</v>
      </c>
      <c r="C4950" t="s">
        <v>713</v>
      </c>
      <c r="D4950">
        <v>2019</v>
      </c>
      <c r="E4950">
        <v>2019</v>
      </c>
      <c r="F4950" s="1" t="s">
        <v>20</v>
      </c>
      <c r="G4950" s="1" t="s">
        <v>21</v>
      </c>
      <c r="H4950" s="1" t="s">
        <v>264</v>
      </c>
      <c r="I4950" s="1" t="s">
        <v>263</v>
      </c>
      <c r="J4950">
        <v>64</v>
      </c>
      <c r="K4950">
        <v>23359180</v>
      </c>
      <c r="L4950">
        <v>0.3</v>
      </c>
      <c r="M4950" s="2" t="b">
        <f t="shared" si="154"/>
        <v>0</v>
      </c>
      <c r="N4950" s="2" t="str">
        <f t="shared" si="155"/>
        <v>Male201925-34 yearsGR113-028</v>
      </c>
    </row>
    <row r="4951" spans="2:14" x14ac:dyDescent="0.35">
      <c r="B4951" t="s">
        <v>712</v>
      </c>
      <c r="C4951" t="s">
        <v>713</v>
      </c>
      <c r="D4951">
        <v>2019</v>
      </c>
      <c r="E4951">
        <v>2019</v>
      </c>
      <c r="F4951" s="1" t="s">
        <v>20</v>
      </c>
      <c r="G4951" s="1" t="s">
        <v>21</v>
      </c>
      <c r="H4951" s="1" t="s">
        <v>254</v>
      </c>
      <c r="I4951" s="1" t="s">
        <v>253</v>
      </c>
      <c r="J4951">
        <v>43</v>
      </c>
      <c r="K4951">
        <v>23359180</v>
      </c>
      <c r="L4951">
        <v>0.2</v>
      </c>
      <c r="M4951" s="2" t="b">
        <f t="shared" si="154"/>
        <v>0</v>
      </c>
      <c r="N4951" s="2" t="str">
        <f t="shared" si="155"/>
        <v>Male201925-34 yearsGR113-034</v>
      </c>
    </row>
    <row r="4952" spans="2:14" x14ac:dyDescent="0.35">
      <c r="B4952" t="s">
        <v>712</v>
      </c>
      <c r="C4952" t="s">
        <v>713</v>
      </c>
      <c r="D4952">
        <v>2019</v>
      </c>
      <c r="E4952">
        <v>2019</v>
      </c>
      <c r="F4952" s="1" t="s">
        <v>20</v>
      </c>
      <c r="G4952" s="1" t="s">
        <v>21</v>
      </c>
      <c r="H4952" s="1" t="s">
        <v>250</v>
      </c>
      <c r="I4952" s="1" t="s">
        <v>249</v>
      </c>
      <c r="J4952">
        <v>259</v>
      </c>
      <c r="K4952">
        <v>23359180</v>
      </c>
      <c r="L4952">
        <v>1.1000000000000001</v>
      </c>
      <c r="M4952" s="2" t="b">
        <f t="shared" si="154"/>
        <v>0</v>
      </c>
      <c r="N4952" s="2" t="str">
        <f t="shared" si="155"/>
        <v>Male201925-34 yearsGR113-036</v>
      </c>
    </row>
    <row r="4953" spans="2:14" x14ac:dyDescent="0.35">
      <c r="B4953" t="s">
        <v>712</v>
      </c>
      <c r="C4953" t="s">
        <v>713</v>
      </c>
      <c r="D4953">
        <v>2019</v>
      </c>
      <c r="E4953">
        <v>2019</v>
      </c>
      <c r="F4953" s="1" t="s">
        <v>20</v>
      </c>
      <c r="G4953" s="1" t="s">
        <v>21</v>
      </c>
      <c r="H4953" s="1" t="s">
        <v>135</v>
      </c>
      <c r="I4953" s="1" t="s">
        <v>134</v>
      </c>
      <c r="J4953">
        <v>365</v>
      </c>
      <c r="K4953">
        <v>23359180</v>
      </c>
      <c r="L4953">
        <v>1.6</v>
      </c>
      <c r="M4953" s="2" t="b">
        <f t="shared" si="154"/>
        <v>0</v>
      </c>
      <c r="N4953" s="2" t="str">
        <f t="shared" si="155"/>
        <v>Male201925-34 yearsGR113-037</v>
      </c>
    </row>
    <row r="4954" spans="2:14" x14ac:dyDescent="0.35">
      <c r="B4954" t="s">
        <v>712</v>
      </c>
      <c r="C4954" t="s">
        <v>713</v>
      </c>
      <c r="D4954">
        <v>2019</v>
      </c>
      <c r="E4954">
        <v>2019</v>
      </c>
      <c r="F4954" s="1" t="s">
        <v>20</v>
      </c>
      <c r="G4954" s="1" t="s">
        <v>21</v>
      </c>
      <c r="H4954" s="1" t="s">
        <v>248</v>
      </c>
      <c r="I4954" s="1" t="s">
        <v>247</v>
      </c>
      <c r="J4954">
        <v>29</v>
      </c>
      <c r="K4954">
        <v>23359180</v>
      </c>
      <c r="L4954">
        <v>0.1</v>
      </c>
      <c r="M4954" s="2" t="b">
        <f t="shared" si="154"/>
        <v>0</v>
      </c>
      <c r="N4954" s="2" t="str">
        <f t="shared" si="155"/>
        <v>Male201925-34 yearsGR113-038</v>
      </c>
    </row>
    <row r="4955" spans="2:14" x14ac:dyDescent="0.35">
      <c r="B4955" t="s">
        <v>712</v>
      </c>
      <c r="C4955" t="s">
        <v>713</v>
      </c>
      <c r="D4955">
        <v>2019</v>
      </c>
      <c r="E4955">
        <v>2019</v>
      </c>
      <c r="F4955" s="1" t="s">
        <v>20</v>
      </c>
      <c r="G4955" s="1" t="s">
        <v>21</v>
      </c>
      <c r="H4955" s="1" t="s">
        <v>133</v>
      </c>
      <c r="I4955" s="1" t="s">
        <v>132</v>
      </c>
      <c r="J4955">
        <v>100</v>
      </c>
      <c r="K4955">
        <v>23359180</v>
      </c>
      <c r="L4955">
        <v>0.4</v>
      </c>
      <c r="M4955" s="2" t="b">
        <f t="shared" si="154"/>
        <v>0</v>
      </c>
      <c r="N4955" s="2" t="str">
        <f t="shared" si="155"/>
        <v>Male201925-34 yearsGR113-039</v>
      </c>
    </row>
    <row r="4956" spans="2:14" x14ac:dyDescent="0.35">
      <c r="B4956" t="s">
        <v>712</v>
      </c>
      <c r="C4956" t="s">
        <v>713</v>
      </c>
      <c r="D4956">
        <v>2019</v>
      </c>
      <c r="E4956">
        <v>2019</v>
      </c>
      <c r="F4956" s="1" t="s">
        <v>20</v>
      </c>
      <c r="G4956" s="1" t="s">
        <v>21</v>
      </c>
      <c r="H4956" s="1" t="s">
        <v>246</v>
      </c>
      <c r="I4956" s="1" t="s">
        <v>245</v>
      </c>
      <c r="J4956">
        <v>232</v>
      </c>
      <c r="K4956">
        <v>23359180</v>
      </c>
      <c r="L4956">
        <v>1</v>
      </c>
      <c r="M4956" s="2" t="b">
        <f t="shared" si="154"/>
        <v>0</v>
      </c>
      <c r="N4956" s="2" t="str">
        <f t="shared" si="155"/>
        <v>Male201925-34 yearsGR113-040</v>
      </c>
    </row>
    <row r="4957" spans="2:14" x14ac:dyDescent="0.35">
      <c r="B4957" t="s">
        <v>712</v>
      </c>
      <c r="C4957" t="s">
        <v>713</v>
      </c>
      <c r="D4957">
        <v>2019</v>
      </c>
      <c r="E4957">
        <v>2019</v>
      </c>
      <c r="F4957" s="1" t="s">
        <v>20</v>
      </c>
      <c r="G4957" s="1" t="s">
        <v>21</v>
      </c>
      <c r="H4957" s="1" t="s">
        <v>240</v>
      </c>
      <c r="I4957" s="1" t="s">
        <v>239</v>
      </c>
      <c r="J4957">
        <v>494</v>
      </c>
      <c r="K4957">
        <v>23359180</v>
      </c>
      <c r="L4957">
        <v>2.1</v>
      </c>
      <c r="M4957" s="2" t="b">
        <f t="shared" si="154"/>
        <v>0</v>
      </c>
      <c r="N4957" s="2" t="str">
        <f t="shared" si="155"/>
        <v>Male201925-34 yearsGR113-043</v>
      </c>
    </row>
    <row r="4958" spans="2:14" x14ac:dyDescent="0.35">
      <c r="B4958" t="s">
        <v>712</v>
      </c>
      <c r="C4958" t="s">
        <v>713</v>
      </c>
      <c r="D4958">
        <v>2019</v>
      </c>
      <c r="E4958">
        <v>2019</v>
      </c>
      <c r="F4958" s="1" t="s">
        <v>20</v>
      </c>
      <c r="G4958" s="1" t="s">
        <v>21</v>
      </c>
      <c r="H4958" s="1" t="s">
        <v>238</v>
      </c>
      <c r="I4958" s="1" t="s">
        <v>237</v>
      </c>
      <c r="J4958">
        <v>65</v>
      </c>
      <c r="K4958">
        <v>23359180</v>
      </c>
      <c r="L4958">
        <v>0.3</v>
      </c>
      <c r="M4958" s="2" t="b">
        <f t="shared" si="154"/>
        <v>1</v>
      </c>
      <c r="N4958" s="2" t="str">
        <f t="shared" si="155"/>
        <v>Male201925-34 yearsGR113-044</v>
      </c>
    </row>
    <row r="4959" spans="2:14" x14ac:dyDescent="0.35">
      <c r="B4959" t="s">
        <v>712</v>
      </c>
      <c r="C4959" t="s">
        <v>713</v>
      </c>
      <c r="D4959">
        <v>2019</v>
      </c>
      <c r="E4959">
        <v>2019</v>
      </c>
      <c r="F4959" s="1" t="s">
        <v>20</v>
      </c>
      <c r="G4959" s="1" t="s">
        <v>21</v>
      </c>
      <c r="H4959" s="1" t="s">
        <v>236</v>
      </c>
      <c r="I4959" s="1" t="s">
        <v>235</v>
      </c>
      <c r="J4959">
        <v>62</v>
      </c>
      <c r="K4959">
        <v>23359180</v>
      </c>
      <c r="L4959">
        <v>0.3</v>
      </c>
      <c r="M4959" s="2" t="b">
        <f t="shared" si="154"/>
        <v>1</v>
      </c>
      <c r="N4959" s="2" t="str">
        <f t="shared" si="155"/>
        <v>Male201925-34 yearsGR113-045</v>
      </c>
    </row>
    <row r="4960" spans="2:14" x14ac:dyDescent="0.35">
      <c r="B4960" t="s">
        <v>712</v>
      </c>
      <c r="C4960" t="s">
        <v>713</v>
      </c>
      <c r="D4960">
        <v>2019</v>
      </c>
      <c r="E4960">
        <v>2019</v>
      </c>
      <c r="F4960" s="1" t="s">
        <v>20</v>
      </c>
      <c r="G4960" s="1" t="s">
        <v>21</v>
      </c>
      <c r="H4960" s="1" t="s">
        <v>131</v>
      </c>
      <c r="I4960" s="1" t="s">
        <v>130</v>
      </c>
      <c r="J4960">
        <v>562</v>
      </c>
      <c r="K4960">
        <v>23359180</v>
      </c>
      <c r="L4960">
        <v>2.4</v>
      </c>
      <c r="M4960" s="2" t="b">
        <f t="shared" si="154"/>
        <v>1</v>
      </c>
      <c r="N4960" s="2" t="str">
        <f t="shared" si="155"/>
        <v>Male201925-34 yearsGR113-046</v>
      </c>
    </row>
    <row r="4961" spans="2:14" x14ac:dyDescent="0.35">
      <c r="B4961" t="s">
        <v>712</v>
      </c>
      <c r="C4961" t="s">
        <v>713</v>
      </c>
      <c r="D4961">
        <v>2019</v>
      </c>
      <c r="E4961">
        <v>2019</v>
      </c>
      <c r="F4961" s="1" t="s">
        <v>20</v>
      </c>
      <c r="G4961" s="1" t="s">
        <v>21</v>
      </c>
      <c r="H4961" s="1" t="s">
        <v>234</v>
      </c>
      <c r="I4961" s="1" t="s">
        <v>233</v>
      </c>
      <c r="J4961">
        <v>12</v>
      </c>
      <c r="K4961">
        <v>23359180</v>
      </c>
      <c r="L4961" t="s">
        <v>10</v>
      </c>
      <c r="M4961" s="2" t="b">
        <f t="shared" si="154"/>
        <v>1</v>
      </c>
      <c r="N4961" s="2" t="str">
        <f t="shared" si="155"/>
        <v>Male201925-34 yearsGR113-047</v>
      </c>
    </row>
    <row r="4962" spans="2:14" x14ac:dyDescent="0.35">
      <c r="B4962" t="s">
        <v>712</v>
      </c>
      <c r="C4962" t="s">
        <v>713</v>
      </c>
      <c r="D4962">
        <v>2019</v>
      </c>
      <c r="E4962">
        <v>2019</v>
      </c>
      <c r="F4962" s="1" t="s">
        <v>20</v>
      </c>
      <c r="G4962" s="1" t="s">
        <v>21</v>
      </c>
      <c r="H4962" s="1" t="s">
        <v>232</v>
      </c>
      <c r="I4962" s="1" t="s">
        <v>231</v>
      </c>
      <c r="J4962">
        <v>12</v>
      </c>
      <c r="K4962">
        <v>23359180</v>
      </c>
      <c r="L4962" t="s">
        <v>10</v>
      </c>
      <c r="M4962" s="2" t="b">
        <f t="shared" si="154"/>
        <v>0</v>
      </c>
      <c r="N4962" s="2" t="str">
        <f t="shared" si="155"/>
        <v>Male201925-34 yearsGR113-048</v>
      </c>
    </row>
    <row r="4963" spans="2:14" x14ac:dyDescent="0.35">
      <c r="B4963" t="s">
        <v>712</v>
      </c>
      <c r="C4963" t="s">
        <v>713</v>
      </c>
      <c r="D4963">
        <v>2019</v>
      </c>
      <c r="E4963">
        <v>2019</v>
      </c>
      <c r="F4963" s="1" t="s">
        <v>20</v>
      </c>
      <c r="G4963" s="1" t="s">
        <v>21</v>
      </c>
      <c r="H4963" s="1" t="s">
        <v>228</v>
      </c>
      <c r="I4963" s="1" t="s">
        <v>227</v>
      </c>
      <c r="J4963">
        <v>12</v>
      </c>
      <c r="K4963">
        <v>23359180</v>
      </c>
      <c r="L4963" t="s">
        <v>10</v>
      </c>
      <c r="M4963" s="2" t="b">
        <f t="shared" si="154"/>
        <v>1</v>
      </c>
      <c r="N4963" s="2" t="str">
        <f t="shared" si="155"/>
        <v>Male201925-34 yearsGR113-050</v>
      </c>
    </row>
    <row r="4964" spans="2:14" x14ac:dyDescent="0.35">
      <c r="B4964" t="s">
        <v>712</v>
      </c>
      <c r="C4964" t="s">
        <v>713</v>
      </c>
      <c r="D4964">
        <v>2019</v>
      </c>
      <c r="E4964">
        <v>2019</v>
      </c>
      <c r="F4964" s="1" t="s">
        <v>20</v>
      </c>
      <c r="G4964" s="1" t="s">
        <v>21</v>
      </c>
      <c r="H4964" s="1" t="s">
        <v>129</v>
      </c>
      <c r="I4964" s="1" t="s">
        <v>128</v>
      </c>
      <c r="J4964">
        <v>2853</v>
      </c>
      <c r="K4964">
        <v>23359180</v>
      </c>
      <c r="L4964">
        <v>12.2</v>
      </c>
      <c r="M4964" s="2" t="b">
        <f t="shared" si="154"/>
        <v>0</v>
      </c>
      <c r="N4964" s="2" t="str">
        <f t="shared" si="155"/>
        <v>Male201925-34 yearsGR113-053</v>
      </c>
    </row>
    <row r="4965" spans="2:14" x14ac:dyDescent="0.35">
      <c r="B4965" t="s">
        <v>712</v>
      </c>
      <c r="C4965" t="s">
        <v>713</v>
      </c>
      <c r="D4965">
        <v>2019</v>
      </c>
      <c r="E4965">
        <v>2019</v>
      </c>
      <c r="F4965" s="1" t="s">
        <v>20</v>
      </c>
      <c r="G4965" s="1" t="s">
        <v>21</v>
      </c>
      <c r="H4965" s="1" t="s">
        <v>127</v>
      </c>
      <c r="I4965" s="1" t="s">
        <v>126</v>
      </c>
      <c r="J4965">
        <v>2328</v>
      </c>
      <c r="K4965">
        <v>23359180</v>
      </c>
      <c r="L4965">
        <v>10</v>
      </c>
      <c r="M4965" s="2" t="b">
        <f t="shared" si="154"/>
        <v>1</v>
      </c>
      <c r="N4965" s="2" t="str">
        <f t="shared" si="155"/>
        <v>Male201925-34 yearsGR113-054</v>
      </c>
    </row>
    <row r="4966" spans="2:14" x14ac:dyDescent="0.35">
      <c r="B4966" t="s">
        <v>712</v>
      </c>
      <c r="C4966" t="s">
        <v>713</v>
      </c>
      <c r="D4966">
        <v>2019</v>
      </c>
      <c r="E4966">
        <v>2019</v>
      </c>
      <c r="F4966" s="1" t="s">
        <v>20</v>
      </c>
      <c r="G4966" s="1" t="s">
        <v>21</v>
      </c>
      <c r="H4966" s="1" t="s">
        <v>222</v>
      </c>
      <c r="I4966" s="1" t="s">
        <v>221</v>
      </c>
      <c r="J4966">
        <v>29</v>
      </c>
      <c r="K4966">
        <v>23359180</v>
      </c>
      <c r="L4966">
        <v>0.1</v>
      </c>
      <c r="M4966" s="2" t="b">
        <f t="shared" si="154"/>
        <v>0</v>
      </c>
      <c r="N4966" s="2" t="str">
        <f t="shared" si="155"/>
        <v>Male201925-34 yearsGR113-055</v>
      </c>
    </row>
    <row r="4967" spans="2:14" x14ac:dyDescent="0.35">
      <c r="B4967" t="s">
        <v>712</v>
      </c>
      <c r="C4967" t="s">
        <v>713</v>
      </c>
      <c r="D4967">
        <v>2019</v>
      </c>
      <c r="E4967">
        <v>2019</v>
      </c>
      <c r="F4967" s="1" t="s">
        <v>20</v>
      </c>
      <c r="G4967" s="1" t="s">
        <v>21</v>
      </c>
      <c r="H4967" s="1" t="s">
        <v>220</v>
      </c>
      <c r="I4967" s="1" t="s">
        <v>219</v>
      </c>
      <c r="J4967">
        <v>371</v>
      </c>
      <c r="K4967">
        <v>23359180</v>
      </c>
      <c r="L4967">
        <v>1.6</v>
      </c>
      <c r="M4967" s="2" t="b">
        <f t="shared" si="154"/>
        <v>0</v>
      </c>
      <c r="N4967" s="2" t="str">
        <f t="shared" si="155"/>
        <v>Male201925-34 yearsGR113-056</v>
      </c>
    </row>
    <row r="4968" spans="2:14" x14ac:dyDescent="0.35">
      <c r="B4968" t="s">
        <v>712</v>
      </c>
      <c r="C4968" t="s">
        <v>713</v>
      </c>
      <c r="D4968">
        <v>2019</v>
      </c>
      <c r="E4968">
        <v>2019</v>
      </c>
      <c r="F4968" s="1" t="s">
        <v>20</v>
      </c>
      <c r="G4968" s="1" t="s">
        <v>21</v>
      </c>
      <c r="H4968" s="1" t="s">
        <v>125</v>
      </c>
      <c r="I4968" s="1" t="s">
        <v>124</v>
      </c>
      <c r="J4968">
        <v>19</v>
      </c>
      <c r="K4968">
        <v>23359180</v>
      </c>
      <c r="L4968" t="s">
        <v>10</v>
      </c>
      <c r="M4968" s="2" t="b">
        <f t="shared" si="154"/>
        <v>0</v>
      </c>
      <c r="N4968" s="2" t="str">
        <f t="shared" si="155"/>
        <v>Male201925-34 yearsGR113-057</v>
      </c>
    </row>
    <row r="4969" spans="2:14" x14ac:dyDescent="0.35">
      <c r="B4969" t="s">
        <v>712</v>
      </c>
      <c r="C4969" t="s">
        <v>713</v>
      </c>
      <c r="D4969">
        <v>2019</v>
      </c>
      <c r="E4969">
        <v>2019</v>
      </c>
      <c r="F4969" s="1" t="s">
        <v>20</v>
      </c>
      <c r="G4969" s="1" t="s">
        <v>21</v>
      </c>
      <c r="H4969" s="1" t="s">
        <v>123</v>
      </c>
      <c r="I4969" s="1" t="s">
        <v>122</v>
      </c>
      <c r="J4969">
        <v>659</v>
      </c>
      <c r="K4969">
        <v>23359180</v>
      </c>
      <c r="L4969">
        <v>2.8</v>
      </c>
      <c r="M4969" s="2" t="b">
        <f t="shared" si="154"/>
        <v>0</v>
      </c>
      <c r="N4969" s="2" t="str">
        <f t="shared" si="155"/>
        <v>Male201925-34 yearsGR113-058</v>
      </c>
    </row>
    <row r="4970" spans="2:14" x14ac:dyDescent="0.35">
      <c r="B4970" t="s">
        <v>712</v>
      </c>
      <c r="C4970" t="s">
        <v>713</v>
      </c>
      <c r="D4970">
        <v>2019</v>
      </c>
      <c r="E4970">
        <v>2019</v>
      </c>
      <c r="F4970" s="1" t="s">
        <v>20</v>
      </c>
      <c r="G4970" s="1" t="s">
        <v>21</v>
      </c>
      <c r="H4970" s="1" t="s">
        <v>121</v>
      </c>
      <c r="I4970" s="1" t="s">
        <v>120</v>
      </c>
      <c r="J4970">
        <v>231</v>
      </c>
      <c r="K4970">
        <v>23359180</v>
      </c>
      <c r="L4970">
        <v>1</v>
      </c>
      <c r="M4970" s="2" t="b">
        <f t="shared" si="154"/>
        <v>0</v>
      </c>
      <c r="N4970" s="2" t="str">
        <f t="shared" si="155"/>
        <v>Male201925-34 yearsGR113-059</v>
      </c>
    </row>
    <row r="4971" spans="2:14" x14ac:dyDescent="0.35">
      <c r="B4971" t="s">
        <v>712</v>
      </c>
      <c r="C4971" t="s">
        <v>713</v>
      </c>
      <c r="D4971">
        <v>2019</v>
      </c>
      <c r="E4971">
        <v>2019</v>
      </c>
      <c r="F4971" s="1" t="s">
        <v>20</v>
      </c>
      <c r="G4971" s="1" t="s">
        <v>21</v>
      </c>
      <c r="H4971" s="1" t="s">
        <v>119</v>
      </c>
      <c r="I4971" s="1" t="s">
        <v>118</v>
      </c>
      <c r="J4971">
        <v>423</v>
      </c>
      <c r="K4971">
        <v>23359180</v>
      </c>
      <c r="L4971">
        <v>1.8</v>
      </c>
      <c r="M4971" s="2" t="b">
        <f t="shared" si="154"/>
        <v>0</v>
      </c>
      <c r="N4971" s="2" t="str">
        <f t="shared" si="155"/>
        <v>Male201925-34 yearsGR113-061</v>
      </c>
    </row>
    <row r="4972" spans="2:14" x14ac:dyDescent="0.35">
      <c r="B4972" t="s">
        <v>712</v>
      </c>
      <c r="C4972" t="s">
        <v>713</v>
      </c>
      <c r="D4972">
        <v>2019</v>
      </c>
      <c r="E4972">
        <v>2019</v>
      </c>
      <c r="F4972" s="1" t="s">
        <v>20</v>
      </c>
      <c r="G4972" s="1" t="s">
        <v>21</v>
      </c>
      <c r="H4972" s="1" t="s">
        <v>117</v>
      </c>
      <c r="I4972" s="1" t="s">
        <v>116</v>
      </c>
      <c r="J4972">
        <v>228</v>
      </c>
      <c r="K4972">
        <v>23359180</v>
      </c>
      <c r="L4972">
        <v>1</v>
      </c>
      <c r="M4972" s="2" t="b">
        <f t="shared" si="154"/>
        <v>0</v>
      </c>
      <c r="N4972" s="2" t="str">
        <f t="shared" si="155"/>
        <v>Male201925-34 yearsGR113-062</v>
      </c>
    </row>
    <row r="4973" spans="2:14" x14ac:dyDescent="0.35">
      <c r="B4973" t="s">
        <v>712</v>
      </c>
      <c r="C4973" t="s">
        <v>713</v>
      </c>
      <c r="D4973">
        <v>2019</v>
      </c>
      <c r="E4973">
        <v>2019</v>
      </c>
      <c r="F4973" s="1" t="s">
        <v>20</v>
      </c>
      <c r="G4973" s="1" t="s">
        <v>21</v>
      </c>
      <c r="H4973" s="1" t="s">
        <v>115</v>
      </c>
      <c r="I4973" s="1" t="s">
        <v>114</v>
      </c>
      <c r="J4973">
        <v>195</v>
      </c>
      <c r="K4973">
        <v>23359180</v>
      </c>
      <c r="L4973">
        <v>0.8</v>
      </c>
      <c r="M4973" s="2" t="b">
        <f t="shared" si="154"/>
        <v>0</v>
      </c>
      <c r="N4973" s="2" t="str">
        <f t="shared" si="155"/>
        <v>Male201925-34 yearsGR113-063</v>
      </c>
    </row>
    <row r="4974" spans="2:14" x14ac:dyDescent="0.35">
      <c r="B4974" t="s">
        <v>712</v>
      </c>
      <c r="C4974" t="s">
        <v>713</v>
      </c>
      <c r="D4974">
        <v>2019</v>
      </c>
      <c r="E4974">
        <v>2019</v>
      </c>
      <c r="F4974" s="1" t="s">
        <v>20</v>
      </c>
      <c r="G4974" s="1" t="s">
        <v>21</v>
      </c>
      <c r="H4974" s="1" t="s">
        <v>113</v>
      </c>
      <c r="I4974" s="1" t="s">
        <v>112</v>
      </c>
      <c r="J4974">
        <v>1250</v>
      </c>
      <c r="K4974">
        <v>23359180</v>
      </c>
      <c r="L4974">
        <v>5.4</v>
      </c>
      <c r="M4974" s="2" t="b">
        <f t="shared" si="154"/>
        <v>0</v>
      </c>
      <c r="N4974" s="2" t="str">
        <f t="shared" si="155"/>
        <v>Male201925-34 yearsGR113-064</v>
      </c>
    </row>
    <row r="4975" spans="2:14" x14ac:dyDescent="0.35">
      <c r="B4975" t="s">
        <v>712</v>
      </c>
      <c r="C4975" t="s">
        <v>713</v>
      </c>
      <c r="D4975">
        <v>2019</v>
      </c>
      <c r="E4975">
        <v>2019</v>
      </c>
      <c r="F4975" s="1" t="s">
        <v>20</v>
      </c>
      <c r="G4975" s="1" t="s">
        <v>21</v>
      </c>
      <c r="H4975" s="1" t="s">
        <v>111</v>
      </c>
      <c r="I4975" s="1" t="s">
        <v>110</v>
      </c>
      <c r="J4975">
        <v>64</v>
      </c>
      <c r="K4975">
        <v>23359180</v>
      </c>
      <c r="L4975">
        <v>0.3</v>
      </c>
      <c r="M4975" s="2" t="b">
        <f t="shared" si="154"/>
        <v>0</v>
      </c>
      <c r="N4975" s="2" t="str">
        <f t="shared" si="155"/>
        <v>Male201925-34 yearsGR113-065</v>
      </c>
    </row>
    <row r="4976" spans="2:14" x14ac:dyDescent="0.35">
      <c r="B4976" t="s">
        <v>712</v>
      </c>
      <c r="C4976" t="s">
        <v>713</v>
      </c>
      <c r="D4976">
        <v>2019</v>
      </c>
      <c r="E4976">
        <v>2019</v>
      </c>
      <c r="F4976" s="1" t="s">
        <v>20</v>
      </c>
      <c r="G4976" s="1" t="s">
        <v>21</v>
      </c>
      <c r="H4976" s="1" t="s">
        <v>216</v>
      </c>
      <c r="I4976" s="1" t="s">
        <v>215</v>
      </c>
      <c r="J4976">
        <v>25</v>
      </c>
      <c r="K4976">
        <v>23359180</v>
      </c>
      <c r="L4976">
        <v>0.1</v>
      </c>
      <c r="M4976" s="2" t="b">
        <f t="shared" ref="M4976:M5039" si="156">LEFT(H4976,1)="#"</f>
        <v>0</v>
      </c>
      <c r="N4976" s="2" t="str">
        <f t="shared" ref="N4976:N5039" si="157">B4976&amp;E4976&amp;F4976&amp;I4976</f>
        <v>Male201925-34 yearsGR113-066</v>
      </c>
    </row>
    <row r="4977" spans="2:14" x14ac:dyDescent="0.35">
      <c r="B4977" t="s">
        <v>712</v>
      </c>
      <c r="C4977" t="s">
        <v>713</v>
      </c>
      <c r="D4977">
        <v>2019</v>
      </c>
      <c r="E4977">
        <v>2019</v>
      </c>
      <c r="F4977" s="1" t="s">
        <v>20</v>
      </c>
      <c r="G4977" s="1" t="s">
        <v>21</v>
      </c>
      <c r="H4977" s="1" t="s">
        <v>214</v>
      </c>
      <c r="I4977" s="1" t="s">
        <v>213</v>
      </c>
      <c r="J4977">
        <v>109</v>
      </c>
      <c r="K4977">
        <v>23359180</v>
      </c>
      <c r="L4977">
        <v>0.5</v>
      </c>
      <c r="M4977" s="2" t="b">
        <f t="shared" si="156"/>
        <v>0</v>
      </c>
      <c r="N4977" s="2" t="str">
        <f t="shared" si="157"/>
        <v>Male201925-34 yearsGR113-067</v>
      </c>
    </row>
    <row r="4978" spans="2:14" x14ac:dyDescent="0.35">
      <c r="B4978" t="s">
        <v>712</v>
      </c>
      <c r="C4978" t="s">
        <v>713</v>
      </c>
      <c r="D4978">
        <v>2019</v>
      </c>
      <c r="E4978">
        <v>2019</v>
      </c>
      <c r="F4978" s="1" t="s">
        <v>20</v>
      </c>
      <c r="G4978" s="1" t="s">
        <v>21</v>
      </c>
      <c r="H4978" s="1" t="s">
        <v>109</v>
      </c>
      <c r="I4978" s="1" t="s">
        <v>108</v>
      </c>
      <c r="J4978">
        <v>1052</v>
      </c>
      <c r="K4978">
        <v>23359180</v>
      </c>
      <c r="L4978">
        <v>4.5</v>
      </c>
      <c r="M4978" s="2" t="b">
        <f t="shared" si="156"/>
        <v>0</v>
      </c>
      <c r="N4978" s="2" t="str">
        <f t="shared" si="157"/>
        <v>Male201925-34 yearsGR113-068</v>
      </c>
    </row>
    <row r="4979" spans="2:14" x14ac:dyDescent="0.35">
      <c r="B4979" t="s">
        <v>712</v>
      </c>
      <c r="C4979" t="s">
        <v>713</v>
      </c>
      <c r="D4979">
        <v>2019</v>
      </c>
      <c r="E4979">
        <v>2019</v>
      </c>
      <c r="F4979" s="1" t="s">
        <v>20</v>
      </c>
      <c r="G4979" s="1" t="s">
        <v>21</v>
      </c>
      <c r="H4979" s="1" t="s">
        <v>212</v>
      </c>
      <c r="I4979" s="1" t="s">
        <v>211</v>
      </c>
      <c r="J4979">
        <v>79</v>
      </c>
      <c r="K4979">
        <v>23359180</v>
      </c>
      <c r="L4979">
        <v>0.3</v>
      </c>
      <c r="M4979" s="2" t="b">
        <f t="shared" si="156"/>
        <v>1</v>
      </c>
      <c r="N4979" s="2" t="str">
        <f t="shared" si="157"/>
        <v>Male201925-34 yearsGR113-069</v>
      </c>
    </row>
    <row r="4980" spans="2:14" x14ac:dyDescent="0.35">
      <c r="B4980" t="s">
        <v>712</v>
      </c>
      <c r="C4980" t="s">
        <v>713</v>
      </c>
      <c r="D4980">
        <v>2019</v>
      </c>
      <c r="E4980">
        <v>2019</v>
      </c>
      <c r="F4980" s="1" t="s">
        <v>20</v>
      </c>
      <c r="G4980" s="1" t="s">
        <v>21</v>
      </c>
      <c r="H4980" s="1" t="s">
        <v>107</v>
      </c>
      <c r="I4980" s="1" t="s">
        <v>106</v>
      </c>
      <c r="J4980">
        <v>309</v>
      </c>
      <c r="K4980">
        <v>23359180</v>
      </c>
      <c r="L4980">
        <v>1.3</v>
      </c>
      <c r="M4980" s="2" t="b">
        <f t="shared" si="156"/>
        <v>1</v>
      </c>
      <c r="N4980" s="2" t="str">
        <f t="shared" si="157"/>
        <v>Male201925-34 yearsGR113-070</v>
      </c>
    </row>
    <row r="4981" spans="2:14" x14ac:dyDescent="0.35">
      <c r="B4981" t="s">
        <v>712</v>
      </c>
      <c r="C4981" t="s">
        <v>713</v>
      </c>
      <c r="D4981">
        <v>2019</v>
      </c>
      <c r="E4981">
        <v>2019</v>
      </c>
      <c r="F4981" s="1" t="s">
        <v>20</v>
      </c>
      <c r="G4981" s="1" t="s">
        <v>21</v>
      </c>
      <c r="H4981" s="1" t="s">
        <v>208</v>
      </c>
      <c r="I4981" s="1" t="s">
        <v>207</v>
      </c>
      <c r="J4981">
        <v>132</v>
      </c>
      <c r="K4981">
        <v>23359180</v>
      </c>
      <c r="L4981">
        <v>0.6</v>
      </c>
      <c r="M4981" s="2" t="b">
        <f t="shared" si="156"/>
        <v>0</v>
      </c>
      <c r="N4981" s="2" t="str">
        <f t="shared" si="157"/>
        <v>Male201925-34 yearsGR113-072</v>
      </c>
    </row>
    <row r="4982" spans="2:14" x14ac:dyDescent="0.35">
      <c r="B4982" t="s">
        <v>712</v>
      </c>
      <c r="C4982" t="s">
        <v>713</v>
      </c>
      <c r="D4982">
        <v>2019</v>
      </c>
      <c r="E4982">
        <v>2019</v>
      </c>
      <c r="F4982" s="1" t="s">
        <v>20</v>
      </c>
      <c r="G4982" s="1" t="s">
        <v>21</v>
      </c>
      <c r="H4982" s="1" t="s">
        <v>206</v>
      </c>
      <c r="I4982" s="1" t="s">
        <v>205</v>
      </c>
      <c r="J4982">
        <v>98</v>
      </c>
      <c r="K4982">
        <v>23359180</v>
      </c>
      <c r="L4982">
        <v>0.4</v>
      </c>
      <c r="M4982" s="2" t="b">
        <f t="shared" si="156"/>
        <v>1</v>
      </c>
      <c r="N4982" s="2" t="str">
        <f t="shared" si="157"/>
        <v>Male201925-34 yearsGR113-073</v>
      </c>
    </row>
    <row r="4983" spans="2:14" x14ac:dyDescent="0.35">
      <c r="B4983" t="s">
        <v>712</v>
      </c>
      <c r="C4983" t="s">
        <v>713</v>
      </c>
      <c r="D4983">
        <v>2019</v>
      </c>
      <c r="E4983">
        <v>2019</v>
      </c>
      <c r="F4983" s="1" t="s">
        <v>20</v>
      </c>
      <c r="G4983" s="1" t="s">
        <v>21</v>
      </c>
      <c r="H4983" s="1" t="s">
        <v>204</v>
      </c>
      <c r="I4983" s="1" t="s">
        <v>203</v>
      </c>
      <c r="J4983">
        <v>34</v>
      </c>
      <c r="K4983">
        <v>23359180</v>
      </c>
      <c r="L4983">
        <v>0.1</v>
      </c>
      <c r="M4983" s="2" t="b">
        <f t="shared" si="156"/>
        <v>0</v>
      </c>
      <c r="N4983" s="2" t="str">
        <f t="shared" si="157"/>
        <v>Male201925-34 yearsGR113-074</v>
      </c>
    </row>
    <row r="4984" spans="2:14" x14ac:dyDescent="0.35">
      <c r="B4984" t="s">
        <v>712</v>
      </c>
      <c r="C4984" t="s">
        <v>713</v>
      </c>
      <c r="D4984">
        <v>2019</v>
      </c>
      <c r="E4984">
        <v>2019</v>
      </c>
      <c r="F4984" s="1" t="s">
        <v>20</v>
      </c>
      <c r="G4984" s="1" t="s">
        <v>21</v>
      </c>
      <c r="H4984" s="1" t="s">
        <v>105</v>
      </c>
      <c r="I4984" s="1" t="s">
        <v>104</v>
      </c>
      <c r="J4984">
        <v>96</v>
      </c>
      <c r="K4984">
        <v>23359180</v>
      </c>
      <c r="L4984">
        <v>0.4</v>
      </c>
      <c r="M4984" s="2" t="b">
        <f t="shared" si="156"/>
        <v>0</v>
      </c>
      <c r="N4984" s="2" t="str">
        <f t="shared" si="157"/>
        <v>Male201925-34 yearsGR113-075</v>
      </c>
    </row>
    <row r="4985" spans="2:14" x14ac:dyDescent="0.35">
      <c r="B4985" t="s">
        <v>712</v>
      </c>
      <c r="C4985" t="s">
        <v>713</v>
      </c>
      <c r="D4985">
        <v>2019</v>
      </c>
      <c r="E4985">
        <v>2019</v>
      </c>
      <c r="F4985" s="1" t="s">
        <v>20</v>
      </c>
      <c r="G4985" s="1" t="s">
        <v>21</v>
      </c>
      <c r="H4985" s="1" t="s">
        <v>103</v>
      </c>
      <c r="I4985" s="1" t="s">
        <v>102</v>
      </c>
      <c r="J4985">
        <v>254</v>
      </c>
      <c r="K4985">
        <v>23359180</v>
      </c>
      <c r="L4985">
        <v>1.1000000000000001</v>
      </c>
      <c r="M4985" s="2" t="b">
        <f t="shared" si="156"/>
        <v>1</v>
      </c>
      <c r="N4985" s="2" t="str">
        <f t="shared" si="157"/>
        <v>Male201925-34 yearsGR113-076</v>
      </c>
    </row>
    <row r="4986" spans="2:14" x14ac:dyDescent="0.35">
      <c r="B4986" t="s">
        <v>712</v>
      </c>
      <c r="C4986" t="s">
        <v>713</v>
      </c>
      <c r="D4986">
        <v>2019</v>
      </c>
      <c r="E4986">
        <v>2019</v>
      </c>
      <c r="F4986" s="1" t="s">
        <v>20</v>
      </c>
      <c r="G4986" s="1" t="s">
        <v>21</v>
      </c>
      <c r="H4986" s="1" t="s">
        <v>202</v>
      </c>
      <c r="I4986" s="1" t="s">
        <v>201</v>
      </c>
      <c r="J4986">
        <v>72</v>
      </c>
      <c r="K4986">
        <v>23359180</v>
      </c>
      <c r="L4986">
        <v>0.3</v>
      </c>
      <c r="M4986" s="2" t="b">
        <f t="shared" si="156"/>
        <v>0</v>
      </c>
      <c r="N4986" s="2" t="str">
        <f t="shared" si="157"/>
        <v>Male201925-34 yearsGR113-077</v>
      </c>
    </row>
    <row r="4987" spans="2:14" x14ac:dyDescent="0.35">
      <c r="B4987" t="s">
        <v>712</v>
      </c>
      <c r="C4987" t="s">
        <v>713</v>
      </c>
      <c r="D4987">
        <v>2019</v>
      </c>
      <c r="E4987">
        <v>2019</v>
      </c>
      <c r="F4987" s="1" t="s">
        <v>20</v>
      </c>
      <c r="G4987" s="1" t="s">
        <v>21</v>
      </c>
      <c r="H4987" s="1" t="s">
        <v>101</v>
      </c>
      <c r="I4987" s="1" t="s">
        <v>100</v>
      </c>
      <c r="J4987">
        <v>182</v>
      </c>
      <c r="K4987">
        <v>23359180</v>
      </c>
      <c r="L4987">
        <v>0.8</v>
      </c>
      <c r="M4987" s="2" t="b">
        <f t="shared" si="156"/>
        <v>0</v>
      </c>
      <c r="N4987" s="2" t="str">
        <f t="shared" si="157"/>
        <v>Male201925-34 yearsGR113-078</v>
      </c>
    </row>
    <row r="4988" spans="2:14" x14ac:dyDescent="0.35">
      <c r="B4988" t="s">
        <v>712</v>
      </c>
      <c r="C4988" t="s">
        <v>713</v>
      </c>
      <c r="D4988">
        <v>2019</v>
      </c>
      <c r="E4988">
        <v>2019</v>
      </c>
      <c r="F4988" s="1" t="s">
        <v>20</v>
      </c>
      <c r="G4988" s="1" t="s">
        <v>21</v>
      </c>
      <c r="H4988" s="1" t="s">
        <v>99</v>
      </c>
      <c r="I4988" s="1" t="s">
        <v>98</v>
      </c>
      <c r="J4988">
        <v>192</v>
      </c>
      <c r="K4988">
        <v>23359180</v>
      </c>
      <c r="L4988">
        <v>0.8</v>
      </c>
      <c r="M4988" s="2" t="b">
        <f t="shared" si="156"/>
        <v>1</v>
      </c>
      <c r="N4988" s="2" t="str">
        <f t="shared" si="157"/>
        <v>Male201925-34 yearsGR113-082</v>
      </c>
    </row>
    <row r="4989" spans="2:14" x14ac:dyDescent="0.35">
      <c r="B4989" t="s">
        <v>712</v>
      </c>
      <c r="C4989" t="s">
        <v>713</v>
      </c>
      <c r="D4989">
        <v>2019</v>
      </c>
      <c r="E4989">
        <v>2019</v>
      </c>
      <c r="F4989" s="1" t="s">
        <v>20</v>
      </c>
      <c r="G4989" s="1" t="s">
        <v>21</v>
      </c>
      <c r="H4989" s="1" t="s">
        <v>190</v>
      </c>
      <c r="I4989" s="1" t="s">
        <v>189</v>
      </c>
      <c r="J4989">
        <v>172</v>
      </c>
      <c r="K4989">
        <v>23359180</v>
      </c>
      <c r="L4989">
        <v>0.7</v>
      </c>
      <c r="M4989" s="2" t="b">
        <f t="shared" si="156"/>
        <v>0</v>
      </c>
      <c r="N4989" s="2" t="str">
        <f t="shared" si="157"/>
        <v>Male201925-34 yearsGR113-085</v>
      </c>
    </row>
    <row r="4990" spans="2:14" x14ac:dyDescent="0.35">
      <c r="B4990" t="s">
        <v>712</v>
      </c>
      <c r="C4990" t="s">
        <v>713</v>
      </c>
      <c r="D4990">
        <v>2019</v>
      </c>
      <c r="E4990">
        <v>2019</v>
      </c>
      <c r="F4990" s="1" t="s">
        <v>20</v>
      </c>
      <c r="G4990" s="1" t="s">
        <v>21</v>
      </c>
      <c r="H4990" s="1" t="s">
        <v>97</v>
      </c>
      <c r="I4990" s="1" t="s">
        <v>96</v>
      </c>
      <c r="J4990">
        <v>11</v>
      </c>
      <c r="K4990">
        <v>23359180</v>
      </c>
      <c r="L4990" t="s">
        <v>10</v>
      </c>
      <c r="M4990" s="2" t="b">
        <f t="shared" si="156"/>
        <v>0</v>
      </c>
      <c r="N4990" s="2" t="str">
        <f t="shared" si="157"/>
        <v>Male201925-34 yearsGR113-086</v>
      </c>
    </row>
    <row r="4991" spans="2:14" x14ac:dyDescent="0.35">
      <c r="B4991" t="s">
        <v>712</v>
      </c>
      <c r="C4991" t="s">
        <v>713</v>
      </c>
      <c r="D4991">
        <v>2019</v>
      </c>
      <c r="E4991">
        <v>2019</v>
      </c>
      <c r="F4991" s="1" t="s">
        <v>20</v>
      </c>
      <c r="G4991" s="1" t="s">
        <v>21</v>
      </c>
      <c r="H4991" s="1" t="s">
        <v>95</v>
      </c>
      <c r="I4991" s="1" t="s">
        <v>94</v>
      </c>
      <c r="J4991">
        <v>61</v>
      </c>
      <c r="K4991">
        <v>23359180</v>
      </c>
      <c r="L4991">
        <v>0.3</v>
      </c>
      <c r="M4991" s="2" t="b">
        <f t="shared" si="156"/>
        <v>1</v>
      </c>
      <c r="N4991" s="2" t="str">
        <f t="shared" si="157"/>
        <v>Male201925-34 yearsGR113-088</v>
      </c>
    </row>
    <row r="4992" spans="2:14" x14ac:dyDescent="0.35">
      <c r="B4992" t="s">
        <v>712</v>
      </c>
      <c r="C4992" t="s">
        <v>713</v>
      </c>
      <c r="D4992">
        <v>2019</v>
      </c>
      <c r="E4992">
        <v>2019</v>
      </c>
      <c r="F4992" s="1" t="s">
        <v>20</v>
      </c>
      <c r="G4992" s="1" t="s">
        <v>21</v>
      </c>
      <c r="H4992" s="1" t="s">
        <v>186</v>
      </c>
      <c r="I4992" s="1" t="s">
        <v>185</v>
      </c>
      <c r="J4992">
        <v>156</v>
      </c>
      <c r="K4992">
        <v>23359180</v>
      </c>
      <c r="L4992">
        <v>0.7</v>
      </c>
      <c r="M4992" s="2" t="b">
        <f t="shared" si="156"/>
        <v>0</v>
      </c>
      <c r="N4992" s="2" t="str">
        <f t="shared" si="157"/>
        <v>Male201925-34 yearsGR113-089</v>
      </c>
    </row>
    <row r="4993" spans="2:14" x14ac:dyDescent="0.35">
      <c r="B4993" t="s">
        <v>712</v>
      </c>
      <c r="C4993" t="s">
        <v>713</v>
      </c>
      <c r="D4993">
        <v>2019</v>
      </c>
      <c r="E4993">
        <v>2019</v>
      </c>
      <c r="F4993" s="1" t="s">
        <v>20</v>
      </c>
      <c r="G4993" s="1" t="s">
        <v>21</v>
      </c>
      <c r="H4993" s="1" t="s">
        <v>184</v>
      </c>
      <c r="I4993" s="1" t="s">
        <v>183</v>
      </c>
      <c r="J4993">
        <v>24</v>
      </c>
      <c r="K4993">
        <v>23359180</v>
      </c>
      <c r="L4993">
        <v>0.1</v>
      </c>
      <c r="M4993" s="2" t="b">
        <f t="shared" si="156"/>
        <v>1</v>
      </c>
      <c r="N4993" s="2" t="str">
        <f t="shared" si="157"/>
        <v>Male201925-34 yearsGR113-090</v>
      </c>
    </row>
    <row r="4994" spans="2:14" x14ac:dyDescent="0.35">
      <c r="B4994" t="s">
        <v>712</v>
      </c>
      <c r="C4994" t="s">
        <v>713</v>
      </c>
      <c r="D4994">
        <v>2019</v>
      </c>
      <c r="E4994">
        <v>2019</v>
      </c>
      <c r="F4994" s="1" t="s">
        <v>20</v>
      </c>
      <c r="G4994" s="1" t="s">
        <v>21</v>
      </c>
      <c r="H4994" s="1" t="s">
        <v>93</v>
      </c>
      <c r="I4994" s="1" t="s">
        <v>92</v>
      </c>
      <c r="J4994">
        <v>694</v>
      </c>
      <c r="K4994">
        <v>23359180</v>
      </c>
      <c r="L4994">
        <v>3</v>
      </c>
      <c r="M4994" s="2" t="b">
        <f t="shared" si="156"/>
        <v>1</v>
      </c>
      <c r="N4994" s="2" t="str">
        <f t="shared" si="157"/>
        <v>Male201925-34 yearsGR113-093</v>
      </c>
    </row>
    <row r="4995" spans="2:14" x14ac:dyDescent="0.35">
      <c r="B4995" t="s">
        <v>712</v>
      </c>
      <c r="C4995" t="s">
        <v>713</v>
      </c>
      <c r="D4995">
        <v>2019</v>
      </c>
      <c r="E4995">
        <v>2019</v>
      </c>
      <c r="F4995" s="1" t="s">
        <v>20</v>
      </c>
      <c r="G4995" s="1" t="s">
        <v>21</v>
      </c>
      <c r="H4995" s="1" t="s">
        <v>91</v>
      </c>
      <c r="I4995" s="1" t="s">
        <v>90</v>
      </c>
      <c r="J4995">
        <v>576</v>
      </c>
      <c r="K4995">
        <v>23359180</v>
      </c>
      <c r="L4995">
        <v>2.5</v>
      </c>
      <c r="M4995" s="2" t="b">
        <f t="shared" si="156"/>
        <v>0</v>
      </c>
      <c r="N4995" s="2" t="str">
        <f t="shared" si="157"/>
        <v>Male201925-34 yearsGR113-094</v>
      </c>
    </row>
    <row r="4996" spans="2:14" x14ac:dyDescent="0.35">
      <c r="B4996" t="s">
        <v>712</v>
      </c>
      <c r="C4996" t="s">
        <v>713</v>
      </c>
      <c r="D4996">
        <v>2019</v>
      </c>
      <c r="E4996">
        <v>2019</v>
      </c>
      <c r="F4996" s="1" t="s">
        <v>20</v>
      </c>
      <c r="G4996" s="1" t="s">
        <v>21</v>
      </c>
      <c r="H4996" s="1" t="s">
        <v>178</v>
      </c>
      <c r="I4996" s="1" t="s">
        <v>177</v>
      </c>
      <c r="J4996">
        <v>118</v>
      </c>
      <c r="K4996">
        <v>23359180</v>
      </c>
      <c r="L4996">
        <v>0.5</v>
      </c>
      <c r="M4996" s="2" t="b">
        <f t="shared" si="156"/>
        <v>0</v>
      </c>
      <c r="N4996" s="2" t="str">
        <f t="shared" si="157"/>
        <v>Male201925-34 yearsGR113-095</v>
      </c>
    </row>
    <row r="4997" spans="2:14" x14ac:dyDescent="0.35">
      <c r="B4997" t="s">
        <v>712</v>
      </c>
      <c r="C4997" t="s">
        <v>713</v>
      </c>
      <c r="D4997">
        <v>2019</v>
      </c>
      <c r="E4997">
        <v>2019</v>
      </c>
      <c r="F4997" s="1" t="s">
        <v>20</v>
      </c>
      <c r="G4997" s="1" t="s">
        <v>21</v>
      </c>
      <c r="H4997" s="1" t="s">
        <v>176</v>
      </c>
      <c r="I4997" s="1" t="s">
        <v>175</v>
      </c>
      <c r="J4997">
        <v>12</v>
      </c>
      <c r="K4997">
        <v>23359180</v>
      </c>
      <c r="L4997" t="s">
        <v>10</v>
      </c>
      <c r="M4997" s="2" t="b">
        <f t="shared" si="156"/>
        <v>1</v>
      </c>
      <c r="N4997" s="2" t="str">
        <f t="shared" si="157"/>
        <v>Male201925-34 yearsGR113-096</v>
      </c>
    </row>
    <row r="4998" spans="2:14" x14ac:dyDescent="0.35">
      <c r="B4998" t="s">
        <v>712</v>
      </c>
      <c r="C4998" t="s">
        <v>713</v>
      </c>
      <c r="D4998">
        <v>2019</v>
      </c>
      <c r="E4998">
        <v>2019</v>
      </c>
      <c r="F4998" s="1" t="s">
        <v>20</v>
      </c>
      <c r="G4998" s="1" t="s">
        <v>21</v>
      </c>
      <c r="H4998" s="1" t="s">
        <v>89</v>
      </c>
      <c r="I4998" s="1" t="s">
        <v>88</v>
      </c>
      <c r="J4998">
        <v>166</v>
      </c>
      <c r="K4998">
        <v>23359180</v>
      </c>
      <c r="L4998">
        <v>0.7</v>
      </c>
      <c r="M4998" s="2" t="b">
        <f t="shared" si="156"/>
        <v>1</v>
      </c>
      <c r="N4998" s="2" t="str">
        <f t="shared" si="157"/>
        <v>Male201925-34 yearsGR113-097</v>
      </c>
    </row>
    <row r="4999" spans="2:14" x14ac:dyDescent="0.35">
      <c r="B4999" t="s">
        <v>712</v>
      </c>
      <c r="C4999" t="s">
        <v>713</v>
      </c>
      <c r="D4999">
        <v>2019</v>
      </c>
      <c r="E4999">
        <v>2019</v>
      </c>
      <c r="F4999" s="1" t="s">
        <v>20</v>
      </c>
      <c r="G4999" s="1" t="s">
        <v>21</v>
      </c>
      <c r="H4999" s="1" t="s">
        <v>172</v>
      </c>
      <c r="I4999" s="1" t="s">
        <v>171</v>
      </c>
      <c r="J4999">
        <v>12</v>
      </c>
      <c r="K4999">
        <v>23359180</v>
      </c>
      <c r="L4999" t="s">
        <v>10</v>
      </c>
      <c r="M4999" s="2" t="b">
        <f t="shared" si="156"/>
        <v>0</v>
      </c>
      <c r="N4999" s="2" t="str">
        <f t="shared" si="157"/>
        <v>Male201925-34 yearsGR113-099</v>
      </c>
    </row>
    <row r="5000" spans="2:14" x14ac:dyDescent="0.35">
      <c r="B5000" t="s">
        <v>712</v>
      </c>
      <c r="C5000" t="s">
        <v>713</v>
      </c>
      <c r="D5000">
        <v>2019</v>
      </c>
      <c r="E5000">
        <v>2019</v>
      </c>
      <c r="F5000" s="1" t="s">
        <v>20</v>
      </c>
      <c r="G5000" s="1" t="s">
        <v>21</v>
      </c>
      <c r="H5000" s="1" t="s">
        <v>87</v>
      </c>
      <c r="I5000" s="1" t="s">
        <v>86</v>
      </c>
      <c r="J5000">
        <v>150</v>
      </c>
      <c r="K5000">
        <v>23359180</v>
      </c>
      <c r="L5000">
        <v>0.6</v>
      </c>
      <c r="M5000" s="2" t="b">
        <f t="shared" si="156"/>
        <v>0</v>
      </c>
      <c r="N5000" s="2" t="str">
        <f t="shared" si="157"/>
        <v>Male201925-34 yearsGR113-100</v>
      </c>
    </row>
    <row r="5001" spans="2:14" x14ac:dyDescent="0.35">
      <c r="B5001" t="s">
        <v>712</v>
      </c>
      <c r="C5001" t="s">
        <v>713</v>
      </c>
      <c r="D5001">
        <v>2019</v>
      </c>
      <c r="E5001">
        <v>2019</v>
      </c>
      <c r="F5001" s="1" t="s">
        <v>20</v>
      </c>
      <c r="G5001" s="1" t="s">
        <v>21</v>
      </c>
      <c r="H5001" s="1" t="s">
        <v>164</v>
      </c>
      <c r="I5001" s="1" t="s">
        <v>163</v>
      </c>
      <c r="J5001">
        <v>223</v>
      </c>
      <c r="K5001">
        <v>23359180</v>
      </c>
      <c r="L5001">
        <v>1</v>
      </c>
      <c r="M5001" s="2" t="b">
        <f t="shared" si="156"/>
        <v>1</v>
      </c>
      <c r="N5001" s="2" t="str">
        <f t="shared" si="157"/>
        <v>Male201925-34 yearsGR113-109</v>
      </c>
    </row>
    <row r="5002" spans="2:14" x14ac:dyDescent="0.35">
      <c r="B5002" t="s">
        <v>712</v>
      </c>
      <c r="C5002" t="s">
        <v>713</v>
      </c>
      <c r="D5002">
        <v>2019</v>
      </c>
      <c r="E5002">
        <v>2019</v>
      </c>
      <c r="F5002" s="1" t="s">
        <v>20</v>
      </c>
      <c r="G5002" s="1" t="s">
        <v>21</v>
      </c>
      <c r="H5002" s="1" t="s">
        <v>83</v>
      </c>
      <c r="I5002" s="1" t="s">
        <v>82</v>
      </c>
      <c r="J5002">
        <v>778</v>
      </c>
      <c r="K5002">
        <v>23359180</v>
      </c>
      <c r="L5002">
        <v>3.3</v>
      </c>
      <c r="M5002" s="2" t="b">
        <f t="shared" si="156"/>
        <v>0</v>
      </c>
      <c r="N5002" s="2" t="str">
        <f t="shared" si="157"/>
        <v>Male201925-34 yearsGR113-110</v>
      </c>
    </row>
    <row r="5003" spans="2:14" x14ac:dyDescent="0.35">
      <c r="B5003" t="s">
        <v>712</v>
      </c>
      <c r="C5003" t="s">
        <v>713</v>
      </c>
      <c r="D5003">
        <v>2019</v>
      </c>
      <c r="E5003">
        <v>2019</v>
      </c>
      <c r="F5003" s="1" t="s">
        <v>20</v>
      </c>
      <c r="G5003" s="1" t="s">
        <v>21</v>
      </c>
      <c r="H5003" s="1" t="s">
        <v>81</v>
      </c>
      <c r="I5003" s="1" t="s">
        <v>80</v>
      </c>
      <c r="J5003">
        <v>2683</v>
      </c>
      <c r="K5003">
        <v>23359180</v>
      </c>
      <c r="L5003">
        <v>11.5</v>
      </c>
      <c r="M5003" s="2" t="b">
        <f t="shared" si="156"/>
        <v>0</v>
      </c>
      <c r="N5003" s="2" t="str">
        <f t="shared" si="157"/>
        <v>Male201925-34 yearsGR113-111</v>
      </c>
    </row>
    <row r="5004" spans="2:14" x14ac:dyDescent="0.35">
      <c r="B5004" t="s">
        <v>712</v>
      </c>
      <c r="C5004" t="s">
        <v>713</v>
      </c>
      <c r="D5004">
        <v>2019</v>
      </c>
      <c r="E5004">
        <v>2019</v>
      </c>
      <c r="F5004" s="1" t="s">
        <v>20</v>
      </c>
      <c r="G5004" s="1" t="s">
        <v>21</v>
      </c>
      <c r="H5004" s="1" t="s">
        <v>79</v>
      </c>
      <c r="I5004" s="1" t="s">
        <v>78</v>
      </c>
      <c r="J5004">
        <v>17918</v>
      </c>
      <c r="K5004">
        <v>23359180</v>
      </c>
      <c r="L5004">
        <v>76.7</v>
      </c>
      <c r="M5004" s="2" t="b">
        <f t="shared" si="156"/>
        <v>1</v>
      </c>
      <c r="N5004" s="2" t="str">
        <f t="shared" si="157"/>
        <v>Male201925-34 yearsGR113-112</v>
      </c>
    </row>
    <row r="5005" spans="2:14" x14ac:dyDescent="0.35">
      <c r="B5005" t="s">
        <v>712</v>
      </c>
      <c r="C5005" t="s">
        <v>713</v>
      </c>
      <c r="D5005">
        <v>2019</v>
      </c>
      <c r="E5005">
        <v>2019</v>
      </c>
      <c r="F5005" s="1" t="s">
        <v>20</v>
      </c>
      <c r="G5005" s="1" t="s">
        <v>21</v>
      </c>
      <c r="H5005" s="1" t="s">
        <v>77</v>
      </c>
      <c r="I5005" s="1" t="s">
        <v>76</v>
      </c>
      <c r="J5005">
        <v>5299</v>
      </c>
      <c r="K5005">
        <v>23359180</v>
      </c>
      <c r="L5005">
        <v>22.7</v>
      </c>
      <c r="M5005" s="2" t="b">
        <f t="shared" si="156"/>
        <v>0</v>
      </c>
      <c r="N5005" s="2" t="str">
        <f t="shared" si="157"/>
        <v>Male201925-34 yearsGR113-113</v>
      </c>
    </row>
    <row r="5006" spans="2:14" x14ac:dyDescent="0.35">
      <c r="B5006" t="s">
        <v>712</v>
      </c>
      <c r="C5006" t="s">
        <v>713</v>
      </c>
      <c r="D5006">
        <v>2019</v>
      </c>
      <c r="E5006">
        <v>2019</v>
      </c>
      <c r="F5006" s="1" t="s">
        <v>20</v>
      </c>
      <c r="G5006" s="1" t="s">
        <v>21</v>
      </c>
      <c r="H5006" s="1" t="s">
        <v>75</v>
      </c>
      <c r="I5006" s="1" t="s">
        <v>74</v>
      </c>
      <c r="J5006">
        <v>4994</v>
      </c>
      <c r="K5006">
        <v>23359180</v>
      </c>
      <c r="L5006">
        <v>21.4</v>
      </c>
      <c r="M5006" s="2" t="b">
        <f t="shared" si="156"/>
        <v>0</v>
      </c>
      <c r="N5006" s="2" t="str">
        <f t="shared" si="157"/>
        <v>Male201925-34 yearsGR113-114</v>
      </c>
    </row>
    <row r="5007" spans="2:14" x14ac:dyDescent="0.35">
      <c r="B5007" t="s">
        <v>712</v>
      </c>
      <c r="C5007" t="s">
        <v>713</v>
      </c>
      <c r="D5007">
        <v>2019</v>
      </c>
      <c r="E5007">
        <v>2019</v>
      </c>
      <c r="F5007" s="1" t="s">
        <v>20</v>
      </c>
      <c r="G5007" s="1" t="s">
        <v>21</v>
      </c>
      <c r="H5007" s="1" t="s">
        <v>162</v>
      </c>
      <c r="I5007" s="1" t="s">
        <v>161</v>
      </c>
      <c r="J5007">
        <v>144</v>
      </c>
      <c r="K5007">
        <v>23359180</v>
      </c>
      <c r="L5007">
        <v>0.6</v>
      </c>
      <c r="M5007" s="2" t="b">
        <f t="shared" si="156"/>
        <v>0</v>
      </c>
      <c r="N5007" s="2" t="str">
        <f t="shared" si="157"/>
        <v>Male201925-34 yearsGR113-115</v>
      </c>
    </row>
    <row r="5008" spans="2:14" x14ac:dyDescent="0.35">
      <c r="B5008" t="s">
        <v>712</v>
      </c>
      <c r="C5008" t="s">
        <v>713</v>
      </c>
      <c r="D5008">
        <v>2019</v>
      </c>
      <c r="E5008">
        <v>2019</v>
      </c>
      <c r="F5008" s="1" t="s">
        <v>20</v>
      </c>
      <c r="G5008" s="1" t="s">
        <v>21</v>
      </c>
      <c r="H5008" s="1" t="s">
        <v>160</v>
      </c>
      <c r="I5008" s="1" t="s">
        <v>159</v>
      </c>
      <c r="J5008">
        <v>161</v>
      </c>
      <c r="K5008">
        <v>23359180</v>
      </c>
      <c r="L5008">
        <v>0.7</v>
      </c>
      <c r="M5008" s="2" t="b">
        <f t="shared" si="156"/>
        <v>0</v>
      </c>
      <c r="N5008" s="2" t="str">
        <f t="shared" si="157"/>
        <v>Male201925-34 yearsGR113-116</v>
      </c>
    </row>
    <row r="5009" spans="2:14" x14ac:dyDescent="0.35">
      <c r="B5009" t="s">
        <v>712</v>
      </c>
      <c r="C5009" t="s">
        <v>713</v>
      </c>
      <c r="D5009">
        <v>2019</v>
      </c>
      <c r="E5009">
        <v>2019</v>
      </c>
      <c r="F5009" s="1" t="s">
        <v>20</v>
      </c>
      <c r="G5009" s="1" t="s">
        <v>21</v>
      </c>
      <c r="H5009" s="1" t="s">
        <v>73</v>
      </c>
      <c r="I5009" s="1" t="s">
        <v>72</v>
      </c>
      <c r="J5009">
        <v>12619</v>
      </c>
      <c r="K5009">
        <v>23359180</v>
      </c>
      <c r="L5009">
        <v>54</v>
      </c>
      <c r="M5009" s="2" t="b">
        <f t="shared" si="156"/>
        <v>0</v>
      </c>
      <c r="N5009" s="2" t="str">
        <f t="shared" si="157"/>
        <v>Male201925-34 yearsGR113-117</v>
      </c>
    </row>
    <row r="5010" spans="2:14" x14ac:dyDescent="0.35">
      <c r="B5010" t="s">
        <v>712</v>
      </c>
      <c r="C5010" t="s">
        <v>713</v>
      </c>
      <c r="D5010">
        <v>2019</v>
      </c>
      <c r="E5010">
        <v>2019</v>
      </c>
      <c r="F5010" s="1" t="s">
        <v>20</v>
      </c>
      <c r="G5010" s="1" t="s">
        <v>21</v>
      </c>
      <c r="H5010" s="1" t="s">
        <v>71</v>
      </c>
      <c r="I5010" s="1" t="s">
        <v>70</v>
      </c>
      <c r="J5010">
        <v>279</v>
      </c>
      <c r="K5010">
        <v>23359180</v>
      </c>
      <c r="L5010">
        <v>1.2</v>
      </c>
      <c r="M5010" s="2" t="b">
        <f t="shared" si="156"/>
        <v>0</v>
      </c>
      <c r="N5010" s="2" t="str">
        <f t="shared" si="157"/>
        <v>Male201925-34 yearsGR113-118</v>
      </c>
    </row>
    <row r="5011" spans="2:14" x14ac:dyDescent="0.35">
      <c r="B5011" t="s">
        <v>712</v>
      </c>
      <c r="C5011" t="s">
        <v>713</v>
      </c>
      <c r="D5011">
        <v>2019</v>
      </c>
      <c r="E5011">
        <v>2019</v>
      </c>
      <c r="F5011" s="1" t="s">
        <v>20</v>
      </c>
      <c r="G5011" s="1" t="s">
        <v>21</v>
      </c>
      <c r="H5011" s="1" t="s">
        <v>158</v>
      </c>
      <c r="I5011" s="1" t="s">
        <v>157</v>
      </c>
      <c r="J5011">
        <v>66</v>
      </c>
      <c r="K5011">
        <v>23359180</v>
      </c>
      <c r="L5011">
        <v>0.3</v>
      </c>
      <c r="M5011" s="2" t="b">
        <f t="shared" si="156"/>
        <v>0</v>
      </c>
      <c r="N5011" s="2" t="str">
        <f t="shared" si="157"/>
        <v>Male201925-34 yearsGR113-119</v>
      </c>
    </row>
    <row r="5012" spans="2:14" x14ac:dyDescent="0.35">
      <c r="B5012" t="s">
        <v>712</v>
      </c>
      <c r="C5012" t="s">
        <v>713</v>
      </c>
      <c r="D5012">
        <v>2019</v>
      </c>
      <c r="E5012">
        <v>2019</v>
      </c>
      <c r="F5012" s="1" t="s">
        <v>20</v>
      </c>
      <c r="G5012" s="1" t="s">
        <v>21</v>
      </c>
      <c r="H5012" s="1" t="s">
        <v>69</v>
      </c>
      <c r="I5012" s="1" t="s">
        <v>68</v>
      </c>
      <c r="J5012">
        <v>372</v>
      </c>
      <c r="K5012">
        <v>23359180</v>
      </c>
      <c r="L5012">
        <v>1.6</v>
      </c>
      <c r="M5012" s="2" t="b">
        <f t="shared" si="156"/>
        <v>0</v>
      </c>
      <c r="N5012" s="2" t="str">
        <f t="shared" si="157"/>
        <v>Male201925-34 yearsGR113-120</v>
      </c>
    </row>
    <row r="5013" spans="2:14" x14ac:dyDescent="0.35">
      <c r="B5013" t="s">
        <v>712</v>
      </c>
      <c r="C5013" t="s">
        <v>713</v>
      </c>
      <c r="D5013">
        <v>2019</v>
      </c>
      <c r="E5013">
        <v>2019</v>
      </c>
      <c r="F5013" s="1" t="s">
        <v>20</v>
      </c>
      <c r="G5013" s="1" t="s">
        <v>21</v>
      </c>
      <c r="H5013" s="1" t="s">
        <v>156</v>
      </c>
      <c r="I5013" s="1" t="s">
        <v>155</v>
      </c>
      <c r="J5013">
        <v>95</v>
      </c>
      <c r="K5013">
        <v>23359180</v>
      </c>
      <c r="L5013">
        <v>0.4</v>
      </c>
      <c r="M5013" s="2" t="b">
        <f t="shared" si="156"/>
        <v>0</v>
      </c>
      <c r="N5013" s="2" t="str">
        <f t="shared" si="157"/>
        <v>Male201925-34 yearsGR113-121</v>
      </c>
    </row>
    <row r="5014" spans="2:14" x14ac:dyDescent="0.35">
      <c r="B5014" t="s">
        <v>712</v>
      </c>
      <c r="C5014" t="s">
        <v>713</v>
      </c>
      <c r="D5014">
        <v>2019</v>
      </c>
      <c r="E5014">
        <v>2019</v>
      </c>
      <c r="F5014" s="1" t="s">
        <v>20</v>
      </c>
      <c r="G5014" s="1" t="s">
        <v>21</v>
      </c>
      <c r="H5014" s="1" t="s">
        <v>67</v>
      </c>
      <c r="I5014" s="1" t="s">
        <v>66</v>
      </c>
      <c r="J5014">
        <v>11210</v>
      </c>
      <c r="K5014">
        <v>23359180</v>
      </c>
      <c r="L5014">
        <v>48</v>
      </c>
      <c r="M5014" s="2" t="b">
        <f t="shared" si="156"/>
        <v>0</v>
      </c>
      <c r="N5014" s="2" t="str">
        <f t="shared" si="157"/>
        <v>Male201925-34 yearsGR113-122</v>
      </c>
    </row>
    <row r="5015" spans="2:14" x14ac:dyDescent="0.35">
      <c r="B5015" t="s">
        <v>712</v>
      </c>
      <c r="C5015" t="s">
        <v>713</v>
      </c>
      <c r="D5015">
        <v>2019</v>
      </c>
      <c r="E5015">
        <v>2019</v>
      </c>
      <c r="F5015" s="1" t="s">
        <v>20</v>
      </c>
      <c r="G5015" s="1" t="s">
        <v>21</v>
      </c>
      <c r="H5015" s="1" t="s">
        <v>154</v>
      </c>
      <c r="I5015" s="1" t="s">
        <v>153</v>
      </c>
      <c r="J5015">
        <v>597</v>
      </c>
      <c r="K5015">
        <v>23359180</v>
      </c>
      <c r="L5015">
        <v>2.6</v>
      </c>
      <c r="M5015" s="2" t="b">
        <f t="shared" si="156"/>
        <v>0</v>
      </c>
      <c r="N5015" s="2" t="str">
        <f t="shared" si="157"/>
        <v>Male201925-34 yearsGR113-123</v>
      </c>
    </row>
    <row r="5016" spans="2:14" x14ac:dyDescent="0.35">
      <c r="B5016" t="s">
        <v>712</v>
      </c>
      <c r="C5016" t="s">
        <v>713</v>
      </c>
      <c r="D5016">
        <v>2019</v>
      </c>
      <c r="E5016">
        <v>2019</v>
      </c>
      <c r="F5016" s="1" t="s">
        <v>20</v>
      </c>
      <c r="G5016" s="1" t="s">
        <v>21</v>
      </c>
      <c r="H5016" s="1" t="s">
        <v>65</v>
      </c>
      <c r="I5016" s="1" t="s">
        <v>64</v>
      </c>
      <c r="J5016">
        <v>6533</v>
      </c>
      <c r="K5016">
        <v>23359180</v>
      </c>
      <c r="L5016">
        <v>28</v>
      </c>
      <c r="M5016" s="2" t="b">
        <f t="shared" si="156"/>
        <v>1</v>
      </c>
      <c r="N5016" s="2" t="str">
        <f t="shared" si="157"/>
        <v>Male201925-34 yearsGR113-124</v>
      </c>
    </row>
    <row r="5017" spans="2:14" x14ac:dyDescent="0.35">
      <c r="B5017" t="s">
        <v>712</v>
      </c>
      <c r="C5017" t="s">
        <v>713</v>
      </c>
      <c r="D5017">
        <v>2019</v>
      </c>
      <c r="E5017">
        <v>2019</v>
      </c>
      <c r="F5017" s="1" t="s">
        <v>20</v>
      </c>
      <c r="G5017" s="1" t="s">
        <v>21</v>
      </c>
      <c r="H5017" s="1" t="s">
        <v>152</v>
      </c>
      <c r="I5017" s="1" t="s">
        <v>151</v>
      </c>
      <c r="J5017">
        <v>3032</v>
      </c>
      <c r="K5017">
        <v>23359180</v>
      </c>
      <c r="L5017">
        <v>13</v>
      </c>
      <c r="M5017" s="2" t="b">
        <f t="shared" si="156"/>
        <v>0</v>
      </c>
      <c r="N5017" s="2" t="str">
        <f t="shared" si="157"/>
        <v>Male201925-34 yearsGR113-125</v>
      </c>
    </row>
    <row r="5018" spans="2:14" x14ac:dyDescent="0.35">
      <c r="B5018" t="s">
        <v>712</v>
      </c>
      <c r="C5018" t="s">
        <v>713</v>
      </c>
      <c r="D5018">
        <v>2019</v>
      </c>
      <c r="E5018">
        <v>2019</v>
      </c>
      <c r="F5018" s="1" t="s">
        <v>20</v>
      </c>
      <c r="G5018" s="1" t="s">
        <v>21</v>
      </c>
      <c r="H5018" s="1" t="s">
        <v>63</v>
      </c>
      <c r="I5018" s="1" t="s">
        <v>62</v>
      </c>
      <c r="J5018">
        <v>3501</v>
      </c>
      <c r="K5018">
        <v>23359180</v>
      </c>
      <c r="L5018">
        <v>15</v>
      </c>
      <c r="M5018" s="2" t="b">
        <f t="shared" si="156"/>
        <v>0</v>
      </c>
      <c r="N5018" s="2" t="str">
        <f t="shared" si="157"/>
        <v>Male201925-34 yearsGR113-126</v>
      </c>
    </row>
    <row r="5019" spans="2:14" x14ac:dyDescent="0.35">
      <c r="B5019" t="s">
        <v>712</v>
      </c>
      <c r="C5019" t="s">
        <v>713</v>
      </c>
      <c r="D5019">
        <v>2019</v>
      </c>
      <c r="E5019">
        <v>2019</v>
      </c>
      <c r="F5019" s="1" t="s">
        <v>20</v>
      </c>
      <c r="G5019" s="1" t="s">
        <v>21</v>
      </c>
      <c r="H5019" s="1" t="s">
        <v>61</v>
      </c>
      <c r="I5019" s="1" t="s">
        <v>60</v>
      </c>
      <c r="J5019">
        <v>4534</v>
      </c>
      <c r="K5019">
        <v>23359180</v>
      </c>
      <c r="L5019">
        <v>19.399999999999999</v>
      </c>
      <c r="M5019" s="2" t="b">
        <f t="shared" si="156"/>
        <v>1</v>
      </c>
      <c r="N5019" s="2" t="str">
        <f t="shared" si="157"/>
        <v>Male201925-34 yearsGR113-127</v>
      </c>
    </row>
    <row r="5020" spans="2:14" x14ac:dyDescent="0.35">
      <c r="B5020" t="s">
        <v>712</v>
      </c>
      <c r="C5020" t="s">
        <v>713</v>
      </c>
      <c r="D5020">
        <v>2019</v>
      </c>
      <c r="E5020">
        <v>2019</v>
      </c>
      <c r="F5020" s="1" t="s">
        <v>20</v>
      </c>
      <c r="G5020" s="1" t="s">
        <v>21</v>
      </c>
      <c r="H5020" s="1" t="s">
        <v>59</v>
      </c>
      <c r="I5020" s="1" t="s">
        <v>58</v>
      </c>
      <c r="J5020">
        <v>3949</v>
      </c>
      <c r="K5020">
        <v>23359180</v>
      </c>
      <c r="L5020">
        <v>16.899999999999999</v>
      </c>
      <c r="M5020" s="2" t="b">
        <f t="shared" si="156"/>
        <v>0</v>
      </c>
      <c r="N5020" s="2" t="str">
        <f t="shared" si="157"/>
        <v>Male201925-34 yearsGR113-128</v>
      </c>
    </row>
    <row r="5021" spans="2:14" x14ac:dyDescent="0.35">
      <c r="B5021" t="s">
        <v>712</v>
      </c>
      <c r="C5021" t="s">
        <v>713</v>
      </c>
      <c r="D5021">
        <v>2019</v>
      </c>
      <c r="E5021">
        <v>2019</v>
      </c>
      <c r="F5021" s="1" t="s">
        <v>20</v>
      </c>
      <c r="G5021" s="1" t="s">
        <v>21</v>
      </c>
      <c r="H5021" s="1" t="s">
        <v>57</v>
      </c>
      <c r="I5021" s="1" t="s">
        <v>56</v>
      </c>
      <c r="J5021">
        <v>585</v>
      </c>
      <c r="K5021">
        <v>23359180</v>
      </c>
      <c r="L5021">
        <v>2.5</v>
      </c>
      <c r="M5021" s="2" t="b">
        <f t="shared" si="156"/>
        <v>0</v>
      </c>
      <c r="N5021" s="2" t="str">
        <f t="shared" si="157"/>
        <v>Male201925-34 yearsGR113-129</v>
      </c>
    </row>
    <row r="5022" spans="2:14" x14ac:dyDescent="0.35">
      <c r="B5022" t="s">
        <v>712</v>
      </c>
      <c r="C5022" t="s">
        <v>713</v>
      </c>
      <c r="D5022">
        <v>2019</v>
      </c>
      <c r="E5022">
        <v>2019</v>
      </c>
      <c r="F5022" s="1" t="s">
        <v>20</v>
      </c>
      <c r="G5022" s="1" t="s">
        <v>21</v>
      </c>
      <c r="H5022" s="1" t="s">
        <v>300</v>
      </c>
      <c r="I5022" s="1" t="s">
        <v>299</v>
      </c>
      <c r="J5022">
        <v>200</v>
      </c>
      <c r="K5022">
        <v>23359180</v>
      </c>
      <c r="L5022">
        <v>0.9</v>
      </c>
      <c r="M5022" s="2" t="b">
        <f t="shared" si="156"/>
        <v>1</v>
      </c>
      <c r="N5022" s="2" t="str">
        <f t="shared" si="157"/>
        <v>Male201925-34 yearsGR113-130</v>
      </c>
    </row>
    <row r="5023" spans="2:14" x14ac:dyDescent="0.35">
      <c r="B5023" t="s">
        <v>712</v>
      </c>
      <c r="C5023" t="s">
        <v>713</v>
      </c>
      <c r="D5023">
        <v>2019</v>
      </c>
      <c r="E5023">
        <v>2019</v>
      </c>
      <c r="F5023" s="1" t="s">
        <v>20</v>
      </c>
      <c r="G5023" s="1" t="s">
        <v>21</v>
      </c>
      <c r="H5023" s="1" t="s">
        <v>55</v>
      </c>
      <c r="I5023" s="1" t="s">
        <v>54</v>
      </c>
      <c r="J5023">
        <v>726</v>
      </c>
      <c r="K5023">
        <v>23359180</v>
      </c>
      <c r="L5023">
        <v>3.1</v>
      </c>
      <c r="M5023" s="2" t="b">
        <f t="shared" si="156"/>
        <v>0</v>
      </c>
      <c r="N5023" s="2" t="str">
        <f t="shared" si="157"/>
        <v>Male201925-34 yearsGR113-131</v>
      </c>
    </row>
    <row r="5024" spans="2:14" x14ac:dyDescent="0.35">
      <c r="B5024" t="s">
        <v>712</v>
      </c>
      <c r="C5024" t="s">
        <v>713</v>
      </c>
      <c r="D5024">
        <v>2019</v>
      </c>
      <c r="E5024">
        <v>2019</v>
      </c>
      <c r="F5024" s="1" t="s">
        <v>20</v>
      </c>
      <c r="G5024" s="1" t="s">
        <v>21</v>
      </c>
      <c r="H5024" s="1" t="s">
        <v>150</v>
      </c>
      <c r="I5024" s="1" t="s">
        <v>149</v>
      </c>
      <c r="J5024">
        <v>40</v>
      </c>
      <c r="K5024">
        <v>23359180</v>
      </c>
      <c r="L5024">
        <v>0.2</v>
      </c>
      <c r="M5024" s="2" t="b">
        <f t="shared" si="156"/>
        <v>0</v>
      </c>
      <c r="N5024" s="2" t="str">
        <f t="shared" si="157"/>
        <v>Male201925-34 yearsGR113-132</v>
      </c>
    </row>
    <row r="5025" spans="2:14" x14ac:dyDescent="0.35">
      <c r="B5025" t="s">
        <v>712</v>
      </c>
      <c r="C5025" t="s">
        <v>713</v>
      </c>
      <c r="D5025">
        <v>2019</v>
      </c>
      <c r="E5025">
        <v>2019</v>
      </c>
      <c r="F5025" s="1" t="s">
        <v>20</v>
      </c>
      <c r="G5025" s="1" t="s">
        <v>21</v>
      </c>
      <c r="H5025" s="1" t="s">
        <v>53</v>
      </c>
      <c r="I5025" s="1" t="s">
        <v>52</v>
      </c>
      <c r="J5025">
        <v>686</v>
      </c>
      <c r="K5025">
        <v>23359180</v>
      </c>
      <c r="L5025">
        <v>2.9</v>
      </c>
      <c r="M5025" s="2" t="b">
        <f t="shared" si="156"/>
        <v>0</v>
      </c>
      <c r="N5025" s="2" t="str">
        <f t="shared" si="157"/>
        <v>Male201925-34 yearsGR113-133</v>
      </c>
    </row>
    <row r="5026" spans="2:14" x14ac:dyDescent="0.35">
      <c r="B5026" t="s">
        <v>712</v>
      </c>
      <c r="C5026" t="s">
        <v>713</v>
      </c>
      <c r="D5026">
        <v>2019</v>
      </c>
      <c r="E5026">
        <v>2019</v>
      </c>
      <c r="F5026" s="1" t="s">
        <v>20</v>
      </c>
      <c r="G5026" s="1" t="s">
        <v>21</v>
      </c>
      <c r="H5026" s="1" t="s">
        <v>147</v>
      </c>
      <c r="I5026" s="1" t="s">
        <v>146</v>
      </c>
      <c r="J5026">
        <v>54</v>
      </c>
      <c r="K5026">
        <v>23359180</v>
      </c>
      <c r="L5026">
        <v>0.2</v>
      </c>
      <c r="M5026" s="2" t="b">
        <f t="shared" si="156"/>
        <v>1</v>
      </c>
      <c r="N5026" s="2" t="str">
        <f t="shared" si="157"/>
        <v>Male201925-34 yearsGR113-135</v>
      </c>
    </row>
    <row r="5027" spans="2:14" x14ac:dyDescent="0.35">
      <c r="B5027" t="s">
        <v>712</v>
      </c>
      <c r="C5027" t="s">
        <v>713</v>
      </c>
      <c r="D5027">
        <v>2019</v>
      </c>
      <c r="E5027">
        <v>2019</v>
      </c>
      <c r="F5027" s="1" t="s">
        <v>22</v>
      </c>
      <c r="G5027" s="1" t="s">
        <v>23</v>
      </c>
      <c r="H5027" s="1" t="s">
        <v>296</v>
      </c>
      <c r="I5027" s="1" t="s">
        <v>295</v>
      </c>
      <c r="J5027">
        <v>46</v>
      </c>
      <c r="K5027">
        <v>20792080</v>
      </c>
      <c r="L5027">
        <v>0.2</v>
      </c>
      <c r="M5027" s="2" t="b">
        <f t="shared" si="156"/>
        <v>0</v>
      </c>
      <c r="N5027" s="2" t="str">
        <f t="shared" si="157"/>
        <v>Male201935-44 yearsGR113-003</v>
      </c>
    </row>
    <row r="5028" spans="2:14" x14ac:dyDescent="0.35">
      <c r="B5028" t="s">
        <v>712</v>
      </c>
      <c r="C5028" t="s">
        <v>713</v>
      </c>
      <c r="D5028">
        <v>2019</v>
      </c>
      <c r="E5028">
        <v>2019</v>
      </c>
      <c r="F5028" s="1" t="s">
        <v>22</v>
      </c>
      <c r="G5028" s="1" t="s">
        <v>23</v>
      </c>
      <c r="H5028" s="1" t="s">
        <v>294</v>
      </c>
      <c r="I5028" s="1" t="s">
        <v>293</v>
      </c>
      <c r="J5028">
        <v>20</v>
      </c>
      <c r="K5028">
        <v>20792080</v>
      </c>
      <c r="L5028">
        <v>0.1</v>
      </c>
      <c r="M5028" s="2" t="b">
        <f t="shared" si="156"/>
        <v>1</v>
      </c>
      <c r="N5028" s="2" t="str">
        <f t="shared" si="157"/>
        <v>Male201935-44 yearsGR113-004</v>
      </c>
    </row>
    <row r="5029" spans="2:14" x14ac:dyDescent="0.35">
      <c r="B5029" t="s">
        <v>712</v>
      </c>
      <c r="C5029" t="s">
        <v>713</v>
      </c>
      <c r="D5029">
        <v>2019</v>
      </c>
      <c r="E5029">
        <v>2019</v>
      </c>
      <c r="F5029" s="1" t="s">
        <v>22</v>
      </c>
      <c r="G5029" s="1" t="s">
        <v>23</v>
      </c>
      <c r="H5029" s="1" t="s">
        <v>292</v>
      </c>
      <c r="I5029" s="1" t="s">
        <v>291</v>
      </c>
      <c r="J5029">
        <v>12</v>
      </c>
      <c r="K5029">
        <v>20792080</v>
      </c>
      <c r="L5029" t="s">
        <v>10</v>
      </c>
      <c r="M5029" s="2" t="b">
        <f t="shared" si="156"/>
        <v>0</v>
      </c>
      <c r="N5029" s="2" t="str">
        <f t="shared" si="157"/>
        <v>Male201935-44 yearsGR113-005</v>
      </c>
    </row>
    <row r="5030" spans="2:14" x14ac:dyDescent="0.35">
      <c r="B5030" t="s">
        <v>712</v>
      </c>
      <c r="C5030" t="s">
        <v>713</v>
      </c>
      <c r="D5030">
        <v>2019</v>
      </c>
      <c r="E5030">
        <v>2019</v>
      </c>
      <c r="F5030" s="1" t="s">
        <v>22</v>
      </c>
      <c r="G5030" s="1" t="s">
        <v>23</v>
      </c>
      <c r="H5030" s="1" t="s">
        <v>143</v>
      </c>
      <c r="I5030" s="1" t="s">
        <v>142</v>
      </c>
      <c r="J5030">
        <v>431</v>
      </c>
      <c r="K5030">
        <v>20792080</v>
      </c>
      <c r="L5030">
        <v>2.1</v>
      </c>
      <c r="M5030" s="2" t="b">
        <f t="shared" si="156"/>
        <v>1</v>
      </c>
      <c r="N5030" s="2" t="str">
        <f t="shared" si="157"/>
        <v>Male201935-44 yearsGR113-010</v>
      </c>
    </row>
    <row r="5031" spans="2:14" x14ac:dyDescent="0.35">
      <c r="B5031" t="s">
        <v>712</v>
      </c>
      <c r="C5031" t="s">
        <v>713</v>
      </c>
      <c r="D5031">
        <v>2019</v>
      </c>
      <c r="E5031">
        <v>2019</v>
      </c>
      <c r="F5031" s="1" t="s">
        <v>22</v>
      </c>
      <c r="G5031" s="1" t="s">
        <v>23</v>
      </c>
      <c r="H5031" s="1" t="s">
        <v>284</v>
      </c>
      <c r="I5031" s="1" t="s">
        <v>283</v>
      </c>
      <c r="J5031">
        <v>121</v>
      </c>
      <c r="K5031">
        <v>20792080</v>
      </c>
      <c r="L5031">
        <v>0.6</v>
      </c>
      <c r="M5031" s="2" t="b">
        <f t="shared" si="156"/>
        <v>1</v>
      </c>
      <c r="N5031" s="2" t="str">
        <f t="shared" si="157"/>
        <v>Male201935-44 yearsGR113-015</v>
      </c>
    </row>
    <row r="5032" spans="2:14" x14ac:dyDescent="0.35">
      <c r="B5032" t="s">
        <v>712</v>
      </c>
      <c r="C5032" t="s">
        <v>713</v>
      </c>
      <c r="D5032">
        <v>2019</v>
      </c>
      <c r="E5032">
        <v>2019</v>
      </c>
      <c r="F5032" s="1" t="s">
        <v>22</v>
      </c>
      <c r="G5032" s="1" t="s">
        <v>23</v>
      </c>
      <c r="H5032" s="1" t="s">
        <v>282</v>
      </c>
      <c r="I5032" s="1" t="s">
        <v>281</v>
      </c>
      <c r="J5032">
        <v>461</v>
      </c>
      <c r="K5032">
        <v>20792080</v>
      </c>
      <c r="L5032">
        <v>2.2000000000000002</v>
      </c>
      <c r="M5032" s="2" t="b">
        <f t="shared" si="156"/>
        <v>1</v>
      </c>
      <c r="N5032" s="2" t="str">
        <f t="shared" si="157"/>
        <v>Male201935-44 yearsGR113-016</v>
      </c>
    </row>
    <row r="5033" spans="2:14" x14ac:dyDescent="0.35">
      <c r="B5033" t="s">
        <v>712</v>
      </c>
      <c r="C5033" t="s">
        <v>713</v>
      </c>
      <c r="D5033">
        <v>2019</v>
      </c>
      <c r="E5033">
        <v>2019</v>
      </c>
      <c r="F5033" s="1" t="s">
        <v>22</v>
      </c>
      <c r="G5033" s="1" t="s">
        <v>23</v>
      </c>
      <c r="H5033" s="1" t="s">
        <v>141</v>
      </c>
      <c r="I5033" s="1" t="s">
        <v>140</v>
      </c>
      <c r="J5033">
        <v>162</v>
      </c>
      <c r="K5033">
        <v>20792080</v>
      </c>
      <c r="L5033">
        <v>0.8</v>
      </c>
      <c r="M5033" s="2" t="b">
        <f t="shared" si="156"/>
        <v>0</v>
      </c>
      <c r="N5033" s="2" t="str">
        <f t="shared" si="157"/>
        <v>Male201935-44 yearsGR113-018</v>
      </c>
    </row>
    <row r="5034" spans="2:14" x14ac:dyDescent="0.35">
      <c r="B5034" t="s">
        <v>712</v>
      </c>
      <c r="C5034" t="s">
        <v>713</v>
      </c>
      <c r="D5034">
        <v>2019</v>
      </c>
      <c r="E5034">
        <v>2019</v>
      </c>
      <c r="F5034" s="1" t="s">
        <v>22</v>
      </c>
      <c r="G5034" s="1" t="s">
        <v>23</v>
      </c>
      <c r="H5034" s="1" t="s">
        <v>139</v>
      </c>
      <c r="I5034" s="1" t="s">
        <v>138</v>
      </c>
      <c r="J5034">
        <v>4521</v>
      </c>
      <c r="K5034">
        <v>20792080</v>
      </c>
      <c r="L5034">
        <v>21.7</v>
      </c>
      <c r="M5034" s="2" t="b">
        <f t="shared" si="156"/>
        <v>1</v>
      </c>
      <c r="N5034" s="2" t="str">
        <f t="shared" si="157"/>
        <v>Male201935-44 yearsGR113-019</v>
      </c>
    </row>
    <row r="5035" spans="2:14" x14ac:dyDescent="0.35">
      <c r="B5035" t="s">
        <v>712</v>
      </c>
      <c r="C5035" t="s">
        <v>713</v>
      </c>
      <c r="D5035">
        <v>2019</v>
      </c>
      <c r="E5035">
        <v>2019</v>
      </c>
      <c r="F5035" s="1" t="s">
        <v>22</v>
      </c>
      <c r="G5035" s="1" t="s">
        <v>23</v>
      </c>
      <c r="H5035" s="1" t="s">
        <v>280</v>
      </c>
      <c r="I5035" s="1" t="s">
        <v>279</v>
      </c>
      <c r="J5035">
        <v>128</v>
      </c>
      <c r="K5035">
        <v>20792080</v>
      </c>
      <c r="L5035">
        <v>0.6</v>
      </c>
      <c r="M5035" s="2" t="b">
        <f t="shared" si="156"/>
        <v>0</v>
      </c>
      <c r="N5035" s="2" t="str">
        <f t="shared" si="157"/>
        <v>Male201935-44 yearsGR113-020</v>
      </c>
    </row>
    <row r="5036" spans="2:14" x14ac:dyDescent="0.35">
      <c r="B5036" t="s">
        <v>712</v>
      </c>
      <c r="C5036" t="s">
        <v>713</v>
      </c>
      <c r="D5036">
        <v>2019</v>
      </c>
      <c r="E5036">
        <v>2019</v>
      </c>
      <c r="F5036" s="1" t="s">
        <v>22</v>
      </c>
      <c r="G5036" s="1" t="s">
        <v>23</v>
      </c>
      <c r="H5036" s="1" t="s">
        <v>278</v>
      </c>
      <c r="I5036" s="1" t="s">
        <v>277</v>
      </c>
      <c r="J5036">
        <v>196</v>
      </c>
      <c r="K5036">
        <v>20792080</v>
      </c>
      <c r="L5036">
        <v>0.9</v>
      </c>
      <c r="M5036" s="2" t="b">
        <f t="shared" si="156"/>
        <v>0</v>
      </c>
      <c r="N5036" s="2" t="str">
        <f t="shared" si="157"/>
        <v>Male201935-44 yearsGR113-021</v>
      </c>
    </row>
    <row r="5037" spans="2:14" x14ac:dyDescent="0.35">
      <c r="B5037" t="s">
        <v>712</v>
      </c>
      <c r="C5037" t="s">
        <v>713</v>
      </c>
      <c r="D5037">
        <v>2019</v>
      </c>
      <c r="E5037">
        <v>2019</v>
      </c>
      <c r="F5037" s="1" t="s">
        <v>22</v>
      </c>
      <c r="G5037" s="1" t="s">
        <v>23</v>
      </c>
      <c r="H5037" s="1" t="s">
        <v>276</v>
      </c>
      <c r="I5037" s="1" t="s">
        <v>275</v>
      </c>
      <c r="J5037">
        <v>227</v>
      </c>
      <c r="K5037">
        <v>20792080</v>
      </c>
      <c r="L5037">
        <v>1.1000000000000001</v>
      </c>
      <c r="M5037" s="2" t="b">
        <f t="shared" si="156"/>
        <v>0</v>
      </c>
      <c r="N5037" s="2" t="str">
        <f t="shared" si="157"/>
        <v>Male201935-44 yearsGR113-022</v>
      </c>
    </row>
    <row r="5038" spans="2:14" x14ac:dyDescent="0.35">
      <c r="B5038" t="s">
        <v>712</v>
      </c>
      <c r="C5038" t="s">
        <v>713</v>
      </c>
      <c r="D5038">
        <v>2019</v>
      </c>
      <c r="E5038">
        <v>2019</v>
      </c>
      <c r="F5038" s="1" t="s">
        <v>22</v>
      </c>
      <c r="G5038" s="1" t="s">
        <v>23</v>
      </c>
      <c r="H5038" s="1" t="s">
        <v>274</v>
      </c>
      <c r="I5038" s="1" t="s">
        <v>273</v>
      </c>
      <c r="J5038">
        <v>793</v>
      </c>
      <c r="K5038">
        <v>20792080</v>
      </c>
      <c r="L5038">
        <v>3.8</v>
      </c>
      <c r="M5038" s="2" t="b">
        <f t="shared" si="156"/>
        <v>0</v>
      </c>
      <c r="N5038" s="2" t="str">
        <f t="shared" si="157"/>
        <v>Male201935-44 yearsGR113-023</v>
      </c>
    </row>
    <row r="5039" spans="2:14" x14ac:dyDescent="0.35">
      <c r="B5039" t="s">
        <v>712</v>
      </c>
      <c r="C5039" t="s">
        <v>713</v>
      </c>
      <c r="D5039">
        <v>2019</v>
      </c>
      <c r="E5039">
        <v>2019</v>
      </c>
      <c r="F5039" s="1" t="s">
        <v>22</v>
      </c>
      <c r="G5039" s="1" t="s">
        <v>23</v>
      </c>
      <c r="H5039" s="1" t="s">
        <v>272</v>
      </c>
      <c r="I5039" s="1" t="s">
        <v>271</v>
      </c>
      <c r="J5039">
        <v>200</v>
      </c>
      <c r="K5039">
        <v>20792080</v>
      </c>
      <c r="L5039">
        <v>1</v>
      </c>
      <c r="M5039" s="2" t="b">
        <f t="shared" si="156"/>
        <v>0</v>
      </c>
      <c r="N5039" s="2" t="str">
        <f t="shared" si="157"/>
        <v>Male201935-44 yearsGR113-024</v>
      </c>
    </row>
    <row r="5040" spans="2:14" x14ac:dyDescent="0.35">
      <c r="B5040" t="s">
        <v>712</v>
      </c>
      <c r="C5040" t="s">
        <v>713</v>
      </c>
      <c r="D5040">
        <v>2019</v>
      </c>
      <c r="E5040">
        <v>2019</v>
      </c>
      <c r="F5040" s="1" t="s">
        <v>22</v>
      </c>
      <c r="G5040" s="1" t="s">
        <v>23</v>
      </c>
      <c r="H5040" s="1" t="s">
        <v>270</v>
      </c>
      <c r="I5040" s="1" t="s">
        <v>269</v>
      </c>
      <c r="J5040">
        <v>292</v>
      </c>
      <c r="K5040">
        <v>20792080</v>
      </c>
      <c r="L5040">
        <v>1.4</v>
      </c>
      <c r="M5040" s="2" t="b">
        <f t="shared" ref="M5040:M5103" si="158">LEFT(H5040,1)="#"</f>
        <v>0</v>
      </c>
      <c r="N5040" s="2" t="str">
        <f t="shared" ref="N5040:N5103" si="159">B5040&amp;E5040&amp;F5040&amp;I5040</f>
        <v>Male201935-44 yearsGR113-025</v>
      </c>
    </row>
    <row r="5041" spans="2:14" x14ac:dyDescent="0.35">
      <c r="B5041" t="s">
        <v>712</v>
      </c>
      <c r="C5041" t="s">
        <v>713</v>
      </c>
      <c r="D5041">
        <v>2019</v>
      </c>
      <c r="E5041">
        <v>2019</v>
      </c>
      <c r="F5041" s="1" t="s">
        <v>22</v>
      </c>
      <c r="G5041" s="1" t="s">
        <v>23</v>
      </c>
      <c r="H5041" s="1" t="s">
        <v>268</v>
      </c>
      <c r="I5041" s="1" t="s">
        <v>267</v>
      </c>
      <c r="J5041">
        <v>13</v>
      </c>
      <c r="K5041">
        <v>20792080</v>
      </c>
      <c r="L5041" t="s">
        <v>10</v>
      </c>
      <c r="M5041" s="2" t="b">
        <f t="shared" si="158"/>
        <v>0</v>
      </c>
      <c r="N5041" s="2" t="str">
        <f t="shared" si="159"/>
        <v>Male201935-44 yearsGR113-026</v>
      </c>
    </row>
    <row r="5042" spans="2:14" x14ac:dyDescent="0.35">
      <c r="B5042" t="s">
        <v>712</v>
      </c>
      <c r="C5042" t="s">
        <v>713</v>
      </c>
      <c r="D5042">
        <v>2019</v>
      </c>
      <c r="E5042">
        <v>2019</v>
      </c>
      <c r="F5042" s="1" t="s">
        <v>22</v>
      </c>
      <c r="G5042" s="1" t="s">
        <v>23</v>
      </c>
      <c r="H5042" s="1" t="s">
        <v>266</v>
      </c>
      <c r="I5042" s="1" t="s">
        <v>265</v>
      </c>
      <c r="J5042">
        <v>427</v>
      </c>
      <c r="K5042">
        <v>20792080</v>
      </c>
      <c r="L5042">
        <v>2.1</v>
      </c>
      <c r="M5042" s="2" t="b">
        <f t="shared" si="158"/>
        <v>0</v>
      </c>
      <c r="N5042" s="2" t="str">
        <f t="shared" si="159"/>
        <v>Male201935-44 yearsGR113-027</v>
      </c>
    </row>
    <row r="5043" spans="2:14" x14ac:dyDescent="0.35">
      <c r="B5043" t="s">
        <v>712</v>
      </c>
      <c r="C5043" t="s">
        <v>713</v>
      </c>
      <c r="D5043">
        <v>2019</v>
      </c>
      <c r="E5043">
        <v>2019</v>
      </c>
      <c r="F5043" s="1" t="s">
        <v>22</v>
      </c>
      <c r="G5043" s="1" t="s">
        <v>23</v>
      </c>
      <c r="H5043" s="1" t="s">
        <v>264</v>
      </c>
      <c r="I5043" s="1" t="s">
        <v>263</v>
      </c>
      <c r="J5043">
        <v>164</v>
      </c>
      <c r="K5043">
        <v>20792080</v>
      </c>
      <c r="L5043">
        <v>0.8</v>
      </c>
      <c r="M5043" s="2" t="b">
        <f t="shared" si="158"/>
        <v>0</v>
      </c>
      <c r="N5043" s="2" t="str">
        <f t="shared" si="159"/>
        <v>Male201935-44 yearsGR113-028</v>
      </c>
    </row>
    <row r="5044" spans="2:14" x14ac:dyDescent="0.35">
      <c r="B5044" t="s">
        <v>712</v>
      </c>
      <c r="C5044" t="s">
        <v>713</v>
      </c>
      <c r="D5044">
        <v>2019</v>
      </c>
      <c r="E5044">
        <v>2019</v>
      </c>
      <c r="F5044" s="1" t="s">
        <v>22</v>
      </c>
      <c r="G5044" s="1" t="s">
        <v>23</v>
      </c>
      <c r="H5044" s="1" t="s">
        <v>256</v>
      </c>
      <c r="I5044" s="1" t="s">
        <v>255</v>
      </c>
      <c r="J5044">
        <v>23</v>
      </c>
      <c r="K5044">
        <v>20792080</v>
      </c>
      <c r="L5044">
        <v>0.1</v>
      </c>
      <c r="M5044" s="2" t="b">
        <f t="shared" si="158"/>
        <v>0</v>
      </c>
      <c r="N5044" s="2" t="str">
        <f t="shared" si="159"/>
        <v>Male201935-44 yearsGR113-033</v>
      </c>
    </row>
    <row r="5045" spans="2:14" x14ac:dyDescent="0.35">
      <c r="B5045" t="s">
        <v>712</v>
      </c>
      <c r="C5045" t="s">
        <v>713</v>
      </c>
      <c r="D5045">
        <v>2019</v>
      </c>
      <c r="E5045">
        <v>2019</v>
      </c>
      <c r="F5045" s="1" t="s">
        <v>22</v>
      </c>
      <c r="G5045" s="1" t="s">
        <v>23</v>
      </c>
      <c r="H5045" s="1" t="s">
        <v>254</v>
      </c>
      <c r="I5045" s="1" t="s">
        <v>253</v>
      </c>
      <c r="J5045">
        <v>143</v>
      </c>
      <c r="K5045">
        <v>20792080</v>
      </c>
      <c r="L5045">
        <v>0.7</v>
      </c>
      <c r="M5045" s="2" t="b">
        <f t="shared" si="158"/>
        <v>0</v>
      </c>
      <c r="N5045" s="2" t="str">
        <f t="shared" si="159"/>
        <v>Male201935-44 yearsGR113-034</v>
      </c>
    </row>
    <row r="5046" spans="2:14" x14ac:dyDescent="0.35">
      <c r="B5046" t="s">
        <v>712</v>
      </c>
      <c r="C5046" t="s">
        <v>713</v>
      </c>
      <c r="D5046">
        <v>2019</v>
      </c>
      <c r="E5046">
        <v>2019</v>
      </c>
      <c r="F5046" s="1" t="s">
        <v>22</v>
      </c>
      <c r="G5046" s="1" t="s">
        <v>23</v>
      </c>
      <c r="H5046" s="1" t="s">
        <v>252</v>
      </c>
      <c r="I5046" s="1" t="s">
        <v>251</v>
      </c>
      <c r="J5046">
        <v>43</v>
      </c>
      <c r="K5046">
        <v>20792080</v>
      </c>
      <c r="L5046">
        <v>0.2</v>
      </c>
      <c r="M5046" s="2" t="b">
        <f t="shared" si="158"/>
        <v>0</v>
      </c>
      <c r="N5046" s="2" t="str">
        <f t="shared" si="159"/>
        <v>Male201935-44 yearsGR113-035</v>
      </c>
    </row>
    <row r="5047" spans="2:14" x14ac:dyDescent="0.35">
      <c r="B5047" t="s">
        <v>712</v>
      </c>
      <c r="C5047" t="s">
        <v>713</v>
      </c>
      <c r="D5047">
        <v>2019</v>
      </c>
      <c r="E5047">
        <v>2019</v>
      </c>
      <c r="F5047" s="1" t="s">
        <v>22</v>
      </c>
      <c r="G5047" s="1" t="s">
        <v>23</v>
      </c>
      <c r="H5047" s="1" t="s">
        <v>250</v>
      </c>
      <c r="I5047" s="1" t="s">
        <v>249</v>
      </c>
      <c r="J5047">
        <v>473</v>
      </c>
      <c r="K5047">
        <v>20792080</v>
      </c>
      <c r="L5047">
        <v>2.2999999999999998</v>
      </c>
      <c r="M5047" s="2" t="b">
        <f t="shared" si="158"/>
        <v>0</v>
      </c>
      <c r="N5047" s="2" t="str">
        <f t="shared" si="159"/>
        <v>Male201935-44 yearsGR113-036</v>
      </c>
    </row>
    <row r="5048" spans="2:14" x14ac:dyDescent="0.35">
      <c r="B5048" t="s">
        <v>712</v>
      </c>
      <c r="C5048" t="s">
        <v>713</v>
      </c>
      <c r="D5048">
        <v>2019</v>
      </c>
      <c r="E5048">
        <v>2019</v>
      </c>
      <c r="F5048" s="1" t="s">
        <v>22</v>
      </c>
      <c r="G5048" s="1" t="s">
        <v>23</v>
      </c>
      <c r="H5048" s="1" t="s">
        <v>135</v>
      </c>
      <c r="I5048" s="1" t="s">
        <v>134</v>
      </c>
      <c r="J5048">
        <v>605</v>
      </c>
      <c r="K5048">
        <v>20792080</v>
      </c>
      <c r="L5048">
        <v>2.9</v>
      </c>
      <c r="M5048" s="2" t="b">
        <f t="shared" si="158"/>
        <v>0</v>
      </c>
      <c r="N5048" s="2" t="str">
        <f t="shared" si="159"/>
        <v>Male201935-44 yearsGR113-037</v>
      </c>
    </row>
    <row r="5049" spans="2:14" x14ac:dyDescent="0.35">
      <c r="B5049" t="s">
        <v>712</v>
      </c>
      <c r="C5049" t="s">
        <v>713</v>
      </c>
      <c r="D5049">
        <v>2019</v>
      </c>
      <c r="E5049">
        <v>2019</v>
      </c>
      <c r="F5049" s="1" t="s">
        <v>22</v>
      </c>
      <c r="G5049" s="1" t="s">
        <v>23</v>
      </c>
      <c r="H5049" s="1" t="s">
        <v>248</v>
      </c>
      <c r="I5049" s="1" t="s">
        <v>247</v>
      </c>
      <c r="J5049">
        <v>37</v>
      </c>
      <c r="K5049">
        <v>20792080</v>
      </c>
      <c r="L5049">
        <v>0.2</v>
      </c>
      <c r="M5049" s="2" t="b">
        <f t="shared" si="158"/>
        <v>0</v>
      </c>
      <c r="N5049" s="2" t="str">
        <f t="shared" si="159"/>
        <v>Male201935-44 yearsGR113-038</v>
      </c>
    </row>
    <row r="5050" spans="2:14" x14ac:dyDescent="0.35">
      <c r="B5050" t="s">
        <v>712</v>
      </c>
      <c r="C5050" t="s">
        <v>713</v>
      </c>
      <c r="D5050">
        <v>2019</v>
      </c>
      <c r="E5050">
        <v>2019</v>
      </c>
      <c r="F5050" s="1" t="s">
        <v>22</v>
      </c>
      <c r="G5050" s="1" t="s">
        <v>23</v>
      </c>
      <c r="H5050" s="1" t="s">
        <v>133</v>
      </c>
      <c r="I5050" s="1" t="s">
        <v>132</v>
      </c>
      <c r="J5050">
        <v>210</v>
      </c>
      <c r="K5050">
        <v>20792080</v>
      </c>
      <c r="L5050">
        <v>1</v>
      </c>
      <c r="M5050" s="2" t="b">
        <f t="shared" si="158"/>
        <v>0</v>
      </c>
      <c r="N5050" s="2" t="str">
        <f t="shared" si="159"/>
        <v>Male201935-44 yearsGR113-039</v>
      </c>
    </row>
    <row r="5051" spans="2:14" x14ac:dyDescent="0.35">
      <c r="B5051" t="s">
        <v>712</v>
      </c>
      <c r="C5051" t="s">
        <v>713</v>
      </c>
      <c r="D5051">
        <v>2019</v>
      </c>
      <c r="E5051">
        <v>2019</v>
      </c>
      <c r="F5051" s="1" t="s">
        <v>22</v>
      </c>
      <c r="G5051" s="1" t="s">
        <v>23</v>
      </c>
      <c r="H5051" s="1" t="s">
        <v>246</v>
      </c>
      <c r="I5051" s="1" t="s">
        <v>245</v>
      </c>
      <c r="J5051">
        <v>300</v>
      </c>
      <c r="K5051">
        <v>20792080</v>
      </c>
      <c r="L5051">
        <v>1.4</v>
      </c>
      <c r="M5051" s="2" t="b">
        <f t="shared" si="158"/>
        <v>0</v>
      </c>
      <c r="N5051" s="2" t="str">
        <f t="shared" si="159"/>
        <v>Male201935-44 yearsGR113-040</v>
      </c>
    </row>
    <row r="5052" spans="2:14" x14ac:dyDescent="0.35">
      <c r="B5052" t="s">
        <v>712</v>
      </c>
      <c r="C5052" t="s">
        <v>713</v>
      </c>
      <c r="D5052">
        <v>2019</v>
      </c>
      <c r="E5052">
        <v>2019</v>
      </c>
      <c r="F5052" s="1" t="s">
        <v>22</v>
      </c>
      <c r="G5052" s="1" t="s">
        <v>23</v>
      </c>
      <c r="H5052" s="1" t="s">
        <v>244</v>
      </c>
      <c r="I5052" s="1" t="s">
        <v>243</v>
      </c>
      <c r="J5052">
        <v>57</v>
      </c>
      <c r="K5052">
        <v>20792080</v>
      </c>
      <c r="L5052">
        <v>0.3</v>
      </c>
      <c r="M5052" s="2" t="b">
        <f t="shared" si="158"/>
        <v>0</v>
      </c>
      <c r="N5052" s="2" t="str">
        <f t="shared" si="159"/>
        <v>Male201935-44 yearsGR113-041</v>
      </c>
    </row>
    <row r="5053" spans="2:14" x14ac:dyDescent="0.35">
      <c r="B5053" t="s">
        <v>712</v>
      </c>
      <c r="C5053" t="s">
        <v>713</v>
      </c>
      <c r="D5053">
        <v>2019</v>
      </c>
      <c r="E5053">
        <v>2019</v>
      </c>
      <c r="F5053" s="1" t="s">
        <v>22</v>
      </c>
      <c r="G5053" s="1" t="s">
        <v>23</v>
      </c>
      <c r="H5053" s="1" t="s">
        <v>240</v>
      </c>
      <c r="I5053" s="1" t="s">
        <v>239</v>
      </c>
      <c r="J5053">
        <v>789</v>
      </c>
      <c r="K5053">
        <v>20792080</v>
      </c>
      <c r="L5053">
        <v>3.8</v>
      </c>
      <c r="M5053" s="2" t="b">
        <f t="shared" si="158"/>
        <v>0</v>
      </c>
      <c r="N5053" s="2" t="str">
        <f t="shared" si="159"/>
        <v>Male201935-44 yearsGR113-043</v>
      </c>
    </row>
    <row r="5054" spans="2:14" x14ac:dyDescent="0.35">
      <c r="B5054" t="s">
        <v>712</v>
      </c>
      <c r="C5054" t="s">
        <v>713</v>
      </c>
      <c r="D5054">
        <v>2019</v>
      </c>
      <c r="E5054">
        <v>2019</v>
      </c>
      <c r="F5054" s="1" t="s">
        <v>22</v>
      </c>
      <c r="G5054" s="1" t="s">
        <v>23</v>
      </c>
      <c r="H5054" s="1" t="s">
        <v>238</v>
      </c>
      <c r="I5054" s="1" t="s">
        <v>237</v>
      </c>
      <c r="J5054">
        <v>122</v>
      </c>
      <c r="K5054">
        <v>20792080</v>
      </c>
      <c r="L5054">
        <v>0.6</v>
      </c>
      <c r="M5054" s="2" t="b">
        <f t="shared" si="158"/>
        <v>1</v>
      </c>
      <c r="N5054" s="2" t="str">
        <f t="shared" si="159"/>
        <v>Male201935-44 yearsGR113-044</v>
      </c>
    </row>
    <row r="5055" spans="2:14" x14ac:dyDescent="0.35">
      <c r="B5055" t="s">
        <v>712</v>
      </c>
      <c r="C5055" t="s">
        <v>713</v>
      </c>
      <c r="D5055">
        <v>2019</v>
      </c>
      <c r="E5055">
        <v>2019</v>
      </c>
      <c r="F5055" s="1" t="s">
        <v>22</v>
      </c>
      <c r="G5055" s="1" t="s">
        <v>23</v>
      </c>
      <c r="H5055" s="1" t="s">
        <v>236</v>
      </c>
      <c r="I5055" s="1" t="s">
        <v>235</v>
      </c>
      <c r="J5055">
        <v>114</v>
      </c>
      <c r="K5055">
        <v>20792080</v>
      </c>
      <c r="L5055">
        <v>0.5</v>
      </c>
      <c r="M5055" s="2" t="b">
        <f t="shared" si="158"/>
        <v>1</v>
      </c>
      <c r="N5055" s="2" t="str">
        <f t="shared" si="159"/>
        <v>Male201935-44 yearsGR113-045</v>
      </c>
    </row>
    <row r="5056" spans="2:14" x14ac:dyDescent="0.35">
      <c r="B5056" t="s">
        <v>712</v>
      </c>
      <c r="C5056" t="s">
        <v>713</v>
      </c>
      <c r="D5056">
        <v>2019</v>
      </c>
      <c r="E5056">
        <v>2019</v>
      </c>
      <c r="F5056" s="1" t="s">
        <v>22</v>
      </c>
      <c r="G5056" s="1" t="s">
        <v>23</v>
      </c>
      <c r="H5056" s="1" t="s">
        <v>131</v>
      </c>
      <c r="I5056" s="1" t="s">
        <v>130</v>
      </c>
      <c r="J5056">
        <v>1395</v>
      </c>
      <c r="K5056">
        <v>20792080</v>
      </c>
      <c r="L5056">
        <v>6.7</v>
      </c>
      <c r="M5056" s="2" t="b">
        <f t="shared" si="158"/>
        <v>1</v>
      </c>
      <c r="N5056" s="2" t="str">
        <f t="shared" si="159"/>
        <v>Male201935-44 yearsGR113-046</v>
      </c>
    </row>
    <row r="5057" spans="2:14" x14ac:dyDescent="0.35">
      <c r="B5057" t="s">
        <v>712</v>
      </c>
      <c r="C5057" t="s">
        <v>713</v>
      </c>
      <c r="D5057">
        <v>2019</v>
      </c>
      <c r="E5057">
        <v>2019</v>
      </c>
      <c r="F5057" s="1" t="s">
        <v>22</v>
      </c>
      <c r="G5057" s="1" t="s">
        <v>23</v>
      </c>
      <c r="H5057" s="1" t="s">
        <v>234</v>
      </c>
      <c r="I5057" s="1" t="s">
        <v>233</v>
      </c>
      <c r="J5057">
        <v>36</v>
      </c>
      <c r="K5057">
        <v>20792080</v>
      </c>
      <c r="L5057">
        <v>0.2</v>
      </c>
      <c r="M5057" s="2" t="b">
        <f t="shared" si="158"/>
        <v>1</v>
      </c>
      <c r="N5057" s="2" t="str">
        <f t="shared" si="159"/>
        <v>Male201935-44 yearsGR113-047</v>
      </c>
    </row>
    <row r="5058" spans="2:14" x14ac:dyDescent="0.35">
      <c r="B5058" t="s">
        <v>712</v>
      </c>
      <c r="C5058" t="s">
        <v>713</v>
      </c>
      <c r="D5058">
        <v>2019</v>
      </c>
      <c r="E5058">
        <v>2019</v>
      </c>
      <c r="F5058" s="1" t="s">
        <v>22</v>
      </c>
      <c r="G5058" s="1" t="s">
        <v>23</v>
      </c>
      <c r="H5058" s="1" t="s">
        <v>232</v>
      </c>
      <c r="I5058" s="1" t="s">
        <v>231</v>
      </c>
      <c r="J5058">
        <v>35</v>
      </c>
      <c r="K5058">
        <v>20792080</v>
      </c>
      <c r="L5058">
        <v>0.2</v>
      </c>
      <c r="M5058" s="2" t="b">
        <f t="shared" si="158"/>
        <v>0</v>
      </c>
      <c r="N5058" s="2" t="str">
        <f t="shared" si="159"/>
        <v>Male201935-44 yearsGR113-048</v>
      </c>
    </row>
    <row r="5059" spans="2:14" x14ac:dyDescent="0.35">
      <c r="B5059" t="s">
        <v>712</v>
      </c>
      <c r="C5059" t="s">
        <v>713</v>
      </c>
      <c r="D5059">
        <v>2019</v>
      </c>
      <c r="E5059">
        <v>2019</v>
      </c>
      <c r="F5059" s="1" t="s">
        <v>22</v>
      </c>
      <c r="G5059" s="1" t="s">
        <v>23</v>
      </c>
      <c r="H5059" s="1" t="s">
        <v>228</v>
      </c>
      <c r="I5059" s="1" t="s">
        <v>227</v>
      </c>
      <c r="J5059">
        <v>26</v>
      </c>
      <c r="K5059">
        <v>20792080</v>
      </c>
      <c r="L5059">
        <v>0.1</v>
      </c>
      <c r="M5059" s="2" t="b">
        <f t="shared" si="158"/>
        <v>1</v>
      </c>
      <c r="N5059" s="2" t="str">
        <f t="shared" si="159"/>
        <v>Male201935-44 yearsGR113-050</v>
      </c>
    </row>
    <row r="5060" spans="2:14" x14ac:dyDescent="0.35">
      <c r="B5060" t="s">
        <v>712</v>
      </c>
      <c r="C5060" t="s">
        <v>713</v>
      </c>
      <c r="D5060">
        <v>2019</v>
      </c>
      <c r="E5060">
        <v>2019</v>
      </c>
      <c r="F5060" s="1" t="s">
        <v>22</v>
      </c>
      <c r="G5060" s="1" t="s">
        <v>23</v>
      </c>
      <c r="H5060" s="1" t="s">
        <v>129</v>
      </c>
      <c r="I5060" s="1" t="s">
        <v>128</v>
      </c>
      <c r="J5060">
        <v>8862</v>
      </c>
      <c r="K5060">
        <v>20792080</v>
      </c>
      <c r="L5060">
        <v>42.6</v>
      </c>
      <c r="M5060" s="2" t="b">
        <f t="shared" si="158"/>
        <v>0</v>
      </c>
      <c r="N5060" s="2" t="str">
        <f t="shared" si="159"/>
        <v>Male201935-44 yearsGR113-053</v>
      </c>
    </row>
    <row r="5061" spans="2:14" x14ac:dyDescent="0.35">
      <c r="B5061" t="s">
        <v>712</v>
      </c>
      <c r="C5061" t="s">
        <v>713</v>
      </c>
      <c r="D5061">
        <v>2019</v>
      </c>
      <c r="E5061">
        <v>2019</v>
      </c>
      <c r="F5061" s="1" t="s">
        <v>22</v>
      </c>
      <c r="G5061" s="1" t="s">
        <v>23</v>
      </c>
      <c r="H5061" s="1" t="s">
        <v>127</v>
      </c>
      <c r="I5061" s="1" t="s">
        <v>126</v>
      </c>
      <c r="J5061">
        <v>7190</v>
      </c>
      <c r="K5061">
        <v>20792080</v>
      </c>
      <c r="L5061">
        <v>34.6</v>
      </c>
      <c r="M5061" s="2" t="b">
        <f t="shared" si="158"/>
        <v>1</v>
      </c>
      <c r="N5061" s="2" t="str">
        <f t="shared" si="159"/>
        <v>Male201935-44 yearsGR113-054</v>
      </c>
    </row>
    <row r="5062" spans="2:14" x14ac:dyDescent="0.35">
      <c r="B5062" t="s">
        <v>712</v>
      </c>
      <c r="C5062" t="s">
        <v>713</v>
      </c>
      <c r="D5062">
        <v>2019</v>
      </c>
      <c r="E5062">
        <v>2019</v>
      </c>
      <c r="F5062" s="1" t="s">
        <v>22</v>
      </c>
      <c r="G5062" s="1" t="s">
        <v>23</v>
      </c>
      <c r="H5062" s="1" t="s">
        <v>222</v>
      </c>
      <c r="I5062" s="1" t="s">
        <v>221</v>
      </c>
      <c r="J5062">
        <v>50</v>
      </c>
      <c r="K5062">
        <v>20792080</v>
      </c>
      <c r="L5062">
        <v>0.2</v>
      </c>
      <c r="M5062" s="2" t="b">
        <f t="shared" si="158"/>
        <v>0</v>
      </c>
      <c r="N5062" s="2" t="str">
        <f t="shared" si="159"/>
        <v>Male201935-44 yearsGR113-055</v>
      </c>
    </row>
    <row r="5063" spans="2:14" x14ac:dyDescent="0.35">
      <c r="B5063" t="s">
        <v>712</v>
      </c>
      <c r="C5063" t="s">
        <v>713</v>
      </c>
      <c r="D5063">
        <v>2019</v>
      </c>
      <c r="E5063">
        <v>2019</v>
      </c>
      <c r="F5063" s="1" t="s">
        <v>22</v>
      </c>
      <c r="G5063" s="1" t="s">
        <v>23</v>
      </c>
      <c r="H5063" s="1" t="s">
        <v>220</v>
      </c>
      <c r="I5063" s="1" t="s">
        <v>219</v>
      </c>
      <c r="J5063">
        <v>1276</v>
      </c>
      <c r="K5063">
        <v>20792080</v>
      </c>
      <c r="L5063">
        <v>6.1</v>
      </c>
      <c r="M5063" s="2" t="b">
        <f t="shared" si="158"/>
        <v>0</v>
      </c>
      <c r="N5063" s="2" t="str">
        <f t="shared" si="159"/>
        <v>Male201935-44 yearsGR113-056</v>
      </c>
    </row>
    <row r="5064" spans="2:14" x14ac:dyDescent="0.35">
      <c r="B5064" t="s">
        <v>712</v>
      </c>
      <c r="C5064" t="s">
        <v>713</v>
      </c>
      <c r="D5064">
        <v>2019</v>
      </c>
      <c r="E5064">
        <v>2019</v>
      </c>
      <c r="F5064" s="1" t="s">
        <v>22</v>
      </c>
      <c r="G5064" s="1" t="s">
        <v>23</v>
      </c>
      <c r="H5064" s="1" t="s">
        <v>125</v>
      </c>
      <c r="I5064" s="1" t="s">
        <v>124</v>
      </c>
      <c r="J5064">
        <v>88</v>
      </c>
      <c r="K5064">
        <v>20792080</v>
      </c>
      <c r="L5064">
        <v>0.4</v>
      </c>
      <c r="M5064" s="2" t="b">
        <f t="shared" si="158"/>
        <v>0</v>
      </c>
      <c r="N5064" s="2" t="str">
        <f t="shared" si="159"/>
        <v>Male201935-44 yearsGR113-057</v>
      </c>
    </row>
    <row r="5065" spans="2:14" x14ac:dyDescent="0.35">
      <c r="B5065" t="s">
        <v>712</v>
      </c>
      <c r="C5065" t="s">
        <v>713</v>
      </c>
      <c r="D5065">
        <v>2019</v>
      </c>
      <c r="E5065">
        <v>2019</v>
      </c>
      <c r="F5065" s="1" t="s">
        <v>22</v>
      </c>
      <c r="G5065" s="1" t="s">
        <v>23</v>
      </c>
      <c r="H5065" s="1" t="s">
        <v>123</v>
      </c>
      <c r="I5065" s="1" t="s">
        <v>122</v>
      </c>
      <c r="J5065">
        <v>3342</v>
      </c>
      <c r="K5065">
        <v>20792080</v>
      </c>
      <c r="L5065">
        <v>16.100000000000001</v>
      </c>
      <c r="M5065" s="2" t="b">
        <f t="shared" si="158"/>
        <v>0</v>
      </c>
      <c r="N5065" s="2" t="str">
        <f t="shared" si="159"/>
        <v>Male201935-44 yearsGR113-058</v>
      </c>
    </row>
    <row r="5066" spans="2:14" x14ac:dyDescent="0.35">
      <c r="B5066" t="s">
        <v>712</v>
      </c>
      <c r="C5066" t="s">
        <v>713</v>
      </c>
      <c r="D5066">
        <v>2019</v>
      </c>
      <c r="E5066">
        <v>2019</v>
      </c>
      <c r="F5066" s="1" t="s">
        <v>22</v>
      </c>
      <c r="G5066" s="1" t="s">
        <v>23</v>
      </c>
      <c r="H5066" s="1" t="s">
        <v>121</v>
      </c>
      <c r="I5066" s="1" t="s">
        <v>120</v>
      </c>
      <c r="J5066">
        <v>1212</v>
      </c>
      <c r="K5066">
        <v>20792080</v>
      </c>
      <c r="L5066">
        <v>5.8</v>
      </c>
      <c r="M5066" s="2" t="b">
        <f t="shared" si="158"/>
        <v>0</v>
      </c>
      <c r="N5066" s="2" t="str">
        <f t="shared" si="159"/>
        <v>Male201935-44 yearsGR113-059</v>
      </c>
    </row>
    <row r="5067" spans="2:14" x14ac:dyDescent="0.35">
      <c r="B5067" t="s">
        <v>712</v>
      </c>
      <c r="C5067" t="s">
        <v>713</v>
      </c>
      <c r="D5067">
        <v>2019</v>
      </c>
      <c r="E5067">
        <v>2019</v>
      </c>
      <c r="F5067" s="1" t="s">
        <v>22</v>
      </c>
      <c r="G5067" s="1" t="s">
        <v>23</v>
      </c>
      <c r="H5067" s="1" t="s">
        <v>218</v>
      </c>
      <c r="I5067" s="1" t="s">
        <v>217</v>
      </c>
      <c r="J5067">
        <v>54</v>
      </c>
      <c r="K5067">
        <v>20792080</v>
      </c>
      <c r="L5067">
        <v>0.3</v>
      </c>
      <c r="M5067" s="2" t="b">
        <f t="shared" si="158"/>
        <v>0</v>
      </c>
      <c r="N5067" s="2" t="str">
        <f t="shared" si="159"/>
        <v>Male201935-44 yearsGR113-060</v>
      </c>
    </row>
    <row r="5068" spans="2:14" x14ac:dyDescent="0.35">
      <c r="B5068" t="s">
        <v>712</v>
      </c>
      <c r="C5068" t="s">
        <v>713</v>
      </c>
      <c r="D5068">
        <v>2019</v>
      </c>
      <c r="E5068">
        <v>2019</v>
      </c>
      <c r="F5068" s="1" t="s">
        <v>22</v>
      </c>
      <c r="G5068" s="1" t="s">
        <v>23</v>
      </c>
      <c r="H5068" s="1" t="s">
        <v>119</v>
      </c>
      <c r="I5068" s="1" t="s">
        <v>118</v>
      </c>
      <c r="J5068">
        <v>2076</v>
      </c>
      <c r="K5068">
        <v>20792080</v>
      </c>
      <c r="L5068">
        <v>10</v>
      </c>
      <c r="M5068" s="2" t="b">
        <f t="shared" si="158"/>
        <v>0</v>
      </c>
      <c r="N5068" s="2" t="str">
        <f t="shared" si="159"/>
        <v>Male201935-44 yearsGR113-061</v>
      </c>
    </row>
    <row r="5069" spans="2:14" x14ac:dyDescent="0.35">
      <c r="B5069" t="s">
        <v>712</v>
      </c>
      <c r="C5069" t="s">
        <v>713</v>
      </c>
      <c r="D5069">
        <v>2019</v>
      </c>
      <c r="E5069">
        <v>2019</v>
      </c>
      <c r="F5069" s="1" t="s">
        <v>22</v>
      </c>
      <c r="G5069" s="1" t="s">
        <v>23</v>
      </c>
      <c r="H5069" s="1" t="s">
        <v>117</v>
      </c>
      <c r="I5069" s="1" t="s">
        <v>116</v>
      </c>
      <c r="J5069">
        <v>1155</v>
      </c>
      <c r="K5069">
        <v>20792080</v>
      </c>
      <c r="L5069">
        <v>5.6</v>
      </c>
      <c r="M5069" s="2" t="b">
        <f t="shared" si="158"/>
        <v>0</v>
      </c>
      <c r="N5069" s="2" t="str">
        <f t="shared" si="159"/>
        <v>Male201935-44 yearsGR113-062</v>
      </c>
    </row>
    <row r="5070" spans="2:14" x14ac:dyDescent="0.35">
      <c r="B5070" t="s">
        <v>712</v>
      </c>
      <c r="C5070" t="s">
        <v>713</v>
      </c>
      <c r="D5070">
        <v>2019</v>
      </c>
      <c r="E5070">
        <v>2019</v>
      </c>
      <c r="F5070" s="1" t="s">
        <v>22</v>
      </c>
      <c r="G5070" s="1" t="s">
        <v>23</v>
      </c>
      <c r="H5070" s="1" t="s">
        <v>115</v>
      </c>
      <c r="I5070" s="1" t="s">
        <v>114</v>
      </c>
      <c r="J5070">
        <v>921</v>
      </c>
      <c r="K5070">
        <v>20792080</v>
      </c>
      <c r="L5070">
        <v>4.4000000000000004</v>
      </c>
      <c r="M5070" s="2" t="b">
        <f t="shared" si="158"/>
        <v>0</v>
      </c>
      <c r="N5070" s="2" t="str">
        <f t="shared" si="159"/>
        <v>Male201935-44 yearsGR113-063</v>
      </c>
    </row>
    <row r="5071" spans="2:14" x14ac:dyDescent="0.35">
      <c r="B5071" t="s">
        <v>712</v>
      </c>
      <c r="C5071" t="s">
        <v>713</v>
      </c>
      <c r="D5071">
        <v>2019</v>
      </c>
      <c r="E5071">
        <v>2019</v>
      </c>
      <c r="F5071" s="1" t="s">
        <v>22</v>
      </c>
      <c r="G5071" s="1" t="s">
        <v>23</v>
      </c>
      <c r="H5071" s="1" t="s">
        <v>113</v>
      </c>
      <c r="I5071" s="1" t="s">
        <v>112</v>
      </c>
      <c r="J5071">
        <v>2434</v>
      </c>
      <c r="K5071">
        <v>20792080</v>
      </c>
      <c r="L5071">
        <v>11.7</v>
      </c>
      <c r="M5071" s="2" t="b">
        <f t="shared" si="158"/>
        <v>0</v>
      </c>
      <c r="N5071" s="2" t="str">
        <f t="shared" si="159"/>
        <v>Male201935-44 yearsGR113-064</v>
      </c>
    </row>
    <row r="5072" spans="2:14" x14ac:dyDescent="0.35">
      <c r="B5072" t="s">
        <v>712</v>
      </c>
      <c r="C5072" t="s">
        <v>713</v>
      </c>
      <c r="D5072">
        <v>2019</v>
      </c>
      <c r="E5072">
        <v>2019</v>
      </c>
      <c r="F5072" s="1" t="s">
        <v>22</v>
      </c>
      <c r="G5072" s="1" t="s">
        <v>23</v>
      </c>
      <c r="H5072" s="1" t="s">
        <v>111</v>
      </c>
      <c r="I5072" s="1" t="s">
        <v>110</v>
      </c>
      <c r="J5072">
        <v>102</v>
      </c>
      <c r="K5072">
        <v>20792080</v>
      </c>
      <c r="L5072">
        <v>0.5</v>
      </c>
      <c r="M5072" s="2" t="b">
        <f t="shared" si="158"/>
        <v>0</v>
      </c>
      <c r="N5072" s="2" t="str">
        <f t="shared" si="159"/>
        <v>Male201935-44 yearsGR113-065</v>
      </c>
    </row>
    <row r="5073" spans="2:14" x14ac:dyDescent="0.35">
      <c r="B5073" t="s">
        <v>712</v>
      </c>
      <c r="C5073" t="s">
        <v>713</v>
      </c>
      <c r="D5073">
        <v>2019</v>
      </c>
      <c r="E5073">
        <v>2019</v>
      </c>
      <c r="F5073" s="1" t="s">
        <v>22</v>
      </c>
      <c r="G5073" s="1" t="s">
        <v>23</v>
      </c>
      <c r="H5073" s="1" t="s">
        <v>216</v>
      </c>
      <c r="I5073" s="1" t="s">
        <v>215</v>
      </c>
      <c r="J5073">
        <v>40</v>
      </c>
      <c r="K5073">
        <v>20792080</v>
      </c>
      <c r="L5073">
        <v>0.2</v>
      </c>
      <c r="M5073" s="2" t="b">
        <f t="shared" si="158"/>
        <v>0</v>
      </c>
      <c r="N5073" s="2" t="str">
        <f t="shared" si="159"/>
        <v>Male201935-44 yearsGR113-066</v>
      </c>
    </row>
    <row r="5074" spans="2:14" x14ac:dyDescent="0.35">
      <c r="B5074" t="s">
        <v>712</v>
      </c>
      <c r="C5074" t="s">
        <v>713</v>
      </c>
      <c r="D5074">
        <v>2019</v>
      </c>
      <c r="E5074">
        <v>2019</v>
      </c>
      <c r="F5074" s="1" t="s">
        <v>22</v>
      </c>
      <c r="G5074" s="1" t="s">
        <v>23</v>
      </c>
      <c r="H5074" s="1" t="s">
        <v>214</v>
      </c>
      <c r="I5074" s="1" t="s">
        <v>213</v>
      </c>
      <c r="J5074">
        <v>340</v>
      </c>
      <c r="K5074">
        <v>20792080</v>
      </c>
      <c r="L5074">
        <v>1.6</v>
      </c>
      <c r="M5074" s="2" t="b">
        <f t="shared" si="158"/>
        <v>0</v>
      </c>
      <c r="N5074" s="2" t="str">
        <f t="shared" si="159"/>
        <v>Male201935-44 yearsGR113-067</v>
      </c>
    </row>
    <row r="5075" spans="2:14" x14ac:dyDescent="0.35">
      <c r="B5075" t="s">
        <v>712</v>
      </c>
      <c r="C5075" t="s">
        <v>713</v>
      </c>
      <c r="D5075">
        <v>2019</v>
      </c>
      <c r="E5075">
        <v>2019</v>
      </c>
      <c r="F5075" s="1" t="s">
        <v>22</v>
      </c>
      <c r="G5075" s="1" t="s">
        <v>23</v>
      </c>
      <c r="H5075" s="1" t="s">
        <v>109</v>
      </c>
      <c r="I5075" s="1" t="s">
        <v>108</v>
      </c>
      <c r="J5075">
        <v>1952</v>
      </c>
      <c r="K5075">
        <v>20792080</v>
      </c>
      <c r="L5075">
        <v>9.4</v>
      </c>
      <c r="M5075" s="2" t="b">
        <f t="shared" si="158"/>
        <v>0</v>
      </c>
      <c r="N5075" s="2" t="str">
        <f t="shared" si="159"/>
        <v>Male201935-44 yearsGR113-068</v>
      </c>
    </row>
    <row r="5076" spans="2:14" x14ac:dyDescent="0.35">
      <c r="B5076" t="s">
        <v>712</v>
      </c>
      <c r="C5076" t="s">
        <v>713</v>
      </c>
      <c r="D5076">
        <v>2019</v>
      </c>
      <c r="E5076">
        <v>2019</v>
      </c>
      <c r="F5076" s="1" t="s">
        <v>22</v>
      </c>
      <c r="G5076" s="1" t="s">
        <v>23</v>
      </c>
      <c r="H5076" s="1" t="s">
        <v>212</v>
      </c>
      <c r="I5076" s="1" t="s">
        <v>211</v>
      </c>
      <c r="J5076">
        <v>329</v>
      </c>
      <c r="K5076">
        <v>20792080</v>
      </c>
      <c r="L5076">
        <v>1.6</v>
      </c>
      <c r="M5076" s="2" t="b">
        <f t="shared" si="158"/>
        <v>1</v>
      </c>
      <c r="N5076" s="2" t="str">
        <f t="shared" si="159"/>
        <v>Male201935-44 yearsGR113-069</v>
      </c>
    </row>
    <row r="5077" spans="2:14" x14ac:dyDescent="0.35">
      <c r="B5077" t="s">
        <v>712</v>
      </c>
      <c r="C5077" t="s">
        <v>713</v>
      </c>
      <c r="D5077">
        <v>2019</v>
      </c>
      <c r="E5077">
        <v>2019</v>
      </c>
      <c r="F5077" s="1" t="s">
        <v>22</v>
      </c>
      <c r="G5077" s="1" t="s">
        <v>23</v>
      </c>
      <c r="H5077" s="1" t="s">
        <v>107</v>
      </c>
      <c r="I5077" s="1" t="s">
        <v>106</v>
      </c>
      <c r="J5077">
        <v>959</v>
      </c>
      <c r="K5077">
        <v>20792080</v>
      </c>
      <c r="L5077">
        <v>4.5999999999999996</v>
      </c>
      <c r="M5077" s="2" t="b">
        <f t="shared" si="158"/>
        <v>1</v>
      </c>
      <c r="N5077" s="2" t="str">
        <f t="shared" si="159"/>
        <v>Male201935-44 yearsGR113-070</v>
      </c>
    </row>
    <row r="5078" spans="2:14" x14ac:dyDescent="0.35">
      <c r="B5078" t="s">
        <v>712</v>
      </c>
      <c r="C5078" t="s">
        <v>713</v>
      </c>
      <c r="D5078">
        <v>2019</v>
      </c>
      <c r="E5078">
        <v>2019</v>
      </c>
      <c r="F5078" s="1" t="s">
        <v>22</v>
      </c>
      <c r="G5078" s="1" t="s">
        <v>23</v>
      </c>
      <c r="H5078" s="1" t="s">
        <v>210</v>
      </c>
      <c r="I5078" s="1" t="s">
        <v>209</v>
      </c>
      <c r="J5078">
        <v>11</v>
      </c>
      <c r="K5078">
        <v>20792080</v>
      </c>
      <c r="L5078" t="s">
        <v>10</v>
      </c>
      <c r="M5078" s="2" t="b">
        <f t="shared" si="158"/>
        <v>1</v>
      </c>
      <c r="N5078" s="2" t="str">
        <f t="shared" si="159"/>
        <v>Male201935-44 yearsGR113-071</v>
      </c>
    </row>
    <row r="5079" spans="2:14" x14ac:dyDescent="0.35">
      <c r="B5079" t="s">
        <v>712</v>
      </c>
      <c r="C5079" t="s">
        <v>713</v>
      </c>
      <c r="D5079">
        <v>2019</v>
      </c>
      <c r="E5079">
        <v>2019</v>
      </c>
      <c r="F5079" s="1" t="s">
        <v>22</v>
      </c>
      <c r="G5079" s="1" t="s">
        <v>23</v>
      </c>
      <c r="H5079" s="1" t="s">
        <v>208</v>
      </c>
      <c r="I5079" s="1" t="s">
        <v>207</v>
      </c>
      <c r="J5079">
        <v>373</v>
      </c>
      <c r="K5079">
        <v>20792080</v>
      </c>
      <c r="L5079">
        <v>1.8</v>
      </c>
      <c r="M5079" s="2" t="b">
        <f t="shared" si="158"/>
        <v>0</v>
      </c>
      <c r="N5079" s="2" t="str">
        <f t="shared" si="159"/>
        <v>Male201935-44 yearsGR113-072</v>
      </c>
    </row>
    <row r="5080" spans="2:14" x14ac:dyDescent="0.35">
      <c r="B5080" t="s">
        <v>712</v>
      </c>
      <c r="C5080" t="s">
        <v>713</v>
      </c>
      <c r="D5080">
        <v>2019</v>
      </c>
      <c r="E5080">
        <v>2019</v>
      </c>
      <c r="F5080" s="1" t="s">
        <v>22</v>
      </c>
      <c r="G5080" s="1" t="s">
        <v>23</v>
      </c>
      <c r="H5080" s="1" t="s">
        <v>206</v>
      </c>
      <c r="I5080" s="1" t="s">
        <v>205</v>
      </c>
      <c r="J5080">
        <v>310</v>
      </c>
      <c r="K5080">
        <v>20792080</v>
      </c>
      <c r="L5080">
        <v>1.5</v>
      </c>
      <c r="M5080" s="2" t="b">
        <f t="shared" si="158"/>
        <v>1</v>
      </c>
      <c r="N5080" s="2" t="str">
        <f t="shared" si="159"/>
        <v>Male201935-44 yearsGR113-073</v>
      </c>
    </row>
    <row r="5081" spans="2:14" x14ac:dyDescent="0.35">
      <c r="B5081" t="s">
        <v>712</v>
      </c>
      <c r="C5081" t="s">
        <v>713</v>
      </c>
      <c r="D5081">
        <v>2019</v>
      </c>
      <c r="E5081">
        <v>2019</v>
      </c>
      <c r="F5081" s="1" t="s">
        <v>22</v>
      </c>
      <c r="G5081" s="1" t="s">
        <v>23</v>
      </c>
      <c r="H5081" s="1" t="s">
        <v>204</v>
      </c>
      <c r="I5081" s="1" t="s">
        <v>203</v>
      </c>
      <c r="J5081">
        <v>63</v>
      </c>
      <c r="K5081">
        <v>20792080</v>
      </c>
      <c r="L5081">
        <v>0.3</v>
      </c>
      <c r="M5081" s="2" t="b">
        <f t="shared" si="158"/>
        <v>0</v>
      </c>
      <c r="N5081" s="2" t="str">
        <f t="shared" si="159"/>
        <v>Male201935-44 yearsGR113-074</v>
      </c>
    </row>
    <row r="5082" spans="2:14" x14ac:dyDescent="0.35">
      <c r="B5082" t="s">
        <v>712</v>
      </c>
      <c r="C5082" t="s">
        <v>713</v>
      </c>
      <c r="D5082">
        <v>2019</v>
      </c>
      <c r="E5082">
        <v>2019</v>
      </c>
      <c r="F5082" s="1" t="s">
        <v>22</v>
      </c>
      <c r="G5082" s="1" t="s">
        <v>23</v>
      </c>
      <c r="H5082" s="1" t="s">
        <v>105</v>
      </c>
      <c r="I5082" s="1" t="s">
        <v>104</v>
      </c>
      <c r="J5082">
        <v>204</v>
      </c>
      <c r="K5082">
        <v>20792080</v>
      </c>
      <c r="L5082">
        <v>1</v>
      </c>
      <c r="M5082" s="2" t="b">
        <f t="shared" si="158"/>
        <v>0</v>
      </c>
      <c r="N5082" s="2" t="str">
        <f t="shared" si="159"/>
        <v>Male201935-44 yearsGR113-075</v>
      </c>
    </row>
    <row r="5083" spans="2:14" x14ac:dyDescent="0.35">
      <c r="B5083" t="s">
        <v>712</v>
      </c>
      <c r="C5083" t="s">
        <v>713</v>
      </c>
      <c r="D5083">
        <v>2019</v>
      </c>
      <c r="E5083">
        <v>2019</v>
      </c>
      <c r="F5083" s="1" t="s">
        <v>22</v>
      </c>
      <c r="G5083" s="1" t="s">
        <v>23</v>
      </c>
      <c r="H5083" s="1" t="s">
        <v>103</v>
      </c>
      <c r="I5083" s="1" t="s">
        <v>102</v>
      </c>
      <c r="J5083">
        <v>524</v>
      </c>
      <c r="K5083">
        <v>20792080</v>
      </c>
      <c r="L5083">
        <v>2.5</v>
      </c>
      <c r="M5083" s="2" t="b">
        <f t="shared" si="158"/>
        <v>1</v>
      </c>
      <c r="N5083" s="2" t="str">
        <f t="shared" si="159"/>
        <v>Male201935-44 yearsGR113-076</v>
      </c>
    </row>
    <row r="5084" spans="2:14" x14ac:dyDescent="0.35">
      <c r="B5084" t="s">
        <v>712</v>
      </c>
      <c r="C5084" t="s">
        <v>713</v>
      </c>
      <c r="D5084">
        <v>2019</v>
      </c>
      <c r="E5084">
        <v>2019</v>
      </c>
      <c r="F5084" s="1" t="s">
        <v>22</v>
      </c>
      <c r="G5084" s="1" t="s">
        <v>23</v>
      </c>
      <c r="H5084" s="1" t="s">
        <v>202</v>
      </c>
      <c r="I5084" s="1" t="s">
        <v>201</v>
      </c>
      <c r="J5084">
        <v>137</v>
      </c>
      <c r="K5084">
        <v>20792080</v>
      </c>
      <c r="L5084">
        <v>0.7</v>
      </c>
      <c r="M5084" s="2" t="b">
        <f t="shared" si="158"/>
        <v>0</v>
      </c>
      <c r="N5084" s="2" t="str">
        <f t="shared" si="159"/>
        <v>Male201935-44 yearsGR113-077</v>
      </c>
    </row>
    <row r="5085" spans="2:14" x14ac:dyDescent="0.35">
      <c r="B5085" t="s">
        <v>712</v>
      </c>
      <c r="C5085" t="s">
        <v>713</v>
      </c>
      <c r="D5085">
        <v>2019</v>
      </c>
      <c r="E5085">
        <v>2019</v>
      </c>
      <c r="F5085" s="1" t="s">
        <v>22</v>
      </c>
      <c r="G5085" s="1" t="s">
        <v>23</v>
      </c>
      <c r="H5085" s="1" t="s">
        <v>101</v>
      </c>
      <c r="I5085" s="1" t="s">
        <v>100</v>
      </c>
      <c r="J5085">
        <v>387</v>
      </c>
      <c r="K5085">
        <v>20792080</v>
      </c>
      <c r="L5085">
        <v>1.9</v>
      </c>
      <c r="M5085" s="2" t="b">
        <f t="shared" si="158"/>
        <v>0</v>
      </c>
      <c r="N5085" s="2" t="str">
        <f t="shared" si="159"/>
        <v>Male201935-44 yearsGR113-078</v>
      </c>
    </row>
    <row r="5086" spans="2:14" x14ac:dyDescent="0.35">
      <c r="B5086" t="s">
        <v>712</v>
      </c>
      <c r="C5086" t="s">
        <v>713</v>
      </c>
      <c r="D5086">
        <v>2019</v>
      </c>
      <c r="E5086">
        <v>2019</v>
      </c>
      <c r="F5086" s="1" t="s">
        <v>22</v>
      </c>
      <c r="G5086" s="1" t="s">
        <v>23</v>
      </c>
      <c r="H5086" s="1" t="s">
        <v>99</v>
      </c>
      <c r="I5086" s="1" t="s">
        <v>98</v>
      </c>
      <c r="J5086">
        <v>303</v>
      </c>
      <c r="K5086">
        <v>20792080</v>
      </c>
      <c r="L5086">
        <v>1.5</v>
      </c>
      <c r="M5086" s="2" t="b">
        <f t="shared" si="158"/>
        <v>1</v>
      </c>
      <c r="N5086" s="2" t="str">
        <f t="shared" si="159"/>
        <v>Male201935-44 yearsGR113-082</v>
      </c>
    </row>
    <row r="5087" spans="2:14" x14ac:dyDescent="0.35">
      <c r="B5087" t="s">
        <v>712</v>
      </c>
      <c r="C5087" t="s">
        <v>713</v>
      </c>
      <c r="D5087">
        <v>2019</v>
      </c>
      <c r="E5087">
        <v>2019</v>
      </c>
      <c r="F5087" s="1" t="s">
        <v>22</v>
      </c>
      <c r="G5087" s="1" t="s">
        <v>23</v>
      </c>
      <c r="H5087" s="1" t="s">
        <v>192</v>
      </c>
      <c r="I5087" s="1" t="s">
        <v>191</v>
      </c>
      <c r="J5087">
        <v>10</v>
      </c>
      <c r="K5087">
        <v>20792080</v>
      </c>
      <c r="L5087" t="s">
        <v>10</v>
      </c>
      <c r="M5087" s="2" t="b">
        <f t="shared" si="158"/>
        <v>0</v>
      </c>
      <c r="N5087" s="2" t="str">
        <f t="shared" si="159"/>
        <v>Male201935-44 yearsGR113-084</v>
      </c>
    </row>
    <row r="5088" spans="2:14" x14ac:dyDescent="0.35">
      <c r="B5088" t="s">
        <v>712</v>
      </c>
      <c r="C5088" t="s">
        <v>713</v>
      </c>
      <c r="D5088">
        <v>2019</v>
      </c>
      <c r="E5088">
        <v>2019</v>
      </c>
      <c r="F5088" s="1" t="s">
        <v>22</v>
      </c>
      <c r="G5088" s="1" t="s">
        <v>23</v>
      </c>
      <c r="H5088" s="1" t="s">
        <v>190</v>
      </c>
      <c r="I5088" s="1" t="s">
        <v>189</v>
      </c>
      <c r="J5088">
        <v>164</v>
      </c>
      <c r="K5088">
        <v>20792080</v>
      </c>
      <c r="L5088">
        <v>0.8</v>
      </c>
      <c r="M5088" s="2" t="b">
        <f t="shared" si="158"/>
        <v>0</v>
      </c>
      <c r="N5088" s="2" t="str">
        <f t="shared" si="159"/>
        <v>Male201935-44 yearsGR113-085</v>
      </c>
    </row>
    <row r="5089" spans="2:14" x14ac:dyDescent="0.35">
      <c r="B5089" t="s">
        <v>712</v>
      </c>
      <c r="C5089" t="s">
        <v>713</v>
      </c>
      <c r="D5089">
        <v>2019</v>
      </c>
      <c r="E5089">
        <v>2019</v>
      </c>
      <c r="F5089" s="1" t="s">
        <v>22</v>
      </c>
      <c r="G5089" s="1" t="s">
        <v>23</v>
      </c>
      <c r="H5089" s="1" t="s">
        <v>97</v>
      </c>
      <c r="I5089" s="1" t="s">
        <v>96</v>
      </c>
      <c r="J5089">
        <v>124</v>
      </c>
      <c r="K5089">
        <v>20792080</v>
      </c>
      <c r="L5089">
        <v>0.6</v>
      </c>
      <c r="M5089" s="2" t="b">
        <f t="shared" si="158"/>
        <v>0</v>
      </c>
      <c r="N5089" s="2" t="str">
        <f t="shared" si="159"/>
        <v>Male201935-44 yearsGR113-086</v>
      </c>
    </row>
    <row r="5090" spans="2:14" x14ac:dyDescent="0.35">
      <c r="B5090" t="s">
        <v>712</v>
      </c>
      <c r="C5090" t="s">
        <v>713</v>
      </c>
      <c r="D5090">
        <v>2019</v>
      </c>
      <c r="E5090">
        <v>2019</v>
      </c>
      <c r="F5090" s="1" t="s">
        <v>22</v>
      </c>
      <c r="G5090" s="1" t="s">
        <v>23</v>
      </c>
      <c r="H5090" s="1" t="s">
        <v>95</v>
      </c>
      <c r="I5090" s="1" t="s">
        <v>94</v>
      </c>
      <c r="J5090">
        <v>117</v>
      </c>
      <c r="K5090">
        <v>20792080</v>
      </c>
      <c r="L5090">
        <v>0.6</v>
      </c>
      <c r="M5090" s="2" t="b">
        <f t="shared" si="158"/>
        <v>1</v>
      </c>
      <c r="N5090" s="2" t="str">
        <f t="shared" si="159"/>
        <v>Male201935-44 yearsGR113-088</v>
      </c>
    </row>
    <row r="5091" spans="2:14" x14ac:dyDescent="0.35">
      <c r="B5091" t="s">
        <v>712</v>
      </c>
      <c r="C5091" t="s">
        <v>713</v>
      </c>
      <c r="D5091">
        <v>2019</v>
      </c>
      <c r="E5091">
        <v>2019</v>
      </c>
      <c r="F5091" s="1" t="s">
        <v>22</v>
      </c>
      <c r="G5091" s="1" t="s">
        <v>23</v>
      </c>
      <c r="H5091" s="1" t="s">
        <v>186</v>
      </c>
      <c r="I5091" s="1" t="s">
        <v>185</v>
      </c>
      <c r="J5091">
        <v>289</v>
      </c>
      <c r="K5091">
        <v>20792080</v>
      </c>
      <c r="L5091">
        <v>1.4</v>
      </c>
      <c r="M5091" s="2" t="b">
        <f t="shared" si="158"/>
        <v>0</v>
      </c>
      <c r="N5091" s="2" t="str">
        <f t="shared" si="159"/>
        <v>Male201935-44 yearsGR113-089</v>
      </c>
    </row>
    <row r="5092" spans="2:14" x14ac:dyDescent="0.35">
      <c r="B5092" t="s">
        <v>712</v>
      </c>
      <c r="C5092" t="s">
        <v>713</v>
      </c>
      <c r="D5092">
        <v>2019</v>
      </c>
      <c r="E5092">
        <v>2019</v>
      </c>
      <c r="F5092" s="1" t="s">
        <v>22</v>
      </c>
      <c r="G5092" s="1" t="s">
        <v>23</v>
      </c>
      <c r="H5092" s="1" t="s">
        <v>184</v>
      </c>
      <c r="I5092" s="1" t="s">
        <v>183</v>
      </c>
      <c r="J5092">
        <v>48</v>
      </c>
      <c r="K5092">
        <v>20792080</v>
      </c>
      <c r="L5092">
        <v>0.2</v>
      </c>
      <c r="M5092" s="2" t="b">
        <f t="shared" si="158"/>
        <v>1</v>
      </c>
      <c r="N5092" s="2" t="str">
        <f t="shared" si="159"/>
        <v>Male201935-44 yearsGR113-090</v>
      </c>
    </row>
    <row r="5093" spans="2:14" x14ac:dyDescent="0.35">
      <c r="B5093" t="s">
        <v>712</v>
      </c>
      <c r="C5093" t="s">
        <v>713</v>
      </c>
      <c r="D5093">
        <v>2019</v>
      </c>
      <c r="E5093">
        <v>2019</v>
      </c>
      <c r="F5093" s="1" t="s">
        <v>22</v>
      </c>
      <c r="G5093" s="1" t="s">
        <v>23</v>
      </c>
      <c r="H5093" s="1" t="s">
        <v>182</v>
      </c>
      <c r="I5093" s="1" t="s">
        <v>181</v>
      </c>
      <c r="J5093">
        <v>12</v>
      </c>
      <c r="K5093">
        <v>20792080</v>
      </c>
      <c r="L5093" t="s">
        <v>10</v>
      </c>
      <c r="M5093" s="2" t="b">
        <f t="shared" si="158"/>
        <v>1</v>
      </c>
      <c r="N5093" s="2" t="str">
        <f t="shared" si="159"/>
        <v>Male201935-44 yearsGR113-091</v>
      </c>
    </row>
    <row r="5094" spans="2:14" x14ac:dyDescent="0.35">
      <c r="B5094" t="s">
        <v>712</v>
      </c>
      <c r="C5094" t="s">
        <v>713</v>
      </c>
      <c r="D5094">
        <v>2019</v>
      </c>
      <c r="E5094">
        <v>2019</v>
      </c>
      <c r="F5094" s="1" t="s">
        <v>22</v>
      </c>
      <c r="G5094" s="1" t="s">
        <v>23</v>
      </c>
      <c r="H5094" s="1" t="s">
        <v>180</v>
      </c>
      <c r="I5094" s="1" t="s">
        <v>179</v>
      </c>
      <c r="J5094">
        <v>18</v>
      </c>
      <c r="K5094">
        <v>20792080</v>
      </c>
      <c r="L5094" t="s">
        <v>10</v>
      </c>
      <c r="M5094" s="2" t="b">
        <f t="shared" si="158"/>
        <v>1</v>
      </c>
      <c r="N5094" s="2" t="str">
        <f t="shared" si="159"/>
        <v>Male201935-44 yearsGR113-092</v>
      </c>
    </row>
    <row r="5095" spans="2:14" x14ac:dyDescent="0.35">
      <c r="B5095" t="s">
        <v>712</v>
      </c>
      <c r="C5095" t="s">
        <v>713</v>
      </c>
      <c r="D5095">
        <v>2019</v>
      </c>
      <c r="E5095">
        <v>2019</v>
      </c>
      <c r="F5095" s="1" t="s">
        <v>22</v>
      </c>
      <c r="G5095" s="1" t="s">
        <v>23</v>
      </c>
      <c r="H5095" s="1" t="s">
        <v>93</v>
      </c>
      <c r="I5095" s="1" t="s">
        <v>92</v>
      </c>
      <c r="J5095">
        <v>2160</v>
      </c>
      <c r="K5095">
        <v>20792080</v>
      </c>
      <c r="L5095">
        <v>10.4</v>
      </c>
      <c r="M5095" s="2" t="b">
        <f t="shared" si="158"/>
        <v>1</v>
      </c>
      <c r="N5095" s="2" t="str">
        <f t="shared" si="159"/>
        <v>Male201935-44 yearsGR113-093</v>
      </c>
    </row>
    <row r="5096" spans="2:14" x14ac:dyDescent="0.35">
      <c r="B5096" t="s">
        <v>712</v>
      </c>
      <c r="C5096" t="s">
        <v>713</v>
      </c>
      <c r="D5096">
        <v>2019</v>
      </c>
      <c r="E5096">
        <v>2019</v>
      </c>
      <c r="F5096" s="1" t="s">
        <v>22</v>
      </c>
      <c r="G5096" s="1" t="s">
        <v>23</v>
      </c>
      <c r="H5096" s="1" t="s">
        <v>91</v>
      </c>
      <c r="I5096" s="1" t="s">
        <v>90</v>
      </c>
      <c r="J5096">
        <v>1682</v>
      </c>
      <c r="K5096">
        <v>20792080</v>
      </c>
      <c r="L5096">
        <v>8.1</v>
      </c>
      <c r="M5096" s="2" t="b">
        <f t="shared" si="158"/>
        <v>0</v>
      </c>
      <c r="N5096" s="2" t="str">
        <f t="shared" si="159"/>
        <v>Male201935-44 yearsGR113-094</v>
      </c>
    </row>
    <row r="5097" spans="2:14" x14ac:dyDescent="0.35">
      <c r="B5097" t="s">
        <v>712</v>
      </c>
      <c r="C5097" t="s">
        <v>713</v>
      </c>
      <c r="D5097">
        <v>2019</v>
      </c>
      <c r="E5097">
        <v>2019</v>
      </c>
      <c r="F5097" s="1" t="s">
        <v>22</v>
      </c>
      <c r="G5097" s="1" t="s">
        <v>23</v>
      </c>
      <c r="H5097" s="1" t="s">
        <v>178</v>
      </c>
      <c r="I5097" s="1" t="s">
        <v>177</v>
      </c>
      <c r="J5097">
        <v>478</v>
      </c>
      <c r="K5097">
        <v>20792080</v>
      </c>
      <c r="L5097">
        <v>2.2999999999999998</v>
      </c>
      <c r="M5097" s="2" t="b">
        <f t="shared" si="158"/>
        <v>0</v>
      </c>
      <c r="N5097" s="2" t="str">
        <f t="shared" si="159"/>
        <v>Male201935-44 yearsGR113-095</v>
      </c>
    </row>
    <row r="5098" spans="2:14" x14ac:dyDescent="0.35">
      <c r="B5098" t="s">
        <v>712</v>
      </c>
      <c r="C5098" t="s">
        <v>713</v>
      </c>
      <c r="D5098">
        <v>2019</v>
      </c>
      <c r="E5098">
        <v>2019</v>
      </c>
      <c r="F5098" s="1" t="s">
        <v>22</v>
      </c>
      <c r="G5098" s="1" t="s">
        <v>23</v>
      </c>
      <c r="H5098" s="1" t="s">
        <v>176</v>
      </c>
      <c r="I5098" s="1" t="s">
        <v>175</v>
      </c>
      <c r="J5098">
        <v>27</v>
      </c>
      <c r="K5098">
        <v>20792080</v>
      </c>
      <c r="L5098">
        <v>0.1</v>
      </c>
      <c r="M5098" s="2" t="b">
        <f t="shared" si="158"/>
        <v>1</v>
      </c>
      <c r="N5098" s="2" t="str">
        <f t="shared" si="159"/>
        <v>Male201935-44 yearsGR113-096</v>
      </c>
    </row>
    <row r="5099" spans="2:14" x14ac:dyDescent="0.35">
      <c r="B5099" t="s">
        <v>712</v>
      </c>
      <c r="C5099" t="s">
        <v>713</v>
      </c>
      <c r="D5099">
        <v>2019</v>
      </c>
      <c r="E5099">
        <v>2019</v>
      </c>
      <c r="F5099" s="1" t="s">
        <v>22</v>
      </c>
      <c r="G5099" s="1" t="s">
        <v>23</v>
      </c>
      <c r="H5099" s="1" t="s">
        <v>89</v>
      </c>
      <c r="I5099" s="1" t="s">
        <v>88</v>
      </c>
      <c r="J5099">
        <v>412</v>
      </c>
      <c r="K5099">
        <v>20792080</v>
      </c>
      <c r="L5099">
        <v>2</v>
      </c>
      <c r="M5099" s="2" t="b">
        <f t="shared" si="158"/>
        <v>1</v>
      </c>
      <c r="N5099" s="2" t="str">
        <f t="shared" si="159"/>
        <v>Male201935-44 yearsGR113-097</v>
      </c>
    </row>
    <row r="5100" spans="2:14" x14ac:dyDescent="0.35">
      <c r="B5100" t="s">
        <v>712</v>
      </c>
      <c r="C5100" t="s">
        <v>713</v>
      </c>
      <c r="D5100">
        <v>2019</v>
      </c>
      <c r="E5100">
        <v>2019</v>
      </c>
      <c r="F5100" s="1" t="s">
        <v>22</v>
      </c>
      <c r="G5100" s="1" t="s">
        <v>23</v>
      </c>
      <c r="H5100" s="1" t="s">
        <v>87</v>
      </c>
      <c r="I5100" s="1" t="s">
        <v>86</v>
      </c>
      <c r="J5100">
        <v>400</v>
      </c>
      <c r="K5100">
        <v>20792080</v>
      </c>
      <c r="L5100">
        <v>1.9</v>
      </c>
      <c r="M5100" s="2" t="b">
        <f t="shared" si="158"/>
        <v>0</v>
      </c>
      <c r="N5100" s="2" t="str">
        <f t="shared" si="159"/>
        <v>Male201935-44 yearsGR113-100</v>
      </c>
    </row>
    <row r="5101" spans="2:14" x14ac:dyDescent="0.35">
      <c r="B5101" t="s">
        <v>712</v>
      </c>
      <c r="C5101" t="s">
        <v>713</v>
      </c>
      <c r="D5101">
        <v>2019</v>
      </c>
      <c r="E5101">
        <v>2019</v>
      </c>
      <c r="F5101" s="1" t="s">
        <v>22</v>
      </c>
      <c r="G5101" s="1" t="s">
        <v>23</v>
      </c>
      <c r="H5101" s="1" t="s">
        <v>164</v>
      </c>
      <c r="I5101" s="1" t="s">
        <v>163</v>
      </c>
      <c r="J5101">
        <v>230</v>
      </c>
      <c r="K5101">
        <v>20792080</v>
      </c>
      <c r="L5101">
        <v>1.1000000000000001</v>
      </c>
      <c r="M5101" s="2" t="b">
        <f t="shared" si="158"/>
        <v>1</v>
      </c>
      <c r="N5101" s="2" t="str">
        <f t="shared" si="159"/>
        <v>Male201935-44 yearsGR113-109</v>
      </c>
    </row>
    <row r="5102" spans="2:14" x14ac:dyDescent="0.35">
      <c r="B5102" t="s">
        <v>712</v>
      </c>
      <c r="C5102" t="s">
        <v>713</v>
      </c>
      <c r="D5102">
        <v>2019</v>
      </c>
      <c r="E5102">
        <v>2019</v>
      </c>
      <c r="F5102" s="1" t="s">
        <v>22</v>
      </c>
      <c r="G5102" s="1" t="s">
        <v>23</v>
      </c>
      <c r="H5102" s="1" t="s">
        <v>83</v>
      </c>
      <c r="I5102" s="1" t="s">
        <v>82</v>
      </c>
      <c r="J5102">
        <v>855</v>
      </c>
      <c r="K5102">
        <v>20792080</v>
      </c>
      <c r="L5102">
        <v>4.0999999999999996</v>
      </c>
      <c r="M5102" s="2" t="b">
        <f t="shared" si="158"/>
        <v>0</v>
      </c>
      <c r="N5102" s="2" t="str">
        <f t="shared" si="159"/>
        <v>Male201935-44 yearsGR113-110</v>
      </c>
    </row>
    <row r="5103" spans="2:14" x14ac:dyDescent="0.35">
      <c r="B5103" t="s">
        <v>712</v>
      </c>
      <c r="C5103" t="s">
        <v>713</v>
      </c>
      <c r="D5103">
        <v>2019</v>
      </c>
      <c r="E5103">
        <v>2019</v>
      </c>
      <c r="F5103" s="1" t="s">
        <v>22</v>
      </c>
      <c r="G5103" s="1" t="s">
        <v>23</v>
      </c>
      <c r="H5103" s="1" t="s">
        <v>81</v>
      </c>
      <c r="I5103" s="1" t="s">
        <v>80</v>
      </c>
      <c r="J5103">
        <v>4825</v>
      </c>
      <c r="K5103">
        <v>20792080</v>
      </c>
      <c r="L5103">
        <v>23.2</v>
      </c>
      <c r="M5103" s="2" t="b">
        <f t="shared" si="158"/>
        <v>0</v>
      </c>
      <c r="N5103" s="2" t="str">
        <f t="shared" si="159"/>
        <v>Male201935-44 yearsGR113-111</v>
      </c>
    </row>
    <row r="5104" spans="2:14" x14ac:dyDescent="0.35">
      <c r="B5104" t="s">
        <v>712</v>
      </c>
      <c r="C5104" t="s">
        <v>713</v>
      </c>
      <c r="D5104">
        <v>2019</v>
      </c>
      <c r="E5104">
        <v>2019</v>
      </c>
      <c r="F5104" s="1" t="s">
        <v>22</v>
      </c>
      <c r="G5104" s="1" t="s">
        <v>23</v>
      </c>
      <c r="H5104" s="1" t="s">
        <v>79</v>
      </c>
      <c r="I5104" s="1" t="s">
        <v>78</v>
      </c>
      <c r="J5104">
        <v>17476</v>
      </c>
      <c r="K5104">
        <v>20792080</v>
      </c>
      <c r="L5104">
        <v>84.1</v>
      </c>
      <c r="M5104" s="2" t="b">
        <f t="shared" ref="M5104:M5167" si="160">LEFT(H5104,1)="#"</f>
        <v>1</v>
      </c>
      <c r="N5104" s="2" t="str">
        <f t="shared" ref="N5104:N5167" si="161">B5104&amp;E5104&amp;F5104&amp;I5104</f>
        <v>Male201935-44 yearsGR113-112</v>
      </c>
    </row>
    <row r="5105" spans="2:14" x14ac:dyDescent="0.35">
      <c r="B5105" t="s">
        <v>712</v>
      </c>
      <c r="C5105" t="s">
        <v>713</v>
      </c>
      <c r="D5105">
        <v>2019</v>
      </c>
      <c r="E5105">
        <v>2019</v>
      </c>
      <c r="F5105" s="1" t="s">
        <v>22</v>
      </c>
      <c r="G5105" s="1" t="s">
        <v>23</v>
      </c>
      <c r="H5105" s="1" t="s">
        <v>77</v>
      </c>
      <c r="I5105" s="1" t="s">
        <v>76</v>
      </c>
      <c r="J5105">
        <v>4299</v>
      </c>
      <c r="K5105">
        <v>20792080</v>
      </c>
      <c r="L5105">
        <v>20.7</v>
      </c>
      <c r="M5105" s="2" t="b">
        <f t="shared" si="160"/>
        <v>0</v>
      </c>
      <c r="N5105" s="2" t="str">
        <f t="shared" si="161"/>
        <v>Male201935-44 yearsGR113-113</v>
      </c>
    </row>
    <row r="5106" spans="2:14" x14ac:dyDescent="0.35">
      <c r="B5106" t="s">
        <v>712</v>
      </c>
      <c r="C5106" t="s">
        <v>713</v>
      </c>
      <c r="D5106">
        <v>2019</v>
      </c>
      <c r="E5106">
        <v>2019</v>
      </c>
      <c r="F5106" s="1" t="s">
        <v>22</v>
      </c>
      <c r="G5106" s="1" t="s">
        <v>23</v>
      </c>
      <c r="H5106" s="1" t="s">
        <v>75</v>
      </c>
      <c r="I5106" s="1" t="s">
        <v>74</v>
      </c>
      <c r="J5106">
        <v>4013</v>
      </c>
      <c r="K5106">
        <v>20792080</v>
      </c>
      <c r="L5106">
        <v>19.3</v>
      </c>
      <c r="M5106" s="2" t="b">
        <f t="shared" si="160"/>
        <v>0</v>
      </c>
      <c r="N5106" s="2" t="str">
        <f t="shared" si="161"/>
        <v>Male201935-44 yearsGR113-114</v>
      </c>
    </row>
    <row r="5107" spans="2:14" x14ac:dyDescent="0.35">
      <c r="B5107" t="s">
        <v>712</v>
      </c>
      <c r="C5107" t="s">
        <v>713</v>
      </c>
      <c r="D5107">
        <v>2019</v>
      </c>
      <c r="E5107">
        <v>2019</v>
      </c>
      <c r="F5107" s="1" t="s">
        <v>22</v>
      </c>
      <c r="G5107" s="1" t="s">
        <v>23</v>
      </c>
      <c r="H5107" s="1" t="s">
        <v>162</v>
      </c>
      <c r="I5107" s="1" t="s">
        <v>161</v>
      </c>
      <c r="J5107">
        <v>118</v>
      </c>
      <c r="K5107">
        <v>20792080</v>
      </c>
      <c r="L5107">
        <v>0.6</v>
      </c>
      <c r="M5107" s="2" t="b">
        <f t="shared" si="160"/>
        <v>0</v>
      </c>
      <c r="N5107" s="2" t="str">
        <f t="shared" si="161"/>
        <v>Male201935-44 yearsGR113-115</v>
      </c>
    </row>
    <row r="5108" spans="2:14" x14ac:dyDescent="0.35">
      <c r="B5108" t="s">
        <v>712</v>
      </c>
      <c r="C5108" t="s">
        <v>713</v>
      </c>
      <c r="D5108">
        <v>2019</v>
      </c>
      <c r="E5108">
        <v>2019</v>
      </c>
      <c r="F5108" s="1" t="s">
        <v>22</v>
      </c>
      <c r="G5108" s="1" t="s">
        <v>23</v>
      </c>
      <c r="H5108" s="1" t="s">
        <v>160</v>
      </c>
      <c r="I5108" s="1" t="s">
        <v>159</v>
      </c>
      <c r="J5108">
        <v>168</v>
      </c>
      <c r="K5108">
        <v>20792080</v>
      </c>
      <c r="L5108">
        <v>0.8</v>
      </c>
      <c r="M5108" s="2" t="b">
        <f t="shared" si="160"/>
        <v>0</v>
      </c>
      <c r="N5108" s="2" t="str">
        <f t="shared" si="161"/>
        <v>Male201935-44 yearsGR113-116</v>
      </c>
    </row>
    <row r="5109" spans="2:14" x14ac:dyDescent="0.35">
      <c r="B5109" t="s">
        <v>712</v>
      </c>
      <c r="C5109" t="s">
        <v>713</v>
      </c>
      <c r="D5109">
        <v>2019</v>
      </c>
      <c r="E5109">
        <v>2019</v>
      </c>
      <c r="F5109" s="1" t="s">
        <v>22</v>
      </c>
      <c r="G5109" s="1" t="s">
        <v>23</v>
      </c>
      <c r="H5109" s="1" t="s">
        <v>73</v>
      </c>
      <c r="I5109" s="1" t="s">
        <v>72</v>
      </c>
      <c r="J5109">
        <v>13177</v>
      </c>
      <c r="K5109">
        <v>20792080</v>
      </c>
      <c r="L5109">
        <v>63.4</v>
      </c>
      <c r="M5109" s="2" t="b">
        <f t="shared" si="160"/>
        <v>0</v>
      </c>
      <c r="N5109" s="2" t="str">
        <f t="shared" si="161"/>
        <v>Male201935-44 yearsGR113-117</v>
      </c>
    </row>
    <row r="5110" spans="2:14" x14ac:dyDescent="0.35">
      <c r="B5110" t="s">
        <v>712</v>
      </c>
      <c r="C5110" t="s">
        <v>713</v>
      </c>
      <c r="D5110">
        <v>2019</v>
      </c>
      <c r="E5110">
        <v>2019</v>
      </c>
      <c r="F5110" s="1" t="s">
        <v>22</v>
      </c>
      <c r="G5110" s="1" t="s">
        <v>23</v>
      </c>
      <c r="H5110" s="1" t="s">
        <v>71</v>
      </c>
      <c r="I5110" s="1" t="s">
        <v>70</v>
      </c>
      <c r="J5110">
        <v>413</v>
      </c>
      <c r="K5110">
        <v>20792080</v>
      </c>
      <c r="L5110">
        <v>2</v>
      </c>
      <c r="M5110" s="2" t="b">
        <f t="shared" si="160"/>
        <v>0</v>
      </c>
      <c r="N5110" s="2" t="str">
        <f t="shared" si="161"/>
        <v>Male201935-44 yearsGR113-118</v>
      </c>
    </row>
    <row r="5111" spans="2:14" x14ac:dyDescent="0.35">
      <c r="B5111" t="s">
        <v>712</v>
      </c>
      <c r="C5111" t="s">
        <v>713</v>
      </c>
      <c r="D5111">
        <v>2019</v>
      </c>
      <c r="E5111">
        <v>2019</v>
      </c>
      <c r="F5111" s="1" t="s">
        <v>22</v>
      </c>
      <c r="G5111" s="1" t="s">
        <v>23</v>
      </c>
      <c r="H5111" s="1" t="s">
        <v>158</v>
      </c>
      <c r="I5111" s="1" t="s">
        <v>157</v>
      </c>
      <c r="J5111">
        <v>53</v>
      </c>
      <c r="K5111">
        <v>20792080</v>
      </c>
      <c r="L5111">
        <v>0.3</v>
      </c>
      <c r="M5111" s="2" t="b">
        <f t="shared" si="160"/>
        <v>0</v>
      </c>
      <c r="N5111" s="2" t="str">
        <f t="shared" si="161"/>
        <v>Male201935-44 yearsGR113-119</v>
      </c>
    </row>
    <row r="5112" spans="2:14" x14ac:dyDescent="0.35">
      <c r="B5112" t="s">
        <v>712</v>
      </c>
      <c r="C5112" t="s">
        <v>713</v>
      </c>
      <c r="D5112">
        <v>2019</v>
      </c>
      <c r="E5112">
        <v>2019</v>
      </c>
      <c r="F5112" s="1" t="s">
        <v>22</v>
      </c>
      <c r="G5112" s="1" t="s">
        <v>23</v>
      </c>
      <c r="H5112" s="1" t="s">
        <v>69</v>
      </c>
      <c r="I5112" s="1" t="s">
        <v>68</v>
      </c>
      <c r="J5112">
        <v>325</v>
      </c>
      <c r="K5112">
        <v>20792080</v>
      </c>
      <c r="L5112">
        <v>1.6</v>
      </c>
      <c r="M5112" s="2" t="b">
        <f t="shared" si="160"/>
        <v>0</v>
      </c>
      <c r="N5112" s="2" t="str">
        <f t="shared" si="161"/>
        <v>Male201935-44 yearsGR113-120</v>
      </c>
    </row>
    <row r="5113" spans="2:14" x14ac:dyDescent="0.35">
      <c r="B5113" t="s">
        <v>712</v>
      </c>
      <c r="C5113" t="s">
        <v>713</v>
      </c>
      <c r="D5113">
        <v>2019</v>
      </c>
      <c r="E5113">
        <v>2019</v>
      </c>
      <c r="F5113" s="1" t="s">
        <v>22</v>
      </c>
      <c r="G5113" s="1" t="s">
        <v>23</v>
      </c>
      <c r="H5113" s="1" t="s">
        <v>156</v>
      </c>
      <c r="I5113" s="1" t="s">
        <v>155</v>
      </c>
      <c r="J5113">
        <v>131</v>
      </c>
      <c r="K5113">
        <v>20792080</v>
      </c>
      <c r="L5113">
        <v>0.6</v>
      </c>
      <c r="M5113" s="2" t="b">
        <f t="shared" si="160"/>
        <v>0</v>
      </c>
      <c r="N5113" s="2" t="str">
        <f t="shared" si="161"/>
        <v>Male201935-44 yearsGR113-121</v>
      </c>
    </row>
    <row r="5114" spans="2:14" x14ac:dyDescent="0.35">
      <c r="B5114" t="s">
        <v>712</v>
      </c>
      <c r="C5114" t="s">
        <v>713</v>
      </c>
      <c r="D5114">
        <v>2019</v>
      </c>
      <c r="E5114">
        <v>2019</v>
      </c>
      <c r="F5114" s="1" t="s">
        <v>22</v>
      </c>
      <c r="G5114" s="1" t="s">
        <v>23</v>
      </c>
      <c r="H5114" s="1" t="s">
        <v>67</v>
      </c>
      <c r="I5114" s="1" t="s">
        <v>66</v>
      </c>
      <c r="J5114">
        <v>11474</v>
      </c>
      <c r="K5114">
        <v>20792080</v>
      </c>
      <c r="L5114">
        <v>55.2</v>
      </c>
      <c r="M5114" s="2" t="b">
        <f t="shared" si="160"/>
        <v>0</v>
      </c>
      <c r="N5114" s="2" t="str">
        <f t="shared" si="161"/>
        <v>Male201935-44 yearsGR113-122</v>
      </c>
    </row>
    <row r="5115" spans="2:14" x14ac:dyDescent="0.35">
      <c r="B5115" t="s">
        <v>712</v>
      </c>
      <c r="C5115" t="s">
        <v>713</v>
      </c>
      <c r="D5115">
        <v>2019</v>
      </c>
      <c r="E5115">
        <v>2019</v>
      </c>
      <c r="F5115" s="1" t="s">
        <v>22</v>
      </c>
      <c r="G5115" s="1" t="s">
        <v>23</v>
      </c>
      <c r="H5115" s="1" t="s">
        <v>154</v>
      </c>
      <c r="I5115" s="1" t="s">
        <v>153</v>
      </c>
      <c r="J5115">
        <v>781</v>
      </c>
      <c r="K5115">
        <v>20792080</v>
      </c>
      <c r="L5115">
        <v>3.8</v>
      </c>
      <c r="M5115" s="2" t="b">
        <f t="shared" si="160"/>
        <v>0</v>
      </c>
      <c r="N5115" s="2" t="str">
        <f t="shared" si="161"/>
        <v>Male201935-44 yearsGR113-123</v>
      </c>
    </row>
    <row r="5116" spans="2:14" x14ac:dyDescent="0.35">
      <c r="B5116" t="s">
        <v>712</v>
      </c>
      <c r="C5116" t="s">
        <v>713</v>
      </c>
      <c r="D5116">
        <v>2019</v>
      </c>
      <c r="E5116">
        <v>2019</v>
      </c>
      <c r="F5116" s="1" t="s">
        <v>22</v>
      </c>
      <c r="G5116" s="1" t="s">
        <v>23</v>
      </c>
      <c r="H5116" s="1" t="s">
        <v>65</v>
      </c>
      <c r="I5116" s="1" t="s">
        <v>64</v>
      </c>
      <c r="J5116">
        <v>5815</v>
      </c>
      <c r="K5116">
        <v>20792080</v>
      </c>
      <c r="L5116">
        <v>28</v>
      </c>
      <c r="M5116" s="2" t="b">
        <f t="shared" si="160"/>
        <v>1</v>
      </c>
      <c r="N5116" s="2" t="str">
        <f t="shared" si="161"/>
        <v>Male201935-44 yearsGR113-124</v>
      </c>
    </row>
    <row r="5117" spans="2:14" x14ac:dyDescent="0.35">
      <c r="B5117" t="s">
        <v>712</v>
      </c>
      <c r="C5117" t="s">
        <v>713</v>
      </c>
      <c r="D5117">
        <v>2019</v>
      </c>
      <c r="E5117">
        <v>2019</v>
      </c>
      <c r="F5117" s="1" t="s">
        <v>22</v>
      </c>
      <c r="G5117" s="1" t="s">
        <v>23</v>
      </c>
      <c r="H5117" s="1" t="s">
        <v>152</v>
      </c>
      <c r="I5117" s="1" t="s">
        <v>151</v>
      </c>
      <c r="J5117">
        <v>2676</v>
      </c>
      <c r="K5117">
        <v>20792080</v>
      </c>
      <c r="L5117">
        <v>12.9</v>
      </c>
      <c r="M5117" s="2" t="b">
        <f t="shared" si="160"/>
        <v>0</v>
      </c>
      <c r="N5117" s="2" t="str">
        <f t="shared" si="161"/>
        <v>Male201935-44 yearsGR113-125</v>
      </c>
    </row>
    <row r="5118" spans="2:14" x14ac:dyDescent="0.35">
      <c r="B5118" t="s">
        <v>712</v>
      </c>
      <c r="C5118" t="s">
        <v>713</v>
      </c>
      <c r="D5118">
        <v>2019</v>
      </c>
      <c r="E5118">
        <v>2019</v>
      </c>
      <c r="F5118" s="1" t="s">
        <v>22</v>
      </c>
      <c r="G5118" s="1" t="s">
        <v>23</v>
      </c>
      <c r="H5118" s="1" t="s">
        <v>63</v>
      </c>
      <c r="I5118" s="1" t="s">
        <v>62</v>
      </c>
      <c r="J5118">
        <v>3139</v>
      </c>
      <c r="K5118">
        <v>20792080</v>
      </c>
      <c r="L5118">
        <v>15.1</v>
      </c>
      <c r="M5118" s="2" t="b">
        <f t="shared" si="160"/>
        <v>0</v>
      </c>
      <c r="N5118" s="2" t="str">
        <f t="shared" si="161"/>
        <v>Male201935-44 yearsGR113-126</v>
      </c>
    </row>
    <row r="5119" spans="2:14" x14ac:dyDescent="0.35">
      <c r="B5119" t="s">
        <v>712</v>
      </c>
      <c r="C5119" t="s">
        <v>713</v>
      </c>
      <c r="D5119">
        <v>2019</v>
      </c>
      <c r="E5119">
        <v>2019</v>
      </c>
      <c r="F5119" s="1" t="s">
        <v>22</v>
      </c>
      <c r="G5119" s="1" t="s">
        <v>23</v>
      </c>
      <c r="H5119" s="1" t="s">
        <v>61</v>
      </c>
      <c r="I5119" s="1" t="s">
        <v>60</v>
      </c>
      <c r="J5119">
        <v>2758</v>
      </c>
      <c r="K5119">
        <v>20792080</v>
      </c>
      <c r="L5119">
        <v>13.3</v>
      </c>
      <c r="M5119" s="2" t="b">
        <f t="shared" si="160"/>
        <v>1</v>
      </c>
      <c r="N5119" s="2" t="str">
        <f t="shared" si="161"/>
        <v>Male201935-44 yearsGR113-127</v>
      </c>
    </row>
    <row r="5120" spans="2:14" x14ac:dyDescent="0.35">
      <c r="B5120" t="s">
        <v>712</v>
      </c>
      <c r="C5120" t="s">
        <v>713</v>
      </c>
      <c r="D5120">
        <v>2019</v>
      </c>
      <c r="E5120">
        <v>2019</v>
      </c>
      <c r="F5120" s="1" t="s">
        <v>22</v>
      </c>
      <c r="G5120" s="1" t="s">
        <v>23</v>
      </c>
      <c r="H5120" s="1" t="s">
        <v>59</v>
      </c>
      <c r="I5120" s="1" t="s">
        <v>58</v>
      </c>
      <c r="J5120">
        <v>2212</v>
      </c>
      <c r="K5120">
        <v>20792080</v>
      </c>
      <c r="L5120">
        <v>10.6</v>
      </c>
      <c r="M5120" s="2" t="b">
        <f t="shared" si="160"/>
        <v>0</v>
      </c>
      <c r="N5120" s="2" t="str">
        <f t="shared" si="161"/>
        <v>Male201935-44 yearsGR113-128</v>
      </c>
    </row>
    <row r="5121" spans="2:14" x14ac:dyDescent="0.35">
      <c r="B5121" t="s">
        <v>712</v>
      </c>
      <c r="C5121" t="s">
        <v>713</v>
      </c>
      <c r="D5121">
        <v>2019</v>
      </c>
      <c r="E5121">
        <v>2019</v>
      </c>
      <c r="F5121" s="1" t="s">
        <v>22</v>
      </c>
      <c r="G5121" s="1" t="s">
        <v>23</v>
      </c>
      <c r="H5121" s="1" t="s">
        <v>57</v>
      </c>
      <c r="I5121" s="1" t="s">
        <v>56</v>
      </c>
      <c r="J5121">
        <v>546</v>
      </c>
      <c r="K5121">
        <v>20792080</v>
      </c>
      <c r="L5121">
        <v>2.6</v>
      </c>
      <c r="M5121" s="2" t="b">
        <f t="shared" si="160"/>
        <v>0</v>
      </c>
      <c r="N5121" s="2" t="str">
        <f t="shared" si="161"/>
        <v>Male201935-44 yearsGR113-129</v>
      </c>
    </row>
    <row r="5122" spans="2:14" x14ac:dyDescent="0.35">
      <c r="B5122" t="s">
        <v>712</v>
      </c>
      <c r="C5122" t="s">
        <v>713</v>
      </c>
      <c r="D5122">
        <v>2019</v>
      </c>
      <c r="E5122">
        <v>2019</v>
      </c>
      <c r="F5122" s="1" t="s">
        <v>22</v>
      </c>
      <c r="G5122" s="1" t="s">
        <v>23</v>
      </c>
      <c r="H5122" s="1" t="s">
        <v>300</v>
      </c>
      <c r="I5122" s="1" t="s">
        <v>299</v>
      </c>
      <c r="J5122">
        <v>144</v>
      </c>
      <c r="K5122">
        <v>20792080</v>
      </c>
      <c r="L5122">
        <v>0.7</v>
      </c>
      <c r="M5122" s="2" t="b">
        <f t="shared" si="160"/>
        <v>1</v>
      </c>
      <c r="N5122" s="2" t="str">
        <f t="shared" si="161"/>
        <v>Male201935-44 yearsGR113-130</v>
      </c>
    </row>
    <row r="5123" spans="2:14" x14ac:dyDescent="0.35">
      <c r="B5123" t="s">
        <v>712</v>
      </c>
      <c r="C5123" t="s">
        <v>713</v>
      </c>
      <c r="D5123">
        <v>2019</v>
      </c>
      <c r="E5123">
        <v>2019</v>
      </c>
      <c r="F5123" s="1" t="s">
        <v>22</v>
      </c>
      <c r="G5123" s="1" t="s">
        <v>23</v>
      </c>
      <c r="H5123" s="1" t="s">
        <v>55</v>
      </c>
      <c r="I5123" s="1" t="s">
        <v>54</v>
      </c>
      <c r="J5123">
        <v>767</v>
      </c>
      <c r="K5123">
        <v>20792080</v>
      </c>
      <c r="L5123">
        <v>3.7</v>
      </c>
      <c r="M5123" s="2" t="b">
        <f t="shared" si="160"/>
        <v>0</v>
      </c>
      <c r="N5123" s="2" t="str">
        <f t="shared" si="161"/>
        <v>Male201935-44 yearsGR113-131</v>
      </c>
    </row>
    <row r="5124" spans="2:14" x14ac:dyDescent="0.35">
      <c r="B5124" t="s">
        <v>712</v>
      </c>
      <c r="C5124" t="s">
        <v>713</v>
      </c>
      <c r="D5124">
        <v>2019</v>
      </c>
      <c r="E5124">
        <v>2019</v>
      </c>
      <c r="F5124" s="1" t="s">
        <v>22</v>
      </c>
      <c r="G5124" s="1" t="s">
        <v>23</v>
      </c>
      <c r="H5124" s="1" t="s">
        <v>150</v>
      </c>
      <c r="I5124" s="1" t="s">
        <v>149</v>
      </c>
      <c r="J5124">
        <v>36</v>
      </c>
      <c r="K5124">
        <v>20792080</v>
      </c>
      <c r="L5124">
        <v>0.2</v>
      </c>
      <c r="M5124" s="2" t="b">
        <f t="shared" si="160"/>
        <v>0</v>
      </c>
      <c r="N5124" s="2" t="str">
        <f t="shared" si="161"/>
        <v>Male201935-44 yearsGR113-132</v>
      </c>
    </row>
    <row r="5125" spans="2:14" x14ac:dyDescent="0.35">
      <c r="B5125" t="s">
        <v>712</v>
      </c>
      <c r="C5125" t="s">
        <v>713</v>
      </c>
      <c r="D5125">
        <v>2019</v>
      </c>
      <c r="E5125">
        <v>2019</v>
      </c>
      <c r="F5125" s="1" t="s">
        <v>22</v>
      </c>
      <c r="G5125" s="1" t="s">
        <v>23</v>
      </c>
      <c r="H5125" s="1" t="s">
        <v>53</v>
      </c>
      <c r="I5125" s="1" t="s">
        <v>52</v>
      </c>
      <c r="J5125">
        <v>731</v>
      </c>
      <c r="K5125">
        <v>20792080</v>
      </c>
      <c r="L5125">
        <v>3.5</v>
      </c>
      <c r="M5125" s="2" t="b">
        <f t="shared" si="160"/>
        <v>0</v>
      </c>
      <c r="N5125" s="2" t="str">
        <f t="shared" si="161"/>
        <v>Male201935-44 yearsGR113-133</v>
      </c>
    </row>
    <row r="5126" spans="2:14" x14ac:dyDescent="0.35">
      <c r="B5126" t="s">
        <v>712</v>
      </c>
      <c r="C5126" t="s">
        <v>713</v>
      </c>
      <c r="D5126">
        <v>2019</v>
      </c>
      <c r="E5126">
        <v>2019</v>
      </c>
      <c r="F5126" s="1" t="s">
        <v>22</v>
      </c>
      <c r="G5126" s="1" t="s">
        <v>23</v>
      </c>
      <c r="H5126" s="1" t="s">
        <v>147</v>
      </c>
      <c r="I5126" s="1" t="s">
        <v>146</v>
      </c>
      <c r="J5126">
        <v>102</v>
      </c>
      <c r="K5126">
        <v>20792080</v>
      </c>
      <c r="L5126">
        <v>0.5</v>
      </c>
      <c r="M5126" s="2" t="b">
        <f t="shared" si="160"/>
        <v>1</v>
      </c>
      <c r="N5126" s="2" t="str">
        <f t="shared" si="161"/>
        <v>Male201935-44 yearsGR113-135</v>
      </c>
    </row>
    <row r="5127" spans="2:14" x14ac:dyDescent="0.35">
      <c r="B5127" t="s">
        <v>712</v>
      </c>
      <c r="C5127" t="s">
        <v>713</v>
      </c>
      <c r="D5127">
        <v>2019</v>
      </c>
      <c r="E5127">
        <v>2019</v>
      </c>
      <c r="F5127" s="1" t="s">
        <v>22</v>
      </c>
      <c r="G5127" s="1" t="s">
        <v>23</v>
      </c>
      <c r="H5127" s="1" t="s">
        <v>145</v>
      </c>
      <c r="I5127" s="1" t="s">
        <v>144</v>
      </c>
      <c r="J5127">
        <v>26</v>
      </c>
      <c r="K5127">
        <v>20792080</v>
      </c>
      <c r="L5127">
        <v>0.1</v>
      </c>
      <c r="M5127" s="2" t="b">
        <f t="shared" si="160"/>
        <v>1</v>
      </c>
      <c r="N5127" s="2" t="str">
        <f t="shared" si="161"/>
        <v>Male201935-44 yearsGR113-136</v>
      </c>
    </row>
    <row r="5128" spans="2:14" x14ac:dyDescent="0.35">
      <c r="B5128" t="s">
        <v>712</v>
      </c>
      <c r="C5128" t="s">
        <v>713</v>
      </c>
      <c r="D5128">
        <v>2019</v>
      </c>
      <c r="E5128">
        <v>2019</v>
      </c>
      <c r="F5128" s="1" t="s">
        <v>24</v>
      </c>
      <c r="G5128" s="1" t="s">
        <v>25</v>
      </c>
      <c r="H5128" s="1" t="s">
        <v>296</v>
      </c>
      <c r="I5128" s="1" t="s">
        <v>295</v>
      </c>
      <c r="J5128">
        <v>119</v>
      </c>
      <c r="K5128">
        <v>20171966</v>
      </c>
      <c r="L5128">
        <v>0.6</v>
      </c>
      <c r="M5128" s="2" t="b">
        <f t="shared" si="160"/>
        <v>0</v>
      </c>
      <c r="N5128" s="2" t="str">
        <f t="shared" si="161"/>
        <v>Male201945-54 yearsGR113-003</v>
      </c>
    </row>
    <row r="5129" spans="2:14" x14ac:dyDescent="0.35">
      <c r="B5129" t="s">
        <v>712</v>
      </c>
      <c r="C5129" t="s">
        <v>713</v>
      </c>
      <c r="D5129">
        <v>2019</v>
      </c>
      <c r="E5129">
        <v>2019</v>
      </c>
      <c r="F5129" s="1" t="s">
        <v>24</v>
      </c>
      <c r="G5129" s="1" t="s">
        <v>25</v>
      </c>
      <c r="H5129" s="1" t="s">
        <v>294</v>
      </c>
      <c r="I5129" s="1" t="s">
        <v>293</v>
      </c>
      <c r="J5129">
        <v>25</v>
      </c>
      <c r="K5129">
        <v>20171966</v>
      </c>
      <c r="L5129">
        <v>0.1</v>
      </c>
      <c r="M5129" s="2" t="b">
        <f t="shared" si="160"/>
        <v>1</v>
      </c>
      <c r="N5129" s="2" t="str">
        <f t="shared" si="161"/>
        <v>Male201945-54 yearsGR113-004</v>
      </c>
    </row>
    <row r="5130" spans="2:14" x14ac:dyDescent="0.35">
      <c r="B5130" t="s">
        <v>712</v>
      </c>
      <c r="C5130" t="s">
        <v>713</v>
      </c>
      <c r="D5130">
        <v>2019</v>
      </c>
      <c r="E5130">
        <v>2019</v>
      </c>
      <c r="F5130" s="1" t="s">
        <v>24</v>
      </c>
      <c r="G5130" s="1" t="s">
        <v>25</v>
      </c>
      <c r="H5130" s="1" t="s">
        <v>292</v>
      </c>
      <c r="I5130" s="1" t="s">
        <v>291</v>
      </c>
      <c r="J5130">
        <v>19</v>
      </c>
      <c r="K5130">
        <v>20171966</v>
      </c>
      <c r="L5130" t="s">
        <v>10</v>
      </c>
      <c r="M5130" s="2" t="b">
        <f t="shared" si="160"/>
        <v>0</v>
      </c>
      <c r="N5130" s="2" t="str">
        <f t="shared" si="161"/>
        <v>Male201945-54 yearsGR113-005</v>
      </c>
    </row>
    <row r="5131" spans="2:14" x14ac:dyDescent="0.35">
      <c r="B5131" t="s">
        <v>712</v>
      </c>
      <c r="C5131" t="s">
        <v>713</v>
      </c>
      <c r="D5131">
        <v>2019</v>
      </c>
      <c r="E5131">
        <v>2019</v>
      </c>
      <c r="F5131" s="1" t="s">
        <v>24</v>
      </c>
      <c r="G5131" s="1" t="s">
        <v>25</v>
      </c>
      <c r="H5131" s="1" t="s">
        <v>143</v>
      </c>
      <c r="I5131" s="1" t="s">
        <v>142</v>
      </c>
      <c r="J5131">
        <v>1157</v>
      </c>
      <c r="K5131">
        <v>20171966</v>
      </c>
      <c r="L5131">
        <v>5.7</v>
      </c>
      <c r="M5131" s="2" t="b">
        <f t="shared" si="160"/>
        <v>1</v>
      </c>
      <c r="N5131" s="2" t="str">
        <f t="shared" si="161"/>
        <v>Male201945-54 yearsGR113-010</v>
      </c>
    </row>
    <row r="5132" spans="2:14" x14ac:dyDescent="0.35">
      <c r="B5132" t="s">
        <v>712</v>
      </c>
      <c r="C5132" t="s">
        <v>713</v>
      </c>
      <c r="D5132">
        <v>2019</v>
      </c>
      <c r="E5132">
        <v>2019</v>
      </c>
      <c r="F5132" s="1" t="s">
        <v>24</v>
      </c>
      <c r="G5132" s="1" t="s">
        <v>25</v>
      </c>
      <c r="H5132" s="1" t="s">
        <v>284</v>
      </c>
      <c r="I5132" s="1" t="s">
        <v>283</v>
      </c>
      <c r="J5132">
        <v>404</v>
      </c>
      <c r="K5132">
        <v>20171966</v>
      </c>
      <c r="L5132">
        <v>2</v>
      </c>
      <c r="M5132" s="2" t="b">
        <f t="shared" si="160"/>
        <v>1</v>
      </c>
      <c r="N5132" s="2" t="str">
        <f t="shared" si="161"/>
        <v>Male201945-54 yearsGR113-015</v>
      </c>
    </row>
    <row r="5133" spans="2:14" x14ac:dyDescent="0.35">
      <c r="B5133" t="s">
        <v>712</v>
      </c>
      <c r="C5133" t="s">
        <v>713</v>
      </c>
      <c r="D5133">
        <v>2019</v>
      </c>
      <c r="E5133">
        <v>2019</v>
      </c>
      <c r="F5133" s="1" t="s">
        <v>24</v>
      </c>
      <c r="G5133" s="1" t="s">
        <v>25</v>
      </c>
      <c r="H5133" s="1" t="s">
        <v>282</v>
      </c>
      <c r="I5133" s="1" t="s">
        <v>281</v>
      </c>
      <c r="J5133">
        <v>892</v>
      </c>
      <c r="K5133">
        <v>20171966</v>
      </c>
      <c r="L5133">
        <v>4.4000000000000004</v>
      </c>
      <c r="M5133" s="2" t="b">
        <f t="shared" si="160"/>
        <v>1</v>
      </c>
      <c r="N5133" s="2" t="str">
        <f t="shared" si="161"/>
        <v>Male201945-54 yearsGR113-016</v>
      </c>
    </row>
    <row r="5134" spans="2:14" x14ac:dyDescent="0.35">
      <c r="B5134" t="s">
        <v>712</v>
      </c>
      <c r="C5134" t="s">
        <v>713</v>
      </c>
      <c r="D5134">
        <v>2019</v>
      </c>
      <c r="E5134">
        <v>2019</v>
      </c>
      <c r="F5134" s="1" t="s">
        <v>24</v>
      </c>
      <c r="G5134" s="1" t="s">
        <v>25</v>
      </c>
      <c r="H5134" s="1" t="s">
        <v>141</v>
      </c>
      <c r="I5134" s="1" t="s">
        <v>140</v>
      </c>
      <c r="J5134">
        <v>331</v>
      </c>
      <c r="K5134">
        <v>20171966</v>
      </c>
      <c r="L5134">
        <v>1.6</v>
      </c>
      <c r="M5134" s="2" t="b">
        <f t="shared" si="160"/>
        <v>0</v>
      </c>
      <c r="N5134" s="2" t="str">
        <f t="shared" si="161"/>
        <v>Male201945-54 yearsGR113-018</v>
      </c>
    </row>
    <row r="5135" spans="2:14" x14ac:dyDescent="0.35">
      <c r="B5135" t="s">
        <v>712</v>
      </c>
      <c r="C5135" t="s">
        <v>713</v>
      </c>
      <c r="D5135">
        <v>2019</v>
      </c>
      <c r="E5135">
        <v>2019</v>
      </c>
      <c r="F5135" s="1" t="s">
        <v>24</v>
      </c>
      <c r="G5135" s="1" t="s">
        <v>25</v>
      </c>
      <c r="H5135" s="1" t="s">
        <v>139</v>
      </c>
      <c r="I5135" s="1" t="s">
        <v>138</v>
      </c>
      <c r="J5135">
        <v>17058</v>
      </c>
      <c r="K5135">
        <v>20171966</v>
      </c>
      <c r="L5135">
        <v>84.6</v>
      </c>
      <c r="M5135" s="2" t="b">
        <f t="shared" si="160"/>
        <v>1</v>
      </c>
      <c r="N5135" s="2" t="str">
        <f t="shared" si="161"/>
        <v>Male201945-54 yearsGR113-019</v>
      </c>
    </row>
    <row r="5136" spans="2:14" x14ac:dyDescent="0.35">
      <c r="B5136" t="s">
        <v>712</v>
      </c>
      <c r="C5136" t="s">
        <v>713</v>
      </c>
      <c r="D5136">
        <v>2019</v>
      </c>
      <c r="E5136">
        <v>2019</v>
      </c>
      <c r="F5136" s="1" t="s">
        <v>24</v>
      </c>
      <c r="G5136" s="1" t="s">
        <v>25</v>
      </c>
      <c r="H5136" s="1" t="s">
        <v>280</v>
      </c>
      <c r="I5136" s="1" t="s">
        <v>279</v>
      </c>
      <c r="J5136">
        <v>602</v>
      </c>
      <c r="K5136">
        <v>20171966</v>
      </c>
      <c r="L5136">
        <v>3</v>
      </c>
      <c r="M5136" s="2" t="b">
        <f t="shared" si="160"/>
        <v>0</v>
      </c>
      <c r="N5136" s="2" t="str">
        <f t="shared" si="161"/>
        <v>Male201945-54 yearsGR113-020</v>
      </c>
    </row>
    <row r="5137" spans="2:14" x14ac:dyDescent="0.35">
      <c r="B5137" t="s">
        <v>712</v>
      </c>
      <c r="C5137" t="s">
        <v>713</v>
      </c>
      <c r="D5137">
        <v>2019</v>
      </c>
      <c r="E5137">
        <v>2019</v>
      </c>
      <c r="F5137" s="1" t="s">
        <v>24</v>
      </c>
      <c r="G5137" s="1" t="s">
        <v>25</v>
      </c>
      <c r="H5137" s="1" t="s">
        <v>278</v>
      </c>
      <c r="I5137" s="1" t="s">
        <v>277</v>
      </c>
      <c r="J5137">
        <v>929</v>
      </c>
      <c r="K5137">
        <v>20171966</v>
      </c>
      <c r="L5137">
        <v>4.5999999999999996</v>
      </c>
      <c r="M5137" s="2" t="b">
        <f t="shared" si="160"/>
        <v>0</v>
      </c>
      <c r="N5137" s="2" t="str">
        <f t="shared" si="161"/>
        <v>Male201945-54 yearsGR113-021</v>
      </c>
    </row>
    <row r="5138" spans="2:14" x14ac:dyDescent="0.35">
      <c r="B5138" t="s">
        <v>712</v>
      </c>
      <c r="C5138" t="s">
        <v>713</v>
      </c>
      <c r="D5138">
        <v>2019</v>
      </c>
      <c r="E5138">
        <v>2019</v>
      </c>
      <c r="F5138" s="1" t="s">
        <v>24</v>
      </c>
      <c r="G5138" s="1" t="s">
        <v>25</v>
      </c>
      <c r="H5138" s="1" t="s">
        <v>276</v>
      </c>
      <c r="I5138" s="1" t="s">
        <v>275</v>
      </c>
      <c r="J5138">
        <v>598</v>
      </c>
      <c r="K5138">
        <v>20171966</v>
      </c>
      <c r="L5138">
        <v>3</v>
      </c>
      <c r="M5138" s="2" t="b">
        <f t="shared" si="160"/>
        <v>0</v>
      </c>
      <c r="N5138" s="2" t="str">
        <f t="shared" si="161"/>
        <v>Male201945-54 yearsGR113-022</v>
      </c>
    </row>
    <row r="5139" spans="2:14" x14ac:dyDescent="0.35">
      <c r="B5139" t="s">
        <v>712</v>
      </c>
      <c r="C5139" t="s">
        <v>713</v>
      </c>
      <c r="D5139">
        <v>2019</v>
      </c>
      <c r="E5139">
        <v>2019</v>
      </c>
      <c r="F5139" s="1" t="s">
        <v>24</v>
      </c>
      <c r="G5139" s="1" t="s">
        <v>25</v>
      </c>
      <c r="H5139" s="1" t="s">
        <v>274</v>
      </c>
      <c r="I5139" s="1" t="s">
        <v>273</v>
      </c>
      <c r="J5139">
        <v>2866</v>
      </c>
      <c r="K5139">
        <v>20171966</v>
      </c>
      <c r="L5139">
        <v>14.2</v>
      </c>
      <c r="M5139" s="2" t="b">
        <f t="shared" si="160"/>
        <v>0</v>
      </c>
      <c r="N5139" s="2" t="str">
        <f t="shared" si="161"/>
        <v>Male201945-54 yearsGR113-023</v>
      </c>
    </row>
    <row r="5140" spans="2:14" x14ac:dyDescent="0.35">
      <c r="B5140" t="s">
        <v>712</v>
      </c>
      <c r="C5140" t="s">
        <v>713</v>
      </c>
      <c r="D5140">
        <v>2019</v>
      </c>
      <c r="E5140">
        <v>2019</v>
      </c>
      <c r="F5140" s="1" t="s">
        <v>24</v>
      </c>
      <c r="G5140" s="1" t="s">
        <v>25</v>
      </c>
      <c r="H5140" s="1" t="s">
        <v>272</v>
      </c>
      <c r="I5140" s="1" t="s">
        <v>271</v>
      </c>
      <c r="J5140">
        <v>1042</v>
      </c>
      <c r="K5140">
        <v>20171966</v>
      </c>
      <c r="L5140">
        <v>5.2</v>
      </c>
      <c r="M5140" s="2" t="b">
        <f t="shared" si="160"/>
        <v>0</v>
      </c>
      <c r="N5140" s="2" t="str">
        <f t="shared" si="161"/>
        <v>Male201945-54 yearsGR113-024</v>
      </c>
    </row>
    <row r="5141" spans="2:14" x14ac:dyDescent="0.35">
      <c r="B5141" t="s">
        <v>712</v>
      </c>
      <c r="C5141" t="s">
        <v>713</v>
      </c>
      <c r="D5141">
        <v>2019</v>
      </c>
      <c r="E5141">
        <v>2019</v>
      </c>
      <c r="F5141" s="1" t="s">
        <v>24</v>
      </c>
      <c r="G5141" s="1" t="s">
        <v>25</v>
      </c>
      <c r="H5141" s="1" t="s">
        <v>270</v>
      </c>
      <c r="I5141" s="1" t="s">
        <v>269</v>
      </c>
      <c r="J5141">
        <v>1447</v>
      </c>
      <c r="K5141">
        <v>20171966</v>
      </c>
      <c r="L5141">
        <v>7.2</v>
      </c>
      <c r="M5141" s="2" t="b">
        <f t="shared" si="160"/>
        <v>0</v>
      </c>
      <c r="N5141" s="2" t="str">
        <f t="shared" si="161"/>
        <v>Male201945-54 yearsGR113-025</v>
      </c>
    </row>
    <row r="5142" spans="2:14" x14ac:dyDescent="0.35">
      <c r="B5142" t="s">
        <v>712</v>
      </c>
      <c r="C5142" t="s">
        <v>713</v>
      </c>
      <c r="D5142">
        <v>2019</v>
      </c>
      <c r="E5142">
        <v>2019</v>
      </c>
      <c r="F5142" s="1" t="s">
        <v>24</v>
      </c>
      <c r="G5142" s="1" t="s">
        <v>25</v>
      </c>
      <c r="H5142" s="1" t="s">
        <v>268</v>
      </c>
      <c r="I5142" s="1" t="s">
        <v>267</v>
      </c>
      <c r="J5142">
        <v>182</v>
      </c>
      <c r="K5142">
        <v>20171966</v>
      </c>
      <c r="L5142">
        <v>0.9</v>
      </c>
      <c r="M5142" s="2" t="b">
        <f t="shared" si="160"/>
        <v>0</v>
      </c>
      <c r="N5142" s="2" t="str">
        <f t="shared" si="161"/>
        <v>Male201945-54 yearsGR113-026</v>
      </c>
    </row>
    <row r="5143" spans="2:14" x14ac:dyDescent="0.35">
      <c r="B5143" t="s">
        <v>712</v>
      </c>
      <c r="C5143" t="s">
        <v>713</v>
      </c>
      <c r="D5143">
        <v>2019</v>
      </c>
      <c r="E5143">
        <v>2019</v>
      </c>
      <c r="F5143" s="1" t="s">
        <v>24</v>
      </c>
      <c r="G5143" s="1" t="s">
        <v>25</v>
      </c>
      <c r="H5143" s="1" t="s">
        <v>266</v>
      </c>
      <c r="I5143" s="1" t="s">
        <v>265</v>
      </c>
      <c r="J5143">
        <v>2903</v>
      </c>
      <c r="K5143">
        <v>20171966</v>
      </c>
      <c r="L5143">
        <v>14.4</v>
      </c>
      <c r="M5143" s="2" t="b">
        <f t="shared" si="160"/>
        <v>0</v>
      </c>
      <c r="N5143" s="2" t="str">
        <f t="shared" si="161"/>
        <v>Male201945-54 yearsGR113-027</v>
      </c>
    </row>
    <row r="5144" spans="2:14" x14ac:dyDescent="0.35">
      <c r="B5144" t="s">
        <v>712</v>
      </c>
      <c r="C5144" t="s">
        <v>713</v>
      </c>
      <c r="D5144">
        <v>2019</v>
      </c>
      <c r="E5144">
        <v>2019</v>
      </c>
      <c r="F5144" s="1" t="s">
        <v>24</v>
      </c>
      <c r="G5144" s="1" t="s">
        <v>25</v>
      </c>
      <c r="H5144" s="1" t="s">
        <v>264</v>
      </c>
      <c r="I5144" s="1" t="s">
        <v>263</v>
      </c>
      <c r="J5144">
        <v>369</v>
      </c>
      <c r="K5144">
        <v>20171966</v>
      </c>
      <c r="L5144">
        <v>1.8</v>
      </c>
      <c r="M5144" s="2" t="b">
        <f t="shared" si="160"/>
        <v>0</v>
      </c>
      <c r="N5144" s="2" t="str">
        <f t="shared" si="161"/>
        <v>Male201945-54 yearsGR113-028</v>
      </c>
    </row>
    <row r="5145" spans="2:14" x14ac:dyDescent="0.35">
      <c r="B5145" t="s">
        <v>712</v>
      </c>
      <c r="C5145" t="s">
        <v>713</v>
      </c>
      <c r="D5145">
        <v>2019</v>
      </c>
      <c r="E5145">
        <v>2019</v>
      </c>
      <c r="F5145" s="1" t="s">
        <v>24</v>
      </c>
      <c r="G5145" s="1" t="s">
        <v>25</v>
      </c>
      <c r="H5145" s="1" t="s">
        <v>137</v>
      </c>
      <c r="I5145" s="1" t="s">
        <v>136</v>
      </c>
      <c r="J5145">
        <v>30</v>
      </c>
      <c r="K5145">
        <v>20171966</v>
      </c>
      <c r="L5145">
        <v>0.1</v>
      </c>
      <c r="M5145" s="2" t="b">
        <f t="shared" si="160"/>
        <v>0</v>
      </c>
      <c r="N5145" s="2" t="str">
        <f t="shared" si="161"/>
        <v>Male201945-54 yearsGR113-029</v>
      </c>
    </row>
    <row r="5146" spans="2:14" x14ac:dyDescent="0.35">
      <c r="B5146" t="s">
        <v>712</v>
      </c>
      <c r="C5146" t="s">
        <v>713</v>
      </c>
      <c r="D5146">
        <v>2019</v>
      </c>
      <c r="E5146">
        <v>2019</v>
      </c>
      <c r="F5146" s="1" t="s">
        <v>24</v>
      </c>
      <c r="G5146" s="1" t="s">
        <v>25</v>
      </c>
      <c r="H5146" s="1" t="s">
        <v>256</v>
      </c>
      <c r="I5146" s="1" t="s">
        <v>255</v>
      </c>
      <c r="J5146">
        <v>385</v>
      </c>
      <c r="K5146">
        <v>20171966</v>
      </c>
      <c r="L5146">
        <v>1.9</v>
      </c>
      <c r="M5146" s="2" t="b">
        <f t="shared" si="160"/>
        <v>0</v>
      </c>
      <c r="N5146" s="2" t="str">
        <f t="shared" si="161"/>
        <v>Male201945-54 yearsGR113-033</v>
      </c>
    </row>
    <row r="5147" spans="2:14" x14ac:dyDescent="0.35">
      <c r="B5147" t="s">
        <v>712</v>
      </c>
      <c r="C5147" t="s">
        <v>713</v>
      </c>
      <c r="D5147">
        <v>2019</v>
      </c>
      <c r="E5147">
        <v>2019</v>
      </c>
      <c r="F5147" s="1" t="s">
        <v>24</v>
      </c>
      <c r="G5147" s="1" t="s">
        <v>25</v>
      </c>
      <c r="H5147" s="1" t="s">
        <v>254</v>
      </c>
      <c r="I5147" s="1" t="s">
        <v>253</v>
      </c>
      <c r="J5147">
        <v>634</v>
      </c>
      <c r="K5147">
        <v>20171966</v>
      </c>
      <c r="L5147">
        <v>3.1</v>
      </c>
      <c r="M5147" s="2" t="b">
        <f t="shared" si="160"/>
        <v>0</v>
      </c>
      <c r="N5147" s="2" t="str">
        <f t="shared" si="161"/>
        <v>Male201945-54 yearsGR113-034</v>
      </c>
    </row>
    <row r="5148" spans="2:14" x14ac:dyDescent="0.35">
      <c r="B5148" t="s">
        <v>712</v>
      </c>
      <c r="C5148" t="s">
        <v>713</v>
      </c>
      <c r="D5148">
        <v>2019</v>
      </c>
      <c r="E5148">
        <v>2019</v>
      </c>
      <c r="F5148" s="1" t="s">
        <v>24</v>
      </c>
      <c r="G5148" s="1" t="s">
        <v>25</v>
      </c>
      <c r="H5148" s="1" t="s">
        <v>252</v>
      </c>
      <c r="I5148" s="1" t="s">
        <v>251</v>
      </c>
      <c r="J5148">
        <v>253</v>
      </c>
      <c r="K5148">
        <v>20171966</v>
      </c>
      <c r="L5148">
        <v>1.3</v>
      </c>
      <c r="M5148" s="2" t="b">
        <f t="shared" si="160"/>
        <v>0</v>
      </c>
      <c r="N5148" s="2" t="str">
        <f t="shared" si="161"/>
        <v>Male201945-54 yearsGR113-035</v>
      </c>
    </row>
    <row r="5149" spans="2:14" x14ac:dyDescent="0.35">
      <c r="B5149" t="s">
        <v>712</v>
      </c>
      <c r="C5149" t="s">
        <v>713</v>
      </c>
      <c r="D5149">
        <v>2019</v>
      </c>
      <c r="E5149">
        <v>2019</v>
      </c>
      <c r="F5149" s="1" t="s">
        <v>24</v>
      </c>
      <c r="G5149" s="1" t="s">
        <v>25</v>
      </c>
      <c r="H5149" s="1" t="s">
        <v>250</v>
      </c>
      <c r="I5149" s="1" t="s">
        <v>249</v>
      </c>
      <c r="J5149">
        <v>1076</v>
      </c>
      <c r="K5149">
        <v>20171966</v>
      </c>
      <c r="L5149">
        <v>5.3</v>
      </c>
      <c r="M5149" s="2" t="b">
        <f t="shared" si="160"/>
        <v>0</v>
      </c>
      <c r="N5149" s="2" t="str">
        <f t="shared" si="161"/>
        <v>Male201945-54 yearsGR113-036</v>
      </c>
    </row>
    <row r="5150" spans="2:14" x14ac:dyDescent="0.35">
      <c r="B5150" t="s">
        <v>712</v>
      </c>
      <c r="C5150" t="s">
        <v>713</v>
      </c>
      <c r="D5150">
        <v>2019</v>
      </c>
      <c r="E5150">
        <v>2019</v>
      </c>
      <c r="F5150" s="1" t="s">
        <v>24</v>
      </c>
      <c r="G5150" s="1" t="s">
        <v>25</v>
      </c>
      <c r="H5150" s="1" t="s">
        <v>135</v>
      </c>
      <c r="I5150" s="1" t="s">
        <v>134</v>
      </c>
      <c r="J5150">
        <v>1447</v>
      </c>
      <c r="K5150">
        <v>20171966</v>
      </c>
      <c r="L5150">
        <v>7.2</v>
      </c>
      <c r="M5150" s="2" t="b">
        <f t="shared" si="160"/>
        <v>0</v>
      </c>
      <c r="N5150" s="2" t="str">
        <f t="shared" si="161"/>
        <v>Male201945-54 yearsGR113-037</v>
      </c>
    </row>
    <row r="5151" spans="2:14" x14ac:dyDescent="0.35">
      <c r="B5151" t="s">
        <v>712</v>
      </c>
      <c r="C5151" t="s">
        <v>713</v>
      </c>
      <c r="D5151">
        <v>2019</v>
      </c>
      <c r="E5151">
        <v>2019</v>
      </c>
      <c r="F5151" s="1" t="s">
        <v>24</v>
      </c>
      <c r="G5151" s="1" t="s">
        <v>25</v>
      </c>
      <c r="H5151" s="1" t="s">
        <v>248</v>
      </c>
      <c r="I5151" s="1" t="s">
        <v>247</v>
      </c>
      <c r="J5151">
        <v>58</v>
      </c>
      <c r="K5151">
        <v>20171966</v>
      </c>
      <c r="L5151">
        <v>0.3</v>
      </c>
      <c r="M5151" s="2" t="b">
        <f t="shared" si="160"/>
        <v>0</v>
      </c>
      <c r="N5151" s="2" t="str">
        <f t="shared" si="161"/>
        <v>Male201945-54 yearsGR113-038</v>
      </c>
    </row>
    <row r="5152" spans="2:14" x14ac:dyDescent="0.35">
      <c r="B5152" t="s">
        <v>712</v>
      </c>
      <c r="C5152" t="s">
        <v>713</v>
      </c>
      <c r="D5152">
        <v>2019</v>
      </c>
      <c r="E5152">
        <v>2019</v>
      </c>
      <c r="F5152" s="1" t="s">
        <v>24</v>
      </c>
      <c r="G5152" s="1" t="s">
        <v>25</v>
      </c>
      <c r="H5152" s="1" t="s">
        <v>133</v>
      </c>
      <c r="I5152" s="1" t="s">
        <v>132</v>
      </c>
      <c r="J5152">
        <v>526</v>
      </c>
      <c r="K5152">
        <v>20171966</v>
      </c>
      <c r="L5152">
        <v>2.6</v>
      </c>
      <c r="M5152" s="2" t="b">
        <f t="shared" si="160"/>
        <v>0</v>
      </c>
      <c r="N5152" s="2" t="str">
        <f t="shared" si="161"/>
        <v>Male201945-54 yearsGR113-039</v>
      </c>
    </row>
    <row r="5153" spans="2:14" x14ac:dyDescent="0.35">
      <c r="B5153" t="s">
        <v>712</v>
      </c>
      <c r="C5153" t="s">
        <v>713</v>
      </c>
      <c r="D5153">
        <v>2019</v>
      </c>
      <c r="E5153">
        <v>2019</v>
      </c>
      <c r="F5153" s="1" t="s">
        <v>24</v>
      </c>
      <c r="G5153" s="1" t="s">
        <v>25</v>
      </c>
      <c r="H5153" s="1" t="s">
        <v>246</v>
      </c>
      <c r="I5153" s="1" t="s">
        <v>245</v>
      </c>
      <c r="J5153">
        <v>577</v>
      </c>
      <c r="K5153">
        <v>20171966</v>
      </c>
      <c r="L5153">
        <v>2.9</v>
      </c>
      <c r="M5153" s="2" t="b">
        <f t="shared" si="160"/>
        <v>0</v>
      </c>
      <c r="N5153" s="2" t="str">
        <f t="shared" si="161"/>
        <v>Male201945-54 yearsGR113-040</v>
      </c>
    </row>
    <row r="5154" spans="2:14" x14ac:dyDescent="0.35">
      <c r="B5154" t="s">
        <v>712</v>
      </c>
      <c r="C5154" t="s">
        <v>713</v>
      </c>
      <c r="D5154">
        <v>2019</v>
      </c>
      <c r="E5154">
        <v>2019</v>
      </c>
      <c r="F5154" s="1" t="s">
        <v>24</v>
      </c>
      <c r="G5154" s="1" t="s">
        <v>25</v>
      </c>
      <c r="H5154" s="1" t="s">
        <v>244</v>
      </c>
      <c r="I5154" s="1" t="s">
        <v>243</v>
      </c>
      <c r="J5154">
        <v>283</v>
      </c>
      <c r="K5154">
        <v>20171966</v>
      </c>
      <c r="L5154">
        <v>1.4</v>
      </c>
      <c r="M5154" s="2" t="b">
        <f t="shared" si="160"/>
        <v>0</v>
      </c>
      <c r="N5154" s="2" t="str">
        <f t="shared" si="161"/>
        <v>Male201945-54 yearsGR113-041</v>
      </c>
    </row>
    <row r="5155" spans="2:14" x14ac:dyDescent="0.35">
      <c r="B5155" t="s">
        <v>712</v>
      </c>
      <c r="C5155" t="s">
        <v>713</v>
      </c>
      <c r="D5155">
        <v>2019</v>
      </c>
      <c r="E5155">
        <v>2019</v>
      </c>
      <c r="F5155" s="1" t="s">
        <v>24</v>
      </c>
      <c r="G5155" s="1" t="s">
        <v>25</v>
      </c>
      <c r="H5155" s="1" t="s">
        <v>240</v>
      </c>
      <c r="I5155" s="1" t="s">
        <v>239</v>
      </c>
      <c r="J5155">
        <v>2295</v>
      </c>
      <c r="K5155">
        <v>20171966</v>
      </c>
      <c r="L5155">
        <v>11.4</v>
      </c>
      <c r="M5155" s="2" t="b">
        <f t="shared" si="160"/>
        <v>0</v>
      </c>
      <c r="N5155" s="2" t="str">
        <f t="shared" si="161"/>
        <v>Male201945-54 yearsGR113-043</v>
      </c>
    </row>
    <row r="5156" spans="2:14" x14ac:dyDescent="0.35">
      <c r="B5156" t="s">
        <v>712</v>
      </c>
      <c r="C5156" t="s">
        <v>713</v>
      </c>
      <c r="D5156">
        <v>2019</v>
      </c>
      <c r="E5156">
        <v>2019</v>
      </c>
      <c r="F5156" s="1" t="s">
        <v>24</v>
      </c>
      <c r="G5156" s="1" t="s">
        <v>25</v>
      </c>
      <c r="H5156" s="1" t="s">
        <v>238</v>
      </c>
      <c r="I5156" s="1" t="s">
        <v>237</v>
      </c>
      <c r="J5156">
        <v>296</v>
      </c>
      <c r="K5156">
        <v>20171966</v>
      </c>
      <c r="L5156">
        <v>1.5</v>
      </c>
      <c r="M5156" s="2" t="b">
        <f t="shared" si="160"/>
        <v>1</v>
      </c>
      <c r="N5156" s="2" t="str">
        <f t="shared" si="161"/>
        <v>Male201945-54 yearsGR113-044</v>
      </c>
    </row>
    <row r="5157" spans="2:14" x14ac:dyDescent="0.35">
      <c r="B5157" t="s">
        <v>712</v>
      </c>
      <c r="C5157" t="s">
        <v>713</v>
      </c>
      <c r="D5157">
        <v>2019</v>
      </c>
      <c r="E5157">
        <v>2019</v>
      </c>
      <c r="F5157" s="1" t="s">
        <v>24</v>
      </c>
      <c r="G5157" s="1" t="s">
        <v>25</v>
      </c>
      <c r="H5157" s="1" t="s">
        <v>236</v>
      </c>
      <c r="I5157" s="1" t="s">
        <v>235</v>
      </c>
      <c r="J5157">
        <v>130</v>
      </c>
      <c r="K5157">
        <v>20171966</v>
      </c>
      <c r="L5157">
        <v>0.6</v>
      </c>
      <c r="M5157" s="2" t="b">
        <f t="shared" si="160"/>
        <v>1</v>
      </c>
      <c r="N5157" s="2" t="str">
        <f t="shared" si="161"/>
        <v>Male201945-54 yearsGR113-045</v>
      </c>
    </row>
    <row r="5158" spans="2:14" x14ac:dyDescent="0.35">
      <c r="B5158" t="s">
        <v>712</v>
      </c>
      <c r="C5158" t="s">
        <v>713</v>
      </c>
      <c r="D5158">
        <v>2019</v>
      </c>
      <c r="E5158">
        <v>2019</v>
      </c>
      <c r="F5158" s="1" t="s">
        <v>24</v>
      </c>
      <c r="G5158" s="1" t="s">
        <v>25</v>
      </c>
      <c r="H5158" s="1" t="s">
        <v>131</v>
      </c>
      <c r="I5158" s="1" t="s">
        <v>130</v>
      </c>
      <c r="J5158">
        <v>4091</v>
      </c>
      <c r="K5158">
        <v>20171966</v>
      </c>
      <c r="L5158">
        <v>20.3</v>
      </c>
      <c r="M5158" s="2" t="b">
        <f t="shared" si="160"/>
        <v>1</v>
      </c>
      <c r="N5158" s="2" t="str">
        <f t="shared" si="161"/>
        <v>Male201945-54 yearsGR113-046</v>
      </c>
    </row>
    <row r="5159" spans="2:14" x14ac:dyDescent="0.35">
      <c r="B5159" t="s">
        <v>712</v>
      </c>
      <c r="C5159" t="s">
        <v>713</v>
      </c>
      <c r="D5159">
        <v>2019</v>
      </c>
      <c r="E5159">
        <v>2019</v>
      </c>
      <c r="F5159" s="1" t="s">
        <v>24</v>
      </c>
      <c r="G5159" s="1" t="s">
        <v>25</v>
      </c>
      <c r="H5159" s="1" t="s">
        <v>234</v>
      </c>
      <c r="I5159" s="1" t="s">
        <v>233</v>
      </c>
      <c r="J5159">
        <v>77</v>
      </c>
      <c r="K5159">
        <v>20171966</v>
      </c>
      <c r="L5159">
        <v>0.4</v>
      </c>
      <c r="M5159" s="2" t="b">
        <f t="shared" si="160"/>
        <v>1</v>
      </c>
      <c r="N5159" s="2" t="str">
        <f t="shared" si="161"/>
        <v>Male201945-54 yearsGR113-047</v>
      </c>
    </row>
    <row r="5160" spans="2:14" x14ac:dyDescent="0.35">
      <c r="B5160" t="s">
        <v>712</v>
      </c>
      <c r="C5160" t="s">
        <v>713</v>
      </c>
      <c r="D5160">
        <v>2019</v>
      </c>
      <c r="E5160">
        <v>2019</v>
      </c>
      <c r="F5160" s="1" t="s">
        <v>24</v>
      </c>
      <c r="G5160" s="1" t="s">
        <v>25</v>
      </c>
      <c r="H5160" s="1" t="s">
        <v>232</v>
      </c>
      <c r="I5160" s="1" t="s">
        <v>231</v>
      </c>
      <c r="J5160">
        <v>74</v>
      </c>
      <c r="K5160">
        <v>20171966</v>
      </c>
      <c r="L5160">
        <v>0.4</v>
      </c>
      <c r="M5160" s="2" t="b">
        <f t="shared" si="160"/>
        <v>0</v>
      </c>
      <c r="N5160" s="2" t="str">
        <f t="shared" si="161"/>
        <v>Male201945-54 yearsGR113-048</v>
      </c>
    </row>
    <row r="5161" spans="2:14" x14ac:dyDescent="0.35">
      <c r="B5161" t="s">
        <v>712</v>
      </c>
      <c r="C5161" t="s">
        <v>713</v>
      </c>
      <c r="D5161">
        <v>2019</v>
      </c>
      <c r="E5161">
        <v>2019</v>
      </c>
      <c r="F5161" s="1" t="s">
        <v>24</v>
      </c>
      <c r="G5161" s="1" t="s">
        <v>25</v>
      </c>
      <c r="H5161" s="1" t="s">
        <v>228</v>
      </c>
      <c r="I5161" s="1" t="s">
        <v>227</v>
      </c>
      <c r="J5161">
        <v>38</v>
      </c>
      <c r="K5161">
        <v>20171966</v>
      </c>
      <c r="L5161">
        <v>0.2</v>
      </c>
      <c r="M5161" s="2" t="b">
        <f t="shared" si="160"/>
        <v>1</v>
      </c>
      <c r="N5161" s="2" t="str">
        <f t="shared" si="161"/>
        <v>Male201945-54 yearsGR113-050</v>
      </c>
    </row>
    <row r="5162" spans="2:14" x14ac:dyDescent="0.35">
      <c r="B5162" t="s">
        <v>712</v>
      </c>
      <c r="C5162" t="s">
        <v>713</v>
      </c>
      <c r="D5162">
        <v>2019</v>
      </c>
      <c r="E5162">
        <v>2019</v>
      </c>
      <c r="F5162" s="1" t="s">
        <v>24</v>
      </c>
      <c r="G5162" s="1" t="s">
        <v>25</v>
      </c>
      <c r="H5162" s="1" t="s">
        <v>226</v>
      </c>
      <c r="I5162" s="1" t="s">
        <v>225</v>
      </c>
      <c r="J5162">
        <v>46</v>
      </c>
      <c r="K5162">
        <v>20171966</v>
      </c>
      <c r="L5162">
        <v>0.2</v>
      </c>
      <c r="M5162" s="2" t="b">
        <f t="shared" si="160"/>
        <v>1</v>
      </c>
      <c r="N5162" s="2" t="str">
        <f t="shared" si="161"/>
        <v>Male201945-54 yearsGR113-051</v>
      </c>
    </row>
    <row r="5163" spans="2:14" x14ac:dyDescent="0.35">
      <c r="B5163" t="s">
        <v>712</v>
      </c>
      <c r="C5163" t="s">
        <v>713</v>
      </c>
      <c r="D5163">
        <v>2019</v>
      </c>
      <c r="E5163">
        <v>2019</v>
      </c>
      <c r="F5163" s="1" t="s">
        <v>24</v>
      </c>
      <c r="G5163" s="1" t="s">
        <v>25</v>
      </c>
      <c r="H5163" s="1" t="s">
        <v>224</v>
      </c>
      <c r="I5163" s="1" t="s">
        <v>223</v>
      </c>
      <c r="J5163">
        <v>55</v>
      </c>
      <c r="K5163">
        <v>20171966</v>
      </c>
      <c r="L5163">
        <v>0.3</v>
      </c>
      <c r="M5163" s="2" t="b">
        <f t="shared" si="160"/>
        <v>1</v>
      </c>
      <c r="N5163" s="2" t="str">
        <f t="shared" si="161"/>
        <v>Male201945-54 yearsGR113-052</v>
      </c>
    </row>
    <row r="5164" spans="2:14" x14ac:dyDescent="0.35">
      <c r="B5164" t="s">
        <v>712</v>
      </c>
      <c r="C5164" t="s">
        <v>713</v>
      </c>
      <c r="D5164">
        <v>2019</v>
      </c>
      <c r="E5164">
        <v>2019</v>
      </c>
      <c r="F5164" s="1" t="s">
        <v>24</v>
      </c>
      <c r="G5164" s="1" t="s">
        <v>25</v>
      </c>
      <c r="H5164" s="1" t="s">
        <v>129</v>
      </c>
      <c r="I5164" s="1" t="s">
        <v>128</v>
      </c>
      <c r="J5164">
        <v>26708</v>
      </c>
      <c r="K5164">
        <v>20171966</v>
      </c>
      <c r="L5164">
        <v>132.4</v>
      </c>
      <c r="M5164" s="2" t="b">
        <f t="shared" si="160"/>
        <v>0</v>
      </c>
      <c r="N5164" s="2" t="str">
        <f t="shared" si="161"/>
        <v>Male201945-54 yearsGR113-053</v>
      </c>
    </row>
    <row r="5165" spans="2:14" x14ac:dyDescent="0.35">
      <c r="B5165" t="s">
        <v>712</v>
      </c>
      <c r="C5165" t="s">
        <v>713</v>
      </c>
      <c r="D5165">
        <v>2019</v>
      </c>
      <c r="E5165">
        <v>2019</v>
      </c>
      <c r="F5165" s="1" t="s">
        <v>24</v>
      </c>
      <c r="G5165" s="1" t="s">
        <v>25</v>
      </c>
      <c r="H5165" s="1" t="s">
        <v>127</v>
      </c>
      <c r="I5165" s="1" t="s">
        <v>126</v>
      </c>
      <c r="J5165">
        <v>21997</v>
      </c>
      <c r="K5165">
        <v>20171966</v>
      </c>
      <c r="L5165">
        <v>109</v>
      </c>
      <c r="M5165" s="2" t="b">
        <f t="shared" si="160"/>
        <v>1</v>
      </c>
      <c r="N5165" s="2" t="str">
        <f t="shared" si="161"/>
        <v>Male201945-54 yearsGR113-054</v>
      </c>
    </row>
    <row r="5166" spans="2:14" x14ac:dyDescent="0.35">
      <c r="B5166" t="s">
        <v>712</v>
      </c>
      <c r="C5166" t="s">
        <v>713</v>
      </c>
      <c r="D5166">
        <v>2019</v>
      </c>
      <c r="E5166">
        <v>2019</v>
      </c>
      <c r="F5166" s="1" t="s">
        <v>24</v>
      </c>
      <c r="G5166" s="1" t="s">
        <v>25</v>
      </c>
      <c r="H5166" s="1" t="s">
        <v>222</v>
      </c>
      <c r="I5166" s="1" t="s">
        <v>221</v>
      </c>
      <c r="J5166">
        <v>73</v>
      </c>
      <c r="K5166">
        <v>20171966</v>
      </c>
      <c r="L5166">
        <v>0.4</v>
      </c>
      <c r="M5166" s="2" t="b">
        <f t="shared" si="160"/>
        <v>0</v>
      </c>
      <c r="N5166" s="2" t="str">
        <f t="shared" si="161"/>
        <v>Male201945-54 yearsGR113-055</v>
      </c>
    </row>
    <row r="5167" spans="2:14" x14ac:dyDescent="0.35">
      <c r="B5167" t="s">
        <v>712</v>
      </c>
      <c r="C5167" t="s">
        <v>713</v>
      </c>
      <c r="D5167">
        <v>2019</v>
      </c>
      <c r="E5167">
        <v>2019</v>
      </c>
      <c r="F5167" s="1" t="s">
        <v>24</v>
      </c>
      <c r="G5167" s="1" t="s">
        <v>25</v>
      </c>
      <c r="H5167" s="1" t="s">
        <v>220</v>
      </c>
      <c r="I5167" s="1" t="s">
        <v>219</v>
      </c>
      <c r="J5167">
        <v>3015</v>
      </c>
      <c r="K5167">
        <v>20171966</v>
      </c>
      <c r="L5167">
        <v>14.9</v>
      </c>
      <c r="M5167" s="2" t="b">
        <f t="shared" si="160"/>
        <v>0</v>
      </c>
      <c r="N5167" s="2" t="str">
        <f t="shared" si="161"/>
        <v>Male201945-54 yearsGR113-056</v>
      </c>
    </row>
    <row r="5168" spans="2:14" x14ac:dyDescent="0.35">
      <c r="B5168" t="s">
        <v>712</v>
      </c>
      <c r="C5168" t="s">
        <v>713</v>
      </c>
      <c r="D5168">
        <v>2019</v>
      </c>
      <c r="E5168">
        <v>2019</v>
      </c>
      <c r="F5168" s="1" t="s">
        <v>24</v>
      </c>
      <c r="G5168" s="1" t="s">
        <v>25</v>
      </c>
      <c r="H5168" s="1" t="s">
        <v>125</v>
      </c>
      <c r="I5168" s="1" t="s">
        <v>124</v>
      </c>
      <c r="J5168">
        <v>239</v>
      </c>
      <c r="K5168">
        <v>20171966</v>
      </c>
      <c r="L5168">
        <v>1.2</v>
      </c>
      <c r="M5168" s="2" t="b">
        <f t="shared" ref="M5168:M5231" si="162">LEFT(H5168,1)="#"</f>
        <v>0</v>
      </c>
      <c r="N5168" s="2" t="str">
        <f t="shared" ref="N5168:N5231" si="163">B5168&amp;E5168&amp;F5168&amp;I5168</f>
        <v>Male201945-54 yearsGR113-057</v>
      </c>
    </row>
    <row r="5169" spans="2:14" x14ac:dyDescent="0.35">
      <c r="B5169" t="s">
        <v>712</v>
      </c>
      <c r="C5169" t="s">
        <v>713</v>
      </c>
      <c r="D5169">
        <v>2019</v>
      </c>
      <c r="E5169">
        <v>2019</v>
      </c>
      <c r="F5169" s="1" t="s">
        <v>24</v>
      </c>
      <c r="G5169" s="1" t="s">
        <v>25</v>
      </c>
      <c r="H5169" s="1" t="s">
        <v>123</v>
      </c>
      <c r="I5169" s="1" t="s">
        <v>122</v>
      </c>
      <c r="J5169">
        <v>12845</v>
      </c>
      <c r="K5169">
        <v>20171966</v>
      </c>
      <c r="L5169">
        <v>63.7</v>
      </c>
      <c r="M5169" s="2" t="b">
        <f t="shared" si="162"/>
        <v>0</v>
      </c>
      <c r="N5169" s="2" t="str">
        <f t="shared" si="163"/>
        <v>Male201945-54 yearsGR113-058</v>
      </c>
    </row>
    <row r="5170" spans="2:14" x14ac:dyDescent="0.35">
      <c r="B5170" t="s">
        <v>712</v>
      </c>
      <c r="C5170" t="s">
        <v>713</v>
      </c>
      <c r="D5170">
        <v>2019</v>
      </c>
      <c r="E5170">
        <v>2019</v>
      </c>
      <c r="F5170" s="1" t="s">
        <v>24</v>
      </c>
      <c r="G5170" s="1" t="s">
        <v>25</v>
      </c>
      <c r="H5170" s="1" t="s">
        <v>121</v>
      </c>
      <c r="I5170" s="1" t="s">
        <v>120</v>
      </c>
      <c r="J5170">
        <v>4598</v>
      </c>
      <c r="K5170">
        <v>20171966</v>
      </c>
      <c r="L5170">
        <v>22.8</v>
      </c>
      <c r="M5170" s="2" t="b">
        <f t="shared" si="162"/>
        <v>0</v>
      </c>
      <c r="N5170" s="2" t="str">
        <f t="shared" si="163"/>
        <v>Male201945-54 yearsGR113-059</v>
      </c>
    </row>
    <row r="5171" spans="2:14" x14ac:dyDescent="0.35">
      <c r="B5171" t="s">
        <v>712</v>
      </c>
      <c r="C5171" t="s">
        <v>713</v>
      </c>
      <c r="D5171">
        <v>2019</v>
      </c>
      <c r="E5171">
        <v>2019</v>
      </c>
      <c r="F5171" s="1" t="s">
        <v>24</v>
      </c>
      <c r="G5171" s="1" t="s">
        <v>25</v>
      </c>
      <c r="H5171" s="1" t="s">
        <v>218</v>
      </c>
      <c r="I5171" s="1" t="s">
        <v>217</v>
      </c>
      <c r="J5171">
        <v>184</v>
      </c>
      <c r="K5171">
        <v>20171966</v>
      </c>
      <c r="L5171">
        <v>0.9</v>
      </c>
      <c r="M5171" s="2" t="b">
        <f t="shared" si="162"/>
        <v>0</v>
      </c>
      <c r="N5171" s="2" t="str">
        <f t="shared" si="163"/>
        <v>Male201945-54 yearsGR113-060</v>
      </c>
    </row>
    <row r="5172" spans="2:14" x14ac:dyDescent="0.35">
      <c r="B5172" t="s">
        <v>712</v>
      </c>
      <c r="C5172" t="s">
        <v>713</v>
      </c>
      <c r="D5172">
        <v>2019</v>
      </c>
      <c r="E5172">
        <v>2019</v>
      </c>
      <c r="F5172" s="1" t="s">
        <v>24</v>
      </c>
      <c r="G5172" s="1" t="s">
        <v>25</v>
      </c>
      <c r="H5172" s="1" t="s">
        <v>119</v>
      </c>
      <c r="I5172" s="1" t="s">
        <v>118</v>
      </c>
      <c r="J5172">
        <v>8063</v>
      </c>
      <c r="K5172">
        <v>20171966</v>
      </c>
      <c r="L5172">
        <v>40</v>
      </c>
      <c r="M5172" s="2" t="b">
        <f t="shared" si="162"/>
        <v>0</v>
      </c>
      <c r="N5172" s="2" t="str">
        <f t="shared" si="163"/>
        <v>Male201945-54 yearsGR113-061</v>
      </c>
    </row>
    <row r="5173" spans="2:14" x14ac:dyDescent="0.35">
      <c r="B5173" t="s">
        <v>712</v>
      </c>
      <c r="C5173" t="s">
        <v>713</v>
      </c>
      <c r="D5173">
        <v>2019</v>
      </c>
      <c r="E5173">
        <v>2019</v>
      </c>
      <c r="F5173" s="1" t="s">
        <v>24</v>
      </c>
      <c r="G5173" s="1" t="s">
        <v>25</v>
      </c>
      <c r="H5173" s="1" t="s">
        <v>117</v>
      </c>
      <c r="I5173" s="1" t="s">
        <v>116</v>
      </c>
      <c r="J5173">
        <v>4171</v>
      </c>
      <c r="K5173">
        <v>20171966</v>
      </c>
      <c r="L5173">
        <v>20.7</v>
      </c>
      <c r="M5173" s="2" t="b">
        <f t="shared" si="162"/>
        <v>0</v>
      </c>
      <c r="N5173" s="2" t="str">
        <f t="shared" si="163"/>
        <v>Male201945-54 yearsGR113-062</v>
      </c>
    </row>
    <row r="5174" spans="2:14" x14ac:dyDescent="0.35">
      <c r="B5174" t="s">
        <v>712</v>
      </c>
      <c r="C5174" t="s">
        <v>713</v>
      </c>
      <c r="D5174">
        <v>2019</v>
      </c>
      <c r="E5174">
        <v>2019</v>
      </c>
      <c r="F5174" s="1" t="s">
        <v>24</v>
      </c>
      <c r="G5174" s="1" t="s">
        <v>25</v>
      </c>
      <c r="H5174" s="1" t="s">
        <v>115</v>
      </c>
      <c r="I5174" s="1" t="s">
        <v>114</v>
      </c>
      <c r="J5174">
        <v>3892</v>
      </c>
      <c r="K5174">
        <v>20171966</v>
      </c>
      <c r="L5174">
        <v>19.3</v>
      </c>
      <c r="M5174" s="2" t="b">
        <f t="shared" si="162"/>
        <v>0</v>
      </c>
      <c r="N5174" s="2" t="str">
        <f t="shared" si="163"/>
        <v>Male201945-54 yearsGR113-063</v>
      </c>
    </row>
    <row r="5175" spans="2:14" x14ac:dyDescent="0.35">
      <c r="B5175" t="s">
        <v>712</v>
      </c>
      <c r="C5175" t="s">
        <v>713</v>
      </c>
      <c r="D5175">
        <v>2019</v>
      </c>
      <c r="E5175">
        <v>2019</v>
      </c>
      <c r="F5175" s="1" t="s">
        <v>24</v>
      </c>
      <c r="G5175" s="1" t="s">
        <v>25</v>
      </c>
      <c r="H5175" s="1" t="s">
        <v>113</v>
      </c>
      <c r="I5175" s="1" t="s">
        <v>112</v>
      </c>
      <c r="J5175">
        <v>5825</v>
      </c>
      <c r="K5175">
        <v>20171966</v>
      </c>
      <c r="L5175">
        <v>28.9</v>
      </c>
      <c r="M5175" s="2" t="b">
        <f t="shared" si="162"/>
        <v>0</v>
      </c>
      <c r="N5175" s="2" t="str">
        <f t="shared" si="163"/>
        <v>Male201945-54 yearsGR113-064</v>
      </c>
    </row>
    <row r="5176" spans="2:14" x14ac:dyDescent="0.35">
      <c r="B5176" t="s">
        <v>712</v>
      </c>
      <c r="C5176" t="s">
        <v>713</v>
      </c>
      <c r="D5176">
        <v>2019</v>
      </c>
      <c r="E5176">
        <v>2019</v>
      </c>
      <c r="F5176" s="1" t="s">
        <v>24</v>
      </c>
      <c r="G5176" s="1" t="s">
        <v>25</v>
      </c>
      <c r="H5176" s="1" t="s">
        <v>111</v>
      </c>
      <c r="I5176" s="1" t="s">
        <v>110</v>
      </c>
      <c r="J5176">
        <v>127</v>
      </c>
      <c r="K5176">
        <v>20171966</v>
      </c>
      <c r="L5176">
        <v>0.6</v>
      </c>
      <c r="M5176" s="2" t="b">
        <f t="shared" si="162"/>
        <v>0</v>
      </c>
      <c r="N5176" s="2" t="str">
        <f t="shared" si="163"/>
        <v>Male201945-54 yearsGR113-065</v>
      </c>
    </row>
    <row r="5177" spans="2:14" x14ac:dyDescent="0.35">
      <c r="B5177" t="s">
        <v>712</v>
      </c>
      <c r="C5177" t="s">
        <v>713</v>
      </c>
      <c r="D5177">
        <v>2019</v>
      </c>
      <c r="E5177">
        <v>2019</v>
      </c>
      <c r="F5177" s="1" t="s">
        <v>24</v>
      </c>
      <c r="G5177" s="1" t="s">
        <v>25</v>
      </c>
      <c r="H5177" s="1" t="s">
        <v>216</v>
      </c>
      <c r="I5177" s="1" t="s">
        <v>215</v>
      </c>
      <c r="J5177">
        <v>59</v>
      </c>
      <c r="K5177">
        <v>20171966</v>
      </c>
      <c r="L5177">
        <v>0.3</v>
      </c>
      <c r="M5177" s="2" t="b">
        <f t="shared" si="162"/>
        <v>0</v>
      </c>
      <c r="N5177" s="2" t="str">
        <f t="shared" si="163"/>
        <v>Male201945-54 yearsGR113-066</v>
      </c>
    </row>
    <row r="5178" spans="2:14" x14ac:dyDescent="0.35">
      <c r="B5178" t="s">
        <v>712</v>
      </c>
      <c r="C5178" t="s">
        <v>713</v>
      </c>
      <c r="D5178">
        <v>2019</v>
      </c>
      <c r="E5178">
        <v>2019</v>
      </c>
      <c r="F5178" s="1" t="s">
        <v>24</v>
      </c>
      <c r="G5178" s="1" t="s">
        <v>25</v>
      </c>
      <c r="H5178" s="1" t="s">
        <v>214</v>
      </c>
      <c r="I5178" s="1" t="s">
        <v>213</v>
      </c>
      <c r="J5178">
        <v>1028</v>
      </c>
      <c r="K5178">
        <v>20171966</v>
      </c>
      <c r="L5178">
        <v>5.0999999999999996</v>
      </c>
      <c r="M5178" s="2" t="b">
        <f t="shared" si="162"/>
        <v>0</v>
      </c>
      <c r="N5178" s="2" t="str">
        <f t="shared" si="163"/>
        <v>Male201945-54 yearsGR113-067</v>
      </c>
    </row>
    <row r="5179" spans="2:14" x14ac:dyDescent="0.35">
      <c r="B5179" t="s">
        <v>712</v>
      </c>
      <c r="C5179" t="s">
        <v>713</v>
      </c>
      <c r="D5179">
        <v>2019</v>
      </c>
      <c r="E5179">
        <v>2019</v>
      </c>
      <c r="F5179" s="1" t="s">
        <v>24</v>
      </c>
      <c r="G5179" s="1" t="s">
        <v>25</v>
      </c>
      <c r="H5179" s="1" t="s">
        <v>109</v>
      </c>
      <c r="I5179" s="1" t="s">
        <v>108</v>
      </c>
      <c r="J5179">
        <v>4611</v>
      </c>
      <c r="K5179">
        <v>20171966</v>
      </c>
      <c r="L5179">
        <v>22.9</v>
      </c>
      <c r="M5179" s="2" t="b">
        <f t="shared" si="162"/>
        <v>0</v>
      </c>
      <c r="N5179" s="2" t="str">
        <f t="shared" si="163"/>
        <v>Male201945-54 yearsGR113-068</v>
      </c>
    </row>
    <row r="5180" spans="2:14" x14ac:dyDescent="0.35">
      <c r="B5180" t="s">
        <v>712</v>
      </c>
      <c r="C5180" t="s">
        <v>713</v>
      </c>
      <c r="D5180">
        <v>2019</v>
      </c>
      <c r="E5180">
        <v>2019</v>
      </c>
      <c r="F5180" s="1" t="s">
        <v>24</v>
      </c>
      <c r="G5180" s="1" t="s">
        <v>25</v>
      </c>
      <c r="H5180" s="1" t="s">
        <v>212</v>
      </c>
      <c r="I5180" s="1" t="s">
        <v>211</v>
      </c>
      <c r="J5180">
        <v>976</v>
      </c>
      <c r="K5180">
        <v>20171966</v>
      </c>
      <c r="L5180">
        <v>4.8</v>
      </c>
      <c r="M5180" s="2" t="b">
        <f t="shared" si="162"/>
        <v>1</v>
      </c>
      <c r="N5180" s="2" t="str">
        <f t="shared" si="163"/>
        <v>Male201945-54 yearsGR113-069</v>
      </c>
    </row>
    <row r="5181" spans="2:14" x14ac:dyDescent="0.35">
      <c r="B5181" t="s">
        <v>712</v>
      </c>
      <c r="C5181" t="s">
        <v>713</v>
      </c>
      <c r="D5181">
        <v>2019</v>
      </c>
      <c r="E5181">
        <v>2019</v>
      </c>
      <c r="F5181" s="1" t="s">
        <v>24</v>
      </c>
      <c r="G5181" s="1" t="s">
        <v>25</v>
      </c>
      <c r="H5181" s="1" t="s">
        <v>107</v>
      </c>
      <c r="I5181" s="1" t="s">
        <v>106</v>
      </c>
      <c r="J5181">
        <v>2955</v>
      </c>
      <c r="K5181">
        <v>20171966</v>
      </c>
      <c r="L5181">
        <v>14.6</v>
      </c>
      <c r="M5181" s="2" t="b">
        <f t="shared" si="162"/>
        <v>1</v>
      </c>
      <c r="N5181" s="2" t="str">
        <f t="shared" si="163"/>
        <v>Male201945-54 yearsGR113-070</v>
      </c>
    </row>
    <row r="5182" spans="2:14" x14ac:dyDescent="0.35">
      <c r="B5182" t="s">
        <v>712</v>
      </c>
      <c r="C5182" t="s">
        <v>713</v>
      </c>
      <c r="D5182">
        <v>2019</v>
      </c>
      <c r="E5182">
        <v>2019</v>
      </c>
      <c r="F5182" s="1" t="s">
        <v>24</v>
      </c>
      <c r="G5182" s="1" t="s">
        <v>25</v>
      </c>
      <c r="H5182" s="1" t="s">
        <v>210</v>
      </c>
      <c r="I5182" s="1" t="s">
        <v>209</v>
      </c>
      <c r="J5182">
        <v>61</v>
      </c>
      <c r="K5182">
        <v>20171966</v>
      </c>
      <c r="L5182">
        <v>0.3</v>
      </c>
      <c r="M5182" s="2" t="b">
        <f t="shared" si="162"/>
        <v>1</v>
      </c>
      <c r="N5182" s="2" t="str">
        <f t="shared" si="163"/>
        <v>Male201945-54 yearsGR113-071</v>
      </c>
    </row>
    <row r="5183" spans="2:14" x14ac:dyDescent="0.35">
      <c r="B5183" t="s">
        <v>712</v>
      </c>
      <c r="C5183" t="s">
        <v>713</v>
      </c>
      <c r="D5183">
        <v>2019</v>
      </c>
      <c r="E5183">
        <v>2019</v>
      </c>
      <c r="F5183" s="1" t="s">
        <v>24</v>
      </c>
      <c r="G5183" s="1" t="s">
        <v>25</v>
      </c>
      <c r="H5183" s="1" t="s">
        <v>208</v>
      </c>
      <c r="I5183" s="1" t="s">
        <v>207</v>
      </c>
      <c r="J5183">
        <v>719</v>
      </c>
      <c r="K5183">
        <v>20171966</v>
      </c>
      <c r="L5183">
        <v>3.6</v>
      </c>
      <c r="M5183" s="2" t="b">
        <f t="shared" si="162"/>
        <v>0</v>
      </c>
      <c r="N5183" s="2" t="str">
        <f t="shared" si="163"/>
        <v>Male201945-54 yearsGR113-072</v>
      </c>
    </row>
    <row r="5184" spans="2:14" x14ac:dyDescent="0.35">
      <c r="B5184" t="s">
        <v>712</v>
      </c>
      <c r="C5184" t="s">
        <v>713</v>
      </c>
      <c r="D5184">
        <v>2019</v>
      </c>
      <c r="E5184">
        <v>2019</v>
      </c>
      <c r="F5184" s="1" t="s">
        <v>24</v>
      </c>
      <c r="G5184" s="1" t="s">
        <v>25</v>
      </c>
      <c r="H5184" s="1" t="s">
        <v>206</v>
      </c>
      <c r="I5184" s="1" t="s">
        <v>205</v>
      </c>
      <c r="J5184">
        <v>515</v>
      </c>
      <c r="K5184">
        <v>20171966</v>
      </c>
      <c r="L5184">
        <v>2.6</v>
      </c>
      <c r="M5184" s="2" t="b">
        <f t="shared" si="162"/>
        <v>1</v>
      </c>
      <c r="N5184" s="2" t="str">
        <f t="shared" si="163"/>
        <v>Male201945-54 yearsGR113-073</v>
      </c>
    </row>
    <row r="5185" spans="2:14" x14ac:dyDescent="0.35">
      <c r="B5185" t="s">
        <v>712</v>
      </c>
      <c r="C5185" t="s">
        <v>713</v>
      </c>
      <c r="D5185">
        <v>2019</v>
      </c>
      <c r="E5185">
        <v>2019</v>
      </c>
      <c r="F5185" s="1" t="s">
        <v>24</v>
      </c>
      <c r="G5185" s="1" t="s">
        <v>25</v>
      </c>
      <c r="H5185" s="1" t="s">
        <v>204</v>
      </c>
      <c r="I5185" s="1" t="s">
        <v>203</v>
      </c>
      <c r="J5185">
        <v>204</v>
      </c>
      <c r="K5185">
        <v>20171966</v>
      </c>
      <c r="L5185">
        <v>1</v>
      </c>
      <c r="M5185" s="2" t="b">
        <f t="shared" si="162"/>
        <v>0</v>
      </c>
      <c r="N5185" s="2" t="str">
        <f t="shared" si="163"/>
        <v>Male201945-54 yearsGR113-074</v>
      </c>
    </row>
    <row r="5186" spans="2:14" x14ac:dyDescent="0.35">
      <c r="B5186" t="s">
        <v>712</v>
      </c>
      <c r="C5186" t="s">
        <v>713</v>
      </c>
      <c r="D5186">
        <v>2019</v>
      </c>
      <c r="E5186">
        <v>2019</v>
      </c>
      <c r="F5186" s="1" t="s">
        <v>24</v>
      </c>
      <c r="G5186" s="1" t="s">
        <v>25</v>
      </c>
      <c r="H5186" s="1" t="s">
        <v>105</v>
      </c>
      <c r="I5186" s="1" t="s">
        <v>104</v>
      </c>
      <c r="J5186">
        <v>377</v>
      </c>
      <c r="K5186">
        <v>20171966</v>
      </c>
      <c r="L5186">
        <v>1.9</v>
      </c>
      <c r="M5186" s="2" t="b">
        <f t="shared" si="162"/>
        <v>0</v>
      </c>
      <c r="N5186" s="2" t="str">
        <f t="shared" si="163"/>
        <v>Male201945-54 yearsGR113-075</v>
      </c>
    </row>
    <row r="5187" spans="2:14" x14ac:dyDescent="0.35">
      <c r="B5187" t="s">
        <v>712</v>
      </c>
      <c r="C5187" t="s">
        <v>713</v>
      </c>
      <c r="D5187">
        <v>2019</v>
      </c>
      <c r="E5187">
        <v>2019</v>
      </c>
      <c r="F5187" s="1" t="s">
        <v>24</v>
      </c>
      <c r="G5187" s="1" t="s">
        <v>25</v>
      </c>
      <c r="H5187" s="1" t="s">
        <v>103</v>
      </c>
      <c r="I5187" s="1" t="s">
        <v>102</v>
      </c>
      <c r="J5187">
        <v>1208</v>
      </c>
      <c r="K5187">
        <v>20171966</v>
      </c>
      <c r="L5187">
        <v>6</v>
      </c>
      <c r="M5187" s="2" t="b">
        <f t="shared" si="162"/>
        <v>1</v>
      </c>
      <c r="N5187" s="2" t="str">
        <f t="shared" si="163"/>
        <v>Male201945-54 yearsGR113-076</v>
      </c>
    </row>
    <row r="5188" spans="2:14" x14ac:dyDescent="0.35">
      <c r="B5188" t="s">
        <v>712</v>
      </c>
      <c r="C5188" t="s">
        <v>713</v>
      </c>
      <c r="D5188">
        <v>2019</v>
      </c>
      <c r="E5188">
        <v>2019</v>
      </c>
      <c r="F5188" s="1" t="s">
        <v>24</v>
      </c>
      <c r="G5188" s="1" t="s">
        <v>25</v>
      </c>
      <c r="H5188" s="1" t="s">
        <v>202</v>
      </c>
      <c r="I5188" s="1" t="s">
        <v>201</v>
      </c>
      <c r="J5188">
        <v>257</v>
      </c>
      <c r="K5188">
        <v>20171966</v>
      </c>
      <c r="L5188">
        <v>1.3</v>
      </c>
      <c r="M5188" s="2" t="b">
        <f t="shared" si="162"/>
        <v>0</v>
      </c>
      <c r="N5188" s="2" t="str">
        <f t="shared" si="163"/>
        <v>Male201945-54 yearsGR113-077</v>
      </c>
    </row>
    <row r="5189" spans="2:14" x14ac:dyDescent="0.35">
      <c r="B5189" t="s">
        <v>712</v>
      </c>
      <c r="C5189" t="s">
        <v>713</v>
      </c>
      <c r="D5189">
        <v>2019</v>
      </c>
      <c r="E5189">
        <v>2019</v>
      </c>
      <c r="F5189" s="1" t="s">
        <v>24</v>
      </c>
      <c r="G5189" s="1" t="s">
        <v>25</v>
      </c>
      <c r="H5189" s="1" t="s">
        <v>101</v>
      </c>
      <c r="I5189" s="1" t="s">
        <v>100</v>
      </c>
      <c r="J5189">
        <v>951</v>
      </c>
      <c r="K5189">
        <v>20171966</v>
      </c>
      <c r="L5189">
        <v>4.7</v>
      </c>
      <c r="M5189" s="2" t="b">
        <f t="shared" si="162"/>
        <v>0</v>
      </c>
      <c r="N5189" s="2" t="str">
        <f t="shared" si="163"/>
        <v>Male201945-54 yearsGR113-078</v>
      </c>
    </row>
    <row r="5190" spans="2:14" x14ac:dyDescent="0.35">
      <c r="B5190" t="s">
        <v>712</v>
      </c>
      <c r="C5190" t="s">
        <v>713</v>
      </c>
      <c r="D5190">
        <v>2019</v>
      </c>
      <c r="E5190">
        <v>2019</v>
      </c>
      <c r="F5190" s="1" t="s">
        <v>24</v>
      </c>
      <c r="G5190" s="1" t="s">
        <v>25</v>
      </c>
      <c r="H5190" s="1" t="s">
        <v>99</v>
      </c>
      <c r="I5190" s="1" t="s">
        <v>98</v>
      </c>
      <c r="J5190">
        <v>1615</v>
      </c>
      <c r="K5190">
        <v>20171966</v>
      </c>
      <c r="L5190">
        <v>8</v>
      </c>
      <c r="M5190" s="2" t="b">
        <f t="shared" si="162"/>
        <v>1</v>
      </c>
      <c r="N5190" s="2" t="str">
        <f t="shared" si="163"/>
        <v>Male201945-54 yearsGR113-082</v>
      </c>
    </row>
    <row r="5191" spans="2:14" x14ac:dyDescent="0.35">
      <c r="B5191" t="s">
        <v>712</v>
      </c>
      <c r="C5191" t="s">
        <v>713</v>
      </c>
      <c r="D5191">
        <v>2019</v>
      </c>
      <c r="E5191">
        <v>2019</v>
      </c>
      <c r="F5191" s="1" t="s">
        <v>24</v>
      </c>
      <c r="G5191" s="1" t="s">
        <v>25</v>
      </c>
      <c r="H5191" s="1" t="s">
        <v>194</v>
      </c>
      <c r="I5191" s="1" t="s">
        <v>193</v>
      </c>
      <c r="J5191">
        <v>13</v>
      </c>
      <c r="K5191">
        <v>20171966</v>
      </c>
      <c r="L5191" t="s">
        <v>10</v>
      </c>
      <c r="M5191" s="2" t="b">
        <f t="shared" si="162"/>
        <v>0</v>
      </c>
      <c r="N5191" s="2" t="str">
        <f t="shared" si="163"/>
        <v>Male201945-54 yearsGR113-083</v>
      </c>
    </row>
    <row r="5192" spans="2:14" x14ac:dyDescent="0.35">
      <c r="B5192" t="s">
        <v>712</v>
      </c>
      <c r="C5192" t="s">
        <v>713</v>
      </c>
      <c r="D5192">
        <v>2019</v>
      </c>
      <c r="E5192">
        <v>2019</v>
      </c>
      <c r="F5192" s="1" t="s">
        <v>24</v>
      </c>
      <c r="G5192" s="1" t="s">
        <v>25</v>
      </c>
      <c r="H5192" s="1" t="s">
        <v>192</v>
      </c>
      <c r="I5192" s="1" t="s">
        <v>191</v>
      </c>
      <c r="J5192">
        <v>117</v>
      </c>
      <c r="K5192">
        <v>20171966</v>
      </c>
      <c r="L5192">
        <v>0.6</v>
      </c>
      <c r="M5192" s="2" t="b">
        <f t="shared" si="162"/>
        <v>0</v>
      </c>
      <c r="N5192" s="2" t="str">
        <f t="shared" si="163"/>
        <v>Male201945-54 yearsGR113-084</v>
      </c>
    </row>
    <row r="5193" spans="2:14" x14ac:dyDescent="0.35">
      <c r="B5193" t="s">
        <v>712</v>
      </c>
      <c r="C5193" t="s">
        <v>713</v>
      </c>
      <c r="D5193">
        <v>2019</v>
      </c>
      <c r="E5193">
        <v>2019</v>
      </c>
      <c r="F5193" s="1" t="s">
        <v>24</v>
      </c>
      <c r="G5193" s="1" t="s">
        <v>25</v>
      </c>
      <c r="H5193" s="1" t="s">
        <v>190</v>
      </c>
      <c r="I5193" s="1" t="s">
        <v>189</v>
      </c>
      <c r="J5193">
        <v>182</v>
      </c>
      <c r="K5193">
        <v>20171966</v>
      </c>
      <c r="L5193">
        <v>0.9</v>
      </c>
      <c r="M5193" s="2" t="b">
        <f t="shared" si="162"/>
        <v>0</v>
      </c>
      <c r="N5193" s="2" t="str">
        <f t="shared" si="163"/>
        <v>Male201945-54 yearsGR113-085</v>
      </c>
    </row>
    <row r="5194" spans="2:14" x14ac:dyDescent="0.35">
      <c r="B5194" t="s">
        <v>712</v>
      </c>
      <c r="C5194" t="s">
        <v>713</v>
      </c>
      <c r="D5194">
        <v>2019</v>
      </c>
      <c r="E5194">
        <v>2019</v>
      </c>
      <c r="F5194" s="1" t="s">
        <v>24</v>
      </c>
      <c r="G5194" s="1" t="s">
        <v>25</v>
      </c>
      <c r="H5194" s="1" t="s">
        <v>97</v>
      </c>
      <c r="I5194" s="1" t="s">
        <v>96</v>
      </c>
      <c r="J5194">
        <v>1303</v>
      </c>
      <c r="K5194">
        <v>20171966</v>
      </c>
      <c r="L5194">
        <v>6.5</v>
      </c>
      <c r="M5194" s="2" t="b">
        <f t="shared" si="162"/>
        <v>0</v>
      </c>
      <c r="N5194" s="2" t="str">
        <f t="shared" si="163"/>
        <v>Male201945-54 yearsGR113-086</v>
      </c>
    </row>
    <row r="5195" spans="2:14" x14ac:dyDescent="0.35">
      <c r="B5195" t="s">
        <v>712</v>
      </c>
      <c r="C5195" t="s">
        <v>713</v>
      </c>
      <c r="D5195">
        <v>2019</v>
      </c>
      <c r="E5195">
        <v>2019</v>
      </c>
      <c r="F5195" s="1" t="s">
        <v>24</v>
      </c>
      <c r="G5195" s="1" t="s">
        <v>25</v>
      </c>
      <c r="H5195" s="1" t="s">
        <v>95</v>
      </c>
      <c r="I5195" s="1" t="s">
        <v>94</v>
      </c>
      <c r="J5195">
        <v>307</v>
      </c>
      <c r="K5195">
        <v>20171966</v>
      </c>
      <c r="L5195">
        <v>1.5</v>
      </c>
      <c r="M5195" s="2" t="b">
        <f t="shared" si="162"/>
        <v>1</v>
      </c>
      <c r="N5195" s="2" t="str">
        <f t="shared" si="163"/>
        <v>Male201945-54 yearsGR113-088</v>
      </c>
    </row>
    <row r="5196" spans="2:14" x14ac:dyDescent="0.35">
      <c r="B5196" t="s">
        <v>712</v>
      </c>
      <c r="C5196" t="s">
        <v>713</v>
      </c>
      <c r="D5196">
        <v>2019</v>
      </c>
      <c r="E5196">
        <v>2019</v>
      </c>
      <c r="F5196" s="1" t="s">
        <v>24</v>
      </c>
      <c r="G5196" s="1" t="s">
        <v>25</v>
      </c>
      <c r="H5196" s="1" t="s">
        <v>186</v>
      </c>
      <c r="I5196" s="1" t="s">
        <v>185</v>
      </c>
      <c r="J5196">
        <v>813</v>
      </c>
      <c r="K5196">
        <v>20171966</v>
      </c>
      <c r="L5196">
        <v>4</v>
      </c>
      <c r="M5196" s="2" t="b">
        <f t="shared" si="162"/>
        <v>0</v>
      </c>
      <c r="N5196" s="2" t="str">
        <f t="shared" si="163"/>
        <v>Male201945-54 yearsGR113-089</v>
      </c>
    </row>
    <row r="5197" spans="2:14" x14ac:dyDescent="0.35">
      <c r="B5197" t="s">
        <v>712</v>
      </c>
      <c r="C5197" t="s">
        <v>713</v>
      </c>
      <c r="D5197">
        <v>2019</v>
      </c>
      <c r="E5197">
        <v>2019</v>
      </c>
      <c r="F5197" s="1" t="s">
        <v>24</v>
      </c>
      <c r="G5197" s="1" t="s">
        <v>25</v>
      </c>
      <c r="H5197" s="1" t="s">
        <v>184</v>
      </c>
      <c r="I5197" s="1" t="s">
        <v>183</v>
      </c>
      <c r="J5197">
        <v>144</v>
      </c>
      <c r="K5197">
        <v>20171966</v>
      </c>
      <c r="L5197">
        <v>0.7</v>
      </c>
      <c r="M5197" s="2" t="b">
        <f t="shared" si="162"/>
        <v>1</v>
      </c>
      <c r="N5197" s="2" t="str">
        <f t="shared" si="163"/>
        <v>Male201945-54 yearsGR113-090</v>
      </c>
    </row>
    <row r="5198" spans="2:14" x14ac:dyDescent="0.35">
      <c r="B5198" t="s">
        <v>712</v>
      </c>
      <c r="C5198" t="s">
        <v>713</v>
      </c>
      <c r="D5198">
        <v>2019</v>
      </c>
      <c r="E5198">
        <v>2019</v>
      </c>
      <c r="F5198" s="1" t="s">
        <v>24</v>
      </c>
      <c r="G5198" s="1" t="s">
        <v>25</v>
      </c>
      <c r="H5198" s="1" t="s">
        <v>182</v>
      </c>
      <c r="I5198" s="1" t="s">
        <v>181</v>
      </c>
      <c r="J5198">
        <v>11</v>
      </c>
      <c r="K5198">
        <v>20171966</v>
      </c>
      <c r="L5198" t="s">
        <v>10</v>
      </c>
      <c r="M5198" s="2" t="b">
        <f t="shared" si="162"/>
        <v>1</v>
      </c>
      <c r="N5198" s="2" t="str">
        <f t="shared" si="163"/>
        <v>Male201945-54 yearsGR113-091</v>
      </c>
    </row>
    <row r="5199" spans="2:14" x14ac:dyDescent="0.35">
      <c r="B5199" t="s">
        <v>712</v>
      </c>
      <c r="C5199" t="s">
        <v>713</v>
      </c>
      <c r="D5199">
        <v>2019</v>
      </c>
      <c r="E5199">
        <v>2019</v>
      </c>
      <c r="F5199" s="1" t="s">
        <v>24</v>
      </c>
      <c r="G5199" s="1" t="s">
        <v>25</v>
      </c>
      <c r="H5199" s="1" t="s">
        <v>180</v>
      </c>
      <c r="I5199" s="1" t="s">
        <v>179</v>
      </c>
      <c r="J5199">
        <v>52</v>
      </c>
      <c r="K5199">
        <v>20171966</v>
      </c>
      <c r="L5199">
        <v>0.3</v>
      </c>
      <c r="M5199" s="2" t="b">
        <f t="shared" si="162"/>
        <v>1</v>
      </c>
      <c r="N5199" s="2" t="str">
        <f t="shared" si="163"/>
        <v>Male201945-54 yearsGR113-092</v>
      </c>
    </row>
    <row r="5200" spans="2:14" x14ac:dyDescent="0.35">
      <c r="B5200" t="s">
        <v>712</v>
      </c>
      <c r="C5200" t="s">
        <v>713</v>
      </c>
      <c r="D5200">
        <v>2019</v>
      </c>
      <c r="E5200">
        <v>2019</v>
      </c>
      <c r="F5200" s="1" t="s">
        <v>24</v>
      </c>
      <c r="G5200" s="1" t="s">
        <v>25</v>
      </c>
      <c r="H5200" s="1" t="s">
        <v>93</v>
      </c>
      <c r="I5200" s="1" t="s">
        <v>92</v>
      </c>
      <c r="J5200">
        <v>5220</v>
      </c>
      <c r="K5200">
        <v>20171966</v>
      </c>
      <c r="L5200">
        <v>25.9</v>
      </c>
      <c r="M5200" s="2" t="b">
        <f t="shared" si="162"/>
        <v>1</v>
      </c>
      <c r="N5200" s="2" t="str">
        <f t="shared" si="163"/>
        <v>Male201945-54 yearsGR113-093</v>
      </c>
    </row>
    <row r="5201" spans="2:14" x14ac:dyDescent="0.35">
      <c r="B5201" t="s">
        <v>712</v>
      </c>
      <c r="C5201" t="s">
        <v>713</v>
      </c>
      <c r="D5201">
        <v>2019</v>
      </c>
      <c r="E5201">
        <v>2019</v>
      </c>
      <c r="F5201" s="1" t="s">
        <v>24</v>
      </c>
      <c r="G5201" s="1" t="s">
        <v>25</v>
      </c>
      <c r="H5201" s="1" t="s">
        <v>91</v>
      </c>
      <c r="I5201" s="1" t="s">
        <v>90</v>
      </c>
      <c r="J5201">
        <v>3735</v>
      </c>
      <c r="K5201">
        <v>20171966</v>
      </c>
      <c r="L5201">
        <v>18.5</v>
      </c>
      <c r="M5201" s="2" t="b">
        <f t="shared" si="162"/>
        <v>0</v>
      </c>
      <c r="N5201" s="2" t="str">
        <f t="shared" si="163"/>
        <v>Male201945-54 yearsGR113-094</v>
      </c>
    </row>
    <row r="5202" spans="2:14" x14ac:dyDescent="0.35">
      <c r="B5202" t="s">
        <v>712</v>
      </c>
      <c r="C5202" t="s">
        <v>713</v>
      </c>
      <c r="D5202">
        <v>2019</v>
      </c>
      <c r="E5202">
        <v>2019</v>
      </c>
      <c r="F5202" s="1" t="s">
        <v>24</v>
      </c>
      <c r="G5202" s="1" t="s">
        <v>25</v>
      </c>
      <c r="H5202" s="1" t="s">
        <v>178</v>
      </c>
      <c r="I5202" s="1" t="s">
        <v>177</v>
      </c>
      <c r="J5202">
        <v>1485</v>
      </c>
      <c r="K5202">
        <v>20171966</v>
      </c>
      <c r="L5202">
        <v>7.4</v>
      </c>
      <c r="M5202" s="2" t="b">
        <f t="shared" si="162"/>
        <v>0</v>
      </c>
      <c r="N5202" s="2" t="str">
        <f t="shared" si="163"/>
        <v>Male201945-54 yearsGR113-095</v>
      </c>
    </row>
    <row r="5203" spans="2:14" x14ac:dyDescent="0.35">
      <c r="B5203" t="s">
        <v>712</v>
      </c>
      <c r="C5203" t="s">
        <v>713</v>
      </c>
      <c r="D5203">
        <v>2019</v>
      </c>
      <c r="E5203">
        <v>2019</v>
      </c>
      <c r="F5203" s="1" t="s">
        <v>24</v>
      </c>
      <c r="G5203" s="1" t="s">
        <v>25</v>
      </c>
      <c r="H5203" s="1" t="s">
        <v>176</v>
      </c>
      <c r="I5203" s="1" t="s">
        <v>175</v>
      </c>
      <c r="J5203">
        <v>63</v>
      </c>
      <c r="K5203">
        <v>20171966</v>
      </c>
      <c r="L5203">
        <v>0.3</v>
      </c>
      <c r="M5203" s="2" t="b">
        <f t="shared" si="162"/>
        <v>1</v>
      </c>
      <c r="N5203" s="2" t="str">
        <f t="shared" si="163"/>
        <v>Male201945-54 yearsGR113-096</v>
      </c>
    </row>
    <row r="5204" spans="2:14" x14ac:dyDescent="0.35">
      <c r="B5204" t="s">
        <v>712</v>
      </c>
      <c r="C5204" t="s">
        <v>713</v>
      </c>
      <c r="D5204">
        <v>2019</v>
      </c>
      <c r="E5204">
        <v>2019</v>
      </c>
      <c r="F5204" s="1" t="s">
        <v>24</v>
      </c>
      <c r="G5204" s="1" t="s">
        <v>25</v>
      </c>
      <c r="H5204" s="1" t="s">
        <v>89</v>
      </c>
      <c r="I5204" s="1" t="s">
        <v>88</v>
      </c>
      <c r="J5204">
        <v>1349</v>
      </c>
      <c r="K5204">
        <v>20171966</v>
      </c>
      <c r="L5204">
        <v>6.7</v>
      </c>
      <c r="M5204" s="2" t="b">
        <f t="shared" si="162"/>
        <v>1</v>
      </c>
      <c r="N5204" s="2" t="str">
        <f t="shared" si="163"/>
        <v>Male201945-54 yearsGR113-097</v>
      </c>
    </row>
    <row r="5205" spans="2:14" x14ac:dyDescent="0.35">
      <c r="B5205" t="s">
        <v>712</v>
      </c>
      <c r="C5205" t="s">
        <v>713</v>
      </c>
      <c r="D5205">
        <v>2019</v>
      </c>
      <c r="E5205">
        <v>2019</v>
      </c>
      <c r="F5205" s="1" t="s">
        <v>24</v>
      </c>
      <c r="G5205" s="1" t="s">
        <v>25</v>
      </c>
      <c r="H5205" s="1" t="s">
        <v>174</v>
      </c>
      <c r="I5205" s="1" t="s">
        <v>173</v>
      </c>
      <c r="J5205">
        <v>11</v>
      </c>
      <c r="K5205">
        <v>20171966</v>
      </c>
      <c r="L5205" t="s">
        <v>10</v>
      </c>
      <c r="M5205" s="2" t="b">
        <f t="shared" si="162"/>
        <v>0</v>
      </c>
      <c r="N5205" s="2" t="str">
        <f t="shared" si="163"/>
        <v>Male201945-54 yearsGR113-098</v>
      </c>
    </row>
    <row r="5206" spans="2:14" x14ac:dyDescent="0.35">
      <c r="B5206" t="s">
        <v>712</v>
      </c>
      <c r="C5206" t="s">
        <v>713</v>
      </c>
      <c r="D5206">
        <v>2019</v>
      </c>
      <c r="E5206">
        <v>2019</v>
      </c>
      <c r="F5206" s="1" t="s">
        <v>24</v>
      </c>
      <c r="G5206" s="1" t="s">
        <v>25</v>
      </c>
      <c r="H5206" s="1" t="s">
        <v>172</v>
      </c>
      <c r="I5206" s="1" t="s">
        <v>171</v>
      </c>
      <c r="J5206">
        <v>20</v>
      </c>
      <c r="K5206">
        <v>20171966</v>
      </c>
      <c r="L5206">
        <v>0.1</v>
      </c>
      <c r="M5206" s="2" t="b">
        <f t="shared" si="162"/>
        <v>0</v>
      </c>
      <c r="N5206" s="2" t="str">
        <f t="shared" si="163"/>
        <v>Male201945-54 yearsGR113-099</v>
      </c>
    </row>
    <row r="5207" spans="2:14" x14ac:dyDescent="0.35">
      <c r="B5207" t="s">
        <v>712</v>
      </c>
      <c r="C5207" t="s">
        <v>713</v>
      </c>
      <c r="D5207">
        <v>2019</v>
      </c>
      <c r="E5207">
        <v>2019</v>
      </c>
      <c r="F5207" s="1" t="s">
        <v>24</v>
      </c>
      <c r="G5207" s="1" t="s">
        <v>25</v>
      </c>
      <c r="H5207" s="1" t="s">
        <v>87</v>
      </c>
      <c r="I5207" s="1" t="s">
        <v>86</v>
      </c>
      <c r="J5207">
        <v>1318</v>
      </c>
      <c r="K5207">
        <v>20171966</v>
      </c>
      <c r="L5207">
        <v>6.5</v>
      </c>
      <c r="M5207" s="2" t="b">
        <f t="shared" si="162"/>
        <v>0</v>
      </c>
      <c r="N5207" s="2" t="str">
        <f t="shared" si="163"/>
        <v>Male201945-54 yearsGR113-100</v>
      </c>
    </row>
    <row r="5208" spans="2:14" x14ac:dyDescent="0.35">
      <c r="B5208" t="s">
        <v>712</v>
      </c>
      <c r="C5208" t="s">
        <v>713</v>
      </c>
      <c r="D5208">
        <v>2019</v>
      </c>
      <c r="E5208">
        <v>2019</v>
      </c>
      <c r="F5208" s="1" t="s">
        <v>24</v>
      </c>
      <c r="G5208" s="1" t="s">
        <v>25</v>
      </c>
      <c r="H5208" s="1" t="s">
        <v>170</v>
      </c>
      <c r="I5208" s="1" t="s">
        <v>169</v>
      </c>
      <c r="J5208">
        <v>26</v>
      </c>
      <c r="K5208">
        <v>20171966</v>
      </c>
      <c r="L5208">
        <v>0.1</v>
      </c>
      <c r="M5208" s="2" t="b">
        <f t="shared" si="162"/>
        <v>1</v>
      </c>
      <c r="N5208" s="2" t="str">
        <f t="shared" si="163"/>
        <v>Male201945-54 yearsGR113-102</v>
      </c>
    </row>
    <row r="5209" spans="2:14" x14ac:dyDescent="0.35">
      <c r="B5209" t="s">
        <v>712</v>
      </c>
      <c r="C5209" t="s">
        <v>713</v>
      </c>
      <c r="D5209">
        <v>2019</v>
      </c>
      <c r="E5209">
        <v>2019</v>
      </c>
      <c r="F5209" s="1" t="s">
        <v>24</v>
      </c>
      <c r="G5209" s="1" t="s">
        <v>25</v>
      </c>
      <c r="H5209" s="1" t="s">
        <v>164</v>
      </c>
      <c r="I5209" s="1" t="s">
        <v>163</v>
      </c>
      <c r="J5209">
        <v>383</v>
      </c>
      <c r="K5209">
        <v>20171966</v>
      </c>
      <c r="L5209">
        <v>1.9</v>
      </c>
      <c r="M5209" s="2" t="b">
        <f t="shared" si="162"/>
        <v>1</v>
      </c>
      <c r="N5209" s="2" t="str">
        <f t="shared" si="163"/>
        <v>Male201945-54 yearsGR113-109</v>
      </c>
    </row>
    <row r="5210" spans="2:14" x14ac:dyDescent="0.35">
      <c r="B5210" t="s">
        <v>712</v>
      </c>
      <c r="C5210" t="s">
        <v>713</v>
      </c>
      <c r="D5210">
        <v>2019</v>
      </c>
      <c r="E5210">
        <v>2019</v>
      </c>
      <c r="F5210" s="1" t="s">
        <v>24</v>
      </c>
      <c r="G5210" s="1" t="s">
        <v>25</v>
      </c>
      <c r="H5210" s="1" t="s">
        <v>83</v>
      </c>
      <c r="I5210" s="1" t="s">
        <v>82</v>
      </c>
      <c r="J5210">
        <v>1099</v>
      </c>
      <c r="K5210">
        <v>20171966</v>
      </c>
      <c r="L5210">
        <v>5.4</v>
      </c>
      <c r="M5210" s="2" t="b">
        <f t="shared" si="162"/>
        <v>0</v>
      </c>
      <c r="N5210" s="2" t="str">
        <f t="shared" si="163"/>
        <v>Male201945-54 yearsGR113-110</v>
      </c>
    </row>
    <row r="5211" spans="2:14" x14ac:dyDescent="0.35">
      <c r="B5211" t="s">
        <v>712</v>
      </c>
      <c r="C5211" t="s">
        <v>713</v>
      </c>
      <c r="D5211">
        <v>2019</v>
      </c>
      <c r="E5211">
        <v>2019</v>
      </c>
      <c r="F5211" s="1" t="s">
        <v>24</v>
      </c>
      <c r="G5211" s="1" t="s">
        <v>25</v>
      </c>
      <c r="H5211" s="1" t="s">
        <v>81</v>
      </c>
      <c r="I5211" s="1" t="s">
        <v>80</v>
      </c>
      <c r="J5211">
        <v>9783</v>
      </c>
      <c r="K5211">
        <v>20171966</v>
      </c>
      <c r="L5211">
        <v>48.5</v>
      </c>
      <c r="M5211" s="2" t="b">
        <f t="shared" si="162"/>
        <v>0</v>
      </c>
      <c r="N5211" s="2" t="str">
        <f t="shared" si="163"/>
        <v>Male201945-54 yearsGR113-111</v>
      </c>
    </row>
    <row r="5212" spans="2:14" x14ac:dyDescent="0.35">
      <c r="B5212" t="s">
        <v>712</v>
      </c>
      <c r="C5212" t="s">
        <v>713</v>
      </c>
      <c r="D5212">
        <v>2019</v>
      </c>
      <c r="E5212">
        <v>2019</v>
      </c>
      <c r="F5212" s="1" t="s">
        <v>24</v>
      </c>
      <c r="G5212" s="1" t="s">
        <v>25</v>
      </c>
      <c r="H5212" s="1" t="s">
        <v>79</v>
      </c>
      <c r="I5212" s="1" t="s">
        <v>78</v>
      </c>
      <c r="J5212">
        <v>16547</v>
      </c>
      <c r="K5212">
        <v>20171966</v>
      </c>
      <c r="L5212">
        <v>82</v>
      </c>
      <c r="M5212" s="2" t="b">
        <f t="shared" si="162"/>
        <v>1</v>
      </c>
      <c r="N5212" s="2" t="str">
        <f t="shared" si="163"/>
        <v>Male201945-54 yearsGR113-112</v>
      </c>
    </row>
    <row r="5213" spans="2:14" x14ac:dyDescent="0.35">
      <c r="B5213" t="s">
        <v>712</v>
      </c>
      <c r="C5213" t="s">
        <v>713</v>
      </c>
      <c r="D5213">
        <v>2019</v>
      </c>
      <c r="E5213">
        <v>2019</v>
      </c>
      <c r="F5213" s="1" t="s">
        <v>24</v>
      </c>
      <c r="G5213" s="1" t="s">
        <v>25</v>
      </c>
      <c r="H5213" s="1" t="s">
        <v>77</v>
      </c>
      <c r="I5213" s="1" t="s">
        <v>76</v>
      </c>
      <c r="J5213">
        <v>4261</v>
      </c>
      <c r="K5213">
        <v>20171966</v>
      </c>
      <c r="L5213">
        <v>21.1</v>
      </c>
      <c r="M5213" s="2" t="b">
        <f t="shared" si="162"/>
        <v>0</v>
      </c>
      <c r="N5213" s="2" t="str">
        <f t="shared" si="163"/>
        <v>Male201945-54 yearsGR113-113</v>
      </c>
    </row>
    <row r="5214" spans="2:14" x14ac:dyDescent="0.35">
      <c r="B5214" t="s">
        <v>712</v>
      </c>
      <c r="C5214" t="s">
        <v>713</v>
      </c>
      <c r="D5214">
        <v>2019</v>
      </c>
      <c r="E5214">
        <v>2019</v>
      </c>
      <c r="F5214" s="1" t="s">
        <v>24</v>
      </c>
      <c r="G5214" s="1" t="s">
        <v>25</v>
      </c>
      <c r="H5214" s="1" t="s">
        <v>75</v>
      </c>
      <c r="I5214" s="1" t="s">
        <v>74</v>
      </c>
      <c r="J5214">
        <v>3864</v>
      </c>
      <c r="K5214">
        <v>20171966</v>
      </c>
      <c r="L5214">
        <v>19.2</v>
      </c>
      <c r="M5214" s="2" t="b">
        <f t="shared" si="162"/>
        <v>0</v>
      </c>
      <c r="N5214" s="2" t="str">
        <f t="shared" si="163"/>
        <v>Male201945-54 yearsGR113-114</v>
      </c>
    </row>
    <row r="5215" spans="2:14" x14ac:dyDescent="0.35">
      <c r="B5215" t="s">
        <v>712</v>
      </c>
      <c r="C5215" t="s">
        <v>713</v>
      </c>
      <c r="D5215">
        <v>2019</v>
      </c>
      <c r="E5215">
        <v>2019</v>
      </c>
      <c r="F5215" s="1" t="s">
        <v>24</v>
      </c>
      <c r="G5215" s="1" t="s">
        <v>25</v>
      </c>
      <c r="H5215" s="1" t="s">
        <v>162</v>
      </c>
      <c r="I5215" s="1" t="s">
        <v>161</v>
      </c>
      <c r="J5215">
        <v>144</v>
      </c>
      <c r="K5215">
        <v>20171966</v>
      </c>
      <c r="L5215">
        <v>0.7</v>
      </c>
      <c r="M5215" s="2" t="b">
        <f t="shared" si="162"/>
        <v>0</v>
      </c>
      <c r="N5215" s="2" t="str">
        <f t="shared" si="163"/>
        <v>Male201945-54 yearsGR113-115</v>
      </c>
    </row>
    <row r="5216" spans="2:14" x14ac:dyDescent="0.35">
      <c r="B5216" t="s">
        <v>712</v>
      </c>
      <c r="C5216" t="s">
        <v>713</v>
      </c>
      <c r="D5216">
        <v>2019</v>
      </c>
      <c r="E5216">
        <v>2019</v>
      </c>
      <c r="F5216" s="1" t="s">
        <v>24</v>
      </c>
      <c r="G5216" s="1" t="s">
        <v>25</v>
      </c>
      <c r="H5216" s="1" t="s">
        <v>160</v>
      </c>
      <c r="I5216" s="1" t="s">
        <v>159</v>
      </c>
      <c r="J5216">
        <v>253</v>
      </c>
      <c r="K5216">
        <v>20171966</v>
      </c>
      <c r="L5216">
        <v>1.3</v>
      </c>
      <c r="M5216" s="2" t="b">
        <f t="shared" si="162"/>
        <v>0</v>
      </c>
      <c r="N5216" s="2" t="str">
        <f t="shared" si="163"/>
        <v>Male201945-54 yearsGR113-116</v>
      </c>
    </row>
    <row r="5217" spans="2:14" x14ac:dyDescent="0.35">
      <c r="B5217" t="s">
        <v>712</v>
      </c>
      <c r="C5217" t="s">
        <v>713</v>
      </c>
      <c r="D5217">
        <v>2019</v>
      </c>
      <c r="E5217">
        <v>2019</v>
      </c>
      <c r="F5217" s="1" t="s">
        <v>24</v>
      </c>
      <c r="G5217" s="1" t="s">
        <v>25</v>
      </c>
      <c r="H5217" s="1" t="s">
        <v>73</v>
      </c>
      <c r="I5217" s="1" t="s">
        <v>72</v>
      </c>
      <c r="J5217">
        <v>12286</v>
      </c>
      <c r="K5217">
        <v>20171966</v>
      </c>
      <c r="L5217">
        <v>60.9</v>
      </c>
      <c r="M5217" s="2" t="b">
        <f t="shared" si="162"/>
        <v>0</v>
      </c>
      <c r="N5217" s="2" t="str">
        <f t="shared" si="163"/>
        <v>Male201945-54 yearsGR113-117</v>
      </c>
    </row>
    <row r="5218" spans="2:14" x14ac:dyDescent="0.35">
      <c r="B5218" t="s">
        <v>712</v>
      </c>
      <c r="C5218" t="s">
        <v>713</v>
      </c>
      <c r="D5218">
        <v>2019</v>
      </c>
      <c r="E5218">
        <v>2019</v>
      </c>
      <c r="F5218" s="1" t="s">
        <v>24</v>
      </c>
      <c r="G5218" s="1" t="s">
        <v>25</v>
      </c>
      <c r="H5218" s="1" t="s">
        <v>71</v>
      </c>
      <c r="I5218" s="1" t="s">
        <v>70</v>
      </c>
      <c r="J5218">
        <v>908</v>
      </c>
      <c r="K5218">
        <v>20171966</v>
      </c>
      <c r="L5218">
        <v>4.5</v>
      </c>
      <c r="M5218" s="2" t="b">
        <f t="shared" si="162"/>
        <v>0</v>
      </c>
      <c r="N5218" s="2" t="str">
        <f t="shared" si="163"/>
        <v>Male201945-54 yearsGR113-118</v>
      </c>
    </row>
    <row r="5219" spans="2:14" x14ac:dyDescent="0.35">
      <c r="B5219" t="s">
        <v>712</v>
      </c>
      <c r="C5219" t="s">
        <v>713</v>
      </c>
      <c r="D5219">
        <v>2019</v>
      </c>
      <c r="E5219">
        <v>2019</v>
      </c>
      <c r="F5219" s="1" t="s">
        <v>24</v>
      </c>
      <c r="G5219" s="1" t="s">
        <v>25</v>
      </c>
      <c r="H5219" s="1" t="s">
        <v>158</v>
      </c>
      <c r="I5219" s="1" t="s">
        <v>157</v>
      </c>
      <c r="J5219">
        <v>52</v>
      </c>
      <c r="K5219">
        <v>20171966</v>
      </c>
      <c r="L5219">
        <v>0.3</v>
      </c>
      <c r="M5219" s="2" t="b">
        <f t="shared" si="162"/>
        <v>0</v>
      </c>
      <c r="N5219" s="2" t="str">
        <f t="shared" si="163"/>
        <v>Male201945-54 yearsGR113-119</v>
      </c>
    </row>
    <row r="5220" spans="2:14" x14ac:dyDescent="0.35">
      <c r="B5220" t="s">
        <v>712</v>
      </c>
      <c r="C5220" t="s">
        <v>713</v>
      </c>
      <c r="D5220">
        <v>2019</v>
      </c>
      <c r="E5220">
        <v>2019</v>
      </c>
      <c r="F5220" s="1" t="s">
        <v>24</v>
      </c>
      <c r="G5220" s="1" t="s">
        <v>25</v>
      </c>
      <c r="H5220" s="1" t="s">
        <v>69</v>
      </c>
      <c r="I5220" s="1" t="s">
        <v>68</v>
      </c>
      <c r="J5220">
        <v>368</v>
      </c>
      <c r="K5220">
        <v>20171966</v>
      </c>
      <c r="L5220">
        <v>1.8</v>
      </c>
      <c r="M5220" s="2" t="b">
        <f t="shared" si="162"/>
        <v>0</v>
      </c>
      <c r="N5220" s="2" t="str">
        <f t="shared" si="163"/>
        <v>Male201945-54 yearsGR113-120</v>
      </c>
    </row>
    <row r="5221" spans="2:14" x14ac:dyDescent="0.35">
      <c r="B5221" t="s">
        <v>712</v>
      </c>
      <c r="C5221" t="s">
        <v>713</v>
      </c>
      <c r="D5221">
        <v>2019</v>
      </c>
      <c r="E5221">
        <v>2019</v>
      </c>
      <c r="F5221" s="1" t="s">
        <v>24</v>
      </c>
      <c r="G5221" s="1" t="s">
        <v>25</v>
      </c>
      <c r="H5221" s="1" t="s">
        <v>156</v>
      </c>
      <c r="I5221" s="1" t="s">
        <v>155</v>
      </c>
      <c r="J5221">
        <v>169</v>
      </c>
      <c r="K5221">
        <v>20171966</v>
      </c>
      <c r="L5221">
        <v>0.8</v>
      </c>
      <c r="M5221" s="2" t="b">
        <f t="shared" si="162"/>
        <v>0</v>
      </c>
      <c r="N5221" s="2" t="str">
        <f t="shared" si="163"/>
        <v>Male201945-54 yearsGR113-121</v>
      </c>
    </row>
    <row r="5222" spans="2:14" x14ac:dyDescent="0.35">
      <c r="B5222" t="s">
        <v>712</v>
      </c>
      <c r="C5222" t="s">
        <v>713</v>
      </c>
      <c r="D5222">
        <v>2019</v>
      </c>
      <c r="E5222">
        <v>2019</v>
      </c>
      <c r="F5222" s="1" t="s">
        <v>24</v>
      </c>
      <c r="G5222" s="1" t="s">
        <v>25</v>
      </c>
      <c r="H5222" s="1" t="s">
        <v>67</v>
      </c>
      <c r="I5222" s="1" t="s">
        <v>66</v>
      </c>
      <c r="J5222">
        <v>9651</v>
      </c>
      <c r="K5222">
        <v>20171966</v>
      </c>
      <c r="L5222">
        <v>47.8</v>
      </c>
      <c r="M5222" s="2" t="b">
        <f t="shared" si="162"/>
        <v>0</v>
      </c>
      <c r="N5222" s="2" t="str">
        <f t="shared" si="163"/>
        <v>Male201945-54 yearsGR113-122</v>
      </c>
    </row>
    <row r="5223" spans="2:14" x14ac:dyDescent="0.35">
      <c r="B5223" t="s">
        <v>712</v>
      </c>
      <c r="C5223" t="s">
        <v>713</v>
      </c>
      <c r="D5223">
        <v>2019</v>
      </c>
      <c r="E5223">
        <v>2019</v>
      </c>
      <c r="F5223" s="1" t="s">
        <v>24</v>
      </c>
      <c r="G5223" s="1" t="s">
        <v>25</v>
      </c>
      <c r="H5223" s="1" t="s">
        <v>154</v>
      </c>
      <c r="I5223" s="1" t="s">
        <v>153</v>
      </c>
      <c r="J5223">
        <v>1138</v>
      </c>
      <c r="K5223">
        <v>20171966</v>
      </c>
      <c r="L5223">
        <v>5.6</v>
      </c>
      <c r="M5223" s="2" t="b">
        <f t="shared" si="162"/>
        <v>0</v>
      </c>
      <c r="N5223" s="2" t="str">
        <f t="shared" si="163"/>
        <v>Male201945-54 yearsGR113-123</v>
      </c>
    </row>
    <row r="5224" spans="2:14" x14ac:dyDescent="0.35">
      <c r="B5224" t="s">
        <v>712</v>
      </c>
      <c r="C5224" t="s">
        <v>713</v>
      </c>
      <c r="D5224">
        <v>2019</v>
      </c>
      <c r="E5224">
        <v>2019</v>
      </c>
      <c r="F5224" s="1" t="s">
        <v>24</v>
      </c>
      <c r="G5224" s="1" t="s">
        <v>25</v>
      </c>
      <c r="H5224" s="1" t="s">
        <v>65</v>
      </c>
      <c r="I5224" s="1" t="s">
        <v>64</v>
      </c>
      <c r="J5224">
        <v>5856</v>
      </c>
      <c r="K5224">
        <v>20171966</v>
      </c>
      <c r="L5224">
        <v>29</v>
      </c>
      <c r="M5224" s="2" t="b">
        <f t="shared" si="162"/>
        <v>1</v>
      </c>
      <c r="N5224" s="2" t="str">
        <f t="shared" si="163"/>
        <v>Male201945-54 yearsGR113-124</v>
      </c>
    </row>
    <row r="5225" spans="2:14" x14ac:dyDescent="0.35">
      <c r="B5225" t="s">
        <v>712</v>
      </c>
      <c r="C5225" t="s">
        <v>713</v>
      </c>
      <c r="D5225">
        <v>2019</v>
      </c>
      <c r="E5225">
        <v>2019</v>
      </c>
      <c r="F5225" s="1" t="s">
        <v>24</v>
      </c>
      <c r="G5225" s="1" t="s">
        <v>25</v>
      </c>
      <c r="H5225" s="1" t="s">
        <v>152</v>
      </c>
      <c r="I5225" s="1" t="s">
        <v>151</v>
      </c>
      <c r="J5225">
        <v>2919</v>
      </c>
      <c r="K5225">
        <v>20171966</v>
      </c>
      <c r="L5225">
        <v>14.5</v>
      </c>
      <c r="M5225" s="2" t="b">
        <f t="shared" si="162"/>
        <v>0</v>
      </c>
      <c r="N5225" s="2" t="str">
        <f t="shared" si="163"/>
        <v>Male201945-54 yearsGR113-125</v>
      </c>
    </row>
    <row r="5226" spans="2:14" x14ac:dyDescent="0.35">
      <c r="B5226" t="s">
        <v>712</v>
      </c>
      <c r="C5226" t="s">
        <v>713</v>
      </c>
      <c r="D5226">
        <v>2019</v>
      </c>
      <c r="E5226">
        <v>2019</v>
      </c>
      <c r="F5226" s="1" t="s">
        <v>24</v>
      </c>
      <c r="G5226" s="1" t="s">
        <v>25</v>
      </c>
      <c r="H5226" s="1" t="s">
        <v>63</v>
      </c>
      <c r="I5226" s="1" t="s">
        <v>62</v>
      </c>
      <c r="J5226">
        <v>2937</v>
      </c>
      <c r="K5226">
        <v>20171966</v>
      </c>
      <c r="L5226">
        <v>14.6</v>
      </c>
      <c r="M5226" s="2" t="b">
        <f t="shared" si="162"/>
        <v>0</v>
      </c>
      <c r="N5226" s="2" t="str">
        <f t="shared" si="163"/>
        <v>Male201945-54 yearsGR113-126</v>
      </c>
    </row>
    <row r="5227" spans="2:14" x14ac:dyDescent="0.35">
      <c r="B5227" t="s">
        <v>712</v>
      </c>
      <c r="C5227" t="s">
        <v>713</v>
      </c>
      <c r="D5227">
        <v>2019</v>
      </c>
      <c r="E5227">
        <v>2019</v>
      </c>
      <c r="F5227" s="1" t="s">
        <v>24</v>
      </c>
      <c r="G5227" s="1" t="s">
        <v>25</v>
      </c>
      <c r="H5227" s="1" t="s">
        <v>61</v>
      </c>
      <c r="I5227" s="1" t="s">
        <v>60</v>
      </c>
      <c r="J5227">
        <v>1553</v>
      </c>
      <c r="K5227">
        <v>20171966</v>
      </c>
      <c r="L5227">
        <v>7.7</v>
      </c>
      <c r="M5227" s="2" t="b">
        <f t="shared" si="162"/>
        <v>1</v>
      </c>
      <c r="N5227" s="2" t="str">
        <f t="shared" si="163"/>
        <v>Male201945-54 yearsGR113-127</v>
      </c>
    </row>
    <row r="5228" spans="2:14" x14ac:dyDescent="0.35">
      <c r="B5228" t="s">
        <v>712</v>
      </c>
      <c r="C5228" t="s">
        <v>713</v>
      </c>
      <c r="D5228">
        <v>2019</v>
      </c>
      <c r="E5228">
        <v>2019</v>
      </c>
      <c r="F5228" s="1" t="s">
        <v>24</v>
      </c>
      <c r="G5228" s="1" t="s">
        <v>25</v>
      </c>
      <c r="H5228" s="1" t="s">
        <v>59</v>
      </c>
      <c r="I5228" s="1" t="s">
        <v>58</v>
      </c>
      <c r="J5228">
        <v>1069</v>
      </c>
      <c r="K5228">
        <v>20171966</v>
      </c>
      <c r="L5228">
        <v>5.3</v>
      </c>
      <c r="M5228" s="2" t="b">
        <f t="shared" si="162"/>
        <v>0</v>
      </c>
      <c r="N5228" s="2" t="str">
        <f t="shared" si="163"/>
        <v>Male201945-54 yearsGR113-128</v>
      </c>
    </row>
    <row r="5229" spans="2:14" x14ac:dyDescent="0.35">
      <c r="B5229" t="s">
        <v>712</v>
      </c>
      <c r="C5229" t="s">
        <v>713</v>
      </c>
      <c r="D5229">
        <v>2019</v>
      </c>
      <c r="E5229">
        <v>2019</v>
      </c>
      <c r="F5229" s="1" t="s">
        <v>24</v>
      </c>
      <c r="G5229" s="1" t="s">
        <v>25</v>
      </c>
      <c r="H5229" s="1" t="s">
        <v>57</v>
      </c>
      <c r="I5229" s="1" t="s">
        <v>56</v>
      </c>
      <c r="J5229">
        <v>484</v>
      </c>
      <c r="K5229">
        <v>20171966</v>
      </c>
      <c r="L5229">
        <v>2.4</v>
      </c>
      <c r="M5229" s="2" t="b">
        <f t="shared" si="162"/>
        <v>0</v>
      </c>
      <c r="N5229" s="2" t="str">
        <f t="shared" si="163"/>
        <v>Male201945-54 yearsGR113-129</v>
      </c>
    </row>
    <row r="5230" spans="2:14" x14ac:dyDescent="0.35">
      <c r="B5230" t="s">
        <v>712</v>
      </c>
      <c r="C5230" t="s">
        <v>713</v>
      </c>
      <c r="D5230">
        <v>2019</v>
      </c>
      <c r="E5230">
        <v>2019</v>
      </c>
      <c r="F5230" s="1" t="s">
        <v>24</v>
      </c>
      <c r="G5230" s="1" t="s">
        <v>25</v>
      </c>
      <c r="H5230" s="1" t="s">
        <v>300</v>
      </c>
      <c r="I5230" s="1" t="s">
        <v>299</v>
      </c>
      <c r="J5230">
        <v>102</v>
      </c>
      <c r="K5230">
        <v>20171966</v>
      </c>
      <c r="L5230">
        <v>0.5</v>
      </c>
      <c r="M5230" s="2" t="b">
        <f t="shared" si="162"/>
        <v>1</v>
      </c>
      <c r="N5230" s="2" t="str">
        <f t="shared" si="163"/>
        <v>Male201945-54 yearsGR113-130</v>
      </c>
    </row>
    <row r="5231" spans="2:14" x14ac:dyDescent="0.35">
      <c r="B5231" t="s">
        <v>712</v>
      </c>
      <c r="C5231" t="s">
        <v>713</v>
      </c>
      <c r="D5231">
        <v>2019</v>
      </c>
      <c r="E5231">
        <v>2019</v>
      </c>
      <c r="F5231" s="1" t="s">
        <v>24</v>
      </c>
      <c r="G5231" s="1" t="s">
        <v>25</v>
      </c>
      <c r="H5231" s="1" t="s">
        <v>55</v>
      </c>
      <c r="I5231" s="1" t="s">
        <v>54</v>
      </c>
      <c r="J5231">
        <v>682</v>
      </c>
      <c r="K5231">
        <v>20171966</v>
      </c>
      <c r="L5231">
        <v>3.4</v>
      </c>
      <c r="M5231" s="2" t="b">
        <f t="shared" si="162"/>
        <v>0</v>
      </c>
      <c r="N5231" s="2" t="str">
        <f t="shared" si="163"/>
        <v>Male201945-54 yearsGR113-131</v>
      </c>
    </row>
    <row r="5232" spans="2:14" x14ac:dyDescent="0.35">
      <c r="B5232" t="s">
        <v>712</v>
      </c>
      <c r="C5232" t="s">
        <v>713</v>
      </c>
      <c r="D5232">
        <v>2019</v>
      </c>
      <c r="E5232">
        <v>2019</v>
      </c>
      <c r="F5232" s="1" t="s">
        <v>24</v>
      </c>
      <c r="G5232" s="1" t="s">
        <v>25</v>
      </c>
      <c r="H5232" s="1" t="s">
        <v>150</v>
      </c>
      <c r="I5232" s="1" t="s">
        <v>149</v>
      </c>
      <c r="J5232">
        <v>35</v>
      </c>
      <c r="K5232">
        <v>20171966</v>
      </c>
      <c r="L5232">
        <v>0.2</v>
      </c>
      <c r="M5232" s="2" t="b">
        <f t="shared" ref="M5232:M5295" si="164">LEFT(H5232,1)="#"</f>
        <v>0</v>
      </c>
      <c r="N5232" s="2" t="str">
        <f t="shared" ref="N5232:N5295" si="165">B5232&amp;E5232&amp;F5232&amp;I5232</f>
        <v>Male201945-54 yearsGR113-132</v>
      </c>
    </row>
    <row r="5233" spans="2:14" x14ac:dyDescent="0.35">
      <c r="B5233" t="s">
        <v>712</v>
      </c>
      <c r="C5233" t="s">
        <v>713</v>
      </c>
      <c r="D5233">
        <v>2019</v>
      </c>
      <c r="E5233">
        <v>2019</v>
      </c>
      <c r="F5233" s="1" t="s">
        <v>24</v>
      </c>
      <c r="G5233" s="1" t="s">
        <v>25</v>
      </c>
      <c r="H5233" s="1" t="s">
        <v>53</v>
      </c>
      <c r="I5233" s="1" t="s">
        <v>52</v>
      </c>
      <c r="J5233">
        <v>647</v>
      </c>
      <c r="K5233">
        <v>20171966</v>
      </c>
      <c r="L5233">
        <v>3.2</v>
      </c>
      <c r="M5233" s="2" t="b">
        <f t="shared" si="164"/>
        <v>0</v>
      </c>
      <c r="N5233" s="2" t="str">
        <f t="shared" si="165"/>
        <v>Male201945-54 yearsGR113-133</v>
      </c>
    </row>
    <row r="5234" spans="2:14" x14ac:dyDescent="0.35">
      <c r="B5234" t="s">
        <v>712</v>
      </c>
      <c r="C5234" t="s">
        <v>713</v>
      </c>
      <c r="D5234">
        <v>2019</v>
      </c>
      <c r="E5234">
        <v>2019</v>
      </c>
      <c r="F5234" s="1" t="s">
        <v>24</v>
      </c>
      <c r="G5234" s="1" t="s">
        <v>25</v>
      </c>
      <c r="H5234" s="1" t="s">
        <v>147</v>
      </c>
      <c r="I5234" s="1" t="s">
        <v>146</v>
      </c>
      <c r="J5234">
        <v>217</v>
      </c>
      <c r="K5234">
        <v>20171966</v>
      </c>
      <c r="L5234">
        <v>1.1000000000000001</v>
      </c>
      <c r="M5234" s="2" t="b">
        <f t="shared" si="164"/>
        <v>1</v>
      </c>
      <c r="N5234" s="2" t="str">
        <f t="shared" si="165"/>
        <v>Male201945-54 yearsGR113-135</v>
      </c>
    </row>
    <row r="5235" spans="2:14" x14ac:dyDescent="0.35">
      <c r="B5235" t="s">
        <v>712</v>
      </c>
      <c r="C5235" t="s">
        <v>713</v>
      </c>
      <c r="D5235">
        <v>2019</v>
      </c>
      <c r="E5235">
        <v>2019</v>
      </c>
      <c r="F5235" s="1" t="s">
        <v>24</v>
      </c>
      <c r="G5235" s="1" t="s">
        <v>25</v>
      </c>
      <c r="H5235" s="1" t="s">
        <v>145</v>
      </c>
      <c r="I5235" s="1" t="s">
        <v>144</v>
      </c>
      <c r="J5235">
        <v>68</v>
      </c>
      <c r="K5235">
        <v>20171966</v>
      </c>
      <c r="L5235">
        <v>0.3</v>
      </c>
      <c r="M5235" s="2" t="b">
        <f t="shared" si="164"/>
        <v>1</v>
      </c>
      <c r="N5235" s="2" t="str">
        <f t="shared" si="165"/>
        <v>Male201945-54 yearsGR113-136</v>
      </c>
    </row>
    <row r="5236" spans="2:14" x14ac:dyDescent="0.35">
      <c r="B5236" t="s">
        <v>712</v>
      </c>
      <c r="C5236" t="s">
        <v>713</v>
      </c>
      <c r="D5236">
        <v>2019</v>
      </c>
      <c r="E5236">
        <v>2019</v>
      </c>
      <c r="F5236" s="1" t="s">
        <v>26</v>
      </c>
      <c r="G5236" s="1" t="s">
        <v>27</v>
      </c>
      <c r="H5236" s="1" t="s">
        <v>296</v>
      </c>
      <c r="I5236" s="1" t="s">
        <v>295</v>
      </c>
      <c r="J5236">
        <v>340</v>
      </c>
      <c r="K5236">
        <v>20499219</v>
      </c>
      <c r="L5236">
        <v>1.7</v>
      </c>
      <c r="M5236" s="2" t="b">
        <f t="shared" si="164"/>
        <v>0</v>
      </c>
      <c r="N5236" s="2" t="str">
        <f t="shared" si="165"/>
        <v>Male201955-64 yearsGR113-003</v>
      </c>
    </row>
    <row r="5237" spans="2:14" x14ac:dyDescent="0.35">
      <c r="B5237" t="s">
        <v>712</v>
      </c>
      <c r="C5237" t="s">
        <v>713</v>
      </c>
      <c r="D5237">
        <v>2019</v>
      </c>
      <c r="E5237">
        <v>2019</v>
      </c>
      <c r="F5237" s="1" t="s">
        <v>26</v>
      </c>
      <c r="G5237" s="1" t="s">
        <v>27</v>
      </c>
      <c r="H5237" s="1" t="s">
        <v>294</v>
      </c>
      <c r="I5237" s="1" t="s">
        <v>293</v>
      </c>
      <c r="J5237">
        <v>71</v>
      </c>
      <c r="K5237">
        <v>20499219</v>
      </c>
      <c r="L5237">
        <v>0.3</v>
      </c>
      <c r="M5237" s="2" t="b">
        <f t="shared" si="164"/>
        <v>1</v>
      </c>
      <c r="N5237" s="2" t="str">
        <f t="shared" si="165"/>
        <v>Male201955-64 yearsGR113-004</v>
      </c>
    </row>
    <row r="5238" spans="2:14" x14ac:dyDescent="0.35">
      <c r="B5238" t="s">
        <v>712</v>
      </c>
      <c r="C5238" t="s">
        <v>713</v>
      </c>
      <c r="D5238">
        <v>2019</v>
      </c>
      <c r="E5238">
        <v>2019</v>
      </c>
      <c r="F5238" s="1" t="s">
        <v>26</v>
      </c>
      <c r="G5238" s="1" t="s">
        <v>27</v>
      </c>
      <c r="H5238" s="1" t="s">
        <v>292</v>
      </c>
      <c r="I5238" s="1" t="s">
        <v>291</v>
      </c>
      <c r="J5238">
        <v>48</v>
      </c>
      <c r="K5238">
        <v>20499219</v>
      </c>
      <c r="L5238">
        <v>0.2</v>
      </c>
      <c r="M5238" s="2" t="b">
        <f t="shared" si="164"/>
        <v>0</v>
      </c>
      <c r="N5238" s="2" t="str">
        <f t="shared" si="165"/>
        <v>Male201955-64 yearsGR113-005</v>
      </c>
    </row>
    <row r="5239" spans="2:14" x14ac:dyDescent="0.35">
      <c r="B5239" t="s">
        <v>712</v>
      </c>
      <c r="C5239" t="s">
        <v>713</v>
      </c>
      <c r="D5239">
        <v>2019</v>
      </c>
      <c r="E5239">
        <v>2019</v>
      </c>
      <c r="F5239" s="1" t="s">
        <v>26</v>
      </c>
      <c r="G5239" s="1" t="s">
        <v>27</v>
      </c>
      <c r="H5239" s="1" t="s">
        <v>290</v>
      </c>
      <c r="I5239" s="1" t="s">
        <v>289</v>
      </c>
      <c r="J5239">
        <v>23</v>
      </c>
      <c r="K5239">
        <v>20499219</v>
      </c>
      <c r="L5239">
        <v>0.1</v>
      </c>
      <c r="M5239" s="2" t="b">
        <f t="shared" si="164"/>
        <v>0</v>
      </c>
      <c r="N5239" s="2" t="str">
        <f t="shared" si="165"/>
        <v>Male201955-64 yearsGR113-006</v>
      </c>
    </row>
    <row r="5240" spans="2:14" x14ac:dyDescent="0.35">
      <c r="B5240" t="s">
        <v>712</v>
      </c>
      <c r="C5240" t="s">
        <v>713</v>
      </c>
      <c r="D5240">
        <v>2019</v>
      </c>
      <c r="E5240">
        <v>2019</v>
      </c>
      <c r="F5240" s="1" t="s">
        <v>26</v>
      </c>
      <c r="G5240" s="1" t="s">
        <v>27</v>
      </c>
      <c r="H5240" s="1" t="s">
        <v>143</v>
      </c>
      <c r="I5240" s="1" t="s">
        <v>142</v>
      </c>
      <c r="J5240">
        <v>3065</v>
      </c>
      <c r="K5240">
        <v>20499219</v>
      </c>
      <c r="L5240">
        <v>15</v>
      </c>
      <c r="M5240" s="2" t="b">
        <f t="shared" si="164"/>
        <v>1</v>
      </c>
      <c r="N5240" s="2" t="str">
        <f t="shared" si="165"/>
        <v>Male201955-64 yearsGR113-010</v>
      </c>
    </row>
    <row r="5241" spans="2:14" x14ac:dyDescent="0.35">
      <c r="B5241" t="s">
        <v>712</v>
      </c>
      <c r="C5241" t="s">
        <v>713</v>
      </c>
      <c r="D5241">
        <v>2019</v>
      </c>
      <c r="E5241">
        <v>2019</v>
      </c>
      <c r="F5241" s="1" t="s">
        <v>26</v>
      </c>
      <c r="G5241" s="1" t="s">
        <v>27</v>
      </c>
      <c r="H5241" s="1" t="s">
        <v>284</v>
      </c>
      <c r="I5241" s="1" t="s">
        <v>283</v>
      </c>
      <c r="J5241">
        <v>1158</v>
      </c>
      <c r="K5241">
        <v>20499219</v>
      </c>
      <c r="L5241">
        <v>5.6</v>
      </c>
      <c r="M5241" s="2" t="b">
        <f t="shared" si="164"/>
        <v>1</v>
      </c>
      <c r="N5241" s="2" t="str">
        <f t="shared" si="165"/>
        <v>Male201955-64 yearsGR113-015</v>
      </c>
    </row>
    <row r="5242" spans="2:14" x14ac:dyDescent="0.35">
      <c r="B5242" t="s">
        <v>712</v>
      </c>
      <c r="C5242" t="s">
        <v>713</v>
      </c>
      <c r="D5242">
        <v>2019</v>
      </c>
      <c r="E5242">
        <v>2019</v>
      </c>
      <c r="F5242" s="1" t="s">
        <v>26</v>
      </c>
      <c r="G5242" s="1" t="s">
        <v>27</v>
      </c>
      <c r="H5242" s="1" t="s">
        <v>282</v>
      </c>
      <c r="I5242" s="1" t="s">
        <v>281</v>
      </c>
      <c r="J5242">
        <v>1185</v>
      </c>
      <c r="K5242">
        <v>20499219</v>
      </c>
      <c r="L5242">
        <v>5.8</v>
      </c>
      <c r="M5242" s="2" t="b">
        <f t="shared" si="164"/>
        <v>1</v>
      </c>
      <c r="N5242" s="2" t="str">
        <f t="shared" si="165"/>
        <v>Male201955-64 yearsGR113-016</v>
      </c>
    </row>
    <row r="5243" spans="2:14" x14ac:dyDescent="0.35">
      <c r="B5243" t="s">
        <v>712</v>
      </c>
      <c r="C5243" t="s">
        <v>713</v>
      </c>
      <c r="D5243">
        <v>2019</v>
      </c>
      <c r="E5243">
        <v>2019</v>
      </c>
      <c r="F5243" s="1" t="s">
        <v>26</v>
      </c>
      <c r="G5243" s="1" t="s">
        <v>27</v>
      </c>
      <c r="H5243" s="1" t="s">
        <v>141</v>
      </c>
      <c r="I5243" s="1" t="s">
        <v>140</v>
      </c>
      <c r="J5243">
        <v>802</v>
      </c>
      <c r="K5243">
        <v>20499219</v>
      </c>
      <c r="L5243">
        <v>3.9</v>
      </c>
      <c r="M5243" s="2" t="b">
        <f t="shared" si="164"/>
        <v>0</v>
      </c>
      <c r="N5243" s="2" t="str">
        <f t="shared" si="165"/>
        <v>Male201955-64 yearsGR113-018</v>
      </c>
    </row>
    <row r="5244" spans="2:14" x14ac:dyDescent="0.35">
      <c r="B5244" t="s">
        <v>712</v>
      </c>
      <c r="C5244" t="s">
        <v>713</v>
      </c>
      <c r="D5244">
        <v>2019</v>
      </c>
      <c r="E5244">
        <v>2019</v>
      </c>
      <c r="F5244" s="1" t="s">
        <v>26</v>
      </c>
      <c r="G5244" s="1" t="s">
        <v>27</v>
      </c>
      <c r="H5244" s="1" t="s">
        <v>139</v>
      </c>
      <c r="I5244" s="1" t="s">
        <v>138</v>
      </c>
      <c r="J5244">
        <v>60385</v>
      </c>
      <c r="K5244">
        <v>20499219</v>
      </c>
      <c r="L5244">
        <v>294.60000000000002</v>
      </c>
      <c r="M5244" s="2" t="b">
        <f t="shared" si="164"/>
        <v>1</v>
      </c>
      <c r="N5244" s="2" t="str">
        <f t="shared" si="165"/>
        <v>Male201955-64 yearsGR113-019</v>
      </c>
    </row>
    <row r="5245" spans="2:14" x14ac:dyDescent="0.35">
      <c r="B5245" t="s">
        <v>712</v>
      </c>
      <c r="C5245" t="s">
        <v>713</v>
      </c>
      <c r="D5245">
        <v>2019</v>
      </c>
      <c r="E5245">
        <v>2019</v>
      </c>
      <c r="F5245" s="1" t="s">
        <v>26</v>
      </c>
      <c r="G5245" s="1" t="s">
        <v>27</v>
      </c>
      <c r="H5245" s="1" t="s">
        <v>280</v>
      </c>
      <c r="I5245" s="1" t="s">
        <v>279</v>
      </c>
      <c r="J5245">
        <v>2078</v>
      </c>
      <c r="K5245">
        <v>20499219</v>
      </c>
      <c r="L5245">
        <v>10.1</v>
      </c>
      <c r="M5245" s="2" t="b">
        <f t="shared" si="164"/>
        <v>0</v>
      </c>
      <c r="N5245" s="2" t="str">
        <f t="shared" si="165"/>
        <v>Male201955-64 yearsGR113-020</v>
      </c>
    </row>
    <row r="5246" spans="2:14" x14ac:dyDescent="0.35">
      <c r="B5246" t="s">
        <v>712</v>
      </c>
      <c r="C5246" t="s">
        <v>713</v>
      </c>
      <c r="D5246">
        <v>2019</v>
      </c>
      <c r="E5246">
        <v>2019</v>
      </c>
      <c r="F5246" s="1" t="s">
        <v>26</v>
      </c>
      <c r="G5246" s="1" t="s">
        <v>27</v>
      </c>
      <c r="H5246" s="1" t="s">
        <v>278</v>
      </c>
      <c r="I5246" s="1" t="s">
        <v>277</v>
      </c>
      <c r="J5246">
        <v>3136</v>
      </c>
      <c r="K5246">
        <v>20499219</v>
      </c>
      <c r="L5246">
        <v>15.3</v>
      </c>
      <c r="M5246" s="2" t="b">
        <f t="shared" si="164"/>
        <v>0</v>
      </c>
      <c r="N5246" s="2" t="str">
        <f t="shared" si="165"/>
        <v>Male201955-64 yearsGR113-021</v>
      </c>
    </row>
    <row r="5247" spans="2:14" x14ac:dyDescent="0.35">
      <c r="B5247" t="s">
        <v>712</v>
      </c>
      <c r="C5247" t="s">
        <v>713</v>
      </c>
      <c r="D5247">
        <v>2019</v>
      </c>
      <c r="E5247">
        <v>2019</v>
      </c>
      <c r="F5247" s="1" t="s">
        <v>26</v>
      </c>
      <c r="G5247" s="1" t="s">
        <v>27</v>
      </c>
      <c r="H5247" s="1" t="s">
        <v>276</v>
      </c>
      <c r="I5247" s="1" t="s">
        <v>275</v>
      </c>
      <c r="J5247">
        <v>1333</v>
      </c>
      <c r="K5247">
        <v>20499219</v>
      </c>
      <c r="L5247">
        <v>6.5</v>
      </c>
      <c r="M5247" s="2" t="b">
        <f t="shared" si="164"/>
        <v>0</v>
      </c>
      <c r="N5247" s="2" t="str">
        <f t="shared" si="165"/>
        <v>Male201955-64 yearsGR113-022</v>
      </c>
    </row>
    <row r="5248" spans="2:14" x14ac:dyDescent="0.35">
      <c r="B5248" t="s">
        <v>712</v>
      </c>
      <c r="C5248" t="s">
        <v>713</v>
      </c>
      <c r="D5248">
        <v>2019</v>
      </c>
      <c r="E5248">
        <v>2019</v>
      </c>
      <c r="F5248" s="1" t="s">
        <v>26</v>
      </c>
      <c r="G5248" s="1" t="s">
        <v>27</v>
      </c>
      <c r="H5248" s="1" t="s">
        <v>274</v>
      </c>
      <c r="I5248" s="1" t="s">
        <v>273</v>
      </c>
      <c r="J5248">
        <v>6210</v>
      </c>
      <c r="K5248">
        <v>20499219</v>
      </c>
      <c r="L5248">
        <v>30.3</v>
      </c>
      <c r="M5248" s="2" t="b">
        <f t="shared" si="164"/>
        <v>0</v>
      </c>
      <c r="N5248" s="2" t="str">
        <f t="shared" si="165"/>
        <v>Male201955-64 yearsGR113-023</v>
      </c>
    </row>
    <row r="5249" spans="2:14" x14ac:dyDescent="0.35">
      <c r="B5249" t="s">
        <v>712</v>
      </c>
      <c r="C5249" t="s">
        <v>713</v>
      </c>
      <c r="D5249">
        <v>2019</v>
      </c>
      <c r="E5249">
        <v>2019</v>
      </c>
      <c r="F5249" s="1" t="s">
        <v>26</v>
      </c>
      <c r="G5249" s="1" t="s">
        <v>27</v>
      </c>
      <c r="H5249" s="1" t="s">
        <v>272</v>
      </c>
      <c r="I5249" s="1" t="s">
        <v>271</v>
      </c>
      <c r="J5249">
        <v>5364</v>
      </c>
      <c r="K5249">
        <v>20499219</v>
      </c>
      <c r="L5249">
        <v>26.2</v>
      </c>
      <c r="M5249" s="2" t="b">
        <f t="shared" si="164"/>
        <v>0</v>
      </c>
      <c r="N5249" s="2" t="str">
        <f t="shared" si="165"/>
        <v>Male201955-64 yearsGR113-024</v>
      </c>
    </row>
    <row r="5250" spans="2:14" x14ac:dyDescent="0.35">
      <c r="B5250" t="s">
        <v>712</v>
      </c>
      <c r="C5250" t="s">
        <v>713</v>
      </c>
      <c r="D5250">
        <v>2019</v>
      </c>
      <c r="E5250">
        <v>2019</v>
      </c>
      <c r="F5250" s="1" t="s">
        <v>26</v>
      </c>
      <c r="G5250" s="1" t="s">
        <v>27</v>
      </c>
      <c r="H5250" s="1" t="s">
        <v>270</v>
      </c>
      <c r="I5250" s="1" t="s">
        <v>269</v>
      </c>
      <c r="J5250">
        <v>5199</v>
      </c>
      <c r="K5250">
        <v>20499219</v>
      </c>
      <c r="L5250">
        <v>25.4</v>
      </c>
      <c r="M5250" s="2" t="b">
        <f t="shared" si="164"/>
        <v>0</v>
      </c>
      <c r="N5250" s="2" t="str">
        <f t="shared" si="165"/>
        <v>Male201955-64 yearsGR113-025</v>
      </c>
    </row>
    <row r="5251" spans="2:14" x14ac:dyDescent="0.35">
      <c r="B5251" t="s">
        <v>712</v>
      </c>
      <c r="C5251" t="s">
        <v>713</v>
      </c>
      <c r="D5251">
        <v>2019</v>
      </c>
      <c r="E5251">
        <v>2019</v>
      </c>
      <c r="F5251" s="1" t="s">
        <v>26</v>
      </c>
      <c r="G5251" s="1" t="s">
        <v>27</v>
      </c>
      <c r="H5251" s="1" t="s">
        <v>268</v>
      </c>
      <c r="I5251" s="1" t="s">
        <v>267</v>
      </c>
      <c r="J5251">
        <v>825</v>
      </c>
      <c r="K5251">
        <v>20499219</v>
      </c>
      <c r="L5251">
        <v>4</v>
      </c>
      <c r="M5251" s="2" t="b">
        <f t="shared" si="164"/>
        <v>0</v>
      </c>
      <c r="N5251" s="2" t="str">
        <f t="shared" si="165"/>
        <v>Male201955-64 yearsGR113-026</v>
      </c>
    </row>
    <row r="5252" spans="2:14" x14ac:dyDescent="0.35">
      <c r="B5252" t="s">
        <v>712</v>
      </c>
      <c r="C5252" t="s">
        <v>713</v>
      </c>
      <c r="D5252">
        <v>2019</v>
      </c>
      <c r="E5252">
        <v>2019</v>
      </c>
      <c r="F5252" s="1" t="s">
        <v>26</v>
      </c>
      <c r="G5252" s="1" t="s">
        <v>27</v>
      </c>
      <c r="H5252" s="1" t="s">
        <v>266</v>
      </c>
      <c r="I5252" s="1" t="s">
        <v>265</v>
      </c>
      <c r="J5252">
        <v>15241</v>
      </c>
      <c r="K5252">
        <v>20499219</v>
      </c>
      <c r="L5252">
        <v>74.3</v>
      </c>
      <c r="M5252" s="2" t="b">
        <f t="shared" si="164"/>
        <v>0</v>
      </c>
      <c r="N5252" s="2" t="str">
        <f t="shared" si="165"/>
        <v>Male201955-64 yearsGR113-027</v>
      </c>
    </row>
    <row r="5253" spans="2:14" x14ac:dyDescent="0.35">
      <c r="B5253" t="s">
        <v>712</v>
      </c>
      <c r="C5253" t="s">
        <v>713</v>
      </c>
      <c r="D5253">
        <v>2019</v>
      </c>
      <c r="E5253">
        <v>2019</v>
      </c>
      <c r="F5253" s="1" t="s">
        <v>26</v>
      </c>
      <c r="G5253" s="1" t="s">
        <v>27</v>
      </c>
      <c r="H5253" s="1" t="s">
        <v>264</v>
      </c>
      <c r="I5253" s="1" t="s">
        <v>263</v>
      </c>
      <c r="J5253">
        <v>938</v>
      </c>
      <c r="K5253">
        <v>20499219</v>
      </c>
      <c r="L5253">
        <v>4.5999999999999996</v>
      </c>
      <c r="M5253" s="2" t="b">
        <f t="shared" si="164"/>
        <v>0</v>
      </c>
      <c r="N5253" s="2" t="str">
        <f t="shared" si="165"/>
        <v>Male201955-64 yearsGR113-028</v>
      </c>
    </row>
    <row r="5254" spans="2:14" x14ac:dyDescent="0.35">
      <c r="B5254" t="s">
        <v>712</v>
      </c>
      <c r="C5254" t="s">
        <v>713</v>
      </c>
      <c r="D5254">
        <v>2019</v>
      </c>
      <c r="E5254">
        <v>2019</v>
      </c>
      <c r="F5254" s="1" t="s">
        <v>26</v>
      </c>
      <c r="G5254" s="1" t="s">
        <v>27</v>
      </c>
      <c r="H5254" s="1" t="s">
        <v>137</v>
      </c>
      <c r="I5254" s="1" t="s">
        <v>136</v>
      </c>
      <c r="J5254">
        <v>100</v>
      </c>
      <c r="K5254">
        <v>20499219</v>
      </c>
      <c r="L5254">
        <v>0.5</v>
      </c>
      <c r="M5254" s="2" t="b">
        <f t="shared" si="164"/>
        <v>0</v>
      </c>
      <c r="N5254" s="2" t="str">
        <f t="shared" si="165"/>
        <v>Male201955-64 yearsGR113-029</v>
      </c>
    </row>
    <row r="5255" spans="2:14" x14ac:dyDescent="0.35">
      <c r="B5255" t="s">
        <v>712</v>
      </c>
      <c r="C5255" t="s">
        <v>713</v>
      </c>
      <c r="D5255">
        <v>2019</v>
      </c>
      <c r="E5255">
        <v>2019</v>
      </c>
      <c r="F5255" s="1" t="s">
        <v>26</v>
      </c>
      <c r="G5255" s="1" t="s">
        <v>27</v>
      </c>
      <c r="H5255" s="1" t="s">
        <v>256</v>
      </c>
      <c r="I5255" s="1" t="s">
        <v>255</v>
      </c>
      <c r="J5255">
        <v>2922</v>
      </c>
      <c r="K5255">
        <v>20499219</v>
      </c>
      <c r="L5255">
        <v>14.3</v>
      </c>
      <c r="M5255" s="2" t="b">
        <f t="shared" si="164"/>
        <v>0</v>
      </c>
      <c r="N5255" s="2" t="str">
        <f t="shared" si="165"/>
        <v>Male201955-64 yearsGR113-033</v>
      </c>
    </row>
    <row r="5256" spans="2:14" x14ac:dyDescent="0.35">
      <c r="B5256" t="s">
        <v>712</v>
      </c>
      <c r="C5256" t="s">
        <v>713</v>
      </c>
      <c r="D5256">
        <v>2019</v>
      </c>
      <c r="E5256">
        <v>2019</v>
      </c>
      <c r="F5256" s="1" t="s">
        <v>26</v>
      </c>
      <c r="G5256" s="1" t="s">
        <v>27</v>
      </c>
      <c r="H5256" s="1" t="s">
        <v>254</v>
      </c>
      <c r="I5256" s="1" t="s">
        <v>253</v>
      </c>
      <c r="J5256">
        <v>1898</v>
      </c>
      <c r="K5256">
        <v>20499219</v>
      </c>
      <c r="L5256">
        <v>9.3000000000000007</v>
      </c>
      <c r="M5256" s="2" t="b">
        <f t="shared" si="164"/>
        <v>0</v>
      </c>
      <c r="N5256" s="2" t="str">
        <f t="shared" si="165"/>
        <v>Male201955-64 yearsGR113-034</v>
      </c>
    </row>
    <row r="5257" spans="2:14" x14ac:dyDescent="0.35">
      <c r="B5257" t="s">
        <v>712</v>
      </c>
      <c r="C5257" t="s">
        <v>713</v>
      </c>
      <c r="D5257">
        <v>2019</v>
      </c>
      <c r="E5257">
        <v>2019</v>
      </c>
      <c r="F5257" s="1" t="s">
        <v>26</v>
      </c>
      <c r="G5257" s="1" t="s">
        <v>27</v>
      </c>
      <c r="H5257" s="1" t="s">
        <v>252</v>
      </c>
      <c r="I5257" s="1" t="s">
        <v>251</v>
      </c>
      <c r="J5257">
        <v>1332</v>
      </c>
      <c r="K5257">
        <v>20499219</v>
      </c>
      <c r="L5257">
        <v>6.5</v>
      </c>
      <c r="M5257" s="2" t="b">
        <f t="shared" si="164"/>
        <v>0</v>
      </c>
      <c r="N5257" s="2" t="str">
        <f t="shared" si="165"/>
        <v>Male201955-64 yearsGR113-035</v>
      </c>
    </row>
    <row r="5258" spans="2:14" x14ac:dyDescent="0.35">
      <c r="B5258" t="s">
        <v>712</v>
      </c>
      <c r="C5258" t="s">
        <v>713</v>
      </c>
      <c r="D5258">
        <v>2019</v>
      </c>
      <c r="E5258">
        <v>2019</v>
      </c>
      <c r="F5258" s="1" t="s">
        <v>26</v>
      </c>
      <c r="G5258" s="1" t="s">
        <v>27</v>
      </c>
      <c r="H5258" s="1" t="s">
        <v>250</v>
      </c>
      <c r="I5258" s="1" t="s">
        <v>249</v>
      </c>
      <c r="J5258">
        <v>2376</v>
      </c>
      <c r="K5258">
        <v>20499219</v>
      </c>
      <c r="L5258">
        <v>11.6</v>
      </c>
      <c r="M5258" s="2" t="b">
        <f t="shared" si="164"/>
        <v>0</v>
      </c>
      <c r="N5258" s="2" t="str">
        <f t="shared" si="165"/>
        <v>Male201955-64 yearsGR113-036</v>
      </c>
    </row>
    <row r="5259" spans="2:14" x14ac:dyDescent="0.35">
      <c r="B5259" t="s">
        <v>712</v>
      </c>
      <c r="C5259" t="s">
        <v>713</v>
      </c>
      <c r="D5259">
        <v>2019</v>
      </c>
      <c r="E5259">
        <v>2019</v>
      </c>
      <c r="F5259" s="1" t="s">
        <v>26</v>
      </c>
      <c r="G5259" s="1" t="s">
        <v>27</v>
      </c>
      <c r="H5259" s="1" t="s">
        <v>135</v>
      </c>
      <c r="I5259" s="1" t="s">
        <v>134</v>
      </c>
      <c r="J5259">
        <v>4431</v>
      </c>
      <c r="K5259">
        <v>20499219</v>
      </c>
      <c r="L5259">
        <v>21.6</v>
      </c>
      <c r="M5259" s="2" t="b">
        <f t="shared" si="164"/>
        <v>0</v>
      </c>
      <c r="N5259" s="2" t="str">
        <f t="shared" si="165"/>
        <v>Male201955-64 yearsGR113-037</v>
      </c>
    </row>
    <row r="5260" spans="2:14" x14ac:dyDescent="0.35">
      <c r="B5260" t="s">
        <v>712</v>
      </c>
      <c r="C5260" t="s">
        <v>713</v>
      </c>
      <c r="D5260">
        <v>2019</v>
      </c>
      <c r="E5260">
        <v>2019</v>
      </c>
      <c r="F5260" s="1" t="s">
        <v>26</v>
      </c>
      <c r="G5260" s="1" t="s">
        <v>27</v>
      </c>
      <c r="H5260" s="1" t="s">
        <v>248</v>
      </c>
      <c r="I5260" s="1" t="s">
        <v>247</v>
      </c>
      <c r="J5260">
        <v>105</v>
      </c>
      <c r="K5260">
        <v>20499219</v>
      </c>
      <c r="L5260">
        <v>0.5</v>
      </c>
      <c r="M5260" s="2" t="b">
        <f t="shared" si="164"/>
        <v>0</v>
      </c>
      <c r="N5260" s="2" t="str">
        <f t="shared" si="165"/>
        <v>Male201955-64 yearsGR113-038</v>
      </c>
    </row>
    <row r="5261" spans="2:14" x14ac:dyDescent="0.35">
      <c r="B5261" t="s">
        <v>712</v>
      </c>
      <c r="C5261" t="s">
        <v>713</v>
      </c>
      <c r="D5261">
        <v>2019</v>
      </c>
      <c r="E5261">
        <v>2019</v>
      </c>
      <c r="F5261" s="1" t="s">
        <v>26</v>
      </c>
      <c r="G5261" s="1" t="s">
        <v>27</v>
      </c>
      <c r="H5261" s="1" t="s">
        <v>133</v>
      </c>
      <c r="I5261" s="1" t="s">
        <v>132</v>
      </c>
      <c r="J5261">
        <v>1621</v>
      </c>
      <c r="K5261">
        <v>20499219</v>
      </c>
      <c r="L5261">
        <v>7.9</v>
      </c>
      <c r="M5261" s="2" t="b">
        <f t="shared" si="164"/>
        <v>0</v>
      </c>
      <c r="N5261" s="2" t="str">
        <f t="shared" si="165"/>
        <v>Male201955-64 yearsGR113-039</v>
      </c>
    </row>
    <row r="5262" spans="2:14" x14ac:dyDescent="0.35">
      <c r="B5262" t="s">
        <v>712</v>
      </c>
      <c r="C5262" t="s">
        <v>713</v>
      </c>
      <c r="D5262">
        <v>2019</v>
      </c>
      <c r="E5262">
        <v>2019</v>
      </c>
      <c r="F5262" s="1" t="s">
        <v>26</v>
      </c>
      <c r="G5262" s="1" t="s">
        <v>27</v>
      </c>
      <c r="H5262" s="1" t="s">
        <v>246</v>
      </c>
      <c r="I5262" s="1" t="s">
        <v>245</v>
      </c>
      <c r="J5262">
        <v>1635</v>
      </c>
      <c r="K5262">
        <v>20499219</v>
      </c>
      <c r="L5262">
        <v>8</v>
      </c>
      <c r="M5262" s="2" t="b">
        <f t="shared" si="164"/>
        <v>0</v>
      </c>
      <c r="N5262" s="2" t="str">
        <f t="shared" si="165"/>
        <v>Male201955-64 yearsGR113-040</v>
      </c>
    </row>
    <row r="5263" spans="2:14" x14ac:dyDescent="0.35">
      <c r="B5263" t="s">
        <v>712</v>
      </c>
      <c r="C5263" t="s">
        <v>713</v>
      </c>
      <c r="D5263">
        <v>2019</v>
      </c>
      <c r="E5263">
        <v>2019</v>
      </c>
      <c r="F5263" s="1" t="s">
        <v>26</v>
      </c>
      <c r="G5263" s="1" t="s">
        <v>27</v>
      </c>
      <c r="H5263" s="1" t="s">
        <v>244</v>
      </c>
      <c r="I5263" s="1" t="s">
        <v>243</v>
      </c>
      <c r="J5263">
        <v>1063</v>
      </c>
      <c r="K5263">
        <v>20499219</v>
      </c>
      <c r="L5263">
        <v>5.2</v>
      </c>
      <c r="M5263" s="2" t="b">
        <f t="shared" si="164"/>
        <v>0</v>
      </c>
      <c r="N5263" s="2" t="str">
        <f t="shared" si="165"/>
        <v>Male201955-64 yearsGR113-041</v>
      </c>
    </row>
    <row r="5264" spans="2:14" x14ac:dyDescent="0.35">
      <c r="B5264" t="s">
        <v>712</v>
      </c>
      <c r="C5264" t="s">
        <v>713</v>
      </c>
      <c r="D5264">
        <v>2019</v>
      </c>
      <c r="E5264">
        <v>2019</v>
      </c>
      <c r="F5264" s="1" t="s">
        <v>26</v>
      </c>
      <c r="G5264" s="1" t="s">
        <v>27</v>
      </c>
      <c r="H5264" s="1" t="s">
        <v>240</v>
      </c>
      <c r="I5264" s="1" t="s">
        <v>239</v>
      </c>
      <c r="J5264">
        <v>7002</v>
      </c>
      <c r="K5264">
        <v>20499219</v>
      </c>
      <c r="L5264">
        <v>34.200000000000003</v>
      </c>
      <c r="M5264" s="2" t="b">
        <f t="shared" si="164"/>
        <v>0</v>
      </c>
      <c r="N5264" s="2" t="str">
        <f t="shared" si="165"/>
        <v>Male201955-64 yearsGR113-043</v>
      </c>
    </row>
    <row r="5265" spans="2:14" x14ac:dyDescent="0.35">
      <c r="B5265" t="s">
        <v>712</v>
      </c>
      <c r="C5265" t="s">
        <v>713</v>
      </c>
      <c r="D5265">
        <v>2019</v>
      </c>
      <c r="E5265">
        <v>2019</v>
      </c>
      <c r="F5265" s="1" t="s">
        <v>26</v>
      </c>
      <c r="G5265" s="1" t="s">
        <v>27</v>
      </c>
      <c r="H5265" s="1" t="s">
        <v>238</v>
      </c>
      <c r="I5265" s="1" t="s">
        <v>237</v>
      </c>
      <c r="J5265">
        <v>872</v>
      </c>
      <c r="K5265">
        <v>20499219</v>
      </c>
      <c r="L5265">
        <v>4.3</v>
      </c>
      <c r="M5265" s="2" t="b">
        <f t="shared" si="164"/>
        <v>1</v>
      </c>
      <c r="N5265" s="2" t="str">
        <f t="shared" si="165"/>
        <v>Male201955-64 yearsGR113-044</v>
      </c>
    </row>
    <row r="5266" spans="2:14" x14ac:dyDescent="0.35">
      <c r="B5266" t="s">
        <v>712</v>
      </c>
      <c r="C5266" t="s">
        <v>713</v>
      </c>
      <c r="D5266">
        <v>2019</v>
      </c>
      <c r="E5266">
        <v>2019</v>
      </c>
      <c r="F5266" s="1" t="s">
        <v>26</v>
      </c>
      <c r="G5266" s="1" t="s">
        <v>27</v>
      </c>
      <c r="H5266" s="1" t="s">
        <v>236</v>
      </c>
      <c r="I5266" s="1" t="s">
        <v>235</v>
      </c>
      <c r="J5266">
        <v>257</v>
      </c>
      <c r="K5266">
        <v>20499219</v>
      </c>
      <c r="L5266">
        <v>1.3</v>
      </c>
      <c r="M5266" s="2" t="b">
        <f t="shared" si="164"/>
        <v>1</v>
      </c>
      <c r="N5266" s="2" t="str">
        <f t="shared" si="165"/>
        <v>Male201955-64 yearsGR113-045</v>
      </c>
    </row>
    <row r="5267" spans="2:14" x14ac:dyDescent="0.35">
      <c r="B5267" t="s">
        <v>712</v>
      </c>
      <c r="C5267" t="s">
        <v>713</v>
      </c>
      <c r="D5267">
        <v>2019</v>
      </c>
      <c r="E5267">
        <v>2019</v>
      </c>
      <c r="F5267" s="1" t="s">
        <v>26</v>
      </c>
      <c r="G5267" s="1" t="s">
        <v>27</v>
      </c>
      <c r="H5267" s="1" t="s">
        <v>131</v>
      </c>
      <c r="I5267" s="1" t="s">
        <v>130</v>
      </c>
      <c r="J5267">
        <v>9745</v>
      </c>
      <c r="K5267">
        <v>20499219</v>
      </c>
      <c r="L5267">
        <v>47.5</v>
      </c>
      <c r="M5267" s="2" t="b">
        <f t="shared" si="164"/>
        <v>1</v>
      </c>
      <c r="N5267" s="2" t="str">
        <f t="shared" si="165"/>
        <v>Male201955-64 yearsGR113-046</v>
      </c>
    </row>
    <row r="5268" spans="2:14" x14ac:dyDescent="0.35">
      <c r="B5268" t="s">
        <v>712</v>
      </c>
      <c r="C5268" t="s">
        <v>713</v>
      </c>
      <c r="D5268">
        <v>2019</v>
      </c>
      <c r="E5268">
        <v>2019</v>
      </c>
      <c r="F5268" s="1" t="s">
        <v>26</v>
      </c>
      <c r="G5268" s="1" t="s">
        <v>27</v>
      </c>
      <c r="H5268" s="1" t="s">
        <v>234</v>
      </c>
      <c r="I5268" s="1" t="s">
        <v>233</v>
      </c>
      <c r="J5268">
        <v>337</v>
      </c>
      <c r="K5268">
        <v>20499219</v>
      </c>
      <c r="L5268">
        <v>1.6</v>
      </c>
      <c r="M5268" s="2" t="b">
        <f t="shared" si="164"/>
        <v>1</v>
      </c>
      <c r="N5268" s="2" t="str">
        <f t="shared" si="165"/>
        <v>Male201955-64 yearsGR113-047</v>
      </c>
    </row>
    <row r="5269" spans="2:14" x14ac:dyDescent="0.35">
      <c r="B5269" t="s">
        <v>712</v>
      </c>
      <c r="C5269" t="s">
        <v>713</v>
      </c>
      <c r="D5269">
        <v>2019</v>
      </c>
      <c r="E5269">
        <v>2019</v>
      </c>
      <c r="F5269" s="1" t="s">
        <v>26</v>
      </c>
      <c r="G5269" s="1" t="s">
        <v>27</v>
      </c>
      <c r="H5269" s="1" t="s">
        <v>232</v>
      </c>
      <c r="I5269" s="1" t="s">
        <v>231</v>
      </c>
      <c r="J5269">
        <v>318</v>
      </c>
      <c r="K5269">
        <v>20499219</v>
      </c>
      <c r="L5269">
        <v>1.6</v>
      </c>
      <c r="M5269" s="2" t="b">
        <f t="shared" si="164"/>
        <v>0</v>
      </c>
      <c r="N5269" s="2" t="str">
        <f t="shared" si="165"/>
        <v>Male201955-64 yearsGR113-048</v>
      </c>
    </row>
    <row r="5270" spans="2:14" x14ac:dyDescent="0.35">
      <c r="B5270" t="s">
        <v>712</v>
      </c>
      <c r="C5270" t="s">
        <v>713</v>
      </c>
      <c r="D5270">
        <v>2019</v>
      </c>
      <c r="E5270">
        <v>2019</v>
      </c>
      <c r="F5270" s="1" t="s">
        <v>26</v>
      </c>
      <c r="G5270" s="1" t="s">
        <v>27</v>
      </c>
      <c r="H5270" s="1" t="s">
        <v>230</v>
      </c>
      <c r="I5270" s="1" t="s">
        <v>229</v>
      </c>
      <c r="J5270">
        <v>19</v>
      </c>
      <c r="K5270">
        <v>20499219</v>
      </c>
      <c r="L5270" t="s">
        <v>10</v>
      </c>
      <c r="M5270" s="2" t="b">
        <f t="shared" si="164"/>
        <v>0</v>
      </c>
      <c r="N5270" s="2" t="str">
        <f t="shared" si="165"/>
        <v>Male201955-64 yearsGR113-049</v>
      </c>
    </row>
    <row r="5271" spans="2:14" x14ac:dyDescent="0.35">
      <c r="B5271" t="s">
        <v>712</v>
      </c>
      <c r="C5271" t="s">
        <v>713</v>
      </c>
      <c r="D5271">
        <v>2019</v>
      </c>
      <c r="E5271">
        <v>2019</v>
      </c>
      <c r="F5271" s="1" t="s">
        <v>26</v>
      </c>
      <c r="G5271" s="1" t="s">
        <v>27</v>
      </c>
      <c r="H5271" s="1" t="s">
        <v>228</v>
      </c>
      <c r="I5271" s="1" t="s">
        <v>227</v>
      </c>
      <c r="J5271">
        <v>69</v>
      </c>
      <c r="K5271">
        <v>20499219</v>
      </c>
      <c r="L5271">
        <v>0.3</v>
      </c>
      <c r="M5271" s="2" t="b">
        <f t="shared" si="164"/>
        <v>1</v>
      </c>
      <c r="N5271" s="2" t="str">
        <f t="shared" si="165"/>
        <v>Male201955-64 yearsGR113-050</v>
      </c>
    </row>
    <row r="5272" spans="2:14" x14ac:dyDescent="0.35">
      <c r="B5272" t="s">
        <v>712</v>
      </c>
      <c r="C5272" t="s">
        <v>713</v>
      </c>
      <c r="D5272">
        <v>2019</v>
      </c>
      <c r="E5272">
        <v>2019</v>
      </c>
      <c r="F5272" s="1" t="s">
        <v>26</v>
      </c>
      <c r="G5272" s="1" t="s">
        <v>27</v>
      </c>
      <c r="H5272" s="1" t="s">
        <v>226</v>
      </c>
      <c r="I5272" s="1" t="s">
        <v>225</v>
      </c>
      <c r="J5272">
        <v>524</v>
      </c>
      <c r="K5272">
        <v>20499219</v>
      </c>
      <c r="L5272">
        <v>2.6</v>
      </c>
      <c r="M5272" s="2" t="b">
        <f t="shared" si="164"/>
        <v>1</v>
      </c>
      <c r="N5272" s="2" t="str">
        <f t="shared" si="165"/>
        <v>Male201955-64 yearsGR113-051</v>
      </c>
    </row>
    <row r="5273" spans="2:14" x14ac:dyDescent="0.35">
      <c r="B5273" t="s">
        <v>712</v>
      </c>
      <c r="C5273" t="s">
        <v>713</v>
      </c>
      <c r="D5273">
        <v>2019</v>
      </c>
      <c r="E5273">
        <v>2019</v>
      </c>
      <c r="F5273" s="1" t="s">
        <v>26</v>
      </c>
      <c r="G5273" s="1" t="s">
        <v>27</v>
      </c>
      <c r="H5273" s="1" t="s">
        <v>224</v>
      </c>
      <c r="I5273" s="1" t="s">
        <v>223</v>
      </c>
      <c r="J5273">
        <v>538</v>
      </c>
      <c r="K5273">
        <v>20499219</v>
      </c>
      <c r="L5273">
        <v>2.6</v>
      </c>
      <c r="M5273" s="2" t="b">
        <f t="shared" si="164"/>
        <v>1</v>
      </c>
      <c r="N5273" s="2" t="str">
        <f t="shared" si="165"/>
        <v>Male201955-64 yearsGR113-052</v>
      </c>
    </row>
    <row r="5274" spans="2:14" x14ac:dyDescent="0.35">
      <c r="B5274" t="s">
        <v>712</v>
      </c>
      <c r="C5274" t="s">
        <v>713</v>
      </c>
      <c r="D5274">
        <v>2019</v>
      </c>
      <c r="E5274">
        <v>2019</v>
      </c>
      <c r="F5274" s="1" t="s">
        <v>26</v>
      </c>
      <c r="G5274" s="1" t="s">
        <v>27</v>
      </c>
      <c r="H5274" s="1" t="s">
        <v>129</v>
      </c>
      <c r="I5274" s="1" t="s">
        <v>128</v>
      </c>
      <c r="J5274">
        <v>68022</v>
      </c>
      <c r="K5274">
        <v>20499219</v>
      </c>
      <c r="L5274">
        <v>331.8</v>
      </c>
      <c r="M5274" s="2" t="b">
        <f t="shared" si="164"/>
        <v>0</v>
      </c>
      <c r="N5274" s="2" t="str">
        <f t="shared" si="165"/>
        <v>Male201955-64 yearsGR113-053</v>
      </c>
    </row>
    <row r="5275" spans="2:14" x14ac:dyDescent="0.35">
      <c r="B5275" t="s">
        <v>712</v>
      </c>
      <c r="C5275" t="s">
        <v>713</v>
      </c>
      <c r="D5275">
        <v>2019</v>
      </c>
      <c r="E5275">
        <v>2019</v>
      </c>
      <c r="F5275" s="1" t="s">
        <v>26</v>
      </c>
      <c r="G5275" s="1" t="s">
        <v>27</v>
      </c>
      <c r="H5275" s="1" t="s">
        <v>127</v>
      </c>
      <c r="I5275" s="1" t="s">
        <v>126</v>
      </c>
      <c r="J5275">
        <v>55906</v>
      </c>
      <c r="K5275">
        <v>20499219</v>
      </c>
      <c r="L5275">
        <v>272.7</v>
      </c>
      <c r="M5275" s="2" t="b">
        <f t="shared" si="164"/>
        <v>1</v>
      </c>
      <c r="N5275" s="2" t="str">
        <f t="shared" si="165"/>
        <v>Male201955-64 yearsGR113-054</v>
      </c>
    </row>
    <row r="5276" spans="2:14" x14ac:dyDescent="0.35">
      <c r="B5276" t="s">
        <v>712</v>
      </c>
      <c r="C5276" t="s">
        <v>713</v>
      </c>
      <c r="D5276">
        <v>2019</v>
      </c>
      <c r="E5276">
        <v>2019</v>
      </c>
      <c r="F5276" s="1" t="s">
        <v>26</v>
      </c>
      <c r="G5276" s="1" t="s">
        <v>27</v>
      </c>
      <c r="H5276" s="1" t="s">
        <v>222</v>
      </c>
      <c r="I5276" s="1" t="s">
        <v>221</v>
      </c>
      <c r="J5276">
        <v>166</v>
      </c>
      <c r="K5276">
        <v>20499219</v>
      </c>
      <c r="L5276">
        <v>0.8</v>
      </c>
      <c r="M5276" s="2" t="b">
        <f t="shared" si="164"/>
        <v>0</v>
      </c>
      <c r="N5276" s="2" t="str">
        <f t="shared" si="165"/>
        <v>Male201955-64 yearsGR113-055</v>
      </c>
    </row>
    <row r="5277" spans="2:14" x14ac:dyDescent="0.35">
      <c r="B5277" t="s">
        <v>712</v>
      </c>
      <c r="C5277" t="s">
        <v>713</v>
      </c>
      <c r="D5277">
        <v>2019</v>
      </c>
      <c r="E5277">
        <v>2019</v>
      </c>
      <c r="F5277" s="1" t="s">
        <v>26</v>
      </c>
      <c r="G5277" s="1" t="s">
        <v>27</v>
      </c>
      <c r="H5277" s="1" t="s">
        <v>220</v>
      </c>
      <c r="I5277" s="1" t="s">
        <v>219</v>
      </c>
      <c r="J5277">
        <v>6038</v>
      </c>
      <c r="K5277">
        <v>20499219</v>
      </c>
      <c r="L5277">
        <v>29.5</v>
      </c>
      <c r="M5277" s="2" t="b">
        <f t="shared" si="164"/>
        <v>0</v>
      </c>
      <c r="N5277" s="2" t="str">
        <f t="shared" si="165"/>
        <v>Male201955-64 yearsGR113-056</v>
      </c>
    </row>
    <row r="5278" spans="2:14" x14ac:dyDescent="0.35">
      <c r="B5278" t="s">
        <v>712</v>
      </c>
      <c r="C5278" t="s">
        <v>713</v>
      </c>
      <c r="D5278">
        <v>2019</v>
      </c>
      <c r="E5278">
        <v>2019</v>
      </c>
      <c r="F5278" s="1" t="s">
        <v>26</v>
      </c>
      <c r="G5278" s="1" t="s">
        <v>27</v>
      </c>
      <c r="H5278" s="1" t="s">
        <v>125</v>
      </c>
      <c r="I5278" s="1" t="s">
        <v>124</v>
      </c>
      <c r="J5278">
        <v>476</v>
      </c>
      <c r="K5278">
        <v>20499219</v>
      </c>
      <c r="L5278">
        <v>2.2999999999999998</v>
      </c>
      <c r="M5278" s="2" t="b">
        <f t="shared" si="164"/>
        <v>0</v>
      </c>
      <c r="N5278" s="2" t="str">
        <f t="shared" si="165"/>
        <v>Male201955-64 yearsGR113-057</v>
      </c>
    </row>
    <row r="5279" spans="2:14" x14ac:dyDescent="0.35">
      <c r="B5279" t="s">
        <v>712</v>
      </c>
      <c r="C5279" t="s">
        <v>713</v>
      </c>
      <c r="D5279">
        <v>2019</v>
      </c>
      <c r="E5279">
        <v>2019</v>
      </c>
      <c r="F5279" s="1" t="s">
        <v>26</v>
      </c>
      <c r="G5279" s="1" t="s">
        <v>27</v>
      </c>
      <c r="H5279" s="1" t="s">
        <v>123</v>
      </c>
      <c r="I5279" s="1" t="s">
        <v>122</v>
      </c>
      <c r="J5279">
        <v>35460</v>
      </c>
      <c r="K5279">
        <v>20499219</v>
      </c>
      <c r="L5279">
        <v>173</v>
      </c>
      <c r="M5279" s="2" t="b">
        <f t="shared" si="164"/>
        <v>0</v>
      </c>
      <c r="N5279" s="2" t="str">
        <f t="shared" si="165"/>
        <v>Male201955-64 yearsGR113-058</v>
      </c>
    </row>
    <row r="5280" spans="2:14" x14ac:dyDescent="0.35">
      <c r="B5280" t="s">
        <v>712</v>
      </c>
      <c r="C5280" t="s">
        <v>713</v>
      </c>
      <c r="D5280">
        <v>2019</v>
      </c>
      <c r="E5280">
        <v>2019</v>
      </c>
      <c r="F5280" s="1" t="s">
        <v>26</v>
      </c>
      <c r="G5280" s="1" t="s">
        <v>27</v>
      </c>
      <c r="H5280" s="1" t="s">
        <v>121</v>
      </c>
      <c r="I5280" s="1" t="s">
        <v>120</v>
      </c>
      <c r="J5280">
        <v>12039</v>
      </c>
      <c r="K5280">
        <v>20499219</v>
      </c>
      <c r="L5280">
        <v>58.7</v>
      </c>
      <c r="M5280" s="2" t="b">
        <f t="shared" si="164"/>
        <v>0</v>
      </c>
      <c r="N5280" s="2" t="str">
        <f t="shared" si="165"/>
        <v>Male201955-64 yearsGR113-059</v>
      </c>
    </row>
    <row r="5281" spans="2:14" x14ac:dyDescent="0.35">
      <c r="B5281" t="s">
        <v>712</v>
      </c>
      <c r="C5281" t="s">
        <v>713</v>
      </c>
      <c r="D5281">
        <v>2019</v>
      </c>
      <c r="E5281">
        <v>2019</v>
      </c>
      <c r="F5281" s="1" t="s">
        <v>26</v>
      </c>
      <c r="G5281" s="1" t="s">
        <v>27</v>
      </c>
      <c r="H5281" s="1" t="s">
        <v>218</v>
      </c>
      <c r="I5281" s="1" t="s">
        <v>217</v>
      </c>
      <c r="J5281">
        <v>518</v>
      </c>
      <c r="K5281">
        <v>20499219</v>
      </c>
      <c r="L5281">
        <v>2.5</v>
      </c>
      <c r="M5281" s="2" t="b">
        <f t="shared" si="164"/>
        <v>0</v>
      </c>
      <c r="N5281" s="2" t="str">
        <f t="shared" si="165"/>
        <v>Male201955-64 yearsGR113-060</v>
      </c>
    </row>
    <row r="5282" spans="2:14" x14ac:dyDescent="0.35">
      <c r="B5282" t="s">
        <v>712</v>
      </c>
      <c r="C5282" t="s">
        <v>713</v>
      </c>
      <c r="D5282">
        <v>2019</v>
      </c>
      <c r="E5282">
        <v>2019</v>
      </c>
      <c r="F5282" s="1" t="s">
        <v>26</v>
      </c>
      <c r="G5282" s="1" t="s">
        <v>27</v>
      </c>
      <c r="H5282" s="1" t="s">
        <v>119</v>
      </c>
      <c r="I5282" s="1" t="s">
        <v>118</v>
      </c>
      <c r="J5282">
        <v>22903</v>
      </c>
      <c r="K5282">
        <v>20499219</v>
      </c>
      <c r="L5282">
        <v>111.7</v>
      </c>
      <c r="M5282" s="2" t="b">
        <f t="shared" si="164"/>
        <v>0</v>
      </c>
      <c r="N5282" s="2" t="str">
        <f t="shared" si="165"/>
        <v>Male201955-64 yearsGR113-061</v>
      </c>
    </row>
    <row r="5283" spans="2:14" x14ac:dyDescent="0.35">
      <c r="B5283" t="s">
        <v>712</v>
      </c>
      <c r="C5283" t="s">
        <v>713</v>
      </c>
      <c r="D5283">
        <v>2019</v>
      </c>
      <c r="E5283">
        <v>2019</v>
      </c>
      <c r="F5283" s="1" t="s">
        <v>26</v>
      </c>
      <c r="G5283" s="1" t="s">
        <v>27</v>
      </c>
      <c r="H5283" s="1" t="s">
        <v>117</v>
      </c>
      <c r="I5283" s="1" t="s">
        <v>116</v>
      </c>
      <c r="J5283">
        <v>10659</v>
      </c>
      <c r="K5283">
        <v>20499219</v>
      </c>
      <c r="L5283">
        <v>52</v>
      </c>
      <c r="M5283" s="2" t="b">
        <f t="shared" si="164"/>
        <v>0</v>
      </c>
      <c r="N5283" s="2" t="str">
        <f t="shared" si="165"/>
        <v>Male201955-64 yearsGR113-062</v>
      </c>
    </row>
    <row r="5284" spans="2:14" x14ac:dyDescent="0.35">
      <c r="B5284" t="s">
        <v>712</v>
      </c>
      <c r="C5284" t="s">
        <v>713</v>
      </c>
      <c r="D5284">
        <v>2019</v>
      </c>
      <c r="E5284">
        <v>2019</v>
      </c>
      <c r="F5284" s="1" t="s">
        <v>26</v>
      </c>
      <c r="G5284" s="1" t="s">
        <v>27</v>
      </c>
      <c r="H5284" s="1" t="s">
        <v>115</v>
      </c>
      <c r="I5284" s="1" t="s">
        <v>114</v>
      </c>
      <c r="J5284">
        <v>12244</v>
      </c>
      <c r="K5284">
        <v>20499219</v>
      </c>
      <c r="L5284">
        <v>59.7</v>
      </c>
      <c r="M5284" s="2" t="b">
        <f t="shared" si="164"/>
        <v>0</v>
      </c>
      <c r="N5284" s="2" t="str">
        <f t="shared" si="165"/>
        <v>Male201955-64 yearsGR113-063</v>
      </c>
    </row>
    <row r="5285" spans="2:14" x14ac:dyDescent="0.35">
      <c r="B5285" t="s">
        <v>712</v>
      </c>
      <c r="C5285" t="s">
        <v>713</v>
      </c>
      <c r="D5285">
        <v>2019</v>
      </c>
      <c r="E5285">
        <v>2019</v>
      </c>
      <c r="F5285" s="1" t="s">
        <v>26</v>
      </c>
      <c r="G5285" s="1" t="s">
        <v>27</v>
      </c>
      <c r="H5285" s="1" t="s">
        <v>113</v>
      </c>
      <c r="I5285" s="1" t="s">
        <v>112</v>
      </c>
      <c r="J5285">
        <v>13766</v>
      </c>
      <c r="K5285">
        <v>20499219</v>
      </c>
      <c r="L5285">
        <v>67.2</v>
      </c>
      <c r="M5285" s="2" t="b">
        <f t="shared" si="164"/>
        <v>0</v>
      </c>
      <c r="N5285" s="2" t="str">
        <f t="shared" si="165"/>
        <v>Male201955-64 yearsGR113-064</v>
      </c>
    </row>
    <row r="5286" spans="2:14" x14ac:dyDescent="0.35">
      <c r="B5286" t="s">
        <v>712</v>
      </c>
      <c r="C5286" t="s">
        <v>713</v>
      </c>
      <c r="D5286">
        <v>2019</v>
      </c>
      <c r="E5286">
        <v>2019</v>
      </c>
      <c r="F5286" s="1" t="s">
        <v>26</v>
      </c>
      <c r="G5286" s="1" t="s">
        <v>27</v>
      </c>
      <c r="H5286" s="1" t="s">
        <v>111</v>
      </c>
      <c r="I5286" s="1" t="s">
        <v>110</v>
      </c>
      <c r="J5286">
        <v>202</v>
      </c>
      <c r="K5286">
        <v>20499219</v>
      </c>
      <c r="L5286">
        <v>1</v>
      </c>
      <c r="M5286" s="2" t="b">
        <f t="shared" si="164"/>
        <v>0</v>
      </c>
      <c r="N5286" s="2" t="str">
        <f t="shared" si="165"/>
        <v>Male201955-64 yearsGR113-065</v>
      </c>
    </row>
    <row r="5287" spans="2:14" x14ac:dyDescent="0.35">
      <c r="B5287" t="s">
        <v>712</v>
      </c>
      <c r="C5287" t="s">
        <v>713</v>
      </c>
      <c r="D5287">
        <v>2019</v>
      </c>
      <c r="E5287">
        <v>2019</v>
      </c>
      <c r="F5287" s="1" t="s">
        <v>26</v>
      </c>
      <c r="G5287" s="1" t="s">
        <v>27</v>
      </c>
      <c r="H5287" s="1" t="s">
        <v>216</v>
      </c>
      <c r="I5287" s="1" t="s">
        <v>215</v>
      </c>
      <c r="J5287">
        <v>97</v>
      </c>
      <c r="K5287">
        <v>20499219</v>
      </c>
      <c r="L5287">
        <v>0.5</v>
      </c>
      <c r="M5287" s="2" t="b">
        <f t="shared" si="164"/>
        <v>0</v>
      </c>
      <c r="N5287" s="2" t="str">
        <f t="shared" si="165"/>
        <v>Male201955-64 yearsGR113-066</v>
      </c>
    </row>
    <row r="5288" spans="2:14" x14ac:dyDescent="0.35">
      <c r="B5288" t="s">
        <v>712</v>
      </c>
      <c r="C5288" t="s">
        <v>713</v>
      </c>
      <c r="D5288">
        <v>2019</v>
      </c>
      <c r="E5288">
        <v>2019</v>
      </c>
      <c r="F5288" s="1" t="s">
        <v>26</v>
      </c>
      <c r="G5288" s="1" t="s">
        <v>27</v>
      </c>
      <c r="H5288" s="1" t="s">
        <v>214</v>
      </c>
      <c r="I5288" s="1" t="s">
        <v>213</v>
      </c>
      <c r="J5288">
        <v>3229</v>
      </c>
      <c r="K5288">
        <v>20499219</v>
      </c>
      <c r="L5288">
        <v>15.8</v>
      </c>
      <c r="M5288" s="2" t="b">
        <f t="shared" si="164"/>
        <v>0</v>
      </c>
      <c r="N5288" s="2" t="str">
        <f t="shared" si="165"/>
        <v>Male201955-64 yearsGR113-067</v>
      </c>
    </row>
    <row r="5289" spans="2:14" x14ac:dyDescent="0.35">
      <c r="B5289" t="s">
        <v>712</v>
      </c>
      <c r="C5289" t="s">
        <v>713</v>
      </c>
      <c r="D5289">
        <v>2019</v>
      </c>
      <c r="E5289">
        <v>2019</v>
      </c>
      <c r="F5289" s="1" t="s">
        <v>26</v>
      </c>
      <c r="G5289" s="1" t="s">
        <v>27</v>
      </c>
      <c r="H5289" s="1" t="s">
        <v>109</v>
      </c>
      <c r="I5289" s="1" t="s">
        <v>108</v>
      </c>
      <c r="J5289">
        <v>10238</v>
      </c>
      <c r="K5289">
        <v>20499219</v>
      </c>
      <c r="L5289">
        <v>49.9</v>
      </c>
      <c r="M5289" s="2" t="b">
        <f t="shared" si="164"/>
        <v>0</v>
      </c>
      <c r="N5289" s="2" t="str">
        <f t="shared" si="165"/>
        <v>Male201955-64 yearsGR113-068</v>
      </c>
    </row>
    <row r="5290" spans="2:14" x14ac:dyDescent="0.35">
      <c r="B5290" t="s">
        <v>712</v>
      </c>
      <c r="C5290" t="s">
        <v>713</v>
      </c>
      <c r="D5290">
        <v>2019</v>
      </c>
      <c r="E5290">
        <v>2019</v>
      </c>
      <c r="F5290" s="1" t="s">
        <v>26</v>
      </c>
      <c r="G5290" s="1" t="s">
        <v>27</v>
      </c>
      <c r="H5290" s="1" t="s">
        <v>212</v>
      </c>
      <c r="I5290" s="1" t="s">
        <v>211</v>
      </c>
      <c r="J5290">
        <v>2668</v>
      </c>
      <c r="K5290">
        <v>20499219</v>
      </c>
      <c r="L5290">
        <v>13</v>
      </c>
      <c r="M5290" s="2" t="b">
        <f t="shared" si="164"/>
        <v>1</v>
      </c>
      <c r="N5290" s="2" t="str">
        <f t="shared" si="165"/>
        <v>Male201955-64 yearsGR113-069</v>
      </c>
    </row>
    <row r="5291" spans="2:14" x14ac:dyDescent="0.35">
      <c r="B5291" t="s">
        <v>712</v>
      </c>
      <c r="C5291" t="s">
        <v>713</v>
      </c>
      <c r="D5291">
        <v>2019</v>
      </c>
      <c r="E5291">
        <v>2019</v>
      </c>
      <c r="F5291" s="1" t="s">
        <v>26</v>
      </c>
      <c r="G5291" s="1" t="s">
        <v>27</v>
      </c>
      <c r="H5291" s="1" t="s">
        <v>107</v>
      </c>
      <c r="I5291" s="1" t="s">
        <v>106</v>
      </c>
      <c r="J5291">
        <v>7530</v>
      </c>
      <c r="K5291">
        <v>20499219</v>
      </c>
      <c r="L5291">
        <v>36.700000000000003</v>
      </c>
      <c r="M5291" s="2" t="b">
        <f t="shared" si="164"/>
        <v>1</v>
      </c>
      <c r="N5291" s="2" t="str">
        <f t="shared" si="165"/>
        <v>Male201955-64 yearsGR113-070</v>
      </c>
    </row>
    <row r="5292" spans="2:14" x14ac:dyDescent="0.35">
      <c r="B5292" t="s">
        <v>712</v>
      </c>
      <c r="C5292" t="s">
        <v>713</v>
      </c>
      <c r="D5292">
        <v>2019</v>
      </c>
      <c r="E5292">
        <v>2019</v>
      </c>
      <c r="F5292" s="1" t="s">
        <v>26</v>
      </c>
      <c r="G5292" s="1" t="s">
        <v>27</v>
      </c>
      <c r="H5292" s="1" t="s">
        <v>210</v>
      </c>
      <c r="I5292" s="1" t="s">
        <v>209</v>
      </c>
      <c r="J5292">
        <v>222</v>
      </c>
      <c r="K5292">
        <v>20499219</v>
      </c>
      <c r="L5292">
        <v>1.1000000000000001</v>
      </c>
      <c r="M5292" s="2" t="b">
        <f t="shared" si="164"/>
        <v>1</v>
      </c>
      <c r="N5292" s="2" t="str">
        <f t="shared" si="165"/>
        <v>Male201955-64 yearsGR113-071</v>
      </c>
    </row>
    <row r="5293" spans="2:14" x14ac:dyDescent="0.35">
      <c r="B5293" t="s">
        <v>712</v>
      </c>
      <c r="C5293" t="s">
        <v>713</v>
      </c>
      <c r="D5293">
        <v>2019</v>
      </c>
      <c r="E5293">
        <v>2019</v>
      </c>
      <c r="F5293" s="1" t="s">
        <v>26</v>
      </c>
      <c r="G5293" s="1" t="s">
        <v>27</v>
      </c>
      <c r="H5293" s="1" t="s">
        <v>208</v>
      </c>
      <c r="I5293" s="1" t="s">
        <v>207</v>
      </c>
      <c r="J5293">
        <v>1696</v>
      </c>
      <c r="K5293">
        <v>20499219</v>
      </c>
      <c r="L5293">
        <v>8.3000000000000007</v>
      </c>
      <c r="M5293" s="2" t="b">
        <f t="shared" si="164"/>
        <v>0</v>
      </c>
      <c r="N5293" s="2" t="str">
        <f t="shared" si="165"/>
        <v>Male201955-64 yearsGR113-072</v>
      </c>
    </row>
    <row r="5294" spans="2:14" x14ac:dyDescent="0.35">
      <c r="B5294" t="s">
        <v>712</v>
      </c>
      <c r="C5294" t="s">
        <v>713</v>
      </c>
      <c r="D5294">
        <v>2019</v>
      </c>
      <c r="E5294">
        <v>2019</v>
      </c>
      <c r="F5294" s="1" t="s">
        <v>26</v>
      </c>
      <c r="G5294" s="1" t="s">
        <v>27</v>
      </c>
      <c r="H5294" s="1" t="s">
        <v>206</v>
      </c>
      <c r="I5294" s="1" t="s">
        <v>205</v>
      </c>
      <c r="J5294">
        <v>1014</v>
      </c>
      <c r="K5294">
        <v>20499219</v>
      </c>
      <c r="L5294">
        <v>4.9000000000000004</v>
      </c>
      <c r="M5294" s="2" t="b">
        <f t="shared" si="164"/>
        <v>1</v>
      </c>
      <c r="N5294" s="2" t="str">
        <f t="shared" si="165"/>
        <v>Male201955-64 yearsGR113-073</v>
      </c>
    </row>
    <row r="5295" spans="2:14" x14ac:dyDescent="0.35">
      <c r="B5295" t="s">
        <v>712</v>
      </c>
      <c r="C5295" t="s">
        <v>713</v>
      </c>
      <c r="D5295">
        <v>2019</v>
      </c>
      <c r="E5295">
        <v>2019</v>
      </c>
      <c r="F5295" s="1" t="s">
        <v>26</v>
      </c>
      <c r="G5295" s="1" t="s">
        <v>27</v>
      </c>
      <c r="H5295" s="1" t="s">
        <v>204</v>
      </c>
      <c r="I5295" s="1" t="s">
        <v>203</v>
      </c>
      <c r="J5295">
        <v>682</v>
      </c>
      <c r="K5295">
        <v>20499219</v>
      </c>
      <c r="L5295">
        <v>3.3</v>
      </c>
      <c r="M5295" s="2" t="b">
        <f t="shared" si="164"/>
        <v>0</v>
      </c>
      <c r="N5295" s="2" t="str">
        <f t="shared" si="165"/>
        <v>Male201955-64 yearsGR113-074</v>
      </c>
    </row>
    <row r="5296" spans="2:14" x14ac:dyDescent="0.35">
      <c r="B5296" t="s">
        <v>712</v>
      </c>
      <c r="C5296" t="s">
        <v>713</v>
      </c>
      <c r="D5296">
        <v>2019</v>
      </c>
      <c r="E5296">
        <v>2019</v>
      </c>
      <c r="F5296" s="1" t="s">
        <v>26</v>
      </c>
      <c r="G5296" s="1" t="s">
        <v>27</v>
      </c>
      <c r="H5296" s="1" t="s">
        <v>105</v>
      </c>
      <c r="I5296" s="1" t="s">
        <v>104</v>
      </c>
      <c r="J5296">
        <v>545</v>
      </c>
      <c r="K5296">
        <v>20499219</v>
      </c>
      <c r="L5296">
        <v>2.7</v>
      </c>
      <c r="M5296" s="2" t="b">
        <f t="shared" ref="M5296:M5359" si="166">LEFT(H5296,1)="#"</f>
        <v>0</v>
      </c>
      <c r="N5296" s="2" t="str">
        <f t="shared" ref="N5296:N5359" si="167">B5296&amp;E5296&amp;F5296&amp;I5296</f>
        <v>Male201955-64 yearsGR113-075</v>
      </c>
    </row>
    <row r="5297" spans="2:14" x14ac:dyDescent="0.35">
      <c r="B5297" t="s">
        <v>712</v>
      </c>
      <c r="C5297" t="s">
        <v>713</v>
      </c>
      <c r="D5297">
        <v>2019</v>
      </c>
      <c r="E5297">
        <v>2019</v>
      </c>
      <c r="F5297" s="1" t="s">
        <v>26</v>
      </c>
      <c r="G5297" s="1" t="s">
        <v>27</v>
      </c>
      <c r="H5297" s="1" t="s">
        <v>103</v>
      </c>
      <c r="I5297" s="1" t="s">
        <v>102</v>
      </c>
      <c r="J5297">
        <v>2998</v>
      </c>
      <c r="K5297">
        <v>20499219</v>
      </c>
      <c r="L5297">
        <v>14.6</v>
      </c>
      <c r="M5297" s="2" t="b">
        <f t="shared" si="166"/>
        <v>1</v>
      </c>
      <c r="N5297" s="2" t="str">
        <f t="shared" si="167"/>
        <v>Male201955-64 yearsGR113-076</v>
      </c>
    </row>
    <row r="5298" spans="2:14" x14ac:dyDescent="0.35">
      <c r="B5298" t="s">
        <v>712</v>
      </c>
      <c r="C5298" t="s">
        <v>713</v>
      </c>
      <c r="D5298">
        <v>2019</v>
      </c>
      <c r="E5298">
        <v>2019</v>
      </c>
      <c r="F5298" s="1" t="s">
        <v>26</v>
      </c>
      <c r="G5298" s="1" t="s">
        <v>27</v>
      </c>
      <c r="H5298" s="1" t="s">
        <v>202</v>
      </c>
      <c r="I5298" s="1" t="s">
        <v>201</v>
      </c>
      <c r="J5298">
        <v>528</v>
      </c>
      <c r="K5298">
        <v>20499219</v>
      </c>
      <c r="L5298">
        <v>2.6</v>
      </c>
      <c r="M5298" s="2" t="b">
        <f t="shared" si="166"/>
        <v>0</v>
      </c>
      <c r="N5298" s="2" t="str">
        <f t="shared" si="167"/>
        <v>Male201955-64 yearsGR113-077</v>
      </c>
    </row>
    <row r="5299" spans="2:14" x14ac:dyDescent="0.35">
      <c r="B5299" t="s">
        <v>712</v>
      </c>
      <c r="C5299" t="s">
        <v>713</v>
      </c>
      <c r="D5299">
        <v>2019</v>
      </c>
      <c r="E5299">
        <v>2019</v>
      </c>
      <c r="F5299" s="1" t="s">
        <v>26</v>
      </c>
      <c r="G5299" s="1" t="s">
        <v>27</v>
      </c>
      <c r="H5299" s="1" t="s">
        <v>101</v>
      </c>
      <c r="I5299" s="1" t="s">
        <v>100</v>
      </c>
      <c r="J5299">
        <v>2470</v>
      </c>
      <c r="K5299">
        <v>20499219</v>
      </c>
      <c r="L5299">
        <v>12</v>
      </c>
      <c r="M5299" s="2" t="b">
        <f t="shared" si="166"/>
        <v>0</v>
      </c>
      <c r="N5299" s="2" t="str">
        <f t="shared" si="167"/>
        <v>Male201955-64 yearsGR113-078</v>
      </c>
    </row>
    <row r="5300" spans="2:14" x14ac:dyDescent="0.35">
      <c r="B5300" t="s">
        <v>712</v>
      </c>
      <c r="C5300" t="s">
        <v>713</v>
      </c>
      <c r="D5300">
        <v>2019</v>
      </c>
      <c r="E5300">
        <v>2019</v>
      </c>
      <c r="F5300" s="1" t="s">
        <v>26</v>
      </c>
      <c r="G5300" s="1" t="s">
        <v>27</v>
      </c>
      <c r="H5300" s="1" t="s">
        <v>200</v>
      </c>
      <c r="I5300" s="1" t="s">
        <v>199</v>
      </c>
      <c r="J5300">
        <v>14</v>
      </c>
      <c r="K5300">
        <v>20499219</v>
      </c>
      <c r="L5300" t="s">
        <v>10</v>
      </c>
      <c r="M5300" s="2" t="b">
        <f t="shared" si="166"/>
        <v>0</v>
      </c>
      <c r="N5300" s="2" t="str">
        <f t="shared" si="167"/>
        <v>Male201955-64 yearsGR113-079</v>
      </c>
    </row>
    <row r="5301" spans="2:14" x14ac:dyDescent="0.35">
      <c r="B5301" t="s">
        <v>712</v>
      </c>
      <c r="C5301" t="s">
        <v>713</v>
      </c>
      <c r="D5301">
        <v>2019</v>
      </c>
      <c r="E5301">
        <v>2019</v>
      </c>
      <c r="F5301" s="1" t="s">
        <v>26</v>
      </c>
      <c r="G5301" s="1" t="s">
        <v>27</v>
      </c>
      <c r="H5301" s="1" t="s">
        <v>99</v>
      </c>
      <c r="I5301" s="1" t="s">
        <v>98</v>
      </c>
      <c r="J5301">
        <v>9407</v>
      </c>
      <c r="K5301">
        <v>20499219</v>
      </c>
      <c r="L5301">
        <v>45.9</v>
      </c>
      <c r="M5301" s="2" t="b">
        <f t="shared" si="166"/>
        <v>1</v>
      </c>
      <c r="N5301" s="2" t="str">
        <f t="shared" si="167"/>
        <v>Male201955-64 yearsGR113-082</v>
      </c>
    </row>
    <row r="5302" spans="2:14" x14ac:dyDescent="0.35">
      <c r="B5302" t="s">
        <v>712</v>
      </c>
      <c r="C5302" t="s">
        <v>713</v>
      </c>
      <c r="D5302">
        <v>2019</v>
      </c>
      <c r="E5302">
        <v>2019</v>
      </c>
      <c r="F5302" s="1" t="s">
        <v>26</v>
      </c>
      <c r="G5302" s="1" t="s">
        <v>27</v>
      </c>
      <c r="H5302" s="1" t="s">
        <v>194</v>
      </c>
      <c r="I5302" s="1" t="s">
        <v>193</v>
      </c>
      <c r="J5302">
        <v>26</v>
      </c>
      <c r="K5302">
        <v>20499219</v>
      </c>
      <c r="L5302">
        <v>0.1</v>
      </c>
      <c r="M5302" s="2" t="b">
        <f t="shared" si="166"/>
        <v>0</v>
      </c>
      <c r="N5302" s="2" t="str">
        <f t="shared" si="167"/>
        <v>Male201955-64 yearsGR113-083</v>
      </c>
    </row>
    <row r="5303" spans="2:14" x14ac:dyDescent="0.35">
      <c r="B5303" t="s">
        <v>712</v>
      </c>
      <c r="C5303" t="s">
        <v>713</v>
      </c>
      <c r="D5303">
        <v>2019</v>
      </c>
      <c r="E5303">
        <v>2019</v>
      </c>
      <c r="F5303" s="1" t="s">
        <v>26</v>
      </c>
      <c r="G5303" s="1" t="s">
        <v>27</v>
      </c>
      <c r="H5303" s="1" t="s">
        <v>192</v>
      </c>
      <c r="I5303" s="1" t="s">
        <v>191</v>
      </c>
      <c r="J5303">
        <v>604</v>
      </c>
      <c r="K5303">
        <v>20499219</v>
      </c>
      <c r="L5303">
        <v>2.9</v>
      </c>
      <c r="M5303" s="2" t="b">
        <f t="shared" si="166"/>
        <v>0</v>
      </c>
      <c r="N5303" s="2" t="str">
        <f t="shared" si="167"/>
        <v>Male201955-64 yearsGR113-084</v>
      </c>
    </row>
    <row r="5304" spans="2:14" x14ac:dyDescent="0.35">
      <c r="B5304" t="s">
        <v>712</v>
      </c>
      <c r="C5304" t="s">
        <v>713</v>
      </c>
      <c r="D5304">
        <v>2019</v>
      </c>
      <c r="E5304">
        <v>2019</v>
      </c>
      <c r="F5304" s="1" t="s">
        <v>26</v>
      </c>
      <c r="G5304" s="1" t="s">
        <v>27</v>
      </c>
      <c r="H5304" s="1" t="s">
        <v>190</v>
      </c>
      <c r="I5304" s="1" t="s">
        <v>189</v>
      </c>
      <c r="J5304">
        <v>250</v>
      </c>
      <c r="K5304">
        <v>20499219</v>
      </c>
      <c r="L5304">
        <v>1.2</v>
      </c>
      <c r="M5304" s="2" t="b">
        <f t="shared" si="166"/>
        <v>0</v>
      </c>
      <c r="N5304" s="2" t="str">
        <f t="shared" si="167"/>
        <v>Male201955-64 yearsGR113-085</v>
      </c>
    </row>
    <row r="5305" spans="2:14" x14ac:dyDescent="0.35">
      <c r="B5305" t="s">
        <v>712</v>
      </c>
      <c r="C5305" t="s">
        <v>713</v>
      </c>
      <c r="D5305">
        <v>2019</v>
      </c>
      <c r="E5305">
        <v>2019</v>
      </c>
      <c r="F5305" s="1" t="s">
        <v>26</v>
      </c>
      <c r="G5305" s="1" t="s">
        <v>27</v>
      </c>
      <c r="H5305" s="1" t="s">
        <v>97</v>
      </c>
      <c r="I5305" s="1" t="s">
        <v>96</v>
      </c>
      <c r="J5305">
        <v>8527</v>
      </c>
      <c r="K5305">
        <v>20499219</v>
      </c>
      <c r="L5305">
        <v>41.6</v>
      </c>
      <c r="M5305" s="2" t="b">
        <f t="shared" si="166"/>
        <v>0</v>
      </c>
      <c r="N5305" s="2" t="str">
        <f t="shared" si="167"/>
        <v>Male201955-64 yearsGR113-086</v>
      </c>
    </row>
    <row r="5306" spans="2:14" x14ac:dyDescent="0.35">
      <c r="B5306" t="s">
        <v>712</v>
      </c>
      <c r="C5306" t="s">
        <v>713</v>
      </c>
      <c r="D5306">
        <v>2019</v>
      </c>
      <c r="E5306">
        <v>2019</v>
      </c>
      <c r="F5306" s="1" t="s">
        <v>26</v>
      </c>
      <c r="G5306" s="1" t="s">
        <v>27</v>
      </c>
      <c r="H5306" s="1" t="s">
        <v>188</v>
      </c>
      <c r="I5306" s="1" t="s">
        <v>187</v>
      </c>
      <c r="J5306">
        <v>41</v>
      </c>
      <c r="K5306">
        <v>20499219</v>
      </c>
      <c r="L5306">
        <v>0.2</v>
      </c>
      <c r="M5306" s="2" t="b">
        <f t="shared" si="166"/>
        <v>1</v>
      </c>
      <c r="N5306" s="2" t="str">
        <f t="shared" si="167"/>
        <v>Male201955-64 yearsGR113-087</v>
      </c>
    </row>
    <row r="5307" spans="2:14" x14ac:dyDescent="0.35">
      <c r="B5307" t="s">
        <v>712</v>
      </c>
      <c r="C5307" t="s">
        <v>713</v>
      </c>
      <c r="D5307">
        <v>2019</v>
      </c>
      <c r="E5307">
        <v>2019</v>
      </c>
      <c r="F5307" s="1" t="s">
        <v>26</v>
      </c>
      <c r="G5307" s="1" t="s">
        <v>27</v>
      </c>
      <c r="H5307" s="1" t="s">
        <v>95</v>
      </c>
      <c r="I5307" s="1" t="s">
        <v>94</v>
      </c>
      <c r="J5307">
        <v>989</v>
      </c>
      <c r="K5307">
        <v>20499219</v>
      </c>
      <c r="L5307">
        <v>4.8</v>
      </c>
      <c r="M5307" s="2" t="b">
        <f t="shared" si="166"/>
        <v>1</v>
      </c>
      <c r="N5307" s="2" t="str">
        <f t="shared" si="167"/>
        <v>Male201955-64 yearsGR113-088</v>
      </c>
    </row>
    <row r="5308" spans="2:14" x14ac:dyDescent="0.35">
      <c r="B5308" t="s">
        <v>712</v>
      </c>
      <c r="C5308" t="s">
        <v>713</v>
      </c>
      <c r="D5308">
        <v>2019</v>
      </c>
      <c r="E5308">
        <v>2019</v>
      </c>
      <c r="F5308" s="1" t="s">
        <v>26</v>
      </c>
      <c r="G5308" s="1" t="s">
        <v>27</v>
      </c>
      <c r="H5308" s="1" t="s">
        <v>186</v>
      </c>
      <c r="I5308" s="1" t="s">
        <v>185</v>
      </c>
      <c r="J5308">
        <v>2541</v>
      </c>
      <c r="K5308">
        <v>20499219</v>
      </c>
      <c r="L5308">
        <v>12.4</v>
      </c>
      <c r="M5308" s="2" t="b">
        <f t="shared" si="166"/>
        <v>0</v>
      </c>
      <c r="N5308" s="2" t="str">
        <f t="shared" si="167"/>
        <v>Male201955-64 yearsGR113-089</v>
      </c>
    </row>
    <row r="5309" spans="2:14" x14ac:dyDescent="0.35">
      <c r="B5309" t="s">
        <v>712</v>
      </c>
      <c r="C5309" t="s">
        <v>713</v>
      </c>
      <c r="D5309">
        <v>2019</v>
      </c>
      <c r="E5309">
        <v>2019</v>
      </c>
      <c r="F5309" s="1" t="s">
        <v>26</v>
      </c>
      <c r="G5309" s="1" t="s">
        <v>27</v>
      </c>
      <c r="H5309" s="1" t="s">
        <v>184</v>
      </c>
      <c r="I5309" s="1" t="s">
        <v>183</v>
      </c>
      <c r="J5309">
        <v>360</v>
      </c>
      <c r="K5309">
        <v>20499219</v>
      </c>
      <c r="L5309">
        <v>1.8</v>
      </c>
      <c r="M5309" s="2" t="b">
        <f t="shared" si="166"/>
        <v>1</v>
      </c>
      <c r="N5309" s="2" t="str">
        <f t="shared" si="167"/>
        <v>Male201955-64 yearsGR113-090</v>
      </c>
    </row>
    <row r="5310" spans="2:14" x14ac:dyDescent="0.35">
      <c r="B5310" t="s">
        <v>712</v>
      </c>
      <c r="C5310" t="s">
        <v>713</v>
      </c>
      <c r="D5310">
        <v>2019</v>
      </c>
      <c r="E5310">
        <v>2019</v>
      </c>
      <c r="F5310" s="1" t="s">
        <v>26</v>
      </c>
      <c r="G5310" s="1" t="s">
        <v>27</v>
      </c>
      <c r="H5310" s="1" t="s">
        <v>182</v>
      </c>
      <c r="I5310" s="1" t="s">
        <v>181</v>
      </c>
      <c r="J5310">
        <v>27</v>
      </c>
      <c r="K5310">
        <v>20499219</v>
      </c>
      <c r="L5310">
        <v>0.1</v>
      </c>
      <c r="M5310" s="2" t="b">
        <f t="shared" si="166"/>
        <v>1</v>
      </c>
      <c r="N5310" s="2" t="str">
        <f t="shared" si="167"/>
        <v>Male201955-64 yearsGR113-091</v>
      </c>
    </row>
    <row r="5311" spans="2:14" x14ac:dyDescent="0.35">
      <c r="B5311" t="s">
        <v>712</v>
      </c>
      <c r="C5311" t="s">
        <v>713</v>
      </c>
      <c r="D5311">
        <v>2019</v>
      </c>
      <c r="E5311">
        <v>2019</v>
      </c>
      <c r="F5311" s="1" t="s">
        <v>26</v>
      </c>
      <c r="G5311" s="1" t="s">
        <v>27</v>
      </c>
      <c r="H5311" s="1" t="s">
        <v>180</v>
      </c>
      <c r="I5311" s="1" t="s">
        <v>179</v>
      </c>
      <c r="J5311">
        <v>144</v>
      </c>
      <c r="K5311">
        <v>20499219</v>
      </c>
      <c r="L5311">
        <v>0.7</v>
      </c>
      <c r="M5311" s="2" t="b">
        <f t="shared" si="166"/>
        <v>1</v>
      </c>
      <c r="N5311" s="2" t="str">
        <f t="shared" si="167"/>
        <v>Male201955-64 yearsGR113-092</v>
      </c>
    </row>
    <row r="5312" spans="2:14" x14ac:dyDescent="0.35">
      <c r="B5312" t="s">
        <v>712</v>
      </c>
      <c r="C5312" t="s">
        <v>713</v>
      </c>
      <c r="D5312">
        <v>2019</v>
      </c>
      <c r="E5312">
        <v>2019</v>
      </c>
      <c r="F5312" s="1" t="s">
        <v>26</v>
      </c>
      <c r="G5312" s="1" t="s">
        <v>27</v>
      </c>
      <c r="H5312" s="1" t="s">
        <v>93</v>
      </c>
      <c r="I5312" s="1" t="s">
        <v>92</v>
      </c>
      <c r="J5312">
        <v>9612</v>
      </c>
      <c r="K5312">
        <v>20499219</v>
      </c>
      <c r="L5312">
        <v>46.9</v>
      </c>
      <c r="M5312" s="2" t="b">
        <f t="shared" si="166"/>
        <v>1</v>
      </c>
      <c r="N5312" s="2" t="str">
        <f t="shared" si="167"/>
        <v>Male201955-64 yearsGR113-093</v>
      </c>
    </row>
    <row r="5313" spans="2:14" x14ac:dyDescent="0.35">
      <c r="B5313" t="s">
        <v>712</v>
      </c>
      <c r="C5313" t="s">
        <v>713</v>
      </c>
      <c r="D5313">
        <v>2019</v>
      </c>
      <c r="E5313">
        <v>2019</v>
      </c>
      <c r="F5313" s="1" t="s">
        <v>26</v>
      </c>
      <c r="G5313" s="1" t="s">
        <v>27</v>
      </c>
      <c r="H5313" s="1" t="s">
        <v>91</v>
      </c>
      <c r="I5313" s="1" t="s">
        <v>90</v>
      </c>
      <c r="J5313">
        <v>6173</v>
      </c>
      <c r="K5313">
        <v>20499219</v>
      </c>
      <c r="L5313">
        <v>30.1</v>
      </c>
      <c r="M5313" s="2" t="b">
        <f t="shared" si="166"/>
        <v>0</v>
      </c>
      <c r="N5313" s="2" t="str">
        <f t="shared" si="167"/>
        <v>Male201955-64 yearsGR113-094</v>
      </c>
    </row>
    <row r="5314" spans="2:14" x14ac:dyDescent="0.35">
      <c r="B5314" t="s">
        <v>712</v>
      </c>
      <c r="C5314" t="s">
        <v>713</v>
      </c>
      <c r="D5314">
        <v>2019</v>
      </c>
      <c r="E5314">
        <v>2019</v>
      </c>
      <c r="F5314" s="1" t="s">
        <v>26</v>
      </c>
      <c r="G5314" s="1" t="s">
        <v>27</v>
      </c>
      <c r="H5314" s="1" t="s">
        <v>178</v>
      </c>
      <c r="I5314" s="1" t="s">
        <v>177</v>
      </c>
      <c r="J5314">
        <v>3439</v>
      </c>
      <c r="K5314">
        <v>20499219</v>
      </c>
      <c r="L5314">
        <v>16.8</v>
      </c>
      <c r="M5314" s="2" t="b">
        <f t="shared" si="166"/>
        <v>0</v>
      </c>
      <c r="N5314" s="2" t="str">
        <f t="shared" si="167"/>
        <v>Male201955-64 yearsGR113-095</v>
      </c>
    </row>
    <row r="5315" spans="2:14" x14ac:dyDescent="0.35">
      <c r="B5315" t="s">
        <v>712</v>
      </c>
      <c r="C5315" t="s">
        <v>713</v>
      </c>
      <c r="D5315">
        <v>2019</v>
      </c>
      <c r="E5315">
        <v>2019</v>
      </c>
      <c r="F5315" s="1" t="s">
        <v>26</v>
      </c>
      <c r="G5315" s="1" t="s">
        <v>27</v>
      </c>
      <c r="H5315" s="1" t="s">
        <v>176</v>
      </c>
      <c r="I5315" s="1" t="s">
        <v>175</v>
      </c>
      <c r="J5315">
        <v>198</v>
      </c>
      <c r="K5315">
        <v>20499219</v>
      </c>
      <c r="L5315">
        <v>1</v>
      </c>
      <c r="M5315" s="2" t="b">
        <f t="shared" si="166"/>
        <v>1</v>
      </c>
      <c r="N5315" s="2" t="str">
        <f t="shared" si="167"/>
        <v>Male201955-64 yearsGR113-096</v>
      </c>
    </row>
    <row r="5316" spans="2:14" x14ac:dyDescent="0.35">
      <c r="B5316" t="s">
        <v>712</v>
      </c>
      <c r="C5316" t="s">
        <v>713</v>
      </c>
      <c r="D5316">
        <v>2019</v>
      </c>
      <c r="E5316">
        <v>2019</v>
      </c>
      <c r="F5316" s="1" t="s">
        <v>26</v>
      </c>
      <c r="G5316" s="1" t="s">
        <v>27</v>
      </c>
      <c r="H5316" s="1" t="s">
        <v>89</v>
      </c>
      <c r="I5316" s="1" t="s">
        <v>88</v>
      </c>
      <c r="J5316">
        <v>3513</v>
      </c>
      <c r="K5316">
        <v>20499219</v>
      </c>
      <c r="L5316">
        <v>17.100000000000001</v>
      </c>
      <c r="M5316" s="2" t="b">
        <f t="shared" si="166"/>
        <v>1</v>
      </c>
      <c r="N5316" s="2" t="str">
        <f t="shared" si="167"/>
        <v>Male201955-64 yearsGR113-097</v>
      </c>
    </row>
    <row r="5317" spans="2:14" x14ac:dyDescent="0.35">
      <c r="B5317" t="s">
        <v>712</v>
      </c>
      <c r="C5317" t="s">
        <v>713</v>
      </c>
      <c r="D5317">
        <v>2019</v>
      </c>
      <c r="E5317">
        <v>2019</v>
      </c>
      <c r="F5317" s="1" t="s">
        <v>26</v>
      </c>
      <c r="G5317" s="1" t="s">
        <v>27</v>
      </c>
      <c r="H5317" s="1" t="s">
        <v>174</v>
      </c>
      <c r="I5317" s="1" t="s">
        <v>173</v>
      </c>
      <c r="J5317">
        <v>38</v>
      </c>
      <c r="K5317">
        <v>20499219</v>
      </c>
      <c r="L5317">
        <v>0.2</v>
      </c>
      <c r="M5317" s="2" t="b">
        <f t="shared" si="166"/>
        <v>0</v>
      </c>
      <c r="N5317" s="2" t="str">
        <f t="shared" si="167"/>
        <v>Male201955-64 yearsGR113-098</v>
      </c>
    </row>
    <row r="5318" spans="2:14" x14ac:dyDescent="0.35">
      <c r="B5318" t="s">
        <v>712</v>
      </c>
      <c r="C5318" t="s">
        <v>713</v>
      </c>
      <c r="D5318">
        <v>2019</v>
      </c>
      <c r="E5318">
        <v>2019</v>
      </c>
      <c r="F5318" s="1" t="s">
        <v>26</v>
      </c>
      <c r="G5318" s="1" t="s">
        <v>27</v>
      </c>
      <c r="H5318" s="1" t="s">
        <v>172</v>
      </c>
      <c r="I5318" s="1" t="s">
        <v>171</v>
      </c>
      <c r="J5318">
        <v>34</v>
      </c>
      <c r="K5318">
        <v>20499219</v>
      </c>
      <c r="L5318">
        <v>0.2</v>
      </c>
      <c r="M5318" s="2" t="b">
        <f t="shared" si="166"/>
        <v>0</v>
      </c>
      <c r="N5318" s="2" t="str">
        <f t="shared" si="167"/>
        <v>Male201955-64 yearsGR113-099</v>
      </c>
    </row>
    <row r="5319" spans="2:14" x14ac:dyDescent="0.35">
      <c r="B5319" t="s">
        <v>712</v>
      </c>
      <c r="C5319" t="s">
        <v>713</v>
      </c>
      <c r="D5319">
        <v>2019</v>
      </c>
      <c r="E5319">
        <v>2019</v>
      </c>
      <c r="F5319" s="1" t="s">
        <v>26</v>
      </c>
      <c r="G5319" s="1" t="s">
        <v>27</v>
      </c>
      <c r="H5319" s="1" t="s">
        <v>87</v>
      </c>
      <c r="I5319" s="1" t="s">
        <v>86</v>
      </c>
      <c r="J5319">
        <v>3438</v>
      </c>
      <c r="K5319">
        <v>20499219</v>
      </c>
      <c r="L5319">
        <v>16.8</v>
      </c>
      <c r="M5319" s="2" t="b">
        <f t="shared" si="166"/>
        <v>0</v>
      </c>
      <c r="N5319" s="2" t="str">
        <f t="shared" si="167"/>
        <v>Male201955-64 yearsGR113-100</v>
      </c>
    </row>
    <row r="5320" spans="2:14" x14ac:dyDescent="0.35">
      <c r="B5320" t="s">
        <v>712</v>
      </c>
      <c r="C5320" t="s">
        <v>713</v>
      </c>
      <c r="D5320">
        <v>2019</v>
      </c>
      <c r="E5320">
        <v>2019</v>
      </c>
      <c r="F5320" s="1" t="s">
        <v>26</v>
      </c>
      <c r="G5320" s="1" t="s">
        <v>27</v>
      </c>
      <c r="H5320" s="1" t="s">
        <v>170</v>
      </c>
      <c r="I5320" s="1" t="s">
        <v>169</v>
      </c>
      <c r="J5320">
        <v>49</v>
      </c>
      <c r="K5320">
        <v>20499219</v>
      </c>
      <c r="L5320">
        <v>0.2</v>
      </c>
      <c r="M5320" s="2" t="b">
        <f t="shared" si="166"/>
        <v>1</v>
      </c>
      <c r="N5320" s="2" t="str">
        <f t="shared" si="167"/>
        <v>Male201955-64 yearsGR113-102</v>
      </c>
    </row>
    <row r="5321" spans="2:14" x14ac:dyDescent="0.35">
      <c r="B5321" t="s">
        <v>712</v>
      </c>
      <c r="C5321" t="s">
        <v>713</v>
      </c>
      <c r="D5321">
        <v>2019</v>
      </c>
      <c r="E5321">
        <v>2019</v>
      </c>
      <c r="F5321" s="1" t="s">
        <v>26</v>
      </c>
      <c r="G5321" s="1" t="s">
        <v>27</v>
      </c>
      <c r="H5321" s="1" t="s">
        <v>168</v>
      </c>
      <c r="I5321" s="1" t="s">
        <v>167</v>
      </c>
      <c r="J5321">
        <v>18</v>
      </c>
      <c r="K5321">
        <v>20499219</v>
      </c>
      <c r="L5321" t="s">
        <v>10</v>
      </c>
      <c r="M5321" s="2" t="b">
        <f t="shared" si="166"/>
        <v>1</v>
      </c>
      <c r="N5321" s="2" t="str">
        <f t="shared" si="167"/>
        <v>Male201955-64 yearsGR113-103</v>
      </c>
    </row>
    <row r="5322" spans="2:14" x14ac:dyDescent="0.35">
      <c r="B5322" t="s">
        <v>712</v>
      </c>
      <c r="C5322" t="s">
        <v>713</v>
      </c>
      <c r="D5322">
        <v>2019</v>
      </c>
      <c r="E5322">
        <v>2019</v>
      </c>
      <c r="F5322" s="1" t="s">
        <v>26</v>
      </c>
      <c r="G5322" s="1" t="s">
        <v>27</v>
      </c>
      <c r="H5322" s="1" t="s">
        <v>164</v>
      </c>
      <c r="I5322" s="1" t="s">
        <v>163</v>
      </c>
      <c r="J5322">
        <v>681</v>
      </c>
      <c r="K5322">
        <v>20499219</v>
      </c>
      <c r="L5322">
        <v>3.3</v>
      </c>
      <c r="M5322" s="2" t="b">
        <f t="shared" si="166"/>
        <v>1</v>
      </c>
      <c r="N5322" s="2" t="str">
        <f t="shared" si="167"/>
        <v>Male201955-64 yearsGR113-109</v>
      </c>
    </row>
    <row r="5323" spans="2:14" x14ac:dyDescent="0.35">
      <c r="B5323" t="s">
        <v>712</v>
      </c>
      <c r="C5323" t="s">
        <v>713</v>
      </c>
      <c r="D5323">
        <v>2019</v>
      </c>
      <c r="E5323">
        <v>2019</v>
      </c>
      <c r="F5323" s="1" t="s">
        <v>26</v>
      </c>
      <c r="G5323" s="1" t="s">
        <v>27</v>
      </c>
      <c r="H5323" s="1" t="s">
        <v>83</v>
      </c>
      <c r="I5323" s="1" t="s">
        <v>82</v>
      </c>
      <c r="J5323">
        <v>2174</v>
      </c>
      <c r="K5323">
        <v>20499219</v>
      </c>
      <c r="L5323">
        <v>10.6</v>
      </c>
      <c r="M5323" s="2" t="b">
        <f t="shared" si="166"/>
        <v>0</v>
      </c>
      <c r="N5323" s="2" t="str">
        <f t="shared" si="167"/>
        <v>Male201955-64 yearsGR113-110</v>
      </c>
    </row>
    <row r="5324" spans="2:14" x14ac:dyDescent="0.35">
      <c r="B5324" t="s">
        <v>712</v>
      </c>
      <c r="C5324" t="s">
        <v>713</v>
      </c>
      <c r="D5324">
        <v>2019</v>
      </c>
      <c r="E5324">
        <v>2019</v>
      </c>
      <c r="F5324" s="1" t="s">
        <v>26</v>
      </c>
      <c r="G5324" s="1" t="s">
        <v>27</v>
      </c>
      <c r="H5324" s="1" t="s">
        <v>81</v>
      </c>
      <c r="I5324" s="1" t="s">
        <v>80</v>
      </c>
      <c r="J5324">
        <v>20827</v>
      </c>
      <c r="K5324">
        <v>20499219</v>
      </c>
      <c r="L5324">
        <v>101.6</v>
      </c>
      <c r="M5324" s="2" t="b">
        <f t="shared" si="166"/>
        <v>0</v>
      </c>
      <c r="N5324" s="2" t="str">
        <f t="shared" si="167"/>
        <v>Male201955-64 yearsGR113-111</v>
      </c>
    </row>
    <row r="5325" spans="2:14" x14ac:dyDescent="0.35">
      <c r="B5325" t="s">
        <v>712</v>
      </c>
      <c r="C5325" t="s">
        <v>713</v>
      </c>
      <c r="D5325">
        <v>2019</v>
      </c>
      <c r="E5325">
        <v>2019</v>
      </c>
      <c r="F5325" s="1" t="s">
        <v>26</v>
      </c>
      <c r="G5325" s="1" t="s">
        <v>27</v>
      </c>
      <c r="H5325" s="1" t="s">
        <v>79</v>
      </c>
      <c r="I5325" s="1" t="s">
        <v>78</v>
      </c>
      <c r="J5325">
        <v>17659</v>
      </c>
      <c r="K5325">
        <v>20499219</v>
      </c>
      <c r="L5325">
        <v>86.1</v>
      </c>
      <c r="M5325" s="2" t="b">
        <f t="shared" si="166"/>
        <v>1</v>
      </c>
      <c r="N5325" s="2" t="str">
        <f t="shared" si="167"/>
        <v>Male201955-64 yearsGR113-112</v>
      </c>
    </row>
    <row r="5326" spans="2:14" x14ac:dyDescent="0.35">
      <c r="B5326" t="s">
        <v>712</v>
      </c>
      <c r="C5326" t="s">
        <v>713</v>
      </c>
      <c r="D5326">
        <v>2019</v>
      </c>
      <c r="E5326">
        <v>2019</v>
      </c>
      <c r="F5326" s="1" t="s">
        <v>26</v>
      </c>
      <c r="G5326" s="1" t="s">
        <v>27</v>
      </c>
      <c r="H5326" s="1" t="s">
        <v>77</v>
      </c>
      <c r="I5326" s="1" t="s">
        <v>76</v>
      </c>
      <c r="J5326">
        <v>4897</v>
      </c>
      <c r="K5326">
        <v>20499219</v>
      </c>
      <c r="L5326">
        <v>23.9</v>
      </c>
      <c r="M5326" s="2" t="b">
        <f t="shared" si="166"/>
        <v>0</v>
      </c>
      <c r="N5326" s="2" t="str">
        <f t="shared" si="167"/>
        <v>Male201955-64 yearsGR113-113</v>
      </c>
    </row>
    <row r="5327" spans="2:14" x14ac:dyDescent="0.35">
      <c r="B5327" t="s">
        <v>712</v>
      </c>
      <c r="C5327" t="s">
        <v>713</v>
      </c>
      <c r="D5327">
        <v>2019</v>
      </c>
      <c r="E5327">
        <v>2019</v>
      </c>
      <c r="F5327" s="1" t="s">
        <v>26</v>
      </c>
      <c r="G5327" s="1" t="s">
        <v>27</v>
      </c>
      <c r="H5327" s="1" t="s">
        <v>75</v>
      </c>
      <c r="I5327" s="1" t="s">
        <v>74</v>
      </c>
      <c r="J5327">
        <v>4393</v>
      </c>
      <c r="K5327">
        <v>20499219</v>
      </c>
      <c r="L5327">
        <v>21.4</v>
      </c>
      <c r="M5327" s="2" t="b">
        <f t="shared" si="166"/>
        <v>0</v>
      </c>
      <c r="N5327" s="2" t="str">
        <f t="shared" si="167"/>
        <v>Male201955-64 yearsGR113-114</v>
      </c>
    </row>
    <row r="5328" spans="2:14" x14ac:dyDescent="0.35">
      <c r="B5328" t="s">
        <v>712</v>
      </c>
      <c r="C5328" t="s">
        <v>713</v>
      </c>
      <c r="D5328">
        <v>2019</v>
      </c>
      <c r="E5328">
        <v>2019</v>
      </c>
      <c r="F5328" s="1" t="s">
        <v>26</v>
      </c>
      <c r="G5328" s="1" t="s">
        <v>27</v>
      </c>
      <c r="H5328" s="1" t="s">
        <v>162</v>
      </c>
      <c r="I5328" s="1" t="s">
        <v>161</v>
      </c>
      <c r="J5328">
        <v>180</v>
      </c>
      <c r="K5328">
        <v>20499219</v>
      </c>
      <c r="L5328">
        <v>0.9</v>
      </c>
      <c r="M5328" s="2" t="b">
        <f t="shared" si="166"/>
        <v>0</v>
      </c>
      <c r="N5328" s="2" t="str">
        <f t="shared" si="167"/>
        <v>Male201955-64 yearsGR113-115</v>
      </c>
    </row>
    <row r="5329" spans="2:14" x14ac:dyDescent="0.35">
      <c r="B5329" t="s">
        <v>712</v>
      </c>
      <c r="C5329" t="s">
        <v>713</v>
      </c>
      <c r="D5329">
        <v>2019</v>
      </c>
      <c r="E5329">
        <v>2019</v>
      </c>
      <c r="F5329" s="1" t="s">
        <v>26</v>
      </c>
      <c r="G5329" s="1" t="s">
        <v>27</v>
      </c>
      <c r="H5329" s="1" t="s">
        <v>160</v>
      </c>
      <c r="I5329" s="1" t="s">
        <v>159</v>
      </c>
      <c r="J5329">
        <v>324</v>
      </c>
      <c r="K5329">
        <v>20499219</v>
      </c>
      <c r="L5329">
        <v>1.6</v>
      </c>
      <c r="M5329" s="2" t="b">
        <f t="shared" si="166"/>
        <v>0</v>
      </c>
      <c r="N5329" s="2" t="str">
        <f t="shared" si="167"/>
        <v>Male201955-64 yearsGR113-116</v>
      </c>
    </row>
    <row r="5330" spans="2:14" x14ac:dyDescent="0.35">
      <c r="B5330" t="s">
        <v>712</v>
      </c>
      <c r="C5330" t="s">
        <v>713</v>
      </c>
      <c r="D5330">
        <v>2019</v>
      </c>
      <c r="E5330">
        <v>2019</v>
      </c>
      <c r="F5330" s="1" t="s">
        <v>26</v>
      </c>
      <c r="G5330" s="1" t="s">
        <v>27</v>
      </c>
      <c r="H5330" s="1" t="s">
        <v>73</v>
      </c>
      <c r="I5330" s="1" t="s">
        <v>72</v>
      </c>
      <c r="J5330">
        <v>12762</v>
      </c>
      <c r="K5330">
        <v>20499219</v>
      </c>
      <c r="L5330">
        <v>62.3</v>
      </c>
      <c r="M5330" s="2" t="b">
        <f t="shared" si="166"/>
        <v>0</v>
      </c>
      <c r="N5330" s="2" t="str">
        <f t="shared" si="167"/>
        <v>Male201955-64 yearsGR113-117</v>
      </c>
    </row>
    <row r="5331" spans="2:14" x14ac:dyDescent="0.35">
      <c r="B5331" t="s">
        <v>712</v>
      </c>
      <c r="C5331" t="s">
        <v>713</v>
      </c>
      <c r="D5331">
        <v>2019</v>
      </c>
      <c r="E5331">
        <v>2019</v>
      </c>
      <c r="F5331" s="1" t="s">
        <v>26</v>
      </c>
      <c r="G5331" s="1" t="s">
        <v>27</v>
      </c>
      <c r="H5331" s="1" t="s">
        <v>71</v>
      </c>
      <c r="I5331" s="1" t="s">
        <v>70</v>
      </c>
      <c r="J5331">
        <v>1978</v>
      </c>
      <c r="K5331">
        <v>20499219</v>
      </c>
      <c r="L5331">
        <v>9.6</v>
      </c>
      <c r="M5331" s="2" t="b">
        <f t="shared" si="166"/>
        <v>0</v>
      </c>
      <c r="N5331" s="2" t="str">
        <f t="shared" si="167"/>
        <v>Male201955-64 yearsGR113-118</v>
      </c>
    </row>
    <row r="5332" spans="2:14" x14ac:dyDescent="0.35">
      <c r="B5332" t="s">
        <v>712</v>
      </c>
      <c r="C5332" t="s">
        <v>713</v>
      </c>
      <c r="D5332">
        <v>2019</v>
      </c>
      <c r="E5332">
        <v>2019</v>
      </c>
      <c r="F5332" s="1" t="s">
        <v>26</v>
      </c>
      <c r="G5332" s="1" t="s">
        <v>27</v>
      </c>
      <c r="H5332" s="1" t="s">
        <v>158</v>
      </c>
      <c r="I5332" s="1" t="s">
        <v>157</v>
      </c>
      <c r="J5332">
        <v>43</v>
      </c>
      <c r="K5332">
        <v>20499219</v>
      </c>
      <c r="L5332">
        <v>0.2</v>
      </c>
      <c r="M5332" s="2" t="b">
        <f t="shared" si="166"/>
        <v>0</v>
      </c>
      <c r="N5332" s="2" t="str">
        <f t="shared" si="167"/>
        <v>Male201955-64 yearsGR113-119</v>
      </c>
    </row>
    <row r="5333" spans="2:14" x14ac:dyDescent="0.35">
      <c r="B5333" t="s">
        <v>712</v>
      </c>
      <c r="C5333" t="s">
        <v>713</v>
      </c>
      <c r="D5333">
        <v>2019</v>
      </c>
      <c r="E5333">
        <v>2019</v>
      </c>
      <c r="F5333" s="1" t="s">
        <v>26</v>
      </c>
      <c r="G5333" s="1" t="s">
        <v>27</v>
      </c>
      <c r="H5333" s="1" t="s">
        <v>69</v>
      </c>
      <c r="I5333" s="1" t="s">
        <v>68</v>
      </c>
      <c r="J5333">
        <v>376</v>
      </c>
      <c r="K5333">
        <v>20499219</v>
      </c>
      <c r="L5333">
        <v>1.8</v>
      </c>
      <c r="M5333" s="2" t="b">
        <f t="shared" si="166"/>
        <v>0</v>
      </c>
      <c r="N5333" s="2" t="str">
        <f t="shared" si="167"/>
        <v>Male201955-64 yearsGR113-120</v>
      </c>
    </row>
    <row r="5334" spans="2:14" x14ac:dyDescent="0.35">
      <c r="B5334" t="s">
        <v>712</v>
      </c>
      <c r="C5334" t="s">
        <v>713</v>
      </c>
      <c r="D5334">
        <v>2019</v>
      </c>
      <c r="E5334">
        <v>2019</v>
      </c>
      <c r="F5334" s="1" t="s">
        <v>26</v>
      </c>
      <c r="G5334" s="1" t="s">
        <v>27</v>
      </c>
      <c r="H5334" s="1" t="s">
        <v>156</v>
      </c>
      <c r="I5334" s="1" t="s">
        <v>155</v>
      </c>
      <c r="J5334">
        <v>362</v>
      </c>
      <c r="K5334">
        <v>20499219</v>
      </c>
      <c r="L5334">
        <v>1.8</v>
      </c>
      <c r="M5334" s="2" t="b">
        <f t="shared" si="166"/>
        <v>0</v>
      </c>
      <c r="N5334" s="2" t="str">
        <f t="shared" si="167"/>
        <v>Male201955-64 yearsGR113-121</v>
      </c>
    </row>
    <row r="5335" spans="2:14" x14ac:dyDescent="0.35">
      <c r="B5335" t="s">
        <v>712</v>
      </c>
      <c r="C5335" t="s">
        <v>713</v>
      </c>
      <c r="D5335">
        <v>2019</v>
      </c>
      <c r="E5335">
        <v>2019</v>
      </c>
      <c r="F5335" s="1" t="s">
        <v>26</v>
      </c>
      <c r="G5335" s="1" t="s">
        <v>27</v>
      </c>
      <c r="H5335" s="1" t="s">
        <v>67</v>
      </c>
      <c r="I5335" s="1" t="s">
        <v>66</v>
      </c>
      <c r="J5335">
        <v>8146</v>
      </c>
      <c r="K5335">
        <v>20499219</v>
      </c>
      <c r="L5335">
        <v>39.700000000000003</v>
      </c>
      <c r="M5335" s="2" t="b">
        <f t="shared" si="166"/>
        <v>0</v>
      </c>
      <c r="N5335" s="2" t="str">
        <f t="shared" si="167"/>
        <v>Male201955-64 yearsGR113-122</v>
      </c>
    </row>
    <row r="5336" spans="2:14" x14ac:dyDescent="0.35">
      <c r="B5336" t="s">
        <v>712</v>
      </c>
      <c r="C5336" t="s">
        <v>713</v>
      </c>
      <c r="D5336">
        <v>2019</v>
      </c>
      <c r="E5336">
        <v>2019</v>
      </c>
      <c r="F5336" s="1" t="s">
        <v>26</v>
      </c>
      <c r="G5336" s="1" t="s">
        <v>27</v>
      </c>
      <c r="H5336" s="1" t="s">
        <v>154</v>
      </c>
      <c r="I5336" s="1" t="s">
        <v>153</v>
      </c>
      <c r="J5336">
        <v>1857</v>
      </c>
      <c r="K5336">
        <v>20499219</v>
      </c>
      <c r="L5336">
        <v>9.1</v>
      </c>
      <c r="M5336" s="2" t="b">
        <f t="shared" si="166"/>
        <v>0</v>
      </c>
      <c r="N5336" s="2" t="str">
        <f t="shared" si="167"/>
        <v>Male201955-64 yearsGR113-123</v>
      </c>
    </row>
    <row r="5337" spans="2:14" x14ac:dyDescent="0.35">
      <c r="B5337" t="s">
        <v>712</v>
      </c>
      <c r="C5337" t="s">
        <v>713</v>
      </c>
      <c r="D5337">
        <v>2019</v>
      </c>
      <c r="E5337">
        <v>2019</v>
      </c>
      <c r="F5337" s="1" t="s">
        <v>26</v>
      </c>
      <c r="G5337" s="1" t="s">
        <v>27</v>
      </c>
      <c r="H5337" s="1" t="s">
        <v>65</v>
      </c>
      <c r="I5337" s="1" t="s">
        <v>64</v>
      </c>
      <c r="J5337">
        <v>6290</v>
      </c>
      <c r="K5337">
        <v>20499219</v>
      </c>
      <c r="L5337">
        <v>30.7</v>
      </c>
      <c r="M5337" s="2" t="b">
        <f t="shared" si="166"/>
        <v>1</v>
      </c>
      <c r="N5337" s="2" t="str">
        <f t="shared" si="167"/>
        <v>Male201955-64 yearsGR113-124</v>
      </c>
    </row>
    <row r="5338" spans="2:14" x14ac:dyDescent="0.35">
      <c r="B5338" t="s">
        <v>712</v>
      </c>
      <c r="C5338" t="s">
        <v>713</v>
      </c>
      <c r="D5338">
        <v>2019</v>
      </c>
      <c r="E5338">
        <v>2019</v>
      </c>
      <c r="F5338" s="1" t="s">
        <v>26</v>
      </c>
      <c r="G5338" s="1" t="s">
        <v>27</v>
      </c>
      <c r="H5338" s="1" t="s">
        <v>152</v>
      </c>
      <c r="I5338" s="1" t="s">
        <v>151</v>
      </c>
      <c r="J5338">
        <v>3621</v>
      </c>
      <c r="K5338">
        <v>20499219</v>
      </c>
      <c r="L5338">
        <v>17.7</v>
      </c>
      <c r="M5338" s="2" t="b">
        <f t="shared" si="166"/>
        <v>0</v>
      </c>
      <c r="N5338" s="2" t="str">
        <f t="shared" si="167"/>
        <v>Male201955-64 yearsGR113-125</v>
      </c>
    </row>
    <row r="5339" spans="2:14" x14ac:dyDescent="0.35">
      <c r="B5339" t="s">
        <v>712</v>
      </c>
      <c r="C5339" t="s">
        <v>713</v>
      </c>
      <c r="D5339">
        <v>2019</v>
      </c>
      <c r="E5339">
        <v>2019</v>
      </c>
      <c r="F5339" s="1" t="s">
        <v>26</v>
      </c>
      <c r="G5339" s="1" t="s">
        <v>27</v>
      </c>
      <c r="H5339" s="1" t="s">
        <v>63</v>
      </c>
      <c r="I5339" s="1" t="s">
        <v>62</v>
      </c>
      <c r="J5339">
        <v>2669</v>
      </c>
      <c r="K5339">
        <v>20499219</v>
      </c>
      <c r="L5339">
        <v>13</v>
      </c>
      <c r="M5339" s="2" t="b">
        <f t="shared" si="166"/>
        <v>0</v>
      </c>
      <c r="N5339" s="2" t="str">
        <f t="shared" si="167"/>
        <v>Male201955-64 yearsGR113-126</v>
      </c>
    </row>
    <row r="5340" spans="2:14" x14ac:dyDescent="0.35">
      <c r="B5340" t="s">
        <v>712</v>
      </c>
      <c r="C5340" t="s">
        <v>713</v>
      </c>
      <c r="D5340">
        <v>2019</v>
      </c>
      <c r="E5340">
        <v>2019</v>
      </c>
      <c r="F5340" s="1" t="s">
        <v>26</v>
      </c>
      <c r="G5340" s="1" t="s">
        <v>27</v>
      </c>
      <c r="H5340" s="1" t="s">
        <v>61</v>
      </c>
      <c r="I5340" s="1" t="s">
        <v>60</v>
      </c>
      <c r="J5340">
        <v>1158</v>
      </c>
      <c r="K5340">
        <v>20499219</v>
      </c>
      <c r="L5340">
        <v>5.6</v>
      </c>
      <c r="M5340" s="2" t="b">
        <f t="shared" si="166"/>
        <v>1</v>
      </c>
      <c r="N5340" s="2" t="str">
        <f t="shared" si="167"/>
        <v>Male201955-64 yearsGR113-127</v>
      </c>
    </row>
    <row r="5341" spans="2:14" x14ac:dyDescent="0.35">
      <c r="B5341" t="s">
        <v>712</v>
      </c>
      <c r="C5341" t="s">
        <v>713</v>
      </c>
      <c r="D5341">
        <v>2019</v>
      </c>
      <c r="E5341">
        <v>2019</v>
      </c>
      <c r="F5341" s="1" t="s">
        <v>26</v>
      </c>
      <c r="G5341" s="1" t="s">
        <v>27</v>
      </c>
      <c r="H5341" s="1" t="s">
        <v>59</v>
      </c>
      <c r="I5341" s="1" t="s">
        <v>58</v>
      </c>
      <c r="J5341">
        <v>628</v>
      </c>
      <c r="K5341">
        <v>20499219</v>
      </c>
      <c r="L5341">
        <v>3.1</v>
      </c>
      <c r="M5341" s="2" t="b">
        <f t="shared" si="166"/>
        <v>0</v>
      </c>
      <c r="N5341" s="2" t="str">
        <f t="shared" si="167"/>
        <v>Male201955-64 yearsGR113-128</v>
      </c>
    </row>
    <row r="5342" spans="2:14" x14ac:dyDescent="0.35">
      <c r="B5342" t="s">
        <v>712</v>
      </c>
      <c r="C5342" t="s">
        <v>713</v>
      </c>
      <c r="D5342">
        <v>2019</v>
      </c>
      <c r="E5342">
        <v>2019</v>
      </c>
      <c r="F5342" s="1" t="s">
        <v>26</v>
      </c>
      <c r="G5342" s="1" t="s">
        <v>27</v>
      </c>
      <c r="H5342" s="1" t="s">
        <v>57</v>
      </c>
      <c r="I5342" s="1" t="s">
        <v>56</v>
      </c>
      <c r="J5342">
        <v>530</v>
      </c>
      <c r="K5342">
        <v>20499219</v>
      </c>
      <c r="L5342">
        <v>2.6</v>
      </c>
      <c r="M5342" s="2" t="b">
        <f t="shared" si="166"/>
        <v>0</v>
      </c>
      <c r="N5342" s="2" t="str">
        <f t="shared" si="167"/>
        <v>Male201955-64 yearsGR113-129</v>
      </c>
    </row>
    <row r="5343" spans="2:14" x14ac:dyDescent="0.35">
      <c r="B5343" t="s">
        <v>712</v>
      </c>
      <c r="C5343" t="s">
        <v>713</v>
      </c>
      <c r="D5343">
        <v>2019</v>
      </c>
      <c r="E5343">
        <v>2019</v>
      </c>
      <c r="F5343" s="1" t="s">
        <v>26</v>
      </c>
      <c r="G5343" s="1" t="s">
        <v>27</v>
      </c>
      <c r="H5343" s="1" t="s">
        <v>300</v>
      </c>
      <c r="I5343" s="1" t="s">
        <v>299</v>
      </c>
      <c r="J5343">
        <v>56</v>
      </c>
      <c r="K5343">
        <v>20499219</v>
      </c>
      <c r="L5343">
        <v>0.3</v>
      </c>
      <c r="M5343" s="2" t="b">
        <f t="shared" si="166"/>
        <v>1</v>
      </c>
      <c r="N5343" s="2" t="str">
        <f t="shared" si="167"/>
        <v>Male201955-64 yearsGR113-130</v>
      </c>
    </row>
    <row r="5344" spans="2:14" x14ac:dyDescent="0.35">
      <c r="B5344" t="s">
        <v>712</v>
      </c>
      <c r="C5344" t="s">
        <v>713</v>
      </c>
      <c r="D5344">
        <v>2019</v>
      </c>
      <c r="E5344">
        <v>2019</v>
      </c>
      <c r="F5344" s="1" t="s">
        <v>26</v>
      </c>
      <c r="G5344" s="1" t="s">
        <v>27</v>
      </c>
      <c r="H5344" s="1" t="s">
        <v>55</v>
      </c>
      <c r="I5344" s="1" t="s">
        <v>54</v>
      </c>
      <c r="J5344">
        <v>723</v>
      </c>
      <c r="K5344">
        <v>20499219</v>
      </c>
      <c r="L5344">
        <v>3.5</v>
      </c>
      <c r="M5344" s="2" t="b">
        <f t="shared" si="166"/>
        <v>0</v>
      </c>
      <c r="N5344" s="2" t="str">
        <f t="shared" si="167"/>
        <v>Male201955-64 yearsGR113-131</v>
      </c>
    </row>
    <row r="5345" spans="2:14" x14ac:dyDescent="0.35">
      <c r="B5345" t="s">
        <v>712</v>
      </c>
      <c r="C5345" t="s">
        <v>713</v>
      </c>
      <c r="D5345">
        <v>2019</v>
      </c>
      <c r="E5345">
        <v>2019</v>
      </c>
      <c r="F5345" s="1" t="s">
        <v>26</v>
      </c>
      <c r="G5345" s="1" t="s">
        <v>27</v>
      </c>
      <c r="H5345" s="1" t="s">
        <v>150</v>
      </c>
      <c r="I5345" s="1" t="s">
        <v>149</v>
      </c>
      <c r="J5345">
        <v>23</v>
      </c>
      <c r="K5345">
        <v>20499219</v>
      </c>
      <c r="L5345">
        <v>0.1</v>
      </c>
      <c r="M5345" s="2" t="b">
        <f t="shared" si="166"/>
        <v>0</v>
      </c>
      <c r="N5345" s="2" t="str">
        <f t="shared" si="167"/>
        <v>Male201955-64 yearsGR113-132</v>
      </c>
    </row>
    <row r="5346" spans="2:14" x14ac:dyDescent="0.35">
      <c r="B5346" t="s">
        <v>712</v>
      </c>
      <c r="C5346" t="s">
        <v>713</v>
      </c>
      <c r="D5346">
        <v>2019</v>
      </c>
      <c r="E5346">
        <v>2019</v>
      </c>
      <c r="F5346" s="1" t="s">
        <v>26</v>
      </c>
      <c r="G5346" s="1" t="s">
        <v>27</v>
      </c>
      <c r="H5346" s="1" t="s">
        <v>53</v>
      </c>
      <c r="I5346" s="1" t="s">
        <v>52</v>
      </c>
      <c r="J5346">
        <v>700</v>
      </c>
      <c r="K5346">
        <v>20499219</v>
      </c>
      <c r="L5346">
        <v>3.4</v>
      </c>
      <c r="M5346" s="2" t="b">
        <f t="shared" si="166"/>
        <v>0</v>
      </c>
      <c r="N5346" s="2" t="str">
        <f t="shared" si="167"/>
        <v>Male201955-64 yearsGR113-133</v>
      </c>
    </row>
    <row r="5347" spans="2:14" x14ac:dyDescent="0.35">
      <c r="B5347" t="s">
        <v>712</v>
      </c>
      <c r="C5347" t="s">
        <v>713</v>
      </c>
      <c r="D5347">
        <v>2019</v>
      </c>
      <c r="E5347">
        <v>2019</v>
      </c>
      <c r="F5347" s="1" t="s">
        <v>26</v>
      </c>
      <c r="G5347" s="1" t="s">
        <v>27</v>
      </c>
      <c r="H5347" s="1" t="s">
        <v>147</v>
      </c>
      <c r="I5347" s="1" t="s">
        <v>146</v>
      </c>
      <c r="J5347">
        <v>505</v>
      </c>
      <c r="K5347">
        <v>20499219</v>
      </c>
      <c r="L5347">
        <v>2.5</v>
      </c>
      <c r="M5347" s="2" t="b">
        <f t="shared" si="166"/>
        <v>1</v>
      </c>
      <c r="N5347" s="2" t="str">
        <f t="shared" si="167"/>
        <v>Male201955-64 yearsGR113-135</v>
      </c>
    </row>
    <row r="5348" spans="2:14" x14ac:dyDescent="0.35">
      <c r="B5348" t="s">
        <v>712</v>
      </c>
      <c r="C5348" t="s">
        <v>713</v>
      </c>
      <c r="D5348">
        <v>2019</v>
      </c>
      <c r="E5348">
        <v>2019</v>
      </c>
      <c r="F5348" s="1" t="s">
        <v>26</v>
      </c>
      <c r="G5348" s="1" t="s">
        <v>27</v>
      </c>
      <c r="H5348" s="1" t="s">
        <v>145</v>
      </c>
      <c r="I5348" s="1" t="s">
        <v>144</v>
      </c>
      <c r="J5348">
        <v>200</v>
      </c>
      <c r="K5348">
        <v>20499219</v>
      </c>
      <c r="L5348">
        <v>1</v>
      </c>
      <c r="M5348" s="2" t="b">
        <f t="shared" si="166"/>
        <v>1</v>
      </c>
      <c r="N5348" s="2" t="str">
        <f t="shared" si="167"/>
        <v>Male201955-64 yearsGR113-136</v>
      </c>
    </row>
    <row r="5349" spans="2:14" x14ac:dyDescent="0.35">
      <c r="B5349" t="s">
        <v>712</v>
      </c>
      <c r="C5349" t="s">
        <v>713</v>
      </c>
      <c r="D5349">
        <v>2019</v>
      </c>
      <c r="E5349">
        <v>2019</v>
      </c>
      <c r="F5349" s="1" t="s">
        <v>28</v>
      </c>
      <c r="G5349" s="1" t="s">
        <v>29</v>
      </c>
      <c r="H5349" s="1" t="s">
        <v>296</v>
      </c>
      <c r="I5349" s="1" t="s">
        <v>295</v>
      </c>
      <c r="J5349">
        <v>641</v>
      </c>
      <c r="K5349">
        <v>14699579</v>
      </c>
      <c r="L5349">
        <v>4.4000000000000004</v>
      </c>
      <c r="M5349" s="2" t="b">
        <f t="shared" si="166"/>
        <v>0</v>
      </c>
      <c r="N5349" s="2" t="str">
        <f t="shared" si="167"/>
        <v>Male201965-74 yearsGR113-003</v>
      </c>
    </row>
    <row r="5350" spans="2:14" x14ac:dyDescent="0.35">
      <c r="B5350" t="s">
        <v>712</v>
      </c>
      <c r="C5350" t="s">
        <v>713</v>
      </c>
      <c r="D5350">
        <v>2019</v>
      </c>
      <c r="E5350">
        <v>2019</v>
      </c>
      <c r="F5350" s="1" t="s">
        <v>28</v>
      </c>
      <c r="G5350" s="1" t="s">
        <v>29</v>
      </c>
      <c r="H5350" s="1" t="s">
        <v>294</v>
      </c>
      <c r="I5350" s="1" t="s">
        <v>293</v>
      </c>
      <c r="J5350">
        <v>72</v>
      </c>
      <c r="K5350">
        <v>14699579</v>
      </c>
      <c r="L5350">
        <v>0.5</v>
      </c>
      <c r="M5350" s="2" t="b">
        <f t="shared" si="166"/>
        <v>1</v>
      </c>
      <c r="N5350" s="2" t="str">
        <f t="shared" si="167"/>
        <v>Male201965-74 yearsGR113-004</v>
      </c>
    </row>
    <row r="5351" spans="2:14" x14ac:dyDescent="0.35">
      <c r="B5351" t="s">
        <v>712</v>
      </c>
      <c r="C5351" t="s">
        <v>713</v>
      </c>
      <c r="D5351">
        <v>2019</v>
      </c>
      <c r="E5351">
        <v>2019</v>
      </c>
      <c r="F5351" s="1" t="s">
        <v>28</v>
      </c>
      <c r="G5351" s="1" t="s">
        <v>29</v>
      </c>
      <c r="H5351" s="1" t="s">
        <v>292</v>
      </c>
      <c r="I5351" s="1" t="s">
        <v>291</v>
      </c>
      <c r="J5351">
        <v>49</v>
      </c>
      <c r="K5351">
        <v>14699579</v>
      </c>
      <c r="L5351">
        <v>0.3</v>
      </c>
      <c r="M5351" s="2" t="b">
        <f t="shared" si="166"/>
        <v>0</v>
      </c>
      <c r="N5351" s="2" t="str">
        <f t="shared" si="167"/>
        <v>Male201965-74 yearsGR113-005</v>
      </c>
    </row>
    <row r="5352" spans="2:14" x14ac:dyDescent="0.35">
      <c r="B5352" t="s">
        <v>712</v>
      </c>
      <c r="C5352" t="s">
        <v>713</v>
      </c>
      <c r="D5352">
        <v>2019</v>
      </c>
      <c r="E5352">
        <v>2019</v>
      </c>
      <c r="F5352" s="1" t="s">
        <v>28</v>
      </c>
      <c r="G5352" s="1" t="s">
        <v>29</v>
      </c>
      <c r="H5352" s="1" t="s">
        <v>290</v>
      </c>
      <c r="I5352" s="1" t="s">
        <v>289</v>
      </c>
      <c r="J5352">
        <v>23</v>
      </c>
      <c r="K5352">
        <v>14699579</v>
      </c>
      <c r="L5352">
        <v>0.2</v>
      </c>
      <c r="M5352" s="2" t="b">
        <f t="shared" si="166"/>
        <v>0</v>
      </c>
      <c r="N5352" s="2" t="str">
        <f t="shared" si="167"/>
        <v>Male201965-74 yearsGR113-006</v>
      </c>
    </row>
    <row r="5353" spans="2:14" x14ac:dyDescent="0.35">
      <c r="B5353" t="s">
        <v>712</v>
      </c>
      <c r="C5353" t="s">
        <v>713</v>
      </c>
      <c r="D5353">
        <v>2019</v>
      </c>
      <c r="E5353">
        <v>2019</v>
      </c>
      <c r="F5353" s="1" t="s">
        <v>28</v>
      </c>
      <c r="G5353" s="1" t="s">
        <v>29</v>
      </c>
      <c r="H5353" s="1" t="s">
        <v>143</v>
      </c>
      <c r="I5353" s="1" t="s">
        <v>142</v>
      </c>
      <c r="J5353">
        <v>4540</v>
      </c>
      <c r="K5353">
        <v>14699579</v>
      </c>
      <c r="L5353">
        <v>30.9</v>
      </c>
      <c r="M5353" s="2" t="b">
        <f t="shared" si="166"/>
        <v>1</v>
      </c>
      <c r="N5353" s="2" t="str">
        <f t="shared" si="167"/>
        <v>Male201965-74 yearsGR113-010</v>
      </c>
    </row>
    <row r="5354" spans="2:14" x14ac:dyDescent="0.35">
      <c r="B5354" t="s">
        <v>712</v>
      </c>
      <c r="C5354" t="s">
        <v>713</v>
      </c>
      <c r="D5354">
        <v>2019</v>
      </c>
      <c r="E5354">
        <v>2019</v>
      </c>
      <c r="F5354" s="1" t="s">
        <v>28</v>
      </c>
      <c r="G5354" s="1" t="s">
        <v>29</v>
      </c>
      <c r="H5354" s="1" t="s">
        <v>284</v>
      </c>
      <c r="I5354" s="1" t="s">
        <v>283</v>
      </c>
      <c r="J5354">
        <v>849</v>
      </c>
      <c r="K5354">
        <v>14699579</v>
      </c>
      <c r="L5354">
        <v>5.8</v>
      </c>
      <c r="M5354" s="2" t="b">
        <f t="shared" si="166"/>
        <v>1</v>
      </c>
      <c r="N5354" s="2" t="str">
        <f t="shared" si="167"/>
        <v>Male201965-74 yearsGR113-015</v>
      </c>
    </row>
    <row r="5355" spans="2:14" x14ac:dyDescent="0.35">
      <c r="B5355" t="s">
        <v>712</v>
      </c>
      <c r="C5355" t="s">
        <v>713</v>
      </c>
      <c r="D5355">
        <v>2019</v>
      </c>
      <c r="E5355">
        <v>2019</v>
      </c>
      <c r="F5355" s="1" t="s">
        <v>28</v>
      </c>
      <c r="G5355" s="1" t="s">
        <v>29</v>
      </c>
      <c r="H5355" s="1" t="s">
        <v>282</v>
      </c>
      <c r="I5355" s="1" t="s">
        <v>281</v>
      </c>
      <c r="J5355">
        <v>589</v>
      </c>
      <c r="K5355">
        <v>14699579</v>
      </c>
      <c r="L5355">
        <v>4</v>
      </c>
      <c r="M5355" s="2" t="b">
        <f t="shared" si="166"/>
        <v>1</v>
      </c>
      <c r="N5355" s="2" t="str">
        <f t="shared" si="167"/>
        <v>Male201965-74 yearsGR113-016</v>
      </c>
    </row>
    <row r="5356" spans="2:14" x14ac:dyDescent="0.35">
      <c r="B5356" t="s">
        <v>712</v>
      </c>
      <c r="C5356" t="s">
        <v>713</v>
      </c>
      <c r="D5356">
        <v>2019</v>
      </c>
      <c r="E5356">
        <v>2019</v>
      </c>
      <c r="F5356" s="1" t="s">
        <v>28</v>
      </c>
      <c r="G5356" s="1" t="s">
        <v>29</v>
      </c>
      <c r="H5356" s="1" t="s">
        <v>141</v>
      </c>
      <c r="I5356" s="1" t="s">
        <v>140</v>
      </c>
      <c r="J5356">
        <v>1170</v>
      </c>
      <c r="K5356">
        <v>14699579</v>
      </c>
      <c r="L5356">
        <v>8</v>
      </c>
      <c r="M5356" s="2" t="b">
        <f t="shared" si="166"/>
        <v>0</v>
      </c>
      <c r="N5356" s="2" t="str">
        <f t="shared" si="167"/>
        <v>Male201965-74 yearsGR113-018</v>
      </c>
    </row>
    <row r="5357" spans="2:14" x14ac:dyDescent="0.35">
      <c r="B5357" t="s">
        <v>712</v>
      </c>
      <c r="C5357" t="s">
        <v>713</v>
      </c>
      <c r="D5357">
        <v>2019</v>
      </c>
      <c r="E5357">
        <v>2019</v>
      </c>
      <c r="F5357" s="1" t="s">
        <v>28</v>
      </c>
      <c r="G5357" s="1" t="s">
        <v>29</v>
      </c>
      <c r="H5357" s="1" t="s">
        <v>139</v>
      </c>
      <c r="I5357" s="1" t="s">
        <v>138</v>
      </c>
      <c r="J5357">
        <v>94622</v>
      </c>
      <c r="K5357">
        <v>14699579</v>
      </c>
      <c r="L5357">
        <v>643.70000000000005</v>
      </c>
      <c r="M5357" s="2" t="b">
        <f t="shared" si="166"/>
        <v>1</v>
      </c>
      <c r="N5357" s="2" t="str">
        <f t="shared" si="167"/>
        <v>Male201965-74 yearsGR113-019</v>
      </c>
    </row>
    <row r="5358" spans="2:14" x14ac:dyDescent="0.35">
      <c r="B5358" t="s">
        <v>712</v>
      </c>
      <c r="C5358" t="s">
        <v>713</v>
      </c>
      <c r="D5358">
        <v>2019</v>
      </c>
      <c r="E5358">
        <v>2019</v>
      </c>
      <c r="F5358" s="1" t="s">
        <v>28</v>
      </c>
      <c r="G5358" s="1" t="s">
        <v>29</v>
      </c>
      <c r="H5358" s="1" t="s">
        <v>280</v>
      </c>
      <c r="I5358" s="1" t="s">
        <v>279</v>
      </c>
      <c r="J5358">
        <v>2355</v>
      </c>
      <c r="K5358">
        <v>14699579</v>
      </c>
      <c r="L5358">
        <v>16</v>
      </c>
      <c r="M5358" s="2" t="b">
        <f t="shared" si="166"/>
        <v>0</v>
      </c>
      <c r="N5358" s="2" t="str">
        <f t="shared" si="167"/>
        <v>Male201965-74 yearsGR113-020</v>
      </c>
    </row>
    <row r="5359" spans="2:14" x14ac:dyDescent="0.35">
      <c r="B5359" t="s">
        <v>712</v>
      </c>
      <c r="C5359" t="s">
        <v>713</v>
      </c>
      <c r="D5359">
        <v>2019</v>
      </c>
      <c r="E5359">
        <v>2019</v>
      </c>
      <c r="F5359" s="1" t="s">
        <v>28</v>
      </c>
      <c r="G5359" s="1" t="s">
        <v>29</v>
      </c>
      <c r="H5359" s="1" t="s">
        <v>278</v>
      </c>
      <c r="I5359" s="1" t="s">
        <v>277</v>
      </c>
      <c r="J5359">
        <v>4326</v>
      </c>
      <c r="K5359">
        <v>14699579</v>
      </c>
      <c r="L5359">
        <v>29.4</v>
      </c>
      <c r="M5359" s="2" t="b">
        <f t="shared" si="166"/>
        <v>0</v>
      </c>
      <c r="N5359" s="2" t="str">
        <f t="shared" si="167"/>
        <v>Male201965-74 yearsGR113-021</v>
      </c>
    </row>
    <row r="5360" spans="2:14" x14ac:dyDescent="0.35">
      <c r="B5360" t="s">
        <v>712</v>
      </c>
      <c r="C5360" t="s">
        <v>713</v>
      </c>
      <c r="D5360">
        <v>2019</v>
      </c>
      <c r="E5360">
        <v>2019</v>
      </c>
      <c r="F5360" s="1" t="s">
        <v>28</v>
      </c>
      <c r="G5360" s="1" t="s">
        <v>29</v>
      </c>
      <c r="H5360" s="1" t="s">
        <v>276</v>
      </c>
      <c r="I5360" s="1" t="s">
        <v>275</v>
      </c>
      <c r="J5360">
        <v>1883</v>
      </c>
      <c r="K5360">
        <v>14699579</v>
      </c>
      <c r="L5360">
        <v>12.8</v>
      </c>
      <c r="M5360" s="2" t="b">
        <f t="shared" ref="M5360:M5423" si="168">LEFT(H5360,1)="#"</f>
        <v>0</v>
      </c>
      <c r="N5360" s="2" t="str">
        <f t="shared" ref="N5360:N5423" si="169">B5360&amp;E5360&amp;F5360&amp;I5360</f>
        <v>Male201965-74 yearsGR113-022</v>
      </c>
    </row>
    <row r="5361" spans="2:14" x14ac:dyDescent="0.35">
      <c r="B5361" t="s">
        <v>712</v>
      </c>
      <c r="C5361" t="s">
        <v>713</v>
      </c>
      <c r="D5361">
        <v>2019</v>
      </c>
      <c r="E5361">
        <v>2019</v>
      </c>
      <c r="F5361" s="1" t="s">
        <v>28</v>
      </c>
      <c r="G5361" s="1" t="s">
        <v>29</v>
      </c>
      <c r="H5361" s="1" t="s">
        <v>274</v>
      </c>
      <c r="I5361" s="1" t="s">
        <v>273</v>
      </c>
      <c r="J5361">
        <v>7479</v>
      </c>
      <c r="K5361">
        <v>14699579</v>
      </c>
      <c r="L5361">
        <v>50.9</v>
      </c>
      <c r="M5361" s="2" t="b">
        <f t="shared" si="168"/>
        <v>0</v>
      </c>
      <c r="N5361" s="2" t="str">
        <f t="shared" si="169"/>
        <v>Male201965-74 yearsGR113-023</v>
      </c>
    </row>
    <row r="5362" spans="2:14" x14ac:dyDescent="0.35">
      <c r="B5362" t="s">
        <v>712</v>
      </c>
      <c r="C5362" t="s">
        <v>713</v>
      </c>
      <c r="D5362">
        <v>2019</v>
      </c>
      <c r="E5362">
        <v>2019</v>
      </c>
      <c r="F5362" s="1" t="s">
        <v>28</v>
      </c>
      <c r="G5362" s="1" t="s">
        <v>29</v>
      </c>
      <c r="H5362" s="1" t="s">
        <v>272</v>
      </c>
      <c r="I5362" s="1" t="s">
        <v>271</v>
      </c>
      <c r="J5362">
        <v>6788</v>
      </c>
      <c r="K5362">
        <v>14699579</v>
      </c>
      <c r="L5362">
        <v>46.2</v>
      </c>
      <c r="M5362" s="2" t="b">
        <f t="shared" si="168"/>
        <v>0</v>
      </c>
      <c r="N5362" s="2" t="str">
        <f t="shared" si="169"/>
        <v>Male201965-74 yearsGR113-024</v>
      </c>
    </row>
    <row r="5363" spans="2:14" x14ac:dyDescent="0.35">
      <c r="B5363" t="s">
        <v>712</v>
      </c>
      <c r="C5363" t="s">
        <v>713</v>
      </c>
      <c r="D5363">
        <v>2019</v>
      </c>
      <c r="E5363">
        <v>2019</v>
      </c>
      <c r="F5363" s="1" t="s">
        <v>28</v>
      </c>
      <c r="G5363" s="1" t="s">
        <v>29</v>
      </c>
      <c r="H5363" s="1" t="s">
        <v>270</v>
      </c>
      <c r="I5363" s="1" t="s">
        <v>269</v>
      </c>
      <c r="J5363">
        <v>7969</v>
      </c>
      <c r="K5363">
        <v>14699579</v>
      </c>
      <c r="L5363">
        <v>54.2</v>
      </c>
      <c r="M5363" s="2" t="b">
        <f t="shared" si="168"/>
        <v>0</v>
      </c>
      <c r="N5363" s="2" t="str">
        <f t="shared" si="169"/>
        <v>Male201965-74 yearsGR113-025</v>
      </c>
    </row>
    <row r="5364" spans="2:14" x14ac:dyDescent="0.35">
      <c r="B5364" t="s">
        <v>712</v>
      </c>
      <c r="C5364" t="s">
        <v>713</v>
      </c>
      <c r="D5364">
        <v>2019</v>
      </c>
      <c r="E5364">
        <v>2019</v>
      </c>
      <c r="F5364" s="1" t="s">
        <v>28</v>
      </c>
      <c r="G5364" s="1" t="s">
        <v>29</v>
      </c>
      <c r="H5364" s="1" t="s">
        <v>268</v>
      </c>
      <c r="I5364" s="1" t="s">
        <v>267</v>
      </c>
      <c r="J5364">
        <v>1046</v>
      </c>
      <c r="K5364">
        <v>14699579</v>
      </c>
      <c r="L5364">
        <v>7.1</v>
      </c>
      <c r="M5364" s="2" t="b">
        <f t="shared" si="168"/>
        <v>0</v>
      </c>
      <c r="N5364" s="2" t="str">
        <f t="shared" si="169"/>
        <v>Male201965-74 yearsGR113-026</v>
      </c>
    </row>
    <row r="5365" spans="2:14" x14ac:dyDescent="0.35">
      <c r="B5365" t="s">
        <v>712</v>
      </c>
      <c r="C5365" t="s">
        <v>713</v>
      </c>
      <c r="D5365">
        <v>2019</v>
      </c>
      <c r="E5365">
        <v>2019</v>
      </c>
      <c r="F5365" s="1" t="s">
        <v>28</v>
      </c>
      <c r="G5365" s="1" t="s">
        <v>29</v>
      </c>
      <c r="H5365" s="1" t="s">
        <v>266</v>
      </c>
      <c r="I5365" s="1" t="s">
        <v>265</v>
      </c>
      <c r="J5365">
        <v>25431</v>
      </c>
      <c r="K5365">
        <v>14699579</v>
      </c>
      <c r="L5365">
        <v>173</v>
      </c>
      <c r="M5365" s="2" t="b">
        <f t="shared" si="168"/>
        <v>0</v>
      </c>
      <c r="N5365" s="2" t="str">
        <f t="shared" si="169"/>
        <v>Male201965-74 yearsGR113-027</v>
      </c>
    </row>
    <row r="5366" spans="2:14" x14ac:dyDescent="0.35">
      <c r="B5366" t="s">
        <v>712</v>
      </c>
      <c r="C5366" t="s">
        <v>713</v>
      </c>
      <c r="D5366">
        <v>2019</v>
      </c>
      <c r="E5366">
        <v>2019</v>
      </c>
      <c r="F5366" s="1" t="s">
        <v>28</v>
      </c>
      <c r="G5366" s="1" t="s">
        <v>29</v>
      </c>
      <c r="H5366" s="1" t="s">
        <v>264</v>
      </c>
      <c r="I5366" s="1" t="s">
        <v>263</v>
      </c>
      <c r="J5366">
        <v>1422</v>
      </c>
      <c r="K5366">
        <v>14699579</v>
      </c>
      <c r="L5366">
        <v>9.6999999999999993</v>
      </c>
      <c r="M5366" s="2" t="b">
        <f t="shared" si="168"/>
        <v>0</v>
      </c>
      <c r="N5366" s="2" t="str">
        <f t="shared" si="169"/>
        <v>Male201965-74 yearsGR113-028</v>
      </c>
    </row>
    <row r="5367" spans="2:14" x14ac:dyDescent="0.35">
      <c r="B5367" t="s">
        <v>712</v>
      </c>
      <c r="C5367" t="s">
        <v>713</v>
      </c>
      <c r="D5367">
        <v>2019</v>
      </c>
      <c r="E5367">
        <v>2019</v>
      </c>
      <c r="F5367" s="1" t="s">
        <v>28</v>
      </c>
      <c r="G5367" s="1" t="s">
        <v>29</v>
      </c>
      <c r="H5367" s="1" t="s">
        <v>137</v>
      </c>
      <c r="I5367" s="1" t="s">
        <v>136</v>
      </c>
      <c r="J5367">
        <v>145</v>
      </c>
      <c r="K5367">
        <v>14699579</v>
      </c>
      <c r="L5367">
        <v>1</v>
      </c>
      <c r="M5367" s="2" t="b">
        <f t="shared" si="168"/>
        <v>0</v>
      </c>
      <c r="N5367" s="2" t="str">
        <f t="shared" si="169"/>
        <v>Male201965-74 yearsGR113-029</v>
      </c>
    </row>
    <row r="5368" spans="2:14" x14ac:dyDescent="0.35">
      <c r="B5368" t="s">
        <v>712</v>
      </c>
      <c r="C5368" t="s">
        <v>713</v>
      </c>
      <c r="D5368">
        <v>2019</v>
      </c>
      <c r="E5368">
        <v>2019</v>
      </c>
      <c r="F5368" s="1" t="s">
        <v>28</v>
      </c>
      <c r="G5368" s="1" t="s">
        <v>29</v>
      </c>
      <c r="H5368" s="1" t="s">
        <v>256</v>
      </c>
      <c r="I5368" s="1" t="s">
        <v>255</v>
      </c>
      <c r="J5368">
        <v>7590</v>
      </c>
      <c r="K5368">
        <v>14699579</v>
      </c>
      <c r="L5368">
        <v>51.6</v>
      </c>
      <c r="M5368" s="2" t="b">
        <f t="shared" si="168"/>
        <v>0</v>
      </c>
      <c r="N5368" s="2" t="str">
        <f t="shared" si="169"/>
        <v>Male201965-74 yearsGR113-033</v>
      </c>
    </row>
    <row r="5369" spans="2:14" x14ac:dyDescent="0.35">
      <c r="B5369" t="s">
        <v>712</v>
      </c>
      <c r="C5369" t="s">
        <v>713</v>
      </c>
      <c r="D5369">
        <v>2019</v>
      </c>
      <c r="E5369">
        <v>2019</v>
      </c>
      <c r="F5369" s="1" t="s">
        <v>28</v>
      </c>
      <c r="G5369" s="1" t="s">
        <v>29</v>
      </c>
      <c r="H5369" s="1" t="s">
        <v>254</v>
      </c>
      <c r="I5369" s="1" t="s">
        <v>253</v>
      </c>
      <c r="J5369">
        <v>2806</v>
      </c>
      <c r="K5369">
        <v>14699579</v>
      </c>
      <c r="L5369">
        <v>19.100000000000001</v>
      </c>
      <c r="M5369" s="2" t="b">
        <f t="shared" si="168"/>
        <v>0</v>
      </c>
      <c r="N5369" s="2" t="str">
        <f t="shared" si="169"/>
        <v>Male201965-74 yearsGR113-034</v>
      </c>
    </row>
    <row r="5370" spans="2:14" x14ac:dyDescent="0.35">
      <c r="B5370" t="s">
        <v>712</v>
      </c>
      <c r="C5370" t="s">
        <v>713</v>
      </c>
      <c r="D5370">
        <v>2019</v>
      </c>
      <c r="E5370">
        <v>2019</v>
      </c>
      <c r="F5370" s="1" t="s">
        <v>28</v>
      </c>
      <c r="G5370" s="1" t="s">
        <v>29</v>
      </c>
      <c r="H5370" s="1" t="s">
        <v>252</v>
      </c>
      <c r="I5370" s="1" t="s">
        <v>251</v>
      </c>
      <c r="J5370">
        <v>2835</v>
      </c>
      <c r="K5370">
        <v>14699579</v>
      </c>
      <c r="L5370">
        <v>19.3</v>
      </c>
      <c r="M5370" s="2" t="b">
        <f t="shared" si="168"/>
        <v>0</v>
      </c>
      <c r="N5370" s="2" t="str">
        <f t="shared" si="169"/>
        <v>Male201965-74 yearsGR113-035</v>
      </c>
    </row>
    <row r="5371" spans="2:14" x14ac:dyDescent="0.35">
      <c r="B5371" t="s">
        <v>712</v>
      </c>
      <c r="C5371" t="s">
        <v>713</v>
      </c>
      <c r="D5371">
        <v>2019</v>
      </c>
      <c r="E5371">
        <v>2019</v>
      </c>
      <c r="F5371" s="1" t="s">
        <v>28</v>
      </c>
      <c r="G5371" s="1" t="s">
        <v>29</v>
      </c>
      <c r="H5371" s="1" t="s">
        <v>250</v>
      </c>
      <c r="I5371" s="1" t="s">
        <v>249</v>
      </c>
      <c r="J5371">
        <v>2841</v>
      </c>
      <c r="K5371">
        <v>14699579</v>
      </c>
      <c r="L5371">
        <v>19.3</v>
      </c>
      <c r="M5371" s="2" t="b">
        <f t="shared" si="168"/>
        <v>0</v>
      </c>
      <c r="N5371" s="2" t="str">
        <f t="shared" si="169"/>
        <v>Male201965-74 yearsGR113-036</v>
      </c>
    </row>
    <row r="5372" spans="2:14" x14ac:dyDescent="0.35">
      <c r="B5372" t="s">
        <v>712</v>
      </c>
      <c r="C5372" t="s">
        <v>713</v>
      </c>
      <c r="D5372">
        <v>2019</v>
      </c>
      <c r="E5372">
        <v>2019</v>
      </c>
      <c r="F5372" s="1" t="s">
        <v>28</v>
      </c>
      <c r="G5372" s="1" t="s">
        <v>29</v>
      </c>
      <c r="H5372" s="1" t="s">
        <v>135</v>
      </c>
      <c r="I5372" s="1" t="s">
        <v>134</v>
      </c>
      <c r="J5372">
        <v>8745</v>
      </c>
      <c r="K5372">
        <v>14699579</v>
      </c>
      <c r="L5372">
        <v>59.5</v>
      </c>
      <c r="M5372" s="2" t="b">
        <f t="shared" si="168"/>
        <v>0</v>
      </c>
      <c r="N5372" s="2" t="str">
        <f t="shared" si="169"/>
        <v>Male201965-74 yearsGR113-037</v>
      </c>
    </row>
    <row r="5373" spans="2:14" x14ac:dyDescent="0.35">
      <c r="B5373" t="s">
        <v>712</v>
      </c>
      <c r="C5373" t="s">
        <v>713</v>
      </c>
      <c r="D5373">
        <v>2019</v>
      </c>
      <c r="E5373">
        <v>2019</v>
      </c>
      <c r="F5373" s="1" t="s">
        <v>28</v>
      </c>
      <c r="G5373" s="1" t="s">
        <v>29</v>
      </c>
      <c r="H5373" s="1" t="s">
        <v>248</v>
      </c>
      <c r="I5373" s="1" t="s">
        <v>247</v>
      </c>
      <c r="J5373">
        <v>132</v>
      </c>
      <c r="K5373">
        <v>14699579</v>
      </c>
      <c r="L5373">
        <v>0.9</v>
      </c>
      <c r="M5373" s="2" t="b">
        <f t="shared" si="168"/>
        <v>0</v>
      </c>
      <c r="N5373" s="2" t="str">
        <f t="shared" si="169"/>
        <v>Male201965-74 yearsGR113-038</v>
      </c>
    </row>
    <row r="5374" spans="2:14" x14ac:dyDescent="0.35">
      <c r="B5374" t="s">
        <v>712</v>
      </c>
      <c r="C5374" t="s">
        <v>713</v>
      </c>
      <c r="D5374">
        <v>2019</v>
      </c>
      <c r="E5374">
        <v>2019</v>
      </c>
      <c r="F5374" s="1" t="s">
        <v>28</v>
      </c>
      <c r="G5374" s="1" t="s">
        <v>29</v>
      </c>
      <c r="H5374" s="1" t="s">
        <v>133</v>
      </c>
      <c r="I5374" s="1" t="s">
        <v>132</v>
      </c>
      <c r="J5374">
        <v>3029</v>
      </c>
      <c r="K5374">
        <v>14699579</v>
      </c>
      <c r="L5374">
        <v>20.6</v>
      </c>
      <c r="M5374" s="2" t="b">
        <f t="shared" si="168"/>
        <v>0</v>
      </c>
      <c r="N5374" s="2" t="str">
        <f t="shared" si="169"/>
        <v>Male201965-74 yearsGR113-039</v>
      </c>
    </row>
    <row r="5375" spans="2:14" x14ac:dyDescent="0.35">
      <c r="B5375" t="s">
        <v>712</v>
      </c>
      <c r="C5375" t="s">
        <v>713</v>
      </c>
      <c r="D5375">
        <v>2019</v>
      </c>
      <c r="E5375">
        <v>2019</v>
      </c>
      <c r="F5375" s="1" t="s">
        <v>28</v>
      </c>
      <c r="G5375" s="1" t="s">
        <v>29</v>
      </c>
      <c r="H5375" s="1" t="s">
        <v>246</v>
      </c>
      <c r="I5375" s="1" t="s">
        <v>245</v>
      </c>
      <c r="J5375">
        <v>3442</v>
      </c>
      <c r="K5375">
        <v>14699579</v>
      </c>
      <c r="L5375">
        <v>23.4</v>
      </c>
      <c r="M5375" s="2" t="b">
        <f t="shared" si="168"/>
        <v>0</v>
      </c>
      <c r="N5375" s="2" t="str">
        <f t="shared" si="169"/>
        <v>Male201965-74 yearsGR113-040</v>
      </c>
    </row>
    <row r="5376" spans="2:14" x14ac:dyDescent="0.35">
      <c r="B5376" t="s">
        <v>712</v>
      </c>
      <c r="C5376" t="s">
        <v>713</v>
      </c>
      <c r="D5376">
        <v>2019</v>
      </c>
      <c r="E5376">
        <v>2019</v>
      </c>
      <c r="F5376" s="1" t="s">
        <v>28</v>
      </c>
      <c r="G5376" s="1" t="s">
        <v>29</v>
      </c>
      <c r="H5376" s="1" t="s">
        <v>244</v>
      </c>
      <c r="I5376" s="1" t="s">
        <v>243</v>
      </c>
      <c r="J5376">
        <v>2126</v>
      </c>
      <c r="K5376">
        <v>14699579</v>
      </c>
      <c r="L5376">
        <v>14.5</v>
      </c>
      <c r="M5376" s="2" t="b">
        <f t="shared" si="168"/>
        <v>0</v>
      </c>
      <c r="N5376" s="2" t="str">
        <f t="shared" si="169"/>
        <v>Male201965-74 yearsGR113-041</v>
      </c>
    </row>
    <row r="5377" spans="2:14" x14ac:dyDescent="0.35">
      <c r="B5377" t="s">
        <v>712</v>
      </c>
      <c r="C5377" t="s">
        <v>713</v>
      </c>
      <c r="D5377">
        <v>2019</v>
      </c>
      <c r="E5377">
        <v>2019</v>
      </c>
      <c r="F5377" s="1" t="s">
        <v>28</v>
      </c>
      <c r="G5377" s="1" t="s">
        <v>29</v>
      </c>
      <c r="H5377" s="1" t="s">
        <v>242</v>
      </c>
      <c r="I5377" s="1" t="s">
        <v>241</v>
      </c>
      <c r="J5377">
        <v>16</v>
      </c>
      <c r="K5377">
        <v>14699579</v>
      </c>
      <c r="L5377" t="s">
        <v>10</v>
      </c>
      <c r="M5377" s="2" t="b">
        <f t="shared" si="168"/>
        <v>0</v>
      </c>
      <c r="N5377" s="2" t="str">
        <f t="shared" si="169"/>
        <v>Male201965-74 yearsGR113-042</v>
      </c>
    </row>
    <row r="5378" spans="2:14" x14ac:dyDescent="0.35">
      <c r="B5378" t="s">
        <v>712</v>
      </c>
      <c r="C5378" t="s">
        <v>713</v>
      </c>
      <c r="D5378">
        <v>2019</v>
      </c>
      <c r="E5378">
        <v>2019</v>
      </c>
      <c r="F5378" s="1" t="s">
        <v>28</v>
      </c>
      <c r="G5378" s="1" t="s">
        <v>29</v>
      </c>
      <c r="H5378" s="1" t="s">
        <v>240</v>
      </c>
      <c r="I5378" s="1" t="s">
        <v>239</v>
      </c>
      <c r="J5378">
        <v>10961</v>
      </c>
      <c r="K5378">
        <v>14699579</v>
      </c>
      <c r="L5378">
        <v>74.599999999999994</v>
      </c>
      <c r="M5378" s="2" t="b">
        <f t="shared" si="168"/>
        <v>0</v>
      </c>
      <c r="N5378" s="2" t="str">
        <f t="shared" si="169"/>
        <v>Male201965-74 yearsGR113-043</v>
      </c>
    </row>
    <row r="5379" spans="2:14" x14ac:dyDescent="0.35">
      <c r="B5379" t="s">
        <v>712</v>
      </c>
      <c r="C5379" t="s">
        <v>713</v>
      </c>
      <c r="D5379">
        <v>2019</v>
      </c>
      <c r="E5379">
        <v>2019</v>
      </c>
      <c r="F5379" s="1" t="s">
        <v>28</v>
      </c>
      <c r="G5379" s="1" t="s">
        <v>29</v>
      </c>
      <c r="H5379" s="1" t="s">
        <v>238</v>
      </c>
      <c r="I5379" s="1" t="s">
        <v>237</v>
      </c>
      <c r="J5379">
        <v>1832</v>
      </c>
      <c r="K5379">
        <v>14699579</v>
      </c>
      <c r="L5379">
        <v>12.5</v>
      </c>
      <c r="M5379" s="2" t="b">
        <f t="shared" si="168"/>
        <v>1</v>
      </c>
      <c r="N5379" s="2" t="str">
        <f t="shared" si="169"/>
        <v>Male201965-74 yearsGR113-044</v>
      </c>
    </row>
    <row r="5380" spans="2:14" x14ac:dyDescent="0.35">
      <c r="B5380" t="s">
        <v>712</v>
      </c>
      <c r="C5380" t="s">
        <v>713</v>
      </c>
      <c r="D5380">
        <v>2019</v>
      </c>
      <c r="E5380">
        <v>2019</v>
      </c>
      <c r="F5380" s="1" t="s">
        <v>28</v>
      </c>
      <c r="G5380" s="1" t="s">
        <v>29</v>
      </c>
      <c r="H5380" s="1" t="s">
        <v>236</v>
      </c>
      <c r="I5380" s="1" t="s">
        <v>235</v>
      </c>
      <c r="J5380">
        <v>436</v>
      </c>
      <c r="K5380">
        <v>14699579</v>
      </c>
      <c r="L5380">
        <v>3</v>
      </c>
      <c r="M5380" s="2" t="b">
        <f t="shared" si="168"/>
        <v>1</v>
      </c>
      <c r="N5380" s="2" t="str">
        <f t="shared" si="169"/>
        <v>Male201965-74 yearsGR113-045</v>
      </c>
    </row>
    <row r="5381" spans="2:14" x14ac:dyDescent="0.35">
      <c r="B5381" t="s">
        <v>712</v>
      </c>
      <c r="C5381" t="s">
        <v>713</v>
      </c>
      <c r="D5381">
        <v>2019</v>
      </c>
      <c r="E5381">
        <v>2019</v>
      </c>
      <c r="F5381" s="1" t="s">
        <v>28</v>
      </c>
      <c r="G5381" s="1" t="s">
        <v>29</v>
      </c>
      <c r="H5381" s="1" t="s">
        <v>131</v>
      </c>
      <c r="I5381" s="1" t="s">
        <v>130</v>
      </c>
      <c r="J5381">
        <v>13876</v>
      </c>
      <c r="K5381">
        <v>14699579</v>
      </c>
      <c r="L5381">
        <v>94.4</v>
      </c>
      <c r="M5381" s="2" t="b">
        <f t="shared" si="168"/>
        <v>1</v>
      </c>
      <c r="N5381" s="2" t="str">
        <f t="shared" si="169"/>
        <v>Male201965-74 yearsGR113-046</v>
      </c>
    </row>
    <row r="5382" spans="2:14" x14ac:dyDescent="0.35">
      <c r="B5382" t="s">
        <v>712</v>
      </c>
      <c r="C5382" t="s">
        <v>713</v>
      </c>
      <c r="D5382">
        <v>2019</v>
      </c>
      <c r="E5382">
        <v>2019</v>
      </c>
      <c r="F5382" s="1" t="s">
        <v>28</v>
      </c>
      <c r="G5382" s="1" t="s">
        <v>29</v>
      </c>
      <c r="H5382" s="1" t="s">
        <v>234</v>
      </c>
      <c r="I5382" s="1" t="s">
        <v>233</v>
      </c>
      <c r="J5382">
        <v>704</v>
      </c>
      <c r="K5382">
        <v>14699579</v>
      </c>
      <c r="L5382">
        <v>4.8</v>
      </c>
      <c r="M5382" s="2" t="b">
        <f t="shared" si="168"/>
        <v>1</v>
      </c>
      <c r="N5382" s="2" t="str">
        <f t="shared" si="169"/>
        <v>Male201965-74 yearsGR113-047</v>
      </c>
    </row>
    <row r="5383" spans="2:14" x14ac:dyDescent="0.35">
      <c r="B5383" t="s">
        <v>712</v>
      </c>
      <c r="C5383" t="s">
        <v>713</v>
      </c>
      <c r="D5383">
        <v>2019</v>
      </c>
      <c r="E5383">
        <v>2019</v>
      </c>
      <c r="F5383" s="1" t="s">
        <v>28</v>
      </c>
      <c r="G5383" s="1" t="s">
        <v>29</v>
      </c>
      <c r="H5383" s="1" t="s">
        <v>232</v>
      </c>
      <c r="I5383" s="1" t="s">
        <v>231</v>
      </c>
      <c r="J5383">
        <v>663</v>
      </c>
      <c r="K5383">
        <v>14699579</v>
      </c>
      <c r="L5383">
        <v>4.5</v>
      </c>
      <c r="M5383" s="2" t="b">
        <f t="shared" si="168"/>
        <v>0</v>
      </c>
      <c r="N5383" s="2" t="str">
        <f t="shared" si="169"/>
        <v>Male201965-74 yearsGR113-048</v>
      </c>
    </row>
    <row r="5384" spans="2:14" x14ac:dyDescent="0.35">
      <c r="B5384" t="s">
        <v>712</v>
      </c>
      <c r="C5384" t="s">
        <v>713</v>
      </c>
      <c r="D5384">
        <v>2019</v>
      </c>
      <c r="E5384">
        <v>2019</v>
      </c>
      <c r="F5384" s="1" t="s">
        <v>28</v>
      </c>
      <c r="G5384" s="1" t="s">
        <v>29</v>
      </c>
      <c r="H5384" s="1" t="s">
        <v>230</v>
      </c>
      <c r="I5384" s="1" t="s">
        <v>229</v>
      </c>
      <c r="J5384">
        <v>41</v>
      </c>
      <c r="K5384">
        <v>14699579</v>
      </c>
      <c r="L5384">
        <v>0.3</v>
      </c>
      <c r="M5384" s="2" t="b">
        <f t="shared" si="168"/>
        <v>0</v>
      </c>
      <c r="N5384" s="2" t="str">
        <f t="shared" si="169"/>
        <v>Male201965-74 yearsGR113-049</v>
      </c>
    </row>
    <row r="5385" spans="2:14" x14ac:dyDescent="0.35">
      <c r="B5385" t="s">
        <v>712</v>
      </c>
      <c r="C5385" t="s">
        <v>713</v>
      </c>
      <c r="D5385">
        <v>2019</v>
      </c>
      <c r="E5385">
        <v>2019</v>
      </c>
      <c r="F5385" s="1" t="s">
        <v>28</v>
      </c>
      <c r="G5385" s="1" t="s">
        <v>29</v>
      </c>
      <c r="H5385" s="1" t="s">
        <v>228</v>
      </c>
      <c r="I5385" s="1" t="s">
        <v>227</v>
      </c>
      <c r="J5385">
        <v>65</v>
      </c>
      <c r="K5385">
        <v>14699579</v>
      </c>
      <c r="L5385">
        <v>0.4</v>
      </c>
      <c r="M5385" s="2" t="b">
        <f t="shared" si="168"/>
        <v>1</v>
      </c>
      <c r="N5385" s="2" t="str">
        <f t="shared" si="169"/>
        <v>Male201965-74 yearsGR113-050</v>
      </c>
    </row>
    <row r="5386" spans="2:14" x14ac:dyDescent="0.35">
      <c r="B5386" t="s">
        <v>712</v>
      </c>
      <c r="C5386" t="s">
        <v>713</v>
      </c>
      <c r="D5386">
        <v>2019</v>
      </c>
      <c r="E5386">
        <v>2019</v>
      </c>
      <c r="F5386" s="1" t="s">
        <v>28</v>
      </c>
      <c r="G5386" s="1" t="s">
        <v>29</v>
      </c>
      <c r="H5386" s="1" t="s">
        <v>226</v>
      </c>
      <c r="I5386" s="1" t="s">
        <v>225</v>
      </c>
      <c r="J5386">
        <v>3542</v>
      </c>
      <c r="K5386">
        <v>14699579</v>
      </c>
      <c r="L5386">
        <v>24.1</v>
      </c>
      <c r="M5386" s="2" t="b">
        <f t="shared" si="168"/>
        <v>1</v>
      </c>
      <c r="N5386" s="2" t="str">
        <f t="shared" si="169"/>
        <v>Male201965-74 yearsGR113-051</v>
      </c>
    </row>
    <row r="5387" spans="2:14" x14ac:dyDescent="0.35">
      <c r="B5387" t="s">
        <v>712</v>
      </c>
      <c r="C5387" t="s">
        <v>713</v>
      </c>
      <c r="D5387">
        <v>2019</v>
      </c>
      <c r="E5387">
        <v>2019</v>
      </c>
      <c r="F5387" s="1" t="s">
        <v>28</v>
      </c>
      <c r="G5387" s="1" t="s">
        <v>29</v>
      </c>
      <c r="H5387" s="1" t="s">
        <v>224</v>
      </c>
      <c r="I5387" s="1" t="s">
        <v>223</v>
      </c>
      <c r="J5387">
        <v>3176</v>
      </c>
      <c r="K5387">
        <v>14699579</v>
      </c>
      <c r="L5387">
        <v>21.6</v>
      </c>
      <c r="M5387" s="2" t="b">
        <f t="shared" si="168"/>
        <v>1</v>
      </c>
      <c r="N5387" s="2" t="str">
        <f t="shared" si="169"/>
        <v>Male201965-74 yearsGR113-052</v>
      </c>
    </row>
    <row r="5388" spans="2:14" x14ac:dyDescent="0.35">
      <c r="B5388" t="s">
        <v>712</v>
      </c>
      <c r="C5388" t="s">
        <v>713</v>
      </c>
      <c r="D5388">
        <v>2019</v>
      </c>
      <c r="E5388">
        <v>2019</v>
      </c>
      <c r="F5388" s="1" t="s">
        <v>28</v>
      </c>
      <c r="G5388" s="1" t="s">
        <v>29</v>
      </c>
      <c r="H5388" s="1" t="s">
        <v>129</v>
      </c>
      <c r="I5388" s="1" t="s">
        <v>128</v>
      </c>
      <c r="J5388">
        <v>98674</v>
      </c>
      <c r="K5388">
        <v>14699579</v>
      </c>
      <c r="L5388">
        <v>671.3</v>
      </c>
      <c r="M5388" s="2" t="b">
        <f t="shared" si="168"/>
        <v>0</v>
      </c>
      <c r="N5388" s="2" t="str">
        <f t="shared" si="169"/>
        <v>Male201965-74 yearsGR113-053</v>
      </c>
    </row>
    <row r="5389" spans="2:14" x14ac:dyDescent="0.35">
      <c r="B5389" t="s">
        <v>712</v>
      </c>
      <c r="C5389" t="s">
        <v>713</v>
      </c>
      <c r="D5389">
        <v>2019</v>
      </c>
      <c r="E5389">
        <v>2019</v>
      </c>
      <c r="F5389" s="1" t="s">
        <v>28</v>
      </c>
      <c r="G5389" s="1" t="s">
        <v>29</v>
      </c>
      <c r="H5389" s="1" t="s">
        <v>127</v>
      </c>
      <c r="I5389" s="1" t="s">
        <v>126</v>
      </c>
      <c r="J5389">
        <v>78970</v>
      </c>
      <c r="K5389">
        <v>14699579</v>
      </c>
      <c r="L5389">
        <v>537.20000000000005</v>
      </c>
      <c r="M5389" s="2" t="b">
        <f t="shared" si="168"/>
        <v>1</v>
      </c>
      <c r="N5389" s="2" t="str">
        <f t="shared" si="169"/>
        <v>Male201965-74 yearsGR113-054</v>
      </c>
    </row>
    <row r="5390" spans="2:14" x14ac:dyDescent="0.35">
      <c r="B5390" t="s">
        <v>712</v>
      </c>
      <c r="C5390" t="s">
        <v>713</v>
      </c>
      <c r="D5390">
        <v>2019</v>
      </c>
      <c r="E5390">
        <v>2019</v>
      </c>
      <c r="F5390" s="1" t="s">
        <v>28</v>
      </c>
      <c r="G5390" s="1" t="s">
        <v>29</v>
      </c>
      <c r="H5390" s="1" t="s">
        <v>222</v>
      </c>
      <c r="I5390" s="1" t="s">
        <v>221</v>
      </c>
      <c r="J5390">
        <v>251</v>
      </c>
      <c r="K5390">
        <v>14699579</v>
      </c>
      <c r="L5390">
        <v>1.7</v>
      </c>
      <c r="M5390" s="2" t="b">
        <f t="shared" si="168"/>
        <v>0</v>
      </c>
      <c r="N5390" s="2" t="str">
        <f t="shared" si="169"/>
        <v>Male201965-74 yearsGR113-055</v>
      </c>
    </row>
    <row r="5391" spans="2:14" x14ac:dyDescent="0.35">
      <c r="B5391" t="s">
        <v>712</v>
      </c>
      <c r="C5391" t="s">
        <v>713</v>
      </c>
      <c r="D5391">
        <v>2019</v>
      </c>
      <c r="E5391">
        <v>2019</v>
      </c>
      <c r="F5391" s="1" t="s">
        <v>28</v>
      </c>
      <c r="G5391" s="1" t="s">
        <v>29</v>
      </c>
      <c r="H5391" s="1" t="s">
        <v>220</v>
      </c>
      <c r="I5391" s="1" t="s">
        <v>219</v>
      </c>
      <c r="J5391">
        <v>5962</v>
      </c>
      <c r="K5391">
        <v>14699579</v>
      </c>
      <c r="L5391">
        <v>40.6</v>
      </c>
      <c r="M5391" s="2" t="b">
        <f t="shared" si="168"/>
        <v>0</v>
      </c>
      <c r="N5391" s="2" t="str">
        <f t="shared" si="169"/>
        <v>Male201965-74 yearsGR113-056</v>
      </c>
    </row>
    <row r="5392" spans="2:14" x14ac:dyDescent="0.35">
      <c r="B5392" t="s">
        <v>712</v>
      </c>
      <c r="C5392" t="s">
        <v>713</v>
      </c>
      <c r="D5392">
        <v>2019</v>
      </c>
      <c r="E5392">
        <v>2019</v>
      </c>
      <c r="F5392" s="1" t="s">
        <v>28</v>
      </c>
      <c r="G5392" s="1" t="s">
        <v>29</v>
      </c>
      <c r="H5392" s="1" t="s">
        <v>125</v>
      </c>
      <c r="I5392" s="1" t="s">
        <v>124</v>
      </c>
      <c r="J5392">
        <v>846</v>
      </c>
      <c r="K5392">
        <v>14699579</v>
      </c>
      <c r="L5392">
        <v>5.8</v>
      </c>
      <c r="M5392" s="2" t="b">
        <f t="shared" si="168"/>
        <v>0</v>
      </c>
      <c r="N5392" s="2" t="str">
        <f t="shared" si="169"/>
        <v>Male201965-74 yearsGR113-057</v>
      </c>
    </row>
    <row r="5393" spans="2:14" x14ac:dyDescent="0.35">
      <c r="B5393" t="s">
        <v>712</v>
      </c>
      <c r="C5393" t="s">
        <v>713</v>
      </c>
      <c r="D5393">
        <v>2019</v>
      </c>
      <c r="E5393">
        <v>2019</v>
      </c>
      <c r="F5393" s="1" t="s">
        <v>28</v>
      </c>
      <c r="G5393" s="1" t="s">
        <v>29</v>
      </c>
      <c r="H5393" s="1" t="s">
        <v>123</v>
      </c>
      <c r="I5393" s="1" t="s">
        <v>122</v>
      </c>
      <c r="J5393">
        <v>50461</v>
      </c>
      <c r="K5393">
        <v>14699579</v>
      </c>
      <c r="L5393">
        <v>343.3</v>
      </c>
      <c r="M5393" s="2" t="b">
        <f t="shared" si="168"/>
        <v>0</v>
      </c>
      <c r="N5393" s="2" t="str">
        <f t="shared" si="169"/>
        <v>Male201965-74 yearsGR113-058</v>
      </c>
    </row>
    <row r="5394" spans="2:14" x14ac:dyDescent="0.35">
      <c r="B5394" t="s">
        <v>712</v>
      </c>
      <c r="C5394" t="s">
        <v>713</v>
      </c>
      <c r="D5394">
        <v>2019</v>
      </c>
      <c r="E5394">
        <v>2019</v>
      </c>
      <c r="F5394" s="1" t="s">
        <v>28</v>
      </c>
      <c r="G5394" s="1" t="s">
        <v>29</v>
      </c>
      <c r="H5394" s="1" t="s">
        <v>121</v>
      </c>
      <c r="I5394" s="1" t="s">
        <v>120</v>
      </c>
      <c r="J5394">
        <v>15994</v>
      </c>
      <c r="K5394">
        <v>14699579</v>
      </c>
      <c r="L5394">
        <v>108.8</v>
      </c>
      <c r="M5394" s="2" t="b">
        <f t="shared" si="168"/>
        <v>0</v>
      </c>
      <c r="N5394" s="2" t="str">
        <f t="shared" si="169"/>
        <v>Male201965-74 yearsGR113-059</v>
      </c>
    </row>
    <row r="5395" spans="2:14" x14ac:dyDescent="0.35">
      <c r="B5395" t="s">
        <v>712</v>
      </c>
      <c r="C5395" t="s">
        <v>713</v>
      </c>
      <c r="D5395">
        <v>2019</v>
      </c>
      <c r="E5395">
        <v>2019</v>
      </c>
      <c r="F5395" s="1" t="s">
        <v>28</v>
      </c>
      <c r="G5395" s="1" t="s">
        <v>29</v>
      </c>
      <c r="H5395" s="1" t="s">
        <v>218</v>
      </c>
      <c r="I5395" s="1" t="s">
        <v>217</v>
      </c>
      <c r="J5395">
        <v>617</v>
      </c>
      <c r="K5395">
        <v>14699579</v>
      </c>
      <c r="L5395">
        <v>4.2</v>
      </c>
      <c r="M5395" s="2" t="b">
        <f t="shared" si="168"/>
        <v>0</v>
      </c>
      <c r="N5395" s="2" t="str">
        <f t="shared" si="169"/>
        <v>Male201965-74 yearsGR113-060</v>
      </c>
    </row>
    <row r="5396" spans="2:14" x14ac:dyDescent="0.35">
      <c r="B5396" t="s">
        <v>712</v>
      </c>
      <c r="C5396" t="s">
        <v>713</v>
      </c>
      <c r="D5396">
        <v>2019</v>
      </c>
      <c r="E5396">
        <v>2019</v>
      </c>
      <c r="F5396" s="1" t="s">
        <v>28</v>
      </c>
      <c r="G5396" s="1" t="s">
        <v>29</v>
      </c>
      <c r="H5396" s="1" t="s">
        <v>119</v>
      </c>
      <c r="I5396" s="1" t="s">
        <v>118</v>
      </c>
      <c r="J5396">
        <v>33850</v>
      </c>
      <c r="K5396">
        <v>14699579</v>
      </c>
      <c r="L5396">
        <v>230.3</v>
      </c>
      <c r="M5396" s="2" t="b">
        <f t="shared" si="168"/>
        <v>0</v>
      </c>
      <c r="N5396" s="2" t="str">
        <f t="shared" si="169"/>
        <v>Male201965-74 yearsGR113-061</v>
      </c>
    </row>
    <row r="5397" spans="2:14" x14ac:dyDescent="0.35">
      <c r="B5397" t="s">
        <v>712</v>
      </c>
      <c r="C5397" t="s">
        <v>713</v>
      </c>
      <c r="D5397">
        <v>2019</v>
      </c>
      <c r="E5397">
        <v>2019</v>
      </c>
      <c r="F5397" s="1" t="s">
        <v>28</v>
      </c>
      <c r="G5397" s="1" t="s">
        <v>29</v>
      </c>
      <c r="H5397" s="1" t="s">
        <v>117</v>
      </c>
      <c r="I5397" s="1" t="s">
        <v>116</v>
      </c>
      <c r="J5397">
        <v>11012</v>
      </c>
      <c r="K5397">
        <v>14699579</v>
      </c>
      <c r="L5397">
        <v>74.900000000000006</v>
      </c>
      <c r="M5397" s="2" t="b">
        <f t="shared" si="168"/>
        <v>0</v>
      </c>
      <c r="N5397" s="2" t="str">
        <f t="shared" si="169"/>
        <v>Male201965-74 yearsGR113-062</v>
      </c>
    </row>
    <row r="5398" spans="2:14" x14ac:dyDescent="0.35">
      <c r="B5398" t="s">
        <v>712</v>
      </c>
      <c r="C5398" t="s">
        <v>713</v>
      </c>
      <c r="D5398">
        <v>2019</v>
      </c>
      <c r="E5398">
        <v>2019</v>
      </c>
      <c r="F5398" s="1" t="s">
        <v>28</v>
      </c>
      <c r="G5398" s="1" t="s">
        <v>29</v>
      </c>
      <c r="H5398" s="1" t="s">
        <v>115</v>
      </c>
      <c r="I5398" s="1" t="s">
        <v>114</v>
      </c>
      <c r="J5398">
        <v>22838</v>
      </c>
      <c r="K5398">
        <v>14699579</v>
      </c>
      <c r="L5398">
        <v>155.4</v>
      </c>
      <c r="M5398" s="2" t="b">
        <f t="shared" si="168"/>
        <v>0</v>
      </c>
      <c r="N5398" s="2" t="str">
        <f t="shared" si="169"/>
        <v>Male201965-74 yearsGR113-063</v>
      </c>
    </row>
    <row r="5399" spans="2:14" x14ac:dyDescent="0.35">
      <c r="B5399" t="s">
        <v>712</v>
      </c>
      <c r="C5399" t="s">
        <v>713</v>
      </c>
      <c r="D5399">
        <v>2019</v>
      </c>
      <c r="E5399">
        <v>2019</v>
      </c>
      <c r="F5399" s="1" t="s">
        <v>28</v>
      </c>
      <c r="G5399" s="1" t="s">
        <v>29</v>
      </c>
      <c r="H5399" s="1" t="s">
        <v>113</v>
      </c>
      <c r="I5399" s="1" t="s">
        <v>112</v>
      </c>
      <c r="J5399">
        <v>21450</v>
      </c>
      <c r="K5399">
        <v>14699579</v>
      </c>
      <c r="L5399">
        <v>145.9</v>
      </c>
      <c r="M5399" s="2" t="b">
        <f t="shared" si="168"/>
        <v>0</v>
      </c>
      <c r="N5399" s="2" t="str">
        <f t="shared" si="169"/>
        <v>Male201965-74 yearsGR113-064</v>
      </c>
    </row>
    <row r="5400" spans="2:14" x14ac:dyDescent="0.35">
      <c r="B5400" t="s">
        <v>712</v>
      </c>
      <c r="C5400" t="s">
        <v>713</v>
      </c>
      <c r="D5400">
        <v>2019</v>
      </c>
      <c r="E5400">
        <v>2019</v>
      </c>
      <c r="F5400" s="1" t="s">
        <v>28</v>
      </c>
      <c r="G5400" s="1" t="s">
        <v>29</v>
      </c>
      <c r="H5400" s="1" t="s">
        <v>111</v>
      </c>
      <c r="I5400" s="1" t="s">
        <v>110</v>
      </c>
      <c r="J5400">
        <v>201</v>
      </c>
      <c r="K5400">
        <v>14699579</v>
      </c>
      <c r="L5400">
        <v>1.4</v>
      </c>
      <c r="M5400" s="2" t="b">
        <f t="shared" si="168"/>
        <v>0</v>
      </c>
      <c r="N5400" s="2" t="str">
        <f t="shared" si="169"/>
        <v>Male201965-74 yearsGR113-065</v>
      </c>
    </row>
    <row r="5401" spans="2:14" x14ac:dyDescent="0.35">
      <c r="B5401" t="s">
        <v>712</v>
      </c>
      <c r="C5401" t="s">
        <v>713</v>
      </c>
      <c r="D5401">
        <v>2019</v>
      </c>
      <c r="E5401">
        <v>2019</v>
      </c>
      <c r="F5401" s="1" t="s">
        <v>28</v>
      </c>
      <c r="G5401" s="1" t="s">
        <v>29</v>
      </c>
      <c r="H5401" s="1" t="s">
        <v>216</v>
      </c>
      <c r="I5401" s="1" t="s">
        <v>215</v>
      </c>
      <c r="J5401">
        <v>119</v>
      </c>
      <c r="K5401">
        <v>14699579</v>
      </c>
      <c r="L5401">
        <v>0.8</v>
      </c>
      <c r="M5401" s="2" t="b">
        <f t="shared" si="168"/>
        <v>0</v>
      </c>
      <c r="N5401" s="2" t="str">
        <f t="shared" si="169"/>
        <v>Male201965-74 yearsGR113-066</v>
      </c>
    </row>
    <row r="5402" spans="2:14" x14ac:dyDescent="0.35">
      <c r="B5402" t="s">
        <v>712</v>
      </c>
      <c r="C5402" t="s">
        <v>713</v>
      </c>
      <c r="D5402">
        <v>2019</v>
      </c>
      <c r="E5402">
        <v>2019</v>
      </c>
      <c r="F5402" s="1" t="s">
        <v>28</v>
      </c>
      <c r="G5402" s="1" t="s">
        <v>29</v>
      </c>
      <c r="H5402" s="1" t="s">
        <v>214</v>
      </c>
      <c r="I5402" s="1" t="s">
        <v>213</v>
      </c>
      <c r="J5402">
        <v>6581</v>
      </c>
      <c r="K5402">
        <v>14699579</v>
      </c>
      <c r="L5402">
        <v>44.8</v>
      </c>
      <c r="M5402" s="2" t="b">
        <f t="shared" si="168"/>
        <v>0</v>
      </c>
      <c r="N5402" s="2" t="str">
        <f t="shared" si="169"/>
        <v>Male201965-74 yearsGR113-067</v>
      </c>
    </row>
    <row r="5403" spans="2:14" x14ac:dyDescent="0.35">
      <c r="B5403" t="s">
        <v>712</v>
      </c>
      <c r="C5403" t="s">
        <v>713</v>
      </c>
      <c r="D5403">
        <v>2019</v>
      </c>
      <c r="E5403">
        <v>2019</v>
      </c>
      <c r="F5403" s="1" t="s">
        <v>28</v>
      </c>
      <c r="G5403" s="1" t="s">
        <v>29</v>
      </c>
      <c r="H5403" s="1" t="s">
        <v>109</v>
      </c>
      <c r="I5403" s="1" t="s">
        <v>108</v>
      </c>
      <c r="J5403">
        <v>14549</v>
      </c>
      <c r="K5403">
        <v>14699579</v>
      </c>
      <c r="L5403">
        <v>99</v>
      </c>
      <c r="M5403" s="2" t="b">
        <f t="shared" si="168"/>
        <v>0</v>
      </c>
      <c r="N5403" s="2" t="str">
        <f t="shared" si="169"/>
        <v>Male201965-74 yearsGR113-068</v>
      </c>
    </row>
    <row r="5404" spans="2:14" x14ac:dyDescent="0.35">
      <c r="B5404" t="s">
        <v>712</v>
      </c>
      <c r="C5404" t="s">
        <v>713</v>
      </c>
      <c r="D5404">
        <v>2019</v>
      </c>
      <c r="E5404">
        <v>2019</v>
      </c>
      <c r="F5404" s="1" t="s">
        <v>28</v>
      </c>
      <c r="G5404" s="1" t="s">
        <v>29</v>
      </c>
      <c r="H5404" s="1" t="s">
        <v>212</v>
      </c>
      <c r="I5404" s="1" t="s">
        <v>211</v>
      </c>
      <c r="J5404">
        <v>3692</v>
      </c>
      <c r="K5404">
        <v>14699579</v>
      </c>
      <c r="L5404">
        <v>25.1</v>
      </c>
      <c r="M5404" s="2" t="b">
        <f t="shared" si="168"/>
        <v>1</v>
      </c>
      <c r="N5404" s="2" t="str">
        <f t="shared" si="169"/>
        <v>Male201965-74 yearsGR113-069</v>
      </c>
    </row>
    <row r="5405" spans="2:14" x14ac:dyDescent="0.35">
      <c r="B5405" t="s">
        <v>712</v>
      </c>
      <c r="C5405" t="s">
        <v>713</v>
      </c>
      <c r="D5405">
        <v>2019</v>
      </c>
      <c r="E5405">
        <v>2019</v>
      </c>
      <c r="F5405" s="1" t="s">
        <v>28</v>
      </c>
      <c r="G5405" s="1" t="s">
        <v>29</v>
      </c>
      <c r="H5405" s="1" t="s">
        <v>107</v>
      </c>
      <c r="I5405" s="1" t="s">
        <v>106</v>
      </c>
      <c r="J5405">
        <v>12977</v>
      </c>
      <c r="K5405">
        <v>14699579</v>
      </c>
      <c r="L5405">
        <v>88.3</v>
      </c>
      <c r="M5405" s="2" t="b">
        <f t="shared" si="168"/>
        <v>1</v>
      </c>
      <c r="N5405" s="2" t="str">
        <f t="shared" si="169"/>
        <v>Male201965-74 yearsGR113-070</v>
      </c>
    </row>
    <row r="5406" spans="2:14" x14ac:dyDescent="0.35">
      <c r="B5406" t="s">
        <v>712</v>
      </c>
      <c r="C5406" t="s">
        <v>713</v>
      </c>
      <c r="D5406">
        <v>2019</v>
      </c>
      <c r="E5406">
        <v>2019</v>
      </c>
      <c r="F5406" s="1" t="s">
        <v>28</v>
      </c>
      <c r="G5406" s="1" t="s">
        <v>29</v>
      </c>
      <c r="H5406" s="1" t="s">
        <v>210</v>
      </c>
      <c r="I5406" s="1" t="s">
        <v>209</v>
      </c>
      <c r="J5406">
        <v>413</v>
      </c>
      <c r="K5406">
        <v>14699579</v>
      </c>
      <c r="L5406">
        <v>2.8</v>
      </c>
      <c r="M5406" s="2" t="b">
        <f t="shared" si="168"/>
        <v>1</v>
      </c>
      <c r="N5406" s="2" t="str">
        <f t="shared" si="169"/>
        <v>Male201965-74 yearsGR113-071</v>
      </c>
    </row>
    <row r="5407" spans="2:14" x14ac:dyDescent="0.35">
      <c r="B5407" t="s">
        <v>712</v>
      </c>
      <c r="C5407" t="s">
        <v>713</v>
      </c>
      <c r="D5407">
        <v>2019</v>
      </c>
      <c r="E5407">
        <v>2019</v>
      </c>
      <c r="F5407" s="1" t="s">
        <v>28</v>
      </c>
      <c r="G5407" s="1" t="s">
        <v>29</v>
      </c>
      <c r="H5407" s="1" t="s">
        <v>208</v>
      </c>
      <c r="I5407" s="1" t="s">
        <v>207</v>
      </c>
      <c r="J5407">
        <v>2622</v>
      </c>
      <c r="K5407">
        <v>14699579</v>
      </c>
      <c r="L5407">
        <v>17.8</v>
      </c>
      <c r="M5407" s="2" t="b">
        <f t="shared" si="168"/>
        <v>0</v>
      </c>
      <c r="N5407" s="2" t="str">
        <f t="shared" si="169"/>
        <v>Male201965-74 yearsGR113-072</v>
      </c>
    </row>
    <row r="5408" spans="2:14" x14ac:dyDescent="0.35">
      <c r="B5408" t="s">
        <v>712</v>
      </c>
      <c r="C5408" t="s">
        <v>713</v>
      </c>
      <c r="D5408">
        <v>2019</v>
      </c>
      <c r="E5408">
        <v>2019</v>
      </c>
      <c r="F5408" s="1" t="s">
        <v>28</v>
      </c>
      <c r="G5408" s="1" t="s">
        <v>29</v>
      </c>
      <c r="H5408" s="1" t="s">
        <v>206</v>
      </c>
      <c r="I5408" s="1" t="s">
        <v>205</v>
      </c>
      <c r="J5408">
        <v>1394</v>
      </c>
      <c r="K5408">
        <v>14699579</v>
      </c>
      <c r="L5408">
        <v>9.5</v>
      </c>
      <c r="M5408" s="2" t="b">
        <f t="shared" si="168"/>
        <v>1</v>
      </c>
      <c r="N5408" s="2" t="str">
        <f t="shared" si="169"/>
        <v>Male201965-74 yearsGR113-073</v>
      </c>
    </row>
    <row r="5409" spans="2:14" x14ac:dyDescent="0.35">
      <c r="B5409" t="s">
        <v>712</v>
      </c>
      <c r="C5409" t="s">
        <v>713</v>
      </c>
      <c r="D5409">
        <v>2019</v>
      </c>
      <c r="E5409">
        <v>2019</v>
      </c>
      <c r="F5409" s="1" t="s">
        <v>28</v>
      </c>
      <c r="G5409" s="1" t="s">
        <v>29</v>
      </c>
      <c r="H5409" s="1" t="s">
        <v>204</v>
      </c>
      <c r="I5409" s="1" t="s">
        <v>203</v>
      </c>
      <c r="J5409">
        <v>1228</v>
      </c>
      <c r="K5409">
        <v>14699579</v>
      </c>
      <c r="L5409">
        <v>8.4</v>
      </c>
      <c r="M5409" s="2" t="b">
        <f t="shared" si="168"/>
        <v>0</v>
      </c>
      <c r="N5409" s="2" t="str">
        <f t="shared" si="169"/>
        <v>Male201965-74 yearsGR113-074</v>
      </c>
    </row>
    <row r="5410" spans="2:14" x14ac:dyDescent="0.35">
      <c r="B5410" t="s">
        <v>712</v>
      </c>
      <c r="C5410" t="s">
        <v>713</v>
      </c>
      <c r="D5410">
        <v>2019</v>
      </c>
      <c r="E5410">
        <v>2019</v>
      </c>
      <c r="F5410" s="1" t="s">
        <v>28</v>
      </c>
      <c r="G5410" s="1" t="s">
        <v>29</v>
      </c>
      <c r="H5410" s="1" t="s">
        <v>105</v>
      </c>
      <c r="I5410" s="1" t="s">
        <v>104</v>
      </c>
      <c r="J5410">
        <v>527</v>
      </c>
      <c r="K5410">
        <v>14699579</v>
      </c>
      <c r="L5410">
        <v>3.6</v>
      </c>
      <c r="M5410" s="2" t="b">
        <f t="shared" si="168"/>
        <v>0</v>
      </c>
      <c r="N5410" s="2" t="str">
        <f t="shared" si="169"/>
        <v>Male201965-74 yearsGR113-075</v>
      </c>
    </row>
    <row r="5411" spans="2:14" x14ac:dyDescent="0.35">
      <c r="B5411" t="s">
        <v>712</v>
      </c>
      <c r="C5411" t="s">
        <v>713</v>
      </c>
      <c r="D5411">
        <v>2019</v>
      </c>
      <c r="E5411">
        <v>2019</v>
      </c>
      <c r="F5411" s="1" t="s">
        <v>28</v>
      </c>
      <c r="G5411" s="1" t="s">
        <v>29</v>
      </c>
      <c r="H5411" s="1" t="s">
        <v>103</v>
      </c>
      <c r="I5411" s="1" t="s">
        <v>102</v>
      </c>
      <c r="J5411">
        <v>4768</v>
      </c>
      <c r="K5411">
        <v>14699579</v>
      </c>
      <c r="L5411">
        <v>32.4</v>
      </c>
      <c r="M5411" s="2" t="b">
        <f t="shared" si="168"/>
        <v>1</v>
      </c>
      <c r="N5411" s="2" t="str">
        <f t="shared" si="169"/>
        <v>Male201965-74 yearsGR113-076</v>
      </c>
    </row>
    <row r="5412" spans="2:14" x14ac:dyDescent="0.35">
      <c r="B5412" t="s">
        <v>712</v>
      </c>
      <c r="C5412" t="s">
        <v>713</v>
      </c>
      <c r="D5412">
        <v>2019</v>
      </c>
      <c r="E5412">
        <v>2019</v>
      </c>
      <c r="F5412" s="1" t="s">
        <v>28</v>
      </c>
      <c r="G5412" s="1" t="s">
        <v>29</v>
      </c>
      <c r="H5412" s="1" t="s">
        <v>202</v>
      </c>
      <c r="I5412" s="1" t="s">
        <v>201</v>
      </c>
      <c r="J5412">
        <v>567</v>
      </c>
      <c r="K5412">
        <v>14699579</v>
      </c>
      <c r="L5412">
        <v>3.9</v>
      </c>
      <c r="M5412" s="2" t="b">
        <f t="shared" si="168"/>
        <v>0</v>
      </c>
      <c r="N5412" s="2" t="str">
        <f t="shared" si="169"/>
        <v>Male201965-74 yearsGR113-077</v>
      </c>
    </row>
    <row r="5413" spans="2:14" x14ac:dyDescent="0.35">
      <c r="B5413" t="s">
        <v>712</v>
      </c>
      <c r="C5413" t="s">
        <v>713</v>
      </c>
      <c r="D5413">
        <v>2019</v>
      </c>
      <c r="E5413">
        <v>2019</v>
      </c>
      <c r="F5413" s="1" t="s">
        <v>28</v>
      </c>
      <c r="G5413" s="1" t="s">
        <v>29</v>
      </c>
      <c r="H5413" s="1" t="s">
        <v>101</v>
      </c>
      <c r="I5413" s="1" t="s">
        <v>100</v>
      </c>
      <c r="J5413">
        <v>4201</v>
      </c>
      <c r="K5413">
        <v>14699579</v>
      </c>
      <c r="L5413">
        <v>28.6</v>
      </c>
      <c r="M5413" s="2" t="b">
        <f t="shared" si="168"/>
        <v>0</v>
      </c>
      <c r="N5413" s="2" t="str">
        <f t="shared" si="169"/>
        <v>Male201965-74 yearsGR113-078</v>
      </c>
    </row>
    <row r="5414" spans="2:14" x14ac:dyDescent="0.35">
      <c r="B5414" t="s">
        <v>712</v>
      </c>
      <c r="C5414" t="s">
        <v>713</v>
      </c>
      <c r="D5414">
        <v>2019</v>
      </c>
      <c r="E5414">
        <v>2019</v>
      </c>
      <c r="F5414" s="1" t="s">
        <v>28</v>
      </c>
      <c r="G5414" s="1" t="s">
        <v>29</v>
      </c>
      <c r="H5414" s="1" t="s">
        <v>200</v>
      </c>
      <c r="I5414" s="1" t="s">
        <v>199</v>
      </c>
      <c r="J5414">
        <v>11</v>
      </c>
      <c r="K5414">
        <v>14699579</v>
      </c>
      <c r="L5414" t="s">
        <v>10</v>
      </c>
      <c r="M5414" s="2" t="b">
        <f t="shared" si="168"/>
        <v>0</v>
      </c>
      <c r="N5414" s="2" t="str">
        <f t="shared" si="169"/>
        <v>Male201965-74 yearsGR113-079</v>
      </c>
    </row>
    <row r="5415" spans="2:14" x14ac:dyDescent="0.35">
      <c r="B5415" t="s">
        <v>712</v>
      </c>
      <c r="C5415" t="s">
        <v>713</v>
      </c>
      <c r="D5415">
        <v>2019</v>
      </c>
      <c r="E5415">
        <v>2019</v>
      </c>
      <c r="F5415" s="1" t="s">
        <v>28</v>
      </c>
      <c r="G5415" s="1" t="s">
        <v>29</v>
      </c>
      <c r="H5415" s="1" t="s">
        <v>99</v>
      </c>
      <c r="I5415" s="1" t="s">
        <v>98</v>
      </c>
      <c r="J5415">
        <v>20243</v>
      </c>
      <c r="K5415">
        <v>14699579</v>
      </c>
      <c r="L5415">
        <v>137.69999999999999</v>
      </c>
      <c r="M5415" s="2" t="b">
        <f t="shared" si="168"/>
        <v>1</v>
      </c>
      <c r="N5415" s="2" t="str">
        <f t="shared" si="169"/>
        <v>Male201965-74 yearsGR113-082</v>
      </c>
    </row>
    <row r="5416" spans="2:14" x14ac:dyDescent="0.35">
      <c r="B5416" t="s">
        <v>712</v>
      </c>
      <c r="C5416" t="s">
        <v>713</v>
      </c>
      <c r="D5416">
        <v>2019</v>
      </c>
      <c r="E5416">
        <v>2019</v>
      </c>
      <c r="F5416" s="1" t="s">
        <v>28</v>
      </c>
      <c r="G5416" s="1" t="s">
        <v>29</v>
      </c>
      <c r="H5416" s="1" t="s">
        <v>194</v>
      </c>
      <c r="I5416" s="1" t="s">
        <v>193</v>
      </c>
      <c r="J5416">
        <v>37</v>
      </c>
      <c r="K5416">
        <v>14699579</v>
      </c>
      <c r="L5416">
        <v>0.3</v>
      </c>
      <c r="M5416" s="2" t="b">
        <f t="shared" si="168"/>
        <v>0</v>
      </c>
      <c r="N5416" s="2" t="str">
        <f t="shared" si="169"/>
        <v>Male201965-74 yearsGR113-083</v>
      </c>
    </row>
    <row r="5417" spans="2:14" x14ac:dyDescent="0.35">
      <c r="B5417" t="s">
        <v>712</v>
      </c>
      <c r="C5417" t="s">
        <v>713</v>
      </c>
      <c r="D5417">
        <v>2019</v>
      </c>
      <c r="E5417">
        <v>2019</v>
      </c>
      <c r="F5417" s="1" t="s">
        <v>28</v>
      </c>
      <c r="G5417" s="1" t="s">
        <v>29</v>
      </c>
      <c r="H5417" s="1" t="s">
        <v>192</v>
      </c>
      <c r="I5417" s="1" t="s">
        <v>191</v>
      </c>
      <c r="J5417">
        <v>1158</v>
      </c>
      <c r="K5417">
        <v>14699579</v>
      </c>
      <c r="L5417">
        <v>7.9</v>
      </c>
      <c r="M5417" s="2" t="b">
        <f t="shared" si="168"/>
        <v>0</v>
      </c>
      <c r="N5417" s="2" t="str">
        <f t="shared" si="169"/>
        <v>Male201965-74 yearsGR113-084</v>
      </c>
    </row>
    <row r="5418" spans="2:14" x14ac:dyDescent="0.35">
      <c r="B5418" t="s">
        <v>712</v>
      </c>
      <c r="C5418" t="s">
        <v>713</v>
      </c>
      <c r="D5418">
        <v>2019</v>
      </c>
      <c r="E5418">
        <v>2019</v>
      </c>
      <c r="F5418" s="1" t="s">
        <v>28</v>
      </c>
      <c r="G5418" s="1" t="s">
        <v>29</v>
      </c>
      <c r="H5418" s="1" t="s">
        <v>190</v>
      </c>
      <c r="I5418" s="1" t="s">
        <v>189</v>
      </c>
      <c r="J5418">
        <v>185</v>
      </c>
      <c r="K5418">
        <v>14699579</v>
      </c>
      <c r="L5418">
        <v>1.3</v>
      </c>
      <c r="M5418" s="2" t="b">
        <f t="shared" si="168"/>
        <v>0</v>
      </c>
      <c r="N5418" s="2" t="str">
        <f t="shared" si="169"/>
        <v>Male201965-74 yearsGR113-085</v>
      </c>
    </row>
    <row r="5419" spans="2:14" x14ac:dyDescent="0.35">
      <c r="B5419" t="s">
        <v>712</v>
      </c>
      <c r="C5419" t="s">
        <v>713</v>
      </c>
      <c r="D5419">
        <v>2019</v>
      </c>
      <c r="E5419">
        <v>2019</v>
      </c>
      <c r="F5419" s="1" t="s">
        <v>28</v>
      </c>
      <c r="G5419" s="1" t="s">
        <v>29</v>
      </c>
      <c r="H5419" s="1" t="s">
        <v>97</v>
      </c>
      <c r="I5419" s="1" t="s">
        <v>96</v>
      </c>
      <c r="J5419">
        <v>18863</v>
      </c>
      <c r="K5419">
        <v>14699579</v>
      </c>
      <c r="L5419">
        <v>128.30000000000001</v>
      </c>
      <c r="M5419" s="2" t="b">
        <f t="shared" si="168"/>
        <v>0</v>
      </c>
      <c r="N5419" s="2" t="str">
        <f t="shared" si="169"/>
        <v>Male201965-74 yearsGR113-086</v>
      </c>
    </row>
    <row r="5420" spans="2:14" x14ac:dyDescent="0.35">
      <c r="B5420" t="s">
        <v>712</v>
      </c>
      <c r="C5420" t="s">
        <v>713</v>
      </c>
      <c r="D5420">
        <v>2019</v>
      </c>
      <c r="E5420">
        <v>2019</v>
      </c>
      <c r="F5420" s="1" t="s">
        <v>28</v>
      </c>
      <c r="G5420" s="1" t="s">
        <v>29</v>
      </c>
      <c r="H5420" s="1" t="s">
        <v>188</v>
      </c>
      <c r="I5420" s="1" t="s">
        <v>187</v>
      </c>
      <c r="J5420">
        <v>106</v>
      </c>
      <c r="K5420">
        <v>14699579</v>
      </c>
      <c r="L5420">
        <v>0.7</v>
      </c>
      <c r="M5420" s="2" t="b">
        <f t="shared" si="168"/>
        <v>1</v>
      </c>
      <c r="N5420" s="2" t="str">
        <f t="shared" si="169"/>
        <v>Male201965-74 yearsGR113-087</v>
      </c>
    </row>
    <row r="5421" spans="2:14" x14ac:dyDescent="0.35">
      <c r="B5421" t="s">
        <v>712</v>
      </c>
      <c r="C5421" t="s">
        <v>713</v>
      </c>
      <c r="D5421">
        <v>2019</v>
      </c>
      <c r="E5421">
        <v>2019</v>
      </c>
      <c r="F5421" s="1" t="s">
        <v>28</v>
      </c>
      <c r="G5421" s="1" t="s">
        <v>29</v>
      </c>
      <c r="H5421" s="1" t="s">
        <v>95</v>
      </c>
      <c r="I5421" s="1" t="s">
        <v>94</v>
      </c>
      <c r="J5421">
        <v>1854</v>
      </c>
      <c r="K5421">
        <v>14699579</v>
      </c>
      <c r="L5421">
        <v>12.6</v>
      </c>
      <c r="M5421" s="2" t="b">
        <f t="shared" si="168"/>
        <v>1</v>
      </c>
      <c r="N5421" s="2" t="str">
        <f t="shared" si="169"/>
        <v>Male201965-74 yearsGR113-088</v>
      </c>
    </row>
    <row r="5422" spans="2:14" x14ac:dyDescent="0.35">
      <c r="B5422" t="s">
        <v>712</v>
      </c>
      <c r="C5422" t="s">
        <v>713</v>
      </c>
      <c r="D5422">
        <v>2019</v>
      </c>
      <c r="E5422">
        <v>2019</v>
      </c>
      <c r="F5422" s="1" t="s">
        <v>28</v>
      </c>
      <c r="G5422" s="1" t="s">
        <v>29</v>
      </c>
      <c r="H5422" s="1" t="s">
        <v>186</v>
      </c>
      <c r="I5422" s="1" t="s">
        <v>185</v>
      </c>
      <c r="J5422">
        <v>5477</v>
      </c>
      <c r="K5422">
        <v>14699579</v>
      </c>
      <c r="L5422">
        <v>37.299999999999997</v>
      </c>
      <c r="M5422" s="2" t="b">
        <f t="shared" si="168"/>
        <v>0</v>
      </c>
      <c r="N5422" s="2" t="str">
        <f t="shared" si="169"/>
        <v>Male201965-74 yearsGR113-089</v>
      </c>
    </row>
    <row r="5423" spans="2:14" x14ac:dyDescent="0.35">
      <c r="B5423" t="s">
        <v>712</v>
      </c>
      <c r="C5423" t="s">
        <v>713</v>
      </c>
      <c r="D5423">
        <v>2019</v>
      </c>
      <c r="E5423">
        <v>2019</v>
      </c>
      <c r="F5423" s="1" t="s">
        <v>28</v>
      </c>
      <c r="G5423" s="1" t="s">
        <v>29</v>
      </c>
      <c r="H5423" s="1" t="s">
        <v>184</v>
      </c>
      <c r="I5423" s="1" t="s">
        <v>183</v>
      </c>
      <c r="J5423">
        <v>436</v>
      </c>
      <c r="K5423">
        <v>14699579</v>
      </c>
      <c r="L5423">
        <v>3</v>
      </c>
      <c r="M5423" s="2" t="b">
        <f t="shared" si="168"/>
        <v>1</v>
      </c>
      <c r="N5423" s="2" t="str">
        <f t="shared" si="169"/>
        <v>Male201965-74 yearsGR113-090</v>
      </c>
    </row>
    <row r="5424" spans="2:14" x14ac:dyDescent="0.35">
      <c r="B5424" t="s">
        <v>712</v>
      </c>
      <c r="C5424" t="s">
        <v>713</v>
      </c>
      <c r="D5424">
        <v>2019</v>
      </c>
      <c r="E5424">
        <v>2019</v>
      </c>
      <c r="F5424" s="1" t="s">
        <v>28</v>
      </c>
      <c r="G5424" s="1" t="s">
        <v>29</v>
      </c>
      <c r="H5424" s="1" t="s">
        <v>182</v>
      </c>
      <c r="I5424" s="1" t="s">
        <v>181</v>
      </c>
      <c r="J5424">
        <v>45</v>
      </c>
      <c r="K5424">
        <v>14699579</v>
      </c>
      <c r="L5424">
        <v>0.3</v>
      </c>
      <c r="M5424" s="2" t="b">
        <f t="shared" ref="M5424:M5487" si="170">LEFT(H5424,1)="#"</f>
        <v>1</v>
      </c>
      <c r="N5424" s="2" t="str">
        <f t="shared" ref="N5424:N5487" si="171">B5424&amp;E5424&amp;F5424&amp;I5424</f>
        <v>Male201965-74 yearsGR113-091</v>
      </c>
    </row>
    <row r="5425" spans="2:14" x14ac:dyDescent="0.35">
      <c r="B5425" t="s">
        <v>712</v>
      </c>
      <c r="C5425" t="s">
        <v>713</v>
      </c>
      <c r="D5425">
        <v>2019</v>
      </c>
      <c r="E5425">
        <v>2019</v>
      </c>
      <c r="F5425" s="1" t="s">
        <v>28</v>
      </c>
      <c r="G5425" s="1" t="s">
        <v>29</v>
      </c>
      <c r="H5425" s="1" t="s">
        <v>180</v>
      </c>
      <c r="I5425" s="1" t="s">
        <v>179</v>
      </c>
      <c r="J5425">
        <v>213</v>
      </c>
      <c r="K5425">
        <v>14699579</v>
      </c>
      <c r="L5425">
        <v>1.4</v>
      </c>
      <c r="M5425" s="2" t="b">
        <f t="shared" si="170"/>
        <v>1</v>
      </c>
      <c r="N5425" s="2" t="str">
        <f t="shared" si="171"/>
        <v>Male201965-74 yearsGR113-092</v>
      </c>
    </row>
    <row r="5426" spans="2:14" x14ac:dyDescent="0.35">
      <c r="B5426" t="s">
        <v>712</v>
      </c>
      <c r="C5426" t="s">
        <v>713</v>
      </c>
      <c r="D5426">
        <v>2019</v>
      </c>
      <c r="E5426">
        <v>2019</v>
      </c>
      <c r="F5426" s="1" t="s">
        <v>28</v>
      </c>
      <c r="G5426" s="1" t="s">
        <v>29</v>
      </c>
      <c r="H5426" s="1" t="s">
        <v>93</v>
      </c>
      <c r="I5426" s="1" t="s">
        <v>92</v>
      </c>
      <c r="J5426">
        <v>6643</v>
      </c>
      <c r="K5426">
        <v>14699579</v>
      </c>
      <c r="L5426">
        <v>45.2</v>
      </c>
      <c r="M5426" s="2" t="b">
        <f t="shared" si="170"/>
        <v>1</v>
      </c>
      <c r="N5426" s="2" t="str">
        <f t="shared" si="171"/>
        <v>Male201965-74 yearsGR113-093</v>
      </c>
    </row>
    <row r="5427" spans="2:14" x14ac:dyDescent="0.35">
      <c r="B5427" t="s">
        <v>712</v>
      </c>
      <c r="C5427" t="s">
        <v>713</v>
      </c>
      <c r="D5427">
        <v>2019</v>
      </c>
      <c r="E5427">
        <v>2019</v>
      </c>
      <c r="F5427" s="1" t="s">
        <v>28</v>
      </c>
      <c r="G5427" s="1" t="s">
        <v>29</v>
      </c>
      <c r="H5427" s="1" t="s">
        <v>91</v>
      </c>
      <c r="I5427" s="1" t="s">
        <v>90</v>
      </c>
      <c r="J5427">
        <v>3330</v>
      </c>
      <c r="K5427">
        <v>14699579</v>
      </c>
      <c r="L5427">
        <v>22.7</v>
      </c>
      <c r="M5427" s="2" t="b">
        <f t="shared" si="170"/>
        <v>0</v>
      </c>
      <c r="N5427" s="2" t="str">
        <f t="shared" si="171"/>
        <v>Male201965-74 yearsGR113-094</v>
      </c>
    </row>
    <row r="5428" spans="2:14" x14ac:dyDescent="0.35">
      <c r="B5428" t="s">
        <v>712</v>
      </c>
      <c r="C5428" t="s">
        <v>713</v>
      </c>
      <c r="D5428">
        <v>2019</v>
      </c>
      <c r="E5428">
        <v>2019</v>
      </c>
      <c r="F5428" s="1" t="s">
        <v>28</v>
      </c>
      <c r="G5428" s="1" t="s">
        <v>29</v>
      </c>
      <c r="H5428" s="1" t="s">
        <v>178</v>
      </c>
      <c r="I5428" s="1" t="s">
        <v>177</v>
      </c>
      <c r="J5428">
        <v>3313</v>
      </c>
      <c r="K5428">
        <v>14699579</v>
      </c>
      <c r="L5428">
        <v>22.5</v>
      </c>
      <c r="M5428" s="2" t="b">
        <f t="shared" si="170"/>
        <v>0</v>
      </c>
      <c r="N5428" s="2" t="str">
        <f t="shared" si="171"/>
        <v>Male201965-74 yearsGR113-095</v>
      </c>
    </row>
    <row r="5429" spans="2:14" x14ac:dyDescent="0.35">
      <c r="B5429" t="s">
        <v>712</v>
      </c>
      <c r="C5429" t="s">
        <v>713</v>
      </c>
      <c r="D5429">
        <v>2019</v>
      </c>
      <c r="E5429">
        <v>2019</v>
      </c>
      <c r="F5429" s="1" t="s">
        <v>28</v>
      </c>
      <c r="G5429" s="1" t="s">
        <v>29</v>
      </c>
      <c r="H5429" s="1" t="s">
        <v>176</v>
      </c>
      <c r="I5429" s="1" t="s">
        <v>175</v>
      </c>
      <c r="J5429">
        <v>396</v>
      </c>
      <c r="K5429">
        <v>14699579</v>
      </c>
      <c r="L5429">
        <v>2.7</v>
      </c>
      <c r="M5429" s="2" t="b">
        <f t="shared" si="170"/>
        <v>1</v>
      </c>
      <c r="N5429" s="2" t="str">
        <f t="shared" si="171"/>
        <v>Male201965-74 yearsGR113-096</v>
      </c>
    </row>
    <row r="5430" spans="2:14" x14ac:dyDescent="0.35">
      <c r="B5430" t="s">
        <v>712</v>
      </c>
      <c r="C5430" t="s">
        <v>713</v>
      </c>
      <c r="D5430">
        <v>2019</v>
      </c>
      <c r="E5430">
        <v>2019</v>
      </c>
      <c r="F5430" s="1" t="s">
        <v>28</v>
      </c>
      <c r="G5430" s="1" t="s">
        <v>29</v>
      </c>
      <c r="H5430" s="1" t="s">
        <v>89</v>
      </c>
      <c r="I5430" s="1" t="s">
        <v>88</v>
      </c>
      <c r="J5430">
        <v>6021</v>
      </c>
      <c r="K5430">
        <v>14699579</v>
      </c>
      <c r="L5430">
        <v>41</v>
      </c>
      <c r="M5430" s="2" t="b">
        <f t="shared" si="170"/>
        <v>1</v>
      </c>
      <c r="N5430" s="2" t="str">
        <f t="shared" si="171"/>
        <v>Male201965-74 yearsGR113-097</v>
      </c>
    </row>
    <row r="5431" spans="2:14" x14ac:dyDescent="0.35">
      <c r="B5431" t="s">
        <v>712</v>
      </c>
      <c r="C5431" t="s">
        <v>713</v>
      </c>
      <c r="D5431">
        <v>2019</v>
      </c>
      <c r="E5431">
        <v>2019</v>
      </c>
      <c r="F5431" s="1" t="s">
        <v>28</v>
      </c>
      <c r="G5431" s="1" t="s">
        <v>29</v>
      </c>
      <c r="H5431" s="1" t="s">
        <v>174</v>
      </c>
      <c r="I5431" s="1" t="s">
        <v>173</v>
      </c>
      <c r="J5431">
        <v>62</v>
      </c>
      <c r="K5431">
        <v>14699579</v>
      </c>
      <c r="L5431">
        <v>0.4</v>
      </c>
      <c r="M5431" s="2" t="b">
        <f t="shared" si="170"/>
        <v>0</v>
      </c>
      <c r="N5431" s="2" t="str">
        <f t="shared" si="171"/>
        <v>Male201965-74 yearsGR113-098</v>
      </c>
    </row>
    <row r="5432" spans="2:14" x14ac:dyDescent="0.35">
      <c r="B5432" t="s">
        <v>712</v>
      </c>
      <c r="C5432" t="s">
        <v>713</v>
      </c>
      <c r="D5432">
        <v>2019</v>
      </c>
      <c r="E5432">
        <v>2019</v>
      </c>
      <c r="F5432" s="1" t="s">
        <v>28</v>
      </c>
      <c r="G5432" s="1" t="s">
        <v>29</v>
      </c>
      <c r="H5432" s="1" t="s">
        <v>172</v>
      </c>
      <c r="I5432" s="1" t="s">
        <v>171</v>
      </c>
      <c r="J5432">
        <v>44</v>
      </c>
      <c r="K5432">
        <v>14699579</v>
      </c>
      <c r="L5432">
        <v>0.3</v>
      </c>
      <c r="M5432" s="2" t="b">
        <f t="shared" si="170"/>
        <v>0</v>
      </c>
      <c r="N5432" s="2" t="str">
        <f t="shared" si="171"/>
        <v>Male201965-74 yearsGR113-099</v>
      </c>
    </row>
    <row r="5433" spans="2:14" x14ac:dyDescent="0.35">
      <c r="B5433" t="s">
        <v>712</v>
      </c>
      <c r="C5433" t="s">
        <v>713</v>
      </c>
      <c r="D5433">
        <v>2019</v>
      </c>
      <c r="E5433">
        <v>2019</v>
      </c>
      <c r="F5433" s="1" t="s">
        <v>28</v>
      </c>
      <c r="G5433" s="1" t="s">
        <v>29</v>
      </c>
      <c r="H5433" s="1" t="s">
        <v>87</v>
      </c>
      <c r="I5433" s="1" t="s">
        <v>86</v>
      </c>
      <c r="J5433">
        <v>5911</v>
      </c>
      <c r="K5433">
        <v>14699579</v>
      </c>
      <c r="L5433">
        <v>40.200000000000003</v>
      </c>
      <c r="M5433" s="2" t="b">
        <f t="shared" si="170"/>
        <v>0</v>
      </c>
      <c r="N5433" s="2" t="str">
        <f t="shared" si="171"/>
        <v>Male201965-74 yearsGR113-100</v>
      </c>
    </row>
    <row r="5434" spans="2:14" x14ac:dyDescent="0.35">
      <c r="B5434" t="s">
        <v>712</v>
      </c>
      <c r="C5434" t="s">
        <v>713</v>
      </c>
      <c r="D5434">
        <v>2019</v>
      </c>
      <c r="E5434">
        <v>2019</v>
      </c>
      <c r="F5434" s="1" t="s">
        <v>28</v>
      </c>
      <c r="G5434" s="1" t="s">
        <v>29</v>
      </c>
      <c r="H5434" s="1" t="s">
        <v>170</v>
      </c>
      <c r="I5434" s="1" t="s">
        <v>169</v>
      </c>
      <c r="J5434">
        <v>72</v>
      </c>
      <c r="K5434">
        <v>14699579</v>
      </c>
      <c r="L5434">
        <v>0.5</v>
      </c>
      <c r="M5434" s="2" t="b">
        <f t="shared" si="170"/>
        <v>1</v>
      </c>
      <c r="N5434" s="2" t="str">
        <f t="shared" si="171"/>
        <v>Male201965-74 yearsGR113-102</v>
      </c>
    </row>
    <row r="5435" spans="2:14" x14ac:dyDescent="0.35">
      <c r="B5435" t="s">
        <v>712</v>
      </c>
      <c r="C5435" t="s">
        <v>713</v>
      </c>
      <c r="D5435">
        <v>2019</v>
      </c>
      <c r="E5435">
        <v>2019</v>
      </c>
      <c r="F5435" s="1" t="s">
        <v>28</v>
      </c>
      <c r="G5435" s="1" t="s">
        <v>29</v>
      </c>
      <c r="H5435" s="1" t="s">
        <v>168</v>
      </c>
      <c r="I5435" s="1" t="s">
        <v>167</v>
      </c>
      <c r="J5435">
        <v>76</v>
      </c>
      <c r="K5435">
        <v>14699579</v>
      </c>
      <c r="L5435">
        <v>0.5</v>
      </c>
      <c r="M5435" s="2" t="b">
        <f t="shared" si="170"/>
        <v>1</v>
      </c>
      <c r="N5435" s="2" t="str">
        <f t="shared" si="171"/>
        <v>Male201965-74 yearsGR113-103</v>
      </c>
    </row>
    <row r="5436" spans="2:14" x14ac:dyDescent="0.35">
      <c r="B5436" t="s">
        <v>712</v>
      </c>
      <c r="C5436" t="s">
        <v>713</v>
      </c>
      <c r="D5436">
        <v>2019</v>
      </c>
      <c r="E5436">
        <v>2019</v>
      </c>
      <c r="F5436" s="1" t="s">
        <v>28</v>
      </c>
      <c r="G5436" s="1" t="s">
        <v>29</v>
      </c>
      <c r="H5436" s="1" t="s">
        <v>164</v>
      </c>
      <c r="I5436" s="1" t="s">
        <v>163</v>
      </c>
      <c r="J5436">
        <v>337</v>
      </c>
      <c r="K5436">
        <v>14699579</v>
      </c>
      <c r="L5436">
        <v>2.2999999999999998</v>
      </c>
      <c r="M5436" s="2" t="b">
        <f t="shared" si="170"/>
        <v>1</v>
      </c>
      <c r="N5436" s="2" t="str">
        <f t="shared" si="171"/>
        <v>Male201965-74 yearsGR113-109</v>
      </c>
    </row>
    <row r="5437" spans="2:14" x14ac:dyDescent="0.35">
      <c r="B5437" t="s">
        <v>712</v>
      </c>
      <c r="C5437" t="s">
        <v>713</v>
      </c>
      <c r="D5437">
        <v>2019</v>
      </c>
      <c r="E5437">
        <v>2019</v>
      </c>
      <c r="F5437" s="1" t="s">
        <v>28</v>
      </c>
      <c r="G5437" s="1" t="s">
        <v>29</v>
      </c>
      <c r="H5437" s="1" t="s">
        <v>83</v>
      </c>
      <c r="I5437" s="1" t="s">
        <v>82</v>
      </c>
      <c r="J5437">
        <v>2412</v>
      </c>
      <c r="K5437">
        <v>14699579</v>
      </c>
      <c r="L5437">
        <v>16.399999999999999</v>
      </c>
      <c r="M5437" s="2" t="b">
        <f t="shared" si="170"/>
        <v>0</v>
      </c>
      <c r="N5437" s="2" t="str">
        <f t="shared" si="171"/>
        <v>Male201965-74 yearsGR113-110</v>
      </c>
    </row>
    <row r="5438" spans="2:14" x14ac:dyDescent="0.35">
      <c r="B5438" t="s">
        <v>712</v>
      </c>
      <c r="C5438" t="s">
        <v>713</v>
      </c>
      <c r="D5438">
        <v>2019</v>
      </c>
      <c r="E5438">
        <v>2019</v>
      </c>
      <c r="F5438" s="1" t="s">
        <v>28</v>
      </c>
      <c r="G5438" s="1" t="s">
        <v>29</v>
      </c>
      <c r="H5438" s="1" t="s">
        <v>81</v>
      </c>
      <c r="I5438" s="1" t="s">
        <v>80</v>
      </c>
      <c r="J5438">
        <v>29008</v>
      </c>
      <c r="K5438">
        <v>14699579</v>
      </c>
      <c r="L5438">
        <v>197.3</v>
      </c>
      <c r="M5438" s="2" t="b">
        <f t="shared" si="170"/>
        <v>0</v>
      </c>
      <c r="N5438" s="2" t="str">
        <f t="shared" si="171"/>
        <v>Male201965-74 yearsGR113-111</v>
      </c>
    </row>
    <row r="5439" spans="2:14" x14ac:dyDescent="0.35">
      <c r="B5439" t="s">
        <v>712</v>
      </c>
      <c r="C5439" t="s">
        <v>713</v>
      </c>
      <c r="D5439">
        <v>2019</v>
      </c>
      <c r="E5439">
        <v>2019</v>
      </c>
      <c r="F5439" s="1" t="s">
        <v>28</v>
      </c>
      <c r="G5439" s="1" t="s">
        <v>29</v>
      </c>
      <c r="H5439" s="1" t="s">
        <v>79</v>
      </c>
      <c r="I5439" s="1" t="s">
        <v>78</v>
      </c>
      <c r="J5439">
        <v>11379</v>
      </c>
      <c r="K5439">
        <v>14699579</v>
      </c>
      <c r="L5439">
        <v>77.400000000000006</v>
      </c>
      <c r="M5439" s="2" t="b">
        <f t="shared" si="170"/>
        <v>1</v>
      </c>
      <c r="N5439" s="2" t="str">
        <f t="shared" si="171"/>
        <v>Male201965-74 yearsGR113-112</v>
      </c>
    </row>
    <row r="5440" spans="2:14" x14ac:dyDescent="0.35">
      <c r="B5440" t="s">
        <v>712</v>
      </c>
      <c r="C5440" t="s">
        <v>713</v>
      </c>
      <c r="D5440">
        <v>2019</v>
      </c>
      <c r="E5440">
        <v>2019</v>
      </c>
      <c r="F5440" s="1" t="s">
        <v>28</v>
      </c>
      <c r="G5440" s="1" t="s">
        <v>29</v>
      </c>
      <c r="H5440" s="1" t="s">
        <v>77</v>
      </c>
      <c r="I5440" s="1" t="s">
        <v>76</v>
      </c>
      <c r="J5440">
        <v>3295</v>
      </c>
      <c r="K5440">
        <v>14699579</v>
      </c>
      <c r="L5440">
        <v>22.4</v>
      </c>
      <c r="M5440" s="2" t="b">
        <f t="shared" si="170"/>
        <v>0</v>
      </c>
      <c r="N5440" s="2" t="str">
        <f t="shared" si="171"/>
        <v>Male201965-74 yearsGR113-113</v>
      </c>
    </row>
    <row r="5441" spans="2:14" x14ac:dyDescent="0.35">
      <c r="B5441" t="s">
        <v>712</v>
      </c>
      <c r="C5441" t="s">
        <v>713</v>
      </c>
      <c r="D5441">
        <v>2019</v>
      </c>
      <c r="E5441">
        <v>2019</v>
      </c>
      <c r="F5441" s="1" t="s">
        <v>28</v>
      </c>
      <c r="G5441" s="1" t="s">
        <v>29</v>
      </c>
      <c r="H5441" s="1" t="s">
        <v>75</v>
      </c>
      <c r="I5441" s="1" t="s">
        <v>74</v>
      </c>
      <c r="J5441">
        <v>2906</v>
      </c>
      <c r="K5441">
        <v>14699579</v>
      </c>
      <c r="L5441">
        <v>19.8</v>
      </c>
      <c r="M5441" s="2" t="b">
        <f t="shared" si="170"/>
        <v>0</v>
      </c>
      <c r="N5441" s="2" t="str">
        <f t="shared" si="171"/>
        <v>Male201965-74 yearsGR113-114</v>
      </c>
    </row>
    <row r="5442" spans="2:14" x14ac:dyDescent="0.35">
      <c r="B5442" t="s">
        <v>712</v>
      </c>
      <c r="C5442" t="s">
        <v>713</v>
      </c>
      <c r="D5442">
        <v>2019</v>
      </c>
      <c r="E5442">
        <v>2019</v>
      </c>
      <c r="F5442" s="1" t="s">
        <v>28</v>
      </c>
      <c r="G5442" s="1" t="s">
        <v>29</v>
      </c>
      <c r="H5442" s="1" t="s">
        <v>162</v>
      </c>
      <c r="I5442" s="1" t="s">
        <v>161</v>
      </c>
      <c r="J5442">
        <v>112</v>
      </c>
      <c r="K5442">
        <v>14699579</v>
      </c>
      <c r="L5442">
        <v>0.8</v>
      </c>
      <c r="M5442" s="2" t="b">
        <f t="shared" si="170"/>
        <v>0</v>
      </c>
      <c r="N5442" s="2" t="str">
        <f t="shared" si="171"/>
        <v>Male201965-74 yearsGR113-115</v>
      </c>
    </row>
    <row r="5443" spans="2:14" x14ac:dyDescent="0.35">
      <c r="B5443" t="s">
        <v>712</v>
      </c>
      <c r="C5443" t="s">
        <v>713</v>
      </c>
      <c r="D5443">
        <v>2019</v>
      </c>
      <c r="E5443">
        <v>2019</v>
      </c>
      <c r="F5443" s="1" t="s">
        <v>28</v>
      </c>
      <c r="G5443" s="1" t="s">
        <v>29</v>
      </c>
      <c r="H5443" s="1" t="s">
        <v>160</v>
      </c>
      <c r="I5443" s="1" t="s">
        <v>159</v>
      </c>
      <c r="J5443">
        <v>277</v>
      </c>
      <c r="K5443">
        <v>14699579</v>
      </c>
      <c r="L5443">
        <v>1.9</v>
      </c>
      <c r="M5443" s="2" t="b">
        <f t="shared" si="170"/>
        <v>0</v>
      </c>
      <c r="N5443" s="2" t="str">
        <f t="shared" si="171"/>
        <v>Male201965-74 yearsGR113-116</v>
      </c>
    </row>
    <row r="5444" spans="2:14" x14ac:dyDescent="0.35">
      <c r="B5444" t="s">
        <v>712</v>
      </c>
      <c r="C5444" t="s">
        <v>713</v>
      </c>
      <c r="D5444">
        <v>2019</v>
      </c>
      <c r="E5444">
        <v>2019</v>
      </c>
      <c r="F5444" s="1" t="s">
        <v>28</v>
      </c>
      <c r="G5444" s="1" t="s">
        <v>29</v>
      </c>
      <c r="H5444" s="1" t="s">
        <v>73</v>
      </c>
      <c r="I5444" s="1" t="s">
        <v>72</v>
      </c>
      <c r="J5444">
        <v>8084</v>
      </c>
      <c r="K5444">
        <v>14699579</v>
      </c>
      <c r="L5444">
        <v>55</v>
      </c>
      <c r="M5444" s="2" t="b">
        <f t="shared" si="170"/>
        <v>0</v>
      </c>
      <c r="N5444" s="2" t="str">
        <f t="shared" si="171"/>
        <v>Male201965-74 yearsGR113-117</v>
      </c>
    </row>
    <row r="5445" spans="2:14" x14ac:dyDescent="0.35">
      <c r="B5445" t="s">
        <v>712</v>
      </c>
      <c r="C5445" t="s">
        <v>713</v>
      </c>
      <c r="D5445">
        <v>2019</v>
      </c>
      <c r="E5445">
        <v>2019</v>
      </c>
      <c r="F5445" s="1" t="s">
        <v>28</v>
      </c>
      <c r="G5445" s="1" t="s">
        <v>29</v>
      </c>
      <c r="H5445" s="1" t="s">
        <v>71</v>
      </c>
      <c r="I5445" s="1" t="s">
        <v>70</v>
      </c>
      <c r="J5445">
        <v>3286</v>
      </c>
      <c r="K5445">
        <v>14699579</v>
      </c>
      <c r="L5445">
        <v>22.4</v>
      </c>
      <c r="M5445" s="2" t="b">
        <f t="shared" si="170"/>
        <v>0</v>
      </c>
      <c r="N5445" s="2" t="str">
        <f t="shared" si="171"/>
        <v>Male201965-74 yearsGR113-118</v>
      </c>
    </row>
    <row r="5446" spans="2:14" x14ac:dyDescent="0.35">
      <c r="B5446" t="s">
        <v>712</v>
      </c>
      <c r="C5446" t="s">
        <v>713</v>
      </c>
      <c r="D5446">
        <v>2019</v>
      </c>
      <c r="E5446">
        <v>2019</v>
      </c>
      <c r="F5446" s="1" t="s">
        <v>28</v>
      </c>
      <c r="G5446" s="1" t="s">
        <v>29</v>
      </c>
      <c r="H5446" s="1" t="s">
        <v>158</v>
      </c>
      <c r="I5446" s="1" t="s">
        <v>157</v>
      </c>
      <c r="J5446">
        <v>24</v>
      </c>
      <c r="K5446">
        <v>14699579</v>
      </c>
      <c r="L5446">
        <v>0.2</v>
      </c>
      <c r="M5446" s="2" t="b">
        <f t="shared" si="170"/>
        <v>0</v>
      </c>
      <c r="N5446" s="2" t="str">
        <f t="shared" si="171"/>
        <v>Male201965-74 yearsGR113-119</v>
      </c>
    </row>
    <row r="5447" spans="2:14" x14ac:dyDescent="0.35">
      <c r="B5447" t="s">
        <v>712</v>
      </c>
      <c r="C5447" t="s">
        <v>713</v>
      </c>
      <c r="D5447">
        <v>2019</v>
      </c>
      <c r="E5447">
        <v>2019</v>
      </c>
      <c r="F5447" s="1" t="s">
        <v>28</v>
      </c>
      <c r="G5447" s="1" t="s">
        <v>29</v>
      </c>
      <c r="H5447" s="1" t="s">
        <v>69</v>
      </c>
      <c r="I5447" s="1" t="s">
        <v>68</v>
      </c>
      <c r="J5447">
        <v>305</v>
      </c>
      <c r="K5447">
        <v>14699579</v>
      </c>
      <c r="L5447">
        <v>2.1</v>
      </c>
      <c r="M5447" s="2" t="b">
        <f t="shared" si="170"/>
        <v>0</v>
      </c>
      <c r="N5447" s="2" t="str">
        <f t="shared" si="171"/>
        <v>Male201965-74 yearsGR113-120</v>
      </c>
    </row>
    <row r="5448" spans="2:14" x14ac:dyDescent="0.35">
      <c r="B5448" t="s">
        <v>712</v>
      </c>
      <c r="C5448" t="s">
        <v>713</v>
      </c>
      <c r="D5448">
        <v>2019</v>
      </c>
      <c r="E5448">
        <v>2019</v>
      </c>
      <c r="F5448" s="1" t="s">
        <v>28</v>
      </c>
      <c r="G5448" s="1" t="s">
        <v>29</v>
      </c>
      <c r="H5448" s="1" t="s">
        <v>156</v>
      </c>
      <c r="I5448" s="1" t="s">
        <v>155</v>
      </c>
      <c r="J5448">
        <v>369</v>
      </c>
      <c r="K5448">
        <v>14699579</v>
      </c>
      <c r="L5448">
        <v>2.5</v>
      </c>
      <c r="M5448" s="2" t="b">
        <f t="shared" si="170"/>
        <v>0</v>
      </c>
      <c r="N5448" s="2" t="str">
        <f t="shared" si="171"/>
        <v>Male201965-74 yearsGR113-121</v>
      </c>
    </row>
    <row r="5449" spans="2:14" x14ac:dyDescent="0.35">
      <c r="B5449" t="s">
        <v>712</v>
      </c>
      <c r="C5449" t="s">
        <v>713</v>
      </c>
      <c r="D5449">
        <v>2019</v>
      </c>
      <c r="E5449">
        <v>2019</v>
      </c>
      <c r="F5449" s="1" t="s">
        <v>28</v>
      </c>
      <c r="G5449" s="1" t="s">
        <v>29</v>
      </c>
      <c r="H5449" s="1" t="s">
        <v>67</v>
      </c>
      <c r="I5449" s="1" t="s">
        <v>66</v>
      </c>
      <c r="J5449">
        <v>2163</v>
      </c>
      <c r="K5449">
        <v>14699579</v>
      </c>
      <c r="L5449">
        <v>14.7</v>
      </c>
      <c r="M5449" s="2" t="b">
        <f t="shared" si="170"/>
        <v>0</v>
      </c>
      <c r="N5449" s="2" t="str">
        <f t="shared" si="171"/>
        <v>Male201965-74 yearsGR113-122</v>
      </c>
    </row>
    <row r="5450" spans="2:14" x14ac:dyDescent="0.35">
      <c r="B5450" t="s">
        <v>712</v>
      </c>
      <c r="C5450" t="s">
        <v>713</v>
      </c>
      <c r="D5450">
        <v>2019</v>
      </c>
      <c r="E5450">
        <v>2019</v>
      </c>
      <c r="F5450" s="1" t="s">
        <v>28</v>
      </c>
      <c r="G5450" s="1" t="s">
        <v>29</v>
      </c>
      <c r="H5450" s="1" t="s">
        <v>154</v>
      </c>
      <c r="I5450" s="1" t="s">
        <v>153</v>
      </c>
      <c r="J5450">
        <v>1937</v>
      </c>
      <c r="K5450">
        <v>14699579</v>
      </c>
      <c r="L5450">
        <v>13.2</v>
      </c>
      <c r="M5450" s="2" t="b">
        <f t="shared" si="170"/>
        <v>0</v>
      </c>
      <c r="N5450" s="2" t="str">
        <f t="shared" si="171"/>
        <v>Male201965-74 yearsGR113-123</v>
      </c>
    </row>
    <row r="5451" spans="2:14" x14ac:dyDescent="0.35">
      <c r="B5451" t="s">
        <v>712</v>
      </c>
      <c r="C5451" t="s">
        <v>713</v>
      </c>
      <c r="D5451">
        <v>2019</v>
      </c>
      <c r="E5451">
        <v>2019</v>
      </c>
      <c r="F5451" s="1" t="s">
        <v>28</v>
      </c>
      <c r="G5451" s="1" t="s">
        <v>29</v>
      </c>
      <c r="H5451" s="1" t="s">
        <v>65</v>
      </c>
      <c r="I5451" s="1" t="s">
        <v>64</v>
      </c>
      <c r="J5451">
        <v>3882</v>
      </c>
      <c r="K5451">
        <v>14699579</v>
      </c>
      <c r="L5451">
        <v>26.4</v>
      </c>
      <c r="M5451" s="2" t="b">
        <f t="shared" si="170"/>
        <v>1</v>
      </c>
      <c r="N5451" s="2" t="str">
        <f t="shared" si="171"/>
        <v>Male201965-74 yearsGR113-124</v>
      </c>
    </row>
    <row r="5452" spans="2:14" x14ac:dyDescent="0.35">
      <c r="B5452" t="s">
        <v>712</v>
      </c>
      <c r="C5452" t="s">
        <v>713</v>
      </c>
      <c r="D5452">
        <v>2019</v>
      </c>
      <c r="E5452">
        <v>2019</v>
      </c>
      <c r="F5452" s="1" t="s">
        <v>28</v>
      </c>
      <c r="G5452" s="1" t="s">
        <v>29</v>
      </c>
      <c r="H5452" s="1" t="s">
        <v>152</v>
      </c>
      <c r="I5452" s="1" t="s">
        <v>151</v>
      </c>
      <c r="J5452">
        <v>2762</v>
      </c>
      <c r="K5452">
        <v>14699579</v>
      </c>
      <c r="L5452">
        <v>18.8</v>
      </c>
      <c r="M5452" s="2" t="b">
        <f t="shared" si="170"/>
        <v>0</v>
      </c>
      <c r="N5452" s="2" t="str">
        <f t="shared" si="171"/>
        <v>Male201965-74 yearsGR113-125</v>
      </c>
    </row>
    <row r="5453" spans="2:14" x14ac:dyDescent="0.35">
      <c r="B5453" t="s">
        <v>712</v>
      </c>
      <c r="C5453" t="s">
        <v>713</v>
      </c>
      <c r="D5453">
        <v>2019</v>
      </c>
      <c r="E5453">
        <v>2019</v>
      </c>
      <c r="F5453" s="1" t="s">
        <v>28</v>
      </c>
      <c r="G5453" s="1" t="s">
        <v>29</v>
      </c>
      <c r="H5453" s="1" t="s">
        <v>63</v>
      </c>
      <c r="I5453" s="1" t="s">
        <v>62</v>
      </c>
      <c r="J5453">
        <v>1120</v>
      </c>
      <c r="K5453">
        <v>14699579</v>
      </c>
      <c r="L5453">
        <v>7.6</v>
      </c>
      <c r="M5453" s="2" t="b">
        <f t="shared" si="170"/>
        <v>0</v>
      </c>
      <c r="N5453" s="2" t="str">
        <f t="shared" si="171"/>
        <v>Male201965-74 yearsGR113-126</v>
      </c>
    </row>
    <row r="5454" spans="2:14" x14ac:dyDescent="0.35">
      <c r="B5454" t="s">
        <v>712</v>
      </c>
      <c r="C5454" t="s">
        <v>713</v>
      </c>
      <c r="D5454">
        <v>2019</v>
      </c>
      <c r="E5454">
        <v>2019</v>
      </c>
      <c r="F5454" s="1" t="s">
        <v>28</v>
      </c>
      <c r="G5454" s="1" t="s">
        <v>29</v>
      </c>
      <c r="H5454" s="1" t="s">
        <v>61</v>
      </c>
      <c r="I5454" s="1" t="s">
        <v>60</v>
      </c>
      <c r="J5454">
        <v>452</v>
      </c>
      <c r="K5454">
        <v>14699579</v>
      </c>
      <c r="L5454">
        <v>3.1</v>
      </c>
      <c r="M5454" s="2" t="b">
        <f t="shared" si="170"/>
        <v>1</v>
      </c>
      <c r="N5454" s="2" t="str">
        <f t="shared" si="171"/>
        <v>Male201965-74 yearsGR113-127</v>
      </c>
    </row>
    <row r="5455" spans="2:14" x14ac:dyDescent="0.35">
      <c r="B5455" t="s">
        <v>712</v>
      </c>
      <c r="C5455" t="s">
        <v>713</v>
      </c>
      <c r="D5455">
        <v>2019</v>
      </c>
      <c r="E5455">
        <v>2019</v>
      </c>
      <c r="F5455" s="1" t="s">
        <v>28</v>
      </c>
      <c r="G5455" s="1" t="s">
        <v>29</v>
      </c>
      <c r="H5455" s="1" t="s">
        <v>59</v>
      </c>
      <c r="I5455" s="1" t="s">
        <v>58</v>
      </c>
      <c r="J5455">
        <v>201</v>
      </c>
      <c r="K5455">
        <v>14699579</v>
      </c>
      <c r="L5455">
        <v>1.4</v>
      </c>
      <c r="M5455" s="2" t="b">
        <f t="shared" si="170"/>
        <v>0</v>
      </c>
      <c r="N5455" s="2" t="str">
        <f t="shared" si="171"/>
        <v>Male201965-74 yearsGR113-128</v>
      </c>
    </row>
    <row r="5456" spans="2:14" x14ac:dyDescent="0.35">
      <c r="B5456" t="s">
        <v>712</v>
      </c>
      <c r="C5456" t="s">
        <v>713</v>
      </c>
      <c r="D5456">
        <v>2019</v>
      </c>
      <c r="E5456">
        <v>2019</v>
      </c>
      <c r="F5456" s="1" t="s">
        <v>28</v>
      </c>
      <c r="G5456" s="1" t="s">
        <v>29</v>
      </c>
      <c r="H5456" s="1" t="s">
        <v>57</v>
      </c>
      <c r="I5456" s="1" t="s">
        <v>56</v>
      </c>
      <c r="J5456">
        <v>251</v>
      </c>
      <c r="K5456">
        <v>14699579</v>
      </c>
      <c r="L5456">
        <v>1.7</v>
      </c>
      <c r="M5456" s="2" t="b">
        <f t="shared" si="170"/>
        <v>0</v>
      </c>
      <c r="N5456" s="2" t="str">
        <f t="shared" si="171"/>
        <v>Male201965-74 yearsGR113-129</v>
      </c>
    </row>
    <row r="5457" spans="2:14" x14ac:dyDescent="0.35">
      <c r="B5457" t="s">
        <v>712</v>
      </c>
      <c r="C5457" t="s">
        <v>713</v>
      </c>
      <c r="D5457">
        <v>2019</v>
      </c>
      <c r="E5457">
        <v>2019</v>
      </c>
      <c r="F5457" s="1" t="s">
        <v>28</v>
      </c>
      <c r="G5457" s="1" t="s">
        <v>29</v>
      </c>
      <c r="H5457" s="1" t="s">
        <v>300</v>
      </c>
      <c r="I5457" s="1" t="s">
        <v>299</v>
      </c>
      <c r="J5457">
        <v>11</v>
      </c>
      <c r="K5457">
        <v>14699579</v>
      </c>
      <c r="L5457" t="s">
        <v>10</v>
      </c>
      <c r="M5457" s="2" t="b">
        <f t="shared" si="170"/>
        <v>1</v>
      </c>
      <c r="N5457" s="2" t="str">
        <f t="shared" si="171"/>
        <v>Male201965-74 yearsGR113-130</v>
      </c>
    </row>
    <row r="5458" spans="2:14" x14ac:dyDescent="0.35">
      <c r="B5458" t="s">
        <v>712</v>
      </c>
      <c r="C5458" t="s">
        <v>713</v>
      </c>
      <c r="D5458">
        <v>2019</v>
      </c>
      <c r="E5458">
        <v>2019</v>
      </c>
      <c r="F5458" s="1" t="s">
        <v>28</v>
      </c>
      <c r="G5458" s="1" t="s">
        <v>29</v>
      </c>
      <c r="H5458" s="1" t="s">
        <v>55</v>
      </c>
      <c r="I5458" s="1" t="s">
        <v>54</v>
      </c>
      <c r="J5458">
        <v>262</v>
      </c>
      <c r="K5458">
        <v>14699579</v>
      </c>
      <c r="L5458">
        <v>1.8</v>
      </c>
      <c r="M5458" s="2" t="b">
        <f t="shared" si="170"/>
        <v>0</v>
      </c>
      <c r="N5458" s="2" t="str">
        <f t="shared" si="171"/>
        <v>Male201965-74 yearsGR113-131</v>
      </c>
    </row>
    <row r="5459" spans="2:14" x14ac:dyDescent="0.35">
      <c r="B5459" t="s">
        <v>712</v>
      </c>
      <c r="C5459" t="s">
        <v>713</v>
      </c>
      <c r="D5459">
        <v>2019</v>
      </c>
      <c r="E5459">
        <v>2019</v>
      </c>
      <c r="F5459" s="1" t="s">
        <v>28</v>
      </c>
      <c r="G5459" s="1" t="s">
        <v>29</v>
      </c>
      <c r="H5459" s="1" t="s">
        <v>150</v>
      </c>
      <c r="I5459" s="1" t="s">
        <v>149</v>
      </c>
      <c r="J5459">
        <v>19</v>
      </c>
      <c r="K5459">
        <v>14699579</v>
      </c>
      <c r="L5459" t="s">
        <v>10</v>
      </c>
      <c r="M5459" s="2" t="b">
        <f t="shared" si="170"/>
        <v>0</v>
      </c>
      <c r="N5459" s="2" t="str">
        <f t="shared" si="171"/>
        <v>Male201965-74 yearsGR113-132</v>
      </c>
    </row>
    <row r="5460" spans="2:14" x14ac:dyDescent="0.35">
      <c r="B5460" t="s">
        <v>712</v>
      </c>
      <c r="C5460" t="s">
        <v>713</v>
      </c>
      <c r="D5460">
        <v>2019</v>
      </c>
      <c r="E5460">
        <v>2019</v>
      </c>
      <c r="F5460" s="1" t="s">
        <v>28</v>
      </c>
      <c r="G5460" s="1" t="s">
        <v>29</v>
      </c>
      <c r="H5460" s="1" t="s">
        <v>53</v>
      </c>
      <c r="I5460" s="1" t="s">
        <v>52</v>
      </c>
      <c r="J5460">
        <v>243</v>
      </c>
      <c r="K5460">
        <v>14699579</v>
      </c>
      <c r="L5460">
        <v>1.7</v>
      </c>
      <c r="M5460" s="2" t="b">
        <f t="shared" si="170"/>
        <v>0</v>
      </c>
      <c r="N5460" s="2" t="str">
        <f t="shared" si="171"/>
        <v>Male201965-74 yearsGR113-133</v>
      </c>
    </row>
    <row r="5461" spans="2:14" x14ac:dyDescent="0.35">
      <c r="B5461" t="s">
        <v>712</v>
      </c>
      <c r="C5461" t="s">
        <v>713</v>
      </c>
      <c r="D5461">
        <v>2019</v>
      </c>
      <c r="E5461">
        <v>2019</v>
      </c>
      <c r="F5461" s="1" t="s">
        <v>28</v>
      </c>
      <c r="G5461" s="1" t="s">
        <v>29</v>
      </c>
      <c r="H5461" s="1" t="s">
        <v>147</v>
      </c>
      <c r="I5461" s="1" t="s">
        <v>146</v>
      </c>
      <c r="J5461">
        <v>803</v>
      </c>
      <c r="K5461">
        <v>14699579</v>
      </c>
      <c r="L5461">
        <v>5.5</v>
      </c>
      <c r="M5461" s="2" t="b">
        <f t="shared" si="170"/>
        <v>1</v>
      </c>
      <c r="N5461" s="2" t="str">
        <f t="shared" si="171"/>
        <v>Male201965-74 yearsGR113-135</v>
      </c>
    </row>
    <row r="5462" spans="2:14" x14ac:dyDescent="0.35">
      <c r="B5462" t="s">
        <v>712</v>
      </c>
      <c r="C5462" t="s">
        <v>713</v>
      </c>
      <c r="D5462">
        <v>2019</v>
      </c>
      <c r="E5462">
        <v>2019</v>
      </c>
      <c r="F5462" s="1" t="s">
        <v>28</v>
      </c>
      <c r="G5462" s="1" t="s">
        <v>29</v>
      </c>
      <c r="H5462" s="1" t="s">
        <v>145</v>
      </c>
      <c r="I5462" s="1" t="s">
        <v>144</v>
      </c>
      <c r="J5462">
        <v>412</v>
      </c>
      <c r="K5462">
        <v>14699579</v>
      </c>
      <c r="L5462">
        <v>2.8</v>
      </c>
      <c r="M5462" s="2" t="b">
        <f t="shared" si="170"/>
        <v>1</v>
      </c>
      <c r="N5462" s="2" t="str">
        <f t="shared" si="171"/>
        <v>Male201965-74 yearsGR113-136</v>
      </c>
    </row>
    <row r="5463" spans="2:14" x14ac:dyDescent="0.35">
      <c r="B5463" t="s">
        <v>712</v>
      </c>
      <c r="C5463" t="s">
        <v>713</v>
      </c>
      <c r="D5463">
        <v>2019</v>
      </c>
      <c r="E5463">
        <v>2019</v>
      </c>
      <c r="F5463" s="1" t="s">
        <v>30</v>
      </c>
      <c r="G5463" s="1" t="s">
        <v>31</v>
      </c>
      <c r="H5463" s="1" t="s">
        <v>296</v>
      </c>
      <c r="I5463" s="1" t="s">
        <v>295</v>
      </c>
      <c r="J5463">
        <v>866</v>
      </c>
      <c r="K5463">
        <v>6998223</v>
      </c>
      <c r="L5463">
        <v>12.4</v>
      </c>
      <c r="M5463" s="2" t="b">
        <f t="shared" si="170"/>
        <v>0</v>
      </c>
      <c r="N5463" s="2" t="str">
        <f t="shared" si="171"/>
        <v>Male201975-84 yearsGR113-003</v>
      </c>
    </row>
    <row r="5464" spans="2:14" x14ac:dyDescent="0.35">
      <c r="B5464" t="s">
        <v>712</v>
      </c>
      <c r="C5464" t="s">
        <v>713</v>
      </c>
      <c r="D5464">
        <v>2019</v>
      </c>
      <c r="E5464">
        <v>2019</v>
      </c>
      <c r="F5464" s="1" t="s">
        <v>30</v>
      </c>
      <c r="G5464" s="1" t="s">
        <v>31</v>
      </c>
      <c r="H5464" s="1" t="s">
        <v>294</v>
      </c>
      <c r="I5464" s="1" t="s">
        <v>293</v>
      </c>
      <c r="J5464">
        <v>86</v>
      </c>
      <c r="K5464">
        <v>6998223</v>
      </c>
      <c r="L5464">
        <v>1.2</v>
      </c>
      <c r="M5464" s="2" t="b">
        <f t="shared" si="170"/>
        <v>1</v>
      </c>
      <c r="N5464" s="2" t="str">
        <f t="shared" si="171"/>
        <v>Male201975-84 yearsGR113-004</v>
      </c>
    </row>
    <row r="5465" spans="2:14" x14ac:dyDescent="0.35">
      <c r="B5465" t="s">
        <v>712</v>
      </c>
      <c r="C5465" t="s">
        <v>713</v>
      </c>
      <c r="D5465">
        <v>2019</v>
      </c>
      <c r="E5465">
        <v>2019</v>
      </c>
      <c r="F5465" s="1" t="s">
        <v>30</v>
      </c>
      <c r="G5465" s="1" t="s">
        <v>31</v>
      </c>
      <c r="H5465" s="1" t="s">
        <v>292</v>
      </c>
      <c r="I5465" s="1" t="s">
        <v>291</v>
      </c>
      <c r="J5465">
        <v>65</v>
      </c>
      <c r="K5465">
        <v>6998223</v>
      </c>
      <c r="L5465">
        <v>0.9</v>
      </c>
      <c r="M5465" s="2" t="b">
        <f t="shared" si="170"/>
        <v>0</v>
      </c>
      <c r="N5465" s="2" t="str">
        <f t="shared" si="171"/>
        <v>Male201975-84 yearsGR113-005</v>
      </c>
    </row>
    <row r="5466" spans="2:14" x14ac:dyDescent="0.35">
      <c r="B5466" t="s">
        <v>712</v>
      </c>
      <c r="C5466" t="s">
        <v>713</v>
      </c>
      <c r="D5466">
        <v>2019</v>
      </c>
      <c r="E5466">
        <v>2019</v>
      </c>
      <c r="F5466" s="1" t="s">
        <v>30</v>
      </c>
      <c r="G5466" s="1" t="s">
        <v>31</v>
      </c>
      <c r="H5466" s="1" t="s">
        <v>290</v>
      </c>
      <c r="I5466" s="1" t="s">
        <v>289</v>
      </c>
      <c r="J5466">
        <v>21</v>
      </c>
      <c r="K5466">
        <v>6998223</v>
      </c>
      <c r="L5466">
        <v>0.3</v>
      </c>
      <c r="M5466" s="2" t="b">
        <f t="shared" si="170"/>
        <v>0</v>
      </c>
      <c r="N5466" s="2" t="str">
        <f t="shared" si="171"/>
        <v>Male201975-84 yearsGR113-006</v>
      </c>
    </row>
    <row r="5467" spans="2:14" x14ac:dyDescent="0.35">
      <c r="B5467" t="s">
        <v>712</v>
      </c>
      <c r="C5467" t="s">
        <v>713</v>
      </c>
      <c r="D5467">
        <v>2019</v>
      </c>
      <c r="E5467">
        <v>2019</v>
      </c>
      <c r="F5467" s="1" t="s">
        <v>30</v>
      </c>
      <c r="G5467" s="1" t="s">
        <v>31</v>
      </c>
      <c r="H5467" s="1" t="s">
        <v>143</v>
      </c>
      <c r="I5467" s="1" t="s">
        <v>142</v>
      </c>
      <c r="J5467">
        <v>5146</v>
      </c>
      <c r="K5467">
        <v>6998223</v>
      </c>
      <c r="L5467">
        <v>73.5</v>
      </c>
      <c r="M5467" s="2" t="b">
        <f t="shared" si="170"/>
        <v>1</v>
      </c>
      <c r="N5467" s="2" t="str">
        <f t="shared" si="171"/>
        <v>Male201975-84 yearsGR113-010</v>
      </c>
    </row>
    <row r="5468" spans="2:14" x14ac:dyDescent="0.35">
      <c r="B5468" t="s">
        <v>712</v>
      </c>
      <c r="C5468" t="s">
        <v>713</v>
      </c>
      <c r="D5468">
        <v>2019</v>
      </c>
      <c r="E5468">
        <v>2019</v>
      </c>
      <c r="F5468" s="1" t="s">
        <v>30</v>
      </c>
      <c r="G5468" s="1" t="s">
        <v>31</v>
      </c>
      <c r="H5468" s="1" t="s">
        <v>284</v>
      </c>
      <c r="I5468" s="1" t="s">
        <v>283</v>
      </c>
      <c r="J5468">
        <v>171</v>
      </c>
      <c r="K5468">
        <v>6998223</v>
      </c>
      <c r="L5468">
        <v>2.4</v>
      </c>
      <c r="M5468" s="2" t="b">
        <f t="shared" si="170"/>
        <v>1</v>
      </c>
      <c r="N5468" s="2" t="str">
        <f t="shared" si="171"/>
        <v>Male201975-84 yearsGR113-015</v>
      </c>
    </row>
    <row r="5469" spans="2:14" x14ac:dyDescent="0.35">
      <c r="B5469" t="s">
        <v>712</v>
      </c>
      <c r="C5469" t="s">
        <v>713</v>
      </c>
      <c r="D5469">
        <v>2019</v>
      </c>
      <c r="E5469">
        <v>2019</v>
      </c>
      <c r="F5469" s="1" t="s">
        <v>30</v>
      </c>
      <c r="G5469" s="1" t="s">
        <v>31</v>
      </c>
      <c r="H5469" s="1" t="s">
        <v>282</v>
      </c>
      <c r="I5469" s="1" t="s">
        <v>281</v>
      </c>
      <c r="J5469">
        <v>179</v>
      </c>
      <c r="K5469">
        <v>6998223</v>
      </c>
      <c r="L5469">
        <v>2.6</v>
      </c>
      <c r="M5469" s="2" t="b">
        <f t="shared" si="170"/>
        <v>1</v>
      </c>
      <c r="N5469" s="2" t="str">
        <f t="shared" si="171"/>
        <v>Male201975-84 yearsGR113-016</v>
      </c>
    </row>
    <row r="5470" spans="2:14" x14ac:dyDescent="0.35">
      <c r="B5470" t="s">
        <v>712</v>
      </c>
      <c r="C5470" t="s">
        <v>713</v>
      </c>
      <c r="D5470">
        <v>2019</v>
      </c>
      <c r="E5470">
        <v>2019</v>
      </c>
      <c r="F5470" s="1" t="s">
        <v>30</v>
      </c>
      <c r="G5470" s="1" t="s">
        <v>31</v>
      </c>
      <c r="H5470" s="1" t="s">
        <v>141</v>
      </c>
      <c r="I5470" s="1" t="s">
        <v>140</v>
      </c>
      <c r="J5470">
        <v>1080</v>
      </c>
      <c r="K5470">
        <v>6998223</v>
      </c>
      <c r="L5470">
        <v>15.4</v>
      </c>
      <c r="M5470" s="2" t="b">
        <f t="shared" si="170"/>
        <v>0</v>
      </c>
      <c r="N5470" s="2" t="str">
        <f t="shared" si="171"/>
        <v>Male201975-84 yearsGR113-018</v>
      </c>
    </row>
    <row r="5471" spans="2:14" x14ac:dyDescent="0.35">
      <c r="B5471" t="s">
        <v>712</v>
      </c>
      <c r="C5471" t="s">
        <v>713</v>
      </c>
      <c r="D5471">
        <v>2019</v>
      </c>
      <c r="E5471">
        <v>2019</v>
      </c>
      <c r="F5471" s="1" t="s">
        <v>30</v>
      </c>
      <c r="G5471" s="1" t="s">
        <v>31</v>
      </c>
      <c r="H5471" s="1" t="s">
        <v>139</v>
      </c>
      <c r="I5471" s="1" t="s">
        <v>138</v>
      </c>
      <c r="J5471">
        <v>86248</v>
      </c>
      <c r="K5471">
        <v>6998223</v>
      </c>
      <c r="L5471">
        <v>1232.4000000000001</v>
      </c>
      <c r="M5471" s="2" t="b">
        <f t="shared" si="170"/>
        <v>1</v>
      </c>
      <c r="N5471" s="2" t="str">
        <f t="shared" si="171"/>
        <v>Male201975-84 yearsGR113-019</v>
      </c>
    </row>
    <row r="5472" spans="2:14" x14ac:dyDescent="0.35">
      <c r="B5472" t="s">
        <v>712</v>
      </c>
      <c r="C5472" t="s">
        <v>713</v>
      </c>
      <c r="D5472">
        <v>2019</v>
      </c>
      <c r="E5472">
        <v>2019</v>
      </c>
      <c r="F5472" s="1" t="s">
        <v>30</v>
      </c>
      <c r="G5472" s="1" t="s">
        <v>31</v>
      </c>
      <c r="H5472" s="1" t="s">
        <v>280</v>
      </c>
      <c r="I5472" s="1" t="s">
        <v>279</v>
      </c>
      <c r="J5472">
        <v>1468</v>
      </c>
      <c r="K5472">
        <v>6998223</v>
      </c>
      <c r="L5472">
        <v>21</v>
      </c>
      <c r="M5472" s="2" t="b">
        <f t="shared" si="170"/>
        <v>0</v>
      </c>
      <c r="N5472" s="2" t="str">
        <f t="shared" si="171"/>
        <v>Male201975-84 yearsGR113-020</v>
      </c>
    </row>
    <row r="5473" spans="2:14" x14ac:dyDescent="0.35">
      <c r="B5473" t="s">
        <v>712</v>
      </c>
      <c r="C5473" t="s">
        <v>713</v>
      </c>
      <c r="D5473">
        <v>2019</v>
      </c>
      <c r="E5473">
        <v>2019</v>
      </c>
      <c r="F5473" s="1" t="s">
        <v>30</v>
      </c>
      <c r="G5473" s="1" t="s">
        <v>31</v>
      </c>
      <c r="H5473" s="1" t="s">
        <v>278</v>
      </c>
      <c r="I5473" s="1" t="s">
        <v>277</v>
      </c>
      <c r="J5473">
        <v>3017</v>
      </c>
      <c r="K5473">
        <v>6998223</v>
      </c>
      <c r="L5473">
        <v>43.1</v>
      </c>
      <c r="M5473" s="2" t="b">
        <f t="shared" si="170"/>
        <v>0</v>
      </c>
      <c r="N5473" s="2" t="str">
        <f t="shared" si="171"/>
        <v>Male201975-84 yearsGR113-021</v>
      </c>
    </row>
    <row r="5474" spans="2:14" x14ac:dyDescent="0.35">
      <c r="B5474" t="s">
        <v>712</v>
      </c>
      <c r="C5474" t="s">
        <v>713</v>
      </c>
      <c r="D5474">
        <v>2019</v>
      </c>
      <c r="E5474">
        <v>2019</v>
      </c>
      <c r="F5474" s="1" t="s">
        <v>30</v>
      </c>
      <c r="G5474" s="1" t="s">
        <v>31</v>
      </c>
      <c r="H5474" s="1" t="s">
        <v>276</v>
      </c>
      <c r="I5474" s="1" t="s">
        <v>275</v>
      </c>
      <c r="J5474">
        <v>1619</v>
      </c>
      <c r="K5474">
        <v>6998223</v>
      </c>
      <c r="L5474">
        <v>23.1</v>
      </c>
      <c r="M5474" s="2" t="b">
        <f t="shared" si="170"/>
        <v>0</v>
      </c>
      <c r="N5474" s="2" t="str">
        <f t="shared" si="171"/>
        <v>Male201975-84 yearsGR113-022</v>
      </c>
    </row>
    <row r="5475" spans="2:14" x14ac:dyDescent="0.35">
      <c r="B5475" t="s">
        <v>712</v>
      </c>
      <c r="C5475" t="s">
        <v>713</v>
      </c>
      <c r="D5475">
        <v>2019</v>
      </c>
      <c r="E5475">
        <v>2019</v>
      </c>
      <c r="F5475" s="1" t="s">
        <v>30</v>
      </c>
      <c r="G5475" s="1" t="s">
        <v>31</v>
      </c>
      <c r="H5475" s="1" t="s">
        <v>274</v>
      </c>
      <c r="I5475" s="1" t="s">
        <v>273</v>
      </c>
      <c r="J5475">
        <v>6412</v>
      </c>
      <c r="K5475">
        <v>6998223</v>
      </c>
      <c r="L5475">
        <v>91.6</v>
      </c>
      <c r="M5475" s="2" t="b">
        <f t="shared" si="170"/>
        <v>0</v>
      </c>
      <c r="N5475" s="2" t="str">
        <f t="shared" si="171"/>
        <v>Male201975-84 yearsGR113-023</v>
      </c>
    </row>
    <row r="5476" spans="2:14" x14ac:dyDescent="0.35">
      <c r="B5476" t="s">
        <v>712</v>
      </c>
      <c r="C5476" t="s">
        <v>713</v>
      </c>
      <c r="D5476">
        <v>2019</v>
      </c>
      <c r="E5476">
        <v>2019</v>
      </c>
      <c r="F5476" s="1" t="s">
        <v>30</v>
      </c>
      <c r="G5476" s="1" t="s">
        <v>31</v>
      </c>
      <c r="H5476" s="1" t="s">
        <v>272</v>
      </c>
      <c r="I5476" s="1" t="s">
        <v>271</v>
      </c>
      <c r="J5476">
        <v>3695</v>
      </c>
      <c r="K5476">
        <v>6998223</v>
      </c>
      <c r="L5476">
        <v>52.8</v>
      </c>
      <c r="M5476" s="2" t="b">
        <f t="shared" si="170"/>
        <v>0</v>
      </c>
      <c r="N5476" s="2" t="str">
        <f t="shared" si="171"/>
        <v>Male201975-84 yearsGR113-024</v>
      </c>
    </row>
    <row r="5477" spans="2:14" x14ac:dyDescent="0.35">
      <c r="B5477" t="s">
        <v>712</v>
      </c>
      <c r="C5477" t="s">
        <v>713</v>
      </c>
      <c r="D5477">
        <v>2019</v>
      </c>
      <c r="E5477">
        <v>2019</v>
      </c>
      <c r="F5477" s="1" t="s">
        <v>30</v>
      </c>
      <c r="G5477" s="1" t="s">
        <v>31</v>
      </c>
      <c r="H5477" s="1" t="s">
        <v>270</v>
      </c>
      <c r="I5477" s="1" t="s">
        <v>269</v>
      </c>
      <c r="J5477">
        <v>6215</v>
      </c>
      <c r="K5477">
        <v>6998223</v>
      </c>
      <c r="L5477">
        <v>88.8</v>
      </c>
      <c r="M5477" s="2" t="b">
        <f t="shared" si="170"/>
        <v>0</v>
      </c>
      <c r="N5477" s="2" t="str">
        <f t="shared" si="171"/>
        <v>Male201975-84 yearsGR113-025</v>
      </c>
    </row>
    <row r="5478" spans="2:14" x14ac:dyDescent="0.35">
      <c r="B5478" t="s">
        <v>712</v>
      </c>
      <c r="C5478" t="s">
        <v>713</v>
      </c>
      <c r="D5478">
        <v>2019</v>
      </c>
      <c r="E5478">
        <v>2019</v>
      </c>
      <c r="F5478" s="1" t="s">
        <v>30</v>
      </c>
      <c r="G5478" s="1" t="s">
        <v>31</v>
      </c>
      <c r="H5478" s="1" t="s">
        <v>268</v>
      </c>
      <c r="I5478" s="1" t="s">
        <v>267</v>
      </c>
      <c r="J5478">
        <v>665</v>
      </c>
      <c r="K5478">
        <v>6998223</v>
      </c>
      <c r="L5478">
        <v>9.5</v>
      </c>
      <c r="M5478" s="2" t="b">
        <f t="shared" si="170"/>
        <v>0</v>
      </c>
      <c r="N5478" s="2" t="str">
        <f t="shared" si="171"/>
        <v>Male201975-84 yearsGR113-026</v>
      </c>
    </row>
    <row r="5479" spans="2:14" x14ac:dyDescent="0.35">
      <c r="B5479" t="s">
        <v>712</v>
      </c>
      <c r="C5479" t="s">
        <v>713</v>
      </c>
      <c r="D5479">
        <v>2019</v>
      </c>
      <c r="E5479">
        <v>2019</v>
      </c>
      <c r="F5479" s="1" t="s">
        <v>30</v>
      </c>
      <c r="G5479" s="1" t="s">
        <v>31</v>
      </c>
      <c r="H5479" s="1" t="s">
        <v>266</v>
      </c>
      <c r="I5479" s="1" t="s">
        <v>265</v>
      </c>
      <c r="J5479">
        <v>22083</v>
      </c>
      <c r="K5479">
        <v>6998223</v>
      </c>
      <c r="L5479">
        <v>315.60000000000002</v>
      </c>
      <c r="M5479" s="2" t="b">
        <f t="shared" si="170"/>
        <v>0</v>
      </c>
      <c r="N5479" s="2" t="str">
        <f t="shared" si="171"/>
        <v>Male201975-84 yearsGR113-027</v>
      </c>
    </row>
    <row r="5480" spans="2:14" x14ac:dyDescent="0.35">
      <c r="B5480" t="s">
        <v>712</v>
      </c>
      <c r="C5480" t="s">
        <v>713</v>
      </c>
      <c r="D5480">
        <v>2019</v>
      </c>
      <c r="E5480">
        <v>2019</v>
      </c>
      <c r="F5480" s="1" t="s">
        <v>30</v>
      </c>
      <c r="G5480" s="1" t="s">
        <v>31</v>
      </c>
      <c r="H5480" s="1" t="s">
        <v>264</v>
      </c>
      <c r="I5480" s="1" t="s">
        <v>263</v>
      </c>
      <c r="J5480">
        <v>1444</v>
      </c>
      <c r="K5480">
        <v>6998223</v>
      </c>
      <c r="L5480">
        <v>20.6</v>
      </c>
      <c r="M5480" s="2" t="b">
        <f t="shared" si="170"/>
        <v>0</v>
      </c>
      <c r="N5480" s="2" t="str">
        <f t="shared" si="171"/>
        <v>Male201975-84 yearsGR113-028</v>
      </c>
    </row>
    <row r="5481" spans="2:14" x14ac:dyDescent="0.35">
      <c r="B5481" t="s">
        <v>712</v>
      </c>
      <c r="C5481" t="s">
        <v>713</v>
      </c>
      <c r="D5481">
        <v>2019</v>
      </c>
      <c r="E5481">
        <v>2019</v>
      </c>
      <c r="F5481" s="1" t="s">
        <v>30</v>
      </c>
      <c r="G5481" s="1" t="s">
        <v>31</v>
      </c>
      <c r="H5481" s="1" t="s">
        <v>137</v>
      </c>
      <c r="I5481" s="1" t="s">
        <v>136</v>
      </c>
      <c r="J5481">
        <v>115</v>
      </c>
      <c r="K5481">
        <v>6998223</v>
      </c>
      <c r="L5481">
        <v>1.6</v>
      </c>
      <c r="M5481" s="2" t="b">
        <f t="shared" si="170"/>
        <v>0</v>
      </c>
      <c r="N5481" s="2" t="str">
        <f t="shared" si="171"/>
        <v>Male201975-84 yearsGR113-029</v>
      </c>
    </row>
    <row r="5482" spans="2:14" x14ac:dyDescent="0.35">
      <c r="B5482" t="s">
        <v>712</v>
      </c>
      <c r="C5482" t="s">
        <v>713</v>
      </c>
      <c r="D5482">
        <v>2019</v>
      </c>
      <c r="E5482">
        <v>2019</v>
      </c>
      <c r="F5482" s="1" t="s">
        <v>30</v>
      </c>
      <c r="G5482" s="1" t="s">
        <v>31</v>
      </c>
      <c r="H5482" s="1" t="s">
        <v>256</v>
      </c>
      <c r="I5482" s="1" t="s">
        <v>255</v>
      </c>
      <c r="J5482">
        <v>10487</v>
      </c>
      <c r="K5482">
        <v>6998223</v>
      </c>
      <c r="L5482">
        <v>149.9</v>
      </c>
      <c r="M5482" s="2" t="b">
        <f t="shared" si="170"/>
        <v>0</v>
      </c>
      <c r="N5482" s="2" t="str">
        <f t="shared" si="171"/>
        <v>Male201975-84 yearsGR113-033</v>
      </c>
    </row>
    <row r="5483" spans="2:14" x14ac:dyDescent="0.35">
      <c r="B5483" t="s">
        <v>712</v>
      </c>
      <c r="C5483" t="s">
        <v>713</v>
      </c>
      <c r="D5483">
        <v>2019</v>
      </c>
      <c r="E5483">
        <v>2019</v>
      </c>
      <c r="F5483" s="1" t="s">
        <v>30</v>
      </c>
      <c r="G5483" s="1" t="s">
        <v>31</v>
      </c>
      <c r="H5483" s="1" t="s">
        <v>254</v>
      </c>
      <c r="I5483" s="1" t="s">
        <v>253</v>
      </c>
      <c r="J5483">
        <v>2369</v>
      </c>
      <c r="K5483">
        <v>6998223</v>
      </c>
      <c r="L5483">
        <v>33.9</v>
      </c>
      <c r="M5483" s="2" t="b">
        <f t="shared" si="170"/>
        <v>0</v>
      </c>
      <c r="N5483" s="2" t="str">
        <f t="shared" si="171"/>
        <v>Male201975-84 yearsGR113-034</v>
      </c>
    </row>
    <row r="5484" spans="2:14" x14ac:dyDescent="0.35">
      <c r="B5484" t="s">
        <v>712</v>
      </c>
      <c r="C5484" t="s">
        <v>713</v>
      </c>
      <c r="D5484">
        <v>2019</v>
      </c>
      <c r="E5484">
        <v>2019</v>
      </c>
      <c r="F5484" s="1" t="s">
        <v>30</v>
      </c>
      <c r="G5484" s="1" t="s">
        <v>31</v>
      </c>
      <c r="H5484" s="1" t="s">
        <v>252</v>
      </c>
      <c r="I5484" s="1" t="s">
        <v>251</v>
      </c>
      <c r="J5484">
        <v>3912</v>
      </c>
      <c r="K5484">
        <v>6998223</v>
      </c>
      <c r="L5484">
        <v>55.9</v>
      </c>
      <c r="M5484" s="2" t="b">
        <f t="shared" si="170"/>
        <v>0</v>
      </c>
      <c r="N5484" s="2" t="str">
        <f t="shared" si="171"/>
        <v>Male201975-84 yearsGR113-035</v>
      </c>
    </row>
    <row r="5485" spans="2:14" x14ac:dyDescent="0.35">
      <c r="B5485" t="s">
        <v>712</v>
      </c>
      <c r="C5485" t="s">
        <v>713</v>
      </c>
      <c r="D5485">
        <v>2019</v>
      </c>
      <c r="E5485">
        <v>2019</v>
      </c>
      <c r="F5485" s="1" t="s">
        <v>30</v>
      </c>
      <c r="G5485" s="1" t="s">
        <v>31</v>
      </c>
      <c r="H5485" s="1" t="s">
        <v>250</v>
      </c>
      <c r="I5485" s="1" t="s">
        <v>249</v>
      </c>
      <c r="J5485">
        <v>1779</v>
      </c>
      <c r="K5485">
        <v>6998223</v>
      </c>
      <c r="L5485">
        <v>25.4</v>
      </c>
      <c r="M5485" s="2" t="b">
        <f t="shared" si="170"/>
        <v>0</v>
      </c>
      <c r="N5485" s="2" t="str">
        <f t="shared" si="171"/>
        <v>Male201975-84 yearsGR113-036</v>
      </c>
    </row>
    <row r="5486" spans="2:14" x14ac:dyDescent="0.35">
      <c r="B5486" t="s">
        <v>712</v>
      </c>
      <c r="C5486" t="s">
        <v>713</v>
      </c>
      <c r="D5486">
        <v>2019</v>
      </c>
      <c r="E5486">
        <v>2019</v>
      </c>
      <c r="F5486" s="1" t="s">
        <v>30</v>
      </c>
      <c r="G5486" s="1" t="s">
        <v>31</v>
      </c>
      <c r="H5486" s="1" t="s">
        <v>135</v>
      </c>
      <c r="I5486" s="1" t="s">
        <v>134</v>
      </c>
      <c r="J5486">
        <v>10547</v>
      </c>
      <c r="K5486">
        <v>6998223</v>
      </c>
      <c r="L5486">
        <v>150.69999999999999</v>
      </c>
      <c r="M5486" s="2" t="b">
        <f t="shared" si="170"/>
        <v>0</v>
      </c>
      <c r="N5486" s="2" t="str">
        <f t="shared" si="171"/>
        <v>Male201975-84 yearsGR113-037</v>
      </c>
    </row>
    <row r="5487" spans="2:14" x14ac:dyDescent="0.35">
      <c r="B5487" t="s">
        <v>712</v>
      </c>
      <c r="C5487" t="s">
        <v>713</v>
      </c>
      <c r="D5487">
        <v>2019</v>
      </c>
      <c r="E5487">
        <v>2019</v>
      </c>
      <c r="F5487" s="1" t="s">
        <v>30</v>
      </c>
      <c r="G5487" s="1" t="s">
        <v>31</v>
      </c>
      <c r="H5487" s="1" t="s">
        <v>248</v>
      </c>
      <c r="I5487" s="1" t="s">
        <v>247</v>
      </c>
      <c r="J5487">
        <v>125</v>
      </c>
      <c r="K5487">
        <v>6998223</v>
      </c>
      <c r="L5487">
        <v>1.8</v>
      </c>
      <c r="M5487" s="2" t="b">
        <f t="shared" si="170"/>
        <v>0</v>
      </c>
      <c r="N5487" s="2" t="str">
        <f t="shared" si="171"/>
        <v>Male201975-84 yearsGR113-038</v>
      </c>
    </row>
    <row r="5488" spans="2:14" x14ac:dyDescent="0.35">
      <c r="B5488" t="s">
        <v>712</v>
      </c>
      <c r="C5488" t="s">
        <v>713</v>
      </c>
      <c r="D5488">
        <v>2019</v>
      </c>
      <c r="E5488">
        <v>2019</v>
      </c>
      <c r="F5488" s="1" t="s">
        <v>30</v>
      </c>
      <c r="G5488" s="1" t="s">
        <v>31</v>
      </c>
      <c r="H5488" s="1" t="s">
        <v>133</v>
      </c>
      <c r="I5488" s="1" t="s">
        <v>132</v>
      </c>
      <c r="J5488">
        <v>3665</v>
      </c>
      <c r="K5488">
        <v>6998223</v>
      </c>
      <c r="L5488">
        <v>52.4</v>
      </c>
      <c r="M5488" s="2" t="b">
        <f t="shared" ref="M5488:M5551" si="172">LEFT(H5488,1)="#"</f>
        <v>0</v>
      </c>
      <c r="N5488" s="2" t="str">
        <f t="shared" ref="N5488:N5551" si="173">B5488&amp;E5488&amp;F5488&amp;I5488</f>
        <v>Male201975-84 yearsGR113-039</v>
      </c>
    </row>
    <row r="5489" spans="2:14" x14ac:dyDescent="0.35">
      <c r="B5489" t="s">
        <v>712</v>
      </c>
      <c r="C5489" t="s">
        <v>713</v>
      </c>
      <c r="D5489">
        <v>2019</v>
      </c>
      <c r="E5489">
        <v>2019</v>
      </c>
      <c r="F5489" s="1" t="s">
        <v>30</v>
      </c>
      <c r="G5489" s="1" t="s">
        <v>31</v>
      </c>
      <c r="H5489" s="1" t="s">
        <v>246</v>
      </c>
      <c r="I5489" s="1" t="s">
        <v>245</v>
      </c>
      <c r="J5489">
        <v>4344</v>
      </c>
      <c r="K5489">
        <v>6998223</v>
      </c>
      <c r="L5489">
        <v>62.1</v>
      </c>
      <c r="M5489" s="2" t="b">
        <f t="shared" si="172"/>
        <v>0</v>
      </c>
      <c r="N5489" s="2" t="str">
        <f t="shared" si="173"/>
        <v>Male201975-84 yearsGR113-040</v>
      </c>
    </row>
    <row r="5490" spans="2:14" x14ac:dyDescent="0.35">
      <c r="B5490" t="s">
        <v>712</v>
      </c>
      <c r="C5490" t="s">
        <v>713</v>
      </c>
      <c r="D5490">
        <v>2019</v>
      </c>
      <c r="E5490">
        <v>2019</v>
      </c>
      <c r="F5490" s="1" t="s">
        <v>30</v>
      </c>
      <c r="G5490" s="1" t="s">
        <v>31</v>
      </c>
      <c r="H5490" s="1" t="s">
        <v>244</v>
      </c>
      <c r="I5490" s="1" t="s">
        <v>243</v>
      </c>
      <c r="J5490">
        <v>2389</v>
      </c>
      <c r="K5490">
        <v>6998223</v>
      </c>
      <c r="L5490">
        <v>34.1</v>
      </c>
      <c r="M5490" s="2" t="b">
        <f t="shared" si="172"/>
        <v>0</v>
      </c>
      <c r="N5490" s="2" t="str">
        <f t="shared" si="173"/>
        <v>Male201975-84 yearsGR113-041</v>
      </c>
    </row>
    <row r="5491" spans="2:14" x14ac:dyDescent="0.35">
      <c r="B5491" t="s">
        <v>712</v>
      </c>
      <c r="C5491" t="s">
        <v>713</v>
      </c>
      <c r="D5491">
        <v>2019</v>
      </c>
      <c r="E5491">
        <v>2019</v>
      </c>
      <c r="F5491" s="1" t="s">
        <v>30</v>
      </c>
      <c r="G5491" s="1" t="s">
        <v>31</v>
      </c>
      <c r="H5491" s="1" t="s">
        <v>242</v>
      </c>
      <c r="I5491" s="1" t="s">
        <v>241</v>
      </c>
      <c r="J5491">
        <v>24</v>
      </c>
      <c r="K5491">
        <v>6998223</v>
      </c>
      <c r="L5491">
        <v>0.3</v>
      </c>
      <c r="M5491" s="2" t="b">
        <f t="shared" si="172"/>
        <v>0</v>
      </c>
      <c r="N5491" s="2" t="str">
        <f t="shared" si="173"/>
        <v>Male201975-84 yearsGR113-042</v>
      </c>
    </row>
    <row r="5492" spans="2:14" x14ac:dyDescent="0.35">
      <c r="B5492" t="s">
        <v>712</v>
      </c>
      <c r="C5492" t="s">
        <v>713</v>
      </c>
      <c r="D5492">
        <v>2019</v>
      </c>
      <c r="E5492">
        <v>2019</v>
      </c>
      <c r="F5492" s="1" t="s">
        <v>30</v>
      </c>
      <c r="G5492" s="1" t="s">
        <v>31</v>
      </c>
      <c r="H5492" s="1" t="s">
        <v>240</v>
      </c>
      <c r="I5492" s="1" t="s">
        <v>239</v>
      </c>
      <c r="J5492">
        <v>10421</v>
      </c>
      <c r="K5492">
        <v>6998223</v>
      </c>
      <c r="L5492">
        <v>148.9</v>
      </c>
      <c r="M5492" s="2" t="b">
        <f t="shared" si="172"/>
        <v>0</v>
      </c>
      <c r="N5492" s="2" t="str">
        <f t="shared" si="173"/>
        <v>Male201975-84 yearsGR113-043</v>
      </c>
    </row>
    <row r="5493" spans="2:14" x14ac:dyDescent="0.35">
      <c r="B5493" t="s">
        <v>712</v>
      </c>
      <c r="C5493" t="s">
        <v>713</v>
      </c>
      <c r="D5493">
        <v>2019</v>
      </c>
      <c r="E5493">
        <v>2019</v>
      </c>
      <c r="F5493" s="1" t="s">
        <v>30</v>
      </c>
      <c r="G5493" s="1" t="s">
        <v>31</v>
      </c>
      <c r="H5493" s="1" t="s">
        <v>238</v>
      </c>
      <c r="I5493" s="1" t="s">
        <v>237</v>
      </c>
      <c r="J5493">
        <v>2713</v>
      </c>
      <c r="K5493">
        <v>6998223</v>
      </c>
      <c r="L5493">
        <v>38.799999999999997</v>
      </c>
      <c r="M5493" s="2" t="b">
        <f t="shared" si="172"/>
        <v>1</v>
      </c>
      <c r="N5493" s="2" t="str">
        <f t="shared" si="173"/>
        <v>Male201975-84 yearsGR113-044</v>
      </c>
    </row>
    <row r="5494" spans="2:14" x14ac:dyDescent="0.35">
      <c r="B5494" t="s">
        <v>712</v>
      </c>
      <c r="C5494" t="s">
        <v>713</v>
      </c>
      <c r="D5494">
        <v>2019</v>
      </c>
      <c r="E5494">
        <v>2019</v>
      </c>
      <c r="F5494" s="1" t="s">
        <v>30</v>
      </c>
      <c r="G5494" s="1" t="s">
        <v>31</v>
      </c>
      <c r="H5494" s="1" t="s">
        <v>236</v>
      </c>
      <c r="I5494" s="1" t="s">
        <v>235</v>
      </c>
      <c r="J5494">
        <v>579</v>
      </c>
      <c r="K5494">
        <v>6998223</v>
      </c>
      <c r="L5494">
        <v>8.3000000000000007</v>
      </c>
      <c r="M5494" s="2" t="b">
        <f t="shared" si="172"/>
        <v>1</v>
      </c>
      <c r="N5494" s="2" t="str">
        <f t="shared" si="173"/>
        <v>Male201975-84 yearsGR113-045</v>
      </c>
    </row>
    <row r="5495" spans="2:14" x14ac:dyDescent="0.35">
      <c r="B5495" t="s">
        <v>712</v>
      </c>
      <c r="C5495" t="s">
        <v>713</v>
      </c>
      <c r="D5495">
        <v>2019</v>
      </c>
      <c r="E5495">
        <v>2019</v>
      </c>
      <c r="F5495" s="1" t="s">
        <v>30</v>
      </c>
      <c r="G5495" s="1" t="s">
        <v>31</v>
      </c>
      <c r="H5495" s="1" t="s">
        <v>131</v>
      </c>
      <c r="I5495" s="1" t="s">
        <v>130</v>
      </c>
      <c r="J5495">
        <v>12105</v>
      </c>
      <c r="K5495">
        <v>6998223</v>
      </c>
      <c r="L5495">
        <v>173</v>
      </c>
      <c r="M5495" s="2" t="b">
        <f t="shared" si="172"/>
        <v>1</v>
      </c>
      <c r="N5495" s="2" t="str">
        <f t="shared" si="173"/>
        <v>Male201975-84 yearsGR113-046</v>
      </c>
    </row>
    <row r="5496" spans="2:14" x14ac:dyDescent="0.35">
      <c r="B5496" t="s">
        <v>712</v>
      </c>
      <c r="C5496" t="s">
        <v>713</v>
      </c>
      <c r="D5496">
        <v>2019</v>
      </c>
      <c r="E5496">
        <v>2019</v>
      </c>
      <c r="F5496" s="1" t="s">
        <v>30</v>
      </c>
      <c r="G5496" s="1" t="s">
        <v>31</v>
      </c>
      <c r="H5496" s="1" t="s">
        <v>234</v>
      </c>
      <c r="I5496" s="1" t="s">
        <v>233</v>
      </c>
      <c r="J5496">
        <v>1177</v>
      </c>
      <c r="K5496">
        <v>6998223</v>
      </c>
      <c r="L5496">
        <v>16.8</v>
      </c>
      <c r="M5496" s="2" t="b">
        <f t="shared" si="172"/>
        <v>1</v>
      </c>
      <c r="N5496" s="2" t="str">
        <f t="shared" si="173"/>
        <v>Male201975-84 yearsGR113-047</v>
      </c>
    </row>
    <row r="5497" spans="2:14" x14ac:dyDescent="0.35">
      <c r="B5497" t="s">
        <v>712</v>
      </c>
      <c r="C5497" t="s">
        <v>713</v>
      </c>
      <c r="D5497">
        <v>2019</v>
      </c>
      <c r="E5497">
        <v>2019</v>
      </c>
      <c r="F5497" s="1" t="s">
        <v>30</v>
      </c>
      <c r="G5497" s="1" t="s">
        <v>31</v>
      </c>
      <c r="H5497" s="1" t="s">
        <v>232</v>
      </c>
      <c r="I5497" s="1" t="s">
        <v>231</v>
      </c>
      <c r="J5497">
        <v>1149</v>
      </c>
      <c r="K5497">
        <v>6998223</v>
      </c>
      <c r="L5497">
        <v>16.399999999999999</v>
      </c>
      <c r="M5497" s="2" t="b">
        <f t="shared" si="172"/>
        <v>0</v>
      </c>
      <c r="N5497" s="2" t="str">
        <f t="shared" si="173"/>
        <v>Male201975-84 yearsGR113-048</v>
      </c>
    </row>
    <row r="5498" spans="2:14" x14ac:dyDescent="0.35">
      <c r="B5498" t="s">
        <v>712</v>
      </c>
      <c r="C5498" t="s">
        <v>713</v>
      </c>
      <c r="D5498">
        <v>2019</v>
      </c>
      <c r="E5498">
        <v>2019</v>
      </c>
      <c r="F5498" s="1" t="s">
        <v>30</v>
      </c>
      <c r="G5498" s="1" t="s">
        <v>31</v>
      </c>
      <c r="H5498" s="1" t="s">
        <v>230</v>
      </c>
      <c r="I5498" s="1" t="s">
        <v>229</v>
      </c>
      <c r="J5498">
        <v>28</v>
      </c>
      <c r="K5498">
        <v>6998223</v>
      </c>
      <c r="L5498">
        <v>0.4</v>
      </c>
      <c r="M5498" s="2" t="b">
        <f t="shared" si="172"/>
        <v>0</v>
      </c>
      <c r="N5498" s="2" t="str">
        <f t="shared" si="173"/>
        <v>Male201975-84 yearsGR113-049</v>
      </c>
    </row>
    <row r="5499" spans="2:14" x14ac:dyDescent="0.35">
      <c r="B5499" t="s">
        <v>712</v>
      </c>
      <c r="C5499" t="s">
        <v>713</v>
      </c>
      <c r="D5499">
        <v>2019</v>
      </c>
      <c r="E5499">
        <v>2019</v>
      </c>
      <c r="F5499" s="1" t="s">
        <v>30</v>
      </c>
      <c r="G5499" s="1" t="s">
        <v>31</v>
      </c>
      <c r="H5499" s="1" t="s">
        <v>228</v>
      </c>
      <c r="I5499" s="1" t="s">
        <v>227</v>
      </c>
      <c r="J5499">
        <v>52</v>
      </c>
      <c r="K5499">
        <v>6998223</v>
      </c>
      <c r="L5499">
        <v>0.7</v>
      </c>
      <c r="M5499" s="2" t="b">
        <f t="shared" si="172"/>
        <v>1</v>
      </c>
      <c r="N5499" s="2" t="str">
        <f t="shared" si="173"/>
        <v>Male201975-84 yearsGR113-050</v>
      </c>
    </row>
    <row r="5500" spans="2:14" x14ac:dyDescent="0.35">
      <c r="B5500" t="s">
        <v>712</v>
      </c>
      <c r="C5500" t="s">
        <v>713</v>
      </c>
      <c r="D5500">
        <v>2019</v>
      </c>
      <c r="E5500">
        <v>2019</v>
      </c>
      <c r="F5500" s="1" t="s">
        <v>30</v>
      </c>
      <c r="G5500" s="1" t="s">
        <v>31</v>
      </c>
      <c r="H5500" s="1" t="s">
        <v>226</v>
      </c>
      <c r="I5500" s="1" t="s">
        <v>225</v>
      </c>
      <c r="J5500">
        <v>9627</v>
      </c>
      <c r="K5500">
        <v>6998223</v>
      </c>
      <c r="L5500">
        <v>137.6</v>
      </c>
      <c r="M5500" s="2" t="b">
        <f t="shared" si="172"/>
        <v>1</v>
      </c>
      <c r="N5500" s="2" t="str">
        <f t="shared" si="173"/>
        <v>Male201975-84 yearsGR113-051</v>
      </c>
    </row>
    <row r="5501" spans="2:14" x14ac:dyDescent="0.35">
      <c r="B5501" t="s">
        <v>712</v>
      </c>
      <c r="C5501" t="s">
        <v>713</v>
      </c>
      <c r="D5501">
        <v>2019</v>
      </c>
      <c r="E5501">
        <v>2019</v>
      </c>
      <c r="F5501" s="1" t="s">
        <v>30</v>
      </c>
      <c r="G5501" s="1" t="s">
        <v>31</v>
      </c>
      <c r="H5501" s="1" t="s">
        <v>224</v>
      </c>
      <c r="I5501" s="1" t="s">
        <v>223</v>
      </c>
      <c r="J5501">
        <v>12695</v>
      </c>
      <c r="K5501">
        <v>6998223</v>
      </c>
      <c r="L5501">
        <v>181.4</v>
      </c>
      <c r="M5501" s="2" t="b">
        <f t="shared" si="172"/>
        <v>1</v>
      </c>
      <c r="N5501" s="2" t="str">
        <f t="shared" si="173"/>
        <v>Male201975-84 yearsGR113-052</v>
      </c>
    </row>
    <row r="5502" spans="2:14" x14ac:dyDescent="0.35">
      <c r="B5502" t="s">
        <v>712</v>
      </c>
      <c r="C5502" t="s">
        <v>713</v>
      </c>
      <c r="D5502">
        <v>2019</v>
      </c>
      <c r="E5502">
        <v>2019</v>
      </c>
      <c r="F5502" s="1" t="s">
        <v>30</v>
      </c>
      <c r="G5502" s="1" t="s">
        <v>31</v>
      </c>
      <c r="H5502" s="1" t="s">
        <v>129</v>
      </c>
      <c r="I5502" s="1" t="s">
        <v>128</v>
      </c>
      <c r="J5502">
        <v>114212</v>
      </c>
      <c r="K5502">
        <v>6998223</v>
      </c>
      <c r="L5502">
        <v>1632</v>
      </c>
      <c r="M5502" s="2" t="b">
        <f t="shared" si="172"/>
        <v>0</v>
      </c>
      <c r="N5502" s="2" t="str">
        <f t="shared" si="173"/>
        <v>Male201975-84 yearsGR113-053</v>
      </c>
    </row>
    <row r="5503" spans="2:14" x14ac:dyDescent="0.35">
      <c r="B5503" t="s">
        <v>712</v>
      </c>
      <c r="C5503" t="s">
        <v>713</v>
      </c>
      <c r="D5503">
        <v>2019</v>
      </c>
      <c r="E5503">
        <v>2019</v>
      </c>
      <c r="F5503" s="1" t="s">
        <v>30</v>
      </c>
      <c r="G5503" s="1" t="s">
        <v>31</v>
      </c>
      <c r="H5503" s="1" t="s">
        <v>127</v>
      </c>
      <c r="I5503" s="1" t="s">
        <v>126</v>
      </c>
      <c r="J5503">
        <v>88262</v>
      </c>
      <c r="K5503">
        <v>6998223</v>
      </c>
      <c r="L5503">
        <v>1261.2</v>
      </c>
      <c r="M5503" s="2" t="b">
        <f t="shared" si="172"/>
        <v>1</v>
      </c>
      <c r="N5503" s="2" t="str">
        <f t="shared" si="173"/>
        <v>Male201975-84 yearsGR113-054</v>
      </c>
    </row>
    <row r="5504" spans="2:14" x14ac:dyDescent="0.35">
      <c r="B5504" t="s">
        <v>712</v>
      </c>
      <c r="C5504" t="s">
        <v>713</v>
      </c>
      <c r="D5504">
        <v>2019</v>
      </c>
      <c r="E5504">
        <v>2019</v>
      </c>
      <c r="F5504" s="1" t="s">
        <v>30</v>
      </c>
      <c r="G5504" s="1" t="s">
        <v>31</v>
      </c>
      <c r="H5504" s="1" t="s">
        <v>222</v>
      </c>
      <c r="I5504" s="1" t="s">
        <v>221</v>
      </c>
      <c r="J5504">
        <v>363</v>
      </c>
      <c r="K5504">
        <v>6998223</v>
      </c>
      <c r="L5504">
        <v>5.2</v>
      </c>
      <c r="M5504" s="2" t="b">
        <f t="shared" si="172"/>
        <v>0</v>
      </c>
      <c r="N5504" s="2" t="str">
        <f t="shared" si="173"/>
        <v>Male201975-84 yearsGR113-055</v>
      </c>
    </row>
    <row r="5505" spans="2:14" x14ac:dyDescent="0.35">
      <c r="B5505" t="s">
        <v>712</v>
      </c>
      <c r="C5505" t="s">
        <v>713</v>
      </c>
      <c r="D5505">
        <v>2019</v>
      </c>
      <c r="E5505">
        <v>2019</v>
      </c>
      <c r="F5505" s="1" t="s">
        <v>30</v>
      </c>
      <c r="G5505" s="1" t="s">
        <v>31</v>
      </c>
      <c r="H5505" s="1" t="s">
        <v>220</v>
      </c>
      <c r="I5505" s="1" t="s">
        <v>219</v>
      </c>
      <c r="J5505">
        <v>5034</v>
      </c>
      <c r="K5505">
        <v>6998223</v>
      </c>
      <c r="L5505">
        <v>71.900000000000006</v>
      </c>
      <c r="M5505" s="2" t="b">
        <f t="shared" si="172"/>
        <v>0</v>
      </c>
      <c r="N5505" s="2" t="str">
        <f t="shared" si="173"/>
        <v>Male201975-84 yearsGR113-056</v>
      </c>
    </row>
    <row r="5506" spans="2:14" x14ac:dyDescent="0.35">
      <c r="B5506" t="s">
        <v>712</v>
      </c>
      <c r="C5506" t="s">
        <v>713</v>
      </c>
      <c r="D5506">
        <v>2019</v>
      </c>
      <c r="E5506">
        <v>2019</v>
      </c>
      <c r="F5506" s="1" t="s">
        <v>30</v>
      </c>
      <c r="G5506" s="1" t="s">
        <v>31</v>
      </c>
      <c r="H5506" s="1" t="s">
        <v>125</v>
      </c>
      <c r="I5506" s="1" t="s">
        <v>124</v>
      </c>
      <c r="J5506">
        <v>1208</v>
      </c>
      <c r="K5506">
        <v>6998223</v>
      </c>
      <c r="L5506">
        <v>17.3</v>
      </c>
      <c r="M5506" s="2" t="b">
        <f t="shared" si="172"/>
        <v>0</v>
      </c>
      <c r="N5506" s="2" t="str">
        <f t="shared" si="173"/>
        <v>Male201975-84 yearsGR113-057</v>
      </c>
    </row>
    <row r="5507" spans="2:14" x14ac:dyDescent="0.35">
      <c r="B5507" t="s">
        <v>712</v>
      </c>
      <c r="C5507" t="s">
        <v>713</v>
      </c>
      <c r="D5507">
        <v>2019</v>
      </c>
      <c r="E5507">
        <v>2019</v>
      </c>
      <c r="F5507" s="1" t="s">
        <v>30</v>
      </c>
      <c r="G5507" s="1" t="s">
        <v>31</v>
      </c>
      <c r="H5507" s="1" t="s">
        <v>123</v>
      </c>
      <c r="I5507" s="1" t="s">
        <v>122</v>
      </c>
      <c r="J5507">
        <v>54204</v>
      </c>
      <c r="K5507">
        <v>6998223</v>
      </c>
      <c r="L5507">
        <v>774.5</v>
      </c>
      <c r="M5507" s="2" t="b">
        <f t="shared" si="172"/>
        <v>0</v>
      </c>
      <c r="N5507" s="2" t="str">
        <f t="shared" si="173"/>
        <v>Male201975-84 yearsGR113-058</v>
      </c>
    </row>
    <row r="5508" spans="2:14" x14ac:dyDescent="0.35">
      <c r="B5508" t="s">
        <v>712</v>
      </c>
      <c r="C5508" t="s">
        <v>713</v>
      </c>
      <c r="D5508">
        <v>2019</v>
      </c>
      <c r="E5508">
        <v>2019</v>
      </c>
      <c r="F5508" s="1" t="s">
        <v>30</v>
      </c>
      <c r="G5508" s="1" t="s">
        <v>31</v>
      </c>
      <c r="H5508" s="1" t="s">
        <v>121</v>
      </c>
      <c r="I5508" s="1" t="s">
        <v>120</v>
      </c>
      <c r="J5508">
        <v>15219</v>
      </c>
      <c r="K5508">
        <v>6998223</v>
      </c>
      <c r="L5508">
        <v>217.5</v>
      </c>
      <c r="M5508" s="2" t="b">
        <f t="shared" si="172"/>
        <v>0</v>
      </c>
      <c r="N5508" s="2" t="str">
        <f t="shared" si="173"/>
        <v>Male201975-84 yearsGR113-059</v>
      </c>
    </row>
    <row r="5509" spans="2:14" x14ac:dyDescent="0.35">
      <c r="B5509" t="s">
        <v>712</v>
      </c>
      <c r="C5509" t="s">
        <v>713</v>
      </c>
      <c r="D5509">
        <v>2019</v>
      </c>
      <c r="E5509">
        <v>2019</v>
      </c>
      <c r="F5509" s="1" t="s">
        <v>30</v>
      </c>
      <c r="G5509" s="1" t="s">
        <v>31</v>
      </c>
      <c r="H5509" s="1" t="s">
        <v>218</v>
      </c>
      <c r="I5509" s="1" t="s">
        <v>217</v>
      </c>
      <c r="J5509">
        <v>551</v>
      </c>
      <c r="K5509">
        <v>6998223</v>
      </c>
      <c r="L5509">
        <v>7.9</v>
      </c>
      <c r="M5509" s="2" t="b">
        <f t="shared" si="172"/>
        <v>0</v>
      </c>
      <c r="N5509" s="2" t="str">
        <f t="shared" si="173"/>
        <v>Male201975-84 yearsGR113-060</v>
      </c>
    </row>
    <row r="5510" spans="2:14" x14ac:dyDescent="0.35">
      <c r="B5510" t="s">
        <v>712</v>
      </c>
      <c r="C5510" t="s">
        <v>713</v>
      </c>
      <c r="D5510">
        <v>2019</v>
      </c>
      <c r="E5510">
        <v>2019</v>
      </c>
      <c r="F5510" s="1" t="s">
        <v>30</v>
      </c>
      <c r="G5510" s="1" t="s">
        <v>31</v>
      </c>
      <c r="H5510" s="1" t="s">
        <v>119</v>
      </c>
      <c r="I5510" s="1" t="s">
        <v>118</v>
      </c>
      <c r="J5510">
        <v>38434</v>
      </c>
      <c r="K5510">
        <v>6998223</v>
      </c>
      <c r="L5510">
        <v>549.20000000000005</v>
      </c>
      <c r="M5510" s="2" t="b">
        <f t="shared" si="172"/>
        <v>0</v>
      </c>
      <c r="N5510" s="2" t="str">
        <f t="shared" si="173"/>
        <v>Male201975-84 yearsGR113-061</v>
      </c>
    </row>
    <row r="5511" spans="2:14" x14ac:dyDescent="0.35">
      <c r="B5511" t="s">
        <v>712</v>
      </c>
      <c r="C5511" t="s">
        <v>713</v>
      </c>
      <c r="D5511">
        <v>2019</v>
      </c>
      <c r="E5511">
        <v>2019</v>
      </c>
      <c r="F5511" s="1" t="s">
        <v>30</v>
      </c>
      <c r="G5511" s="1" t="s">
        <v>31</v>
      </c>
      <c r="H5511" s="1" t="s">
        <v>117</v>
      </c>
      <c r="I5511" s="1" t="s">
        <v>116</v>
      </c>
      <c r="J5511">
        <v>7777</v>
      </c>
      <c r="K5511">
        <v>6998223</v>
      </c>
      <c r="L5511">
        <v>111.1</v>
      </c>
      <c r="M5511" s="2" t="b">
        <f t="shared" si="172"/>
        <v>0</v>
      </c>
      <c r="N5511" s="2" t="str">
        <f t="shared" si="173"/>
        <v>Male201975-84 yearsGR113-062</v>
      </c>
    </row>
    <row r="5512" spans="2:14" x14ac:dyDescent="0.35">
      <c r="B5512" t="s">
        <v>712</v>
      </c>
      <c r="C5512" t="s">
        <v>713</v>
      </c>
      <c r="D5512">
        <v>2019</v>
      </c>
      <c r="E5512">
        <v>2019</v>
      </c>
      <c r="F5512" s="1" t="s">
        <v>30</v>
      </c>
      <c r="G5512" s="1" t="s">
        <v>31</v>
      </c>
      <c r="H5512" s="1" t="s">
        <v>115</v>
      </c>
      <c r="I5512" s="1" t="s">
        <v>114</v>
      </c>
      <c r="J5512">
        <v>30657</v>
      </c>
      <c r="K5512">
        <v>6998223</v>
      </c>
      <c r="L5512">
        <v>438.1</v>
      </c>
      <c r="M5512" s="2" t="b">
        <f t="shared" si="172"/>
        <v>0</v>
      </c>
      <c r="N5512" s="2" t="str">
        <f t="shared" si="173"/>
        <v>Male201975-84 yearsGR113-063</v>
      </c>
    </row>
    <row r="5513" spans="2:14" x14ac:dyDescent="0.35">
      <c r="B5513" t="s">
        <v>712</v>
      </c>
      <c r="C5513" t="s">
        <v>713</v>
      </c>
      <c r="D5513">
        <v>2019</v>
      </c>
      <c r="E5513">
        <v>2019</v>
      </c>
      <c r="F5513" s="1" t="s">
        <v>30</v>
      </c>
      <c r="G5513" s="1" t="s">
        <v>31</v>
      </c>
      <c r="H5513" s="1" t="s">
        <v>113</v>
      </c>
      <c r="I5513" s="1" t="s">
        <v>112</v>
      </c>
      <c r="J5513">
        <v>27453</v>
      </c>
      <c r="K5513">
        <v>6998223</v>
      </c>
      <c r="L5513">
        <v>392.3</v>
      </c>
      <c r="M5513" s="2" t="b">
        <f t="shared" si="172"/>
        <v>0</v>
      </c>
      <c r="N5513" s="2" t="str">
        <f t="shared" si="173"/>
        <v>Male201975-84 yearsGR113-064</v>
      </c>
    </row>
    <row r="5514" spans="2:14" x14ac:dyDescent="0.35">
      <c r="B5514" t="s">
        <v>712</v>
      </c>
      <c r="C5514" t="s">
        <v>713</v>
      </c>
      <c r="D5514">
        <v>2019</v>
      </c>
      <c r="E5514">
        <v>2019</v>
      </c>
      <c r="F5514" s="1" t="s">
        <v>30</v>
      </c>
      <c r="G5514" s="1" t="s">
        <v>31</v>
      </c>
      <c r="H5514" s="1" t="s">
        <v>111</v>
      </c>
      <c r="I5514" s="1" t="s">
        <v>110</v>
      </c>
      <c r="J5514">
        <v>178</v>
      </c>
      <c r="K5514">
        <v>6998223</v>
      </c>
      <c r="L5514">
        <v>2.5</v>
      </c>
      <c r="M5514" s="2" t="b">
        <f t="shared" si="172"/>
        <v>0</v>
      </c>
      <c r="N5514" s="2" t="str">
        <f t="shared" si="173"/>
        <v>Male201975-84 yearsGR113-065</v>
      </c>
    </row>
    <row r="5515" spans="2:14" x14ac:dyDescent="0.35">
      <c r="B5515" t="s">
        <v>712</v>
      </c>
      <c r="C5515" t="s">
        <v>713</v>
      </c>
      <c r="D5515">
        <v>2019</v>
      </c>
      <c r="E5515">
        <v>2019</v>
      </c>
      <c r="F5515" s="1" t="s">
        <v>30</v>
      </c>
      <c r="G5515" s="1" t="s">
        <v>31</v>
      </c>
      <c r="H5515" s="1" t="s">
        <v>216</v>
      </c>
      <c r="I5515" s="1" t="s">
        <v>215</v>
      </c>
      <c r="J5515">
        <v>114</v>
      </c>
      <c r="K5515">
        <v>6998223</v>
      </c>
      <c r="L5515">
        <v>1.6</v>
      </c>
      <c r="M5515" s="2" t="b">
        <f t="shared" si="172"/>
        <v>0</v>
      </c>
      <c r="N5515" s="2" t="str">
        <f t="shared" si="173"/>
        <v>Male201975-84 yearsGR113-066</v>
      </c>
    </row>
    <row r="5516" spans="2:14" x14ac:dyDescent="0.35">
      <c r="B5516" t="s">
        <v>712</v>
      </c>
      <c r="C5516" t="s">
        <v>713</v>
      </c>
      <c r="D5516">
        <v>2019</v>
      </c>
      <c r="E5516">
        <v>2019</v>
      </c>
      <c r="F5516" s="1" t="s">
        <v>30</v>
      </c>
      <c r="G5516" s="1" t="s">
        <v>31</v>
      </c>
      <c r="H5516" s="1" t="s">
        <v>214</v>
      </c>
      <c r="I5516" s="1" t="s">
        <v>213</v>
      </c>
      <c r="J5516">
        <v>10924</v>
      </c>
      <c r="K5516">
        <v>6998223</v>
      </c>
      <c r="L5516">
        <v>156.1</v>
      </c>
      <c r="M5516" s="2" t="b">
        <f t="shared" si="172"/>
        <v>0</v>
      </c>
      <c r="N5516" s="2" t="str">
        <f t="shared" si="173"/>
        <v>Male201975-84 yearsGR113-067</v>
      </c>
    </row>
    <row r="5517" spans="2:14" x14ac:dyDescent="0.35">
      <c r="B5517" t="s">
        <v>712</v>
      </c>
      <c r="C5517" t="s">
        <v>713</v>
      </c>
      <c r="D5517">
        <v>2019</v>
      </c>
      <c r="E5517">
        <v>2019</v>
      </c>
      <c r="F5517" s="1" t="s">
        <v>30</v>
      </c>
      <c r="G5517" s="1" t="s">
        <v>31</v>
      </c>
      <c r="H5517" s="1" t="s">
        <v>109</v>
      </c>
      <c r="I5517" s="1" t="s">
        <v>108</v>
      </c>
      <c r="J5517">
        <v>16237</v>
      </c>
      <c r="K5517">
        <v>6998223</v>
      </c>
      <c r="L5517">
        <v>232</v>
      </c>
      <c r="M5517" s="2" t="b">
        <f t="shared" si="172"/>
        <v>0</v>
      </c>
      <c r="N5517" s="2" t="str">
        <f t="shared" si="173"/>
        <v>Male201975-84 yearsGR113-068</v>
      </c>
    </row>
    <row r="5518" spans="2:14" x14ac:dyDescent="0.35">
      <c r="B5518" t="s">
        <v>712</v>
      </c>
      <c r="C5518" t="s">
        <v>713</v>
      </c>
      <c r="D5518">
        <v>2019</v>
      </c>
      <c r="E5518">
        <v>2019</v>
      </c>
      <c r="F5518" s="1" t="s">
        <v>30</v>
      </c>
      <c r="G5518" s="1" t="s">
        <v>31</v>
      </c>
      <c r="H5518" s="1" t="s">
        <v>212</v>
      </c>
      <c r="I5518" s="1" t="s">
        <v>211</v>
      </c>
      <c r="J5518">
        <v>3985</v>
      </c>
      <c r="K5518">
        <v>6998223</v>
      </c>
      <c r="L5518">
        <v>56.9</v>
      </c>
      <c r="M5518" s="2" t="b">
        <f t="shared" si="172"/>
        <v>1</v>
      </c>
      <c r="N5518" s="2" t="str">
        <f t="shared" si="173"/>
        <v>Male201975-84 yearsGR113-069</v>
      </c>
    </row>
    <row r="5519" spans="2:14" x14ac:dyDescent="0.35">
      <c r="B5519" t="s">
        <v>712</v>
      </c>
      <c r="C5519" t="s">
        <v>713</v>
      </c>
      <c r="D5519">
        <v>2019</v>
      </c>
      <c r="E5519">
        <v>2019</v>
      </c>
      <c r="F5519" s="1" t="s">
        <v>30</v>
      </c>
      <c r="G5519" s="1" t="s">
        <v>31</v>
      </c>
      <c r="H5519" s="1" t="s">
        <v>107</v>
      </c>
      <c r="I5519" s="1" t="s">
        <v>106</v>
      </c>
      <c r="J5519">
        <v>18681</v>
      </c>
      <c r="K5519">
        <v>6998223</v>
      </c>
      <c r="L5519">
        <v>266.89999999999998</v>
      </c>
      <c r="M5519" s="2" t="b">
        <f t="shared" si="172"/>
        <v>1</v>
      </c>
      <c r="N5519" s="2" t="str">
        <f t="shared" si="173"/>
        <v>Male201975-84 yearsGR113-070</v>
      </c>
    </row>
    <row r="5520" spans="2:14" x14ac:dyDescent="0.35">
      <c r="B5520" t="s">
        <v>712</v>
      </c>
      <c r="C5520" t="s">
        <v>713</v>
      </c>
      <c r="D5520">
        <v>2019</v>
      </c>
      <c r="E5520">
        <v>2019</v>
      </c>
      <c r="F5520" s="1" t="s">
        <v>30</v>
      </c>
      <c r="G5520" s="1" t="s">
        <v>31</v>
      </c>
      <c r="H5520" s="1" t="s">
        <v>210</v>
      </c>
      <c r="I5520" s="1" t="s">
        <v>209</v>
      </c>
      <c r="J5520">
        <v>556</v>
      </c>
      <c r="K5520">
        <v>6998223</v>
      </c>
      <c r="L5520">
        <v>7.9</v>
      </c>
      <c r="M5520" s="2" t="b">
        <f t="shared" si="172"/>
        <v>1</v>
      </c>
      <c r="N5520" s="2" t="str">
        <f t="shared" si="173"/>
        <v>Male201975-84 yearsGR113-071</v>
      </c>
    </row>
    <row r="5521" spans="2:14" x14ac:dyDescent="0.35">
      <c r="B5521" t="s">
        <v>712</v>
      </c>
      <c r="C5521" t="s">
        <v>713</v>
      </c>
      <c r="D5521">
        <v>2019</v>
      </c>
      <c r="E5521">
        <v>2019</v>
      </c>
      <c r="F5521" s="1" t="s">
        <v>30</v>
      </c>
      <c r="G5521" s="1" t="s">
        <v>31</v>
      </c>
      <c r="H5521" s="1" t="s">
        <v>208</v>
      </c>
      <c r="I5521" s="1" t="s">
        <v>207</v>
      </c>
      <c r="J5521">
        <v>2728</v>
      </c>
      <c r="K5521">
        <v>6998223</v>
      </c>
      <c r="L5521">
        <v>39</v>
      </c>
      <c r="M5521" s="2" t="b">
        <f t="shared" si="172"/>
        <v>0</v>
      </c>
      <c r="N5521" s="2" t="str">
        <f t="shared" si="173"/>
        <v>Male201975-84 yearsGR113-072</v>
      </c>
    </row>
    <row r="5522" spans="2:14" x14ac:dyDescent="0.35">
      <c r="B5522" t="s">
        <v>712</v>
      </c>
      <c r="C5522" t="s">
        <v>713</v>
      </c>
      <c r="D5522">
        <v>2019</v>
      </c>
      <c r="E5522">
        <v>2019</v>
      </c>
      <c r="F5522" s="1" t="s">
        <v>30</v>
      </c>
      <c r="G5522" s="1" t="s">
        <v>31</v>
      </c>
      <c r="H5522" s="1" t="s">
        <v>206</v>
      </c>
      <c r="I5522" s="1" t="s">
        <v>205</v>
      </c>
      <c r="J5522">
        <v>1413</v>
      </c>
      <c r="K5522">
        <v>6998223</v>
      </c>
      <c r="L5522">
        <v>20.2</v>
      </c>
      <c r="M5522" s="2" t="b">
        <f t="shared" si="172"/>
        <v>1</v>
      </c>
      <c r="N5522" s="2" t="str">
        <f t="shared" si="173"/>
        <v>Male201975-84 yearsGR113-073</v>
      </c>
    </row>
    <row r="5523" spans="2:14" x14ac:dyDescent="0.35">
      <c r="B5523" t="s">
        <v>712</v>
      </c>
      <c r="C5523" t="s">
        <v>713</v>
      </c>
      <c r="D5523">
        <v>2019</v>
      </c>
      <c r="E5523">
        <v>2019</v>
      </c>
      <c r="F5523" s="1" t="s">
        <v>30</v>
      </c>
      <c r="G5523" s="1" t="s">
        <v>31</v>
      </c>
      <c r="H5523" s="1" t="s">
        <v>204</v>
      </c>
      <c r="I5523" s="1" t="s">
        <v>203</v>
      </c>
      <c r="J5523">
        <v>1315</v>
      </c>
      <c r="K5523">
        <v>6998223</v>
      </c>
      <c r="L5523">
        <v>18.8</v>
      </c>
      <c r="M5523" s="2" t="b">
        <f t="shared" si="172"/>
        <v>0</v>
      </c>
      <c r="N5523" s="2" t="str">
        <f t="shared" si="173"/>
        <v>Male201975-84 yearsGR113-074</v>
      </c>
    </row>
    <row r="5524" spans="2:14" x14ac:dyDescent="0.35">
      <c r="B5524" t="s">
        <v>712</v>
      </c>
      <c r="C5524" t="s">
        <v>713</v>
      </c>
      <c r="D5524">
        <v>2019</v>
      </c>
      <c r="E5524">
        <v>2019</v>
      </c>
      <c r="F5524" s="1" t="s">
        <v>30</v>
      </c>
      <c r="G5524" s="1" t="s">
        <v>31</v>
      </c>
      <c r="H5524" s="1" t="s">
        <v>105</v>
      </c>
      <c r="I5524" s="1" t="s">
        <v>104</v>
      </c>
      <c r="J5524">
        <v>376</v>
      </c>
      <c r="K5524">
        <v>6998223</v>
      </c>
      <c r="L5524">
        <v>5.4</v>
      </c>
      <c r="M5524" s="2" t="b">
        <f t="shared" si="172"/>
        <v>0</v>
      </c>
      <c r="N5524" s="2" t="str">
        <f t="shared" si="173"/>
        <v>Male201975-84 yearsGR113-075</v>
      </c>
    </row>
    <row r="5525" spans="2:14" x14ac:dyDescent="0.35">
      <c r="B5525" t="s">
        <v>712</v>
      </c>
      <c r="C5525" t="s">
        <v>713</v>
      </c>
      <c r="D5525">
        <v>2019</v>
      </c>
      <c r="E5525">
        <v>2019</v>
      </c>
      <c r="F5525" s="1" t="s">
        <v>30</v>
      </c>
      <c r="G5525" s="1" t="s">
        <v>31</v>
      </c>
      <c r="H5525" s="1" t="s">
        <v>103</v>
      </c>
      <c r="I5525" s="1" t="s">
        <v>102</v>
      </c>
      <c r="J5525">
        <v>6581</v>
      </c>
      <c r="K5525">
        <v>6998223</v>
      </c>
      <c r="L5525">
        <v>94</v>
      </c>
      <c r="M5525" s="2" t="b">
        <f t="shared" si="172"/>
        <v>1</v>
      </c>
      <c r="N5525" s="2" t="str">
        <f t="shared" si="173"/>
        <v>Male201975-84 yearsGR113-076</v>
      </c>
    </row>
    <row r="5526" spans="2:14" x14ac:dyDescent="0.35">
      <c r="B5526" t="s">
        <v>712</v>
      </c>
      <c r="C5526" t="s">
        <v>713</v>
      </c>
      <c r="D5526">
        <v>2019</v>
      </c>
      <c r="E5526">
        <v>2019</v>
      </c>
      <c r="F5526" s="1" t="s">
        <v>30</v>
      </c>
      <c r="G5526" s="1" t="s">
        <v>31</v>
      </c>
      <c r="H5526" s="1" t="s">
        <v>202</v>
      </c>
      <c r="I5526" s="1" t="s">
        <v>201</v>
      </c>
      <c r="J5526">
        <v>597</v>
      </c>
      <c r="K5526">
        <v>6998223</v>
      </c>
      <c r="L5526">
        <v>8.5</v>
      </c>
      <c r="M5526" s="2" t="b">
        <f t="shared" si="172"/>
        <v>0</v>
      </c>
      <c r="N5526" s="2" t="str">
        <f t="shared" si="173"/>
        <v>Male201975-84 yearsGR113-077</v>
      </c>
    </row>
    <row r="5527" spans="2:14" x14ac:dyDescent="0.35">
      <c r="B5527" t="s">
        <v>712</v>
      </c>
      <c r="C5527" t="s">
        <v>713</v>
      </c>
      <c r="D5527">
        <v>2019</v>
      </c>
      <c r="E5527">
        <v>2019</v>
      </c>
      <c r="F5527" s="1" t="s">
        <v>30</v>
      </c>
      <c r="G5527" s="1" t="s">
        <v>31</v>
      </c>
      <c r="H5527" s="1" t="s">
        <v>101</v>
      </c>
      <c r="I5527" s="1" t="s">
        <v>100</v>
      </c>
      <c r="J5527">
        <v>5984</v>
      </c>
      <c r="K5527">
        <v>6998223</v>
      </c>
      <c r="L5527">
        <v>85.5</v>
      </c>
      <c r="M5527" s="2" t="b">
        <f t="shared" si="172"/>
        <v>0</v>
      </c>
      <c r="N5527" s="2" t="str">
        <f t="shared" si="173"/>
        <v>Male201975-84 yearsGR113-078</v>
      </c>
    </row>
    <row r="5528" spans="2:14" x14ac:dyDescent="0.35">
      <c r="B5528" t="s">
        <v>712</v>
      </c>
      <c r="C5528" t="s">
        <v>713</v>
      </c>
      <c r="D5528">
        <v>2019</v>
      </c>
      <c r="E5528">
        <v>2019</v>
      </c>
      <c r="F5528" s="1" t="s">
        <v>30</v>
      </c>
      <c r="G5528" s="1" t="s">
        <v>31</v>
      </c>
      <c r="H5528" s="1" t="s">
        <v>200</v>
      </c>
      <c r="I5528" s="1" t="s">
        <v>199</v>
      </c>
      <c r="J5528">
        <v>21</v>
      </c>
      <c r="K5528">
        <v>6998223</v>
      </c>
      <c r="L5528">
        <v>0.3</v>
      </c>
      <c r="M5528" s="2" t="b">
        <f t="shared" si="172"/>
        <v>0</v>
      </c>
      <c r="N5528" s="2" t="str">
        <f t="shared" si="173"/>
        <v>Male201975-84 yearsGR113-079</v>
      </c>
    </row>
    <row r="5529" spans="2:14" x14ac:dyDescent="0.35">
      <c r="B5529" t="s">
        <v>712</v>
      </c>
      <c r="C5529" t="s">
        <v>713</v>
      </c>
      <c r="D5529">
        <v>2019</v>
      </c>
      <c r="E5529">
        <v>2019</v>
      </c>
      <c r="F5529" s="1" t="s">
        <v>30</v>
      </c>
      <c r="G5529" s="1" t="s">
        <v>31</v>
      </c>
      <c r="H5529" s="1" t="s">
        <v>198</v>
      </c>
      <c r="I5529" s="1" t="s">
        <v>197</v>
      </c>
      <c r="J5529">
        <v>12</v>
      </c>
      <c r="K5529">
        <v>6998223</v>
      </c>
      <c r="L5529" t="s">
        <v>10</v>
      </c>
      <c r="M5529" s="2" t="b">
        <f t="shared" si="172"/>
        <v>1</v>
      </c>
      <c r="N5529" s="2" t="str">
        <f t="shared" si="173"/>
        <v>Male201975-84 yearsGR113-080</v>
      </c>
    </row>
    <row r="5530" spans="2:14" x14ac:dyDescent="0.35">
      <c r="B5530" t="s">
        <v>712</v>
      </c>
      <c r="C5530" t="s">
        <v>713</v>
      </c>
      <c r="D5530">
        <v>2019</v>
      </c>
      <c r="E5530">
        <v>2019</v>
      </c>
      <c r="F5530" s="1" t="s">
        <v>30</v>
      </c>
      <c r="G5530" s="1" t="s">
        <v>31</v>
      </c>
      <c r="H5530" s="1" t="s">
        <v>99</v>
      </c>
      <c r="I5530" s="1" t="s">
        <v>98</v>
      </c>
      <c r="J5530">
        <v>24181</v>
      </c>
      <c r="K5530">
        <v>6998223</v>
      </c>
      <c r="L5530">
        <v>345.5</v>
      </c>
      <c r="M5530" s="2" t="b">
        <f t="shared" si="172"/>
        <v>1</v>
      </c>
      <c r="N5530" s="2" t="str">
        <f t="shared" si="173"/>
        <v>Male201975-84 yearsGR113-082</v>
      </c>
    </row>
    <row r="5531" spans="2:14" x14ac:dyDescent="0.35">
      <c r="B5531" t="s">
        <v>712</v>
      </c>
      <c r="C5531" t="s">
        <v>713</v>
      </c>
      <c r="D5531">
        <v>2019</v>
      </c>
      <c r="E5531">
        <v>2019</v>
      </c>
      <c r="F5531" s="1" t="s">
        <v>30</v>
      </c>
      <c r="G5531" s="1" t="s">
        <v>31</v>
      </c>
      <c r="H5531" s="1" t="s">
        <v>194</v>
      </c>
      <c r="I5531" s="1" t="s">
        <v>193</v>
      </c>
      <c r="J5531">
        <v>35</v>
      </c>
      <c r="K5531">
        <v>6998223</v>
      </c>
      <c r="L5531">
        <v>0.5</v>
      </c>
      <c r="M5531" s="2" t="b">
        <f t="shared" si="172"/>
        <v>0</v>
      </c>
      <c r="N5531" s="2" t="str">
        <f t="shared" si="173"/>
        <v>Male201975-84 yearsGR113-083</v>
      </c>
    </row>
    <row r="5532" spans="2:14" x14ac:dyDescent="0.35">
      <c r="B5532" t="s">
        <v>712</v>
      </c>
      <c r="C5532" t="s">
        <v>713</v>
      </c>
      <c r="D5532">
        <v>2019</v>
      </c>
      <c r="E5532">
        <v>2019</v>
      </c>
      <c r="F5532" s="1" t="s">
        <v>30</v>
      </c>
      <c r="G5532" s="1" t="s">
        <v>31</v>
      </c>
      <c r="H5532" s="1" t="s">
        <v>192</v>
      </c>
      <c r="I5532" s="1" t="s">
        <v>191</v>
      </c>
      <c r="J5532">
        <v>1253</v>
      </c>
      <c r="K5532">
        <v>6998223</v>
      </c>
      <c r="L5532">
        <v>17.899999999999999</v>
      </c>
      <c r="M5532" s="2" t="b">
        <f t="shared" si="172"/>
        <v>0</v>
      </c>
      <c r="N5532" s="2" t="str">
        <f t="shared" si="173"/>
        <v>Male201975-84 yearsGR113-084</v>
      </c>
    </row>
    <row r="5533" spans="2:14" x14ac:dyDescent="0.35">
      <c r="B5533" t="s">
        <v>712</v>
      </c>
      <c r="C5533" t="s">
        <v>713</v>
      </c>
      <c r="D5533">
        <v>2019</v>
      </c>
      <c r="E5533">
        <v>2019</v>
      </c>
      <c r="F5533" s="1" t="s">
        <v>30</v>
      </c>
      <c r="G5533" s="1" t="s">
        <v>31</v>
      </c>
      <c r="H5533" s="1" t="s">
        <v>190</v>
      </c>
      <c r="I5533" s="1" t="s">
        <v>189</v>
      </c>
      <c r="J5533">
        <v>138</v>
      </c>
      <c r="K5533">
        <v>6998223</v>
      </c>
      <c r="L5533">
        <v>2</v>
      </c>
      <c r="M5533" s="2" t="b">
        <f t="shared" si="172"/>
        <v>0</v>
      </c>
      <c r="N5533" s="2" t="str">
        <f t="shared" si="173"/>
        <v>Male201975-84 yearsGR113-085</v>
      </c>
    </row>
    <row r="5534" spans="2:14" x14ac:dyDescent="0.35">
      <c r="B5534" t="s">
        <v>712</v>
      </c>
      <c r="C5534" t="s">
        <v>713</v>
      </c>
      <c r="D5534">
        <v>2019</v>
      </c>
      <c r="E5534">
        <v>2019</v>
      </c>
      <c r="F5534" s="1" t="s">
        <v>30</v>
      </c>
      <c r="G5534" s="1" t="s">
        <v>31</v>
      </c>
      <c r="H5534" s="1" t="s">
        <v>97</v>
      </c>
      <c r="I5534" s="1" t="s">
        <v>96</v>
      </c>
      <c r="J5534">
        <v>22755</v>
      </c>
      <c r="K5534">
        <v>6998223</v>
      </c>
      <c r="L5534">
        <v>325.2</v>
      </c>
      <c r="M5534" s="2" t="b">
        <f t="shared" si="172"/>
        <v>0</v>
      </c>
      <c r="N5534" s="2" t="str">
        <f t="shared" si="173"/>
        <v>Male201975-84 yearsGR113-086</v>
      </c>
    </row>
    <row r="5535" spans="2:14" x14ac:dyDescent="0.35">
      <c r="B5535" t="s">
        <v>712</v>
      </c>
      <c r="C5535" t="s">
        <v>713</v>
      </c>
      <c r="D5535">
        <v>2019</v>
      </c>
      <c r="E5535">
        <v>2019</v>
      </c>
      <c r="F5535" s="1" t="s">
        <v>30</v>
      </c>
      <c r="G5535" s="1" t="s">
        <v>31</v>
      </c>
      <c r="H5535" s="1" t="s">
        <v>188</v>
      </c>
      <c r="I5535" s="1" t="s">
        <v>187</v>
      </c>
      <c r="J5535">
        <v>261</v>
      </c>
      <c r="K5535">
        <v>6998223</v>
      </c>
      <c r="L5535">
        <v>3.7</v>
      </c>
      <c r="M5535" s="2" t="b">
        <f t="shared" si="172"/>
        <v>1</v>
      </c>
      <c r="N5535" s="2" t="str">
        <f t="shared" si="173"/>
        <v>Male201975-84 yearsGR113-087</v>
      </c>
    </row>
    <row r="5536" spans="2:14" x14ac:dyDescent="0.35">
      <c r="B5536" t="s">
        <v>712</v>
      </c>
      <c r="C5536" t="s">
        <v>713</v>
      </c>
      <c r="D5536">
        <v>2019</v>
      </c>
      <c r="E5536">
        <v>2019</v>
      </c>
      <c r="F5536" s="1" t="s">
        <v>30</v>
      </c>
      <c r="G5536" s="1" t="s">
        <v>31</v>
      </c>
      <c r="H5536" s="1" t="s">
        <v>95</v>
      </c>
      <c r="I5536" s="1" t="s">
        <v>94</v>
      </c>
      <c r="J5536">
        <v>3007</v>
      </c>
      <c r="K5536">
        <v>6998223</v>
      </c>
      <c r="L5536">
        <v>43</v>
      </c>
      <c r="M5536" s="2" t="b">
        <f t="shared" si="172"/>
        <v>1</v>
      </c>
      <c r="N5536" s="2" t="str">
        <f t="shared" si="173"/>
        <v>Male201975-84 yearsGR113-088</v>
      </c>
    </row>
    <row r="5537" spans="2:14" x14ac:dyDescent="0.35">
      <c r="B5537" t="s">
        <v>712</v>
      </c>
      <c r="C5537" t="s">
        <v>713</v>
      </c>
      <c r="D5537">
        <v>2019</v>
      </c>
      <c r="E5537">
        <v>2019</v>
      </c>
      <c r="F5537" s="1" t="s">
        <v>30</v>
      </c>
      <c r="G5537" s="1" t="s">
        <v>31</v>
      </c>
      <c r="H5537" s="1" t="s">
        <v>186</v>
      </c>
      <c r="I5537" s="1" t="s">
        <v>185</v>
      </c>
      <c r="J5537">
        <v>7364</v>
      </c>
      <c r="K5537">
        <v>6998223</v>
      </c>
      <c r="L5537">
        <v>105.2</v>
      </c>
      <c r="M5537" s="2" t="b">
        <f t="shared" si="172"/>
        <v>0</v>
      </c>
      <c r="N5537" s="2" t="str">
        <f t="shared" si="173"/>
        <v>Male201975-84 yearsGR113-089</v>
      </c>
    </row>
    <row r="5538" spans="2:14" x14ac:dyDescent="0.35">
      <c r="B5538" t="s">
        <v>712</v>
      </c>
      <c r="C5538" t="s">
        <v>713</v>
      </c>
      <c r="D5538">
        <v>2019</v>
      </c>
      <c r="E5538">
        <v>2019</v>
      </c>
      <c r="F5538" s="1" t="s">
        <v>30</v>
      </c>
      <c r="G5538" s="1" t="s">
        <v>31</v>
      </c>
      <c r="H5538" s="1" t="s">
        <v>184</v>
      </c>
      <c r="I5538" s="1" t="s">
        <v>183</v>
      </c>
      <c r="J5538">
        <v>431</v>
      </c>
      <c r="K5538">
        <v>6998223</v>
      </c>
      <c r="L5538">
        <v>6.2</v>
      </c>
      <c r="M5538" s="2" t="b">
        <f t="shared" si="172"/>
        <v>1</v>
      </c>
      <c r="N5538" s="2" t="str">
        <f t="shared" si="173"/>
        <v>Male201975-84 yearsGR113-090</v>
      </c>
    </row>
    <row r="5539" spans="2:14" x14ac:dyDescent="0.35">
      <c r="B5539" t="s">
        <v>712</v>
      </c>
      <c r="C5539" t="s">
        <v>713</v>
      </c>
      <c r="D5539">
        <v>2019</v>
      </c>
      <c r="E5539">
        <v>2019</v>
      </c>
      <c r="F5539" s="1" t="s">
        <v>30</v>
      </c>
      <c r="G5539" s="1" t="s">
        <v>31</v>
      </c>
      <c r="H5539" s="1" t="s">
        <v>182</v>
      </c>
      <c r="I5539" s="1" t="s">
        <v>181</v>
      </c>
      <c r="J5539">
        <v>57</v>
      </c>
      <c r="K5539">
        <v>6998223</v>
      </c>
      <c r="L5539">
        <v>0.8</v>
      </c>
      <c r="M5539" s="2" t="b">
        <f t="shared" si="172"/>
        <v>1</v>
      </c>
      <c r="N5539" s="2" t="str">
        <f t="shared" si="173"/>
        <v>Male201975-84 yearsGR113-091</v>
      </c>
    </row>
    <row r="5540" spans="2:14" x14ac:dyDescent="0.35">
      <c r="B5540" t="s">
        <v>712</v>
      </c>
      <c r="C5540" t="s">
        <v>713</v>
      </c>
      <c r="D5540">
        <v>2019</v>
      </c>
      <c r="E5540">
        <v>2019</v>
      </c>
      <c r="F5540" s="1" t="s">
        <v>30</v>
      </c>
      <c r="G5540" s="1" t="s">
        <v>31</v>
      </c>
      <c r="H5540" s="1" t="s">
        <v>180</v>
      </c>
      <c r="I5540" s="1" t="s">
        <v>179</v>
      </c>
      <c r="J5540">
        <v>264</v>
      </c>
      <c r="K5540">
        <v>6998223</v>
      </c>
      <c r="L5540">
        <v>3.8</v>
      </c>
      <c r="M5540" s="2" t="b">
        <f t="shared" si="172"/>
        <v>1</v>
      </c>
      <c r="N5540" s="2" t="str">
        <f t="shared" si="173"/>
        <v>Male201975-84 yearsGR113-092</v>
      </c>
    </row>
    <row r="5541" spans="2:14" x14ac:dyDescent="0.35">
      <c r="B5541" t="s">
        <v>712</v>
      </c>
      <c r="C5541" t="s">
        <v>713</v>
      </c>
      <c r="D5541">
        <v>2019</v>
      </c>
      <c r="E5541">
        <v>2019</v>
      </c>
      <c r="F5541" s="1" t="s">
        <v>30</v>
      </c>
      <c r="G5541" s="1" t="s">
        <v>31</v>
      </c>
      <c r="H5541" s="1" t="s">
        <v>93</v>
      </c>
      <c r="I5541" s="1" t="s">
        <v>92</v>
      </c>
      <c r="J5541">
        <v>2888</v>
      </c>
      <c r="K5541">
        <v>6998223</v>
      </c>
      <c r="L5541">
        <v>41.3</v>
      </c>
      <c r="M5541" s="2" t="b">
        <f t="shared" si="172"/>
        <v>1</v>
      </c>
      <c r="N5541" s="2" t="str">
        <f t="shared" si="173"/>
        <v>Male201975-84 yearsGR113-093</v>
      </c>
    </row>
    <row r="5542" spans="2:14" x14ac:dyDescent="0.35">
      <c r="B5542" t="s">
        <v>712</v>
      </c>
      <c r="C5542" t="s">
        <v>713</v>
      </c>
      <c r="D5542">
        <v>2019</v>
      </c>
      <c r="E5542">
        <v>2019</v>
      </c>
      <c r="F5542" s="1" t="s">
        <v>30</v>
      </c>
      <c r="G5542" s="1" t="s">
        <v>31</v>
      </c>
      <c r="H5542" s="1" t="s">
        <v>91</v>
      </c>
      <c r="I5542" s="1" t="s">
        <v>90</v>
      </c>
      <c r="J5542">
        <v>963</v>
      </c>
      <c r="K5542">
        <v>6998223</v>
      </c>
      <c r="L5542">
        <v>13.8</v>
      </c>
      <c r="M5542" s="2" t="b">
        <f t="shared" si="172"/>
        <v>0</v>
      </c>
      <c r="N5542" s="2" t="str">
        <f t="shared" si="173"/>
        <v>Male201975-84 yearsGR113-094</v>
      </c>
    </row>
    <row r="5543" spans="2:14" x14ac:dyDescent="0.35">
      <c r="B5543" t="s">
        <v>712</v>
      </c>
      <c r="C5543" t="s">
        <v>713</v>
      </c>
      <c r="D5543">
        <v>2019</v>
      </c>
      <c r="E5543">
        <v>2019</v>
      </c>
      <c r="F5543" s="1" t="s">
        <v>30</v>
      </c>
      <c r="G5543" s="1" t="s">
        <v>31</v>
      </c>
      <c r="H5543" s="1" t="s">
        <v>178</v>
      </c>
      <c r="I5543" s="1" t="s">
        <v>177</v>
      </c>
      <c r="J5543">
        <v>1925</v>
      </c>
      <c r="K5543">
        <v>6998223</v>
      </c>
      <c r="L5543">
        <v>27.5</v>
      </c>
      <c r="M5543" s="2" t="b">
        <f t="shared" si="172"/>
        <v>0</v>
      </c>
      <c r="N5543" s="2" t="str">
        <f t="shared" si="173"/>
        <v>Male201975-84 yearsGR113-095</v>
      </c>
    </row>
    <row r="5544" spans="2:14" x14ac:dyDescent="0.35">
      <c r="B5544" t="s">
        <v>712</v>
      </c>
      <c r="C5544" t="s">
        <v>713</v>
      </c>
      <c r="D5544">
        <v>2019</v>
      </c>
      <c r="E5544">
        <v>2019</v>
      </c>
      <c r="F5544" s="1" t="s">
        <v>30</v>
      </c>
      <c r="G5544" s="1" t="s">
        <v>31</v>
      </c>
      <c r="H5544" s="1" t="s">
        <v>176</v>
      </c>
      <c r="I5544" s="1" t="s">
        <v>175</v>
      </c>
      <c r="J5544">
        <v>559</v>
      </c>
      <c r="K5544">
        <v>6998223</v>
      </c>
      <c r="L5544">
        <v>8</v>
      </c>
      <c r="M5544" s="2" t="b">
        <f t="shared" si="172"/>
        <v>1</v>
      </c>
      <c r="N5544" s="2" t="str">
        <f t="shared" si="173"/>
        <v>Male201975-84 yearsGR113-096</v>
      </c>
    </row>
    <row r="5545" spans="2:14" x14ac:dyDescent="0.35">
      <c r="B5545" t="s">
        <v>712</v>
      </c>
      <c r="C5545" t="s">
        <v>713</v>
      </c>
      <c r="D5545">
        <v>2019</v>
      </c>
      <c r="E5545">
        <v>2019</v>
      </c>
      <c r="F5545" s="1" t="s">
        <v>30</v>
      </c>
      <c r="G5545" s="1" t="s">
        <v>31</v>
      </c>
      <c r="H5545" s="1" t="s">
        <v>89</v>
      </c>
      <c r="I5545" s="1" t="s">
        <v>88</v>
      </c>
      <c r="J5545">
        <v>7623</v>
      </c>
      <c r="K5545">
        <v>6998223</v>
      </c>
      <c r="L5545">
        <v>108.9</v>
      </c>
      <c r="M5545" s="2" t="b">
        <f t="shared" si="172"/>
        <v>1</v>
      </c>
      <c r="N5545" s="2" t="str">
        <f t="shared" si="173"/>
        <v>Male201975-84 yearsGR113-097</v>
      </c>
    </row>
    <row r="5546" spans="2:14" x14ac:dyDescent="0.35">
      <c r="B5546" t="s">
        <v>712</v>
      </c>
      <c r="C5546" t="s">
        <v>713</v>
      </c>
      <c r="D5546">
        <v>2019</v>
      </c>
      <c r="E5546">
        <v>2019</v>
      </c>
      <c r="F5546" s="1" t="s">
        <v>30</v>
      </c>
      <c r="G5546" s="1" t="s">
        <v>31</v>
      </c>
      <c r="H5546" s="1" t="s">
        <v>174</v>
      </c>
      <c r="I5546" s="1" t="s">
        <v>173</v>
      </c>
      <c r="J5546">
        <v>110</v>
      </c>
      <c r="K5546">
        <v>6998223</v>
      </c>
      <c r="L5546">
        <v>1.6</v>
      </c>
      <c r="M5546" s="2" t="b">
        <f t="shared" si="172"/>
        <v>0</v>
      </c>
      <c r="N5546" s="2" t="str">
        <f t="shared" si="173"/>
        <v>Male201975-84 yearsGR113-098</v>
      </c>
    </row>
    <row r="5547" spans="2:14" x14ac:dyDescent="0.35">
      <c r="B5547" t="s">
        <v>712</v>
      </c>
      <c r="C5547" t="s">
        <v>713</v>
      </c>
      <c r="D5547">
        <v>2019</v>
      </c>
      <c r="E5547">
        <v>2019</v>
      </c>
      <c r="F5547" s="1" t="s">
        <v>30</v>
      </c>
      <c r="G5547" s="1" t="s">
        <v>31</v>
      </c>
      <c r="H5547" s="1" t="s">
        <v>172</v>
      </c>
      <c r="I5547" s="1" t="s">
        <v>171</v>
      </c>
      <c r="J5547">
        <v>28</v>
      </c>
      <c r="K5547">
        <v>6998223</v>
      </c>
      <c r="L5547">
        <v>0.4</v>
      </c>
      <c r="M5547" s="2" t="b">
        <f t="shared" si="172"/>
        <v>0</v>
      </c>
      <c r="N5547" s="2" t="str">
        <f t="shared" si="173"/>
        <v>Male201975-84 yearsGR113-099</v>
      </c>
    </row>
    <row r="5548" spans="2:14" x14ac:dyDescent="0.35">
      <c r="B5548" t="s">
        <v>712</v>
      </c>
      <c r="C5548" t="s">
        <v>713</v>
      </c>
      <c r="D5548">
        <v>2019</v>
      </c>
      <c r="E5548">
        <v>2019</v>
      </c>
      <c r="F5548" s="1" t="s">
        <v>30</v>
      </c>
      <c r="G5548" s="1" t="s">
        <v>31</v>
      </c>
      <c r="H5548" s="1" t="s">
        <v>87</v>
      </c>
      <c r="I5548" s="1" t="s">
        <v>86</v>
      </c>
      <c r="J5548">
        <v>7480</v>
      </c>
      <c r="K5548">
        <v>6998223</v>
      </c>
      <c r="L5548">
        <v>106.9</v>
      </c>
      <c r="M5548" s="2" t="b">
        <f t="shared" si="172"/>
        <v>0</v>
      </c>
      <c r="N5548" s="2" t="str">
        <f t="shared" si="173"/>
        <v>Male201975-84 yearsGR113-100</v>
      </c>
    </row>
    <row r="5549" spans="2:14" x14ac:dyDescent="0.35">
      <c r="B5549" t="s">
        <v>712</v>
      </c>
      <c r="C5549" t="s">
        <v>713</v>
      </c>
      <c r="D5549">
        <v>2019</v>
      </c>
      <c r="E5549">
        <v>2019</v>
      </c>
      <c r="F5549" s="1" t="s">
        <v>30</v>
      </c>
      <c r="G5549" s="1" t="s">
        <v>31</v>
      </c>
      <c r="H5549" s="1" t="s">
        <v>170</v>
      </c>
      <c r="I5549" s="1" t="s">
        <v>169</v>
      </c>
      <c r="J5549">
        <v>79</v>
      </c>
      <c r="K5549">
        <v>6998223</v>
      </c>
      <c r="L5549">
        <v>1.1000000000000001</v>
      </c>
      <c r="M5549" s="2" t="b">
        <f t="shared" si="172"/>
        <v>1</v>
      </c>
      <c r="N5549" s="2" t="str">
        <f t="shared" si="173"/>
        <v>Male201975-84 yearsGR113-102</v>
      </c>
    </row>
    <row r="5550" spans="2:14" x14ac:dyDescent="0.35">
      <c r="B5550" t="s">
        <v>712</v>
      </c>
      <c r="C5550" t="s">
        <v>713</v>
      </c>
      <c r="D5550">
        <v>2019</v>
      </c>
      <c r="E5550">
        <v>2019</v>
      </c>
      <c r="F5550" s="1" t="s">
        <v>30</v>
      </c>
      <c r="G5550" s="1" t="s">
        <v>31</v>
      </c>
      <c r="H5550" s="1" t="s">
        <v>168</v>
      </c>
      <c r="I5550" s="1" t="s">
        <v>167</v>
      </c>
      <c r="J5550">
        <v>160</v>
      </c>
      <c r="K5550">
        <v>6998223</v>
      </c>
      <c r="L5550">
        <v>2.2999999999999998</v>
      </c>
      <c r="M5550" s="2" t="b">
        <f t="shared" si="172"/>
        <v>1</v>
      </c>
      <c r="N5550" s="2" t="str">
        <f t="shared" si="173"/>
        <v>Male201975-84 yearsGR113-103</v>
      </c>
    </row>
    <row r="5551" spans="2:14" x14ac:dyDescent="0.35">
      <c r="B5551" t="s">
        <v>712</v>
      </c>
      <c r="C5551" t="s">
        <v>713</v>
      </c>
      <c r="D5551">
        <v>2019</v>
      </c>
      <c r="E5551">
        <v>2019</v>
      </c>
      <c r="F5551" s="1" t="s">
        <v>30</v>
      </c>
      <c r="G5551" s="1" t="s">
        <v>31</v>
      </c>
      <c r="H5551" s="1" t="s">
        <v>164</v>
      </c>
      <c r="I5551" s="1" t="s">
        <v>163</v>
      </c>
      <c r="J5551">
        <v>193</v>
      </c>
      <c r="K5551">
        <v>6998223</v>
      </c>
      <c r="L5551">
        <v>2.8</v>
      </c>
      <c r="M5551" s="2" t="b">
        <f t="shared" si="172"/>
        <v>1</v>
      </c>
      <c r="N5551" s="2" t="str">
        <f t="shared" si="173"/>
        <v>Male201975-84 yearsGR113-109</v>
      </c>
    </row>
    <row r="5552" spans="2:14" x14ac:dyDescent="0.35">
      <c r="B5552" t="s">
        <v>712</v>
      </c>
      <c r="C5552" t="s">
        <v>713</v>
      </c>
      <c r="D5552">
        <v>2019</v>
      </c>
      <c r="E5552">
        <v>2019</v>
      </c>
      <c r="F5552" s="1" t="s">
        <v>30</v>
      </c>
      <c r="G5552" s="1" t="s">
        <v>31</v>
      </c>
      <c r="H5552" s="1" t="s">
        <v>83</v>
      </c>
      <c r="I5552" s="1" t="s">
        <v>82</v>
      </c>
      <c r="J5552">
        <v>2621</v>
      </c>
      <c r="K5552">
        <v>6998223</v>
      </c>
      <c r="L5552">
        <v>37.5</v>
      </c>
      <c r="M5552" s="2" t="b">
        <f t="shared" ref="M5552:M5615" si="174">LEFT(H5552,1)="#"</f>
        <v>0</v>
      </c>
      <c r="N5552" s="2" t="str">
        <f t="shared" ref="N5552:N5615" si="175">B5552&amp;E5552&amp;F5552&amp;I5552</f>
        <v>Male201975-84 yearsGR113-110</v>
      </c>
    </row>
    <row r="5553" spans="2:14" x14ac:dyDescent="0.35">
      <c r="B5553" t="s">
        <v>712</v>
      </c>
      <c r="C5553" t="s">
        <v>713</v>
      </c>
      <c r="D5553">
        <v>2019</v>
      </c>
      <c r="E5553">
        <v>2019</v>
      </c>
      <c r="F5553" s="1" t="s">
        <v>30</v>
      </c>
      <c r="G5553" s="1" t="s">
        <v>31</v>
      </c>
      <c r="H5553" s="1" t="s">
        <v>81</v>
      </c>
      <c r="I5553" s="1" t="s">
        <v>80</v>
      </c>
      <c r="J5553">
        <v>37672</v>
      </c>
      <c r="K5553">
        <v>6998223</v>
      </c>
      <c r="L5553">
        <v>538.29999999999995</v>
      </c>
      <c r="M5553" s="2" t="b">
        <f t="shared" si="174"/>
        <v>0</v>
      </c>
      <c r="N5553" s="2" t="str">
        <f t="shared" si="175"/>
        <v>Male201975-84 yearsGR113-111</v>
      </c>
    </row>
    <row r="5554" spans="2:14" x14ac:dyDescent="0.35">
      <c r="B5554" t="s">
        <v>712</v>
      </c>
      <c r="C5554" t="s">
        <v>713</v>
      </c>
      <c r="D5554">
        <v>2019</v>
      </c>
      <c r="E5554">
        <v>2019</v>
      </c>
      <c r="F5554" s="1" t="s">
        <v>30</v>
      </c>
      <c r="G5554" s="1" t="s">
        <v>31</v>
      </c>
      <c r="H5554" s="1" t="s">
        <v>79</v>
      </c>
      <c r="I5554" s="1" t="s">
        <v>78</v>
      </c>
      <c r="J5554">
        <v>10338</v>
      </c>
      <c r="K5554">
        <v>6998223</v>
      </c>
      <c r="L5554">
        <v>147.69999999999999</v>
      </c>
      <c r="M5554" s="2" t="b">
        <f t="shared" si="174"/>
        <v>1</v>
      </c>
      <c r="N5554" s="2" t="str">
        <f t="shared" si="175"/>
        <v>Male201975-84 yearsGR113-112</v>
      </c>
    </row>
    <row r="5555" spans="2:14" x14ac:dyDescent="0.35">
      <c r="B5555" t="s">
        <v>712</v>
      </c>
      <c r="C5555" t="s">
        <v>713</v>
      </c>
      <c r="D5555">
        <v>2019</v>
      </c>
      <c r="E5555">
        <v>2019</v>
      </c>
      <c r="F5555" s="1" t="s">
        <v>30</v>
      </c>
      <c r="G5555" s="1" t="s">
        <v>31</v>
      </c>
      <c r="H5555" s="1" t="s">
        <v>77</v>
      </c>
      <c r="I5555" s="1" t="s">
        <v>76</v>
      </c>
      <c r="J5555">
        <v>2005</v>
      </c>
      <c r="K5555">
        <v>6998223</v>
      </c>
      <c r="L5555">
        <v>28.7</v>
      </c>
      <c r="M5555" s="2" t="b">
        <f t="shared" si="174"/>
        <v>0</v>
      </c>
      <c r="N5555" s="2" t="str">
        <f t="shared" si="175"/>
        <v>Male201975-84 yearsGR113-113</v>
      </c>
    </row>
    <row r="5556" spans="2:14" x14ac:dyDescent="0.35">
      <c r="B5556" t="s">
        <v>712</v>
      </c>
      <c r="C5556" t="s">
        <v>713</v>
      </c>
      <c r="D5556">
        <v>2019</v>
      </c>
      <c r="E5556">
        <v>2019</v>
      </c>
      <c r="F5556" s="1" t="s">
        <v>30</v>
      </c>
      <c r="G5556" s="1" t="s">
        <v>31</v>
      </c>
      <c r="H5556" s="1" t="s">
        <v>75</v>
      </c>
      <c r="I5556" s="1" t="s">
        <v>74</v>
      </c>
      <c r="J5556">
        <v>1854</v>
      </c>
      <c r="K5556">
        <v>6998223</v>
      </c>
      <c r="L5556">
        <v>26.5</v>
      </c>
      <c r="M5556" s="2" t="b">
        <f t="shared" si="174"/>
        <v>0</v>
      </c>
      <c r="N5556" s="2" t="str">
        <f t="shared" si="175"/>
        <v>Male201975-84 yearsGR113-114</v>
      </c>
    </row>
    <row r="5557" spans="2:14" x14ac:dyDescent="0.35">
      <c r="B5557" t="s">
        <v>712</v>
      </c>
      <c r="C5557" t="s">
        <v>713</v>
      </c>
      <c r="D5557">
        <v>2019</v>
      </c>
      <c r="E5557">
        <v>2019</v>
      </c>
      <c r="F5557" s="1" t="s">
        <v>30</v>
      </c>
      <c r="G5557" s="1" t="s">
        <v>31</v>
      </c>
      <c r="H5557" s="1" t="s">
        <v>162</v>
      </c>
      <c r="I5557" s="1" t="s">
        <v>161</v>
      </c>
      <c r="J5557">
        <v>54</v>
      </c>
      <c r="K5557">
        <v>6998223</v>
      </c>
      <c r="L5557">
        <v>0.8</v>
      </c>
      <c r="M5557" s="2" t="b">
        <f t="shared" si="174"/>
        <v>0</v>
      </c>
      <c r="N5557" s="2" t="str">
        <f t="shared" si="175"/>
        <v>Male201975-84 yearsGR113-115</v>
      </c>
    </row>
    <row r="5558" spans="2:14" x14ac:dyDescent="0.35">
      <c r="B5558" t="s">
        <v>712</v>
      </c>
      <c r="C5558" t="s">
        <v>713</v>
      </c>
      <c r="D5558">
        <v>2019</v>
      </c>
      <c r="E5558">
        <v>2019</v>
      </c>
      <c r="F5558" s="1" t="s">
        <v>30</v>
      </c>
      <c r="G5558" s="1" t="s">
        <v>31</v>
      </c>
      <c r="H5558" s="1" t="s">
        <v>160</v>
      </c>
      <c r="I5558" s="1" t="s">
        <v>159</v>
      </c>
      <c r="J5558">
        <v>97</v>
      </c>
      <c r="K5558">
        <v>6998223</v>
      </c>
      <c r="L5558">
        <v>1.4</v>
      </c>
      <c r="M5558" s="2" t="b">
        <f t="shared" si="174"/>
        <v>0</v>
      </c>
      <c r="N5558" s="2" t="str">
        <f t="shared" si="175"/>
        <v>Male201975-84 yearsGR113-116</v>
      </c>
    </row>
    <row r="5559" spans="2:14" x14ac:dyDescent="0.35">
      <c r="B5559" t="s">
        <v>712</v>
      </c>
      <c r="C5559" t="s">
        <v>713</v>
      </c>
      <c r="D5559">
        <v>2019</v>
      </c>
      <c r="E5559">
        <v>2019</v>
      </c>
      <c r="F5559" s="1" t="s">
        <v>30</v>
      </c>
      <c r="G5559" s="1" t="s">
        <v>31</v>
      </c>
      <c r="H5559" s="1" t="s">
        <v>73</v>
      </c>
      <c r="I5559" s="1" t="s">
        <v>72</v>
      </c>
      <c r="J5559">
        <v>8333</v>
      </c>
      <c r="K5559">
        <v>6998223</v>
      </c>
      <c r="L5559">
        <v>119.1</v>
      </c>
      <c r="M5559" s="2" t="b">
        <f t="shared" si="174"/>
        <v>0</v>
      </c>
      <c r="N5559" s="2" t="str">
        <f t="shared" si="175"/>
        <v>Male201975-84 yearsGR113-117</v>
      </c>
    </row>
    <row r="5560" spans="2:14" x14ac:dyDescent="0.35">
      <c r="B5560" t="s">
        <v>712</v>
      </c>
      <c r="C5560" t="s">
        <v>713</v>
      </c>
      <c r="D5560">
        <v>2019</v>
      </c>
      <c r="E5560">
        <v>2019</v>
      </c>
      <c r="F5560" s="1" t="s">
        <v>30</v>
      </c>
      <c r="G5560" s="1" t="s">
        <v>31</v>
      </c>
      <c r="H5560" s="1" t="s">
        <v>71</v>
      </c>
      <c r="I5560" s="1" t="s">
        <v>70</v>
      </c>
      <c r="J5560">
        <v>5650</v>
      </c>
      <c r="K5560">
        <v>6998223</v>
      </c>
      <c r="L5560">
        <v>80.7</v>
      </c>
      <c r="M5560" s="2" t="b">
        <f t="shared" si="174"/>
        <v>0</v>
      </c>
      <c r="N5560" s="2" t="str">
        <f t="shared" si="175"/>
        <v>Male201975-84 yearsGR113-118</v>
      </c>
    </row>
    <row r="5561" spans="2:14" x14ac:dyDescent="0.35">
      <c r="B5561" t="s">
        <v>712</v>
      </c>
      <c r="C5561" t="s">
        <v>713</v>
      </c>
      <c r="D5561">
        <v>2019</v>
      </c>
      <c r="E5561">
        <v>2019</v>
      </c>
      <c r="F5561" s="1" t="s">
        <v>30</v>
      </c>
      <c r="G5561" s="1" t="s">
        <v>31</v>
      </c>
      <c r="H5561" s="1" t="s">
        <v>158</v>
      </c>
      <c r="I5561" s="1" t="s">
        <v>157</v>
      </c>
      <c r="J5561">
        <v>27</v>
      </c>
      <c r="K5561">
        <v>6998223</v>
      </c>
      <c r="L5561">
        <v>0.4</v>
      </c>
      <c r="M5561" s="2" t="b">
        <f t="shared" si="174"/>
        <v>0</v>
      </c>
      <c r="N5561" s="2" t="str">
        <f t="shared" si="175"/>
        <v>Male201975-84 yearsGR113-119</v>
      </c>
    </row>
    <row r="5562" spans="2:14" x14ac:dyDescent="0.35">
      <c r="B5562" t="s">
        <v>712</v>
      </c>
      <c r="C5562" t="s">
        <v>713</v>
      </c>
      <c r="D5562">
        <v>2019</v>
      </c>
      <c r="E5562">
        <v>2019</v>
      </c>
      <c r="F5562" s="1" t="s">
        <v>30</v>
      </c>
      <c r="G5562" s="1" t="s">
        <v>31</v>
      </c>
      <c r="H5562" s="1" t="s">
        <v>69</v>
      </c>
      <c r="I5562" s="1" t="s">
        <v>68</v>
      </c>
      <c r="J5562">
        <v>178</v>
      </c>
      <c r="K5562">
        <v>6998223</v>
      </c>
      <c r="L5562">
        <v>2.5</v>
      </c>
      <c r="M5562" s="2" t="b">
        <f t="shared" si="174"/>
        <v>0</v>
      </c>
      <c r="N5562" s="2" t="str">
        <f t="shared" si="175"/>
        <v>Male201975-84 yearsGR113-120</v>
      </c>
    </row>
    <row r="5563" spans="2:14" x14ac:dyDescent="0.35">
      <c r="B5563" t="s">
        <v>712</v>
      </c>
      <c r="C5563" t="s">
        <v>713</v>
      </c>
      <c r="D5563">
        <v>2019</v>
      </c>
      <c r="E5563">
        <v>2019</v>
      </c>
      <c r="F5563" s="1" t="s">
        <v>30</v>
      </c>
      <c r="G5563" s="1" t="s">
        <v>31</v>
      </c>
      <c r="H5563" s="1" t="s">
        <v>156</v>
      </c>
      <c r="I5563" s="1" t="s">
        <v>155</v>
      </c>
      <c r="J5563">
        <v>219</v>
      </c>
      <c r="K5563">
        <v>6998223</v>
      </c>
      <c r="L5563">
        <v>3.1</v>
      </c>
      <c r="M5563" s="2" t="b">
        <f t="shared" si="174"/>
        <v>0</v>
      </c>
      <c r="N5563" s="2" t="str">
        <f t="shared" si="175"/>
        <v>Male201975-84 yearsGR113-121</v>
      </c>
    </row>
    <row r="5564" spans="2:14" x14ac:dyDescent="0.35">
      <c r="B5564" t="s">
        <v>712</v>
      </c>
      <c r="C5564" t="s">
        <v>713</v>
      </c>
      <c r="D5564">
        <v>2019</v>
      </c>
      <c r="E5564">
        <v>2019</v>
      </c>
      <c r="F5564" s="1" t="s">
        <v>30</v>
      </c>
      <c r="G5564" s="1" t="s">
        <v>31</v>
      </c>
      <c r="H5564" s="1" t="s">
        <v>67</v>
      </c>
      <c r="I5564" s="1" t="s">
        <v>66</v>
      </c>
      <c r="J5564">
        <v>271</v>
      </c>
      <c r="K5564">
        <v>6998223</v>
      </c>
      <c r="L5564">
        <v>3.9</v>
      </c>
      <c r="M5564" s="2" t="b">
        <f t="shared" si="174"/>
        <v>0</v>
      </c>
      <c r="N5564" s="2" t="str">
        <f t="shared" si="175"/>
        <v>Male201975-84 yearsGR113-122</v>
      </c>
    </row>
    <row r="5565" spans="2:14" x14ac:dyDescent="0.35">
      <c r="B5565" t="s">
        <v>712</v>
      </c>
      <c r="C5565" t="s">
        <v>713</v>
      </c>
      <c r="D5565">
        <v>2019</v>
      </c>
      <c r="E5565">
        <v>2019</v>
      </c>
      <c r="F5565" s="1" t="s">
        <v>30</v>
      </c>
      <c r="G5565" s="1" t="s">
        <v>31</v>
      </c>
      <c r="H5565" s="1" t="s">
        <v>154</v>
      </c>
      <c r="I5565" s="1" t="s">
        <v>153</v>
      </c>
      <c r="J5565">
        <v>1988</v>
      </c>
      <c r="K5565">
        <v>6998223</v>
      </c>
      <c r="L5565">
        <v>28.4</v>
      </c>
      <c r="M5565" s="2" t="b">
        <f t="shared" si="174"/>
        <v>0</v>
      </c>
      <c r="N5565" s="2" t="str">
        <f t="shared" si="175"/>
        <v>Male201975-84 yearsGR113-123</v>
      </c>
    </row>
    <row r="5566" spans="2:14" x14ac:dyDescent="0.35">
      <c r="B5566" t="s">
        <v>712</v>
      </c>
      <c r="C5566" t="s">
        <v>713</v>
      </c>
      <c r="D5566">
        <v>2019</v>
      </c>
      <c r="E5566">
        <v>2019</v>
      </c>
      <c r="F5566" s="1" t="s">
        <v>30</v>
      </c>
      <c r="G5566" s="1" t="s">
        <v>31</v>
      </c>
      <c r="H5566" s="1" t="s">
        <v>65</v>
      </c>
      <c r="I5566" s="1" t="s">
        <v>64</v>
      </c>
      <c r="J5566">
        <v>2567</v>
      </c>
      <c r="K5566">
        <v>6998223</v>
      </c>
      <c r="L5566">
        <v>36.700000000000003</v>
      </c>
      <c r="M5566" s="2" t="b">
        <f t="shared" si="174"/>
        <v>1</v>
      </c>
      <c r="N5566" s="2" t="str">
        <f t="shared" si="175"/>
        <v>Male201975-84 yearsGR113-124</v>
      </c>
    </row>
    <row r="5567" spans="2:14" x14ac:dyDescent="0.35">
      <c r="B5567" t="s">
        <v>712</v>
      </c>
      <c r="C5567" t="s">
        <v>713</v>
      </c>
      <c r="D5567">
        <v>2019</v>
      </c>
      <c r="E5567">
        <v>2019</v>
      </c>
      <c r="F5567" s="1" t="s">
        <v>30</v>
      </c>
      <c r="G5567" s="1" t="s">
        <v>31</v>
      </c>
      <c r="H5567" s="1" t="s">
        <v>152</v>
      </c>
      <c r="I5567" s="1" t="s">
        <v>151</v>
      </c>
      <c r="J5567">
        <v>2100</v>
      </c>
      <c r="K5567">
        <v>6998223</v>
      </c>
      <c r="L5567">
        <v>30</v>
      </c>
      <c r="M5567" s="2" t="b">
        <f t="shared" si="174"/>
        <v>0</v>
      </c>
      <c r="N5567" s="2" t="str">
        <f t="shared" si="175"/>
        <v>Male201975-84 yearsGR113-125</v>
      </c>
    </row>
    <row r="5568" spans="2:14" x14ac:dyDescent="0.35">
      <c r="B5568" t="s">
        <v>712</v>
      </c>
      <c r="C5568" t="s">
        <v>713</v>
      </c>
      <c r="D5568">
        <v>2019</v>
      </c>
      <c r="E5568">
        <v>2019</v>
      </c>
      <c r="F5568" s="1" t="s">
        <v>30</v>
      </c>
      <c r="G5568" s="1" t="s">
        <v>31</v>
      </c>
      <c r="H5568" s="1" t="s">
        <v>63</v>
      </c>
      <c r="I5568" s="1" t="s">
        <v>62</v>
      </c>
      <c r="J5568">
        <v>467</v>
      </c>
      <c r="K5568">
        <v>6998223</v>
      </c>
      <c r="L5568">
        <v>6.7</v>
      </c>
      <c r="M5568" s="2" t="b">
        <f t="shared" si="174"/>
        <v>0</v>
      </c>
      <c r="N5568" s="2" t="str">
        <f t="shared" si="175"/>
        <v>Male201975-84 yearsGR113-126</v>
      </c>
    </row>
    <row r="5569" spans="2:14" x14ac:dyDescent="0.35">
      <c r="B5569" t="s">
        <v>712</v>
      </c>
      <c r="C5569" t="s">
        <v>713</v>
      </c>
      <c r="D5569">
        <v>2019</v>
      </c>
      <c r="E5569">
        <v>2019</v>
      </c>
      <c r="F5569" s="1" t="s">
        <v>30</v>
      </c>
      <c r="G5569" s="1" t="s">
        <v>31</v>
      </c>
      <c r="H5569" s="1" t="s">
        <v>61</v>
      </c>
      <c r="I5569" s="1" t="s">
        <v>60</v>
      </c>
      <c r="J5569">
        <v>136</v>
      </c>
      <c r="K5569">
        <v>6998223</v>
      </c>
      <c r="L5569">
        <v>1.9</v>
      </c>
      <c r="M5569" s="2" t="b">
        <f t="shared" si="174"/>
        <v>1</v>
      </c>
      <c r="N5569" s="2" t="str">
        <f t="shared" si="175"/>
        <v>Male201975-84 yearsGR113-127</v>
      </c>
    </row>
    <row r="5570" spans="2:14" x14ac:dyDescent="0.35">
      <c r="B5570" t="s">
        <v>712</v>
      </c>
      <c r="C5570" t="s">
        <v>713</v>
      </c>
      <c r="D5570">
        <v>2019</v>
      </c>
      <c r="E5570">
        <v>2019</v>
      </c>
      <c r="F5570" s="1" t="s">
        <v>30</v>
      </c>
      <c r="G5570" s="1" t="s">
        <v>31</v>
      </c>
      <c r="H5570" s="1" t="s">
        <v>59</v>
      </c>
      <c r="I5570" s="1" t="s">
        <v>58</v>
      </c>
      <c r="J5570">
        <v>57</v>
      </c>
      <c r="K5570">
        <v>6998223</v>
      </c>
      <c r="L5570">
        <v>0.8</v>
      </c>
      <c r="M5570" s="2" t="b">
        <f t="shared" si="174"/>
        <v>0</v>
      </c>
      <c r="N5570" s="2" t="str">
        <f t="shared" si="175"/>
        <v>Male201975-84 yearsGR113-128</v>
      </c>
    </row>
    <row r="5571" spans="2:14" x14ac:dyDescent="0.35">
      <c r="B5571" t="s">
        <v>712</v>
      </c>
      <c r="C5571" t="s">
        <v>713</v>
      </c>
      <c r="D5571">
        <v>2019</v>
      </c>
      <c r="E5571">
        <v>2019</v>
      </c>
      <c r="F5571" s="1" t="s">
        <v>30</v>
      </c>
      <c r="G5571" s="1" t="s">
        <v>31</v>
      </c>
      <c r="H5571" s="1" t="s">
        <v>57</v>
      </c>
      <c r="I5571" s="1" t="s">
        <v>56</v>
      </c>
      <c r="J5571">
        <v>79</v>
      </c>
      <c r="K5571">
        <v>6998223</v>
      </c>
      <c r="L5571">
        <v>1.1000000000000001</v>
      </c>
      <c r="M5571" s="2" t="b">
        <f t="shared" si="174"/>
        <v>0</v>
      </c>
      <c r="N5571" s="2" t="str">
        <f t="shared" si="175"/>
        <v>Male201975-84 yearsGR113-129</v>
      </c>
    </row>
    <row r="5572" spans="2:14" x14ac:dyDescent="0.35">
      <c r="B5572" t="s">
        <v>712</v>
      </c>
      <c r="C5572" t="s">
        <v>713</v>
      </c>
      <c r="D5572">
        <v>2019</v>
      </c>
      <c r="E5572">
        <v>2019</v>
      </c>
      <c r="F5572" s="1" t="s">
        <v>30</v>
      </c>
      <c r="G5572" s="1" t="s">
        <v>31</v>
      </c>
      <c r="H5572" s="1" t="s">
        <v>55</v>
      </c>
      <c r="I5572" s="1" t="s">
        <v>54</v>
      </c>
      <c r="J5572">
        <v>73</v>
      </c>
      <c r="K5572">
        <v>6998223</v>
      </c>
      <c r="L5572">
        <v>1</v>
      </c>
      <c r="M5572" s="2" t="b">
        <f t="shared" si="174"/>
        <v>0</v>
      </c>
      <c r="N5572" s="2" t="str">
        <f t="shared" si="175"/>
        <v>Male201975-84 yearsGR113-131</v>
      </c>
    </row>
    <row r="5573" spans="2:14" x14ac:dyDescent="0.35">
      <c r="B5573" t="s">
        <v>712</v>
      </c>
      <c r="C5573" t="s">
        <v>713</v>
      </c>
      <c r="D5573">
        <v>2019</v>
      </c>
      <c r="E5573">
        <v>2019</v>
      </c>
      <c r="F5573" s="1" t="s">
        <v>30</v>
      </c>
      <c r="G5573" s="1" t="s">
        <v>31</v>
      </c>
      <c r="H5573" s="1" t="s">
        <v>53</v>
      </c>
      <c r="I5573" s="1" t="s">
        <v>52</v>
      </c>
      <c r="J5573">
        <v>67</v>
      </c>
      <c r="K5573">
        <v>6998223</v>
      </c>
      <c r="L5573">
        <v>1</v>
      </c>
      <c r="M5573" s="2" t="b">
        <f t="shared" si="174"/>
        <v>0</v>
      </c>
      <c r="N5573" s="2" t="str">
        <f t="shared" si="175"/>
        <v>Male201975-84 yearsGR113-133</v>
      </c>
    </row>
    <row r="5574" spans="2:14" x14ac:dyDescent="0.35">
      <c r="B5574" t="s">
        <v>712</v>
      </c>
      <c r="C5574" t="s">
        <v>713</v>
      </c>
      <c r="D5574">
        <v>2019</v>
      </c>
      <c r="E5574">
        <v>2019</v>
      </c>
      <c r="F5574" s="1" t="s">
        <v>30</v>
      </c>
      <c r="G5574" s="1" t="s">
        <v>31</v>
      </c>
      <c r="H5574" s="1" t="s">
        <v>147</v>
      </c>
      <c r="I5574" s="1" t="s">
        <v>146</v>
      </c>
      <c r="J5574">
        <v>683</v>
      </c>
      <c r="K5574">
        <v>6998223</v>
      </c>
      <c r="L5574">
        <v>9.8000000000000007</v>
      </c>
      <c r="M5574" s="2" t="b">
        <f t="shared" si="174"/>
        <v>1</v>
      </c>
      <c r="N5574" s="2" t="str">
        <f t="shared" si="175"/>
        <v>Male201975-84 yearsGR113-135</v>
      </c>
    </row>
    <row r="5575" spans="2:14" x14ac:dyDescent="0.35">
      <c r="B5575" t="s">
        <v>712</v>
      </c>
      <c r="C5575" t="s">
        <v>713</v>
      </c>
      <c r="D5575">
        <v>2019</v>
      </c>
      <c r="E5575">
        <v>2019</v>
      </c>
      <c r="F5575" s="1" t="s">
        <v>30</v>
      </c>
      <c r="G5575" s="1" t="s">
        <v>31</v>
      </c>
      <c r="H5575" s="1" t="s">
        <v>145</v>
      </c>
      <c r="I5575" s="1" t="s">
        <v>144</v>
      </c>
      <c r="J5575">
        <v>611</v>
      </c>
      <c r="K5575">
        <v>6998223</v>
      </c>
      <c r="L5575">
        <v>8.6999999999999993</v>
      </c>
      <c r="M5575" s="2" t="b">
        <f t="shared" si="174"/>
        <v>1</v>
      </c>
      <c r="N5575" s="2" t="str">
        <f t="shared" si="175"/>
        <v>Male201975-84 yearsGR113-136</v>
      </c>
    </row>
    <row r="5576" spans="2:14" x14ac:dyDescent="0.35">
      <c r="B5576" t="s">
        <v>712</v>
      </c>
      <c r="C5576" t="s">
        <v>713</v>
      </c>
      <c r="D5576">
        <v>2019</v>
      </c>
      <c r="E5576">
        <v>2019</v>
      </c>
      <c r="F5576" s="1" t="s">
        <v>32</v>
      </c>
      <c r="G5576" s="1" t="s">
        <v>33</v>
      </c>
      <c r="H5576" s="1" t="s">
        <v>296</v>
      </c>
      <c r="I5576" s="1" t="s">
        <v>295</v>
      </c>
      <c r="J5576">
        <v>820</v>
      </c>
      <c r="K5576">
        <v>2376488</v>
      </c>
      <c r="L5576">
        <v>34.5</v>
      </c>
      <c r="M5576" s="2" t="b">
        <f t="shared" si="174"/>
        <v>0</v>
      </c>
      <c r="N5576" s="2" t="str">
        <f t="shared" si="175"/>
        <v>Male201985+ yearsGR113-003</v>
      </c>
    </row>
    <row r="5577" spans="2:14" x14ac:dyDescent="0.35">
      <c r="B5577" t="s">
        <v>712</v>
      </c>
      <c r="C5577" t="s">
        <v>713</v>
      </c>
      <c r="D5577">
        <v>2019</v>
      </c>
      <c r="E5577">
        <v>2019</v>
      </c>
      <c r="F5577" s="1" t="s">
        <v>32</v>
      </c>
      <c r="G5577" s="1" t="s">
        <v>33</v>
      </c>
      <c r="H5577" s="1" t="s">
        <v>294</v>
      </c>
      <c r="I5577" s="1" t="s">
        <v>293</v>
      </c>
      <c r="J5577">
        <v>52</v>
      </c>
      <c r="K5577">
        <v>2376488</v>
      </c>
      <c r="L5577">
        <v>2.2000000000000002</v>
      </c>
      <c r="M5577" s="2" t="b">
        <f t="shared" si="174"/>
        <v>1</v>
      </c>
      <c r="N5577" s="2" t="str">
        <f t="shared" si="175"/>
        <v>Male201985+ yearsGR113-004</v>
      </c>
    </row>
    <row r="5578" spans="2:14" x14ac:dyDescent="0.35">
      <c r="B5578" t="s">
        <v>712</v>
      </c>
      <c r="C5578" t="s">
        <v>713</v>
      </c>
      <c r="D5578">
        <v>2019</v>
      </c>
      <c r="E5578">
        <v>2019</v>
      </c>
      <c r="F5578" s="1" t="s">
        <v>32</v>
      </c>
      <c r="G5578" s="1" t="s">
        <v>33</v>
      </c>
      <c r="H5578" s="1" t="s">
        <v>292</v>
      </c>
      <c r="I5578" s="1" t="s">
        <v>291</v>
      </c>
      <c r="J5578">
        <v>40</v>
      </c>
      <c r="K5578">
        <v>2376488</v>
      </c>
      <c r="L5578">
        <v>1.7</v>
      </c>
      <c r="M5578" s="2" t="b">
        <f t="shared" si="174"/>
        <v>0</v>
      </c>
      <c r="N5578" s="2" t="str">
        <f t="shared" si="175"/>
        <v>Male201985+ yearsGR113-005</v>
      </c>
    </row>
    <row r="5579" spans="2:14" x14ac:dyDescent="0.35">
      <c r="B5579" t="s">
        <v>712</v>
      </c>
      <c r="C5579" t="s">
        <v>713</v>
      </c>
      <c r="D5579">
        <v>2019</v>
      </c>
      <c r="E5579">
        <v>2019</v>
      </c>
      <c r="F5579" s="1" t="s">
        <v>32</v>
      </c>
      <c r="G5579" s="1" t="s">
        <v>33</v>
      </c>
      <c r="H5579" s="1" t="s">
        <v>290</v>
      </c>
      <c r="I5579" s="1" t="s">
        <v>289</v>
      </c>
      <c r="J5579">
        <v>12</v>
      </c>
      <c r="K5579">
        <v>2376488</v>
      </c>
      <c r="L5579" t="s">
        <v>10</v>
      </c>
      <c r="M5579" s="2" t="b">
        <f t="shared" si="174"/>
        <v>0</v>
      </c>
      <c r="N5579" s="2" t="str">
        <f t="shared" si="175"/>
        <v>Male201985+ yearsGR113-006</v>
      </c>
    </row>
    <row r="5580" spans="2:14" x14ac:dyDescent="0.35">
      <c r="B5580" t="s">
        <v>712</v>
      </c>
      <c r="C5580" t="s">
        <v>713</v>
      </c>
      <c r="D5580">
        <v>2019</v>
      </c>
      <c r="E5580">
        <v>2019</v>
      </c>
      <c r="F5580" s="1" t="s">
        <v>32</v>
      </c>
      <c r="G5580" s="1" t="s">
        <v>33</v>
      </c>
      <c r="H5580" s="1" t="s">
        <v>143</v>
      </c>
      <c r="I5580" s="1" t="s">
        <v>142</v>
      </c>
      <c r="J5580">
        <v>4149</v>
      </c>
      <c r="K5580">
        <v>2376488</v>
      </c>
      <c r="L5580">
        <v>174.6</v>
      </c>
      <c r="M5580" s="2" t="b">
        <f t="shared" si="174"/>
        <v>1</v>
      </c>
      <c r="N5580" s="2" t="str">
        <f t="shared" si="175"/>
        <v>Male201985+ yearsGR113-010</v>
      </c>
    </row>
    <row r="5581" spans="2:14" x14ac:dyDescent="0.35">
      <c r="B5581" t="s">
        <v>712</v>
      </c>
      <c r="C5581" t="s">
        <v>713</v>
      </c>
      <c r="D5581">
        <v>2019</v>
      </c>
      <c r="E5581">
        <v>2019</v>
      </c>
      <c r="F5581" s="1" t="s">
        <v>32</v>
      </c>
      <c r="G5581" s="1" t="s">
        <v>33</v>
      </c>
      <c r="H5581" s="1" t="s">
        <v>284</v>
      </c>
      <c r="I5581" s="1" t="s">
        <v>283</v>
      </c>
      <c r="J5581">
        <v>48</v>
      </c>
      <c r="K5581">
        <v>2376488</v>
      </c>
      <c r="L5581">
        <v>2</v>
      </c>
      <c r="M5581" s="2" t="b">
        <f t="shared" si="174"/>
        <v>1</v>
      </c>
      <c r="N5581" s="2" t="str">
        <f t="shared" si="175"/>
        <v>Male201985+ yearsGR113-015</v>
      </c>
    </row>
    <row r="5582" spans="2:14" x14ac:dyDescent="0.35">
      <c r="B5582" t="s">
        <v>712</v>
      </c>
      <c r="C5582" t="s">
        <v>713</v>
      </c>
      <c r="D5582">
        <v>2019</v>
      </c>
      <c r="E5582">
        <v>2019</v>
      </c>
      <c r="F5582" s="1" t="s">
        <v>32</v>
      </c>
      <c r="G5582" s="1" t="s">
        <v>33</v>
      </c>
      <c r="H5582" s="1" t="s">
        <v>282</v>
      </c>
      <c r="I5582" s="1" t="s">
        <v>281</v>
      </c>
      <c r="J5582">
        <v>24</v>
      </c>
      <c r="K5582">
        <v>2376488</v>
      </c>
      <c r="L5582">
        <v>1</v>
      </c>
      <c r="M5582" s="2" t="b">
        <f t="shared" si="174"/>
        <v>1</v>
      </c>
      <c r="N5582" s="2" t="str">
        <f t="shared" si="175"/>
        <v>Male201985+ yearsGR113-016</v>
      </c>
    </row>
    <row r="5583" spans="2:14" x14ac:dyDescent="0.35">
      <c r="B5583" t="s">
        <v>712</v>
      </c>
      <c r="C5583" t="s">
        <v>713</v>
      </c>
      <c r="D5583">
        <v>2019</v>
      </c>
      <c r="E5583">
        <v>2019</v>
      </c>
      <c r="F5583" s="1" t="s">
        <v>32</v>
      </c>
      <c r="G5583" s="1" t="s">
        <v>33</v>
      </c>
      <c r="H5583" s="1" t="s">
        <v>141</v>
      </c>
      <c r="I5583" s="1" t="s">
        <v>140</v>
      </c>
      <c r="J5583">
        <v>770</v>
      </c>
      <c r="K5583">
        <v>2376488</v>
      </c>
      <c r="L5583">
        <v>32.4</v>
      </c>
      <c r="M5583" s="2" t="b">
        <f t="shared" si="174"/>
        <v>0</v>
      </c>
      <c r="N5583" s="2" t="str">
        <f t="shared" si="175"/>
        <v>Male201985+ yearsGR113-018</v>
      </c>
    </row>
    <row r="5584" spans="2:14" x14ac:dyDescent="0.35">
      <c r="B5584" t="s">
        <v>712</v>
      </c>
      <c r="C5584" t="s">
        <v>713</v>
      </c>
      <c r="D5584">
        <v>2019</v>
      </c>
      <c r="E5584">
        <v>2019</v>
      </c>
      <c r="F5584" s="1" t="s">
        <v>32</v>
      </c>
      <c r="G5584" s="1" t="s">
        <v>33</v>
      </c>
      <c r="H5584" s="1" t="s">
        <v>139</v>
      </c>
      <c r="I5584" s="1" t="s">
        <v>138</v>
      </c>
      <c r="J5584">
        <v>49866</v>
      </c>
      <c r="K5584">
        <v>2376488</v>
      </c>
      <c r="L5584">
        <v>2098.3000000000002</v>
      </c>
      <c r="M5584" s="2" t="b">
        <f t="shared" si="174"/>
        <v>1</v>
      </c>
      <c r="N5584" s="2" t="str">
        <f t="shared" si="175"/>
        <v>Male201985+ yearsGR113-019</v>
      </c>
    </row>
    <row r="5585" spans="2:14" x14ac:dyDescent="0.35">
      <c r="B5585" t="s">
        <v>712</v>
      </c>
      <c r="C5585" t="s">
        <v>713</v>
      </c>
      <c r="D5585">
        <v>2019</v>
      </c>
      <c r="E5585">
        <v>2019</v>
      </c>
      <c r="F5585" s="1" t="s">
        <v>32</v>
      </c>
      <c r="G5585" s="1" t="s">
        <v>33</v>
      </c>
      <c r="H5585" s="1" t="s">
        <v>280</v>
      </c>
      <c r="I5585" s="1" t="s">
        <v>279</v>
      </c>
      <c r="J5585">
        <v>696</v>
      </c>
      <c r="K5585">
        <v>2376488</v>
      </c>
      <c r="L5585">
        <v>29.3</v>
      </c>
      <c r="M5585" s="2" t="b">
        <f t="shared" si="174"/>
        <v>0</v>
      </c>
      <c r="N5585" s="2" t="str">
        <f t="shared" si="175"/>
        <v>Male201985+ yearsGR113-020</v>
      </c>
    </row>
    <row r="5586" spans="2:14" x14ac:dyDescent="0.35">
      <c r="B5586" t="s">
        <v>712</v>
      </c>
      <c r="C5586" t="s">
        <v>713</v>
      </c>
      <c r="D5586">
        <v>2019</v>
      </c>
      <c r="E5586">
        <v>2019</v>
      </c>
      <c r="F5586" s="1" t="s">
        <v>32</v>
      </c>
      <c r="G5586" s="1" t="s">
        <v>33</v>
      </c>
      <c r="H5586" s="1" t="s">
        <v>278</v>
      </c>
      <c r="I5586" s="1" t="s">
        <v>277</v>
      </c>
      <c r="J5586">
        <v>1174</v>
      </c>
      <c r="K5586">
        <v>2376488</v>
      </c>
      <c r="L5586">
        <v>49.4</v>
      </c>
      <c r="M5586" s="2" t="b">
        <f t="shared" si="174"/>
        <v>0</v>
      </c>
      <c r="N5586" s="2" t="str">
        <f t="shared" si="175"/>
        <v>Male201985+ yearsGR113-021</v>
      </c>
    </row>
    <row r="5587" spans="2:14" x14ac:dyDescent="0.35">
      <c r="B5587" t="s">
        <v>712</v>
      </c>
      <c r="C5587" t="s">
        <v>713</v>
      </c>
      <c r="D5587">
        <v>2019</v>
      </c>
      <c r="E5587">
        <v>2019</v>
      </c>
      <c r="F5587" s="1" t="s">
        <v>32</v>
      </c>
      <c r="G5587" s="1" t="s">
        <v>33</v>
      </c>
      <c r="H5587" s="1" t="s">
        <v>276</v>
      </c>
      <c r="I5587" s="1" t="s">
        <v>275</v>
      </c>
      <c r="J5587">
        <v>889</v>
      </c>
      <c r="K5587">
        <v>2376488</v>
      </c>
      <c r="L5587">
        <v>37.4</v>
      </c>
      <c r="M5587" s="2" t="b">
        <f t="shared" si="174"/>
        <v>0</v>
      </c>
      <c r="N5587" s="2" t="str">
        <f t="shared" si="175"/>
        <v>Male201985+ yearsGR113-022</v>
      </c>
    </row>
    <row r="5588" spans="2:14" x14ac:dyDescent="0.35">
      <c r="B5588" t="s">
        <v>712</v>
      </c>
      <c r="C5588" t="s">
        <v>713</v>
      </c>
      <c r="D5588">
        <v>2019</v>
      </c>
      <c r="E5588">
        <v>2019</v>
      </c>
      <c r="F5588" s="1" t="s">
        <v>32</v>
      </c>
      <c r="G5588" s="1" t="s">
        <v>33</v>
      </c>
      <c r="H5588" s="1" t="s">
        <v>274</v>
      </c>
      <c r="I5588" s="1" t="s">
        <v>273</v>
      </c>
      <c r="J5588">
        <v>4120</v>
      </c>
      <c r="K5588">
        <v>2376488</v>
      </c>
      <c r="L5588">
        <v>173.4</v>
      </c>
      <c r="M5588" s="2" t="b">
        <f t="shared" si="174"/>
        <v>0</v>
      </c>
      <c r="N5588" s="2" t="str">
        <f t="shared" si="175"/>
        <v>Male201985+ yearsGR113-023</v>
      </c>
    </row>
    <row r="5589" spans="2:14" x14ac:dyDescent="0.35">
      <c r="B5589" t="s">
        <v>712</v>
      </c>
      <c r="C5589" t="s">
        <v>713</v>
      </c>
      <c r="D5589">
        <v>2019</v>
      </c>
      <c r="E5589">
        <v>2019</v>
      </c>
      <c r="F5589" s="1" t="s">
        <v>32</v>
      </c>
      <c r="G5589" s="1" t="s">
        <v>33</v>
      </c>
      <c r="H5589" s="1" t="s">
        <v>272</v>
      </c>
      <c r="I5589" s="1" t="s">
        <v>271</v>
      </c>
      <c r="J5589">
        <v>1485</v>
      </c>
      <c r="K5589">
        <v>2376488</v>
      </c>
      <c r="L5589">
        <v>62.5</v>
      </c>
      <c r="M5589" s="2" t="b">
        <f t="shared" si="174"/>
        <v>0</v>
      </c>
      <c r="N5589" s="2" t="str">
        <f t="shared" si="175"/>
        <v>Male201985+ yearsGR113-024</v>
      </c>
    </row>
    <row r="5590" spans="2:14" x14ac:dyDescent="0.35">
      <c r="B5590" t="s">
        <v>712</v>
      </c>
      <c r="C5590" t="s">
        <v>713</v>
      </c>
      <c r="D5590">
        <v>2019</v>
      </c>
      <c r="E5590">
        <v>2019</v>
      </c>
      <c r="F5590" s="1" t="s">
        <v>32</v>
      </c>
      <c r="G5590" s="1" t="s">
        <v>33</v>
      </c>
      <c r="H5590" s="1" t="s">
        <v>270</v>
      </c>
      <c r="I5590" s="1" t="s">
        <v>269</v>
      </c>
      <c r="J5590">
        <v>2571</v>
      </c>
      <c r="K5590">
        <v>2376488</v>
      </c>
      <c r="L5590">
        <v>108.2</v>
      </c>
      <c r="M5590" s="2" t="b">
        <f t="shared" si="174"/>
        <v>0</v>
      </c>
      <c r="N5590" s="2" t="str">
        <f t="shared" si="175"/>
        <v>Male201985+ yearsGR113-025</v>
      </c>
    </row>
    <row r="5591" spans="2:14" x14ac:dyDescent="0.35">
      <c r="B5591" t="s">
        <v>712</v>
      </c>
      <c r="C5591" t="s">
        <v>713</v>
      </c>
      <c r="D5591">
        <v>2019</v>
      </c>
      <c r="E5591">
        <v>2019</v>
      </c>
      <c r="F5591" s="1" t="s">
        <v>32</v>
      </c>
      <c r="G5591" s="1" t="s">
        <v>33</v>
      </c>
      <c r="H5591" s="1" t="s">
        <v>268</v>
      </c>
      <c r="I5591" s="1" t="s">
        <v>267</v>
      </c>
      <c r="J5591">
        <v>304</v>
      </c>
      <c r="K5591">
        <v>2376488</v>
      </c>
      <c r="L5591">
        <v>12.8</v>
      </c>
      <c r="M5591" s="2" t="b">
        <f t="shared" si="174"/>
        <v>0</v>
      </c>
      <c r="N5591" s="2" t="str">
        <f t="shared" si="175"/>
        <v>Male201985+ yearsGR113-026</v>
      </c>
    </row>
    <row r="5592" spans="2:14" x14ac:dyDescent="0.35">
      <c r="B5592" t="s">
        <v>712</v>
      </c>
      <c r="C5592" t="s">
        <v>713</v>
      </c>
      <c r="D5592">
        <v>2019</v>
      </c>
      <c r="E5592">
        <v>2019</v>
      </c>
      <c r="F5592" s="1" t="s">
        <v>32</v>
      </c>
      <c r="G5592" s="1" t="s">
        <v>33</v>
      </c>
      <c r="H5592" s="1" t="s">
        <v>266</v>
      </c>
      <c r="I5592" s="1" t="s">
        <v>265</v>
      </c>
      <c r="J5592">
        <v>8746</v>
      </c>
      <c r="K5592">
        <v>2376488</v>
      </c>
      <c r="L5592">
        <v>368</v>
      </c>
      <c r="M5592" s="2" t="b">
        <f t="shared" si="174"/>
        <v>0</v>
      </c>
      <c r="N5592" s="2" t="str">
        <f t="shared" si="175"/>
        <v>Male201985+ yearsGR113-027</v>
      </c>
    </row>
    <row r="5593" spans="2:14" x14ac:dyDescent="0.35">
      <c r="B5593" t="s">
        <v>712</v>
      </c>
      <c r="C5593" t="s">
        <v>713</v>
      </c>
      <c r="D5593">
        <v>2019</v>
      </c>
      <c r="E5593">
        <v>2019</v>
      </c>
      <c r="F5593" s="1" t="s">
        <v>32</v>
      </c>
      <c r="G5593" s="1" t="s">
        <v>33</v>
      </c>
      <c r="H5593" s="1" t="s">
        <v>264</v>
      </c>
      <c r="I5593" s="1" t="s">
        <v>263</v>
      </c>
      <c r="J5593">
        <v>881</v>
      </c>
      <c r="K5593">
        <v>2376488</v>
      </c>
      <c r="L5593">
        <v>37.1</v>
      </c>
      <c r="M5593" s="2" t="b">
        <f t="shared" si="174"/>
        <v>0</v>
      </c>
      <c r="N5593" s="2" t="str">
        <f t="shared" si="175"/>
        <v>Male201985+ yearsGR113-028</v>
      </c>
    </row>
    <row r="5594" spans="2:14" x14ac:dyDescent="0.35">
      <c r="B5594" t="s">
        <v>712</v>
      </c>
      <c r="C5594" t="s">
        <v>713</v>
      </c>
      <c r="D5594">
        <v>2019</v>
      </c>
      <c r="E5594">
        <v>2019</v>
      </c>
      <c r="F5594" s="1" t="s">
        <v>32</v>
      </c>
      <c r="G5594" s="1" t="s">
        <v>33</v>
      </c>
      <c r="H5594" s="1" t="s">
        <v>137</v>
      </c>
      <c r="I5594" s="1" t="s">
        <v>136</v>
      </c>
      <c r="J5594">
        <v>70</v>
      </c>
      <c r="K5594">
        <v>2376488</v>
      </c>
      <c r="L5594">
        <v>2.9</v>
      </c>
      <c r="M5594" s="2" t="b">
        <f t="shared" si="174"/>
        <v>0</v>
      </c>
      <c r="N5594" s="2" t="str">
        <f t="shared" si="175"/>
        <v>Male201985+ yearsGR113-029</v>
      </c>
    </row>
    <row r="5595" spans="2:14" x14ac:dyDescent="0.35">
      <c r="B5595" t="s">
        <v>712</v>
      </c>
      <c r="C5595" t="s">
        <v>713</v>
      </c>
      <c r="D5595">
        <v>2019</v>
      </c>
      <c r="E5595">
        <v>2019</v>
      </c>
      <c r="F5595" s="1" t="s">
        <v>32</v>
      </c>
      <c r="G5595" s="1" t="s">
        <v>33</v>
      </c>
      <c r="H5595" s="1" t="s">
        <v>256</v>
      </c>
      <c r="I5595" s="1" t="s">
        <v>255</v>
      </c>
      <c r="J5595">
        <v>10223</v>
      </c>
      <c r="K5595">
        <v>2376488</v>
      </c>
      <c r="L5595">
        <v>430.2</v>
      </c>
      <c r="M5595" s="2" t="b">
        <f t="shared" si="174"/>
        <v>0</v>
      </c>
      <c r="N5595" s="2" t="str">
        <f t="shared" si="175"/>
        <v>Male201985+ yearsGR113-033</v>
      </c>
    </row>
    <row r="5596" spans="2:14" x14ac:dyDescent="0.35">
      <c r="B5596" t="s">
        <v>712</v>
      </c>
      <c r="C5596" t="s">
        <v>713</v>
      </c>
      <c r="D5596">
        <v>2019</v>
      </c>
      <c r="E5596">
        <v>2019</v>
      </c>
      <c r="F5596" s="1" t="s">
        <v>32</v>
      </c>
      <c r="G5596" s="1" t="s">
        <v>33</v>
      </c>
      <c r="H5596" s="1" t="s">
        <v>254</v>
      </c>
      <c r="I5596" s="1" t="s">
        <v>253</v>
      </c>
      <c r="J5596">
        <v>1301</v>
      </c>
      <c r="K5596">
        <v>2376488</v>
      </c>
      <c r="L5596">
        <v>54.7</v>
      </c>
      <c r="M5596" s="2" t="b">
        <f t="shared" si="174"/>
        <v>0</v>
      </c>
      <c r="N5596" s="2" t="str">
        <f t="shared" si="175"/>
        <v>Male201985+ yearsGR113-034</v>
      </c>
    </row>
    <row r="5597" spans="2:14" x14ac:dyDescent="0.35">
      <c r="B5597" t="s">
        <v>712</v>
      </c>
      <c r="C5597" t="s">
        <v>713</v>
      </c>
      <c r="D5597">
        <v>2019</v>
      </c>
      <c r="E5597">
        <v>2019</v>
      </c>
      <c r="F5597" s="1" t="s">
        <v>32</v>
      </c>
      <c r="G5597" s="1" t="s">
        <v>33</v>
      </c>
      <c r="H5597" s="1" t="s">
        <v>252</v>
      </c>
      <c r="I5597" s="1" t="s">
        <v>251</v>
      </c>
      <c r="J5597">
        <v>3671</v>
      </c>
      <c r="K5597">
        <v>2376488</v>
      </c>
      <c r="L5597">
        <v>154.5</v>
      </c>
      <c r="M5597" s="2" t="b">
        <f t="shared" si="174"/>
        <v>0</v>
      </c>
      <c r="N5597" s="2" t="str">
        <f t="shared" si="175"/>
        <v>Male201985+ yearsGR113-035</v>
      </c>
    </row>
    <row r="5598" spans="2:14" x14ac:dyDescent="0.35">
      <c r="B5598" t="s">
        <v>712</v>
      </c>
      <c r="C5598" t="s">
        <v>713</v>
      </c>
      <c r="D5598">
        <v>2019</v>
      </c>
      <c r="E5598">
        <v>2019</v>
      </c>
      <c r="F5598" s="1" t="s">
        <v>32</v>
      </c>
      <c r="G5598" s="1" t="s">
        <v>33</v>
      </c>
      <c r="H5598" s="1" t="s">
        <v>250</v>
      </c>
      <c r="I5598" s="1" t="s">
        <v>249</v>
      </c>
      <c r="J5598">
        <v>668</v>
      </c>
      <c r="K5598">
        <v>2376488</v>
      </c>
      <c r="L5598">
        <v>28.1</v>
      </c>
      <c r="M5598" s="2" t="b">
        <f t="shared" si="174"/>
        <v>0</v>
      </c>
      <c r="N5598" s="2" t="str">
        <f t="shared" si="175"/>
        <v>Male201985+ yearsGR113-036</v>
      </c>
    </row>
    <row r="5599" spans="2:14" x14ac:dyDescent="0.35">
      <c r="B5599" t="s">
        <v>712</v>
      </c>
      <c r="C5599" t="s">
        <v>713</v>
      </c>
      <c r="D5599">
        <v>2019</v>
      </c>
      <c r="E5599">
        <v>2019</v>
      </c>
      <c r="F5599" s="1" t="s">
        <v>32</v>
      </c>
      <c r="G5599" s="1" t="s">
        <v>33</v>
      </c>
      <c r="H5599" s="1" t="s">
        <v>135</v>
      </c>
      <c r="I5599" s="1" t="s">
        <v>134</v>
      </c>
      <c r="J5599">
        <v>6319</v>
      </c>
      <c r="K5599">
        <v>2376488</v>
      </c>
      <c r="L5599">
        <v>265.89999999999998</v>
      </c>
      <c r="M5599" s="2" t="b">
        <f t="shared" si="174"/>
        <v>0</v>
      </c>
      <c r="N5599" s="2" t="str">
        <f t="shared" si="175"/>
        <v>Male201985+ yearsGR113-037</v>
      </c>
    </row>
    <row r="5600" spans="2:14" x14ac:dyDescent="0.35">
      <c r="B5600" t="s">
        <v>712</v>
      </c>
      <c r="C5600" t="s">
        <v>713</v>
      </c>
      <c r="D5600">
        <v>2019</v>
      </c>
      <c r="E5600">
        <v>2019</v>
      </c>
      <c r="F5600" s="1" t="s">
        <v>32</v>
      </c>
      <c r="G5600" s="1" t="s">
        <v>33</v>
      </c>
      <c r="H5600" s="1" t="s">
        <v>248</v>
      </c>
      <c r="I5600" s="1" t="s">
        <v>247</v>
      </c>
      <c r="J5600">
        <v>62</v>
      </c>
      <c r="K5600">
        <v>2376488</v>
      </c>
      <c r="L5600">
        <v>2.6</v>
      </c>
      <c r="M5600" s="2" t="b">
        <f t="shared" si="174"/>
        <v>0</v>
      </c>
      <c r="N5600" s="2" t="str">
        <f t="shared" si="175"/>
        <v>Male201985+ yearsGR113-038</v>
      </c>
    </row>
    <row r="5601" spans="2:14" x14ac:dyDescent="0.35">
      <c r="B5601" t="s">
        <v>712</v>
      </c>
      <c r="C5601" t="s">
        <v>713</v>
      </c>
      <c r="D5601">
        <v>2019</v>
      </c>
      <c r="E5601">
        <v>2019</v>
      </c>
      <c r="F5601" s="1" t="s">
        <v>32</v>
      </c>
      <c r="G5601" s="1" t="s">
        <v>33</v>
      </c>
      <c r="H5601" s="1" t="s">
        <v>133</v>
      </c>
      <c r="I5601" s="1" t="s">
        <v>132</v>
      </c>
      <c r="J5601">
        <v>2256</v>
      </c>
      <c r="K5601">
        <v>2376488</v>
      </c>
      <c r="L5601">
        <v>94.9</v>
      </c>
      <c r="M5601" s="2" t="b">
        <f t="shared" si="174"/>
        <v>0</v>
      </c>
      <c r="N5601" s="2" t="str">
        <f t="shared" si="175"/>
        <v>Male201985+ yearsGR113-039</v>
      </c>
    </row>
    <row r="5602" spans="2:14" x14ac:dyDescent="0.35">
      <c r="B5602" t="s">
        <v>712</v>
      </c>
      <c r="C5602" t="s">
        <v>713</v>
      </c>
      <c r="D5602">
        <v>2019</v>
      </c>
      <c r="E5602">
        <v>2019</v>
      </c>
      <c r="F5602" s="1" t="s">
        <v>32</v>
      </c>
      <c r="G5602" s="1" t="s">
        <v>33</v>
      </c>
      <c r="H5602" s="1" t="s">
        <v>246</v>
      </c>
      <c r="I5602" s="1" t="s">
        <v>245</v>
      </c>
      <c r="J5602">
        <v>2653</v>
      </c>
      <c r="K5602">
        <v>2376488</v>
      </c>
      <c r="L5602">
        <v>111.6</v>
      </c>
      <c r="M5602" s="2" t="b">
        <f t="shared" si="174"/>
        <v>0</v>
      </c>
      <c r="N5602" s="2" t="str">
        <f t="shared" si="175"/>
        <v>Male201985+ yearsGR113-040</v>
      </c>
    </row>
    <row r="5603" spans="2:14" x14ac:dyDescent="0.35">
      <c r="B5603" t="s">
        <v>712</v>
      </c>
      <c r="C5603" t="s">
        <v>713</v>
      </c>
      <c r="D5603">
        <v>2019</v>
      </c>
      <c r="E5603">
        <v>2019</v>
      </c>
      <c r="F5603" s="1" t="s">
        <v>32</v>
      </c>
      <c r="G5603" s="1" t="s">
        <v>33</v>
      </c>
      <c r="H5603" s="1" t="s">
        <v>244</v>
      </c>
      <c r="I5603" s="1" t="s">
        <v>243</v>
      </c>
      <c r="J5603">
        <v>1326</v>
      </c>
      <c r="K5603">
        <v>2376488</v>
      </c>
      <c r="L5603">
        <v>55.8</v>
      </c>
      <c r="M5603" s="2" t="b">
        <f t="shared" si="174"/>
        <v>0</v>
      </c>
      <c r="N5603" s="2" t="str">
        <f t="shared" si="175"/>
        <v>Male201985+ yearsGR113-041</v>
      </c>
    </row>
    <row r="5604" spans="2:14" x14ac:dyDescent="0.35">
      <c r="B5604" t="s">
        <v>712</v>
      </c>
      <c r="C5604" t="s">
        <v>713</v>
      </c>
      <c r="D5604">
        <v>2019</v>
      </c>
      <c r="E5604">
        <v>2019</v>
      </c>
      <c r="F5604" s="1" t="s">
        <v>32</v>
      </c>
      <c r="G5604" s="1" t="s">
        <v>33</v>
      </c>
      <c r="H5604" s="1" t="s">
        <v>242</v>
      </c>
      <c r="I5604" s="1" t="s">
        <v>241</v>
      </c>
      <c r="J5604">
        <v>22</v>
      </c>
      <c r="K5604">
        <v>2376488</v>
      </c>
      <c r="L5604">
        <v>0.9</v>
      </c>
      <c r="M5604" s="2" t="b">
        <f t="shared" si="174"/>
        <v>0</v>
      </c>
      <c r="N5604" s="2" t="str">
        <f t="shared" si="175"/>
        <v>Male201985+ yearsGR113-042</v>
      </c>
    </row>
    <row r="5605" spans="2:14" x14ac:dyDescent="0.35">
      <c r="B5605" t="s">
        <v>712</v>
      </c>
      <c r="C5605" t="s">
        <v>713</v>
      </c>
      <c r="D5605">
        <v>2019</v>
      </c>
      <c r="E5605">
        <v>2019</v>
      </c>
      <c r="F5605" s="1" t="s">
        <v>32</v>
      </c>
      <c r="G5605" s="1" t="s">
        <v>33</v>
      </c>
      <c r="H5605" s="1" t="s">
        <v>240</v>
      </c>
      <c r="I5605" s="1" t="s">
        <v>239</v>
      </c>
      <c r="J5605">
        <v>6748</v>
      </c>
      <c r="K5605">
        <v>2376488</v>
      </c>
      <c r="L5605">
        <v>283.89999999999998</v>
      </c>
      <c r="M5605" s="2" t="b">
        <f t="shared" si="174"/>
        <v>0</v>
      </c>
      <c r="N5605" s="2" t="str">
        <f t="shared" si="175"/>
        <v>Male201985+ yearsGR113-043</v>
      </c>
    </row>
    <row r="5606" spans="2:14" x14ac:dyDescent="0.35">
      <c r="B5606" t="s">
        <v>712</v>
      </c>
      <c r="C5606" t="s">
        <v>713</v>
      </c>
      <c r="D5606">
        <v>2019</v>
      </c>
      <c r="E5606">
        <v>2019</v>
      </c>
      <c r="F5606" s="1" t="s">
        <v>32</v>
      </c>
      <c r="G5606" s="1" t="s">
        <v>33</v>
      </c>
      <c r="H5606" s="1" t="s">
        <v>238</v>
      </c>
      <c r="I5606" s="1" t="s">
        <v>237</v>
      </c>
      <c r="J5606">
        <v>2410</v>
      </c>
      <c r="K5606">
        <v>2376488</v>
      </c>
      <c r="L5606">
        <v>101.4</v>
      </c>
      <c r="M5606" s="2" t="b">
        <f t="shared" si="174"/>
        <v>1</v>
      </c>
      <c r="N5606" s="2" t="str">
        <f t="shared" si="175"/>
        <v>Male201985+ yearsGR113-044</v>
      </c>
    </row>
    <row r="5607" spans="2:14" x14ac:dyDescent="0.35">
      <c r="B5607" t="s">
        <v>712</v>
      </c>
      <c r="C5607" t="s">
        <v>713</v>
      </c>
      <c r="D5607">
        <v>2019</v>
      </c>
      <c r="E5607">
        <v>2019</v>
      </c>
      <c r="F5607" s="1" t="s">
        <v>32</v>
      </c>
      <c r="G5607" s="1" t="s">
        <v>33</v>
      </c>
      <c r="H5607" s="1" t="s">
        <v>236</v>
      </c>
      <c r="I5607" s="1" t="s">
        <v>235</v>
      </c>
      <c r="J5607">
        <v>751</v>
      </c>
      <c r="K5607">
        <v>2376488</v>
      </c>
      <c r="L5607">
        <v>31.6</v>
      </c>
      <c r="M5607" s="2" t="b">
        <f t="shared" si="174"/>
        <v>1</v>
      </c>
      <c r="N5607" s="2" t="str">
        <f t="shared" si="175"/>
        <v>Male201985+ yearsGR113-045</v>
      </c>
    </row>
    <row r="5608" spans="2:14" x14ac:dyDescent="0.35">
      <c r="B5608" t="s">
        <v>712</v>
      </c>
      <c r="C5608" t="s">
        <v>713</v>
      </c>
      <c r="D5608">
        <v>2019</v>
      </c>
      <c r="E5608">
        <v>2019</v>
      </c>
      <c r="F5608" s="1" t="s">
        <v>32</v>
      </c>
      <c r="G5608" s="1" t="s">
        <v>33</v>
      </c>
      <c r="H5608" s="1" t="s">
        <v>131</v>
      </c>
      <c r="I5608" s="1" t="s">
        <v>130</v>
      </c>
      <c r="J5608">
        <v>7584</v>
      </c>
      <c r="K5608">
        <v>2376488</v>
      </c>
      <c r="L5608">
        <v>319.10000000000002</v>
      </c>
      <c r="M5608" s="2" t="b">
        <f t="shared" si="174"/>
        <v>1</v>
      </c>
      <c r="N5608" s="2" t="str">
        <f t="shared" si="175"/>
        <v>Male201985+ yearsGR113-046</v>
      </c>
    </row>
    <row r="5609" spans="2:14" x14ac:dyDescent="0.35">
      <c r="B5609" t="s">
        <v>712</v>
      </c>
      <c r="C5609" t="s">
        <v>713</v>
      </c>
      <c r="D5609">
        <v>2019</v>
      </c>
      <c r="E5609">
        <v>2019</v>
      </c>
      <c r="F5609" s="1" t="s">
        <v>32</v>
      </c>
      <c r="G5609" s="1" t="s">
        <v>33</v>
      </c>
      <c r="H5609" s="1" t="s">
        <v>234</v>
      </c>
      <c r="I5609" s="1" t="s">
        <v>233</v>
      </c>
      <c r="J5609">
        <v>1975</v>
      </c>
      <c r="K5609">
        <v>2376488</v>
      </c>
      <c r="L5609">
        <v>83.1</v>
      </c>
      <c r="M5609" s="2" t="b">
        <f t="shared" si="174"/>
        <v>1</v>
      </c>
      <c r="N5609" s="2" t="str">
        <f t="shared" si="175"/>
        <v>Male201985+ yearsGR113-047</v>
      </c>
    </row>
    <row r="5610" spans="2:14" x14ac:dyDescent="0.35">
      <c r="B5610" t="s">
        <v>712</v>
      </c>
      <c r="C5610" t="s">
        <v>713</v>
      </c>
      <c r="D5610">
        <v>2019</v>
      </c>
      <c r="E5610">
        <v>2019</v>
      </c>
      <c r="F5610" s="1" t="s">
        <v>32</v>
      </c>
      <c r="G5610" s="1" t="s">
        <v>33</v>
      </c>
      <c r="H5610" s="1" t="s">
        <v>232</v>
      </c>
      <c r="I5610" s="1" t="s">
        <v>231</v>
      </c>
      <c r="J5610">
        <v>1937</v>
      </c>
      <c r="K5610">
        <v>2376488</v>
      </c>
      <c r="L5610">
        <v>81.5</v>
      </c>
      <c r="M5610" s="2" t="b">
        <f t="shared" si="174"/>
        <v>0</v>
      </c>
      <c r="N5610" s="2" t="str">
        <f t="shared" si="175"/>
        <v>Male201985+ yearsGR113-048</v>
      </c>
    </row>
    <row r="5611" spans="2:14" x14ac:dyDescent="0.35">
      <c r="B5611" t="s">
        <v>712</v>
      </c>
      <c r="C5611" t="s">
        <v>713</v>
      </c>
      <c r="D5611">
        <v>2019</v>
      </c>
      <c r="E5611">
        <v>2019</v>
      </c>
      <c r="F5611" s="1" t="s">
        <v>32</v>
      </c>
      <c r="G5611" s="1" t="s">
        <v>33</v>
      </c>
      <c r="H5611" s="1" t="s">
        <v>230</v>
      </c>
      <c r="I5611" s="1" t="s">
        <v>229</v>
      </c>
      <c r="J5611">
        <v>38</v>
      </c>
      <c r="K5611">
        <v>2376488</v>
      </c>
      <c r="L5611">
        <v>1.6</v>
      </c>
      <c r="M5611" s="2" t="b">
        <f t="shared" si="174"/>
        <v>0</v>
      </c>
      <c r="N5611" s="2" t="str">
        <f t="shared" si="175"/>
        <v>Male201985+ yearsGR113-049</v>
      </c>
    </row>
    <row r="5612" spans="2:14" x14ac:dyDescent="0.35">
      <c r="B5612" t="s">
        <v>712</v>
      </c>
      <c r="C5612" t="s">
        <v>713</v>
      </c>
      <c r="D5612">
        <v>2019</v>
      </c>
      <c r="E5612">
        <v>2019</v>
      </c>
      <c r="F5612" s="1" t="s">
        <v>32</v>
      </c>
      <c r="G5612" s="1" t="s">
        <v>33</v>
      </c>
      <c r="H5612" s="1" t="s">
        <v>228</v>
      </c>
      <c r="I5612" s="1" t="s">
        <v>227</v>
      </c>
      <c r="J5612">
        <v>22</v>
      </c>
      <c r="K5612">
        <v>2376488</v>
      </c>
      <c r="L5612">
        <v>0.9</v>
      </c>
      <c r="M5612" s="2" t="b">
        <f t="shared" si="174"/>
        <v>1</v>
      </c>
      <c r="N5612" s="2" t="str">
        <f t="shared" si="175"/>
        <v>Male201985+ yearsGR113-050</v>
      </c>
    </row>
    <row r="5613" spans="2:14" x14ac:dyDescent="0.35">
      <c r="B5613" t="s">
        <v>712</v>
      </c>
      <c r="C5613" t="s">
        <v>713</v>
      </c>
      <c r="D5613">
        <v>2019</v>
      </c>
      <c r="E5613">
        <v>2019</v>
      </c>
      <c r="F5613" s="1" t="s">
        <v>32</v>
      </c>
      <c r="G5613" s="1" t="s">
        <v>33</v>
      </c>
      <c r="H5613" s="1" t="s">
        <v>226</v>
      </c>
      <c r="I5613" s="1" t="s">
        <v>225</v>
      </c>
      <c r="J5613">
        <v>7846</v>
      </c>
      <c r="K5613">
        <v>2376488</v>
      </c>
      <c r="L5613">
        <v>330.2</v>
      </c>
      <c r="M5613" s="2" t="b">
        <f t="shared" si="174"/>
        <v>1</v>
      </c>
      <c r="N5613" s="2" t="str">
        <f t="shared" si="175"/>
        <v>Male201985+ yearsGR113-051</v>
      </c>
    </row>
    <row r="5614" spans="2:14" x14ac:dyDescent="0.35">
      <c r="B5614" t="s">
        <v>712</v>
      </c>
      <c r="C5614" t="s">
        <v>713</v>
      </c>
      <c r="D5614">
        <v>2019</v>
      </c>
      <c r="E5614">
        <v>2019</v>
      </c>
      <c r="F5614" s="1" t="s">
        <v>32</v>
      </c>
      <c r="G5614" s="1" t="s">
        <v>33</v>
      </c>
      <c r="H5614" s="1" t="s">
        <v>224</v>
      </c>
      <c r="I5614" s="1" t="s">
        <v>223</v>
      </c>
      <c r="J5614">
        <v>21510</v>
      </c>
      <c r="K5614">
        <v>2376488</v>
      </c>
      <c r="L5614">
        <v>905.1</v>
      </c>
      <c r="M5614" s="2" t="b">
        <f t="shared" si="174"/>
        <v>1</v>
      </c>
      <c r="N5614" s="2" t="str">
        <f t="shared" si="175"/>
        <v>Male201985+ yearsGR113-052</v>
      </c>
    </row>
    <row r="5615" spans="2:14" x14ac:dyDescent="0.35">
      <c r="B5615" t="s">
        <v>712</v>
      </c>
      <c r="C5615" t="s">
        <v>713</v>
      </c>
      <c r="D5615">
        <v>2019</v>
      </c>
      <c r="E5615">
        <v>2019</v>
      </c>
      <c r="F5615" s="1" t="s">
        <v>32</v>
      </c>
      <c r="G5615" s="1" t="s">
        <v>33</v>
      </c>
      <c r="H5615" s="1" t="s">
        <v>129</v>
      </c>
      <c r="I5615" s="1" t="s">
        <v>128</v>
      </c>
      <c r="J5615">
        <v>130906</v>
      </c>
      <c r="K5615">
        <v>2376488</v>
      </c>
      <c r="L5615">
        <v>5508.4</v>
      </c>
      <c r="M5615" s="2" t="b">
        <f t="shared" si="174"/>
        <v>0</v>
      </c>
      <c r="N5615" s="2" t="str">
        <f t="shared" si="175"/>
        <v>Male201985+ yearsGR113-053</v>
      </c>
    </row>
    <row r="5616" spans="2:14" x14ac:dyDescent="0.35">
      <c r="B5616" t="s">
        <v>712</v>
      </c>
      <c r="C5616" t="s">
        <v>713</v>
      </c>
      <c r="D5616">
        <v>2019</v>
      </c>
      <c r="E5616">
        <v>2019</v>
      </c>
      <c r="F5616" s="1" t="s">
        <v>32</v>
      </c>
      <c r="G5616" s="1" t="s">
        <v>33</v>
      </c>
      <c r="H5616" s="1" t="s">
        <v>127</v>
      </c>
      <c r="I5616" s="1" t="s">
        <v>126</v>
      </c>
      <c r="J5616">
        <v>102245</v>
      </c>
      <c r="K5616">
        <v>2376488</v>
      </c>
      <c r="L5616">
        <v>4302.3999999999996</v>
      </c>
      <c r="M5616" s="2" t="b">
        <f t="shared" ref="M5616:M5679" si="176">LEFT(H5616,1)="#"</f>
        <v>1</v>
      </c>
      <c r="N5616" s="2" t="str">
        <f t="shared" ref="N5616:N5679" si="177">B5616&amp;E5616&amp;F5616&amp;I5616</f>
        <v>Male201985+ yearsGR113-054</v>
      </c>
    </row>
    <row r="5617" spans="2:14" x14ac:dyDescent="0.35">
      <c r="B5617" t="s">
        <v>712</v>
      </c>
      <c r="C5617" t="s">
        <v>713</v>
      </c>
      <c r="D5617">
        <v>2019</v>
      </c>
      <c r="E5617">
        <v>2019</v>
      </c>
      <c r="F5617" s="1" t="s">
        <v>32</v>
      </c>
      <c r="G5617" s="1" t="s">
        <v>33</v>
      </c>
      <c r="H5617" s="1" t="s">
        <v>222</v>
      </c>
      <c r="I5617" s="1" t="s">
        <v>221</v>
      </c>
      <c r="J5617">
        <v>336</v>
      </c>
      <c r="K5617">
        <v>2376488</v>
      </c>
      <c r="L5617">
        <v>14.1</v>
      </c>
      <c r="M5617" s="2" t="b">
        <f t="shared" si="176"/>
        <v>0</v>
      </c>
      <c r="N5617" s="2" t="str">
        <f t="shared" si="177"/>
        <v>Male201985+ yearsGR113-055</v>
      </c>
    </row>
    <row r="5618" spans="2:14" x14ac:dyDescent="0.35">
      <c r="B5618" t="s">
        <v>712</v>
      </c>
      <c r="C5618" t="s">
        <v>713</v>
      </c>
      <c r="D5618">
        <v>2019</v>
      </c>
      <c r="E5618">
        <v>2019</v>
      </c>
      <c r="F5618" s="1" t="s">
        <v>32</v>
      </c>
      <c r="G5618" s="1" t="s">
        <v>33</v>
      </c>
      <c r="H5618" s="1" t="s">
        <v>220</v>
      </c>
      <c r="I5618" s="1" t="s">
        <v>219</v>
      </c>
      <c r="J5618">
        <v>6307</v>
      </c>
      <c r="K5618">
        <v>2376488</v>
      </c>
      <c r="L5618">
        <v>265.39999999999998</v>
      </c>
      <c r="M5618" s="2" t="b">
        <f t="shared" si="176"/>
        <v>0</v>
      </c>
      <c r="N5618" s="2" t="str">
        <f t="shared" si="177"/>
        <v>Male201985+ yearsGR113-056</v>
      </c>
    </row>
    <row r="5619" spans="2:14" x14ac:dyDescent="0.35">
      <c r="B5619" t="s">
        <v>712</v>
      </c>
      <c r="C5619" t="s">
        <v>713</v>
      </c>
      <c r="D5619">
        <v>2019</v>
      </c>
      <c r="E5619">
        <v>2019</v>
      </c>
      <c r="F5619" s="1" t="s">
        <v>32</v>
      </c>
      <c r="G5619" s="1" t="s">
        <v>33</v>
      </c>
      <c r="H5619" s="1" t="s">
        <v>125</v>
      </c>
      <c r="I5619" s="1" t="s">
        <v>124</v>
      </c>
      <c r="J5619">
        <v>1911</v>
      </c>
      <c r="K5619">
        <v>2376488</v>
      </c>
      <c r="L5619">
        <v>80.400000000000006</v>
      </c>
      <c r="M5619" s="2" t="b">
        <f t="shared" si="176"/>
        <v>0</v>
      </c>
      <c r="N5619" s="2" t="str">
        <f t="shared" si="177"/>
        <v>Male201985+ yearsGR113-057</v>
      </c>
    </row>
    <row r="5620" spans="2:14" x14ac:dyDescent="0.35">
      <c r="B5620" t="s">
        <v>712</v>
      </c>
      <c r="C5620" t="s">
        <v>713</v>
      </c>
      <c r="D5620">
        <v>2019</v>
      </c>
      <c r="E5620">
        <v>2019</v>
      </c>
      <c r="F5620" s="1" t="s">
        <v>32</v>
      </c>
      <c r="G5620" s="1" t="s">
        <v>33</v>
      </c>
      <c r="H5620" s="1" t="s">
        <v>123</v>
      </c>
      <c r="I5620" s="1" t="s">
        <v>122</v>
      </c>
      <c r="J5620">
        <v>56288</v>
      </c>
      <c r="K5620">
        <v>2376488</v>
      </c>
      <c r="L5620">
        <v>2368.5</v>
      </c>
      <c r="M5620" s="2" t="b">
        <f t="shared" si="176"/>
        <v>0</v>
      </c>
      <c r="N5620" s="2" t="str">
        <f t="shared" si="177"/>
        <v>Male201985+ yearsGR113-058</v>
      </c>
    </row>
    <row r="5621" spans="2:14" x14ac:dyDescent="0.35">
      <c r="B5621" t="s">
        <v>712</v>
      </c>
      <c r="C5621" t="s">
        <v>713</v>
      </c>
      <c r="D5621">
        <v>2019</v>
      </c>
      <c r="E5621">
        <v>2019</v>
      </c>
      <c r="F5621" s="1" t="s">
        <v>32</v>
      </c>
      <c r="G5621" s="1" t="s">
        <v>33</v>
      </c>
      <c r="H5621" s="1" t="s">
        <v>121</v>
      </c>
      <c r="I5621" s="1" t="s">
        <v>120</v>
      </c>
      <c r="J5621">
        <v>12368</v>
      </c>
      <c r="K5621">
        <v>2376488</v>
      </c>
      <c r="L5621">
        <v>520.4</v>
      </c>
      <c r="M5621" s="2" t="b">
        <f t="shared" si="176"/>
        <v>0</v>
      </c>
      <c r="N5621" s="2" t="str">
        <f t="shared" si="177"/>
        <v>Male201985+ yearsGR113-059</v>
      </c>
    </row>
    <row r="5622" spans="2:14" x14ac:dyDescent="0.35">
      <c r="B5622" t="s">
        <v>712</v>
      </c>
      <c r="C5622" t="s">
        <v>713</v>
      </c>
      <c r="D5622">
        <v>2019</v>
      </c>
      <c r="E5622">
        <v>2019</v>
      </c>
      <c r="F5622" s="1" t="s">
        <v>32</v>
      </c>
      <c r="G5622" s="1" t="s">
        <v>33</v>
      </c>
      <c r="H5622" s="1" t="s">
        <v>218</v>
      </c>
      <c r="I5622" s="1" t="s">
        <v>217</v>
      </c>
      <c r="J5622">
        <v>495</v>
      </c>
      <c r="K5622">
        <v>2376488</v>
      </c>
      <c r="L5622">
        <v>20.8</v>
      </c>
      <c r="M5622" s="2" t="b">
        <f t="shared" si="176"/>
        <v>0</v>
      </c>
      <c r="N5622" s="2" t="str">
        <f t="shared" si="177"/>
        <v>Male201985+ yearsGR113-060</v>
      </c>
    </row>
    <row r="5623" spans="2:14" x14ac:dyDescent="0.35">
      <c r="B5623" t="s">
        <v>712</v>
      </c>
      <c r="C5623" t="s">
        <v>713</v>
      </c>
      <c r="D5623">
        <v>2019</v>
      </c>
      <c r="E5623">
        <v>2019</v>
      </c>
      <c r="F5623" s="1" t="s">
        <v>32</v>
      </c>
      <c r="G5623" s="1" t="s">
        <v>33</v>
      </c>
      <c r="H5623" s="1" t="s">
        <v>119</v>
      </c>
      <c r="I5623" s="1" t="s">
        <v>118</v>
      </c>
      <c r="J5623">
        <v>43425</v>
      </c>
      <c r="K5623">
        <v>2376488</v>
      </c>
      <c r="L5623">
        <v>1827.3</v>
      </c>
      <c r="M5623" s="2" t="b">
        <f t="shared" si="176"/>
        <v>0</v>
      </c>
      <c r="N5623" s="2" t="str">
        <f t="shared" si="177"/>
        <v>Male201985+ yearsGR113-061</v>
      </c>
    </row>
    <row r="5624" spans="2:14" x14ac:dyDescent="0.35">
      <c r="B5624" t="s">
        <v>712</v>
      </c>
      <c r="C5624" t="s">
        <v>713</v>
      </c>
      <c r="D5624">
        <v>2019</v>
      </c>
      <c r="E5624">
        <v>2019</v>
      </c>
      <c r="F5624" s="1" t="s">
        <v>32</v>
      </c>
      <c r="G5624" s="1" t="s">
        <v>33</v>
      </c>
      <c r="H5624" s="1" t="s">
        <v>117</v>
      </c>
      <c r="I5624" s="1" t="s">
        <v>116</v>
      </c>
      <c r="J5624">
        <v>6532</v>
      </c>
      <c r="K5624">
        <v>2376488</v>
      </c>
      <c r="L5624">
        <v>274.89999999999998</v>
      </c>
      <c r="M5624" s="2" t="b">
        <f t="shared" si="176"/>
        <v>0</v>
      </c>
      <c r="N5624" s="2" t="str">
        <f t="shared" si="177"/>
        <v>Male201985+ yearsGR113-062</v>
      </c>
    </row>
    <row r="5625" spans="2:14" x14ac:dyDescent="0.35">
      <c r="B5625" t="s">
        <v>712</v>
      </c>
      <c r="C5625" t="s">
        <v>713</v>
      </c>
      <c r="D5625">
        <v>2019</v>
      </c>
      <c r="E5625">
        <v>2019</v>
      </c>
      <c r="F5625" s="1" t="s">
        <v>32</v>
      </c>
      <c r="G5625" s="1" t="s">
        <v>33</v>
      </c>
      <c r="H5625" s="1" t="s">
        <v>115</v>
      </c>
      <c r="I5625" s="1" t="s">
        <v>114</v>
      </c>
      <c r="J5625">
        <v>36893</v>
      </c>
      <c r="K5625">
        <v>2376488</v>
      </c>
      <c r="L5625">
        <v>1552.4</v>
      </c>
      <c r="M5625" s="2" t="b">
        <f t="shared" si="176"/>
        <v>0</v>
      </c>
      <c r="N5625" s="2" t="str">
        <f t="shared" si="177"/>
        <v>Male201985+ yearsGR113-063</v>
      </c>
    </row>
    <row r="5626" spans="2:14" x14ac:dyDescent="0.35">
      <c r="B5626" t="s">
        <v>712</v>
      </c>
      <c r="C5626" t="s">
        <v>713</v>
      </c>
      <c r="D5626">
        <v>2019</v>
      </c>
      <c r="E5626">
        <v>2019</v>
      </c>
      <c r="F5626" s="1" t="s">
        <v>32</v>
      </c>
      <c r="G5626" s="1" t="s">
        <v>33</v>
      </c>
      <c r="H5626" s="1" t="s">
        <v>113</v>
      </c>
      <c r="I5626" s="1" t="s">
        <v>112</v>
      </c>
      <c r="J5626">
        <v>37403</v>
      </c>
      <c r="K5626">
        <v>2376488</v>
      </c>
      <c r="L5626">
        <v>1573.9</v>
      </c>
      <c r="M5626" s="2" t="b">
        <f t="shared" si="176"/>
        <v>0</v>
      </c>
      <c r="N5626" s="2" t="str">
        <f t="shared" si="177"/>
        <v>Male201985+ yearsGR113-064</v>
      </c>
    </row>
    <row r="5627" spans="2:14" x14ac:dyDescent="0.35">
      <c r="B5627" t="s">
        <v>712</v>
      </c>
      <c r="C5627" t="s">
        <v>713</v>
      </c>
      <c r="D5627">
        <v>2019</v>
      </c>
      <c r="E5627">
        <v>2019</v>
      </c>
      <c r="F5627" s="1" t="s">
        <v>32</v>
      </c>
      <c r="G5627" s="1" t="s">
        <v>33</v>
      </c>
      <c r="H5627" s="1" t="s">
        <v>111</v>
      </c>
      <c r="I5627" s="1" t="s">
        <v>110</v>
      </c>
      <c r="J5627">
        <v>82</v>
      </c>
      <c r="K5627">
        <v>2376488</v>
      </c>
      <c r="L5627">
        <v>3.5</v>
      </c>
      <c r="M5627" s="2" t="b">
        <f t="shared" si="176"/>
        <v>0</v>
      </c>
      <c r="N5627" s="2" t="str">
        <f t="shared" si="177"/>
        <v>Male201985+ yearsGR113-065</v>
      </c>
    </row>
    <row r="5628" spans="2:14" x14ac:dyDescent="0.35">
      <c r="B5628" t="s">
        <v>712</v>
      </c>
      <c r="C5628" t="s">
        <v>713</v>
      </c>
      <c r="D5628">
        <v>2019</v>
      </c>
      <c r="E5628">
        <v>2019</v>
      </c>
      <c r="F5628" s="1" t="s">
        <v>32</v>
      </c>
      <c r="G5628" s="1" t="s">
        <v>33</v>
      </c>
      <c r="H5628" s="1" t="s">
        <v>216</v>
      </c>
      <c r="I5628" s="1" t="s">
        <v>215</v>
      </c>
      <c r="J5628">
        <v>58</v>
      </c>
      <c r="K5628">
        <v>2376488</v>
      </c>
      <c r="L5628">
        <v>2.4</v>
      </c>
      <c r="M5628" s="2" t="b">
        <f t="shared" si="176"/>
        <v>0</v>
      </c>
      <c r="N5628" s="2" t="str">
        <f t="shared" si="177"/>
        <v>Male201985+ yearsGR113-066</v>
      </c>
    </row>
    <row r="5629" spans="2:14" x14ac:dyDescent="0.35">
      <c r="B5629" t="s">
        <v>712</v>
      </c>
      <c r="C5629" t="s">
        <v>713</v>
      </c>
      <c r="D5629">
        <v>2019</v>
      </c>
      <c r="E5629">
        <v>2019</v>
      </c>
      <c r="F5629" s="1" t="s">
        <v>32</v>
      </c>
      <c r="G5629" s="1" t="s">
        <v>33</v>
      </c>
      <c r="H5629" s="1" t="s">
        <v>214</v>
      </c>
      <c r="I5629" s="1" t="s">
        <v>213</v>
      </c>
      <c r="J5629">
        <v>17841</v>
      </c>
      <c r="K5629">
        <v>2376488</v>
      </c>
      <c r="L5629">
        <v>750.7</v>
      </c>
      <c r="M5629" s="2" t="b">
        <f t="shared" si="176"/>
        <v>0</v>
      </c>
      <c r="N5629" s="2" t="str">
        <f t="shared" si="177"/>
        <v>Male201985+ yearsGR113-067</v>
      </c>
    </row>
    <row r="5630" spans="2:14" x14ac:dyDescent="0.35">
      <c r="B5630" t="s">
        <v>712</v>
      </c>
      <c r="C5630" t="s">
        <v>713</v>
      </c>
      <c r="D5630">
        <v>2019</v>
      </c>
      <c r="E5630">
        <v>2019</v>
      </c>
      <c r="F5630" s="1" t="s">
        <v>32</v>
      </c>
      <c r="G5630" s="1" t="s">
        <v>33</v>
      </c>
      <c r="H5630" s="1" t="s">
        <v>109</v>
      </c>
      <c r="I5630" s="1" t="s">
        <v>108</v>
      </c>
      <c r="J5630">
        <v>19422</v>
      </c>
      <c r="K5630">
        <v>2376488</v>
      </c>
      <c r="L5630">
        <v>817.3</v>
      </c>
      <c r="M5630" s="2" t="b">
        <f t="shared" si="176"/>
        <v>0</v>
      </c>
      <c r="N5630" s="2" t="str">
        <f t="shared" si="177"/>
        <v>Male201985+ yearsGR113-068</v>
      </c>
    </row>
    <row r="5631" spans="2:14" x14ac:dyDescent="0.35">
      <c r="B5631" t="s">
        <v>712</v>
      </c>
      <c r="C5631" t="s">
        <v>713</v>
      </c>
      <c r="D5631">
        <v>2019</v>
      </c>
      <c r="E5631">
        <v>2019</v>
      </c>
      <c r="F5631" s="1" t="s">
        <v>32</v>
      </c>
      <c r="G5631" s="1" t="s">
        <v>33</v>
      </c>
      <c r="H5631" s="1" t="s">
        <v>212</v>
      </c>
      <c r="I5631" s="1" t="s">
        <v>211</v>
      </c>
      <c r="J5631">
        <v>4872</v>
      </c>
      <c r="K5631">
        <v>2376488</v>
      </c>
      <c r="L5631">
        <v>205</v>
      </c>
      <c r="M5631" s="2" t="b">
        <f t="shared" si="176"/>
        <v>1</v>
      </c>
      <c r="N5631" s="2" t="str">
        <f t="shared" si="177"/>
        <v>Male201985+ yearsGR113-069</v>
      </c>
    </row>
    <row r="5632" spans="2:14" x14ac:dyDescent="0.35">
      <c r="B5632" t="s">
        <v>712</v>
      </c>
      <c r="C5632" t="s">
        <v>713</v>
      </c>
      <c r="D5632">
        <v>2019</v>
      </c>
      <c r="E5632">
        <v>2019</v>
      </c>
      <c r="F5632" s="1" t="s">
        <v>32</v>
      </c>
      <c r="G5632" s="1" t="s">
        <v>33</v>
      </c>
      <c r="H5632" s="1" t="s">
        <v>107</v>
      </c>
      <c r="I5632" s="1" t="s">
        <v>106</v>
      </c>
      <c r="J5632">
        <v>20710</v>
      </c>
      <c r="K5632">
        <v>2376488</v>
      </c>
      <c r="L5632">
        <v>871.5</v>
      </c>
      <c r="M5632" s="2" t="b">
        <f t="shared" si="176"/>
        <v>1</v>
      </c>
      <c r="N5632" s="2" t="str">
        <f t="shared" si="177"/>
        <v>Male201985+ yearsGR113-070</v>
      </c>
    </row>
    <row r="5633" spans="2:14" x14ac:dyDescent="0.35">
      <c r="B5633" t="s">
        <v>712</v>
      </c>
      <c r="C5633" t="s">
        <v>713</v>
      </c>
      <c r="D5633">
        <v>2019</v>
      </c>
      <c r="E5633">
        <v>2019</v>
      </c>
      <c r="F5633" s="1" t="s">
        <v>32</v>
      </c>
      <c r="G5633" s="1" t="s">
        <v>33</v>
      </c>
      <c r="H5633" s="1" t="s">
        <v>210</v>
      </c>
      <c r="I5633" s="1" t="s">
        <v>209</v>
      </c>
      <c r="J5633">
        <v>776</v>
      </c>
      <c r="K5633">
        <v>2376488</v>
      </c>
      <c r="L5633">
        <v>32.700000000000003</v>
      </c>
      <c r="M5633" s="2" t="b">
        <f t="shared" si="176"/>
        <v>1</v>
      </c>
      <c r="N5633" s="2" t="str">
        <f t="shared" si="177"/>
        <v>Male201985+ yearsGR113-071</v>
      </c>
    </row>
    <row r="5634" spans="2:14" x14ac:dyDescent="0.35">
      <c r="B5634" t="s">
        <v>712</v>
      </c>
      <c r="C5634" t="s">
        <v>713</v>
      </c>
      <c r="D5634">
        <v>2019</v>
      </c>
      <c r="E5634">
        <v>2019</v>
      </c>
      <c r="F5634" s="1" t="s">
        <v>32</v>
      </c>
      <c r="G5634" s="1" t="s">
        <v>33</v>
      </c>
      <c r="H5634" s="1" t="s">
        <v>208</v>
      </c>
      <c r="I5634" s="1" t="s">
        <v>207</v>
      </c>
      <c r="J5634">
        <v>2303</v>
      </c>
      <c r="K5634">
        <v>2376488</v>
      </c>
      <c r="L5634">
        <v>96.9</v>
      </c>
      <c r="M5634" s="2" t="b">
        <f t="shared" si="176"/>
        <v>0</v>
      </c>
      <c r="N5634" s="2" t="str">
        <f t="shared" si="177"/>
        <v>Male201985+ yearsGR113-072</v>
      </c>
    </row>
    <row r="5635" spans="2:14" x14ac:dyDescent="0.35">
      <c r="B5635" t="s">
        <v>712</v>
      </c>
      <c r="C5635" t="s">
        <v>713</v>
      </c>
      <c r="D5635">
        <v>2019</v>
      </c>
      <c r="E5635">
        <v>2019</v>
      </c>
      <c r="F5635" s="1" t="s">
        <v>32</v>
      </c>
      <c r="G5635" s="1" t="s">
        <v>33</v>
      </c>
      <c r="H5635" s="1" t="s">
        <v>206</v>
      </c>
      <c r="I5635" s="1" t="s">
        <v>205</v>
      </c>
      <c r="J5635">
        <v>1045</v>
      </c>
      <c r="K5635">
        <v>2376488</v>
      </c>
      <c r="L5635">
        <v>44</v>
      </c>
      <c r="M5635" s="2" t="b">
        <f t="shared" si="176"/>
        <v>1</v>
      </c>
      <c r="N5635" s="2" t="str">
        <f t="shared" si="177"/>
        <v>Male201985+ yearsGR113-073</v>
      </c>
    </row>
    <row r="5636" spans="2:14" x14ac:dyDescent="0.35">
      <c r="B5636" t="s">
        <v>712</v>
      </c>
      <c r="C5636" t="s">
        <v>713</v>
      </c>
      <c r="D5636">
        <v>2019</v>
      </c>
      <c r="E5636">
        <v>2019</v>
      </c>
      <c r="F5636" s="1" t="s">
        <v>32</v>
      </c>
      <c r="G5636" s="1" t="s">
        <v>33</v>
      </c>
      <c r="H5636" s="1" t="s">
        <v>204</v>
      </c>
      <c r="I5636" s="1" t="s">
        <v>203</v>
      </c>
      <c r="J5636">
        <v>1258</v>
      </c>
      <c r="K5636">
        <v>2376488</v>
      </c>
      <c r="L5636">
        <v>52.9</v>
      </c>
      <c r="M5636" s="2" t="b">
        <f t="shared" si="176"/>
        <v>0</v>
      </c>
      <c r="N5636" s="2" t="str">
        <f t="shared" si="177"/>
        <v>Male201985+ yearsGR113-074</v>
      </c>
    </row>
    <row r="5637" spans="2:14" x14ac:dyDescent="0.35">
      <c r="B5637" t="s">
        <v>712</v>
      </c>
      <c r="C5637" t="s">
        <v>713</v>
      </c>
      <c r="D5637">
        <v>2019</v>
      </c>
      <c r="E5637">
        <v>2019</v>
      </c>
      <c r="F5637" s="1" t="s">
        <v>32</v>
      </c>
      <c r="G5637" s="1" t="s">
        <v>33</v>
      </c>
      <c r="H5637" s="1" t="s">
        <v>105</v>
      </c>
      <c r="I5637" s="1" t="s">
        <v>104</v>
      </c>
      <c r="J5637">
        <v>252</v>
      </c>
      <c r="K5637">
        <v>2376488</v>
      </c>
      <c r="L5637">
        <v>10.6</v>
      </c>
      <c r="M5637" s="2" t="b">
        <f t="shared" si="176"/>
        <v>0</v>
      </c>
      <c r="N5637" s="2" t="str">
        <f t="shared" si="177"/>
        <v>Male201985+ yearsGR113-075</v>
      </c>
    </row>
    <row r="5638" spans="2:14" x14ac:dyDescent="0.35">
      <c r="B5638" t="s">
        <v>712</v>
      </c>
      <c r="C5638" t="s">
        <v>713</v>
      </c>
      <c r="D5638">
        <v>2019</v>
      </c>
      <c r="E5638">
        <v>2019</v>
      </c>
      <c r="F5638" s="1" t="s">
        <v>32</v>
      </c>
      <c r="G5638" s="1" t="s">
        <v>33</v>
      </c>
      <c r="H5638" s="1" t="s">
        <v>103</v>
      </c>
      <c r="I5638" s="1" t="s">
        <v>102</v>
      </c>
      <c r="J5638">
        <v>8010</v>
      </c>
      <c r="K5638">
        <v>2376488</v>
      </c>
      <c r="L5638">
        <v>337.1</v>
      </c>
      <c r="M5638" s="2" t="b">
        <f t="shared" si="176"/>
        <v>1</v>
      </c>
      <c r="N5638" s="2" t="str">
        <f t="shared" si="177"/>
        <v>Male201985+ yearsGR113-076</v>
      </c>
    </row>
    <row r="5639" spans="2:14" x14ac:dyDescent="0.35">
      <c r="B5639" t="s">
        <v>712</v>
      </c>
      <c r="C5639" t="s">
        <v>713</v>
      </c>
      <c r="D5639">
        <v>2019</v>
      </c>
      <c r="E5639">
        <v>2019</v>
      </c>
      <c r="F5639" s="1" t="s">
        <v>32</v>
      </c>
      <c r="G5639" s="1" t="s">
        <v>33</v>
      </c>
      <c r="H5639" s="1" t="s">
        <v>202</v>
      </c>
      <c r="I5639" s="1" t="s">
        <v>201</v>
      </c>
      <c r="J5639">
        <v>575</v>
      </c>
      <c r="K5639">
        <v>2376488</v>
      </c>
      <c r="L5639">
        <v>24.2</v>
      </c>
      <c r="M5639" s="2" t="b">
        <f t="shared" si="176"/>
        <v>0</v>
      </c>
      <c r="N5639" s="2" t="str">
        <f t="shared" si="177"/>
        <v>Male201985+ yearsGR113-077</v>
      </c>
    </row>
    <row r="5640" spans="2:14" x14ac:dyDescent="0.35">
      <c r="B5640" t="s">
        <v>712</v>
      </c>
      <c r="C5640" t="s">
        <v>713</v>
      </c>
      <c r="D5640">
        <v>2019</v>
      </c>
      <c r="E5640">
        <v>2019</v>
      </c>
      <c r="F5640" s="1" t="s">
        <v>32</v>
      </c>
      <c r="G5640" s="1" t="s">
        <v>33</v>
      </c>
      <c r="H5640" s="1" t="s">
        <v>101</v>
      </c>
      <c r="I5640" s="1" t="s">
        <v>100</v>
      </c>
      <c r="J5640">
        <v>7435</v>
      </c>
      <c r="K5640">
        <v>2376488</v>
      </c>
      <c r="L5640">
        <v>312.89999999999998</v>
      </c>
      <c r="M5640" s="2" t="b">
        <f t="shared" si="176"/>
        <v>0</v>
      </c>
      <c r="N5640" s="2" t="str">
        <f t="shared" si="177"/>
        <v>Male201985+ yearsGR113-078</v>
      </c>
    </row>
    <row r="5641" spans="2:14" x14ac:dyDescent="0.35">
      <c r="B5641" t="s">
        <v>712</v>
      </c>
      <c r="C5641" t="s">
        <v>713</v>
      </c>
      <c r="D5641">
        <v>2019</v>
      </c>
      <c r="E5641">
        <v>2019</v>
      </c>
      <c r="F5641" s="1" t="s">
        <v>32</v>
      </c>
      <c r="G5641" s="1" t="s">
        <v>33</v>
      </c>
      <c r="H5641" s="1" t="s">
        <v>200</v>
      </c>
      <c r="I5641" s="1" t="s">
        <v>199</v>
      </c>
      <c r="J5641">
        <v>34</v>
      </c>
      <c r="K5641">
        <v>2376488</v>
      </c>
      <c r="L5641">
        <v>1.4</v>
      </c>
      <c r="M5641" s="2" t="b">
        <f t="shared" si="176"/>
        <v>0</v>
      </c>
      <c r="N5641" s="2" t="str">
        <f t="shared" si="177"/>
        <v>Male201985+ yearsGR113-079</v>
      </c>
    </row>
    <row r="5642" spans="2:14" x14ac:dyDescent="0.35">
      <c r="B5642" t="s">
        <v>712</v>
      </c>
      <c r="C5642" t="s">
        <v>713</v>
      </c>
      <c r="D5642">
        <v>2019</v>
      </c>
      <c r="E5642">
        <v>2019</v>
      </c>
      <c r="F5642" s="1" t="s">
        <v>32</v>
      </c>
      <c r="G5642" s="1" t="s">
        <v>33</v>
      </c>
      <c r="H5642" s="1" t="s">
        <v>198</v>
      </c>
      <c r="I5642" s="1" t="s">
        <v>197</v>
      </c>
      <c r="J5642">
        <v>24</v>
      </c>
      <c r="K5642">
        <v>2376488</v>
      </c>
      <c r="L5642">
        <v>1</v>
      </c>
      <c r="M5642" s="2" t="b">
        <f t="shared" si="176"/>
        <v>1</v>
      </c>
      <c r="N5642" s="2" t="str">
        <f t="shared" si="177"/>
        <v>Male201985+ yearsGR113-080</v>
      </c>
    </row>
    <row r="5643" spans="2:14" x14ac:dyDescent="0.35">
      <c r="B5643" t="s">
        <v>712</v>
      </c>
      <c r="C5643" t="s">
        <v>713</v>
      </c>
      <c r="D5643">
        <v>2019</v>
      </c>
      <c r="E5643">
        <v>2019</v>
      </c>
      <c r="F5643" s="1" t="s">
        <v>32</v>
      </c>
      <c r="G5643" s="1" t="s">
        <v>33</v>
      </c>
      <c r="H5643" s="1" t="s">
        <v>196</v>
      </c>
      <c r="I5643" s="1" t="s">
        <v>195</v>
      </c>
      <c r="J5643">
        <v>10</v>
      </c>
      <c r="K5643">
        <v>2376488</v>
      </c>
      <c r="L5643" t="s">
        <v>10</v>
      </c>
      <c r="M5643" s="2" t="b">
        <f t="shared" si="176"/>
        <v>0</v>
      </c>
      <c r="N5643" s="2" t="str">
        <f t="shared" si="177"/>
        <v>Male201985+ yearsGR113-081</v>
      </c>
    </row>
    <row r="5644" spans="2:14" x14ac:dyDescent="0.35">
      <c r="B5644" t="s">
        <v>712</v>
      </c>
      <c r="C5644" t="s">
        <v>713</v>
      </c>
      <c r="D5644">
        <v>2019</v>
      </c>
      <c r="E5644">
        <v>2019</v>
      </c>
      <c r="F5644" s="1" t="s">
        <v>32</v>
      </c>
      <c r="G5644" s="1" t="s">
        <v>33</v>
      </c>
      <c r="H5644" s="1" t="s">
        <v>99</v>
      </c>
      <c r="I5644" s="1" t="s">
        <v>98</v>
      </c>
      <c r="J5644">
        <v>17543</v>
      </c>
      <c r="K5644">
        <v>2376488</v>
      </c>
      <c r="L5644">
        <v>738.2</v>
      </c>
      <c r="M5644" s="2" t="b">
        <f t="shared" si="176"/>
        <v>1</v>
      </c>
      <c r="N5644" s="2" t="str">
        <f t="shared" si="177"/>
        <v>Male201985+ yearsGR113-082</v>
      </c>
    </row>
    <row r="5645" spans="2:14" x14ac:dyDescent="0.35">
      <c r="B5645" t="s">
        <v>712</v>
      </c>
      <c r="C5645" t="s">
        <v>713</v>
      </c>
      <c r="D5645">
        <v>2019</v>
      </c>
      <c r="E5645">
        <v>2019</v>
      </c>
      <c r="F5645" s="1" t="s">
        <v>32</v>
      </c>
      <c r="G5645" s="1" t="s">
        <v>33</v>
      </c>
      <c r="H5645" s="1" t="s">
        <v>194</v>
      </c>
      <c r="I5645" s="1" t="s">
        <v>193</v>
      </c>
      <c r="J5645">
        <v>62</v>
      </c>
      <c r="K5645">
        <v>2376488</v>
      </c>
      <c r="L5645">
        <v>2.6</v>
      </c>
      <c r="M5645" s="2" t="b">
        <f t="shared" si="176"/>
        <v>0</v>
      </c>
      <c r="N5645" s="2" t="str">
        <f t="shared" si="177"/>
        <v>Male201985+ yearsGR113-083</v>
      </c>
    </row>
    <row r="5646" spans="2:14" x14ac:dyDescent="0.35">
      <c r="B5646" t="s">
        <v>712</v>
      </c>
      <c r="C5646" t="s">
        <v>713</v>
      </c>
      <c r="D5646">
        <v>2019</v>
      </c>
      <c r="E5646">
        <v>2019</v>
      </c>
      <c r="F5646" s="1" t="s">
        <v>32</v>
      </c>
      <c r="G5646" s="1" t="s">
        <v>33</v>
      </c>
      <c r="H5646" s="1" t="s">
        <v>192</v>
      </c>
      <c r="I5646" s="1" t="s">
        <v>191</v>
      </c>
      <c r="J5646">
        <v>709</v>
      </c>
      <c r="K5646">
        <v>2376488</v>
      </c>
      <c r="L5646">
        <v>29.8</v>
      </c>
      <c r="M5646" s="2" t="b">
        <f t="shared" si="176"/>
        <v>0</v>
      </c>
      <c r="N5646" s="2" t="str">
        <f t="shared" si="177"/>
        <v>Male201985+ yearsGR113-084</v>
      </c>
    </row>
    <row r="5647" spans="2:14" x14ac:dyDescent="0.35">
      <c r="B5647" t="s">
        <v>712</v>
      </c>
      <c r="C5647" t="s">
        <v>713</v>
      </c>
      <c r="D5647">
        <v>2019</v>
      </c>
      <c r="E5647">
        <v>2019</v>
      </c>
      <c r="F5647" s="1" t="s">
        <v>32</v>
      </c>
      <c r="G5647" s="1" t="s">
        <v>33</v>
      </c>
      <c r="H5647" s="1" t="s">
        <v>190</v>
      </c>
      <c r="I5647" s="1" t="s">
        <v>189</v>
      </c>
      <c r="J5647">
        <v>128</v>
      </c>
      <c r="K5647">
        <v>2376488</v>
      </c>
      <c r="L5647">
        <v>5.4</v>
      </c>
      <c r="M5647" s="2" t="b">
        <f t="shared" si="176"/>
        <v>0</v>
      </c>
      <c r="N5647" s="2" t="str">
        <f t="shared" si="177"/>
        <v>Male201985+ yearsGR113-085</v>
      </c>
    </row>
    <row r="5648" spans="2:14" x14ac:dyDescent="0.35">
      <c r="B5648" t="s">
        <v>712</v>
      </c>
      <c r="C5648" t="s">
        <v>713</v>
      </c>
      <c r="D5648">
        <v>2019</v>
      </c>
      <c r="E5648">
        <v>2019</v>
      </c>
      <c r="F5648" s="1" t="s">
        <v>32</v>
      </c>
      <c r="G5648" s="1" t="s">
        <v>33</v>
      </c>
      <c r="H5648" s="1" t="s">
        <v>97</v>
      </c>
      <c r="I5648" s="1" t="s">
        <v>96</v>
      </c>
      <c r="J5648">
        <v>16644</v>
      </c>
      <c r="K5648">
        <v>2376488</v>
      </c>
      <c r="L5648">
        <v>700.4</v>
      </c>
      <c r="M5648" s="2" t="b">
        <f t="shared" si="176"/>
        <v>0</v>
      </c>
      <c r="N5648" s="2" t="str">
        <f t="shared" si="177"/>
        <v>Male201985+ yearsGR113-086</v>
      </c>
    </row>
    <row r="5649" spans="2:14" x14ac:dyDescent="0.35">
      <c r="B5649" t="s">
        <v>712</v>
      </c>
      <c r="C5649" t="s">
        <v>713</v>
      </c>
      <c r="D5649">
        <v>2019</v>
      </c>
      <c r="E5649">
        <v>2019</v>
      </c>
      <c r="F5649" s="1" t="s">
        <v>32</v>
      </c>
      <c r="G5649" s="1" t="s">
        <v>33</v>
      </c>
      <c r="H5649" s="1" t="s">
        <v>188</v>
      </c>
      <c r="I5649" s="1" t="s">
        <v>187</v>
      </c>
      <c r="J5649">
        <v>216</v>
      </c>
      <c r="K5649">
        <v>2376488</v>
      </c>
      <c r="L5649">
        <v>9.1</v>
      </c>
      <c r="M5649" s="2" t="b">
        <f t="shared" si="176"/>
        <v>1</v>
      </c>
      <c r="N5649" s="2" t="str">
        <f t="shared" si="177"/>
        <v>Male201985+ yearsGR113-087</v>
      </c>
    </row>
    <row r="5650" spans="2:14" x14ac:dyDescent="0.35">
      <c r="B5650" t="s">
        <v>712</v>
      </c>
      <c r="C5650" t="s">
        <v>713</v>
      </c>
      <c r="D5650">
        <v>2019</v>
      </c>
      <c r="E5650">
        <v>2019</v>
      </c>
      <c r="F5650" s="1" t="s">
        <v>32</v>
      </c>
      <c r="G5650" s="1" t="s">
        <v>33</v>
      </c>
      <c r="H5650" s="1" t="s">
        <v>95</v>
      </c>
      <c r="I5650" s="1" t="s">
        <v>94</v>
      </c>
      <c r="J5650">
        <v>4469</v>
      </c>
      <c r="K5650">
        <v>2376488</v>
      </c>
      <c r="L5650">
        <v>188.1</v>
      </c>
      <c r="M5650" s="2" t="b">
        <f t="shared" si="176"/>
        <v>1</v>
      </c>
      <c r="N5650" s="2" t="str">
        <f t="shared" si="177"/>
        <v>Male201985+ yearsGR113-088</v>
      </c>
    </row>
    <row r="5651" spans="2:14" x14ac:dyDescent="0.35">
      <c r="B5651" t="s">
        <v>712</v>
      </c>
      <c r="C5651" t="s">
        <v>713</v>
      </c>
      <c r="D5651">
        <v>2019</v>
      </c>
      <c r="E5651">
        <v>2019</v>
      </c>
      <c r="F5651" s="1" t="s">
        <v>32</v>
      </c>
      <c r="G5651" s="1" t="s">
        <v>33</v>
      </c>
      <c r="H5651" s="1" t="s">
        <v>186</v>
      </c>
      <c r="I5651" s="1" t="s">
        <v>185</v>
      </c>
      <c r="J5651">
        <v>5650</v>
      </c>
      <c r="K5651">
        <v>2376488</v>
      </c>
      <c r="L5651">
        <v>237.7</v>
      </c>
      <c r="M5651" s="2" t="b">
        <f t="shared" si="176"/>
        <v>0</v>
      </c>
      <c r="N5651" s="2" t="str">
        <f t="shared" si="177"/>
        <v>Male201985+ yearsGR113-089</v>
      </c>
    </row>
    <row r="5652" spans="2:14" x14ac:dyDescent="0.35">
      <c r="B5652" t="s">
        <v>712</v>
      </c>
      <c r="C5652" t="s">
        <v>713</v>
      </c>
      <c r="D5652">
        <v>2019</v>
      </c>
      <c r="E5652">
        <v>2019</v>
      </c>
      <c r="F5652" s="1" t="s">
        <v>32</v>
      </c>
      <c r="G5652" s="1" t="s">
        <v>33</v>
      </c>
      <c r="H5652" s="1" t="s">
        <v>184</v>
      </c>
      <c r="I5652" s="1" t="s">
        <v>183</v>
      </c>
      <c r="J5652">
        <v>349</v>
      </c>
      <c r="K5652">
        <v>2376488</v>
      </c>
      <c r="L5652">
        <v>14.7</v>
      </c>
      <c r="M5652" s="2" t="b">
        <f t="shared" si="176"/>
        <v>1</v>
      </c>
      <c r="N5652" s="2" t="str">
        <f t="shared" si="177"/>
        <v>Male201985+ yearsGR113-090</v>
      </c>
    </row>
    <row r="5653" spans="2:14" x14ac:dyDescent="0.35">
      <c r="B5653" t="s">
        <v>712</v>
      </c>
      <c r="C5653" t="s">
        <v>713</v>
      </c>
      <c r="D5653">
        <v>2019</v>
      </c>
      <c r="E5653">
        <v>2019</v>
      </c>
      <c r="F5653" s="1" t="s">
        <v>32</v>
      </c>
      <c r="G5653" s="1" t="s">
        <v>33</v>
      </c>
      <c r="H5653" s="1" t="s">
        <v>182</v>
      </c>
      <c r="I5653" s="1" t="s">
        <v>181</v>
      </c>
      <c r="J5653">
        <v>44</v>
      </c>
      <c r="K5653">
        <v>2376488</v>
      </c>
      <c r="L5653">
        <v>1.9</v>
      </c>
      <c r="M5653" s="2" t="b">
        <f t="shared" si="176"/>
        <v>1</v>
      </c>
      <c r="N5653" s="2" t="str">
        <f t="shared" si="177"/>
        <v>Male201985+ yearsGR113-091</v>
      </c>
    </row>
    <row r="5654" spans="2:14" x14ac:dyDescent="0.35">
      <c r="B5654" t="s">
        <v>712</v>
      </c>
      <c r="C5654" t="s">
        <v>713</v>
      </c>
      <c r="D5654">
        <v>2019</v>
      </c>
      <c r="E5654">
        <v>2019</v>
      </c>
      <c r="F5654" s="1" t="s">
        <v>32</v>
      </c>
      <c r="G5654" s="1" t="s">
        <v>33</v>
      </c>
      <c r="H5654" s="1" t="s">
        <v>180</v>
      </c>
      <c r="I5654" s="1" t="s">
        <v>179</v>
      </c>
      <c r="J5654">
        <v>269</v>
      </c>
      <c r="K5654">
        <v>2376488</v>
      </c>
      <c r="L5654">
        <v>11.3</v>
      </c>
      <c r="M5654" s="2" t="b">
        <f t="shared" si="176"/>
        <v>1</v>
      </c>
      <c r="N5654" s="2" t="str">
        <f t="shared" si="177"/>
        <v>Male201985+ yearsGR113-092</v>
      </c>
    </row>
    <row r="5655" spans="2:14" x14ac:dyDescent="0.35">
      <c r="B5655" t="s">
        <v>712</v>
      </c>
      <c r="C5655" t="s">
        <v>713</v>
      </c>
      <c r="D5655">
        <v>2019</v>
      </c>
      <c r="E5655">
        <v>2019</v>
      </c>
      <c r="F5655" s="1" t="s">
        <v>32</v>
      </c>
      <c r="G5655" s="1" t="s">
        <v>33</v>
      </c>
      <c r="H5655" s="1" t="s">
        <v>93</v>
      </c>
      <c r="I5655" s="1" t="s">
        <v>92</v>
      </c>
      <c r="J5655">
        <v>864</v>
      </c>
      <c r="K5655">
        <v>2376488</v>
      </c>
      <c r="L5655">
        <v>36.4</v>
      </c>
      <c r="M5655" s="2" t="b">
        <f t="shared" si="176"/>
        <v>1</v>
      </c>
      <c r="N5655" s="2" t="str">
        <f t="shared" si="177"/>
        <v>Male201985+ yearsGR113-093</v>
      </c>
    </row>
    <row r="5656" spans="2:14" x14ac:dyDescent="0.35">
      <c r="B5656" t="s">
        <v>712</v>
      </c>
      <c r="C5656" t="s">
        <v>713</v>
      </c>
      <c r="D5656">
        <v>2019</v>
      </c>
      <c r="E5656">
        <v>2019</v>
      </c>
      <c r="F5656" s="1" t="s">
        <v>32</v>
      </c>
      <c r="G5656" s="1" t="s">
        <v>33</v>
      </c>
      <c r="H5656" s="1" t="s">
        <v>91</v>
      </c>
      <c r="I5656" s="1" t="s">
        <v>90</v>
      </c>
      <c r="J5656">
        <v>171</v>
      </c>
      <c r="K5656">
        <v>2376488</v>
      </c>
      <c r="L5656">
        <v>7.2</v>
      </c>
      <c r="M5656" s="2" t="b">
        <f t="shared" si="176"/>
        <v>0</v>
      </c>
      <c r="N5656" s="2" t="str">
        <f t="shared" si="177"/>
        <v>Male201985+ yearsGR113-094</v>
      </c>
    </row>
    <row r="5657" spans="2:14" x14ac:dyDescent="0.35">
      <c r="B5657" t="s">
        <v>712</v>
      </c>
      <c r="C5657" t="s">
        <v>713</v>
      </c>
      <c r="D5657">
        <v>2019</v>
      </c>
      <c r="E5657">
        <v>2019</v>
      </c>
      <c r="F5657" s="1" t="s">
        <v>32</v>
      </c>
      <c r="G5657" s="1" t="s">
        <v>33</v>
      </c>
      <c r="H5657" s="1" t="s">
        <v>178</v>
      </c>
      <c r="I5657" s="1" t="s">
        <v>177</v>
      </c>
      <c r="J5657">
        <v>693</v>
      </c>
      <c r="K5657">
        <v>2376488</v>
      </c>
      <c r="L5657">
        <v>29.2</v>
      </c>
      <c r="M5657" s="2" t="b">
        <f t="shared" si="176"/>
        <v>0</v>
      </c>
      <c r="N5657" s="2" t="str">
        <f t="shared" si="177"/>
        <v>Male201985+ yearsGR113-095</v>
      </c>
    </row>
    <row r="5658" spans="2:14" x14ac:dyDescent="0.35">
      <c r="B5658" t="s">
        <v>712</v>
      </c>
      <c r="C5658" t="s">
        <v>713</v>
      </c>
      <c r="D5658">
        <v>2019</v>
      </c>
      <c r="E5658">
        <v>2019</v>
      </c>
      <c r="F5658" s="1" t="s">
        <v>32</v>
      </c>
      <c r="G5658" s="1" t="s">
        <v>33</v>
      </c>
      <c r="H5658" s="1" t="s">
        <v>176</v>
      </c>
      <c r="I5658" s="1" t="s">
        <v>175</v>
      </c>
      <c r="J5658">
        <v>632</v>
      </c>
      <c r="K5658">
        <v>2376488</v>
      </c>
      <c r="L5658">
        <v>26.6</v>
      </c>
      <c r="M5658" s="2" t="b">
        <f t="shared" si="176"/>
        <v>1</v>
      </c>
      <c r="N5658" s="2" t="str">
        <f t="shared" si="177"/>
        <v>Male201985+ yearsGR113-096</v>
      </c>
    </row>
    <row r="5659" spans="2:14" x14ac:dyDescent="0.35">
      <c r="B5659" t="s">
        <v>712</v>
      </c>
      <c r="C5659" t="s">
        <v>713</v>
      </c>
      <c r="D5659">
        <v>2019</v>
      </c>
      <c r="E5659">
        <v>2019</v>
      </c>
      <c r="F5659" s="1" t="s">
        <v>32</v>
      </c>
      <c r="G5659" s="1" t="s">
        <v>33</v>
      </c>
      <c r="H5659" s="1" t="s">
        <v>89</v>
      </c>
      <c r="I5659" s="1" t="s">
        <v>88</v>
      </c>
      <c r="J5659">
        <v>7514</v>
      </c>
      <c r="K5659">
        <v>2376488</v>
      </c>
      <c r="L5659">
        <v>316.2</v>
      </c>
      <c r="M5659" s="2" t="b">
        <f t="shared" si="176"/>
        <v>1</v>
      </c>
      <c r="N5659" s="2" t="str">
        <f t="shared" si="177"/>
        <v>Male201985+ yearsGR113-097</v>
      </c>
    </row>
    <row r="5660" spans="2:14" x14ac:dyDescent="0.35">
      <c r="B5660" t="s">
        <v>712</v>
      </c>
      <c r="C5660" t="s">
        <v>713</v>
      </c>
      <c r="D5660">
        <v>2019</v>
      </c>
      <c r="E5660">
        <v>2019</v>
      </c>
      <c r="F5660" s="1" t="s">
        <v>32</v>
      </c>
      <c r="G5660" s="1" t="s">
        <v>33</v>
      </c>
      <c r="H5660" s="1" t="s">
        <v>174</v>
      </c>
      <c r="I5660" s="1" t="s">
        <v>173</v>
      </c>
      <c r="J5660">
        <v>133</v>
      </c>
      <c r="K5660">
        <v>2376488</v>
      </c>
      <c r="L5660">
        <v>5.6</v>
      </c>
      <c r="M5660" s="2" t="b">
        <f t="shared" si="176"/>
        <v>0</v>
      </c>
      <c r="N5660" s="2" t="str">
        <f t="shared" si="177"/>
        <v>Male201985+ yearsGR113-098</v>
      </c>
    </row>
    <row r="5661" spans="2:14" x14ac:dyDescent="0.35">
      <c r="B5661" t="s">
        <v>712</v>
      </c>
      <c r="C5661" t="s">
        <v>713</v>
      </c>
      <c r="D5661">
        <v>2019</v>
      </c>
      <c r="E5661">
        <v>2019</v>
      </c>
      <c r="F5661" s="1" t="s">
        <v>32</v>
      </c>
      <c r="G5661" s="1" t="s">
        <v>33</v>
      </c>
      <c r="H5661" s="1" t="s">
        <v>172</v>
      </c>
      <c r="I5661" s="1" t="s">
        <v>171</v>
      </c>
      <c r="J5661">
        <v>27</v>
      </c>
      <c r="K5661">
        <v>2376488</v>
      </c>
      <c r="L5661">
        <v>1.1000000000000001</v>
      </c>
      <c r="M5661" s="2" t="b">
        <f t="shared" si="176"/>
        <v>0</v>
      </c>
      <c r="N5661" s="2" t="str">
        <f t="shared" si="177"/>
        <v>Male201985+ yearsGR113-099</v>
      </c>
    </row>
    <row r="5662" spans="2:14" x14ac:dyDescent="0.35">
      <c r="B5662" t="s">
        <v>712</v>
      </c>
      <c r="C5662" t="s">
        <v>713</v>
      </c>
      <c r="D5662">
        <v>2019</v>
      </c>
      <c r="E5662">
        <v>2019</v>
      </c>
      <c r="F5662" s="1" t="s">
        <v>32</v>
      </c>
      <c r="G5662" s="1" t="s">
        <v>33</v>
      </c>
      <c r="H5662" s="1" t="s">
        <v>87</v>
      </c>
      <c r="I5662" s="1" t="s">
        <v>86</v>
      </c>
      <c r="J5662">
        <v>7353</v>
      </c>
      <c r="K5662">
        <v>2376488</v>
      </c>
      <c r="L5662">
        <v>309.39999999999998</v>
      </c>
      <c r="M5662" s="2" t="b">
        <f t="shared" si="176"/>
        <v>0</v>
      </c>
      <c r="N5662" s="2" t="str">
        <f t="shared" si="177"/>
        <v>Male201985+ yearsGR113-100</v>
      </c>
    </row>
    <row r="5663" spans="2:14" x14ac:dyDescent="0.35">
      <c r="B5663" t="s">
        <v>712</v>
      </c>
      <c r="C5663" t="s">
        <v>713</v>
      </c>
      <c r="D5663">
        <v>2019</v>
      </c>
      <c r="E5663">
        <v>2019</v>
      </c>
      <c r="F5663" s="1" t="s">
        <v>32</v>
      </c>
      <c r="G5663" s="1" t="s">
        <v>33</v>
      </c>
      <c r="H5663" s="1" t="s">
        <v>170</v>
      </c>
      <c r="I5663" s="1" t="s">
        <v>169</v>
      </c>
      <c r="J5663">
        <v>85</v>
      </c>
      <c r="K5663">
        <v>2376488</v>
      </c>
      <c r="L5663">
        <v>3.6</v>
      </c>
      <c r="M5663" s="2" t="b">
        <f t="shared" si="176"/>
        <v>1</v>
      </c>
      <c r="N5663" s="2" t="str">
        <f t="shared" si="177"/>
        <v>Male201985+ yearsGR113-102</v>
      </c>
    </row>
    <row r="5664" spans="2:14" x14ac:dyDescent="0.35">
      <c r="B5664" t="s">
        <v>712</v>
      </c>
      <c r="C5664" t="s">
        <v>713</v>
      </c>
      <c r="D5664">
        <v>2019</v>
      </c>
      <c r="E5664">
        <v>2019</v>
      </c>
      <c r="F5664" s="1" t="s">
        <v>32</v>
      </c>
      <c r="G5664" s="1" t="s">
        <v>33</v>
      </c>
      <c r="H5664" s="1" t="s">
        <v>168</v>
      </c>
      <c r="I5664" s="1" t="s">
        <v>167</v>
      </c>
      <c r="J5664">
        <v>379</v>
      </c>
      <c r="K5664">
        <v>2376488</v>
      </c>
      <c r="L5664">
        <v>15.9</v>
      </c>
      <c r="M5664" s="2" t="b">
        <f t="shared" si="176"/>
        <v>1</v>
      </c>
      <c r="N5664" s="2" t="str">
        <f t="shared" si="177"/>
        <v>Male201985+ yearsGR113-103</v>
      </c>
    </row>
    <row r="5665" spans="2:14" x14ac:dyDescent="0.35">
      <c r="B5665" t="s">
        <v>712</v>
      </c>
      <c r="C5665" t="s">
        <v>713</v>
      </c>
      <c r="D5665">
        <v>2019</v>
      </c>
      <c r="E5665">
        <v>2019</v>
      </c>
      <c r="F5665" s="1" t="s">
        <v>32</v>
      </c>
      <c r="G5665" s="1" t="s">
        <v>33</v>
      </c>
      <c r="H5665" s="1" t="s">
        <v>164</v>
      </c>
      <c r="I5665" s="1" t="s">
        <v>163</v>
      </c>
      <c r="J5665">
        <v>138</v>
      </c>
      <c r="K5665">
        <v>2376488</v>
      </c>
      <c r="L5665">
        <v>5.8</v>
      </c>
      <c r="M5665" s="2" t="b">
        <f t="shared" si="176"/>
        <v>1</v>
      </c>
      <c r="N5665" s="2" t="str">
        <f t="shared" si="177"/>
        <v>Male201985+ yearsGR113-109</v>
      </c>
    </row>
    <row r="5666" spans="2:14" x14ac:dyDescent="0.35">
      <c r="B5666" t="s">
        <v>712</v>
      </c>
      <c r="C5666" t="s">
        <v>713</v>
      </c>
      <c r="D5666">
        <v>2019</v>
      </c>
      <c r="E5666">
        <v>2019</v>
      </c>
      <c r="F5666" s="1" t="s">
        <v>32</v>
      </c>
      <c r="G5666" s="1" t="s">
        <v>33</v>
      </c>
      <c r="H5666" s="1" t="s">
        <v>83</v>
      </c>
      <c r="I5666" s="1" t="s">
        <v>82</v>
      </c>
      <c r="J5666">
        <v>3778</v>
      </c>
      <c r="K5666">
        <v>2376488</v>
      </c>
      <c r="L5666">
        <v>159</v>
      </c>
      <c r="M5666" s="2" t="b">
        <f t="shared" si="176"/>
        <v>0</v>
      </c>
      <c r="N5666" s="2" t="str">
        <f t="shared" si="177"/>
        <v>Male201985+ yearsGR113-110</v>
      </c>
    </row>
    <row r="5667" spans="2:14" x14ac:dyDescent="0.35">
      <c r="B5667" t="s">
        <v>712</v>
      </c>
      <c r="C5667" t="s">
        <v>713</v>
      </c>
      <c r="D5667">
        <v>2019</v>
      </c>
      <c r="E5667">
        <v>2019</v>
      </c>
      <c r="F5667" s="1" t="s">
        <v>32</v>
      </c>
      <c r="G5667" s="1" t="s">
        <v>33</v>
      </c>
      <c r="H5667" s="1" t="s">
        <v>81</v>
      </c>
      <c r="I5667" s="1" t="s">
        <v>80</v>
      </c>
      <c r="J5667">
        <v>46998</v>
      </c>
      <c r="K5667">
        <v>2376488</v>
      </c>
      <c r="L5667">
        <v>1977.6</v>
      </c>
      <c r="M5667" s="2" t="b">
        <f t="shared" si="176"/>
        <v>0</v>
      </c>
      <c r="N5667" s="2" t="str">
        <f t="shared" si="177"/>
        <v>Male201985+ yearsGR113-111</v>
      </c>
    </row>
    <row r="5668" spans="2:14" x14ac:dyDescent="0.35">
      <c r="B5668" t="s">
        <v>712</v>
      </c>
      <c r="C5668" t="s">
        <v>713</v>
      </c>
      <c r="D5668">
        <v>2019</v>
      </c>
      <c r="E5668">
        <v>2019</v>
      </c>
      <c r="F5668" s="1" t="s">
        <v>32</v>
      </c>
      <c r="G5668" s="1" t="s">
        <v>33</v>
      </c>
      <c r="H5668" s="1" t="s">
        <v>79</v>
      </c>
      <c r="I5668" s="1" t="s">
        <v>78</v>
      </c>
      <c r="J5668">
        <v>10512</v>
      </c>
      <c r="K5668">
        <v>2376488</v>
      </c>
      <c r="L5668">
        <v>442.3</v>
      </c>
      <c r="M5668" s="2" t="b">
        <f t="shared" si="176"/>
        <v>1</v>
      </c>
      <c r="N5668" s="2" t="str">
        <f t="shared" si="177"/>
        <v>Male201985+ yearsGR113-112</v>
      </c>
    </row>
    <row r="5669" spans="2:14" x14ac:dyDescent="0.35">
      <c r="B5669" t="s">
        <v>712</v>
      </c>
      <c r="C5669" t="s">
        <v>713</v>
      </c>
      <c r="D5669">
        <v>2019</v>
      </c>
      <c r="E5669">
        <v>2019</v>
      </c>
      <c r="F5669" s="1" t="s">
        <v>32</v>
      </c>
      <c r="G5669" s="1" t="s">
        <v>33</v>
      </c>
      <c r="H5669" s="1" t="s">
        <v>77</v>
      </c>
      <c r="I5669" s="1" t="s">
        <v>76</v>
      </c>
      <c r="J5669">
        <v>853</v>
      </c>
      <c r="K5669">
        <v>2376488</v>
      </c>
      <c r="L5669">
        <v>35.9</v>
      </c>
      <c r="M5669" s="2" t="b">
        <f t="shared" si="176"/>
        <v>0</v>
      </c>
      <c r="N5669" s="2" t="str">
        <f t="shared" si="177"/>
        <v>Male201985+ yearsGR113-113</v>
      </c>
    </row>
    <row r="5670" spans="2:14" x14ac:dyDescent="0.35">
      <c r="B5670" t="s">
        <v>712</v>
      </c>
      <c r="C5670" t="s">
        <v>713</v>
      </c>
      <c r="D5670">
        <v>2019</v>
      </c>
      <c r="E5670">
        <v>2019</v>
      </c>
      <c r="F5670" s="1" t="s">
        <v>32</v>
      </c>
      <c r="G5670" s="1" t="s">
        <v>33</v>
      </c>
      <c r="H5670" s="1" t="s">
        <v>75</v>
      </c>
      <c r="I5670" s="1" t="s">
        <v>74</v>
      </c>
      <c r="J5670">
        <v>822</v>
      </c>
      <c r="K5670">
        <v>2376488</v>
      </c>
      <c r="L5670">
        <v>34.6</v>
      </c>
      <c r="M5670" s="2" t="b">
        <f t="shared" si="176"/>
        <v>0</v>
      </c>
      <c r="N5670" s="2" t="str">
        <f t="shared" si="177"/>
        <v>Male201985+ yearsGR113-114</v>
      </c>
    </row>
    <row r="5671" spans="2:14" x14ac:dyDescent="0.35">
      <c r="B5671" t="s">
        <v>712</v>
      </c>
      <c r="C5671" t="s">
        <v>713</v>
      </c>
      <c r="D5671">
        <v>2019</v>
      </c>
      <c r="E5671">
        <v>2019</v>
      </c>
      <c r="F5671" s="1" t="s">
        <v>32</v>
      </c>
      <c r="G5671" s="1" t="s">
        <v>33</v>
      </c>
      <c r="H5671" s="1" t="s">
        <v>162</v>
      </c>
      <c r="I5671" s="1" t="s">
        <v>161</v>
      </c>
      <c r="J5671">
        <v>16</v>
      </c>
      <c r="K5671">
        <v>2376488</v>
      </c>
      <c r="L5671" t="s">
        <v>10</v>
      </c>
      <c r="M5671" s="2" t="b">
        <f t="shared" si="176"/>
        <v>0</v>
      </c>
      <c r="N5671" s="2" t="str">
        <f t="shared" si="177"/>
        <v>Male201985+ yearsGR113-115</v>
      </c>
    </row>
    <row r="5672" spans="2:14" x14ac:dyDescent="0.35">
      <c r="B5672" t="s">
        <v>712</v>
      </c>
      <c r="C5672" t="s">
        <v>713</v>
      </c>
      <c r="D5672">
        <v>2019</v>
      </c>
      <c r="E5672">
        <v>2019</v>
      </c>
      <c r="F5672" s="1" t="s">
        <v>32</v>
      </c>
      <c r="G5672" s="1" t="s">
        <v>33</v>
      </c>
      <c r="H5672" s="1" t="s">
        <v>160</v>
      </c>
      <c r="I5672" s="1" t="s">
        <v>159</v>
      </c>
      <c r="J5672">
        <v>15</v>
      </c>
      <c r="K5672">
        <v>2376488</v>
      </c>
      <c r="L5672" t="s">
        <v>10</v>
      </c>
      <c r="M5672" s="2" t="b">
        <f t="shared" si="176"/>
        <v>0</v>
      </c>
      <c r="N5672" s="2" t="str">
        <f t="shared" si="177"/>
        <v>Male201985+ yearsGR113-116</v>
      </c>
    </row>
    <row r="5673" spans="2:14" x14ac:dyDescent="0.35">
      <c r="B5673" t="s">
        <v>712</v>
      </c>
      <c r="C5673" t="s">
        <v>713</v>
      </c>
      <c r="D5673">
        <v>2019</v>
      </c>
      <c r="E5673">
        <v>2019</v>
      </c>
      <c r="F5673" s="1" t="s">
        <v>32</v>
      </c>
      <c r="G5673" s="1" t="s">
        <v>33</v>
      </c>
      <c r="H5673" s="1" t="s">
        <v>73</v>
      </c>
      <c r="I5673" s="1" t="s">
        <v>72</v>
      </c>
      <c r="J5673">
        <v>9659</v>
      </c>
      <c r="K5673">
        <v>2376488</v>
      </c>
      <c r="L5673">
        <v>406.4</v>
      </c>
      <c r="M5673" s="2" t="b">
        <f t="shared" si="176"/>
        <v>0</v>
      </c>
      <c r="N5673" s="2" t="str">
        <f t="shared" si="177"/>
        <v>Male201985+ yearsGR113-117</v>
      </c>
    </row>
    <row r="5674" spans="2:14" x14ac:dyDescent="0.35">
      <c r="B5674" t="s">
        <v>712</v>
      </c>
      <c r="C5674" t="s">
        <v>713</v>
      </c>
      <c r="D5674">
        <v>2019</v>
      </c>
      <c r="E5674">
        <v>2019</v>
      </c>
      <c r="F5674" s="1" t="s">
        <v>32</v>
      </c>
      <c r="G5674" s="1" t="s">
        <v>33</v>
      </c>
      <c r="H5674" s="1" t="s">
        <v>71</v>
      </c>
      <c r="I5674" s="1" t="s">
        <v>70</v>
      </c>
      <c r="J5674">
        <v>7395</v>
      </c>
      <c r="K5674">
        <v>2376488</v>
      </c>
      <c r="L5674">
        <v>311.2</v>
      </c>
      <c r="M5674" s="2" t="b">
        <f t="shared" si="176"/>
        <v>0</v>
      </c>
      <c r="N5674" s="2" t="str">
        <f t="shared" si="177"/>
        <v>Male201985+ yearsGR113-118</v>
      </c>
    </row>
    <row r="5675" spans="2:14" x14ac:dyDescent="0.35">
      <c r="B5675" t="s">
        <v>712</v>
      </c>
      <c r="C5675" t="s">
        <v>713</v>
      </c>
      <c r="D5675">
        <v>2019</v>
      </c>
      <c r="E5675">
        <v>2019</v>
      </c>
      <c r="F5675" s="1" t="s">
        <v>32</v>
      </c>
      <c r="G5675" s="1" t="s">
        <v>33</v>
      </c>
      <c r="H5675" s="1" t="s">
        <v>69</v>
      </c>
      <c r="I5675" s="1" t="s">
        <v>68</v>
      </c>
      <c r="J5675">
        <v>63</v>
      </c>
      <c r="K5675">
        <v>2376488</v>
      </c>
      <c r="L5675">
        <v>2.7</v>
      </c>
      <c r="M5675" s="2" t="b">
        <f t="shared" si="176"/>
        <v>0</v>
      </c>
      <c r="N5675" s="2" t="str">
        <f t="shared" si="177"/>
        <v>Male201985+ yearsGR113-120</v>
      </c>
    </row>
    <row r="5676" spans="2:14" x14ac:dyDescent="0.35">
      <c r="B5676" t="s">
        <v>712</v>
      </c>
      <c r="C5676" t="s">
        <v>713</v>
      </c>
      <c r="D5676">
        <v>2019</v>
      </c>
      <c r="E5676">
        <v>2019</v>
      </c>
      <c r="F5676" s="1" t="s">
        <v>32</v>
      </c>
      <c r="G5676" s="1" t="s">
        <v>33</v>
      </c>
      <c r="H5676" s="1" t="s">
        <v>156</v>
      </c>
      <c r="I5676" s="1" t="s">
        <v>155</v>
      </c>
      <c r="J5676">
        <v>111</v>
      </c>
      <c r="K5676">
        <v>2376488</v>
      </c>
      <c r="L5676">
        <v>4.7</v>
      </c>
      <c r="M5676" s="2" t="b">
        <f t="shared" si="176"/>
        <v>0</v>
      </c>
      <c r="N5676" s="2" t="str">
        <f t="shared" si="177"/>
        <v>Male201985+ yearsGR113-121</v>
      </c>
    </row>
    <row r="5677" spans="2:14" x14ac:dyDescent="0.35">
      <c r="B5677" t="s">
        <v>712</v>
      </c>
      <c r="C5677" t="s">
        <v>713</v>
      </c>
      <c r="D5677">
        <v>2019</v>
      </c>
      <c r="E5677">
        <v>2019</v>
      </c>
      <c r="F5677" s="1" t="s">
        <v>32</v>
      </c>
      <c r="G5677" s="1" t="s">
        <v>33</v>
      </c>
      <c r="H5677" s="1" t="s">
        <v>67</v>
      </c>
      <c r="I5677" s="1" t="s">
        <v>66</v>
      </c>
      <c r="J5677">
        <v>86</v>
      </c>
      <c r="K5677">
        <v>2376488</v>
      </c>
      <c r="L5677">
        <v>3.6</v>
      </c>
      <c r="M5677" s="2" t="b">
        <f t="shared" si="176"/>
        <v>0</v>
      </c>
      <c r="N5677" s="2" t="str">
        <f t="shared" si="177"/>
        <v>Male201985+ yearsGR113-122</v>
      </c>
    </row>
    <row r="5678" spans="2:14" x14ac:dyDescent="0.35">
      <c r="B5678" t="s">
        <v>712</v>
      </c>
      <c r="C5678" t="s">
        <v>713</v>
      </c>
      <c r="D5678">
        <v>2019</v>
      </c>
      <c r="E5678">
        <v>2019</v>
      </c>
      <c r="F5678" s="1" t="s">
        <v>32</v>
      </c>
      <c r="G5678" s="1" t="s">
        <v>33</v>
      </c>
      <c r="H5678" s="1" t="s">
        <v>154</v>
      </c>
      <c r="I5678" s="1" t="s">
        <v>153</v>
      </c>
      <c r="J5678">
        <v>1997</v>
      </c>
      <c r="K5678">
        <v>2376488</v>
      </c>
      <c r="L5678">
        <v>84</v>
      </c>
      <c r="M5678" s="2" t="b">
        <f t="shared" si="176"/>
        <v>0</v>
      </c>
      <c r="N5678" s="2" t="str">
        <f t="shared" si="177"/>
        <v>Male201985+ yearsGR113-123</v>
      </c>
    </row>
    <row r="5679" spans="2:14" x14ac:dyDescent="0.35">
      <c r="B5679" t="s">
        <v>712</v>
      </c>
      <c r="C5679" t="s">
        <v>713</v>
      </c>
      <c r="D5679">
        <v>2019</v>
      </c>
      <c r="E5679">
        <v>2019</v>
      </c>
      <c r="F5679" s="1" t="s">
        <v>32</v>
      </c>
      <c r="G5679" s="1" t="s">
        <v>33</v>
      </c>
      <c r="H5679" s="1" t="s">
        <v>65</v>
      </c>
      <c r="I5679" s="1" t="s">
        <v>64</v>
      </c>
      <c r="J5679">
        <v>1171</v>
      </c>
      <c r="K5679">
        <v>2376488</v>
      </c>
      <c r="L5679">
        <v>49.3</v>
      </c>
      <c r="M5679" s="2" t="b">
        <f t="shared" si="176"/>
        <v>1</v>
      </c>
      <c r="N5679" s="2" t="str">
        <f t="shared" si="177"/>
        <v>Male201985+ yearsGR113-124</v>
      </c>
    </row>
    <row r="5680" spans="2:14" x14ac:dyDescent="0.35">
      <c r="B5680" t="s">
        <v>712</v>
      </c>
      <c r="C5680" t="s">
        <v>713</v>
      </c>
      <c r="D5680">
        <v>2019</v>
      </c>
      <c r="E5680">
        <v>2019</v>
      </c>
      <c r="F5680" s="1" t="s">
        <v>32</v>
      </c>
      <c r="G5680" s="1" t="s">
        <v>33</v>
      </c>
      <c r="H5680" s="1" t="s">
        <v>152</v>
      </c>
      <c r="I5680" s="1" t="s">
        <v>151</v>
      </c>
      <c r="J5680">
        <v>967</v>
      </c>
      <c r="K5680">
        <v>2376488</v>
      </c>
      <c r="L5680">
        <v>40.700000000000003</v>
      </c>
      <c r="M5680" s="2" t="b">
        <f t="shared" ref="M5680:M5743" si="178">LEFT(H5680,1)="#"</f>
        <v>0</v>
      </c>
      <c r="N5680" s="2" t="str">
        <f t="shared" ref="N5680:N5743" si="179">B5680&amp;E5680&amp;F5680&amp;I5680</f>
        <v>Male201985+ yearsGR113-125</v>
      </c>
    </row>
    <row r="5681" spans="2:14" x14ac:dyDescent="0.35">
      <c r="B5681" t="s">
        <v>712</v>
      </c>
      <c r="C5681" t="s">
        <v>713</v>
      </c>
      <c r="D5681">
        <v>2019</v>
      </c>
      <c r="E5681">
        <v>2019</v>
      </c>
      <c r="F5681" s="1" t="s">
        <v>32</v>
      </c>
      <c r="G5681" s="1" t="s">
        <v>33</v>
      </c>
      <c r="H5681" s="1" t="s">
        <v>63</v>
      </c>
      <c r="I5681" s="1" t="s">
        <v>62</v>
      </c>
      <c r="J5681">
        <v>204</v>
      </c>
      <c r="K5681">
        <v>2376488</v>
      </c>
      <c r="L5681">
        <v>8.6</v>
      </c>
      <c r="M5681" s="2" t="b">
        <f t="shared" si="178"/>
        <v>0</v>
      </c>
      <c r="N5681" s="2" t="str">
        <f t="shared" si="179"/>
        <v>Male201985+ yearsGR113-126</v>
      </c>
    </row>
    <row r="5682" spans="2:14" x14ac:dyDescent="0.35">
      <c r="B5682" t="s">
        <v>712</v>
      </c>
      <c r="C5682" t="s">
        <v>713</v>
      </c>
      <c r="D5682">
        <v>2019</v>
      </c>
      <c r="E5682">
        <v>2019</v>
      </c>
      <c r="F5682" s="1" t="s">
        <v>32</v>
      </c>
      <c r="G5682" s="1" t="s">
        <v>33</v>
      </c>
      <c r="H5682" s="1" t="s">
        <v>61</v>
      </c>
      <c r="I5682" s="1" t="s">
        <v>60</v>
      </c>
      <c r="J5682">
        <v>40</v>
      </c>
      <c r="K5682">
        <v>2376488</v>
      </c>
      <c r="L5682">
        <v>1.7</v>
      </c>
      <c r="M5682" s="2" t="b">
        <f t="shared" si="178"/>
        <v>1</v>
      </c>
      <c r="N5682" s="2" t="str">
        <f t="shared" si="179"/>
        <v>Male201985+ yearsGR113-127</v>
      </c>
    </row>
    <row r="5683" spans="2:14" x14ac:dyDescent="0.35">
      <c r="B5683" t="s">
        <v>712</v>
      </c>
      <c r="C5683" t="s">
        <v>713</v>
      </c>
      <c r="D5683">
        <v>2019</v>
      </c>
      <c r="E5683">
        <v>2019</v>
      </c>
      <c r="F5683" s="1" t="s">
        <v>32</v>
      </c>
      <c r="G5683" s="1" t="s">
        <v>33</v>
      </c>
      <c r="H5683" s="1" t="s">
        <v>59</v>
      </c>
      <c r="I5683" s="1" t="s">
        <v>58</v>
      </c>
      <c r="J5683">
        <v>14</v>
      </c>
      <c r="K5683">
        <v>2376488</v>
      </c>
      <c r="L5683" t="s">
        <v>10</v>
      </c>
      <c r="M5683" s="2" t="b">
        <f t="shared" si="178"/>
        <v>0</v>
      </c>
      <c r="N5683" s="2" t="str">
        <f t="shared" si="179"/>
        <v>Male201985+ yearsGR113-128</v>
      </c>
    </row>
    <row r="5684" spans="2:14" x14ac:dyDescent="0.35">
      <c r="B5684" t="s">
        <v>712</v>
      </c>
      <c r="C5684" t="s">
        <v>713</v>
      </c>
      <c r="D5684">
        <v>2019</v>
      </c>
      <c r="E5684">
        <v>2019</v>
      </c>
      <c r="F5684" s="1" t="s">
        <v>32</v>
      </c>
      <c r="G5684" s="1" t="s">
        <v>33</v>
      </c>
      <c r="H5684" s="1" t="s">
        <v>57</v>
      </c>
      <c r="I5684" s="1" t="s">
        <v>56</v>
      </c>
      <c r="J5684">
        <v>26</v>
      </c>
      <c r="K5684">
        <v>2376488</v>
      </c>
      <c r="L5684">
        <v>1.1000000000000001</v>
      </c>
      <c r="M5684" s="2" t="b">
        <f t="shared" si="178"/>
        <v>0</v>
      </c>
      <c r="N5684" s="2" t="str">
        <f t="shared" si="179"/>
        <v>Male201985+ yearsGR113-129</v>
      </c>
    </row>
    <row r="5685" spans="2:14" x14ac:dyDescent="0.35">
      <c r="B5685" t="s">
        <v>712</v>
      </c>
      <c r="C5685" t="s">
        <v>713</v>
      </c>
      <c r="D5685">
        <v>2019</v>
      </c>
      <c r="E5685">
        <v>2019</v>
      </c>
      <c r="F5685" s="1" t="s">
        <v>32</v>
      </c>
      <c r="G5685" s="1" t="s">
        <v>33</v>
      </c>
      <c r="H5685" s="1" t="s">
        <v>55</v>
      </c>
      <c r="I5685" s="1" t="s">
        <v>54</v>
      </c>
      <c r="J5685">
        <v>45</v>
      </c>
      <c r="K5685">
        <v>2376488</v>
      </c>
      <c r="L5685">
        <v>1.9</v>
      </c>
      <c r="M5685" s="2" t="b">
        <f t="shared" si="178"/>
        <v>0</v>
      </c>
      <c r="N5685" s="2" t="str">
        <f t="shared" si="179"/>
        <v>Male201985+ yearsGR113-131</v>
      </c>
    </row>
    <row r="5686" spans="2:14" x14ac:dyDescent="0.35">
      <c r="B5686" t="s">
        <v>712</v>
      </c>
      <c r="C5686" t="s">
        <v>713</v>
      </c>
      <c r="D5686">
        <v>2019</v>
      </c>
      <c r="E5686">
        <v>2019</v>
      </c>
      <c r="F5686" s="1" t="s">
        <v>32</v>
      </c>
      <c r="G5686" s="1" t="s">
        <v>33</v>
      </c>
      <c r="H5686" s="1" t="s">
        <v>53</v>
      </c>
      <c r="I5686" s="1" t="s">
        <v>52</v>
      </c>
      <c r="J5686">
        <v>44</v>
      </c>
      <c r="K5686">
        <v>2376488</v>
      </c>
      <c r="L5686">
        <v>1.9</v>
      </c>
      <c r="M5686" s="2" t="b">
        <f t="shared" si="178"/>
        <v>0</v>
      </c>
      <c r="N5686" s="2" t="str">
        <f t="shared" si="179"/>
        <v>Male201985+ yearsGR113-133</v>
      </c>
    </row>
    <row r="5687" spans="2:14" x14ac:dyDescent="0.35">
      <c r="B5687" t="s">
        <v>712</v>
      </c>
      <c r="C5687" t="s">
        <v>713</v>
      </c>
      <c r="D5687">
        <v>2019</v>
      </c>
      <c r="E5687">
        <v>2019</v>
      </c>
      <c r="F5687" s="1" t="s">
        <v>32</v>
      </c>
      <c r="G5687" s="1" t="s">
        <v>33</v>
      </c>
      <c r="H5687" s="1" t="s">
        <v>147</v>
      </c>
      <c r="I5687" s="1" t="s">
        <v>146</v>
      </c>
      <c r="J5687">
        <v>422</v>
      </c>
      <c r="K5687">
        <v>2376488</v>
      </c>
      <c r="L5687">
        <v>17.8</v>
      </c>
      <c r="M5687" s="2" t="b">
        <f t="shared" si="178"/>
        <v>1</v>
      </c>
      <c r="N5687" s="2" t="str">
        <f t="shared" si="179"/>
        <v>Male201985+ yearsGR113-135</v>
      </c>
    </row>
    <row r="5688" spans="2:14" x14ac:dyDescent="0.35">
      <c r="B5688" t="s">
        <v>712</v>
      </c>
      <c r="C5688" t="s">
        <v>713</v>
      </c>
      <c r="D5688">
        <v>2019</v>
      </c>
      <c r="E5688">
        <v>2019</v>
      </c>
      <c r="F5688" s="1" t="s">
        <v>32</v>
      </c>
      <c r="G5688" s="1" t="s">
        <v>33</v>
      </c>
      <c r="H5688" s="1" t="s">
        <v>145</v>
      </c>
      <c r="I5688" s="1" t="s">
        <v>144</v>
      </c>
      <c r="J5688">
        <v>558</v>
      </c>
      <c r="K5688">
        <v>2376488</v>
      </c>
      <c r="L5688">
        <v>23.5</v>
      </c>
      <c r="M5688" s="2" t="b">
        <f t="shared" si="178"/>
        <v>1</v>
      </c>
      <c r="N5688" s="2" t="str">
        <f t="shared" si="179"/>
        <v>Male201985+ yearsGR113-136</v>
      </c>
    </row>
    <row r="5689" spans="2:14" x14ac:dyDescent="0.35">
      <c r="B5689" t="s">
        <v>712</v>
      </c>
      <c r="C5689" t="s">
        <v>713</v>
      </c>
      <c r="D5689">
        <v>2019</v>
      </c>
      <c r="E5689">
        <v>2019</v>
      </c>
      <c r="F5689" s="1" t="s">
        <v>11</v>
      </c>
      <c r="G5689" s="1" t="s">
        <v>12</v>
      </c>
      <c r="H5689" s="1" t="s">
        <v>129</v>
      </c>
      <c r="I5689" s="1" t="s">
        <v>128</v>
      </c>
      <c r="J5689">
        <v>35</v>
      </c>
      <c r="K5689" t="s">
        <v>13</v>
      </c>
      <c r="L5689" t="s">
        <v>13</v>
      </c>
      <c r="M5689" s="2" t="b">
        <f t="shared" si="178"/>
        <v>0</v>
      </c>
      <c r="N5689" s="2" t="str">
        <f t="shared" si="179"/>
        <v>Male2019Not StatedGR113-053</v>
      </c>
    </row>
    <row r="5690" spans="2:14" x14ac:dyDescent="0.35">
      <c r="B5690" t="s">
        <v>712</v>
      </c>
      <c r="C5690" t="s">
        <v>713</v>
      </c>
      <c r="D5690">
        <v>2019</v>
      </c>
      <c r="E5690">
        <v>2019</v>
      </c>
      <c r="F5690" s="1" t="s">
        <v>11</v>
      </c>
      <c r="G5690" s="1" t="s">
        <v>12</v>
      </c>
      <c r="H5690" s="1" t="s">
        <v>127</v>
      </c>
      <c r="I5690" s="1" t="s">
        <v>126</v>
      </c>
      <c r="J5690">
        <v>32</v>
      </c>
      <c r="K5690" t="s">
        <v>13</v>
      </c>
      <c r="L5690" t="s">
        <v>13</v>
      </c>
      <c r="M5690" s="2" t="b">
        <f t="shared" si="178"/>
        <v>1</v>
      </c>
      <c r="N5690" s="2" t="str">
        <f t="shared" si="179"/>
        <v>Male2019Not StatedGR113-054</v>
      </c>
    </row>
    <row r="5691" spans="2:14" x14ac:dyDescent="0.35">
      <c r="B5691" t="s">
        <v>712</v>
      </c>
      <c r="C5691" t="s">
        <v>713</v>
      </c>
      <c r="D5691">
        <v>2019</v>
      </c>
      <c r="E5691">
        <v>2019</v>
      </c>
      <c r="F5691" s="1" t="s">
        <v>11</v>
      </c>
      <c r="G5691" s="1" t="s">
        <v>12</v>
      </c>
      <c r="H5691" s="1" t="s">
        <v>123</v>
      </c>
      <c r="I5691" s="1" t="s">
        <v>122</v>
      </c>
      <c r="J5691">
        <v>22</v>
      </c>
      <c r="K5691" t="s">
        <v>13</v>
      </c>
      <c r="L5691" t="s">
        <v>13</v>
      </c>
      <c r="M5691" s="2" t="b">
        <f t="shared" si="178"/>
        <v>0</v>
      </c>
      <c r="N5691" s="2" t="str">
        <f t="shared" si="179"/>
        <v>Male2019Not StatedGR113-058</v>
      </c>
    </row>
    <row r="5692" spans="2:14" x14ac:dyDescent="0.35">
      <c r="B5692" t="s">
        <v>712</v>
      </c>
      <c r="C5692" t="s">
        <v>713</v>
      </c>
      <c r="D5692">
        <v>2019</v>
      </c>
      <c r="E5692">
        <v>2019</v>
      </c>
      <c r="F5692" s="1" t="s">
        <v>11</v>
      </c>
      <c r="G5692" s="1" t="s">
        <v>12</v>
      </c>
      <c r="H5692" s="1" t="s">
        <v>119</v>
      </c>
      <c r="I5692" s="1" t="s">
        <v>118</v>
      </c>
      <c r="J5692">
        <v>20</v>
      </c>
      <c r="K5692" t="s">
        <v>13</v>
      </c>
      <c r="L5692" t="s">
        <v>13</v>
      </c>
      <c r="M5692" s="2" t="b">
        <f t="shared" si="178"/>
        <v>0</v>
      </c>
      <c r="N5692" s="2" t="str">
        <f t="shared" si="179"/>
        <v>Male2019Not StatedGR113-061</v>
      </c>
    </row>
    <row r="5693" spans="2:14" x14ac:dyDescent="0.35">
      <c r="B5693" t="s">
        <v>712</v>
      </c>
      <c r="C5693" t="s">
        <v>713</v>
      </c>
      <c r="D5693">
        <v>2019</v>
      </c>
      <c r="E5693">
        <v>2019</v>
      </c>
      <c r="F5693" s="1" t="s">
        <v>11</v>
      </c>
      <c r="G5693" s="1" t="s">
        <v>12</v>
      </c>
      <c r="H5693" s="1" t="s">
        <v>117</v>
      </c>
      <c r="I5693" s="1" t="s">
        <v>116</v>
      </c>
      <c r="J5693">
        <v>16</v>
      </c>
      <c r="K5693" t="s">
        <v>13</v>
      </c>
      <c r="L5693" t="s">
        <v>13</v>
      </c>
      <c r="M5693" s="2" t="b">
        <f t="shared" si="178"/>
        <v>0</v>
      </c>
      <c r="N5693" s="2" t="str">
        <f t="shared" si="179"/>
        <v>Male2019Not StatedGR113-062</v>
      </c>
    </row>
    <row r="5694" spans="2:14" x14ac:dyDescent="0.35">
      <c r="B5694" t="s">
        <v>712</v>
      </c>
      <c r="C5694" t="s">
        <v>713</v>
      </c>
      <c r="D5694">
        <v>2019</v>
      </c>
      <c r="E5694">
        <v>2019</v>
      </c>
      <c r="F5694" s="1" t="s">
        <v>11</v>
      </c>
      <c r="G5694" s="1" t="s">
        <v>12</v>
      </c>
      <c r="H5694" s="1" t="s">
        <v>83</v>
      </c>
      <c r="I5694" s="1" t="s">
        <v>82</v>
      </c>
      <c r="J5694">
        <v>26</v>
      </c>
      <c r="K5694" t="s">
        <v>13</v>
      </c>
      <c r="L5694" t="s">
        <v>13</v>
      </c>
      <c r="M5694" s="2" t="b">
        <f t="shared" si="178"/>
        <v>0</v>
      </c>
      <c r="N5694" s="2" t="str">
        <f t="shared" si="179"/>
        <v>Male2019Not StatedGR113-110</v>
      </c>
    </row>
    <row r="5695" spans="2:14" x14ac:dyDescent="0.35">
      <c r="B5695" t="s">
        <v>712</v>
      </c>
      <c r="C5695" t="s">
        <v>713</v>
      </c>
      <c r="D5695">
        <v>2019</v>
      </c>
      <c r="E5695">
        <v>2019</v>
      </c>
      <c r="F5695" s="1" t="s">
        <v>11</v>
      </c>
      <c r="G5695" s="1" t="s">
        <v>12</v>
      </c>
      <c r="H5695" s="1" t="s">
        <v>79</v>
      </c>
      <c r="I5695" s="1" t="s">
        <v>78</v>
      </c>
      <c r="J5695">
        <v>10</v>
      </c>
      <c r="K5695" t="s">
        <v>13</v>
      </c>
      <c r="L5695" t="s">
        <v>13</v>
      </c>
      <c r="M5695" s="2" t="b">
        <f t="shared" si="178"/>
        <v>1</v>
      </c>
      <c r="N5695" s="2" t="str">
        <f t="shared" si="179"/>
        <v>Male2019Not StatedGR113-112</v>
      </c>
    </row>
    <row r="5696" spans="2:14" x14ac:dyDescent="0.35">
      <c r="B5696" t="s">
        <v>712</v>
      </c>
      <c r="C5696" t="s">
        <v>713</v>
      </c>
      <c r="D5696">
        <v>2019</v>
      </c>
      <c r="E5696">
        <v>2019</v>
      </c>
      <c r="F5696" s="1" t="s">
        <v>11</v>
      </c>
      <c r="G5696" s="1" t="s">
        <v>12</v>
      </c>
      <c r="H5696" s="1" t="s">
        <v>73</v>
      </c>
      <c r="I5696" s="1" t="s">
        <v>72</v>
      </c>
      <c r="J5696">
        <v>10</v>
      </c>
      <c r="K5696" t="s">
        <v>13</v>
      </c>
      <c r="L5696" t="s">
        <v>13</v>
      </c>
      <c r="M5696" s="2" t="b">
        <f t="shared" si="178"/>
        <v>0</v>
      </c>
      <c r="N5696" s="2" t="str">
        <f t="shared" si="179"/>
        <v>Male2019Not StatedGR113-117</v>
      </c>
    </row>
    <row r="5697" spans="2:14" x14ac:dyDescent="0.35">
      <c r="B5697" t="s">
        <v>712</v>
      </c>
      <c r="C5697" t="s">
        <v>713</v>
      </c>
      <c r="D5697">
        <v>2020</v>
      </c>
      <c r="E5697">
        <v>2020</v>
      </c>
      <c r="F5697" s="1" t="s">
        <v>8</v>
      </c>
      <c r="G5697" s="1" t="s">
        <v>9</v>
      </c>
      <c r="H5697" s="1" t="s">
        <v>296</v>
      </c>
      <c r="I5697" s="1" t="s">
        <v>295</v>
      </c>
      <c r="J5697">
        <v>92</v>
      </c>
      <c r="K5697">
        <v>1908141</v>
      </c>
      <c r="L5697">
        <v>4.8</v>
      </c>
      <c r="M5697" s="2" t="b">
        <f t="shared" si="178"/>
        <v>0</v>
      </c>
      <c r="N5697" s="2" t="str">
        <f t="shared" si="179"/>
        <v>Male2020&lt; 1 yearGR113-003</v>
      </c>
    </row>
    <row r="5698" spans="2:14" x14ac:dyDescent="0.35">
      <c r="B5698" t="s">
        <v>712</v>
      </c>
      <c r="C5698" t="s">
        <v>713</v>
      </c>
      <c r="D5698">
        <v>2020</v>
      </c>
      <c r="E5698">
        <v>2020</v>
      </c>
      <c r="F5698" s="1" t="s">
        <v>8</v>
      </c>
      <c r="G5698" s="1" t="s">
        <v>9</v>
      </c>
      <c r="H5698" s="1" t="s">
        <v>143</v>
      </c>
      <c r="I5698" s="1" t="s">
        <v>142</v>
      </c>
      <c r="J5698">
        <v>64</v>
      </c>
      <c r="K5698">
        <v>1908141</v>
      </c>
      <c r="L5698">
        <v>3.4</v>
      </c>
      <c r="M5698" s="2" t="b">
        <f t="shared" si="178"/>
        <v>1</v>
      </c>
      <c r="N5698" s="2" t="str">
        <f t="shared" si="179"/>
        <v>Male2020&lt; 1 yearGR113-010</v>
      </c>
    </row>
    <row r="5699" spans="2:14" x14ac:dyDescent="0.35">
      <c r="B5699" t="s">
        <v>712</v>
      </c>
      <c r="C5699" t="s">
        <v>713</v>
      </c>
      <c r="D5699">
        <v>2020</v>
      </c>
      <c r="E5699">
        <v>2020</v>
      </c>
      <c r="F5699" s="1" t="s">
        <v>8</v>
      </c>
      <c r="G5699" s="1" t="s">
        <v>9</v>
      </c>
      <c r="H5699" s="1" t="s">
        <v>141</v>
      </c>
      <c r="I5699" s="1" t="s">
        <v>140</v>
      </c>
      <c r="J5699">
        <v>91</v>
      </c>
      <c r="K5699">
        <v>1908141</v>
      </c>
      <c r="L5699">
        <v>4.8</v>
      </c>
      <c r="M5699" s="2" t="b">
        <f t="shared" si="178"/>
        <v>0</v>
      </c>
      <c r="N5699" s="2" t="str">
        <f t="shared" si="179"/>
        <v>Male2020&lt; 1 yearGR113-018</v>
      </c>
    </row>
    <row r="5700" spans="2:14" x14ac:dyDescent="0.35">
      <c r="B5700" t="s">
        <v>712</v>
      </c>
      <c r="C5700" t="s">
        <v>713</v>
      </c>
      <c r="D5700">
        <v>2020</v>
      </c>
      <c r="E5700">
        <v>2020</v>
      </c>
      <c r="F5700" s="1" t="s">
        <v>8</v>
      </c>
      <c r="G5700" s="1" t="s">
        <v>9</v>
      </c>
      <c r="H5700" s="1" t="s">
        <v>139</v>
      </c>
      <c r="I5700" s="1" t="s">
        <v>138</v>
      </c>
      <c r="J5700">
        <v>22</v>
      </c>
      <c r="K5700">
        <v>1908141</v>
      </c>
      <c r="L5700">
        <v>1.2</v>
      </c>
      <c r="M5700" s="2" t="b">
        <f t="shared" si="178"/>
        <v>1</v>
      </c>
      <c r="N5700" s="2" t="str">
        <f t="shared" si="179"/>
        <v>Male2020&lt; 1 yearGR113-019</v>
      </c>
    </row>
    <row r="5701" spans="2:14" x14ac:dyDescent="0.35">
      <c r="B5701" t="s">
        <v>712</v>
      </c>
      <c r="C5701" t="s">
        <v>713</v>
      </c>
      <c r="D5701">
        <v>2020</v>
      </c>
      <c r="E5701">
        <v>2020</v>
      </c>
      <c r="F5701" s="1" t="s">
        <v>8</v>
      </c>
      <c r="G5701" s="1" t="s">
        <v>9</v>
      </c>
      <c r="H5701" s="1" t="s">
        <v>238</v>
      </c>
      <c r="I5701" s="1" t="s">
        <v>237</v>
      </c>
      <c r="J5701">
        <v>24</v>
      </c>
      <c r="K5701">
        <v>1908141</v>
      </c>
      <c r="L5701">
        <v>1.3</v>
      </c>
      <c r="M5701" s="2" t="b">
        <f t="shared" si="178"/>
        <v>1</v>
      </c>
      <c r="N5701" s="2" t="str">
        <f t="shared" si="179"/>
        <v>Male2020&lt; 1 yearGR113-044</v>
      </c>
    </row>
    <row r="5702" spans="2:14" x14ac:dyDescent="0.35">
      <c r="B5702" t="s">
        <v>712</v>
      </c>
      <c r="C5702" t="s">
        <v>713</v>
      </c>
      <c r="D5702">
        <v>2020</v>
      </c>
      <c r="E5702">
        <v>2020</v>
      </c>
      <c r="F5702" s="1" t="s">
        <v>8</v>
      </c>
      <c r="G5702" s="1" t="s">
        <v>9</v>
      </c>
      <c r="H5702" s="1" t="s">
        <v>228</v>
      </c>
      <c r="I5702" s="1" t="s">
        <v>227</v>
      </c>
      <c r="J5702">
        <v>26</v>
      </c>
      <c r="K5702">
        <v>1908141</v>
      </c>
      <c r="L5702">
        <v>1.4</v>
      </c>
      <c r="M5702" s="2" t="b">
        <f t="shared" si="178"/>
        <v>1</v>
      </c>
      <c r="N5702" s="2" t="str">
        <f t="shared" si="179"/>
        <v>Male2020&lt; 1 yearGR113-050</v>
      </c>
    </row>
    <row r="5703" spans="2:14" x14ac:dyDescent="0.35">
      <c r="B5703" t="s">
        <v>712</v>
      </c>
      <c r="C5703" t="s">
        <v>713</v>
      </c>
      <c r="D5703">
        <v>2020</v>
      </c>
      <c r="E5703">
        <v>2020</v>
      </c>
      <c r="F5703" s="1" t="s">
        <v>8</v>
      </c>
      <c r="G5703" s="1" t="s">
        <v>9</v>
      </c>
      <c r="H5703" s="1" t="s">
        <v>129</v>
      </c>
      <c r="I5703" s="1" t="s">
        <v>128</v>
      </c>
      <c r="J5703">
        <v>180</v>
      </c>
      <c r="K5703">
        <v>1908141</v>
      </c>
      <c r="L5703">
        <v>9.4</v>
      </c>
      <c r="M5703" s="2" t="b">
        <f t="shared" si="178"/>
        <v>0</v>
      </c>
      <c r="N5703" s="2" t="str">
        <f t="shared" si="179"/>
        <v>Male2020&lt; 1 yearGR113-053</v>
      </c>
    </row>
    <row r="5704" spans="2:14" x14ac:dyDescent="0.35">
      <c r="B5704" t="s">
        <v>712</v>
      </c>
      <c r="C5704" t="s">
        <v>713</v>
      </c>
      <c r="D5704">
        <v>2020</v>
      </c>
      <c r="E5704">
        <v>2020</v>
      </c>
      <c r="F5704" s="1" t="s">
        <v>8</v>
      </c>
      <c r="G5704" s="1" t="s">
        <v>9</v>
      </c>
      <c r="H5704" s="1" t="s">
        <v>127</v>
      </c>
      <c r="I5704" s="1" t="s">
        <v>126</v>
      </c>
      <c r="J5704">
        <v>116</v>
      </c>
      <c r="K5704">
        <v>1908141</v>
      </c>
      <c r="L5704">
        <v>6.1</v>
      </c>
      <c r="M5704" s="2" t="b">
        <f t="shared" si="178"/>
        <v>1</v>
      </c>
      <c r="N5704" s="2" t="str">
        <f t="shared" si="179"/>
        <v>Male2020&lt; 1 yearGR113-054</v>
      </c>
    </row>
    <row r="5705" spans="2:14" x14ac:dyDescent="0.35">
      <c r="B5705" t="s">
        <v>712</v>
      </c>
      <c r="C5705" t="s">
        <v>713</v>
      </c>
      <c r="D5705">
        <v>2020</v>
      </c>
      <c r="E5705">
        <v>2020</v>
      </c>
      <c r="F5705" s="1" t="s">
        <v>8</v>
      </c>
      <c r="G5705" s="1" t="s">
        <v>9</v>
      </c>
      <c r="H5705" s="1" t="s">
        <v>123</v>
      </c>
      <c r="I5705" s="1" t="s">
        <v>122</v>
      </c>
      <c r="J5705">
        <v>10</v>
      </c>
      <c r="K5705">
        <v>1908141</v>
      </c>
      <c r="L5705" t="s">
        <v>10</v>
      </c>
      <c r="M5705" s="2" t="b">
        <f t="shared" si="178"/>
        <v>0</v>
      </c>
      <c r="N5705" s="2" t="str">
        <f t="shared" si="179"/>
        <v>Male2020&lt; 1 yearGR113-058</v>
      </c>
    </row>
    <row r="5706" spans="2:14" x14ac:dyDescent="0.35">
      <c r="B5706" t="s">
        <v>712</v>
      </c>
      <c r="C5706" t="s">
        <v>713</v>
      </c>
      <c r="D5706">
        <v>2020</v>
      </c>
      <c r="E5706">
        <v>2020</v>
      </c>
      <c r="F5706" s="1" t="s">
        <v>8</v>
      </c>
      <c r="G5706" s="1" t="s">
        <v>9</v>
      </c>
      <c r="H5706" s="1" t="s">
        <v>113</v>
      </c>
      <c r="I5706" s="1" t="s">
        <v>112</v>
      </c>
      <c r="J5706">
        <v>106</v>
      </c>
      <c r="K5706">
        <v>1908141</v>
      </c>
      <c r="L5706">
        <v>5.6</v>
      </c>
      <c r="M5706" s="2" t="b">
        <f t="shared" si="178"/>
        <v>0</v>
      </c>
      <c r="N5706" s="2" t="str">
        <f t="shared" si="179"/>
        <v>Male2020&lt; 1 yearGR113-064</v>
      </c>
    </row>
    <row r="5707" spans="2:14" x14ac:dyDescent="0.35">
      <c r="B5707" t="s">
        <v>712</v>
      </c>
      <c r="C5707" t="s">
        <v>713</v>
      </c>
      <c r="D5707">
        <v>2020</v>
      </c>
      <c r="E5707">
        <v>2020</v>
      </c>
      <c r="F5707" s="1" t="s">
        <v>8</v>
      </c>
      <c r="G5707" s="1" t="s">
        <v>9</v>
      </c>
      <c r="H5707" s="1" t="s">
        <v>109</v>
      </c>
      <c r="I5707" s="1" t="s">
        <v>108</v>
      </c>
      <c r="J5707">
        <v>97</v>
      </c>
      <c r="K5707">
        <v>1908141</v>
      </c>
      <c r="L5707">
        <v>5.0999999999999996</v>
      </c>
      <c r="M5707" s="2" t="b">
        <f t="shared" si="178"/>
        <v>0</v>
      </c>
      <c r="N5707" s="2" t="str">
        <f t="shared" si="179"/>
        <v>Male2020&lt; 1 yearGR113-068</v>
      </c>
    </row>
    <row r="5708" spans="2:14" x14ac:dyDescent="0.35">
      <c r="B5708" t="s">
        <v>712</v>
      </c>
      <c r="C5708" t="s">
        <v>713</v>
      </c>
      <c r="D5708">
        <v>2020</v>
      </c>
      <c r="E5708">
        <v>2020</v>
      </c>
      <c r="F5708" s="1" t="s">
        <v>8</v>
      </c>
      <c r="G5708" s="1" t="s">
        <v>9</v>
      </c>
      <c r="H5708" s="1" t="s">
        <v>107</v>
      </c>
      <c r="I5708" s="1" t="s">
        <v>106</v>
      </c>
      <c r="J5708">
        <v>55</v>
      </c>
      <c r="K5708">
        <v>1908141</v>
      </c>
      <c r="L5708">
        <v>2.9</v>
      </c>
      <c r="M5708" s="2" t="b">
        <f t="shared" si="178"/>
        <v>1</v>
      </c>
      <c r="N5708" s="2" t="str">
        <f t="shared" si="179"/>
        <v>Male2020&lt; 1 yearGR113-070</v>
      </c>
    </row>
    <row r="5709" spans="2:14" x14ac:dyDescent="0.35">
      <c r="B5709" t="s">
        <v>712</v>
      </c>
      <c r="C5709" t="s">
        <v>713</v>
      </c>
      <c r="D5709">
        <v>2020</v>
      </c>
      <c r="E5709">
        <v>2020</v>
      </c>
      <c r="F5709" s="1" t="s">
        <v>8</v>
      </c>
      <c r="G5709" s="1" t="s">
        <v>9</v>
      </c>
      <c r="H5709" s="1" t="s">
        <v>105</v>
      </c>
      <c r="I5709" s="1" t="s">
        <v>104</v>
      </c>
      <c r="J5709">
        <v>12</v>
      </c>
      <c r="K5709">
        <v>1908141</v>
      </c>
      <c r="L5709" t="s">
        <v>10</v>
      </c>
      <c r="M5709" s="2" t="b">
        <f t="shared" si="178"/>
        <v>0</v>
      </c>
      <c r="N5709" s="2" t="str">
        <f t="shared" si="179"/>
        <v>Male2020&lt; 1 yearGR113-075</v>
      </c>
    </row>
    <row r="5710" spans="2:14" x14ac:dyDescent="0.35">
      <c r="B5710" t="s">
        <v>712</v>
      </c>
      <c r="C5710" t="s">
        <v>713</v>
      </c>
      <c r="D5710">
        <v>2020</v>
      </c>
      <c r="E5710">
        <v>2020</v>
      </c>
      <c r="F5710" s="1" t="s">
        <v>8</v>
      </c>
      <c r="G5710" s="1" t="s">
        <v>9</v>
      </c>
      <c r="H5710" s="1" t="s">
        <v>103</v>
      </c>
      <c r="I5710" s="1" t="s">
        <v>102</v>
      </c>
      <c r="J5710">
        <v>82</v>
      </c>
      <c r="K5710">
        <v>1908141</v>
      </c>
      <c r="L5710">
        <v>4.3</v>
      </c>
      <c r="M5710" s="2" t="b">
        <f t="shared" si="178"/>
        <v>1</v>
      </c>
      <c r="N5710" s="2" t="str">
        <f t="shared" si="179"/>
        <v>Male2020&lt; 1 yearGR113-076</v>
      </c>
    </row>
    <row r="5711" spans="2:14" x14ac:dyDescent="0.35">
      <c r="B5711" t="s">
        <v>712</v>
      </c>
      <c r="C5711" t="s">
        <v>713</v>
      </c>
      <c r="D5711">
        <v>2020</v>
      </c>
      <c r="E5711">
        <v>2020</v>
      </c>
      <c r="F5711" s="1" t="s">
        <v>8</v>
      </c>
      <c r="G5711" s="1" t="s">
        <v>9</v>
      </c>
      <c r="H5711" s="1" t="s">
        <v>101</v>
      </c>
      <c r="I5711" s="1" t="s">
        <v>100</v>
      </c>
      <c r="J5711">
        <v>74</v>
      </c>
      <c r="K5711">
        <v>1908141</v>
      </c>
      <c r="L5711">
        <v>3.9</v>
      </c>
      <c r="M5711" s="2" t="b">
        <f t="shared" si="178"/>
        <v>0</v>
      </c>
      <c r="N5711" s="2" t="str">
        <f t="shared" si="179"/>
        <v>Male2020&lt; 1 yearGR113-078</v>
      </c>
    </row>
    <row r="5712" spans="2:14" x14ac:dyDescent="0.35">
      <c r="B5712" t="s">
        <v>712</v>
      </c>
      <c r="C5712" t="s">
        <v>713</v>
      </c>
      <c r="D5712">
        <v>2020</v>
      </c>
      <c r="E5712">
        <v>2020</v>
      </c>
      <c r="F5712" s="1" t="s">
        <v>8</v>
      </c>
      <c r="G5712" s="1" t="s">
        <v>9</v>
      </c>
      <c r="H5712" s="1" t="s">
        <v>186</v>
      </c>
      <c r="I5712" s="1" t="s">
        <v>185</v>
      </c>
      <c r="J5712">
        <v>83</v>
      </c>
      <c r="K5712">
        <v>1908141</v>
      </c>
      <c r="L5712">
        <v>4.3</v>
      </c>
      <c r="M5712" s="2" t="b">
        <f t="shared" si="178"/>
        <v>0</v>
      </c>
      <c r="N5712" s="2" t="str">
        <f t="shared" si="179"/>
        <v>Male2020&lt; 1 yearGR113-089</v>
      </c>
    </row>
    <row r="5713" spans="2:14" x14ac:dyDescent="0.35">
      <c r="B5713" t="s">
        <v>712</v>
      </c>
      <c r="C5713" t="s">
        <v>713</v>
      </c>
      <c r="D5713">
        <v>2020</v>
      </c>
      <c r="E5713">
        <v>2020</v>
      </c>
      <c r="F5713" s="1" t="s">
        <v>8</v>
      </c>
      <c r="G5713" s="1" t="s">
        <v>9</v>
      </c>
      <c r="H5713" s="1" t="s">
        <v>89</v>
      </c>
      <c r="I5713" s="1" t="s">
        <v>88</v>
      </c>
      <c r="J5713">
        <v>24</v>
      </c>
      <c r="K5713">
        <v>1908141</v>
      </c>
      <c r="L5713">
        <v>1.3</v>
      </c>
      <c r="M5713" s="2" t="b">
        <f t="shared" si="178"/>
        <v>1</v>
      </c>
      <c r="N5713" s="2" t="str">
        <f t="shared" si="179"/>
        <v>Male2020&lt; 1 yearGR113-097</v>
      </c>
    </row>
    <row r="5714" spans="2:14" x14ac:dyDescent="0.35">
      <c r="B5714" t="s">
        <v>712</v>
      </c>
      <c r="C5714" t="s">
        <v>713</v>
      </c>
      <c r="D5714">
        <v>2020</v>
      </c>
      <c r="E5714">
        <v>2020</v>
      </c>
      <c r="F5714" s="1" t="s">
        <v>8</v>
      </c>
      <c r="G5714" s="1" t="s">
        <v>9</v>
      </c>
      <c r="H5714" s="1" t="s">
        <v>87</v>
      </c>
      <c r="I5714" s="1" t="s">
        <v>86</v>
      </c>
      <c r="J5714">
        <v>24</v>
      </c>
      <c r="K5714">
        <v>1908141</v>
      </c>
      <c r="L5714">
        <v>1.3</v>
      </c>
      <c r="M5714" s="2" t="b">
        <f t="shared" si="178"/>
        <v>0</v>
      </c>
      <c r="N5714" s="2" t="str">
        <f t="shared" si="179"/>
        <v>Male2020&lt; 1 yearGR113-100</v>
      </c>
    </row>
    <row r="5715" spans="2:14" x14ac:dyDescent="0.35">
      <c r="B5715" t="s">
        <v>712</v>
      </c>
      <c r="C5715" t="s">
        <v>713</v>
      </c>
      <c r="D5715">
        <v>2020</v>
      </c>
      <c r="E5715">
        <v>2020</v>
      </c>
      <c r="F5715" s="1" t="s">
        <v>8</v>
      </c>
      <c r="G5715" s="1" t="s">
        <v>9</v>
      </c>
      <c r="H5715" s="1" t="s">
        <v>85</v>
      </c>
      <c r="I5715" s="1" t="s">
        <v>84</v>
      </c>
      <c r="J5715">
        <v>5317</v>
      </c>
      <c r="K5715">
        <v>1908141</v>
      </c>
      <c r="L5715">
        <v>278.60000000000002</v>
      </c>
      <c r="M5715" s="2" t="b">
        <f t="shared" si="178"/>
        <v>1</v>
      </c>
      <c r="N5715" s="2" t="str">
        <f t="shared" si="179"/>
        <v>Male2020&lt; 1 yearGR113-108</v>
      </c>
    </row>
    <row r="5716" spans="2:14" x14ac:dyDescent="0.35">
      <c r="B5716" t="s">
        <v>712</v>
      </c>
      <c r="C5716" t="s">
        <v>713</v>
      </c>
      <c r="D5716">
        <v>2020</v>
      </c>
      <c r="E5716">
        <v>2020</v>
      </c>
      <c r="F5716" s="1" t="s">
        <v>8</v>
      </c>
      <c r="G5716" s="1" t="s">
        <v>9</v>
      </c>
      <c r="H5716" s="1" t="s">
        <v>164</v>
      </c>
      <c r="I5716" s="1" t="s">
        <v>163</v>
      </c>
      <c r="J5716">
        <v>2140</v>
      </c>
      <c r="K5716">
        <v>1908141</v>
      </c>
      <c r="L5716">
        <v>112.2</v>
      </c>
      <c r="M5716" s="2" t="b">
        <f t="shared" si="178"/>
        <v>1</v>
      </c>
      <c r="N5716" s="2" t="str">
        <f t="shared" si="179"/>
        <v>Male2020&lt; 1 yearGR113-109</v>
      </c>
    </row>
    <row r="5717" spans="2:14" x14ac:dyDescent="0.35">
      <c r="B5717" t="s">
        <v>712</v>
      </c>
      <c r="C5717" t="s">
        <v>713</v>
      </c>
      <c r="D5717">
        <v>2020</v>
      </c>
      <c r="E5717">
        <v>2020</v>
      </c>
      <c r="F5717" s="1" t="s">
        <v>8</v>
      </c>
      <c r="G5717" s="1" t="s">
        <v>9</v>
      </c>
      <c r="H5717" s="1" t="s">
        <v>83</v>
      </c>
      <c r="I5717" s="1" t="s">
        <v>82</v>
      </c>
      <c r="J5717">
        <v>1417</v>
      </c>
      <c r="K5717">
        <v>1908141</v>
      </c>
      <c r="L5717">
        <v>74.3</v>
      </c>
      <c r="M5717" s="2" t="b">
        <f t="shared" si="178"/>
        <v>0</v>
      </c>
      <c r="N5717" s="2" t="str">
        <f t="shared" si="179"/>
        <v>Male2020&lt; 1 yearGR113-110</v>
      </c>
    </row>
    <row r="5718" spans="2:14" x14ac:dyDescent="0.35">
      <c r="B5718" t="s">
        <v>712</v>
      </c>
      <c r="C5718" t="s">
        <v>713</v>
      </c>
      <c r="D5718">
        <v>2020</v>
      </c>
      <c r="E5718">
        <v>2020</v>
      </c>
      <c r="F5718" s="1" t="s">
        <v>8</v>
      </c>
      <c r="G5718" s="1" t="s">
        <v>9</v>
      </c>
      <c r="H5718" s="1" t="s">
        <v>81</v>
      </c>
      <c r="I5718" s="1" t="s">
        <v>80</v>
      </c>
      <c r="J5718">
        <v>339</v>
      </c>
      <c r="K5718">
        <v>1908141</v>
      </c>
      <c r="L5718">
        <v>17.8</v>
      </c>
      <c r="M5718" s="2" t="b">
        <f t="shared" si="178"/>
        <v>0</v>
      </c>
      <c r="N5718" s="2" t="str">
        <f t="shared" si="179"/>
        <v>Male2020&lt; 1 yearGR113-111</v>
      </c>
    </row>
    <row r="5719" spans="2:14" x14ac:dyDescent="0.35">
      <c r="B5719" t="s">
        <v>712</v>
      </c>
      <c r="C5719" t="s">
        <v>713</v>
      </c>
      <c r="D5719">
        <v>2020</v>
      </c>
      <c r="E5719">
        <v>2020</v>
      </c>
      <c r="F5719" s="1" t="s">
        <v>8</v>
      </c>
      <c r="G5719" s="1" t="s">
        <v>9</v>
      </c>
      <c r="H5719" s="1" t="s">
        <v>79</v>
      </c>
      <c r="I5719" s="1" t="s">
        <v>78</v>
      </c>
      <c r="J5719">
        <v>684</v>
      </c>
      <c r="K5719">
        <v>1908141</v>
      </c>
      <c r="L5719">
        <v>35.799999999999997</v>
      </c>
      <c r="M5719" s="2" t="b">
        <f t="shared" si="178"/>
        <v>1</v>
      </c>
      <c r="N5719" s="2" t="str">
        <f t="shared" si="179"/>
        <v>Male2020&lt; 1 yearGR113-112</v>
      </c>
    </row>
    <row r="5720" spans="2:14" x14ac:dyDescent="0.35">
      <c r="B5720" t="s">
        <v>712</v>
      </c>
      <c r="C5720" t="s">
        <v>713</v>
      </c>
      <c r="D5720">
        <v>2020</v>
      </c>
      <c r="E5720">
        <v>2020</v>
      </c>
      <c r="F5720" s="1" t="s">
        <v>8</v>
      </c>
      <c r="G5720" s="1" t="s">
        <v>9</v>
      </c>
      <c r="H5720" s="1" t="s">
        <v>77</v>
      </c>
      <c r="I5720" s="1" t="s">
        <v>76</v>
      </c>
      <c r="J5720">
        <v>44</v>
      </c>
      <c r="K5720">
        <v>1908141</v>
      </c>
      <c r="L5720">
        <v>2.2999999999999998</v>
      </c>
      <c r="M5720" s="2" t="b">
        <f t="shared" si="178"/>
        <v>0</v>
      </c>
      <c r="N5720" s="2" t="str">
        <f t="shared" si="179"/>
        <v>Male2020&lt; 1 yearGR113-113</v>
      </c>
    </row>
    <row r="5721" spans="2:14" x14ac:dyDescent="0.35">
      <c r="B5721" t="s">
        <v>712</v>
      </c>
      <c r="C5721" t="s">
        <v>713</v>
      </c>
      <c r="D5721">
        <v>2020</v>
      </c>
      <c r="E5721">
        <v>2020</v>
      </c>
      <c r="F5721" s="1" t="s">
        <v>8</v>
      </c>
      <c r="G5721" s="1" t="s">
        <v>9</v>
      </c>
      <c r="H5721" s="1" t="s">
        <v>75</v>
      </c>
      <c r="I5721" s="1" t="s">
        <v>74</v>
      </c>
      <c r="J5721">
        <v>43</v>
      </c>
      <c r="K5721">
        <v>1908141</v>
      </c>
      <c r="L5721">
        <v>2.2999999999999998</v>
      </c>
      <c r="M5721" s="2" t="b">
        <f t="shared" si="178"/>
        <v>0</v>
      </c>
      <c r="N5721" s="2" t="str">
        <f t="shared" si="179"/>
        <v>Male2020&lt; 1 yearGR113-114</v>
      </c>
    </row>
    <row r="5722" spans="2:14" x14ac:dyDescent="0.35">
      <c r="B5722" t="s">
        <v>712</v>
      </c>
      <c r="C5722" t="s">
        <v>713</v>
      </c>
      <c r="D5722">
        <v>2020</v>
      </c>
      <c r="E5722">
        <v>2020</v>
      </c>
      <c r="F5722" s="1" t="s">
        <v>8</v>
      </c>
      <c r="G5722" s="1" t="s">
        <v>9</v>
      </c>
      <c r="H5722" s="1" t="s">
        <v>73</v>
      </c>
      <c r="I5722" s="1" t="s">
        <v>72</v>
      </c>
      <c r="J5722">
        <v>640</v>
      </c>
      <c r="K5722">
        <v>1908141</v>
      </c>
      <c r="L5722">
        <v>33.5</v>
      </c>
      <c r="M5722" s="2" t="b">
        <f t="shared" si="178"/>
        <v>0</v>
      </c>
      <c r="N5722" s="2" t="str">
        <f t="shared" si="179"/>
        <v>Male2020&lt; 1 yearGR113-117</v>
      </c>
    </row>
    <row r="5723" spans="2:14" x14ac:dyDescent="0.35">
      <c r="B5723" t="s">
        <v>712</v>
      </c>
      <c r="C5723" t="s">
        <v>713</v>
      </c>
      <c r="D5723">
        <v>2020</v>
      </c>
      <c r="E5723">
        <v>2020</v>
      </c>
      <c r="F5723" s="1" t="s">
        <v>8</v>
      </c>
      <c r="G5723" s="1" t="s">
        <v>9</v>
      </c>
      <c r="H5723" s="1" t="s">
        <v>69</v>
      </c>
      <c r="I5723" s="1" t="s">
        <v>68</v>
      </c>
      <c r="J5723">
        <v>15</v>
      </c>
      <c r="K5723">
        <v>1908141</v>
      </c>
      <c r="L5723" t="s">
        <v>10</v>
      </c>
      <c r="M5723" s="2" t="b">
        <f t="shared" si="178"/>
        <v>0</v>
      </c>
      <c r="N5723" s="2" t="str">
        <f t="shared" si="179"/>
        <v>Male2020&lt; 1 yearGR113-120</v>
      </c>
    </row>
    <row r="5724" spans="2:14" x14ac:dyDescent="0.35">
      <c r="B5724" t="s">
        <v>712</v>
      </c>
      <c r="C5724" t="s">
        <v>713</v>
      </c>
      <c r="D5724">
        <v>2020</v>
      </c>
      <c r="E5724">
        <v>2020</v>
      </c>
      <c r="F5724" s="1" t="s">
        <v>8</v>
      </c>
      <c r="G5724" s="1" t="s">
        <v>9</v>
      </c>
      <c r="H5724" s="1" t="s">
        <v>67</v>
      </c>
      <c r="I5724" s="1" t="s">
        <v>66</v>
      </c>
      <c r="J5724">
        <v>13</v>
      </c>
      <c r="K5724">
        <v>1908141</v>
      </c>
      <c r="L5724" t="s">
        <v>10</v>
      </c>
      <c r="M5724" s="2" t="b">
        <f t="shared" si="178"/>
        <v>0</v>
      </c>
      <c r="N5724" s="2" t="str">
        <f t="shared" si="179"/>
        <v>Male2020&lt; 1 yearGR113-122</v>
      </c>
    </row>
    <row r="5725" spans="2:14" x14ac:dyDescent="0.35">
      <c r="B5725" t="s">
        <v>712</v>
      </c>
      <c r="C5725" t="s">
        <v>713</v>
      </c>
      <c r="D5725">
        <v>2020</v>
      </c>
      <c r="E5725">
        <v>2020</v>
      </c>
      <c r="F5725" s="1" t="s">
        <v>8</v>
      </c>
      <c r="G5725" s="1" t="s">
        <v>9</v>
      </c>
      <c r="H5725" s="1" t="s">
        <v>154</v>
      </c>
      <c r="I5725" s="1" t="s">
        <v>153</v>
      </c>
      <c r="J5725">
        <v>605</v>
      </c>
      <c r="K5725">
        <v>1908141</v>
      </c>
      <c r="L5725">
        <v>31.7</v>
      </c>
      <c r="M5725" s="2" t="b">
        <f t="shared" si="178"/>
        <v>0</v>
      </c>
      <c r="N5725" s="2" t="str">
        <f t="shared" si="179"/>
        <v>Male2020&lt; 1 yearGR113-123</v>
      </c>
    </row>
    <row r="5726" spans="2:14" x14ac:dyDescent="0.35">
      <c r="B5726" t="s">
        <v>712</v>
      </c>
      <c r="C5726" t="s">
        <v>713</v>
      </c>
      <c r="D5726">
        <v>2020</v>
      </c>
      <c r="E5726">
        <v>2020</v>
      </c>
      <c r="F5726" s="1" t="s">
        <v>8</v>
      </c>
      <c r="G5726" s="1" t="s">
        <v>9</v>
      </c>
      <c r="H5726" s="1" t="s">
        <v>61</v>
      </c>
      <c r="I5726" s="1" t="s">
        <v>60</v>
      </c>
      <c r="J5726">
        <v>154</v>
      </c>
      <c r="K5726">
        <v>1908141</v>
      </c>
      <c r="L5726">
        <v>8.1</v>
      </c>
      <c r="M5726" s="2" t="b">
        <f t="shared" si="178"/>
        <v>1</v>
      </c>
      <c r="N5726" s="2" t="str">
        <f t="shared" si="179"/>
        <v>Male2020&lt; 1 yearGR113-127</v>
      </c>
    </row>
    <row r="5727" spans="2:14" x14ac:dyDescent="0.35">
      <c r="B5727" t="s">
        <v>712</v>
      </c>
      <c r="C5727" t="s">
        <v>713</v>
      </c>
      <c r="D5727">
        <v>2020</v>
      </c>
      <c r="E5727">
        <v>2020</v>
      </c>
      <c r="F5727" s="1" t="s">
        <v>8</v>
      </c>
      <c r="G5727" s="1" t="s">
        <v>9</v>
      </c>
      <c r="H5727" s="1" t="s">
        <v>57</v>
      </c>
      <c r="I5727" s="1" t="s">
        <v>56</v>
      </c>
      <c r="J5727">
        <v>150</v>
      </c>
      <c r="K5727">
        <v>1908141</v>
      </c>
      <c r="L5727">
        <v>7.9</v>
      </c>
      <c r="M5727" s="2" t="b">
        <f t="shared" si="178"/>
        <v>0</v>
      </c>
      <c r="N5727" s="2" t="str">
        <f t="shared" si="179"/>
        <v>Male2020&lt; 1 yearGR113-129</v>
      </c>
    </row>
    <row r="5728" spans="2:14" x14ac:dyDescent="0.35">
      <c r="B5728" t="s">
        <v>712</v>
      </c>
      <c r="C5728" t="s">
        <v>713</v>
      </c>
      <c r="D5728">
        <v>2020</v>
      </c>
      <c r="E5728">
        <v>2020</v>
      </c>
      <c r="F5728" s="1" t="s">
        <v>8</v>
      </c>
      <c r="G5728" s="1" t="s">
        <v>9</v>
      </c>
      <c r="H5728" s="1" t="s">
        <v>55</v>
      </c>
      <c r="I5728" s="1" t="s">
        <v>54</v>
      </c>
      <c r="J5728">
        <v>58</v>
      </c>
      <c r="K5728">
        <v>1908141</v>
      </c>
      <c r="L5728">
        <v>3</v>
      </c>
      <c r="M5728" s="2" t="b">
        <f t="shared" si="178"/>
        <v>0</v>
      </c>
      <c r="N5728" s="2" t="str">
        <f t="shared" si="179"/>
        <v>Male2020&lt; 1 yearGR113-131</v>
      </c>
    </row>
    <row r="5729" spans="2:14" x14ac:dyDescent="0.35">
      <c r="B5729" t="s">
        <v>712</v>
      </c>
      <c r="C5729" t="s">
        <v>713</v>
      </c>
      <c r="D5729">
        <v>2020</v>
      </c>
      <c r="E5729">
        <v>2020</v>
      </c>
      <c r="F5729" s="1" t="s">
        <v>8</v>
      </c>
      <c r="G5729" s="1" t="s">
        <v>9</v>
      </c>
      <c r="H5729" s="1" t="s">
        <v>53</v>
      </c>
      <c r="I5729" s="1" t="s">
        <v>52</v>
      </c>
      <c r="J5729">
        <v>58</v>
      </c>
      <c r="K5729">
        <v>1908141</v>
      </c>
      <c r="L5729">
        <v>3</v>
      </c>
      <c r="M5729" s="2" t="b">
        <f t="shared" si="178"/>
        <v>0</v>
      </c>
      <c r="N5729" s="2" t="str">
        <f t="shared" si="179"/>
        <v>Male2020&lt; 1 yearGR113-133</v>
      </c>
    </row>
    <row r="5730" spans="2:14" x14ac:dyDescent="0.35">
      <c r="B5730" t="s">
        <v>712</v>
      </c>
      <c r="C5730" t="s">
        <v>713</v>
      </c>
      <c r="D5730">
        <v>2020</v>
      </c>
      <c r="E5730">
        <v>2020</v>
      </c>
      <c r="F5730" s="1" t="s">
        <v>8</v>
      </c>
      <c r="G5730" s="1" t="s">
        <v>9</v>
      </c>
      <c r="H5730" s="1" t="s">
        <v>51</v>
      </c>
      <c r="I5730" s="1" t="s">
        <v>50</v>
      </c>
      <c r="J5730">
        <v>23</v>
      </c>
      <c r="K5730">
        <v>1908141</v>
      </c>
      <c r="L5730">
        <v>1.2</v>
      </c>
      <c r="M5730" s="2" t="b">
        <f t="shared" si="178"/>
        <v>1</v>
      </c>
      <c r="N5730" s="2" t="str">
        <f t="shared" si="179"/>
        <v>Male2020&lt; 1 yearGR113-137</v>
      </c>
    </row>
    <row r="5731" spans="2:14" x14ac:dyDescent="0.35">
      <c r="B5731" t="s">
        <v>712</v>
      </c>
      <c r="C5731" t="s">
        <v>713</v>
      </c>
      <c r="D5731">
        <v>2020</v>
      </c>
      <c r="E5731">
        <v>2020</v>
      </c>
      <c r="F5731" s="1" t="s">
        <v>14</v>
      </c>
      <c r="G5731" s="1" t="s">
        <v>15</v>
      </c>
      <c r="H5731" s="1" t="s">
        <v>143</v>
      </c>
      <c r="I5731" s="1" t="s">
        <v>142</v>
      </c>
      <c r="J5731">
        <v>20</v>
      </c>
      <c r="K5731">
        <v>7953016</v>
      </c>
      <c r="L5731">
        <v>0.3</v>
      </c>
      <c r="M5731" s="2" t="b">
        <f t="shared" si="178"/>
        <v>1</v>
      </c>
      <c r="N5731" s="2" t="str">
        <f t="shared" si="179"/>
        <v>Male20201-4 yearsGR113-010</v>
      </c>
    </row>
    <row r="5732" spans="2:14" x14ac:dyDescent="0.35">
      <c r="B5732" t="s">
        <v>712</v>
      </c>
      <c r="C5732" t="s">
        <v>713</v>
      </c>
      <c r="D5732">
        <v>2020</v>
      </c>
      <c r="E5732">
        <v>2020</v>
      </c>
      <c r="F5732" s="1" t="s">
        <v>14</v>
      </c>
      <c r="G5732" s="1" t="s">
        <v>15</v>
      </c>
      <c r="H5732" s="1" t="s">
        <v>141</v>
      </c>
      <c r="I5732" s="1" t="s">
        <v>140</v>
      </c>
      <c r="J5732">
        <v>58</v>
      </c>
      <c r="K5732">
        <v>7953016</v>
      </c>
      <c r="L5732">
        <v>0.7</v>
      </c>
      <c r="M5732" s="2" t="b">
        <f t="shared" si="178"/>
        <v>0</v>
      </c>
      <c r="N5732" s="2" t="str">
        <f t="shared" si="179"/>
        <v>Male20201-4 yearsGR113-018</v>
      </c>
    </row>
    <row r="5733" spans="2:14" x14ac:dyDescent="0.35">
      <c r="B5733" t="s">
        <v>712</v>
      </c>
      <c r="C5733" t="s">
        <v>713</v>
      </c>
      <c r="D5733">
        <v>2020</v>
      </c>
      <c r="E5733">
        <v>2020</v>
      </c>
      <c r="F5733" s="1" t="s">
        <v>14</v>
      </c>
      <c r="G5733" s="1" t="s">
        <v>15</v>
      </c>
      <c r="H5733" s="1" t="s">
        <v>139</v>
      </c>
      <c r="I5733" s="1" t="s">
        <v>138</v>
      </c>
      <c r="J5733">
        <v>159</v>
      </c>
      <c r="K5733">
        <v>7953016</v>
      </c>
      <c r="L5733">
        <v>2</v>
      </c>
      <c r="M5733" s="2" t="b">
        <f t="shared" si="178"/>
        <v>1</v>
      </c>
      <c r="N5733" s="2" t="str">
        <f t="shared" si="179"/>
        <v>Male20201-4 yearsGR113-019</v>
      </c>
    </row>
    <row r="5734" spans="2:14" x14ac:dyDescent="0.35">
      <c r="B5734" t="s">
        <v>712</v>
      </c>
      <c r="C5734" t="s">
        <v>713</v>
      </c>
      <c r="D5734">
        <v>2020</v>
      </c>
      <c r="E5734">
        <v>2020</v>
      </c>
      <c r="F5734" s="1" t="s">
        <v>14</v>
      </c>
      <c r="G5734" s="1" t="s">
        <v>15</v>
      </c>
      <c r="H5734" s="1" t="s">
        <v>272</v>
      </c>
      <c r="I5734" s="1" t="s">
        <v>271</v>
      </c>
      <c r="J5734">
        <v>10</v>
      </c>
      <c r="K5734">
        <v>7953016</v>
      </c>
      <c r="L5734" t="s">
        <v>10</v>
      </c>
      <c r="M5734" s="2" t="b">
        <f t="shared" si="178"/>
        <v>0</v>
      </c>
      <c r="N5734" s="2" t="str">
        <f t="shared" si="179"/>
        <v>Male20201-4 yearsGR113-024</v>
      </c>
    </row>
    <row r="5735" spans="2:14" x14ac:dyDescent="0.35">
      <c r="B5735" t="s">
        <v>712</v>
      </c>
      <c r="C5735" t="s">
        <v>713</v>
      </c>
      <c r="D5735">
        <v>2020</v>
      </c>
      <c r="E5735">
        <v>2020</v>
      </c>
      <c r="F5735" s="1" t="s">
        <v>14</v>
      </c>
      <c r="G5735" s="1" t="s">
        <v>15</v>
      </c>
      <c r="H5735" s="1" t="s">
        <v>250</v>
      </c>
      <c r="I5735" s="1" t="s">
        <v>249</v>
      </c>
      <c r="J5735">
        <v>38</v>
      </c>
      <c r="K5735">
        <v>7953016</v>
      </c>
      <c r="L5735">
        <v>0.5</v>
      </c>
      <c r="M5735" s="2" t="b">
        <f t="shared" si="178"/>
        <v>0</v>
      </c>
      <c r="N5735" s="2" t="str">
        <f t="shared" si="179"/>
        <v>Male20201-4 yearsGR113-036</v>
      </c>
    </row>
    <row r="5736" spans="2:14" x14ac:dyDescent="0.35">
      <c r="B5736" t="s">
        <v>712</v>
      </c>
      <c r="C5736" t="s">
        <v>713</v>
      </c>
      <c r="D5736">
        <v>2020</v>
      </c>
      <c r="E5736">
        <v>2020</v>
      </c>
      <c r="F5736" s="1" t="s">
        <v>14</v>
      </c>
      <c r="G5736" s="1" t="s">
        <v>15</v>
      </c>
      <c r="H5736" s="1" t="s">
        <v>135</v>
      </c>
      <c r="I5736" s="1" t="s">
        <v>134</v>
      </c>
      <c r="J5736">
        <v>44</v>
      </c>
      <c r="K5736">
        <v>7953016</v>
      </c>
      <c r="L5736">
        <v>0.6</v>
      </c>
      <c r="M5736" s="2" t="b">
        <f t="shared" si="178"/>
        <v>0</v>
      </c>
      <c r="N5736" s="2" t="str">
        <f t="shared" si="179"/>
        <v>Male20201-4 yearsGR113-037</v>
      </c>
    </row>
    <row r="5737" spans="2:14" x14ac:dyDescent="0.35">
      <c r="B5737" t="s">
        <v>712</v>
      </c>
      <c r="C5737" t="s">
        <v>713</v>
      </c>
      <c r="D5737">
        <v>2020</v>
      </c>
      <c r="E5737">
        <v>2020</v>
      </c>
      <c r="F5737" s="1" t="s">
        <v>14</v>
      </c>
      <c r="G5737" s="1" t="s">
        <v>15</v>
      </c>
      <c r="H5737" s="1" t="s">
        <v>246</v>
      </c>
      <c r="I5737" s="1" t="s">
        <v>245</v>
      </c>
      <c r="J5737">
        <v>42</v>
      </c>
      <c r="K5737">
        <v>7953016</v>
      </c>
      <c r="L5737">
        <v>0.5</v>
      </c>
      <c r="M5737" s="2" t="b">
        <f t="shared" si="178"/>
        <v>0</v>
      </c>
      <c r="N5737" s="2" t="str">
        <f t="shared" si="179"/>
        <v>Male20201-4 yearsGR113-040</v>
      </c>
    </row>
    <row r="5738" spans="2:14" x14ac:dyDescent="0.35">
      <c r="B5738" t="s">
        <v>712</v>
      </c>
      <c r="C5738" t="s">
        <v>713</v>
      </c>
      <c r="D5738">
        <v>2020</v>
      </c>
      <c r="E5738">
        <v>2020</v>
      </c>
      <c r="F5738" s="1" t="s">
        <v>14</v>
      </c>
      <c r="G5738" s="1" t="s">
        <v>15</v>
      </c>
      <c r="H5738" s="1" t="s">
        <v>240</v>
      </c>
      <c r="I5738" s="1" t="s">
        <v>239</v>
      </c>
      <c r="J5738">
        <v>62</v>
      </c>
      <c r="K5738">
        <v>7953016</v>
      </c>
      <c r="L5738">
        <v>0.8</v>
      </c>
      <c r="M5738" s="2" t="b">
        <f t="shared" si="178"/>
        <v>0</v>
      </c>
      <c r="N5738" s="2" t="str">
        <f t="shared" si="179"/>
        <v>Male20201-4 yearsGR113-043</v>
      </c>
    </row>
    <row r="5739" spans="2:14" x14ac:dyDescent="0.35">
      <c r="B5739" t="s">
        <v>712</v>
      </c>
      <c r="C5739" t="s">
        <v>713</v>
      </c>
      <c r="D5739">
        <v>2020</v>
      </c>
      <c r="E5739">
        <v>2020</v>
      </c>
      <c r="F5739" s="1" t="s">
        <v>14</v>
      </c>
      <c r="G5739" s="1" t="s">
        <v>15</v>
      </c>
      <c r="H5739" s="1" t="s">
        <v>238</v>
      </c>
      <c r="I5739" s="1" t="s">
        <v>237</v>
      </c>
      <c r="J5739">
        <v>15</v>
      </c>
      <c r="K5739">
        <v>7953016</v>
      </c>
      <c r="L5739" t="s">
        <v>10</v>
      </c>
      <c r="M5739" s="2" t="b">
        <f t="shared" si="178"/>
        <v>1</v>
      </c>
      <c r="N5739" s="2" t="str">
        <f t="shared" si="179"/>
        <v>Male20201-4 yearsGR113-044</v>
      </c>
    </row>
    <row r="5740" spans="2:14" x14ac:dyDescent="0.35">
      <c r="B5740" t="s">
        <v>712</v>
      </c>
      <c r="C5740" t="s">
        <v>713</v>
      </c>
      <c r="D5740">
        <v>2020</v>
      </c>
      <c r="E5740">
        <v>2020</v>
      </c>
      <c r="F5740" s="1" t="s">
        <v>14</v>
      </c>
      <c r="G5740" s="1" t="s">
        <v>15</v>
      </c>
      <c r="H5740" s="1" t="s">
        <v>228</v>
      </c>
      <c r="I5740" s="1" t="s">
        <v>227</v>
      </c>
      <c r="J5740">
        <v>10</v>
      </c>
      <c r="K5740">
        <v>7953016</v>
      </c>
      <c r="L5740" t="s">
        <v>10</v>
      </c>
      <c r="M5740" s="2" t="b">
        <f t="shared" si="178"/>
        <v>1</v>
      </c>
      <c r="N5740" s="2" t="str">
        <f t="shared" si="179"/>
        <v>Male20201-4 yearsGR113-050</v>
      </c>
    </row>
    <row r="5741" spans="2:14" x14ac:dyDescent="0.35">
      <c r="B5741" t="s">
        <v>712</v>
      </c>
      <c r="C5741" t="s">
        <v>713</v>
      </c>
      <c r="D5741">
        <v>2020</v>
      </c>
      <c r="E5741">
        <v>2020</v>
      </c>
      <c r="F5741" s="1" t="s">
        <v>14</v>
      </c>
      <c r="G5741" s="1" t="s">
        <v>15</v>
      </c>
      <c r="H5741" s="1" t="s">
        <v>129</v>
      </c>
      <c r="I5741" s="1" t="s">
        <v>128</v>
      </c>
      <c r="J5741">
        <v>91</v>
      </c>
      <c r="K5741">
        <v>7953016</v>
      </c>
      <c r="L5741">
        <v>1.1000000000000001</v>
      </c>
      <c r="M5741" s="2" t="b">
        <f t="shared" si="178"/>
        <v>0</v>
      </c>
      <c r="N5741" s="2" t="str">
        <f t="shared" si="179"/>
        <v>Male20201-4 yearsGR113-053</v>
      </c>
    </row>
    <row r="5742" spans="2:14" x14ac:dyDescent="0.35">
      <c r="B5742" t="s">
        <v>712</v>
      </c>
      <c r="C5742" t="s">
        <v>713</v>
      </c>
      <c r="D5742">
        <v>2020</v>
      </c>
      <c r="E5742">
        <v>2020</v>
      </c>
      <c r="F5742" s="1" t="s">
        <v>14</v>
      </c>
      <c r="G5742" s="1" t="s">
        <v>15</v>
      </c>
      <c r="H5742" s="1" t="s">
        <v>127</v>
      </c>
      <c r="I5742" s="1" t="s">
        <v>126</v>
      </c>
      <c r="J5742">
        <v>58</v>
      </c>
      <c r="K5742">
        <v>7953016</v>
      </c>
      <c r="L5742">
        <v>0.7</v>
      </c>
      <c r="M5742" s="2" t="b">
        <f t="shared" si="178"/>
        <v>1</v>
      </c>
      <c r="N5742" s="2" t="str">
        <f t="shared" si="179"/>
        <v>Male20201-4 yearsGR113-054</v>
      </c>
    </row>
    <row r="5743" spans="2:14" x14ac:dyDescent="0.35">
      <c r="B5743" t="s">
        <v>712</v>
      </c>
      <c r="C5743" t="s">
        <v>713</v>
      </c>
      <c r="D5743">
        <v>2020</v>
      </c>
      <c r="E5743">
        <v>2020</v>
      </c>
      <c r="F5743" s="1" t="s">
        <v>14</v>
      </c>
      <c r="G5743" s="1" t="s">
        <v>15</v>
      </c>
      <c r="H5743" s="1" t="s">
        <v>113</v>
      </c>
      <c r="I5743" s="1" t="s">
        <v>112</v>
      </c>
      <c r="J5743">
        <v>55</v>
      </c>
      <c r="K5743">
        <v>7953016</v>
      </c>
      <c r="L5743">
        <v>0.7</v>
      </c>
      <c r="M5743" s="2" t="b">
        <f t="shared" si="178"/>
        <v>0</v>
      </c>
      <c r="N5743" s="2" t="str">
        <f t="shared" si="179"/>
        <v>Male20201-4 yearsGR113-064</v>
      </c>
    </row>
    <row r="5744" spans="2:14" x14ac:dyDescent="0.35">
      <c r="B5744" t="s">
        <v>712</v>
      </c>
      <c r="C5744" t="s">
        <v>713</v>
      </c>
      <c r="D5744">
        <v>2020</v>
      </c>
      <c r="E5744">
        <v>2020</v>
      </c>
      <c r="F5744" s="1" t="s">
        <v>14</v>
      </c>
      <c r="G5744" s="1" t="s">
        <v>15</v>
      </c>
      <c r="H5744" s="1" t="s">
        <v>109</v>
      </c>
      <c r="I5744" s="1" t="s">
        <v>108</v>
      </c>
      <c r="J5744">
        <v>39</v>
      </c>
      <c r="K5744">
        <v>7953016</v>
      </c>
      <c r="L5744">
        <v>0.5</v>
      </c>
      <c r="M5744" s="2" t="b">
        <f t="shared" ref="M5744:M5807" si="180">LEFT(H5744,1)="#"</f>
        <v>0</v>
      </c>
      <c r="N5744" s="2" t="str">
        <f t="shared" ref="N5744:N5807" si="181">B5744&amp;E5744&amp;F5744&amp;I5744</f>
        <v>Male20201-4 yearsGR113-068</v>
      </c>
    </row>
    <row r="5745" spans="2:14" x14ac:dyDescent="0.35">
      <c r="B5745" t="s">
        <v>712</v>
      </c>
      <c r="C5745" t="s">
        <v>713</v>
      </c>
      <c r="D5745">
        <v>2020</v>
      </c>
      <c r="E5745">
        <v>2020</v>
      </c>
      <c r="F5745" s="1" t="s">
        <v>14</v>
      </c>
      <c r="G5745" s="1" t="s">
        <v>15</v>
      </c>
      <c r="H5745" s="1" t="s">
        <v>107</v>
      </c>
      <c r="I5745" s="1" t="s">
        <v>106</v>
      </c>
      <c r="J5745">
        <v>30</v>
      </c>
      <c r="K5745">
        <v>7953016</v>
      </c>
      <c r="L5745">
        <v>0.4</v>
      </c>
      <c r="M5745" s="2" t="b">
        <f t="shared" si="180"/>
        <v>1</v>
      </c>
      <c r="N5745" s="2" t="str">
        <f t="shared" si="181"/>
        <v>Male20201-4 yearsGR113-070</v>
      </c>
    </row>
    <row r="5746" spans="2:14" x14ac:dyDescent="0.35">
      <c r="B5746" t="s">
        <v>712</v>
      </c>
      <c r="C5746" t="s">
        <v>713</v>
      </c>
      <c r="D5746">
        <v>2020</v>
      </c>
      <c r="E5746">
        <v>2020</v>
      </c>
      <c r="F5746" s="1" t="s">
        <v>14</v>
      </c>
      <c r="G5746" s="1" t="s">
        <v>15</v>
      </c>
      <c r="H5746" s="1" t="s">
        <v>103</v>
      </c>
      <c r="I5746" s="1" t="s">
        <v>102</v>
      </c>
      <c r="J5746">
        <v>51</v>
      </c>
      <c r="K5746">
        <v>7953016</v>
      </c>
      <c r="L5746">
        <v>0.6</v>
      </c>
      <c r="M5746" s="2" t="b">
        <f t="shared" si="180"/>
        <v>1</v>
      </c>
      <c r="N5746" s="2" t="str">
        <f t="shared" si="181"/>
        <v>Male20201-4 yearsGR113-076</v>
      </c>
    </row>
    <row r="5747" spans="2:14" x14ac:dyDescent="0.35">
      <c r="B5747" t="s">
        <v>712</v>
      </c>
      <c r="C5747" t="s">
        <v>713</v>
      </c>
      <c r="D5747">
        <v>2020</v>
      </c>
      <c r="E5747">
        <v>2020</v>
      </c>
      <c r="F5747" s="1" t="s">
        <v>14</v>
      </c>
      <c r="G5747" s="1" t="s">
        <v>15</v>
      </c>
      <c r="H5747" s="1" t="s">
        <v>202</v>
      </c>
      <c r="I5747" s="1" t="s">
        <v>201</v>
      </c>
      <c r="J5747">
        <v>32</v>
      </c>
      <c r="K5747">
        <v>7953016</v>
      </c>
      <c r="L5747">
        <v>0.4</v>
      </c>
      <c r="M5747" s="2" t="b">
        <f t="shared" si="180"/>
        <v>0</v>
      </c>
      <c r="N5747" s="2" t="str">
        <f t="shared" si="181"/>
        <v>Male20201-4 yearsGR113-077</v>
      </c>
    </row>
    <row r="5748" spans="2:14" x14ac:dyDescent="0.35">
      <c r="B5748" t="s">
        <v>712</v>
      </c>
      <c r="C5748" t="s">
        <v>713</v>
      </c>
      <c r="D5748">
        <v>2020</v>
      </c>
      <c r="E5748">
        <v>2020</v>
      </c>
      <c r="F5748" s="1" t="s">
        <v>14</v>
      </c>
      <c r="G5748" s="1" t="s">
        <v>15</v>
      </c>
      <c r="H5748" s="1" t="s">
        <v>101</v>
      </c>
      <c r="I5748" s="1" t="s">
        <v>100</v>
      </c>
      <c r="J5748">
        <v>19</v>
      </c>
      <c r="K5748">
        <v>7953016</v>
      </c>
      <c r="L5748" t="s">
        <v>10</v>
      </c>
      <c r="M5748" s="2" t="b">
        <f t="shared" si="180"/>
        <v>0</v>
      </c>
      <c r="N5748" s="2" t="str">
        <f t="shared" si="181"/>
        <v>Male20201-4 yearsGR113-078</v>
      </c>
    </row>
    <row r="5749" spans="2:14" x14ac:dyDescent="0.35">
      <c r="B5749" t="s">
        <v>712</v>
      </c>
      <c r="C5749" t="s">
        <v>713</v>
      </c>
      <c r="D5749">
        <v>2020</v>
      </c>
      <c r="E5749">
        <v>2020</v>
      </c>
      <c r="F5749" s="1" t="s">
        <v>14</v>
      </c>
      <c r="G5749" s="1" t="s">
        <v>15</v>
      </c>
      <c r="H5749" s="1" t="s">
        <v>200</v>
      </c>
      <c r="I5749" s="1" t="s">
        <v>199</v>
      </c>
      <c r="J5749">
        <v>10</v>
      </c>
      <c r="K5749">
        <v>7953016</v>
      </c>
      <c r="L5749" t="s">
        <v>10</v>
      </c>
      <c r="M5749" s="2" t="b">
        <f t="shared" si="180"/>
        <v>0</v>
      </c>
      <c r="N5749" s="2" t="str">
        <f t="shared" si="181"/>
        <v>Male20201-4 yearsGR113-079</v>
      </c>
    </row>
    <row r="5750" spans="2:14" x14ac:dyDescent="0.35">
      <c r="B5750" t="s">
        <v>712</v>
      </c>
      <c r="C5750" t="s">
        <v>713</v>
      </c>
      <c r="D5750">
        <v>2020</v>
      </c>
      <c r="E5750">
        <v>2020</v>
      </c>
      <c r="F5750" s="1" t="s">
        <v>14</v>
      </c>
      <c r="G5750" s="1" t="s">
        <v>15</v>
      </c>
      <c r="H5750" s="1" t="s">
        <v>99</v>
      </c>
      <c r="I5750" s="1" t="s">
        <v>98</v>
      </c>
      <c r="J5750">
        <v>13</v>
      </c>
      <c r="K5750">
        <v>7953016</v>
      </c>
      <c r="L5750" t="s">
        <v>10</v>
      </c>
      <c r="M5750" s="2" t="b">
        <f t="shared" si="180"/>
        <v>1</v>
      </c>
      <c r="N5750" s="2" t="str">
        <f t="shared" si="181"/>
        <v>Male20201-4 yearsGR113-082</v>
      </c>
    </row>
    <row r="5751" spans="2:14" x14ac:dyDescent="0.35">
      <c r="B5751" t="s">
        <v>712</v>
      </c>
      <c r="C5751" t="s">
        <v>713</v>
      </c>
      <c r="D5751">
        <v>2020</v>
      </c>
      <c r="E5751">
        <v>2020</v>
      </c>
      <c r="F5751" s="1" t="s">
        <v>14</v>
      </c>
      <c r="G5751" s="1" t="s">
        <v>15</v>
      </c>
      <c r="H5751" s="1" t="s">
        <v>186</v>
      </c>
      <c r="I5751" s="1" t="s">
        <v>185</v>
      </c>
      <c r="J5751">
        <v>36</v>
      </c>
      <c r="K5751">
        <v>7953016</v>
      </c>
      <c r="L5751">
        <v>0.5</v>
      </c>
      <c r="M5751" s="2" t="b">
        <f t="shared" si="180"/>
        <v>0</v>
      </c>
      <c r="N5751" s="2" t="str">
        <f t="shared" si="181"/>
        <v>Male20201-4 yearsGR113-089</v>
      </c>
    </row>
    <row r="5752" spans="2:14" x14ac:dyDescent="0.35">
      <c r="B5752" t="s">
        <v>712</v>
      </c>
      <c r="C5752" t="s">
        <v>713</v>
      </c>
      <c r="D5752">
        <v>2020</v>
      </c>
      <c r="E5752">
        <v>2020</v>
      </c>
      <c r="F5752" s="1" t="s">
        <v>14</v>
      </c>
      <c r="G5752" s="1" t="s">
        <v>15</v>
      </c>
      <c r="H5752" s="1" t="s">
        <v>85</v>
      </c>
      <c r="I5752" s="1" t="s">
        <v>84</v>
      </c>
      <c r="J5752">
        <v>31</v>
      </c>
      <c r="K5752">
        <v>7953016</v>
      </c>
      <c r="L5752">
        <v>0.4</v>
      </c>
      <c r="M5752" s="2" t="b">
        <f t="shared" si="180"/>
        <v>1</v>
      </c>
      <c r="N5752" s="2" t="str">
        <f t="shared" si="181"/>
        <v>Male20201-4 yearsGR113-108</v>
      </c>
    </row>
    <row r="5753" spans="2:14" x14ac:dyDescent="0.35">
      <c r="B5753" t="s">
        <v>712</v>
      </c>
      <c r="C5753" t="s">
        <v>713</v>
      </c>
      <c r="D5753">
        <v>2020</v>
      </c>
      <c r="E5753">
        <v>2020</v>
      </c>
      <c r="F5753" s="1" t="s">
        <v>14</v>
      </c>
      <c r="G5753" s="1" t="s">
        <v>15</v>
      </c>
      <c r="H5753" s="1" t="s">
        <v>164</v>
      </c>
      <c r="I5753" s="1" t="s">
        <v>163</v>
      </c>
      <c r="J5753">
        <v>197</v>
      </c>
      <c r="K5753">
        <v>7953016</v>
      </c>
      <c r="L5753">
        <v>2.5</v>
      </c>
      <c r="M5753" s="2" t="b">
        <f t="shared" si="180"/>
        <v>1</v>
      </c>
      <c r="N5753" s="2" t="str">
        <f t="shared" si="181"/>
        <v>Male20201-4 yearsGR113-109</v>
      </c>
    </row>
    <row r="5754" spans="2:14" x14ac:dyDescent="0.35">
      <c r="B5754" t="s">
        <v>712</v>
      </c>
      <c r="C5754" t="s">
        <v>713</v>
      </c>
      <c r="D5754">
        <v>2020</v>
      </c>
      <c r="E5754">
        <v>2020</v>
      </c>
      <c r="F5754" s="1" t="s">
        <v>14</v>
      </c>
      <c r="G5754" s="1" t="s">
        <v>15</v>
      </c>
      <c r="H5754" s="1" t="s">
        <v>83</v>
      </c>
      <c r="I5754" s="1" t="s">
        <v>82</v>
      </c>
      <c r="J5754">
        <v>131</v>
      </c>
      <c r="K5754">
        <v>7953016</v>
      </c>
      <c r="L5754">
        <v>1.6</v>
      </c>
      <c r="M5754" s="2" t="b">
        <f t="shared" si="180"/>
        <v>0</v>
      </c>
      <c r="N5754" s="2" t="str">
        <f t="shared" si="181"/>
        <v>Male20201-4 yearsGR113-110</v>
      </c>
    </row>
    <row r="5755" spans="2:14" x14ac:dyDescent="0.35">
      <c r="B5755" t="s">
        <v>712</v>
      </c>
      <c r="C5755" t="s">
        <v>713</v>
      </c>
      <c r="D5755">
        <v>2020</v>
      </c>
      <c r="E5755">
        <v>2020</v>
      </c>
      <c r="F5755" s="1" t="s">
        <v>14</v>
      </c>
      <c r="G5755" s="1" t="s">
        <v>15</v>
      </c>
      <c r="H5755" s="1" t="s">
        <v>81</v>
      </c>
      <c r="I5755" s="1" t="s">
        <v>80</v>
      </c>
      <c r="J5755">
        <v>203</v>
      </c>
      <c r="K5755">
        <v>7953016</v>
      </c>
      <c r="L5755">
        <v>2.6</v>
      </c>
      <c r="M5755" s="2" t="b">
        <f t="shared" si="180"/>
        <v>0</v>
      </c>
      <c r="N5755" s="2" t="str">
        <f t="shared" si="181"/>
        <v>Male20201-4 yearsGR113-111</v>
      </c>
    </row>
    <row r="5756" spans="2:14" x14ac:dyDescent="0.35">
      <c r="B5756" t="s">
        <v>712</v>
      </c>
      <c r="C5756" t="s">
        <v>713</v>
      </c>
      <c r="D5756">
        <v>2020</v>
      </c>
      <c r="E5756">
        <v>2020</v>
      </c>
      <c r="F5756" s="1" t="s">
        <v>14</v>
      </c>
      <c r="G5756" s="1" t="s">
        <v>15</v>
      </c>
      <c r="H5756" s="1" t="s">
        <v>79</v>
      </c>
      <c r="I5756" s="1" t="s">
        <v>78</v>
      </c>
      <c r="J5756">
        <v>733</v>
      </c>
      <c r="K5756">
        <v>7953016</v>
      </c>
      <c r="L5756">
        <v>9.1999999999999993</v>
      </c>
      <c r="M5756" s="2" t="b">
        <f t="shared" si="180"/>
        <v>1</v>
      </c>
      <c r="N5756" s="2" t="str">
        <f t="shared" si="181"/>
        <v>Male20201-4 yearsGR113-112</v>
      </c>
    </row>
    <row r="5757" spans="2:14" x14ac:dyDescent="0.35">
      <c r="B5757" t="s">
        <v>712</v>
      </c>
      <c r="C5757" t="s">
        <v>713</v>
      </c>
      <c r="D5757">
        <v>2020</v>
      </c>
      <c r="E5757">
        <v>2020</v>
      </c>
      <c r="F5757" s="1" t="s">
        <v>14</v>
      </c>
      <c r="G5757" s="1" t="s">
        <v>15</v>
      </c>
      <c r="H5757" s="1" t="s">
        <v>77</v>
      </c>
      <c r="I5757" s="1" t="s">
        <v>76</v>
      </c>
      <c r="J5757">
        <v>208</v>
      </c>
      <c r="K5757">
        <v>7953016</v>
      </c>
      <c r="L5757">
        <v>2.6</v>
      </c>
      <c r="M5757" s="2" t="b">
        <f t="shared" si="180"/>
        <v>0</v>
      </c>
      <c r="N5757" s="2" t="str">
        <f t="shared" si="181"/>
        <v>Male20201-4 yearsGR113-113</v>
      </c>
    </row>
    <row r="5758" spans="2:14" x14ac:dyDescent="0.35">
      <c r="B5758" t="s">
        <v>712</v>
      </c>
      <c r="C5758" t="s">
        <v>713</v>
      </c>
      <c r="D5758">
        <v>2020</v>
      </c>
      <c r="E5758">
        <v>2020</v>
      </c>
      <c r="F5758" s="1" t="s">
        <v>14</v>
      </c>
      <c r="G5758" s="1" t="s">
        <v>15</v>
      </c>
      <c r="H5758" s="1" t="s">
        <v>75</v>
      </c>
      <c r="I5758" s="1" t="s">
        <v>74</v>
      </c>
      <c r="J5758">
        <v>201</v>
      </c>
      <c r="K5758">
        <v>7953016</v>
      </c>
      <c r="L5758">
        <v>2.5</v>
      </c>
      <c r="M5758" s="2" t="b">
        <f t="shared" si="180"/>
        <v>0</v>
      </c>
      <c r="N5758" s="2" t="str">
        <f t="shared" si="181"/>
        <v>Male20201-4 yearsGR113-114</v>
      </c>
    </row>
    <row r="5759" spans="2:14" x14ac:dyDescent="0.35">
      <c r="B5759" t="s">
        <v>712</v>
      </c>
      <c r="C5759" t="s">
        <v>713</v>
      </c>
      <c r="D5759">
        <v>2020</v>
      </c>
      <c r="E5759">
        <v>2020</v>
      </c>
      <c r="F5759" s="1" t="s">
        <v>14</v>
      </c>
      <c r="G5759" s="1" t="s">
        <v>15</v>
      </c>
      <c r="H5759" s="1" t="s">
        <v>73</v>
      </c>
      <c r="I5759" s="1" t="s">
        <v>72</v>
      </c>
      <c r="J5759">
        <v>525</v>
      </c>
      <c r="K5759">
        <v>7953016</v>
      </c>
      <c r="L5759">
        <v>6.6</v>
      </c>
      <c r="M5759" s="2" t="b">
        <f t="shared" si="180"/>
        <v>0</v>
      </c>
      <c r="N5759" s="2" t="str">
        <f t="shared" si="181"/>
        <v>Male20201-4 yearsGR113-117</v>
      </c>
    </row>
    <row r="5760" spans="2:14" x14ac:dyDescent="0.35">
      <c r="B5760" t="s">
        <v>712</v>
      </c>
      <c r="C5760" t="s">
        <v>713</v>
      </c>
      <c r="D5760">
        <v>2020</v>
      </c>
      <c r="E5760">
        <v>2020</v>
      </c>
      <c r="F5760" s="1" t="s">
        <v>14</v>
      </c>
      <c r="G5760" s="1" t="s">
        <v>15</v>
      </c>
      <c r="H5760" s="1" t="s">
        <v>158</v>
      </c>
      <c r="I5760" s="1" t="s">
        <v>157</v>
      </c>
      <c r="J5760">
        <v>35</v>
      </c>
      <c r="K5760">
        <v>7953016</v>
      </c>
      <c r="L5760">
        <v>0.4</v>
      </c>
      <c r="M5760" s="2" t="b">
        <f t="shared" si="180"/>
        <v>0</v>
      </c>
      <c r="N5760" s="2" t="str">
        <f t="shared" si="181"/>
        <v>Male20201-4 yearsGR113-119</v>
      </c>
    </row>
    <row r="5761" spans="2:14" x14ac:dyDescent="0.35">
      <c r="B5761" t="s">
        <v>712</v>
      </c>
      <c r="C5761" t="s">
        <v>713</v>
      </c>
      <c r="D5761">
        <v>2020</v>
      </c>
      <c r="E5761">
        <v>2020</v>
      </c>
      <c r="F5761" s="1" t="s">
        <v>14</v>
      </c>
      <c r="G5761" s="1" t="s">
        <v>15</v>
      </c>
      <c r="H5761" s="1" t="s">
        <v>69</v>
      </c>
      <c r="I5761" s="1" t="s">
        <v>68</v>
      </c>
      <c r="J5761">
        <v>296</v>
      </c>
      <c r="K5761">
        <v>7953016</v>
      </c>
      <c r="L5761">
        <v>3.7</v>
      </c>
      <c r="M5761" s="2" t="b">
        <f t="shared" si="180"/>
        <v>0</v>
      </c>
      <c r="N5761" s="2" t="str">
        <f t="shared" si="181"/>
        <v>Male20201-4 yearsGR113-120</v>
      </c>
    </row>
    <row r="5762" spans="2:14" x14ac:dyDescent="0.35">
      <c r="B5762" t="s">
        <v>712</v>
      </c>
      <c r="C5762" t="s">
        <v>713</v>
      </c>
      <c r="D5762">
        <v>2020</v>
      </c>
      <c r="E5762">
        <v>2020</v>
      </c>
      <c r="F5762" s="1" t="s">
        <v>14</v>
      </c>
      <c r="G5762" s="1" t="s">
        <v>15</v>
      </c>
      <c r="H5762" s="1" t="s">
        <v>156</v>
      </c>
      <c r="I5762" s="1" t="s">
        <v>155</v>
      </c>
      <c r="J5762">
        <v>39</v>
      </c>
      <c r="K5762">
        <v>7953016</v>
      </c>
      <c r="L5762">
        <v>0.5</v>
      </c>
      <c r="M5762" s="2" t="b">
        <f t="shared" si="180"/>
        <v>0</v>
      </c>
      <c r="N5762" s="2" t="str">
        <f t="shared" si="181"/>
        <v>Male20201-4 yearsGR113-121</v>
      </c>
    </row>
    <row r="5763" spans="2:14" x14ac:dyDescent="0.35">
      <c r="B5763" t="s">
        <v>712</v>
      </c>
      <c r="C5763" t="s">
        <v>713</v>
      </c>
      <c r="D5763">
        <v>2020</v>
      </c>
      <c r="E5763">
        <v>2020</v>
      </c>
      <c r="F5763" s="1" t="s">
        <v>14</v>
      </c>
      <c r="G5763" s="1" t="s">
        <v>15</v>
      </c>
      <c r="H5763" s="1" t="s">
        <v>67</v>
      </c>
      <c r="I5763" s="1" t="s">
        <v>66</v>
      </c>
      <c r="J5763">
        <v>23</v>
      </c>
      <c r="K5763">
        <v>7953016</v>
      </c>
      <c r="L5763">
        <v>0.3</v>
      </c>
      <c r="M5763" s="2" t="b">
        <f t="shared" si="180"/>
        <v>0</v>
      </c>
      <c r="N5763" s="2" t="str">
        <f t="shared" si="181"/>
        <v>Male20201-4 yearsGR113-122</v>
      </c>
    </row>
    <row r="5764" spans="2:14" x14ac:dyDescent="0.35">
      <c r="B5764" t="s">
        <v>712</v>
      </c>
      <c r="C5764" t="s">
        <v>713</v>
      </c>
      <c r="D5764">
        <v>2020</v>
      </c>
      <c r="E5764">
        <v>2020</v>
      </c>
      <c r="F5764" s="1" t="s">
        <v>14</v>
      </c>
      <c r="G5764" s="1" t="s">
        <v>15</v>
      </c>
      <c r="H5764" s="1" t="s">
        <v>154</v>
      </c>
      <c r="I5764" s="1" t="s">
        <v>153</v>
      </c>
      <c r="J5764">
        <v>125</v>
      </c>
      <c r="K5764">
        <v>7953016</v>
      </c>
      <c r="L5764">
        <v>1.6</v>
      </c>
      <c r="M5764" s="2" t="b">
        <f t="shared" si="180"/>
        <v>0</v>
      </c>
      <c r="N5764" s="2" t="str">
        <f t="shared" si="181"/>
        <v>Male20201-4 yearsGR113-123</v>
      </c>
    </row>
    <row r="5765" spans="2:14" x14ac:dyDescent="0.35">
      <c r="B5765" t="s">
        <v>712</v>
      </c>
      <c r="C5765" t="s">
        <v>713</v>
      </c>
      <c r="D5765">
        <v>2020</v>
      </c>
      <c r="E5765">
        <v>2020</v>
      </c>
      <c r="F5765" s="1" t="s">
        <v>14</v>
      </c>
      <c r="G5765" s="1" t="s">
        <v>15</v>
      </c>
      <c r="H5765" s="1" t="s">
        <v>61</v>
      </c>
      <c r="I5765" s="1" t="s">
        <v>60</v>
      </c>
      <c r="J5765">
        <v>181</v>
      </c>
      <c r="K5765">
        <v>7953016</v>
      </c>
      <c r="L5765">
        <v>2.2999999999999998</v>
      </c>
      <c r="M5765" s="2" t="b">
        <f t="shared" si="180"/>
        <v>1</v>
      </c>
      <c r="N5765" s="2" t="str">
        <f t="shared" si="181"/>
        <v>Male20201-4 yearsGR113-127</v>
      </c>
    </row>
    <row r="5766" spans="2:14" x14ac:dyDescent="0.35">
      <c r="B5766" t="s">
        <v>712</v>
      </c>
      <c r="C5766" t="s">
        <v>713</v>
      </c>
      <c r="D5766">
        <v>2020</v>
      </c>
      <c r="E5766">
        <v>2020</v>
      </c>
      <c r="F5766" s="1" t="s">
        <v>14</v>
      </c>
      <c r="G5766" s="1" t="s">
        <v>15</v>
      </c>
      <c r="H5766" s="1" t="s">
        <v>59</v>
      </c>
      <c r="I5766" s="1" t="s">
        <v>58</v>
      </c>
      <c r="J5766">
        <v>49</v>
      </c>
      <c r="K5766">
        <v>7953016</v>
      </c>
      <c r="L5766">
        <v>0.6</v>
      </c>
      <c r="M5766" s="2" t="b">
        <f t="shared" si="180"/>
        <v>0</v>
      </c>
      <c r="N5766" s="2" t="str">
        <f t="shared" si="181"/>
        <v>Male20201-4 yearsGR113-128</v>
      </c>
    </row>
    <row r="5767" spans="2:14" x14ac:dyDescent="0.35">
      <c r="B5767" t="s">
        <v>712</v>
      </c>
      <c r="C5767" t="s">
        <v>713</v>
      </c>
      <c r="D5767">
        <v>2020</v>
      </c>
      <c r="E5767">
        <v>2020</v>
      </c>
      <c r="F5767" s="1" t="s">
        <v>14</v>
      </c>
      <c r="G5767" s="1" t="s">
        <v>15</v>
      </c>
      <c r="H5767" s="1" t="s">
        <v>57</v>
      </c>
      <c r="I5767" s="1" t="s">
        <v>56</v>
      </c>
      <c r="J5767">
        <v>132</v>
      </c>
      <c r="K5767">
        <v>7953016</v>
      </c>
      <c r="L5767">
        <v>1.7</v>
      </c>
      <c r="M5767" s="2" t="b">
        <f t="shared" si="180"/>
        <v>0</v>
      </c>
      <c r="N5767" s="2" t="str">
        <f t="shared" si="181"/>
        <v>Male20201-4 yearsGR113-129</v>
      </c>
    </row>
    <row r="5768" spans="2:14" x14ac:dyDescent="0.35">
      <c r="B5768" t="s">
        <v>712</v>
      </c>
      <c r="C5768" t="s">
        <v>713</v>
      </c>
      <c r="D5768">
        <v>2020</v>
      </c>
      <c r="E5768">
        <v>2020</v>
      </c>
      <c r="F5768" s="1" t="s">
        <v>14</v>
      </c>
      <c r="G5768" s="1" t="s">
        <v>15</v>
      </c>
      <c r="H5768" s="1" t="s">
        <v>55</v>
      </c>
      <c r="I5768" s="1" t="s">
        <v>54</v>
      </c>
      <c r="J5768">
        <v>53</v>
      </c>
      <c r="K5768">
        <v>7953016</v>
      </c>
      <c r="L5768">
        <v>0.7</v>
      </c>
      <c r="M5768" s="2" t="b">
        <f t="shared" si="180"/>
        <v>0</v>
      </c>
      <c r="N5768" s="2" t="str">
        <f t="shared" si="181"/>
        <v>Male20201-4 yearsGR113-131</v>
      </c>
    </row>
    <row r="5769" spans="2:14" x14ac:dyDescent="0.35">
      <c r="B5769" t="s">
        <v>712</v>
      </c>
      <c r="C5769" t="s">
        <v>713</v>
      </c>
      <c r="D5769">
        <v>2020</v>
      </c>
      <c r="E5769">
        <v>2020</v>
      </c>
      <c r="F5769" s="1" t="s">
        <v>14</v>
      </c>
      <c r="G5769" s="1" t="s">
        <v>15</v>
      </c>
      <c r="H5769" s="1" t="s">
        <v>53</v>
      </c>
      <c r="I5769" s="1" t="s">
        <v>52</v>
      </c>
      <c r="J5769">
        <v>45</v>
      </c>
      <c r="K5769">
        <v>7953016</v>
      </c>
      <c r="L5769">
        <v>0.6</v>
      </c>
      <c r="M5769" s="2" t="b">
        <f t="shared" si="180"/>
        <v>0</v>
      </c>
      <c r="N5769" s="2" t="str">
        <f t="shared" si="181"/>
        <v>Male20201-4 yearsGR113-133</v>
      </c>
    </row>
    <row r="5770" spans="2:14" x14ac:dyDescent="0.35">
      <c r="B5770" t="s">
        <v>712</v>
      </c>
      <c r="C5770" t="s">
        <v>713</v>
      </c>
      <c r="D5770">
        <v>2020</v>
      </c>
      <c r="E5770">
        <v>2020</v>
      </c>
      <c r="F5770" s="1" t="s">
        <v>14</v>
      </c>
      <c r="G5770" s="1" t="s">
        <v>15</v>
      </c>
      <c r="H5770" s="1" t="s">
        <v>51</v>
      </c>
      <c r="I5770" s="1" t="s">
        <v>50</v>
      </c>
      <c r="J5770">
        <v>11</v>
      </c>
      <c r="K5770">
        <v>7953016</v>
      </c>
      <c r="L5770" t="s">
        <v>10</v>
      </c>
      <c r="M5770" s="2" t="b">
        <f t="shared" si="180"/>
        <v>1</v>
      </c>
      <c r="N5770" s="2" t="str">
        <f t="shared" si="181"/>
        <v>Male20201-4 yearsGR113-137</v>
      </c>
    </row>
    <row r="5771" spans="2:14" x14ac:dyDescent="0.35">
      <c r="B5771" t="s">
        <v>712</v>
      </c>
      <c r="C5771" t="s">
        <v>713</v>
      </c>
      <c r="D5771">
        <v>2020</v>
      </c>
      <c r="E5771">
        <v>2020</v>
      </c>
      <c r="F5771" s="1" t="s">
        <v>16</v>
      </c>
      <c r="G5771" s="1" t="s">
        <v>17</v>
      </c>
      <c r="H5771" s="1" t="s">
        <v>143</v>
      </c>
      <c r="I5771" s="1" t="s">
        <v>142</v>
      </c>
      <c r="J5771">
        <v>20</v>
      </c>
      <c r="K5771">
        <v>20941721</v>
      </c>
      <c r="L5771">
        <v>0.1</v>
      </c>
      <c r="M5771" s="2" t="b">
        <f t="shared" si="180"/>
        <v>1</v>
      </c>
      <c r="N5771" s="2" t="str">
        <f t="shared" si="181"/>
        <v>Male20205-14 yearsGR113-010</v>
      </c>
    </row>
    <row r="5772" spans="2:14" x14ac:dyDescent="0.35">
      <c r="B5772" t="s">
        <v>712</v>
      </c>
      <c r="C5772" t="s">
        <v>713</v>
      </c>
      <c r="D5772">
        <v>2020</v>
      </c>
      <c r="E5772">
        <v>2020</v>
      </c>
      <c r="F5772" s="1" t="s">
        <v>16</v>
      </c>
      <c r="G5772" s="1" t="s">
        <v>17</v>
      </c>
      <c r="H5772" s="1" t="s">
        <v>141</v>
      </c>
      <c r="I5772" s="1" t="s">
        <v>140</v>
      </c>
      <c r="J5772">
        <v>63</v>
      </c>
      <c r="K5772">
        <v>20941721</v>
      </c>
      <c r="L5772">
        <v>0.3</v>
      </c>
      <c r="M5772" s="2" t="b">
        <f t="shared" si="180"/>
        <v>0</v>
      </c>
      <c r="N5772" s="2" t="str">
        <f t="shared" si="181"/>
        <v>Male20205-14 yearsGR113-018</v>
      </c>
    </row>
    <row r="5773" spans="2:14" x14ac:dyDescent="0.35">
      <c r="B5773" t="s">
        <v>712</v>
      </c>
      <c r="C5773" t="s">
        <v>713</v>
      </c>
      <c r="D5773">
        <v>2020</v>
      </c>
      <c r="E5773">
        <v>2020</v>
      </c>
      <c r="F5773" s="1" t="s">
        <v>16</v>
      </c>
      <c r="G5773" s="1" t="s">
        <v>17</v>
      </c>
      <c r="H5773" s="1" t="s">
        <v>139</v>
      </c>
      <c r="I5773" s="1" t="s">
        <v>138</v>
      </c>
      <c r="J5773">
        <v>422</v>
      </c>
      <c r="K5773">
        <v>20941721</v>
      </c>
      <c r="L5773">
        <v>2</v>
      </c>
      <c r="M5773" s="2" t="b">
        <f t="shared" si="180"/>
        <v>1</v>
      </c>
      <c r="N5773" s="2" t="str">
        <f t="shared" si="181"/>
        <v>Male20205-14 yearsGR113-019</v>
      </c>
    </row>
    <row r="5774" spans="2:14" x14ac:dyDescent="0.35">
      <c r="B5774" t="s">
        <v>712</v>
      </c>
      <c r="C5774" t="s">
        <v>713</v>
      </c>
      <c r="D5774">
        <v>2020</v>
      </c>
      <c r="E5774">
        <v>2020</v>
      </c>
      <c r="F5774" s="1" t="s">
        <v>16</v>
      </c>
      <c r="G5774" s="1" t="s">
        <v>17</v>
      </c>
      <c r="H5774" s="1" t="s">
        <v>250</v>
      </c>
      <c r="I5774" s="1" t="s">
        <v>249</v>
      </c>
      <c r="J5774">
        <v>160</v>
      </c>
      <c r="K5774">
        <v>20941721</v>
      </c>
      <c r="L5774">
        <v>0.8</v>
      </c>
      <c r="M5774" s="2" t="b">
        <f t="shared" si="180"/>
        <v>0</v>
      </c>
      <c r="N5774" s="2" t="str">
        <f t="shared" si="181"/>
        <v>Male20205-14 yearsGR113-036</v>
      </c>
    </row>
    <row r="5775" spans="2:14" x14ac:dyDescent="0.35">
      <c r="B5775" t="s">
        <v>712</v>
      </c>
      <c r="C5775" t="s">
        <v>713</v>
      </c>
      <c r="D5775">
        <v>2020</v>
      </c>
      <c r="E5775">
        <v>2020</v>
      </c>
      <c r="F5775" s="1" t="s">
        <v>16</v>
      </c>
      <c r="G5775" s="1" t="s">
        <v>17</v>
      </c>
      <c r="H5775" s="1" t="s">
        <v>135</v>
      </c>
      <c r="I5775" s="1" t="s">
        <v>134</v>
      </c>
      <c r="J5775">
        <v>102</v>
      </c>
      <c r="K5775">
        <v>20941721</v>
      </c>
      <c r="L5775">
        <v>0.5</v>
      </c>
      <c r="M5775" s="2" t="b">
        <f t="shared" si="180"/>
        <v>0</v>
      </c>
      <c r="N5775" s="2" t="str">
        <f t="shared" si="181"/>
        <v>Male20205-14 yearsGR113-037</v>
      </c>
    </row>
    <row r="5776" spans="2:14" x14ac:dyDescent="0.35">
      <c r="B5776" t="s">
        <v>712</v>
      </c>
      <c r="C5776" t="s">
        <v>713</v>
      </c>
      <c r="D5776">
        <v>2020</v>
      </c>
      <c r="E5776">
        <v>2020</v>
      </c>
      <c r="F5776" s="1" t="s">
        <v>16</v>
      </c>
      <c r="G5776" s="1" t="s">
        <v>17</v>
      </c>
      <c r="H5776" s="1" t="s">
        <v>246</v>
      </c>
      <c r="I5776" s="1" t="s">
        <v>245</v>
      </c>
      <c r="J5776">
        <v>93</v>
      </c>
      <c r="K5776">
        <v>20941721</v>
      </c>
      <c r="L5776">
        <v>0.4</v>
      </c>
      <c r="M5776" s="2" t="b">
        <f t="shared" si="180"/>
        <v>0</v>
      </c>
      <c r="N5776" s="2" t="str">
        <f t="shared" si="181"/>
        <v>Male20205-14 yearsGR113-040</v>
      </c>
    </row>
    <row r="5777" spans="2:14" x14ac:dyDescent="0.35">
      <c r="B5777" t="s">
        <v>712</v>
      </c>
      <c r="C5777" t="s">
        <v>713</v>
      </c>
      <c r="D5777">
        <v>2020</v>
      </c>
      <c r="E5777">
        <v>2020</v>
      </c>
      <c r="F5777" s="1" t="s">
        <v>16</v>
      </c>
      <c r="G5777" s="1" t="s">
        <v>17</v>
      </c>
      <c r="H5777" s="1" t="s">
        <v>240</v>
      </c>
      <c r="I5777" s="1" t="s">
        <v>239</v>
      </c>
      <c r="J5777">
        <v>135</v>
      </c>
      <c r="K5777">
        <v>20941721</v>
      </c>
      <c r="L5777">
        <v>0.6</v>
      </c>
      <c r="M5777" s="2" t="b">
        <f t="shared" si="180"/>
        <v>0</v>
      </c>
      <c r="N5777" s="2" t="str">
        <f t="shared" si="181"/>
        <v>Male20205-14 yearsGR113-043</v>
      </c>
    </row>
    <row r="5778" spans="2:14" x14ac:dyDescent="0.35">
      <c r="B5778" t="s">
        <v>712</v>
      </c>
      <c r="C5778" t="s">
        <v>713</v>
      </c>
      <c r="D5778">
        <v>2020</v>
      </c>
      <c r="E5778">
        <v>2020</v>
      </c>
      <c r="F5778" s="1" t="s">
        <v>16</v>
      </c>
      <c r="G5778" s="1" t="s">
        <v>17</v>
      </c>
      <c r="H5778" s="1" t="s">
        <v>238</v>
      </c>
      <c r="I5778" s="1" t="s">
        <v>237</v>
      </c>
      <c r="J5778">
        <v>32</v>
      </c>
      <c r="K5778">
        <v>20941721</v>
      </c>
      <c r="L5778">
        <v>0.2</v>
      </c>
      <c r="M5778" s="2" t="b">
        <f t="shared" si="180"/>
        <v>1</v>
      </c>
      <c r="N5778" s="2" t="str">
        <f t="shared" si="181"/>
        <v>Male20205-14 yearsGR113-044</v>
      </c>
    </row>
    <row r="5779" spans="2:14" x14ac:dyDescent="0.35">
      <c r="B5779" t="s">
        <v>712</v>
      </c>
      <c r="C5779" t="s">
        <v>713</v>
      </c>
      <c r="D5779">
        <v>2020</v>
      </c>
      <c r="E5779">
        <v>2020</v>
      </c>
      <c r="F5779" s="1" t="s">
        <v>16</v>
      </c>
      <c r="G5779" s="1" t="s">
        <v>17</v>
      </c>
      <c r="H5779" s="1" t="s">
        <v>236</v>
      </c>
      <c r="I5779" s="1" t="s">
        <v>235</v>
      </c>
      <c r="J5779">
        <v>16</v>
      </c>
      <c r="K5779">
        <v>20941721</v>
      </c>
      <c r="L5779" t="s">
        <v>10</v>
      </c>
      <c r="M5779" s="2" t="b">
        <f t="shared" si="180"/>
        <v>1</v>
      </c>
      <c r="N5779" s="2" t="str">
        <f t="shared" si="181"/>
        <v>Male20205-14 yearsGR113-045</v>
      </c>
    </row>
    <row r="5780" spans="2:14" x14ac:dyDescent="0.35">
      <c r="B5780" t="s">
        <v>712</v>
      </c>
      <c r="C5780" t="s">
        <v>713</v>
      </c>
      <c r="D5780">
        <v>2020</v>
      </c>
      <c r="E5780">
        <v>2020</v>
      </c>
      <c r="F5780" s="1" t="s">
        <v>16</v>
      </c>
      <c r="G5780" s="1" t="s">
        <v>17</v>
      </c>
      <c r="H5780" s="1" t="s">
        <v>131</v>
      </c>
      <c r="I5780" s="1" t="s">
        <v>130</v>
      </c>
      <c r="J5780">
        <v>30</v>
      </c>
      <c r="K5780">
        <v>20941721</v>
      </c>
      <c r="L5780">
        <v>0.1</v>
      </c>
      <c r="M5780" s="2" t="b">
        <f t="shared" si="180"/>
        <v>1</v>
      </c>
      <c r="N5780" s="2" t="str">
        <f t="shared" si="181"/>
        <v>Male20205-14 yearsGR113-046</v>
      </c>
    </row>
    <row r="5781" spans="2:14" x14ac:dyDescent="0.35">
      <c r="B5781" t="s">
        <v>712</v>
      </c>
      <c r="C5781" t="s">
        <v>713</v>
      </c>
      <c r="D5781">
        <v>2020</v>
      </c>
      <c r="E5781">
        <v>2020</v>
      </c>
      <c r="F5781" s="1" t="s">
        <v>16</v>
      </c>
      <c r="G5781" s="1" t="s">
        <v>17</v>
      </c>
      <c r="H5781" s="1" t="s">
        <v>129</v>
      </c>
      <c r="I5781" s="1" t="s">
        <v>128</v>
      </c>
      <c r="J5781">
        <v>132</v>
      </c>
      <c r="K5781">
        <v>20941721</v>
      </c>
      <c r="L5781">
        <v>0.6</v>
      </c>
      <c r="M5781" s="2" t="b">
        <f t="shared" si="180"/>
        <v>0</v>
      </c>
      <c r="N5781" s="2" t="str">
        <f t="shared" si="181"/>
        <v>Male20205-14 yearsGR113-053</v>
      </c>
    </row>
    <row r="5782" spans="2:14" x14ac:dyDescent="0.35">
      <c r="B5782" t="s">
        <v>712</v>
      </c>
      <c r="C5782" t="s">
        <v>713</v>
      </c>
      <c r="D5782">
        <v>2020</v>
      </c>
      <c r="E5782">
        <v>2020</v>
      </c>
      <c r="F5782" s="1" t="s">
        <v>16</v>
      </c>
      <c r="G5782" s="1" t="s">
        <v>17</v>
      </c>
      <c r="H5782" s="1" t="s">
        <v>127</v>
      </c>
      <c r="I5782" s="1" t="s">
        <v>126</v>
      </c>
      <c r="J5782">
        <v>88</v>
      </c>
      <c r="K5782">
        <v>20941721</v>
      </c>
      <c r="L5782">
        <v>0.4</v>
      </c>
      <c r="M5782" s="2" t="b">
        <f t="shared" si="180"/>
        <v>1</v>
      </c>
      <c r="N5782" s="2" t="str">
        <f t="shared" si="181"/>
        <v>Male20205-14 yearsGR113-054</v>
      </c>
    </row>
    <row r="5783" spans="2:14" x14ac:dyDescent="0.35">
      <c r="B5783" t="s">
        <v>712</v>
      </c>
      <c r="C5783" t="s">
        <v>713</v>
      </c>
      <c r="D5783">
        <v>2020</v>
      </c>
      <c r="E5783">
        <v>2020</v>
      </c>
      <c r="F5783" s="1" t="s">
        <v>16</v>
      </c>
      <c r="G5783" s="1" t="s">
        <v>17</v>
      </c>
      <c r="H5783" s="1" t="s">
        <v>113</v>
      </c>
      <c r="I5783" s="1" t="s">
        <v>112</v>
      </c>
      <c r="J5783">
        <v>75</v>
      </c>
      <c r="K5783">
        <v>20941721</v>
      </c>
      <c r="L5783">
        <v>0.4</v>
      </c>
      <c r="M5783" s="2" t="b">
        <f t="shared" si="180"/>
        <v>0</v>
      </c>
      <c r="N5783" s="2" t="str">
        <f t="shared" si="181"/>
        <v>Male20205-14 yearsGR113-064</v>
      </c>
    </row>
    <row r="5784" spans="2:14" x14ac:dyDescent="0.35">
      <c r="B5784" t="s">
        <v>712</v>
      </c>
      <c r="C5784" t="s">
        <v>713</v>
      </c>
      <c r="D5784">
        <v>2020</v>
      </c>
      <c r="E5784">
        <v>2020</v>
      </c>
      <c r="F5784" s="1" t="s">
        <v>16</v>
      </c>
      <c r="G5784" s="1" t="s">
        <v>17</v>
      </c>
      <c r="H5784" s="1" t="s">
        <v>109</v>
      </c>
      <c r="I5784" s="1" t="s">
        <v>108</v>
      </c>
      <c r="J5784">
        <v>65</v>
      </c>
      <c r="K5784">
        <v>20941721</v>
      </c>
      <c r="L5784">
        <v>0.3</v>
      </c>
      <c r="M5784" s="2" t="b">
        <f t="shared" si="180"/>
        <v>0</v>
      </c>
      <c r="N5784" s="2" t="str">
        <f t="shared" si="181"/>
        <v>Male20205-14 yearsGR113-068</v>
      </c>
    </row>
    <row r="5785" spans="2:14" x14ac:dyDescent="0.35">
      <c r="B5785" t="s">
        <v>712</v>
      </c>
      <c r="C5785" t="s">
        <v>713</v>
      </c>
      <c r="D5785">
        <v>2020</v>
      </c>
      <c r="E5785">
        <v>2020</v>
      </c>
      <c r="F5785" s="1" t="s">
        <v>16</v>
      </c>
      <c r="G5785" s="1" t="s">
        <v>17</v>
      </c>
      <c r="H5785" s="1" t="s">
        <v>107</v>
      </c>
      <c r="I5785" s="1" t="s">
        <v>106</v>
      </c>
      <c r="J5785">
        <v>37</v>
      </c>
      <c r="K5785">
        <v>20941721</v>
      </c>
      <c r="L5785">
        <v>0.2</v>
      </c>
      <c r="M5785" s="2" t="b">
        <f t="shared" si="180"/>
        <v>1</v>
      </c>
      <c r="N5785" s="2" t="str">
        <f t="shared" si="181"/>
        <v>Male20205-14 yearsGR113-070</v>
      </c>
    </row>
    <row r="5786" spans="2:14" x14ac:dyDescent="0.35">
      <c r="B5786" t="s">
        <v>712</v>
      </c>
      <c r="C5786" t="s">
        <v>713</v>
      </c>
      <c r="D5786">
        <v>2020</v>
      </c>
      <c r="E5786">
        <v>2020</v>
      </c>
      <c r="F5786" s="1" t="s">
        <v>16</v>
      </c>
      <c r="G5786" s="1" t="s">
        <v>17</v>
      </c>
      <c r="H5786" s="1" t="s">
        <v>103</v>
      </c>
      <c r="I5786" s="1" t="s">
        <v>102</v>
      </c>
      <c r="J5786">
        <v>53</v>
      </c>
      <c r="K5786">
        <v>20941721</v>
      </c>
      <c r="L5786">
        <v>0.3</v>
      </c>
      <c r="M5786" s="2" t="b">
        <f t="shared" si="180"/>
        <v>1</v>
      </c>
      <c r="N5786" s="2" t="str">
        <f t="shared" si="181"/>
        <v>Male20205-14 yearsGR113-076</v>
      </c>
    </row>
    <row r="5787" spans="2:14" x14ac:dyDescent="0.35">
      <c r="B5787" t="s">
        <v>712</v>
      </c>
      <c r="C5787" t="s">
        <v>713</v>
      </c>
      <c r="D5787">
        <v>2020</v>
      </c>
      <c r="E5787">
        <v>2020</v>
      </c>
      <c r="F5787" s="1" t="s">
        <v>16</v>
      </c>
      <c r="G5787" s="1" t="s">
        <v>17</v>
      </c>
      <c r="H5787" s="1" t="s">
        <v>202</v>
      </c>
      <c r="I5787" s="1" t="s">
        <v>201</v>
      </c>
      <c r="J5787">
        <v>32</v>
      </c>
      <c r="K5787">
        <v>20941721</v>
      </c>
      <c r="L5787">
        <v>0.2</v>
      </c>
      <c r="M5787" s="2" t="b">
        <f t="shared" si="180"/>
        <v>0</v>
      </c>
      <c r="N5787" s="2" t="str">
        <f t="shared" si="181"/>
        <v>Male20205-14 yearsGR113-077</v>
      </c>
    </row>
    <row r="5788" spans="2:14" x14ac:dyDescent="0.35">
      <c r="B5788" t="s">
        <v>712</v>
      </c>
      <c r="C5788" t="s">
        <v>713</v>
      </c>
      <c r="D5788">
        <v>2020</v>
      </c>
      <c r="E5788">
        <v>2020</v>
      </c>
      <c r="F5788" s="1" t="s">
        <v>16</v>
      </c>
      <c r="G5788" s="1" t="s">
        <v>17</v>
      </c>
      <c r="H5788" s="1" t="s">
        <v>101</v>
      </c>
      <c r="I5788" s="1" t="s">
        <v>100</v>
      </c>
      <c r="J5788">
        <v>21</v>
      </c>
      <c r="K5788">
        <v>20941721</v>
      </c>
      <c r="L5788">
        <v>0.1</v>
      </c>
      <c r="M5788" s="2" t="b">
        <f t="shared" si="180"/>
        <v>0</v>
      </c>
      <c r="N5788" s="2" t="str">
        <f t="shared" si="181"/>
        <v>Male20205-14 yearsGR113-078</v>
      </c>
    </row>
    <row r="5789" spans="2:14" x14ac:dyDescent="0.35">
      <c r="B5789" t="s">
        <v>712</v>
      </c>
      <c r="C5789" t="s">
        <v>713</v>
      </c>
      <c r="D5789">
        <v>2020</v>
      </c>
      <c r="E5789">
        <v>2020</v>
      </c>
      <c r="F5789" s="1" t="s">
        <v>16</v>
      </c>
      <c r="G5789" s="1" t="s">
        <v>17</v>
      </c>
      <c r="H5789" s="1" t="s">
        <v>99</v>
      </c>
      <c r="I5789" s="1" t="s">
        <v>98</v>
      </c>
      <c r="J5789">
        <v>95</v>
      </c>
      <c r="K5789">
        <v>20941721</v>
      </c>
      <c r="L5789">
        <v>0.5</v>
      </c>
      <c r="M5789" s="2" t="b">
        <f t="shared" si="180"/>
        <v>1</v>
      </c>
      <c r="N5789" s="2" t="str">
        <f t="shared" si="181"/>
        <v>Male20205-14 yearsGR113-082</v>
      </c>
    </row>
    <row r="5790" spans="2:14" x14ac:dyDescent="0.35">
      <c r="B5790" t="s">
        <v>712</v>
      </c>
      <c r="C5790" t="s">
        <v>713</v>
      </c>
      <c r="D5790">
        <v>2020</v>
      </c>
      <c r="E5790">
        <v>2020</v>
      </c>
      <c r="F5790" s="1" t="s">
        <v>16</v>
      </c>
      <c r="G5790" s="1" t="s">
        <v>17</v>
      </c>
      <c r="H5790" s="1" t="s">
        <v>190</v>
      </c>
      <c r="I5790" s="1" t="s">
        <v>189</v>
      </c>
      <c r="J5790">
        <v>91</v>
      </c>
      <c r="K5790">
        <v>20941721</v>
      </c>
      <c r="L5790">
        <v>0.4</v>
      </c>
      <c r="M5790" s="2" t="b">
        <f t="shared" si="180"/>
        <v>0</v>
      </c>
      <c r="N5790" s="2" t="str">
        <f t="shared" si="181"/>
        <v>Male20205-14 yearsGR113-085</v>
      </c>
    </row>
    <row r="5791" spans="2:14" x14ac:dyDescent="0.35">
      <c r="B5791" t="s">
        <v>712</v>
      </c>
      <c r="C5791" t="s">
        <v>713</v>
      </c>
      <c r="D5791">
        <v>2020</v>
      </c>
      <c r="E5791">
        <v>2020</v>
      </c>
      <c r="F5791" s="1" t="s">
        <v>16</v>
      </c>
      <c r="G5791" s="1" t="s">
        <v>17</v>
      </c>
      <c r="H5791" s="1" t="s">
        <v>186</v>
      </c>
      <c r="I5791" s="1" t="s">
        <v>185</v>
      </c>
      <c r="J5791">
        <v>35</v>
      </c>
      <c r="K5791">
        <v>20941721</v>
      </c>
      <c r="L5791">
        <v>0.2</v>
      </c>
      <c r="M5791" s="2" t="b">
        <f t="shared" si="180"/>
        <v>0</v>
      </c>
      <c r="N5791" s="2" t="str">
        <f t="shared" si="181"/>
        <v>Male20205-14 yearsGR113-089</v>
      </c>
    </row>
    <row r="5792" spans="2:14" x14ac:dyDescent="0.35">
      <c r="B5792" t="s">
        <v>712</v>
      </c>
      <c r="C5792" t="s">
        <v>713</v>
      </c>
      <c r="D5792">
        <v>2020</v>
      </c>
      <c r="E5792">
        <v>2020</v>
      </c>
      <c r="F5792" s="1" t="s">
        <v>16</v>
      </c>
      <c r="G5792" s="1" t="s">
        <v>17</v>
      </c>
      <c r="H5792" s="1" t="s">
        <v>85</v>
      </c>
      <c r="I5792" s="1" t="s">
        <v>84</v>
      </c>
      <c r="J5792">
        <v>18</v>
      </c>
      <c r="K5792">
        <v>20941721</v>
      </c>
      <c r="L5792" t="s">
        <v>10</v>
      </c>
      <c r="M5792" s="2" t="b">
        <f t="shared" si="180"/>
        <v>1</v>
      </c>
      <c r="N5792" s="2" t="str">
        <f t="shared" si="181"/>
        <v>Male20205-14 yearsGR113-108</v>
      </c>
    </row>
    <row r="5793" spans="2:14" x14ac:dyDescent="0.35">
      <c r="B5793" t="s">
        <v>712</v>
      </c>
      <c r="C5793" t="s">
        <v>713</v>
      </c>
      <c r="D5793">
        <v>2020</v>
      </c>
      <c r="E5793">
        <v>2020</v>
      </c>
      <c r="F5793" s="1" t="s">
        <v>16</v>
      </c>
      <c r="G5793" s="1" t="s">
        <v>17</v>
      </c>
      <c r="H5793" s="1" t="s">
        <v>164</v>
      </c>
      <c r="I5793" s="1" t="s">
        <v>163</v>
      </c>
      <c r="J5793">
        <v>169</v>
      </c>
      <c r="K5793">
        <v>20941721</v>
      </c>
      <c r="L5793">
        <v>0.8</v>
      </c>
      <c r="M5793" s="2" t="b">
        <f t="shared" si="180"/>
        <v>1</v>
      </c>
      <c r="N5793" s="2" t="str">
        <f t="shared" si="181"/>
        <v>Male20205-14 yearsGR113-109</v>
      </c>
    </row>
    <row r="5794" spans="2:14" x14ac:dyDescent="0.35">
      <c r="B5794" t="s">
        <v>712</v>
      </c>
      <c r="C5794" t="s">
        <v>713</v>
      </c>
      <c r="D5794">
        <v>2020</v>
      </c>
      <c r="E5794">
        <v>2020</v>
      </c>
      <c r="F5794" s="1" t="s">
        <v>16</v>
      </c>
      <c r="G5794" s="1" t="s">
        <v>17</v>
      </c>
      <c r="H5794" s="1" t="s">
        <v>83</v>
      </c>
      <c r="I5794" s="1" t="s">
        <v>82</v>
      </c>
      <c r="J5794">
        <v>66</v>
      </c>
      <c r="K5794">
        <v>20941721</v>
      </c>
      <c r="L5794">
        <v>0.3</v>
      </c>
      <c r="M5794" s="2" t="b">
        <f t="shared" si="180"/>
        <v>0</v>
      </c>
      <c r="N5794" s="2" t="str">
        <f t="shared" si="181"/>
        <v>Male20205-14 yearsGR113-110</v>
      </c>
    </row>
    <row r="5795" spans="2:14" x14ac:dyDescent="0.35">
      <c r="B5795" t="s">
        <v>712</v>
      </c>
      <c r="C5795" t="s">
        <v>713</v>
      </c>
      <c r="D5795">
        <v>2020</v>
      </c>
      <c r="E5795">
        <v>2020</v>
      </c>
      <c r="F5795" s="1" t="s">
        <v>16</v>
      </c>
      <c r="G5795" s="1" t="s">
        <v>17</v>
      </c>
      <c r="H5795" s="1" t="s">
        <v>81</v>
      </c>
      <c r="I5795" s="1" t="s">
        <v>80</v>
      </c>
      <c r="J5795">
        <v>415</v>
      </c>
      <c r="K5795">
        <v>20941721</v>
      </c>
      <c r="L5795">
        <v>2</v>
      </c>
      <c r="M5795" s="2" t="b">
        <f t="shared" si="180"/>
        <v>0</v>
      </c>
      <c r="N5795" s="2" t="str">
        <f t="shared" si="181"/>
        <v>Male20205-14 yearsGR113-111</v>
      </c>
    </row>
    <row r="5796" spans="2:14" x14ac:dyDescent="0.35">
      <c r="B5796" t="s">
        <v>712</v>
      </c>
      <c r="C5796" t="s">
        <v>713</v>
      </c>
      <c r="D5796">
        <v>2020</v>
      </c>
      <c r="E5796">
        <v>2020</v>
      </c>
      <c r="F5796" s="1" t="s">
        <v>16</v>
      </c>
      <c r="G5796" s="1" t="s">
        <v>17</v>
      </c>
      <c r="H5796" s="1" t="s">
        <v>79</v>
      </c>
      <c r="I5796" s="1" t="s">
        <v>78</v>
      </c>
      <c r="J5796">
        <v>978</v>
      </c>
      <c r="K5796">
        <v>20941721</v>
      </c>
      <c r="L5796">
        <v>4.7</v>
      </c>
      <c r="M5796" s="2" t="b">
        <f t="shared" si="180"/>
        <v>1</v>
      </c>
      <c r="N5796" s="2" t="str">
        <f t="shared" si="181"/>
        <v>Male20205-14 yearsGR113-112</v>
      </c>
    </row>
    <row r="5797" spans="2:14" x14ac:dyDescent="0.35">
      <c r="B5797" t="s">
        <v>712</v>
      </c>
      <c r="C5797" t="s">
        <v>713</v>
      </c>
      <c r="D5797">
        <v>2020</v>
      </c>
      <c r="E5797">
        <v>2020</v>
      </c>
      <c r="F5797" s="1" t="s">
        <v>16</v>
      </c>
      <c r="G5797" s="1" t="s">
        <v>17</v>
      </c>
      <c r="H5797" s="1" t="s">
        <v>77</v>
      </c>
      <c r="I5797" s="1" t="s">
        <v>76</v>
      </c>
      <c r="J5797">
        <v>572</v>
      </c>
      <c r="K5797">
        <v>20941721</v>
      </c>
      <c r="L5797">
        <v>2.7</v>
      </c>
      <c r="M5797" s="2" t="b">
        <f t="shared" si="180"/>
        <v>0</v>
      </c>
      <c r="N5797" s="2" t="str">
        <f t="shared" si="181"/>
        <v>Male20205-14 yearsGR113-113</v>
      </c>
    </row>
    <row r="5798" spans="2:14" x14ac:dyDescent="0.35">
      <c r="B5798" t="s">
        <v>712</v>
      </c>
      <c r="C5798" t="s">
        <v>713</v>
      </c>
      <c r="D5798">
        <v>2020</v>
      </c>
      <c r="E5798">
        <v>2020</v>
      </c>
      <c r="F5798" s="1" t="s">
        <v>16</v>
      </c>
      <c r="G5798" s="1" t="s">
        <v>17</v>
      </c>
      <c r="H5798" s="1" t="s">
        <v>75</v>
      </c>
      <c r="I5798" s="1" t="s">
        <v>74</v>
      </c>
      <c r="J5798">
        <v>533</v>
      </c>
      <c r="K5798">
        <v>20941721</v>
      </c>
      <c r="L5798">
        <v>2.5</v>
      </c>
      <c r="M5798" s="2" t="b">
        <f t="shared" si="180"/>
        <v>0</v>
      </c>
      <c r="N5798" s="2" t="str">
        <f t="shared" si="181"/>
        <v>Male20205-14 yearsGR113-114</v>
      </c>
    </row>
    <row r="5799" spans="2:14" x14ac:dyDescent="0.35">
      <c r="B5799" t="s">
        <v>712</v>
      </c>
      <c r="C5799" t="s">
        <v>713</v>
      </c>
      <c r="D5799">
        <v>2020</v>
      </c>
      <c r="E5799">
        <v>2020</v>
      </c>
      <c r="F5799" s="1" t="s">
        <v>16</v>
      </c>
      <c r="G5799" s="1" t="s">
        <v>17</v>
      </c>
      <c r="H5799" s="1" t="s">
        <v>162</v>
      </c>
      <c r="I5799" s="1" t="s">
        <v>161</v>
      </c>
      <c r="J5799">
        <v>18</v>
      </c>
      <c r="K5799">
        <v>20941721</v>
      </c>
      <c r="L5799" t="s">
        <v>10</v>
      </c>
      <c r="M5799" s="2" t="b">
        <f t="shared" si="180"/>
        <v>0</v>
      </c>
      <c r="N5799" s="2" t="str">
        <f t="shared" si="181"/>
        <v>Male20205-14 yearsGR113-115</v>
      </c>
    </row>
    <row r="5800" spans="2:14" x14ac:dyDescent="0.35">
      <c r="B5800" t="s">
        <v>712</v>
      </c>
      <c r="C5800" t="s">
        <v>713</v>
      </c>
      <c r="D5800">
        <v>2020</v>
      </c>
      <c r="E5800">
        <v>2020</v>
      </c>
      <c r="F5800" s="1" t="s">
        <v>16</v>
      </c>
      <c r="G5800" s="1" t="s">
        <v>17</v>
      </c>
      <c r="H5800" s="1" t="s">
        <v>160</v>
      </c>
      <c r="I5800" s="1" t="s">
        <v>159</v>
      </c>
      <c r="J5800">
        <v>21</v>
      </c>
      <c r="K5800">
        <v>20941721</v>
      </c>
      <c r="L5800">
        <v>0.1</v>
      </c>
      <c r="M5800" s="2" t="b">
        <f t="shared" si="180"/>
        <v>0</v>
      </c>
      <c r="N5800" s="2" t="str">
        <f t="shared" si="181"/>
        <v>Male20205-14 yearsGR113-116</v>
      </c>
    </row>
    <row r="5801" spans="2:14" x14ac:dyDescent="0.35">
      <c r="B5801" t="s">
        <v>712</v>
      </c>
      <c r="C5801" t="s">
        <v>713</v>
      </c>
      <c r="D5801">
        <v>2020</v>
      </c>
      <c r="E5801">
        <v>2020</v>
      </c>
      <c r="F5801" s="1" t="s">
        <v>16</v>
      </c>
      <c r="G5801" s="1" t="s">
        <v>17</v>
      </c>
      <c r="H5801" s="1" t="s">
        <v>73</v>
      </c>
      <c r="I5801" s="1" t="s">
        <v>72</v>
      </c>
      <c r="J5801">
        <v>406</v>
      </c>
      <c r="K5801">
        <v>20941721</v>
      </c>
      <c r="L5801">
        <v>1.9</v>
      </c>
      <c r="M5801" s="2" t="b">
        <f t="shared" si="180"/>
        <v>0</v>
      </c>
      <c r="N5801" s="2" t="str">
        <f t="shared" si="181"/>
        <v>Male20205-14 yearsGR113-117</v>
      </c>
    </row>
    <row r="5802" spans="2:14" x14ac:dyDescent="0.35">
      <c r="B5802" t="s">
        <v>712</v>
      </c>
      <c r="C5802" t="s">
        <v>713</v>
      </c>
      <c r="D5802">
        <v>2020</v>
      </c>
      <c r="E5802">
        <v>2020</v>
      </c>
      <c r="F5802" s="1" t="s">
        <v>16</v>
      </c>
      <c r="G5802" s="1" t="s">
        <v>17</v>
      </c>
      <c r="H5802" s="1" t="s">
        <v>71</v>
      </c>
      <c r="I5802" s="1" t="s">
        <v>70</v>
      </c>
      <c r="J5802">
        <v>22</v>
      </c>
      <c r="K5802">
        <v>20941721</v>
      </c>
      <c r="L5802">
        <v>0.1</v>
      </c>
      <c r="M5802" s="2" t="b">
        <f t="shared" si="180"/>
        <v>0</v>
      </c>
      <c r="N5802" s="2" t="str">
        <f t="shared" si="181"/>
        <v>Male20205-14 yearsGR113-118</v>
      </c>
    </row>
    <row r="5803" spans="2:14" x14ac:dyDescent="0.35">
      <c r="B5803" t="s">
        <v>712</v>
      </c>
      <c r="C5803" t="s">
        <v>713</v>
      </c>
      <c r="D5803">
        <v>2020</v>
      </c>
      <c r="E5803">
        <v>2020</v>
      </c>
      <c r="F5803" s="1" t="s">
        <v>16</v>
      </c>
      <c r="G5803" s="1" t="s">
        <v>17</v>
      </c>
      <c r="H5803" s="1" t="s">
        <v>158</v>
      </c>
      <c r="I5803" s="1" t="s">
        <v>157</v>
      </c>
      <c r="J5803">
        <v>45</v>
      </c>
      <c r="K5803">
        <v>20941721</v>
      </c>
      <c r="L5803">
        <v>0.2</v>
      </c>
      <c r="M5803" s="2" t="b">
        <f t="shared" si="180"/>
        <v>0</v>
      </c>
      <c r="N5803" s="2" t="str">
        <f t="shared" si="181"/>
        <v>Male20205-14 yearsGR113-119</v>
      </c>
    </row>
    <row r="5804" spans="2:14" x14ac:dyDescent="0.35">
      <c r="B5804" t="s">
        <v>712</v>
      </c>
      <c r="C5804" t="s">
        <v>713</v>
      </c>
      <c r="D5804">
        <v>2020</v>
      </c>
      <c r="E5804">
        <v>2020</v>
      </c>
      <c r="F5804" s="1" t="s">
        <v>16</v>
      </c>
      <c r="G5804" s="1" t="s">
        <v>17</v>
      </c>
      <c r="H5804" s="1" t="s">
        <v>69</v>
      </c>
      <c r="I5804" s="1" t="s">
        <v>68</v>
      </c>
      <c r="J5804">
        <v>143</v>
      </c>
      <c r="K5804">
        <v>20941721</v>
      </c>
      <c r="L5804">
        <v>0.7</v>
      </c>
      <c r="M5804" s="2" t="b">
        <f t="shared" si="180"/>
        <v>0</v>
      </c>
      <c r="N5804" s="2" t="str">
        <f t="shared" si="181"/>
        <v>Male20205-14 yearsGR113-120</v>
      </c>
    </row>
    <row r="5805" spans="2:14" x14ac:dyDescent="0.35">
      <c r="B5805" t="s">
        <v>712</v>
      </c>
      <c r="C5805" t="s">
        <v>713</v>
      </c>
      <c r="D5805">
        <v>2020</v>
      </c>
      <c r="E5805">
        <v>2020</v>
      </c>
      <c r="F5805" s="1" t="s">
        <v>16</v>
      </c>
      <c r="G5805" s="1" t="s">
        <v>17</v>
      </c>
      <c r="H5805" s="1" t="s">
        <v>156</v>
      </c>
      <c r="I5805" s="1" t="s">
        <v>155</v>
      </c>
      <c r="J5805">
        <v>58</v>
      </c>
      <c r="K5805">
        <v>20941721</v>
      </c>
      <c r="L5805">
        <v>0.3</v>
      </c>
      <c r="M5805" s="2" t="b">
        <f t="shared" si="180"/>
        <v>0</v>
      </c>
      <c r="N5805" s="2" t="str">
        <f t="shared" si="181"/>
        <v>Male20205-14 yearsGR113-121</v>
      </c>
    </row>
    <row r="5806" spans="2:14" x14ac:dyDescent="0.35">
      <c r="B5806" t="s">
        <v>712</v>
      </c>
      <c r="C5806" t="s">
        <v>713</v>
      </c>
      <c r="D5806">
        <v>2020</v>
      </c>
      <c r="E5806">
        <v>2020</v>
      </c>
      <c r="F5806" s="1" t="s">
        <v>16</v>
      </c>
      <c r="G5806" s="1" t="s">
        <v>17</v>
      </c>
      <c r="H5806" s="1" t="s">
        <v>67</v>
      </c>
      <c r="I5806" s="1" t="s">
        <v>66</v>
      </c>
      <c r="J5806">
        <v>34</v>
      </c>
      <c r="K5806">
        <v>20941721</v>
      </c>
      <c r="L5806">
        <v>0.2</v>
      </c>
      <c r="M5806" s="2" t="b">
        <f t="shared" si="180"/>
        <v>0</v>
      </c>
      <c r="N5806" s="2" t="str">
        <f t="shared" si="181"/>
        <v>Male20205-14 yearsGR113-122</v>
      </c>
    </row>
    <row r="5807" spans="2:14" x14ac:dyDescent="0.35">
      <c r="B5807" t="s">
        <v>712</v>
      </c>
      <c r="C5807" t="s">
        <v>713</v>
      </c>
      <c r="D5807">
        <v>2020</v>
      </c>
      <c r="E5807">
        <v>2020</v>
      </c>
      <c r="F5807" s="1" t="s">
        <v>16</v>
      </c>
      <c r="G5807" s="1" t="s">
        <v>17</v>
      </c>
      <c r="H5807" s="1" t="s">
        <v>154</v>
      </c>
      <c r="I5807" s="1" t="s">
        <v>153</v>
      </c>
      <c r="J5807">
        <v>104</v>
      </c>
      <c r="K5807">
        <v>20941721</v>
      </c>
      <c r="L5807">
        <v>0.5</v>
      </c>
      <c r="M5807" s="2" t="b">
        <f t="shared" si="180"/>
        <v>0</v>
      </c>
      <c r="N5807" s="2" t="str">
        <f t="shared" si="181"/>
        <v>Male20205-14 yearsGR113-123</v>
      </c>
    </row>
    <row r="5808" spans="2:14" x14ac:dyDescent="0.35">
      <c r="B5808" t="s">
        <v>712</v>
      </c>
      <c r="C5808" t="s">
        <v>713</v>
      </c>
      <c r="D5808">
        <v>2020</v>
      </c>
      <c r="E5808">
        <v>2020</v>
      </c>
      <c r="F5808" s="1" t="s">
        <v>16</v>
      </c>
      <c r="G5808" s="1" t="s">
        <v>17</v>
      </c>
      <c r="H5808" s="1" t="s">
        <v>65</v>
      </c>
      <c r="I5808" s="1" t="s">
        <v>64</v>
      </c>
      <c r="J5808">
        <v>390</v>
      </c>
      <c r="K5808">
        <v>20941721</v>
      </c>
      <c r="L5808">
        <v>1.9</v>
      </c>
      <c r="M5808" s="2" t="b">
        <f t="shared" ref="M5808:M5871" si="182">LEFT(H5808,1)="#"</f>
        <v>1</v>
      </c>
      <c r="N5808" s="2" t="str">
        <f t="shared" ref="N5808:N5871" si="183">B5808&amp;E5808&amp;F5808&amp;I5808</f>
        <v>Male20205-14 yearsGR113-124</v>
      </c>
    </row>
    <row r="5809" spans="2:14" x14ac:dyDescent="0.35">
      <c r="B5809" t="s">
        <v>712</v>
      </c>
      <c r="C5809" t="s">
        <v>713</v>
      </c>
      <c r="D5809">
        <v>2020</v>
      </c>
      <c r="E5809">
        <v>2020</v>
      </c>
      <c r="F5809" s="1" t="s">
        <v>16</v>
      </c>
      <c r="G5809" s="1" t="s">
        <v>17</v>
      </c>
      <c r="H5809" s="1" t="s">
        <v>152</v>
      </c>
      <c r="I5809" s="1" t="s">
        <v>151</v>
      </c>
      <c r="J5809">
        <v>189</v>
      </c>
      <c r="K5809">
        <v>20941721</v>
      </c>
      <c r="L5809">
        <v>0.9</v>
      </c>
      <c r="M5809" s="2" t="b">
        <f t="shared" si="182"/>
        <v>0</v>
      </c>
      <c r="N5809" s="2" t="str">
        <f t="shared" si="183"/>
        <v>Male20205-14 yearsGR113-125</v>
      </c>
    </row>
    <row r="5810" spans="2:14" x14ac:dyDescent="0.35">
      <c r="B5810" t="s">
        <v>712</v>
      </c>
      <c r="C5810" t="s">
        <v>713</v>
      </c>
      <c r="D5810">
        <v>2020</v>
      </c>
      <c r="E5810">
        <v>2020</v>
      </c>
      <c r="F5810" s="1" t="s">
        <v>16</v>
      </c>
      <c r="G5810" s="1" t="s">
        <v>17</v>
      </c>
      <c r="H5810" s="1" t="s">
        <v>63</v>
      </c>
      <c r="I5810" s="1" t="s">
        <v>62</v>
      </c>
      <c r="J5810">
        <v>201</v>
      </c>
      <c r="K5810">
        <v>20941721</v>
      </c>
      <c r="L5810">
        <v>1</v>
      </c>
      <c r="M5810" s="2" t="b">
        <f t="shared" si="182"/>
        <v>0</v>
      </c>
      <c r="N5810" s="2" t="str">
        <f t="shared" si="183"/>
        <v>Male20205-14 yearsGR113-126</v>
      </c>
    </row>
    <row r="5811" spans="2:14" x14ac:dyDescent="0.35">
      <c r="B5811" t="s">
        <v>712</v>
      </c>
      <c r="C5811" t="s">
        <v>713</v>
      </c>
      <c r="D5811">
        <v>2020</v>
      </c>
      <c r="E5811">
        <v>2020</v>
      </c>
      <c r="F5811" s="1" t="s">
        <v>16</v>
      </c>
      <c r="G5811" s="1" t="s">
        <v>17</v>
      </c>
      <c r="H5811" s="1" t="s">
        <v>61</v>
      </c>
      <c r="I5811" s="1" t="s">
        <v>60</v>
      </c>
      <c r="J5811">
        <v>298</v>
      </c>
      <c r="K5811">
        <v>20941721</v>
      </c>
      <c r="L5811">
        <v>1.4</v>
      </c>
      <c r="M5811" s="2" t="b">
        <f t="shared" si="182"/>
        <v>1</v>
      </c>
      <c r="N5811" s="2" t="str">
        <f t="shared" si="183"/>
        <v>Male20205-14 yearsGR113-127</v>
      </c>
    </row>
    <row r="5812" spans="2:14" x14ac:dyDescent="0.35">
      <c r="B5812" t="s">
        <v>712</v>
      </c>
      <c r="C5812" t="s">
        <v>713</v>
      </c>
      <c r="D5812">
        <v>2020</v>
      </c>
      <c r="E5812">
        <v>2020</v>
      </c>
      <c r="F5812" s="1" t="s">
        <v>16</v>
      </c>
      <c r="G5812" s="1" t="s">
        <v>17</v>
      </c>
      <c r="H5812" s="1" t="s">
        <v>59</v>
      </c>
      <c r="I5812" s="1" t="s">
        <v>58</v>
      </c>
      <c r="J5812">
        <v>218</v>
      </c>
      <c r="K5812">
        <v>20941721</v>
      </c>
      <c r="L5812">
        <v>1</v>
      </c>
      <c r="M5812" s="2" t="b">
        <f t="shared" si="182"/>
        <v>0</v>
      </c>
      <c r="N5812" s="2" t="str">
        <f t="shared" si="183"/>
        <v>Male20205-14 yearsGR113-128</v>
      </c>
    </row>
    <row r="5813" spans="2:14" x14ac:dyDescent="0.35">
      <c r="B5813" t="s">
        <v>712</v>
      </c>
      <c r="C5813" t="s">
        <v>713</v>
      </c>
      <c r="D5813">
        <v>2020</v>
      </c>
      <c r="E5813">
        <v>2020</v>
      </c>
      <c r="F5813" s="1" t="s">
        <v>16</v>
      </c>
      <c r="G5813" s="1" t="s">
        <v>17</v>
      </c>
      <c r="H5813" s="1" t="s">
        <v>57</v>
      </c>
      <c r="I5813" s="1" t="s">
        <v>56</v>
      </c>
      <c r="J5813">
        <v>80</v>
      </c>
      <c r="K5813">
        <v>20941721</v>
      </c>
      <c r="L5813">
        <v>0.4</v>
      </c>
      <c r="M5813" s="2" t="b">
        <f t="shared" si="182"/>
        <v>0</v>
      </c>
      <c r="N5813" s="2" t="str">
        <f t="shared" si="183"/>
        <v>Male20205-14 yearsGR113-129</v>
      </c>
    </row>
    <row r="5814" spans="2:14" x14ac:dyDescent="0.35">
      <c r="B5814" t="s">
        <v>712</v>
      </c>
      <c r="C5814" t="s">
        <v>713</v>
      </c>
      <c r="D5814">
        <v>2020</v>
      </c>
      <c r="E5814">
        <v>2020</v>
      </c>
      <c r="F5814" s="1" t="s">
        <v>16</v>
      </c>
      <c r="G5814" s="1" t="s">
        <v>17</v>
      </c>
      <c r="H5814" s="1" t="s">
        <v>55</v>
      </c>
      <c r="I5814" s="1" t="s">
        <v>54</v>
      </c>
      <c r="J5814">
        <v>69</v>
      </c>
      <c r="K5814">
        <v>20941721</v>
      </c>
      <c r="L5814">
        <v>0.3</v>
      </c>
      <c r="M5814" s="2" t="b">
        <f t="shared" si="182"/>
        <v>0</v>
      </c>
      <c r="N5814" s="2" t="str">
        <f t="shared" si="183"/>
        <v>Male20205-14 yearsGR113-131</v>
      </c>
    </row>
    <row r="5815" spans="2:14" x14ac:dyDescent="0.35">
      <c r="B5815" t="s">
        <v>712</v>
      </c>
      <c r="C5815" t="s">
        <v>713</v>
      </c>
      <c r="D5815">
        <v>2020</v>
      </c>
      <c r="E5815">
        <v>2020</v>
      </c>
      <c r="F5815" s="1" t="s">
        <v>16</v>
      </c>
      <c r="G5815" s="1" t="s">
        <v>17</v>
      </c>
      <c r="H5815" s="1" t="s">
        <v>150</v>
      </c>
      <c r="I5815" s="1" t="s">
        <v>149</v>
      </c>
      <c r="J5815">
        <v>27</v>
      </c>
      <c r="K5815">
        <v>20941721</v>
      </c>
      <c r="L5815">
        <v>0.1</v>
      </c>
      <c r="M5815" s="2" t="b">
        <f t="shared" si="182"/>
        <v>0</v>
      </c>
      <c r="N5815" s="2" t="str">
        <f t="shared" si="183"/>
        <v>Male20205-14 yearsGR113-132</v>
      </c>
    </row>
    <row r="5816" spans="2:14" x14ac:dyDescent="0.35">
      <c r="B5816" t="s">
        <v>712</v>
      </c>
      <c r="C5816" t="s">
        <v>713</v>
      </c>
      <c r="D5816">
        <v>2020</v>
      </c>
      <c r="E5816">
        <v>2020</v>
      </c>
      <c r="F5816" s="1" t="s">
        <v>16</v>
      </c>
      <c r="G5816" s="1" t="s">
        <v>17</v>
      </c>
      <c r="H5816" s="1" t="s">
        <v>53</v>
      </c>
      <c r="I5816" s="1" t="s">
        <v>52</v>
      </c>
      <c r="J5816">
        <v>42</v>
      </c>
      <c r="K5816">
        <v>20941721</v>
      </c>
      <c r="L5816">
        <v>0.2</v>
      </c>
      <c r="M5816" s="2" t="b">
        <f t="shared" si="182"/>
        <v>0</v>
      </c>
      <c r="N5816" s="2" t="str">
        <f t="shared" si="183"/>
        <v>Male20205-14 yearsGR113-133</v>
      </c>
    </row>
    <row r="5817" spans="2:14" x14ac:dyDescent="0.35">
      <c r="B5817" t="s">
        <v>712</v>
      </c>
      <c r="C5817" t="s">
        <v>713</v>
      </c>
      <c r="D5817">
        <v>2020</v>
      </c>
      <c r="E5817">
        <v>2020</v>
      </c>
      <c r="F5817" s="1" t="s">
        <v>16</v>
      </c>
      <c r="G5817" s="1" t="s">
        <v>17</v>
      </c>
      <c r="H5817" s="1" t="s">
        <v>147</v>
      </c>
      <c r="I5817" s="1" t="s">
        <v>146</v>
      </c>
      <c r="J5817">
        <v>13</v>
      </c>
      <c r="K5817">
        <v>20941721</v>
      </c>
      <c r="L5817" t="s">
        <v>10</v>
      </c>
      <c r="M5817" s="2" t="b">
        <f t="shared" si="182"/>
        <v>1</v>
      </c>
      <c r="N5817" s="2" t="str">
        <f t="shared" si="183"/>
        <v>Male20205-14 yearsGR113-135</v>
      </c>
    </row>
    <row r="5818" spans="2:14" x14ac:dyDescent="0.35">
      <c r="B5818" t="s">
        <v>712</v>
      </c>
      <c r="C5818" t="s">
        <v>713</v>
      </c>
      <c r="D5818">
        <v>2020</v>
      </c>
      <c r="E5818">
        <v>2020</v>
      </c>
      <c r="F5818" s="1" t="s">
        <v>16</v>
      </c>
      <c r="G5818" s="1" t="s">
        <v>17</v>
      </c>
      <c r="H5818" s="1" t="s">
        <v>51</v>
      </c>
      <c r="I5818" s="1" t="s">
        <v>50</v>
      </c>
      <c r="J5818">
        <v>28</v>
      </c>
      <c r="K5818">
        <v>20941721</v>
      </c>
      <c r="L5818">
        <v>0.1</v>
      </c>
      <c r="M5818" s="2" t="b">
        <f t="shared" si="182"/>
        <v>1</v>
      </c>
      <c r="N5818" s="2" t="str">
        <f t="shared" si="183"/>
        <v>Male20205-14 yearsGR113-137</v>
      </c>
    </row>
    <row r="5819" spans="2:14" x14ac:dyDescent="0.35">
      <c r="B5819" t="s">
        <v>712</v>
      </c>
      <c r="C5819" t="s">
        <v>713</v>
      </c>
      <c r="D5819">
        <v>2020</v>
      </c>
      <c r="E5819">
        <v>2020</v>
      </c>
      <c r="F5819" s="1" t="s">
        <v>18</v>
      </c>
      <c r="G5819" s="1" t="s">
        <v>19</v>
      </c>
      <c r="H5819" s="1" t="s">
        <v>143</v>
      </c>
      <c r="I5819" s="1" t="s">
        <v>142</v>
      </c>
      <c r="J5819">
        <v>55</v>
      </c>
      <c r="K5819">
        <v>21727443</v>
      </c>
      <c r="L5819">
        <v>0.3</v>
      </c>
      <c r="M5819" s="2" t="b">
        <f t="shared" si="182"/>
        <v>1</v>
      </c>
      <c r="N5819" s="2" t="str">
        <f t="shared" si="183"/>
        <v>Male202015-24 yearsGR113-010</v>
      </c>
    </row>
    <row r="5820" spans="2:14" x14ac:dyDescent="0.35">
      <c r="B5820" t="s">
        <v>712</v>
      </c>
      <c r="C5820" t="s">
        <v>713</v>
      </c>
      <c r="D5820">
        <v>2020</v>
      </c>
      <c r="E5820">
        <v>2020</v>
      </c>
      <c r="F5820" s="1" t="s">
        <v>18</v>
      </c>
      <c r="G5820" s="1" t="s">
        <v>19</v>
      </c>
      <c r="H5820" s="1" t="s">
        <v>282</v>
      </c>
      <c r="I5820" s="1" t="s">
        <v>281</v>
      </c>
      <c r="J5820">
        <v>42</v>
      </c>
      <c r="K5820">
        <v>21727443</v>
      </c>
      <c r="L5820">
        <v>0.2</v>
      </c>
      <c r="M5820" s="2" t="b">
        <f t="shared" si="182"/>
        <v>1</v>
      </c>
      <c r="N5820" s="2" t="str">
        <f t="shared" si="183"/>
        <v>Male202015-24 yearsGR113-016</v>
      </c>
    </row>
    <row r="5821" spans="2:14" x14ac:dyDescent="0.35">
      <c r="B5821" t="s">
        <v>712</v>
      </c>
      <c r="C5821" t="s">
        <v>713</v>
      </c>
      <c r="D5821">
        <v>2020</v>
      </c>
      <c r="E5821">
        <v>2020</v>
      </c>
      <c r="F5821" s="1" t="s">
        <v>18</v>
      </c>
      <c r="G5821" s="1" t="s">
        <v>19</v>
      </c>
      <c r="H5821" s="1" t="s">
        <v>141</v>
      </c>
      <c r="I5821" s="1" t="s">
        <v>140</v>
      </c>
      <c r="J5821">
        <v>357</v>
      </c>
      <c r="K5821">
        <v>21727443</v>
      </c>
      <c r="L5821">
        <v>1.6</v>
      </c>
      <c r="M5821" s="2" t="b">
        <f t="shared" si="182"/>
        <v>0</v>
      </c>
      <c r="N5821" s="2" t="str">
        <f t="shared" si="183"/>
        <v>Male202015-24 yearsGR113-018</v>
      </c>
    </row>
    <row r="5822" spans="2:14" x14ac:dyDescent="0.35">
      <c r="B5822" t="s">
        <v>712</v>
      </c>
      <c r="C5822" t="s">
        <v>713</v>
      </c>
      <c r="D5822">
        <v>2020</v>
      </c>
      <c r="E5822">
        <v>2020</v>
      </c>
      <c r="F5822" s="1" t="s">
        <v>18</v>
      </c>
      <c r="G5822" s="1" t="s">
        <v>19</v>
      </c>
      <c r="H5822" s="1" t="s">
        <v>139</v>
      </c>
      <c r="I5822" s="1" t="s">
        <v>138</v>
      </c>
      <c r="J5822">
        <v>774</v>
      </c>
      <c r="K5822">
        <v>21727443</v>
      </c>
      <c r="L5822">
        <v>3.6</v>
      </c>
      <c r="M5822" s="2" t="b">
        <f t="shared" si="182"/>
        <v>1</v>
      </c>
      <c r="N5822" s="2" t="str">
        <f t="shared" si="183"/>
        <v>Male202015-24 yearsGR113-019</v>
      </c>
    </row>
    <row r="5823" spans="2:14" x14ac:dyDescent="0.35">
      <c r="B5823" t="s">
        <v>712</v>
      </c>
      <c r="C5823" t="s">
        <v>713</v>
      </c>
      <c r="D5823">
        <v>2020</v>
      </c>
      <c r="E5823">
        <v>2020</v>
      </c>
      <c r="F5823" s="1" t="s">
        <v>18</v>
      </c>
      <c r="G5823" s="1" t="s">
        <v>19</v>
      </c>
      <c r="H5823" s="1" t="s">
        <v>280</v>
      </c>
      <c r="I5823" s="1" t="s">
        <v>279</v>
      </c>
      <c r="J5823">
        <v>11</v>
      </c>
      <c r="K5823">
        <v>21727443</v>
      </c>
      <c r="L5823" t="s">
        <v>10</v>
      </c>
      <c r="M5823" s="2" t="b">
        <f t="shared" si="182"/>
        <v>0</v>
      </c>
      <c r="N5823" s="2" t="str">
        <f t="shared" si="183"/>
        <v>Male202015-24 yearsGR113-020</v>
      </c>
    </row>
    <row r="5824" spans="2:14" x14ac:dyDescent="0.35">
      <c r="B5824" t="s">
        <v>712</v>
      </c>
      <c r="C5824" t="s">
        <v>713</v>
      </c>
      <c r="D5824">
        <v>2020</v>
      </c>
      <c r="E5824">
        <v>2020</v>
      </c>
      <c r="F5824" s="1" t="s">
        <v>18</v>
      </c>
      <c r="G5824" s="1" t="s">
        <v>19</v>
      </c>
      <c r="H5824" s="1" t="s">
        <v>276</v>
      </c>
      <c r="I5824" s="1" t="s">
        <v>275</v>
      </c>
      <c r="J5824">
        <v>11</v>
      </c>
      <c r="K5824">
        <v>21727443</v>
      </c>
      <c r="L5824" t="s">
        <v>10</v>
      </c>
      <c r="M5824" s="2" t="b">
        <f t="shared" si="182"/>
        <v>0</v>
      </c>
      <c r="N5824" s="2" t="str">
        <f t="shared" si="183"/>
        <v>Male202015-24 yearsGR113-022</v>
      </c>
    </row>
    <row r="5825" spans="2:14" x14ac:dyDescent="0.35">
      <c r="B5825" t="s">
        <v>712</v>
      </c>
      <c r="C5825" t="s">
        <v>713</v>
      </c>
      <c r="D5825">
        <v>2020</v>
      </c>
      <c r="E5825">
        <v>2020</v>
      </c>
      <c r="F5825" s="1" t="s">
        <v>18</v>
      </c>
      <c r="G5825" s="1" t="s">
        <v>19</v>
      </c>
      <c r="H5825" s="1" t="s">
        <v>274</v>
      </c>
      <c r="I5825" s="1" t="s">
        <v>273</v>
      </c>
      <c r="J5825">
        <v>35</v>
      </c>
      <c r="K5825">
        <v>21727443</v>
      </c>
      <c r="L5825">
        <v>0.2</v>
      </c>
      <c r="M5825" s="2" t="b">
        <f t="shared" si="182"/>
        <v>0</v>
      </c>
      <c r="N5825" s="2" t="str">
        <f t="shared" si="183"/>
        <v>Male202015-24 yearsGR113-023</v>
      </c>
    </row>
    <row r="5826" spans="2:14" x14ac:dyDescent="0.35">
      <c r="B5826" t="s">
        <v>712</v>
      </c>
      <c r="C5826" t="s">
        <v>713</v>
      </c>
      <c r="D5826">
        <v>2020</v>
      </c>
      <c r="E5826">
        <v>2020</v>
      </c>
      <c r="F5826" s="1" t="s">
        <v>18</v>
      </c>
      <c r="G5826" s="1" t="s">
        <v>19</v>
      </c>
      <c r="H5826" s="1" t="s">
        <v>272</v>
      </c>
      <c r="I5826" s="1" t="s">
        <v>271</v>
      </c>
      <c r="J5826">
        <v>15</v>
      </c>
      <c r="K5826">
        <v>21727443</v>
      </c>
      <c r="L5826" t="s">
        <v>10</v>
      </c>
      <c r="M5826" s="2" t="b">
        <f t="shared" si="182"/>
        <v>0</v>
      </c>
      <c r="N5826" s="2" t="str">
        <f t="shared" si="183"/>
        <v>Male202015-24 yearsGR113-024</v>
      </c>
    </row>
    <row r="5827" spans="2:14" x14ac:dyDescent="0.35">
      <c r="B5827" t="s">
        <v>712</v>
      </c>
      <c r="C5827" t="s">
        <v>713</v>
      </c>
      <c r="D5827">
        <v>2020</v>
      </c>
      <c r="E5827">
        <v>2020</v>
      </c>
      <c r="F5827" s="1" t="s">
        <v>18</v>
      </c>
      <c r="G5827" s="1" t="s">
        <v>19</v>
      </c>
      <c r="H5827" s="1" t="s">
        <v>254</v>
      </c>
      <c r="I5827" s="1" t="s">
        <v>253</v>
      </c>
      <c r="J5827">
        <v>15</v>
      </c>
      <c r="K5827">
        <v>21727443</v>
      </c>
      <c r="L5827" t="s">
        <v>10</v>
      </c>
      <c r="M5827" s="2" t="b">
        <f t="shared" si="182"/>
        <v>0</v>
      </c>
      <c r="N5827" s="2" t="str">
        <f t="shared" si="183"/>
        <v>Male202015-24 yearsGR113-034</v>
      </c>
    </row>
    <row r="5828" spans="2:14" x14ac:dyDescent="0.35">
      <c r="B5828" t="s">
        <v>712</v>
      </c>
      <c r="C5828" t="s">
        <v>713</v>
      </c>
      <c r="D5828">
        <v>2020</v>
      </c>
      <c r="E5828">
        <v>2020</v>
      </c>
      <c r="F5828" s="1" t="s">
        <v>18</v>
      </c>
      <c r="G5828" s="1" t="s">
        <v>19</v>
      </c>
      <c r="H5828" s="1" t="s">
        <v>250</v>
      </c>
      <c r="I5828" s="1" t="s">
        <v>249</v>
      </c>
      <c r="J5828">
        <v>142</v>
      </c>
      <c r="K5828">
        <v>21727443</v>
      </c>
      <c r="L5828">
        <v>0.7</v>
      </c>
      <c r="M5828" s="2" t="b">
        <f t="shared" si="182"/>
        <v>0</v>
      </c>
      <c r="N5828" s="2" t="str">
        <f t="shared" si="183"/>
        <v>Male202015-24 yearsGR113-036</v>
      </c>
    </row>
    <row r="5829" spans="2:14" x14ac:dyDescent="0.35">
      <c r="B5829" t="s">
        <v>712</v>
      </c>
      <c r="C5829" t="s">
        <v>713</v>
      </c>
      <c r="D5829">
        <v>2020</v>
      </c>
      <c r="E5829">
        <v>2020</v>
      </c>
      <c r="F5829" s="1" t="s">
        <v>18</v>
      </c>
      <c r="G5829" s="1" t="s">
        <v>19</v>
      </c>
      <c r="H5829" s="1" t="s">
        <v>135</v>
      </c>
      <c r="I5829" s="1" t="s">
        <v>134</v>
      </c>
      <c r="J5829">
        <v>200</v>
      </c>
      <c r="K5829">
        <v>21727443</v>
      </c>
      <c r="L5829">
        <v>0.9</v>
      </c>
      <c r="M5829" s="2" t="b">
        <f t="shared" si="182"/>
        <v>0</v>
      </c>
      <c r="N5829" s="2" t="str">
        <f t="shared" si="183"/>
        <v>Male202015-24 yearsGR113-037</v>
      </c>
    </row>
    <row r="5830" spans="2:14" x14ac:dyDescent="0.35">
      <c r="B5830" t="s">
        <v>712</v>
      </c>
      <c r="C5830" t="s">
        <v>713</v>
      </c>
      <c r="D5830">
        <v>2020</v>
      </c>
      <c r="E5830">
        <v>2020</v>
      </c>
      <c r="F5830" s="1" t="s">
        <v>18</v>
      </c>
      <c r="G5830" s="1" t="s">
        <v>19</v>
      </c>
      <c r="H5830" s="1" t="s">
        <v>133</v>
      </c>
      <c r="I5830" s="1" t="s">
        <v>132</v>
      </c>
      <c r="J5830">
        <v>32</v>
      </c>
      <c r="K5830">
        <v>21727443</v>
      </c>
      <c r="L5830">
        <v>0.1</v>
      </c>
      <c r="M5830" s="2" t="b">
        <f t="shared" si="182"/>
        <v>0</v>
      </c>
      <c r="N5830" s="2" t="str">
        <f t="shared" si="183"/>
        <v>Male202015-24 yearsGR113-039</v>
      </c>
    </row>
    <row r="5831" spans="2:14" x14ac:dyDescent="0.35">
      <c r="B5831" t="s">
        <v>712</v>
      </c>
      <c r="C5831" t="s">
        <v>713</v>
      </c>
      <c r="D5831">
        <v>2020</v>
      </c>
      <c r="E5831">
        <v>2020</v>
      </c>
      <c r="F5831" s="1" t="s">
        <v>18</v>
      </c>
      <c r="G5831" s="1" t="s">
        <v>19</v>
      </c>
      <c r="H5831" s="1" t="s">
        <v>246</v>
      </c>
      <c r="I5831" s="1" t="s">
        <v>245</v>
      </c>
      <c r="J5831">
        <v>160</v>
      </c>
      <c r="K5831">
        <v>21727443</v>
      </c>
      <c r="L5831">
        <v>0.7</v>
      </c>
      <c r="M5831" s="2" t="b">
        <f t="shared" si="182"/>
        <v>0</v>
      </c>
      <c r="N5831" s="2" t="str">
        <f t="shared" si="183"/>
        <v>Male202015-24 yearsGR113-040</v>
      </c>
    </row>
    <row r="5832" spans="2:14" x14ac:dyDescent="0.35">
      <c r="B5832" t="s">
        <v>712</v>
      </c>
      <c r="C5832" t="s">
        <v>713</v>
      </c>
      <c r="D5832">
        <v>2020</v>
      </c>
      <c r="E5832">
        <v>2020</v>
      </c>
      <c r="F5832" s="1" t="s">
        <v>18</v>
      </c>
      <c r="G5832" s="1" t="s">
        <v>19</v>
      </c>
      <c r="H5832" s="1" t="s">
        <v>240</v>
      </c>
      <c r="I5832" s="1" t="s">
        <v>239</v>
      </c>
      <c r="J5832">
        <v>325</v>
      </c>
      <c r="K5832">
        <v>21727443</v>
      </c>
      <c r="L5832">
        <v>1.5</v>
      </c>
      <c r="M5832" s="2" t="b">
        <f t="shared" si="182"/>
        <v>0</v>
      </c>
      <c r="N5832" s="2" t="str">
        <f t="shared" si="183"/>
        <v>Male202015-24 yearsGR113-043</v>
      </c>
    </row>
    <row r="5833" spans="2:14" x14ac:dyDescent="0.35">
      <c r="B5833" t="s">
        <v>712</v>
      </c>
      <c r="C5833" t="s">
        <v>713</v>
      </c>
      <c r="D5833">
        <v>2020</v>
      </c>
      <c r="E5833">
        <v>2020</v>
      </c>
      <c r="F5833" s="1" t="s">
        <v>18</v>
      </c>
      <c r="G5833" s="1" t="s">
        <v>19</v>
      </c>
      <c r="H5833" s="1" t="s">
        <v>238</v>
      </c>
      <c r="I5833" s="1" t="s">
        <v>237</v>
      </c>
      <c r="J5833">
        <v>32</v>
      </c>
      <c r="K5833">
        <v>21727443</v>
      </c>
      <c r="L5833">
        <v>0.1</v>
      </c>
      <c r="M5833" s="2" t="b">
        <f t="shared" si="182"/>
        <v>1</v>
      </c>
      <c r="N5833" s="2" t="str">
        <f t="shared" si="183"/>
        <v>Male202015-24 yearsGR113-044</v>
      </c>
    </row>
    <row r="5834" spans="2:14" x14ac:dyDescent="0.35">
      <c r="B5834" t="s">
        <v>712</v>
      </c>
      <c r="C5834" t="s">
        <v>713</v>
      </c>
      <c r="D5834">
        <v>2020</v>
      </c>
      <c r="E5834">
        <v>2020</v>
      </c>
      <c r="F5834" s="1" t="s">
        <v>18</v>
      </c>
      <c r="G5834" s="1" t="s">
        <v>19</v>
      </c>
      <c r="H5834" s="1" t="s">
        <v>236</v>
      </c>
      <c r="I5834" s="1" t="s">
        <v>235</v>
      </c>
      <c r="J5834">
        <v>32</v>
      </c>
      <c r="K5834">
        <v>21727443</v>
      </c>
      <c r="L5834">
        <v>0.1</v>
      </c>
      <c r="M5834" s="2" t="b">
        <f t="shared" si="182"/>
        <v>1</v>
      </c>
      <c r="N5834" s="2" t="str">
        <f t="shared" si="183"/>
        <v>Male202015-24 yearsGR113-045</v>
      </c>
    </row>
    <row r="5835" spans="2:14" x14ac:dyDescent="0.35">
      <c r="B5835" t="s">
        <v>712</v>
      </c>
      <c r="C5835" t="s">
        <v>713</v>
      </c>
      <c r="D5835">
        <v>2020</v>
      </c>
      <c r="E5835">
        <v>2020</v>
      </c>
      <c r="F5835" s="1" t="s">
        <v>18</v>
      </c>
      <c r="G5835" s="1" t="s">
        <v>19</v>
      </c>
      <c r="H5835" s="1" t="s">
        <v>131</v>
      </c>
      <c r="I5835" s="1" t="s">
        <v>130</v>
      </c>
      <c r="J5835">
        <v>196</v>
      </c>
      <c r="K5835">
        <v>21727443</v>
      </c>
      <c r="L5835">
        <v>0.9</v>
      </c>
      <c r="M5835" s="2" t="b">
        <f t="shared" si="182"/>
        <v>1</v>
      </c>
      <c r="N5835" s="2" t="str">
        <f t="shared" si="183"/>
        <v>Male202015-24 yearsGR113-046</v>
      </c>
    </row>
    <row r="5836" spans="2:14" x14ac:dyDescent="0.35">
      <c r="B5836" t="s">
        <v>712</v>
      </c>
      <c r="C5836" t="s">
        <v>713</v>
      </c>
      <c r="D5836">
        <v>2020</v>
      </c>
      <c r="E5836">
        <v>2020</v>
      </c>
      <c r="F5836" s="1" t="s">
        <v>18</v>
      </c>
      <c r="G5836" s="1" t="s">
        <v>19</v>
      </c>
      <c r="H5836" s="1" t="s">
        <v>129</v>
      </c>
      <c r="I5836" s="1" t="s">
        <v>128</v>
      </c>
      <c r="J5836">
        <v>694</v>
      </c>
      <c r="K5836">
        <v>21727443</v>
      </c>
      <c r="L5836">
        <v>3.2</v>
      </c>
      <c r="M5836" s="2" t="b">
        <f t="shared" si="182"/>
        <v>0</v>
      </c>
      <c r="N5836" s="2" t="str">
        <f t="shared" si="183"/>
        <v>Male202015-24 yearsGR113-053</v>
      </c>
    </row>
    <row r="5837" spans="2:14" x14ac:dyDescent="0.35">
      <c r="B5837" t="s">
        <v>712</v>
      </c>
      <c r="C5837" t="s">
        <v>713</v>
      </c>
      <c r="D5837">
        <v>2020</v>
      </c>
      <c r="E5837">
        <v>2020</v>
      </c>
      <c r="F5837" s="1" t="s">
        <v>18</v>
      </c>
      <c r="G5837" s="1" t="s">
        <v>19</v>
      </c>
      <c r="H5837" s="1" t="s">
        <v>127</v>
      </c>
      <c r="I5837" s="1" t="s">
        <v>126</v>
      </c>
      <c r="J5837">
        <v>548</v>
      </c>
      <c r="K5837">
        <v>21727443</v>
      </c>
      <c r="L5837">
        <v>2.5</v>
      </c>
      <c r="M5837" s="2" t="b">
        <f t="shared" si="182"/>
        <v>1</v>
      </c>
      <c r="N5837" s="2" t="str">
        <f t="shared" si="183"/>
        <v>Male202015-24 yearsGR113-054</v>
      </c>
    </row>
    <row r="5838" spans="2:14" x14ac:dyDescent="0.35">
      <c r="B5838" t="s">
        <v>712</v>
      </c>
      <c r="C5838" t="s">
        <v>713</v>
      </c>
      <c r="D5838">
        <v>2020</v>
      </c>
      <c r="E5838">
        <v>2020</v>
      </c>
      <c r="F5838" s="1" t="s">
        <v>18</v>
      </c>
      <c r="G5838" s="1" t="s">
        <v>19</v>
      </c>
      <c r="H5838" s="1" t="s">
        <v>220</v>
      </c>
      <c r="I5838" s="1" t="s">
        <v>219</v>
      </c>
      <c r="J5838">
        <v>38</v>
      </c>
      <c r="K5838">
        <v>21727443</v>
      </c>
      <c r="L5838">
        <v>0.2</v>
      </c>
      <c r="M5838" s="2" t="b">
        <f t="shared" si="182"/>
        <v>0</v>
      </c>
      <c r="N5838" s="2" t="str">
        <f t="shared" si="183"/>
        <v>Male202015-24 yearsGR113-056</v>
      </c>
    </row>
    <row r="5839" spans="2:14" x14ac:dyDescent="0.35">
      <c r="B5839" t="s">
        <v>712</v>
      </c>
      <c r="C5839" t="s">
        <v>713</v>
      </c>
      <c r="D5839">
        <v>2020</v>
      </c>
      <c r="E5839">
        <v>2020</v>
      </c>
      <c r="F5839" s="1" t="s">
        <v>18</v>
      </c>
      <c r="G5839" s="1" t="s">
        <v>19</v>
      </c>
      <c r="H5839" s="1" t="s">
        <v>123</v>
      </c>
      <c r="I5839" s="1" t="s">
        <v>122</v>
      </c>
      <c r="J5839">
        <v>64</v>
      </c>
      <c r="K5839">
        <v>21727443</v>
      </c>
      <c r="L5839">
        <v>0.3</v>
      </c>
      <c r="M5839" s="2" t="b">
        <f t="shared" si="182"/>
        <v>0</v>
      </c>
      <c r="N5839" s="2" t="str">
        <f t="shared" si="183"/>
        <v>Male202015-24 yearsGR113-058</v>
      </c>
    </row>
    <row r="5840" spans="2:14" x14ac:dyDescent="0.35">
      <c r="B5840" t="s">
        <v>712</v>
      </c>
      <c r="C5840" t="s">
        <v>713</v>
      </c>
      <c r="D5840">
        <v>2020</v>
      </c>
      <c r="E5840">
        <v>2020</v>
      </c>
      <c r="F5840" s="1" t="s">
        <v>18</v>
      </c>
      <c r="G5840" s="1" t="s">
        <v>19</v>
      </c>
      <c r="H5840" s="1" t="s">
        <v>121</v>
      </c>
      <c r="I5840" s="1" t="s">
        <v>120</v>
      </c>
      <c r="J5840">
        <v>24</v>
      </c>
      <c r="K5840">
        <v>21727443</v>
      </c>
      <c r="L5840">
        <v>0.1</v>
      </c>
      <c r="M5840" s="2" t="b">
        <f t="shared" si="182"/>
        <v>0</v>
      </c>
      <c r="N5840" s="2" t="str">
        <f t="shared" si="183"/>
        <v>Male202015-24 yearsGR113-059</v>
      </c>
    </row>
    <row r="5841" spans="2:14" x14ac:dyDescent="0.35">
      <c r="B5841" t="s">
        <v>712</v>
      </c>
      <c r="C5841" t="s">
        <v>713</v>
      </c>
      <c r="D5841">
        <v>2020</v>
      </c>
      <c r="E5841">
        <v>2020</v>
      </c>
      <c r="F5841" s="1" t="s">
        <v>18</v>
      </c>
      <c r="G5841" s="1" t="s">
        <v>19</v>
      </c>
      <c r="H5841" s="1" t="s">
        <v>119</v>
      </c>
      <c r="I5841" s="1" t="s">
        <v>118</v>
      </c>
      <c r="J5841">
        <v>39</v>
      </c>
      <c r="K5841">
        <v>21727443</v>
      </c>
      <c r="L5841">
        <v>0.2</v>
      </c>
      <c r="M5841" s="2" t="b">
        <f t="shared" si="182"/>
        <v>0</v>
      </c>
      <c r="N5841" s="2" t="str">
        <f t="shared" si="183"/>
        <v>Male202015-24 yearsGR113-061</v>
      </c>
    </row>
    <row r="5842" spans="2:14" x14ac:dyDescent="0.35">
      <c r="B5842" t="s">
        <v>712</v>
      </c>
      <c r="C5842" t="s">
        <v>713</v>
      </c>
      <c r="D5842">
        <v>2020</v>
      </c>
      <c r="E5842">
        <v>2020</v>
      </c>
      <c r="F5842" s="1" t="s">
        <v>18</v>
      </c>
      <c r="G5842" s="1" t="s">
        <v>19</v>
      </c>
      <c r="H5842" s="1" t="s">
        <v>117</v>
      </c>
      <c r="I5842" s="1" t="s">
        <v>116</v>
      </c>
      <c r="J5842">
        <v>18</v>
      </c>
      <c r="K5842">
        <v>21727443</v>
      </c>
      <c r="L5842" t="s">
        <v>10</v>
      </c>
      <c r="M5842" s="2" t="b">
        <f t="shared" si="182"/>
        <v>0</v>
      </c>
      <c r="N5842" s="2" t="str">
        <f t="shared" si="183"/>
        <v>Male202015-24 yearsGR113-062</v>
      </c>
    </row>
    <row r="5843" spans="2:14" x14ac:dyDescent="0.35">
      <c r="B5843" t="s">
        <v>712</v>
      </c>
      <c r="C5843" t="s">
        <v>713</v>
      </c>
      <c r="D5843">
        <v>2020</v>
      </c>
      <c r="E5843">
        <v>2020</v>
      </c>
      <c r="F5843" s="1" t="s">
        <v>18</v>
      </c>
      <c r="G5843" s="1" t="s">
        <v>19</v>
      </c>
      <c r="H5843" s="1" t="s">
        <v>115</v>
      </c>
      <c r="I5843" s="1" t="s">
        <v>114</v>
      </c>
      <c r="J5843">
        <v>21</v>
      </c>
      <c r="K5843">
        <v>21727443</v>
      </c>
      <c r="L5843">
        <v>0.1</v>
      </c>
      <c r="M5843" s="2" t="b">
        <f t="shared" si="182"/>
        <v>0</v>
      </c>
      <c r="N5843" s="2" t="str">
        <f t="shared" si="183"/>
        <v>Male202015-24 yearsGR113-063</v>
      </c>
    </row>
    <row r="5844" spans="2:14" x14ac:dyDescent="0.35">
      <c r="B5844" t="s">
        <v>712</v>
      </c>
      <c r="C5844" t="s">
        <v>713</v>
      </c>
      <c r="D5844">
        <v>2020</v>
      </c>
      <c r="E5844">
        <v>2020</v>
      </c>
      <c r="F5844" s="1" t="s">
        <v>18</v>
      </c>
      <c r="G5844" s="1" t="s">
        <v>19</v>
      </c>
      <c r="H5844" s="1" t="s">
        <v>113</v>
      </c>
      <c r="I5844" s="1" t="s">
        <v>112</v>
      </c>
      <c r="J5844">
        <v>441</v>
      </c>
      <c r="K5844">
        <v>21727443</v>
      </c>
      <c r="L5844">
        <v>2</v>
      </c>
      <c r="M5844" s="2" t="b">
        <f t="shared" si="182"/>
        <v>0</v>
      </c>
      <c r="N5844" s="2" t="str">
        <f t="shared" si="183"/>
        <v>Male202015-24 yearsGR113-064</v>
      </c>
    </row>
    <row r="5845" spans="2:14" x14ac:dyDescent="0.35">
      <c r="B5845" t="s">
        <v>712</v>
      </c>
      <c r="C5845" t="s">
        <v>713</v>
      </c>
      <c r="D5845">
        <v>2020</v>
      </c>
      <c r="E5845">
        <v>2020</v>
      </c>
      <c r="F5845" s="1" t="s">
        <v>18</v>
      </c>
      <c r="G5845" s="1" t="s">
        <v>19</v>
      </c>
      <c r="H5845" s="1" t="s">
        <v>216</v>
      </c>
      <c r="I5845" s="1" t="s">
        <v>215</v>
      </c>
      <c r="J5845">
        <v>13</v>
      </c>
      <c r="K5845">
        <v>21727443</v>
      </c>
      <c r="L5845" t="s">
        <v>10</v>
      </c>
      <c r="M5845" s="2" t="b">
        <f t="shared" si="182"/>
        <v>0</v>
      </c>
      <c r="N5845" s="2" t="str">
        <f t="shared" si="183"/>
        <v>Male202015-24 yearsGR113-066</v>
      </c>
    </row>
    <row r="5846" spans="2:14" x14ac:dyDescent="0.35">
      <c r="B5846" t="s">
        <v>712</v>
      </c>
      <c r="C5846" t="s">
        <v>713</v>
      </c>
      <c r="D5846">
        <v>2020</v>
      </c>
      <c r="E5846">
        <v>2020</v>
      </c>
      <c r="F5846" s="1" t="s">
        <v>18</v>
      </c>
      <c r="G5846" s="1" t="s">
        <v>19</v>
      </c>
      <c r="H5846" s="1" t="s">
        <v>214</v>
      </c>
      <c r="I5846" s="1" t="s">
        <v>213</v>
      </c>
      <c r="J5846">
        <v>36</v>
      </c>
      <c r="K5846">
        <v>21727443</v>
      </c>
      <c r="L5846">
        <v>0.2</v>
      </c>
      <c r="M5846" s="2" t="b">
        <f t="shared" si="182"/>
        <v>0</v>
      </c>
      <c r="N5846" s="2" t="str">
        <f t="shared" si="183"/>
        <v>Male202015-24 yearsGR113-067</v>
      </c>
    </row>
    <row r="5847" spans="2:14" x14ac:dyDescent="0.35">
      <c r="B5847" t="s">
        <v>712</v>
      </c>
      <c r="C5847" t="s">
        <v>713</v>
      </c>
      <c r="D5847">
        <v>2020</v>
      </c>
      <c r="E5847">
        <v>2020</v>
      </c>
      <c r="F5847" s="1" t="s">
        <v>18</v>
      </c>
      <c r="G5847" s="1" t="s">
        <v>19</v>
      </c>
      <c r="H5847" s="1" t="s">
        <v>109</v>
      </c>
      <c r="I5847" s="1" t="s">
        <v>108</v>
      </c>
      <c r="J5847">
        <v>383</v>
      </c>
      <c r="K5847">
        <v>21727443</v>
      </c>
      <c r="L5847">
        <v>1.8</v>
      </c>
      <c r="M5847" s="2" t="b">
        <f t="shared" si="182"/>
        <v>0</v>
      </c>
      <c r="N5847" s="2" t="str">
        <f t="shared" si="183"/>
        <v>Male202015-24 yearsGR113-068</v>
      </c>
    </row>
    <row r="5848" spans="2:14" x14ac:dyDescent="0.35">
      <c r="B5848" t="s">
        <v>712</v>
      </c>
      <c r="C5848" t="s">
        <v>713</v>
      </c>
      <c r="D5848">
        <v>2020</v>
      </c>
      <c r="E5848">
        <v>2020</v>
      </c>
      <c r="F5848" s="1" t="s">
        <v>18</v>
      </c>
      <c r="G5848" s="1" t="s">
        <v>19</v>
      </c>
      <c r="H5848" s="1" t="s">
        <v>212</v>
      </c>
      <c r="I5848" s="1" t="s">
        <v>211</v>
      </c>
      <c r="J5848">
        <v>19</v>
      </c>
      <c r="K5848">
        <v>21727443</v>
      </c>
      <c r="L5848" t="s">
        <v>10</v>
      </c>
      <c r="M5848" s="2" t="b">
        <f t="shared" si="182"/>
        <v>1</v>
      </c>
      <c r="N5848" s="2" t="str">
        <f t="shared" si="183"/>
        <v>Male202015-24 yearsGR113-069</v>
      </c>
    </row>
    <row r="5849" spans="2:14" x14ac:dyDescent="0.35">
      <c r="B5849" t="s">
        <v>712</v>
      </c>
      <c r="C5849" t="s">
        <v>713</v>
      </c>
      <c r="D5849">
        <v>2020</v>
      </c>
      <c r="E5849">
        <v>2020</v>
      </c>
      <c r="F5849" s="1" t="s">
        <v>18</v>
      </c>
      <c r="G5849" s="1" t="s">
        <v>19</v>
      </c>
      <c r="H5849" s="1" t="s">
        <v>107</v>
      </c>
      <c r="I5849" s="1" t="s">
        <v>106</v>
      </c>
      <c r="J5849">
        <v>88</v>
      </c>
      <c r="K5849">
        <v>21727443</v>
      </c>
      <c r="L5849">
        <v>0.4</v>
      </c>
      <c r="M5849" s="2" t="b">
        <f t="shared" si="182"/>
        <v>1</v>
      </c>
      <c r="N5849" s="2" t="str">
        <f t="shared" si="183"/>
        <v>Male202015-24 yearsGR113-070</v>
      </c>
    </row>
    <row r="5850" spans="2:14" x14ac:dyDescent="0.35">
      <c r="B5850" t="s">
        <v>712</v>
      </c>
      <c r="C5850" t="s">
        <v>713</v>
      </c>
      <c r="D5850">
        <v>2020</v>
      </c>
      <c r="E5850">
        <v>2020</v>
      </c>
      <c r="F5850" s="1" t="s">
        <v>18</v>
      </c>
      <c r="G5850" s="1" t="s">
        <v>19</v>
      </c>
      <c r="H5850" s="1" t="s">
        <v>208</v>
      </c>
      <c r="I5850" s="1" t="s">
        <v>207</v>
      </c>
      <c r="J5850">
        <v>37</v>
      </c>
      <c r="K5850">
        <v>21727443</v>
      </c>
      <c r="L5850">
        <v>0.2</v>
      </c>
      <c r="M5850" s="2" t="b">
        <f t="shared" si="182"/>
        <v>0</v>
      </c>
      <c r="N5850" s="2" t="str">
        <f t="shared" si="183"/>
        <v>Male202015-24 yearsGR113-072</v>
      </c>
    </row>
    <row r="5851" spans="2:14" x14ac:dyDescent="0.35">
      <c r="B5851" t="s">
        <v>712</v>
      </c>
      <c r="C5851" t="s">
        <v>713</v>
      </c>
      <c r="D5851">
        <v>2020</v>
      </c>
      <c r="E5851">
        <v>2020</v>
      </c>
      <c r="F5851" s="1" t="s">
        <v>18</v>
      </c>
      <c r="G5851" s="1" t="s">
        <v>19</v>
      </c>
      <c r="H5851" s="1" t="s">
        <v>206</v>
      </c>
      <c r="I5851" s="1" t="s">
        <v>205</v>
      </c>
      <c r="J5851">
        <v>27</v>
      </c>
      <c r="K5851">
        <v>21727443</v>
      </c>
      <c r="L5851">
        <v>0.1</v>
      </c>
      <c r="M5851" s="2" t="b">
        <f t="shared" si="182"/>
        <v>1</v>
      </c>
      <c r="N5851" s="2" t="str">
        <f t="shared" si="183"/>
        <v>Male202015-24 yearsGR113-073</v>
      </c>
    </row>
    <row r="5852" spans="2:14" x14ac:dyDescent="0.35">
      <c r="B5852" t="s">
        <v>712</v>
      </c>
      <c r="C5852" t="s">
        <v>713</v>
      </c>
      <c r="D5852">
        <v>2020</v>
      </c>
      <c r="E5852">
        <v>2020</v>
      </c>
      <c r="F5852" s="1" t="s">
        <v>18</v>
      </c>
      <c r="G5852" s="1" t="s">
        <v>19</v>
      </c>
      <c r="H5852" s="1" t="s">
        <v>204</v>
      </c>
      <c r="I5852" s="1" t="s">
        <v>203</v>
      </c>
      <c r="J5852">
        <v>10</v>
      </c>
      <c r="K5852">
        <v>21727443</v>
      </c>
      <c r="L5852" t="s">
        <v>10</v>
      </c>
      <c r="M5852" s="2" t="b">
        <f t="shared" si="182"/>
        <v>0</v>
      </c>
      <c r="N5852" s="2" t="str">
        <f t="shared" si="183"/>
        <v>Male202015-24 yearsGR113-074</v>
      </c>
    </row>
    <row r="5853" spans="2:14" x14ac:dyDescent="0.35">
      <c r="B5853" t="s">
        <v>712</v>
      </c>
      <c r="C5853" t="s">
        <v>713</v>
      </c>
      <c r="D5853">
        <v>2020</v>
      </c>
      <c r="E5853">
        <v>2020</v>
      </c>
      <c r="F5853" s="1" t="s">
        <v>18</v>
      </c>
      <c r="G5853" s="1" t="s">
        <v>19</v>
      </c>
      <c r="H5853" s="1" t="s">
        <v>105</v>
      </c>
      <c r="I5853" s="1" t="s">
        <v>104</v>
      </c>
      <c r="J5853">
        <v>29</v>
      </c>
      <c r="K5853">
        <v>21727443</v>
      </c>
      <c r="L5853">
        <v>0.1</v>
      </c>
      <c r="M5853" s="2" t="b">
        <f t="shared" si="182"/>
        <v>0</v>
      </c>
      <c r="N5853" s="2" t="str">
        <f t="shared" si="183"/>
        <v>Male202015-24 yearsGR113-075</v>
      </c>
    </row>
    <row r="5854" spans="2:14" x14ac:dyDescent="0.35">
      <c r="B5854" t="s">
        <v>712</v>
      </c>
      <c r="C5854" t="s">
        <v>713</v>
      </c>
      <c r="D5854">
        <v>2020</v>
      </c>
      <c r="E5854">
        <v>2020</v>
      </c>
      <c r="F5854" s="1" t="s">
        <v>18</v>
      </c>
      <c r="G5854" s="1" t="s">
        <v>19</v>
      </c>
      <c r="H5854" s="1" t="s">
        <v>103</v>
      </c>
      <c r="I5854" s="1" t="s">
        <v>102</v>
      </c>
      <c r="J5854">
        <v>96</v>
      </c>
      <c r="K5854">
        <v>21727443</v>
      </c>
      <c r="L5854">
        <v>0.4</v>
      </c>
      <c r="M5854" s="2" t="b">
        <f t="shared" si="182"/>
        <v>1</v>
      </c>
      <c r="N5854" s="2" t="str">
        <f t="shared" si="183"/>
        <v>Male202015-24 yearsGR113-076</v>
      </c>
    </row>
    <row r="5855" spans="2:14" x14ac:dyDescent="0.35">
      <c r="B5855" t="s">
        <v>712</v>
      </c>
      <c r="C5855" t="s">
        <v>713</v>
      </c>
      <c r="D5855">
        <v>2020</v>
      </c>
      <c r="E5855">
        <v>2020</v>
      </c>
      <c r="F5855" s="1" t="s">
        <v>18</v>
      </c>
      <c r="G5855" s="1" t="s">
        <v>19</v>
      </c>
      <c r="H5855" s="1" t="s">
        <v>202</v>
      </c>
      <c r="I5855" s="1" t="s">
        <v>201</v>
      </c>
      <c r="J5855">
        <v>32</v>
      </c>
      <c r="K5855">
        <v>21727443</v>
      </c>
      <c r="L5855">
        <v>0.1</v>
      </c>
      <c r="M5855" s="2" t="b">
        <f t="shared" si="182"/>
        <v>0</v>
      </c>
      <c r="N5855" s="2" t="str">
        <f t="shared" si="183"/>
        <v>Male202015-24 yearsGR113-077</v>
      </c>
    </row>
    <row r="5856" spans="2:14" x14ac:dyDescent="0.35">
      <c r="B5856" t="s">
        <v>712</v>
      </c>
      <c r="C5856" t="s">
        <v>713</v>
      </c>
      <c r="D5856">
        <v>2020</v>
      </c>
      <c r="E5856">
        <v>2020</v>
      </c>
      <c r="F5856" s="1" t="s">
        <v>18</v>
      </c>
      <c r="G5856" s="1" t="s">
        <v>19</v>
      </c>
      <c r="H5856" s="1" t="s">
        <v>101</v>
      </c>
      <c r="I5856" s="1" t="s">
        <v>100</v>
      </c>
      <c r="J5856">
        <v>64</v>
      </c>
      <c r="K5856">
        <v>21727443</v>
      </c>
      <c r="L5856">
        <v>0.3</v>
      </c>
      <c r="M5856" s="2" t="b">
        <f t="shared" si="182"/>
        <v>0</v>
      </c>
      <c r="N5856" s="2" t="str">
        <f t="shared" si="183"/>
        <v>Male202015-24 yearsGR113-078</v>
      </c>
    </row>
    <row r="5857" spans="2:14" x14ac:dyDescent="0.35">
      <c r="B5857" t="s">
        <v>712</v>
      </c>
      <c r="C5857" t="s">
        <v>713</v>
      </c>
      <c r="D5857">
        <v>2020</v>
      </c>
      <c r="E5857">
        <v>2020</v>
      </c>
      <c r="F5857" s="1" t="s">
        <v>18</v>
      </c>
      <c r="G5857" s="1" t="s">
        <v>19</v>
      </c>
      <c r="H5857" s="1" t="s">
        <v>99</v>
      </c>
      <c r="I5857" s="1" t="s">
        <v>98</v>
      </c>
      <c r="J5857">
        <v>121</v>
      </c>
      <c r="K5857">
        <v>21727443</v>
      </c>
      <c r="L5857">
        <v>0.6</v>
      </c>
      <c r="M5857" s="2" t="b">
        <f t="shared" si="182"/>
        <v>1</v>
      </c>
      <c r="N5857" s="2" t="str">
        <f t="shared" si="183"/>
        <v>Male202015-24 yearsGR113-082</v>
      </c>
    </row>
    <row r="5858" spans="2:14" x14ac:dyDescent="0.35">
      <c r="B5858" t="s">
        <v>712</v>
      </c>
      <c r="C5858" t="s">
        <v>713</v>
      </c>
      <c r="D5858">
        <v>2020</v>
      </c>
      <c r="E5858">
        <v>2020</v>
      </c>
      <c r="F5858" s="1" t="s">
        <v>18</v>
      </c>
      <c r="G5858" s="1" t="s">
        <v>19</v>
      </c>
      <c r="H5858" s="1" t="s">
        <v>190</v>
      </c>
      <c r="I5858" s="1" t="s">
        <v>189</v>
      </c>
      <c r="J5858">
        <v>111</v>
      </c>
      <c r="K5858">
        <v>21727443</v>
      </c>
      <c r="L5858">
        <v>0.5</v>
      </c>
      <c r="M5858" s="2" t="b">
        <f t="shared" si="182"/>
        <v>0</v>
      </c>
      <c r="N5858" s="2" t="str">
        <f t="shared" si="183"/>
        <v>Male202015-24 yearsGR113-085</v>
      </c>
    </row>
    <row r="5859" spans="2:14" x14ac:dyDescent="0.35">
      <c r="B5859" t="s">
        <v>712</v>
      </c>
      <c r="C5859" t="s">
        <v>713</v>
      </c>
      <c r="D5859">
        <v>2020</v>
      </c>
      <c r="E5859">
        <v>2020</v>
      </c>
      <c r="F5859" s="1" t="s">
        <v>18</v>
      </c>
      <c r="G5859" s="1" t="s">
        <v>19</v>
      </c>
      <c r="H5859" s="1" t="s">
        <v>95</v>
      </c>
      <c r="I5859" s="1" t="s">
        <v>94</v>
      </c>
      <c r="J5859">
        <v>26</v>
      </c>
      <c r="K5859">
        <v>21727443</v>
      </c>
      <c r="L5859">
        <v>0.1</v>
      </c>
      <c r="M5859" s="2" t="b">
        <f t="shared" si="182"/>
        <v>1</v>
      </c>
      <c r="N5859" s="2" t="str">
        <f t="shared" si="183"/>
        <v>Male202015-24 yearsGR113-088</v>
      </c>
    </row>
    <row r="5860" spans="2:14" x14ac:dyDescent="0.35">
      <c r="B5860" t="s">
        <v>712</v>
      </c>
      <c r="C5860" t="s">
        <v>713</v>
      </c>
      <c r="D5860">
        <v>2020</v>
      </c>
      <c r="E5860">
        <v>2020</v>
      </c>
      <c r="F5860" s="1" t="s">
        <v>18</v>
      </c>
      <c r="G5860" s="1" t="s">
        <v>19</v>
      </c>
      <c r="H5860" s="1" t="s">
        <v>186</v>
      </c>
      <c r="I5860" s="1" t="s">
        <v>185</v>
      </c>
      <c r="J5860">
        <v>72</v>
      </c>
      <c r="K5860">
        <v>21727443</v>
      </c>
      <c r="L5860">
        <v>0.3</v>
      </c>
      <c r="M5860" s="2" t="b">
        <f t="shared" si="182"/>
        <v>0</v>
      </c>
      <c r="N5860" s="2" t="str">
        <f t="shared" si="183"/>
        <v>Male202015-24 yearsGR113-089</v>
      </c>
    </row>
    <row r="5861" spans="2:14" x14ac:dyDescent="0.35">
      <c r="B5861" t="s">
        <v>712</v>
      </c>
      <c r="C5861" t="s">
        <v>713</v>
      </c>
      <c r="D5861">
        <v>2020</v>
      </c>
      <c r="E5861">
        <v>2020</v>
      </c>
      <c r="F5861" s="1" t="s">
        <v>18</v>
      </c>
      <c r="G5861" s="1" t="s">
        <v>19</v>
      </c>
      <c r="H5861" s="1" t="s">
        <v>93</v>
      </c>
      <c r="I5861" s="1" t="s">
        <v>92</v>
      </c>
      <c r="J5861">
        <v>25</v>
      </c>
      <c r="K5861">
        <v>21727443</v>
      </c>
      <c r="L5861">
        <v>0.1</v>
      </c>
      <c r="M5861" s="2" t="b">
        <f t="shared" si="182"/>
        <v>1</v>
      </c>
      <c r="N5861" s="2" t="str">
        <f t="shared" si="183"/>
        <v>Male202015-24 yearsGR113-093</v>
      </c>
    </row>
    <row r="5862" spans="2:14" x14ac:dyDescent="0.35">
      <c r="B5862" t="s">
        <v>712</v>
      </c>
      <c r="C5862" t="s">
        <v>713</v>
      </c>
      <c r="D5862">
        <v>2020</v>
      </c>
      <c r="E5862">
        <v>2020</v>
      </c>
      <c r="F5862" s="1" t="s">
        <v>18</v>
      </c>
      <c r="G5862" s="1" t="s">
        <v>19</v>
      </c>
      <c r="H5862" s="1" t="s">
        <v>91</v>
      </c>
      <c r="I5862" s="1" t="s">
        <v>90</v>
      </c>
      <c r="J5862">
        <v>18</v>
      </c>
      <c r="K5862">
        <v>21727443</v>
      </c>
      <c r="L5862" t="s">
        <v>10</v>
      </c>
      <c r="M5862" s="2" t="b">
        <f t="shared" si="182"/>
        <v>0</v>
      </c>
      <c r="N5862" s="2" t="str">
        <f t="shared" si="183"/>
        <v>Male202015-24 yearsGR113-094</v>
      </c>
    </row>
    <row r="5863" spans="2:14" x14ac:dyDescent="0.35">
      <c r="B5863" t="s">
        <v>712</v>
      </c>
      <c r="C5863" t="s">
        <v>713</v>
      </c>
      <c r="D5863">
        <v>2020</v>
      </c>
      <c r="E5863">
        <v>2020</v>
      </c>
      <c r="F5863" s="1" t="s">
        <v>18</v>
      </c>
      <c r="G5863" s="1" t="s">
        <v>19</v>
      </c>
      <c r="H5863" s="1" t="s">
        <v>89</v>
      </c>
      <c r="I5863" s="1" t="s">
        <v>88</v>
      </c>
      <c r="J5863">
        <v>34</v>
      </c>
      <c r="K5863">
        <v>21727443</v>
      </c>
      <c r="L5863">
        <v>0.2</v>
      </c>
      <c r="M5863" s="2" t="b">
        <f t="shared" si="182"/>
        <v>1</v>
      </c>
      <c r="N5863" s="2" t="str">
        <f t="shared" si="183"/>
        <v>Male202015-24 yearsGR113-097</v>
      </c>
    </row>
    <row r="5864" spans="2:14" x14ac:dyDescent="0.35">
      <c r="B5864" t="s">
        <v>712</v>
      </c>
      <c r="C5864" t="s">
        <v>713</v>
      </c>
      <c r="D5864">
        <v>2020</v>
      </c>
      <c r="E5864">
        <v>2020</v>
      </c>
      <c r="F5864" s="1" t="s">
        <v>18</v>
      </c>
      <c r="G5864" s="1" t="s">
        <v>19</v>
      </c>
      <c r="H5864" s="1" t="s">
        <v>87</v>
      </c>
      <c r="I5864" s="1" t="s">
        <v>86</v>
      </c>
      <c r="J5864">
        <v>31</v>
      </c>
      <c r="K5864">
        <v>21727443</v>
      </c>
      <c r="L5864">
        <v>0.1</v>
      </c>
      <c r="M5864" s="2" t="b">
        <f t="shared" si="182"/>
        <v>0</v>
      </c>
      <c r="N5864" s="2" t="str">
        <f t="shared" si="183"/>
        <v>Male202015-24 yearsGR113-100</v>
      </c>
    </row>
    <row r="5865" spans="2:14" x14ac:dyDescent="0.35">
      <c r="B5865" t="s">
        <v>712</v>
      </c>
      <c r="C5865" t="s">
        <v>713</v>
      </c>
      <c r="D5865">
        <v>2020</v>
      </c>
      <c r="E5865">
        <v>2020</v>
      </c>
      <c r="F5865" s="1" t="s">
        <v>18</v>
      </c>
      <c r="G5865" s="1" t="s">
        <v>19</v>
      </c>
      <c r="H5865" s="1" t="s">
        <v>164</v>
      </c>
      <c r="I5865" s="1" t="s">
        <v>163</v>
      </c>
      <c r="J5865">
        <v>210</v>
      </c>
      <c r="K5865">
        <v>21727443</v>
      </c>
      <c r="L5865">
        <v>1</v>
      </c>
      <c r="M5865" s="2" t="b">
        <f t="shared" si="182"/>
        <v>1</v>
      </c>
      <c r="N5865" s="2" t="str">
        <f t="shared" si="183"/>
        <v>Male202015-24 yearsGR113-109</v>
      </c>
    </row>
    <row r="5866" spans="2:14" x14ac:dyDescent="0.35">
      <c r="B5866" t="s">
        <v>712</v>
      </c>
      <c r="C5866" t="s">
        <v>713</v>
      </c>
      <c r="D5866">
        <v>2020</v>
      </c>
      <c r="E5866">
        <v>2020</v>
      </c>
      <c r="F5866" s="1" t="s">
        <v>18</v>
      </c>
      <c r="G5866" s="1" t="s">
        <v>19</v>
      </c>
      <c r="H5866" s="1" t="s">
        <v>83</v>
      </c>
      <c r="I5866" s="1" t="s">
        <v>82</v>
      </c>
      <c r="J5866">
        <v>430</v>
      </c>
      <c r="K5866">
        <v>21727443</v>
      </c>
      <c r="L5866">
        <v>2</v>
      </c>
      <c r="M5866" s="2" t="b">
        <f t="shared" si="182"/>
        <v>0</v>
      </c>
      <c r="N5866" s="2" t="str">
        <f t="shared" si="183"/>
        <v>Male202015-24 yearsGR113-110</v>
      </c>
    </row>
    <row r="5867" spans="2:14" x14ac:dyDescent="0.35">
      <c r="B5867" t="s">
        <v>712</v>
      </c>
      <c r="C5867" t="s">
        <v>713</v>
      </c>
      <c r="D5867">
        <v>2020</v>
      </c>
      <c r="E5867">
        <v>2020</v>
      </c>
      <c r="F5867" s="1" t="s">
        <v>18</v>
      </c>
      <c r="G5867" s="1" t="s">
        <v>19</v>
      </c>
      <c r="H5867" s="1" t="s">
        <v>81</v>
      </c>
      <c r="I5867" s="1" t="s">
        <v>80</v>
      </c>
      <c r="J5867">
        <v>1141</v>
      </c>
      <c r="K5867">
        <v>21727443</v>
      </c>
      <c r="L5867">
        <v>5.3</v>
      </c>
      <c r="M5867" s="2" t="b">
        <f t="shared" si="182"/>
        <v>0</v>
      </c>
      <c r="N5867" s="2" t="str">
        <f t="shared" si="183"/>
        <v>Male202015-24 yearsGR113-111</v>
      </c>
    </row>
    <row r="5868" spans="2:14" x14ac:dyDescent="0.35">
      <c r="B5868" t="s">
        <v>712</v>
      </c>
      <c r="C5868" t="s">
        <v>713</v>
      </c>
      <c r="D5868">
        <v>2020</v>
      </c>
      <c r="E5868">
        <v>2020</v>
      </c>
      <c r="F5868" s="1" t="s">
        <v>18</v>
      </c>
      <c r="G5868" s="1" t="s">
        <v>19</v>
      </c>
      <c r="H5868" s="1" t="s">
        <v>79</v>
      </c>
      <c r="I5868" s="1" t="s">
        <v>78</v>
      </c>
      <c r="J5868">
        <v>11120</v>
      </c>
      <c r="K5868">
        <v>21727443</v>
      </c>
      <c r="L5868">
        <v>51.2</v>
      </c>
      <c r="M5868" s="2" t="b">
        <f t="shared" si="182"/>
        <v>1</v>
      </c>
      <c r="N5868" s="2" t="str">
        <f t="shared" si="183"/>
        <v>Male202015-24 yearsGR113-112</v>
      </c>
    </row>
    <row r="5869" spans="2:14" x14ac:dyDescent="0.35">
      <c r="B5869" t="s">
        <v>712</v>
      </c>
      <c r="C5869" t="s">
        <v>713</v>
      </c>
      <c r="D5869">
        <v>2020</v>
      </c>
      <c r="E5869">
        <v>2020</v>
      </c>
      <c r="F5869" s="1" t="s">
        <v>18</v>
      </c>
      <c r="G5869" s="1" t="s">
        <v>19</v>
      </c>
      <c r="H5869" s="1" t="s">
        <v>77</v>
      </c>
      <c r="I5869" s="1" t="s">
        <v>76</v>
      </c>
      <c r="J5869">
        <v>5128</v>
      </c>
      <c r="K5869">
        <v>21727443</v>
      </c>
      <c r="L5869">
        <v>23.6</v>
      </c>
      <c r="M5869" s="2" t="b">
        <f t="shared" si="182"/>
        <v>0</v>
      </c>
      <c r="N5869" s="2" t="str">
        <f t="shared" si="183"/>
        <v>Male202015-24 yearsGR113-113</v>
      </c>
    </row>
    <row r="5870" spans="2:14" x14ac:dyDescent="0.35">
      <c r="B5870" t="s">
        <v>712</v>
      </c>
      <c r="C5870" t="s">
        <v>713</v>
      </c>
      <c r="D5870">
        <v>2020</v>
      </c>
      <c r="E5870">
        <v>2020</v>
      </c>
      <c r="F5870" s="1" t="s">
        <v>18</v>
      </c>
      <c r="G5870" s="1" t="s">
        <v>19</v>
      </c>
      <c r="H5870" s="1" t="s">
        <v>75</v>
      </c>
      <c r="I5870" s="1" t="s">
        <v>74</v>
      </c>
      <c r="J5870">
        <v>4948</v>
      </c>
      <c r="K5870">
        <v>21727443</v>
      </c>
      <c r="L5870">
        <v>22.8</v>
      </c>
      <c r="M5870" s="2" t="b">
        <f t="shared" si="182"/>
        <v>0</v>
      </c>
      <c r="N5870" s="2" t="str">
        <f t="shared" si="183"/>
        <v>Male202015-24 yearsGR113-114</v>
      </c>
    </row>
    <row r="5871" spans="2:14" x14ac:dyDescent="0.35">
      <c r="B5871" t="s">
        <v>712</v>
      </c>
      <c r="C5871" t="s">
        <v>713</v>
      </c>
      <c r="D5871">
        <v>2020</v>
      </c>
      <c r="E5871">
        <v>2020</v>
      </c>
      <c r="F5871" s="1" t="s">
        <v>18</v>
      </c>
      <c r="G5871" s="1" t="s">
        <v>19</v>
      </c>
      <c r="H5871" s="1" t="s">
        <v>162</v>
      </c>
      <c r="I5871" s="1" t="s">
        <v>161</v>
      </c>
      <c r="J5871">
        <v>86</v>
      </c>
      <c r="K5871">
        <v>21727443</v>
      </c>
      <c r="L5871">
        <v>0.4</v>
      </c>
      <c r="M5871" s="2" t="b">
        <f t="shared" si="182"/>
        <v>0</v>
      </c>
      <c r="N5871" s="2" t="str">
        <f t="shared" si="183"/>
        <v>Male202015-24 yearsGR113-115</v>
      </c>
    </row>
    <row r="5872" spans="2:14" x14ac:dyDescent="0.35">
      <c r="B5872" t="s">
        <v>712</v>
      </c>
      <c r="C5872" t="s">
        <v>713</v>
      </c>
      <c r="D5872">
        <v>2020</v>
      </c>
      <c r="E5872">
        <v>2020</v>
      </c>
      <c r="F5872" s="1" t="s">
        <v>18</v>
      </c>
      <c r="G5872" s="1" t="s">
        <v>19</v>
      </c>
      <c r="H5872" s="1" t="s">
        <v>160</v>
      </c>
      <c r="I5872" s="1" t="s">
        <v>159</v>
      </c>
      <c r="J5872">
        <v>94</v>
      </c>
      <c r="K5872">
        <v>21727443</v>
      </c>
      <c r="L5872">
        <v>0.4</v>
      </c>
      <c r="M5872" s="2" t="b">
        <f t="shared" ref="M5872:M5935" si="184">LEFT(H5872,1)="#"</f>
        <v>0</v>
      </c>
      <c r="N5872" s="2" t="str">
        <f t="shared" ref="N5872:N5935" si="185">B5872&amp;E5872&amp;F5872&amp;I5872</f>
        <v>Male202015-24 yearsGR113-116</v>
      </c>
    </row>
    <row r="5873" spans="2:14" x14ac:dyDescent="0.35">
      <c r="B5873" t="s">
        <v>712</v>
      </c>
      <c r="C5873" t="s">
        <v>713</v>
      </c>
      <c r="D5873">
        <v>2020</v>
      </c>
      <c r="E5873">
        <v>2020</v>
      </c>
      <c r="F5873" s="1" t="s">
        <v>18</v>
      </c>
      <c r="G5873" s="1" t="s">
        <v>19</v>
      </c>
      <c r="H5873" s="1" t="s">
        <v>73</v>
      </c>
      <c r="I5873" s="1" t="s">
        <v>72</v>
      </c>
      <c r="J5873">
        <v>5992</v>
      </c>
      <c r="K5873">
        <v>21727443</v>
      </c>
      <c r="L5873">
        <v>27.6</v>
      </c>
      <c r="M5873" s="2" t="b">
        <f t="shared" si="184"/>
        <v>0</v>
      </c>
      <c r="N5873" s="2" t="str">
        <f t="shared" si="185"/>
        <v>Male202015-24 yearsGR113-117</v>
      </c>
    </row>
    <row r="5874" spans="2:14" x14ac:dyDescent="0.35">
      <c r="B5874" t="s">
        <v>712</v>
      </c>
      <c r="C5874" t="s">
        <v>713</v>
      </c>
      <c r="D5874">
        <v>2020</v>
      </c>
      <c r="E5874">
        <v>2020</v>
      </c>
      <c r="F5874" s="1" t="s">
        <v>18</v>
      </c>
      <c r="G5874" s="1" t="s">
        <v>19</v>
      </c>
      <c r="H5874" s="1" t="s">
        <v>71</v>
      </c>
      <c r="I5874" s="1" t="s">
        <v>70</v>
      </c>
      <c r="J5874">
        <v>132</v>
      </c>
      <c r="K5874">
        <v>21727443</v>
      </c>
      <c r="L5874">
        <v>0.6</v>
      </c>
      <c r="M5874" s="2" t="b">
        <f t="shared" si="184"/>
        <v>0</v>
      </c>
      <c r="N5874" s="2" t="str">
        <f t="shared" si="185"/>
        <v>Male202015-24 yearsGR113-118</v>
      </c>
    </row>
    <row r="5875" spans="2:14" x14ac:dyDescent="0.35">
      <c r="B5875" t="s">
        <v>712</v>
      </c>
      <c r="C5875" t="s">
        <v>713</v>
      </c>
      <c r="D5875">
        <v>2020</v>
      </c>
      <c r="E5875">
        <v>2020</v>
      </c>
      <c r="F5875" s="1" t="s">
        <v>18</v>
      </c>
      <c r="G5875" s="1" t="s">
        <v>19</v>
      </c>
      <c r="H5875" s="1" t="s">
        <v>158</v>
      </c>
      <c r="I5875" s="1" t="s">
        <v>157</v>
      </c>
      <c r="J5875">
        <v>123</v>
      </c>
      <c r="K5875">
        <v>21727443</v>
      </c>
      <c r="L5875">
        <v>0.6</v>
      </c>
      <c r="M5875" s="2" t="b">
        <f t="shared" si="184"/>
        <v>0</v>
      </c>
      <c r="N5875" s="2" t="str">
        <f t="shared" si="185"/>
        <v>Male202015-24 yearsGR113-119</v>
      </c>
    </row>
    <row r="5876" spans="2:14" x14ac:dyDescent="0.35">
      <c r="B5876" t="s">
        <v>712</v>
      </c>
      <c r="C5876" t="s">
        <v>713</v>
      </c>
      <c r="D5876">
        <v>2020</v>
      </c>
      <c r="E5876">
        <v>2020</v>
      </c>
      <c r="F5876" s="1" t="s">
        <v>18</v>
      </c>
      <c r="G5876" s="1" t="s">
        <v>19</v>
      </c>
      <c r="H5876" s="1" t="s">
        <v>69</v>
      </c>
      <c r="I5876" s="1" t="s">
        <v>68</v>
      </c>
      <c r="J5876">
        <v>470</v>
      </c>
      <c r="K5876">
        <v>21727443</v>
      </c>
      <c r="L5876">
        <v>2.2000000000000002</v>
      </c>
      <c r="M5876" s="2" t="b">
        <f t="shared" si="184"/>
        <v>0</v>
      </c>
      <c r="N5876" s="2" t="str">
        <f t="shared" si="185"/>
        <v>Male202015-24 yearsGR113-120</v>
      </c>
    </row>
    <row r="5877" spans="2:14" x14ac:dyDescent="0.35">
      <c r="B5877" t="s">
        <v>712</v>
      </c>
      <c r="C5877" t="s">
        <v>713</v>
      </c>
      <c r="D5877">
        <v>2020</v>
      </c>
      <c r="E5877">
        <v>2020</v>
      </c>
      <c r="F5877" s="1" t="s">
        <v>18</v>
      </c>
      <c r="G5877" s="1" t="s">
        <v>19</v>
      </c>
      <c r="H5877" s="1" t="s">
        <v>156</v>
      </c>
      <c r="I5877" s="1" t="s">
        <v>155</v>
      </c>
      <c r="J5877">
        <v>61</v>
      </c>
      <c r="K5877">
        <v>21727443</v>
      </c>
      <c r="L5877">
        <v>0.3</v>
      </c>
      <c r="M5877" s="2" t="b">
        <f t="shared" si="184"/>
        <v>0</v>
      </c>
      <c r="N5877" s="2" t="str">
        <f t="shared" si="185"/>
        <v>Male202015-24 yearsGR113-121</v>
      </c>
    </row>
    <row r="5878" spans="2:14" x14ac:dyDescent="0.35">
      <c r="B5878" t="s">
        <v>712</v>
      </c>
      <c r="C5878" t="s">
        <v>713</v>
      </c>
      <c r="D5878">
        <v>2020</v>
      </c>
      <c r="E5878">
        <v>2020</v>
      </c>
      <c r="F5878" s="1" t="s">
        <v>18</v>
      </c>
      <c r="G5878" s="1" t="s">
        <v>19</v>
      </c>
      <c r="H5878" s="1" t="s">
        <v>67</v>
      </c>
      <c r="I5878" s="1" t="s">
        <v>66</v>
      </c>
      <c r="J5878">
        <v>4898</v>
      </c>
      <c r="K5878">
        <v>21727443</v>
      </c>
      <c r="L5878">
        <v>22.5</v>
      </c>
      <c r="M5878" s="2" t="b">
        <f t="shared" si="184"/>
        <v>0</v>
      </c>
      <c r="N5878" s="2" t="str">
        <f t="shared" si="185"/>
        <v>Male202015-24 yearsGR113-122</v>
      </c>
    </row>
    <row r="5879" spans="2:14" x14ac:dyDescent="0.35">
      <c r="B5879" t="s">
        <v>712</v>
      </c>
      <c r="C5879" t="s">
        <v>713</v>
      </c>
      <c r="D5879">
        <v>2020</v>
      </c>
      <c r="E5879">
        <v>2020</v>
      </c>
      <c r="F5879" s="1" t="s">
        <v>18</v>
      </c>
      <c r="G5879" s="1" t="s">
        <v>19</v>
      </c>
      <c r="H5879" s="1" t="s">
        <v>154</v>
      </c>
      <c r="I5879" s="1" t="s">
        <v>153</v>
      </c>
      <c r="J5879">
        <v>308</v>
      </c>
      <c r="K5879">
        <v>21727443</v>
      </c>
      <c r="L5879">
        <v>1.4</v>
      </c>
      <c r="M5879" s="2" t="b">
        <f t="shared" si="184"/>
        <v>0</v>
      </c>
      <c r="N5879" s="2" t="str">
        <f t="shared" si="185"/>
        <v>Male202015-24 yearsGR113-123</v>
      </c>
    </row>
    <row r="5880" spans="2:14" x14ac:dyDescent="0.35">
      <c r="B5880" t="s">
        <v>712</v>
      </c>
      <c r="C5880" t="s">
        <v>713</v>
      </c>
      <c r="D5880">
        <v>2020</v>
      </c>
      <c r="E5880">
        <v>2020</v>
      </c>
      <c r="F5880" s="1" t="s">
        <v>18</v>
      </c>
      <c r="G5880" s="1" t="s">
        <v>19</v>
      </c>
      <c r="H5880" s="1" t="s">
        <v>65</v>
      </c>
      <c r="I5880" s="1" t="s">
        <v>64</v>
      </c>
      <c r="J5880">
        <v>4859</v>
      </c>
      <c r="K5880">
        <v>21727443</v>
      </c>
      <c r="L5880">
        <v>22.4</v>
      </c>
      <c r="M5880" s="2" t="b">
        <f t="shared" si="184"/>
        <v>1</v>
      </c>
      <c r="N5880" s="2" t="str">
        <f t="shared" si="185"/>
        <v>Male202015-24 yearsGR113-124</v>
      </c>
    </row>
    <row r="5881" spans="2:14" x14ac:dyDescent="0.35">
      <c r="B5881" t="s">
        <v>712</v>
      </c>
      <c r="C5881" t="s">
        <v>713</v>
      </c>
      <c r="D5881">
        <v>2020</v>
      </c>
      <c r="E5881">
        <v>2020</v>
      </c>
      <c r="F5881" s="1" t="s">
        <v>18</v>
      </c>
      <c r="G5881" s="1" t="s">
        <v>19</v>
      </c>
      <c r="H5881" s="1" t="s">
        <v>152</v>
      </c>
      <c r="I5881" s="1" t="s">
        <v>151</v>
      </c>
      <c r="J5881">
        <v>2820</v>
      </c>
      <c r="K5881">
        <v>21727443</v>
      </c>
      <c r="L5881">
        <v>13</v>
      </c>
      <c r="M5881" s="2" t="b">
        <f t="shared" si="184"/>
        <v>0</v>
      </c>
      <c r="N5881" s="2" t="str">
        <f t="shared" si="185"/>
        <v>Male202015-24 yearsGR113-125</v>
      </c>
    </row>
    <row r="5882" spans="2:14" x14ac:dyDescent="0.35">
      <c r="B5882" t="s">
        <v>712</v>
      </c>
      <c r="C5882" t="s">
        <v>713</v>
      </c>
      <c r="D5882">
        <v>2020</v>
      </c>
      <c r="E5882">
        <v>2020</v>
      </c>
      <c r="F5882" s="1" t="s">
        <v>18</v>
      </c>
      <c r="G5882" s="1" t="s">
        <v>19</v>
      </c>
      <c r="H5882" s="1" t="s">
        <v>63</v>
      </c>
      <c r="I5882" s="1" t="s">
        <v>62</v>
      </c>
      <c r="J5882">
        <v>2039</v>
      </c>
      <c r="K5882">
        <v>21727443</v>
      </c>
      <c r="L5882">
        <v>9.4</v>
      </c>
      <c r="M5882" s="2" t="b">
        <f t="shared" si="184"/>
        <v>0</v>
      </c>
      <c r="N5882" s="2" t="str">
        <f t="shared" si="185"/>
        <v>Male202015-24 yearsGR113-126</v>
      </c>
    </row>
    <row r="5883" spans="2:14" x14ac:dyDescent="0.35">
      <c r="B5883" t="s">
        <v>712</v>
      </c>
      <c r="C5883" t="s">
        <v>713</v>
      </c>
      <c r="D5883">
        <v>2020</v>
      </c>
      <c r="E5883">
        <v>2020</v>
      </c>
      <c r="F5883" s="1" t="s">
        <v>18</v>
      </c>
      <c r="G5883" s="1" t="s">
        <v>19</v>
      </c>
      <c r="H5883" s="1" t="s">
        <v>61</v>
      </c>
      <c r="I5883" s="1" t="s">
        <v>60</v>
      </c>
      <c r="J5883">
        <v>5594</v>
      </c>
      <c r="K5883">
        <v>21727443</v>
      </c>
      <c r="L5883">
        <v>25.7</v>
      </c>
      <c r="M5883" s="2" t="b">
        <f t="shared" si="184"/>
        <v>1</v>
      </c>
      <c r="N5883" s="2" t="str">
        <f t="shared" si="185"/>
        <v>Male202015-24 yearsGR113-127</v>
      </c>
    </row>
    <row r="5884" spans="2:14" x14ac:dyDescent="0.35">
      <c r="B5884" t="s">
        <v>712</v>
      </c>
      <c r="C5884" t="s">
        <v>713</v>
      </c>
      <c r="D5884">
        <v>2020</v>
      </c>
      <c r="E5884">
        <v>2020</v>
      </c>
      <c r="F5884" s="1" t="s">
        <v>18</v>
      </c>
      <c r="G5884" s="1" t="s">
        <v>19</v>
      </c>
      <c r="H5884" s="1" t="s">
        <v>59</v>
      </c>
      <c r="I5884" s="1" t="s">
        <v>58</v>
      </c>
      <c r="J5884">
        <v>5251</v>
      </c>
      <c r="K5884">
        <v>21727443</v>
      </c>
      <c r="L5884">
        <v>24.2</v>
      </c>
      <c r="M5884" s="2" t="b">
        <f t="shared" si="184"/>
        <v>0</v>
      </c>
      <c r="N5884" s="2" t="str">
        <f t="shared" si="185"/>
        <v>Male202015-24 yearsGR113-128</v>
      </c>
    </row>
    <row r="5885" spans="2:14" x14ac:dyDescent="0.35">
      <c r="B5885" t="s">
        <v>712</v>
      </c>
      <c r="C5885" t="s">
        <v>713</v>
      </c>
      <c r="D5885">
        <v>2020</v>
      </c>
      <c r="E5885">
        <v>2020</v>
      </c>
      <c r="F5885" s="1" t="s">
        <v>18</v>
      </c>
      <c r="G5885" s="1" t="s">
        <v>19</v>
      </c>
      <c r="H5885" s="1" t="s">
        <v>57</v>
      </c>
      <c r="I5885" s="1" t="s">
        <v>56</v>
      </c>
      <c r="J5885">
        <v>343</v>
      </c>
      <c r="K5885">
        <v>21727443</v>
      </c>
      <c r="L5885">
        <v>1.6</v>
      </c>
      <c r="M5885" s="2" t="b">
        <f t="shared" si="184"/>
        <v>0</v>
      </c>
      <c r="N5885" s="2" t="str">
        <f t="shared" si="185"/>
        <v>Male202015-24 yearsGR113-129</v>
      </c>
    </row>
    <row r="5886" spans="2:14" x14ac:dyDescent="0.35">
      <c r="B5886" t="s">
        <v>712</v>
      </c>
      <c r="C5886" t="s">
        <v>713</v>
      </c>
      <c r="D5886">
        <v>2020</v>
      </c>
      <c r="E5886">
        <v>2020</v>
      </c>
      <c r="F5886" s="1" t="s">
        <v>18</v>
      </c>
      <c r="G5886" s="1" t="s">
        <v>19</v>
      </c>
      <c r="H5886" s="1" t="s">
        <v>300</v>
      </c>
      <c r="I5886" s="1" t="s">
        <v>299</v>
      </c>
      <c r="J5886">
        <v>109</v>
      </c>
      <c r="K5886">
        <v>21727443</v>
      </c>
      <c r="L5886">
        <v>0.5</v>
      </c>
      <c r="M5886" s="2" t="b">
        <f t="shared" si="184"/>
        <v>1</v>
      </c>
      <c r="N5886" s="2" t="str">
        <f t="shared" si="185"/>
        <v>Male202015-24 yearsGR113-130</v>
      </c>
    </row>
    <row r="5887" spans="2:14" x14ac:dyDescent="0.35">
      <c r="B5887" t="s">
        <v>712</v>
      </c>
      <c r="C5887" t="s">
        <v>713</v>
      </c>
      <c r="D5887">
        <v>2020</v>
      </c>
      <c r="E5887">
        <v>2020</v>
      </c>
      <c r="F5887" s="1" t="s">
        <v>18</v>
      </c>
      <c r="G5887" s="1" t="s">
        <v>19</v>
      </c>
      <c r="H5887" s="1" t="s">
        <v>55</v>
      </c>
      <c r="I5887" s="1" t="s">
        <v>54</v>
      </c>
      <c r="J5887">
        <v>343</v>
      </c>
      <c r="K5887">
        <v>21727443</v>
      </c>
      <c r="L5887">
        <v>1.6</v>
      </c>
      <c r="M5887" s="2" t="b">
        <f t="shared" si="184"/>
        <v>0</v>
      </c>
      <c r="N5887" s="2" t="str">
        <f t="shared" si="185"/>
        <v>Male202015-24 yearsGR113-131</v>
      </c>
    </row>
    <row r="5888" spans="2:14" x14ac:dyDescent="0.35">
      <c r="B5888" t="s">
        <v>712</v>
      </c>
      <c r="C5888" t="s">
        <v>713</v>
      </c>
      <c r="D5888">
        <v>2020</v>
      </c>
      <c r="E5888">
        <v>2020</v>
      </c>
      <c r="F5888" s="1" t="s">
        <v>18</v>
      </c>
      <c r="G5888" s="1" t="s">
        <v>19</v>
      </c>
      <c r="H5888" s="1" t="s">
        <v>150</v>
      </c>
      <c r="I5888" s="1" t="s">
        <v>149</v>
      </c>
      <c r="J5888">
        <v>91</v>
      </c>
      <c r="K5888">
        <v>21727443</v>
      </c>
      <c r="L5888">
        <v>0.4</v>
      </c>
      <c r="M5888" s="2" t="b">
        <f t="shared" si="184"/>
        <v>0</v>
      </c>
      <c r="N5888" s="2" t="str">
        <f t="shared" si="185"/>
        <v>Male202015-24 yearsGR113-132</v>
      </c>
    </row>
    <row r="5889" spans="2:14" x14ac:dyDescent="0.35">
      <c r="B5889" t="s">
        <v>712</v>
      </c>
      <c r="C5889" t="s">
        <v>713</v>
      </c>
      <c r="D5889">
        <v>2020</v>
      </c>
      <c r="E5889">
        <v>2020</v>
      </c>
      <c r="F5889" s="1" t="s">
        <v>18</v>
      </c>
      <c r="G5889" s="1" t="s">
        <v>19</v>
      </c>
      <c r="H5889" s="1" t="s">
        <v>53</v>
      </c>
      <c r="I5889" s="1" t="s">
        <v>52</v>
      </c>
      <c r="J5889">
        <v>252</v>
      </c>
      <c r="K5889">
        <v>21727443</v>
      </c>
      <c r="L5889">
        <v>1.2</v>
      </c>
      <c r="M5889" s="2" t="b">
        <f t="shared" si="184"/>
        <v>0</v>
      </c>
      <c r="N5889" s="2" t="str">
        <f t="shared" si="185"/>
        <v>Male202015-24 yearsGR113-133</v>
      </c>
    </row>
    <row r="5890" spans="2:14" x14ac:dyDescent="0.35">
      <c r="B5890" t="s">
        <v>712</v>
      </c>
      <c r="C5890" t="s">
        <v>713</v>
      </c>
      <c r="D5890">
        <v>2020</v>
      </c>
      <c r="E5890">
        <v>2020</v>
      </c>
      <c r="F5890" s="1" t="s">
        <v>18</v>
      </c>
      <c r="G5890" s="1" t="s">
        <v>19</v>
      </c>
      <c r="H5890" s="1" t="s">
        <v>147</v>
      </c>
      <c r="I5890" s="1" t="s">
        <v>146</v>
      </c>
      <c r="J5890">
        <v>35</v>
      </c>
      <c r="K5890">
        <v>21727443</v>
      </c>
      <c r="L5890">
        <v>0.2</v>
      </c>
      <c r="M5890" s="2" t="b">
        <f t="shared" si="184"/>
        <v>1</v>
      </c>
      <c r="N5890" s="2" t="str">
        <f t="shared" si="185"/>
        <v>Male202015-24 yearsGR113-135</v>
      </c>
    </row>
    <row r="5891" spans="2:14" x14ac:dyDescent="0.35">
      <c r="B5891" t="s">
        <v>712</v>
      </c>
      <c r="C5891" t="s">
        <v>713</v>
      </c>
      <c r="D5891">
        <v>2020</v>
      </c>
      <c r="E5891">
        <v>2020</v>
      </c>
      <c r="F5891" s="1" t="s">
        <v>18</v>
      </c>
      <c r="G5891" s="1" t="s">
        <v>19</v>
      </c>
      <c r="H5891" s="1" t="s">
        <v>51</v>
      </c>
      <c r="I5891" s="1" t="s">
        <v>50</v>
      </c>
      <c r="J5891">
        <v>309</v>
      </c>
      <c r="K5891">
        <v>21727443</v>
      </c>
      <c r="L5891">
        <v>1.4</v>
      </c>
      <c r="M5891" s="2" t="b">
        <f t="shared" si="184"/>
        <v>1</v>
      </c>
      <c r="N5891" s="2" t="str">
        <f t="shared" si="185"/>
        <v>Male202015-24 yearsGR113-137</v>
      </c>
    </row>
    <row r="5892" spans="2:14" x14ac:dyDescent="0.35">
      <c r="B5892" t="s">
        <v>712</v>
      </c>
      <c r="C5892" t="s">
        <v>713</v>
      </c>
      <c r="D5892">
        <v>2020</v>
      </c>
      <c r="E5892">
        <v>2020</v>
      </c>
      <c r="F5892" s="1" t="s">
        <v>20</v>
      </c>
      <c r="G5892" s="1" t="s">
        <v>21</v>
      </c>
      <c r="H5892" s="1" t="s">
        <v>296</v>
      </c>
      <c r="I5892" s="1" t="s">
        <v>295</v>
      </c>
      <c r="J5892">
        <v>19</v>
      </c>
      <c r="K5892">
        <v>23444379</v>
      </c>
      <c r="L5892" t="s">
        <v>10</v>
      </c>
      <c r="M5892" s="2" t="b">
        <f t="shared" si="184"/>
        <v>0</v>
      </c>
      <c r="N5892" s="2" t="str">
        <f t="shared" si="185"/>
        <v>Male202025-34 yearsGR113-003</v>
      </c>
    </row>
    <row r="5893" spans="2:14" x14ac:dyDescent="0.35">
      <c r="B5893" t="s">
        <v>712</v>
      </c>
      <c r="C5893" t="s">
        <v>713</v>
      </c>
      <c r="D5893">
        <v>2020</v>
      </c>
      <c r="E5893">
        <v>2020</v>
      </c>
      <c r="F5893" s="1" t="s">
        <v>20</v>
      </c>
      <c r="G5893" s="1" t="s">
        <v>21</v>
      </c>
      <c r="H5893" s="1" t="s">
        <v>294</v>
      </c>
      <c r="I5893" s="1" t="s">
        <v>293</v>
      </c>
      <c r="J5893">
        <v>16</v>
      </c>
      <c r="K5893">
        <v>23444379</v>
      </c>
      <c r="L5893" t="s">
        <v>10</v>
      </c>
      <c r="M5893" s="2" t="b">
        <f t="shared" si="184"/>
        <v>1</v>
      </c>
      <c r="N5893" s="2" t="str">
        <f t="shared" si="185"/>
        <v>Male202025-34 yearsGR113-004</v>
      </c>
    </row>
    <row r="5894" spans="2:14" x14ac:dyDescent="0.35">
      <c r="B5894" t="s">
        <v>712</v>
      </c>
      <c r="C5894" t="s">
        <v>713</v>
      </c>
      <c r="D5894">
        <v>2020</v>
      </c>
      <c r="E5894">
        <v>2020</v>
      </c>
      <c r="F5894" s="1" t="s">
        <v>20</v>
      </c>
      <c r="G5894" s="1" t="s">
        <v>21</v>
      </c>
      <c r="H5894" s="1" t="s">
        <v>292</v>
      </c>
      <c r="I5894" s="1" t="s">
        <v>291</v>
      </c>
      <c r="J5894">
        <v>11</v>
      </c>
      <c r="K5894">
        <v>23444379</v>
      </c>
      <c r="L5894" t="s">
        <v>10</v>
      </c>
      <c r="M5894" s="2" t="b">
        <f t="shared" si="184"/>
        <v>0</v>
      </c>
      <c r="N5894" s="2" t="str">
        <f t="shared" si="185"/>
        <v>Male202025-34 yearsGR113-005</v>
      </c>
    </row>
    <row r="5895" spans="2:14" x14ac:dyDescent="0.35">
      <c r="B5895" t="s">
        <v>712</v>
      </c>
      <c r="C5895" t="s">
        <v>713</v>
      </c>
      <c r="D5895">
        <v>2020</v>
      </c>
      <c r="E5895">
        <v>2020</v>
      </c>
      <c r="F5895" s="1" t="s">
        <v>20</v>
      </c>
      <c r="G5895" s="1" t="s">
        <v>21</v>
      </c>
      <c r="H5895" s="1" t="s">
        <v>143</v>
      </c>
      <c r="I5895" s="1" t="s">
        <v>142</v>
      </c>
      <c r="J5895">
        <v>192</v>
      </c>
      <c r="K5895">
        <v>23444379</v>
      </c>
      <c r="L5895">
        <v>0.8</v>
      </c>
      <c r="M5895" s="2" t="b">
        <f t="shared" si="184"/>
        <v>1</v>
      </c>
      <c r="N5895" s="2" t="str">
        <f t="shared" si="185"/>
        <v>Male202025-34 yearsGR113-010</v>
      </c>
    </row>
    <row r="5896" spans="2:14" x14ac:dyDescent="0.35">
      <c r="B5896" t="s">
        <v>712</v>
      </c>
      <c r="C5896" t="s">
        <v>713</v>
      </c>
      <c r="D5896">
        <v>2020</v>
      </c>
      <c r="E5896">
        <v>2020</v>
      </c>
      <c r="F5896" s="1" t="s">
        <v>20</v>
      </c>
      <c r="G5896" s="1" t="s">
        <v>21</v>
      </c>
      <c r="H5896" s="1" t="s">
        <v>284</v>
      </c>
      <c r="I5896" s="1" t="s">
        <v>283</v>
      </c>
      <c r="J5896">
        <v>28</v>
      </c>
      <c r="K5896">
        <v>23444379</v>
      </c>
      <c r="L5896">
        <v>0.1</v>
      </c>
      <c r="M5896" s="2" t="b">
        <f t="shared" si="184"/>
        <v>1</v>
      </c>
      <c r="N5896" s="2" t="str">
        <f t="shared" si="185"/>
        <v>Male202025-34 yearsGR113-015</v>
      </c>
    </row>
    <row r="5897" spans="2:14" x14ac:dyDescent="0.35">
      <c r="B5897" t="s">
        <v>712</v>
      </c>
      <c r="C5897" t="s">
        <v>713</v>
      </c>
      <c r="D5897">
        <v>2020</v>
      </c>
      <c r="E5897">
        <v>2020</v>
      </c>
      <c r="F5897" s="1" t="s">
        <v>20</v>
      </c>
      <c r="G5897" s="1" t="s">
        <v>21</v>
      </c>
      <c r="H5897" s="1" t="s">
        <v>282</v>
      </c>
      <c r="I5897" s="1" t="s">
        <v>281</v>
      </c>
      <c r="J5897">
        <v>367</v>
      </c>
      <c r="K5897">
        <v>23444379</v>
      </c>
      <c r="L5897">
        <v>1.6</v>
      </c>
      <c r="M5897" s="2" t="b">
        <f t="shared" si="184"/>
        <v>1</v>
      </c>
      <c r="N5897" s="2" t="str">
        <f t="shared" si="185"/>
        <v>Male202025-34 yearsGR113-016</v>
      </c>
    </row>
    <row r="5898" spans="2:14" x14ac:dyDescent="0.35">
      <c r="B5898" t="s">
        <v>712</v>
      </c>
      <c r="C5898" t="s">
        <v>713</v>
      </c>
      <c r="D5898">
        <v>2020</v>
      </c>
      <c r="E5898">
        <v>2020</v>
      </c>
      <c r="F5898" s="1" t="s">
        <v>20</v>
      </c>
      <c r="G5898" s="1" t="s">
        <v>21</v>
      </c>
      <c r="H5898" s="1" t="s">
        <v>141</v>
      </c>
      <c r="I5898" s="1" t="s">
        <v>140</v>
      </c>
      <c r="J5898">
        <v>1587</v>
      </c>
      <c r="K5898">
        <v>23444379</v>
      </c>
      <c r="L5898">
        <v>6.8</v>
      </c>
      <c r="M5898" s="2" t="b">
        <f t="shared" si="184"/>
        <v>0</v>
      </c>
      <c r="N5898" s="2" t="str">
        <f t="shared" si="185"/>
        <v>Male202025-34 yearsGR113-018</v>
      </c>
    </row>
    <row r="5899" spans="2:14" x14ac:dyDescent="0.35">
      <c r="B5899" t="s">
        <v>712</v>
      </c>
      <c r="C5899" t="s">
        <v>713</v>
      </c>
      <c r="D5899">
        <v>2020</v>
      </c>
      <c r="E5899">
        <v>2020</v>
      </c>
      <c r="F5899" s="1" t="s">
        <v>20</v>
      </c>
      <c r="G5899" s="1" t="s">
        <v>21</v>
      </c>
      <c r="H5899" s="1" t="s">
        <v>139</v>
      </c>
      <c r="I5899" s="1" t="s">
        <v>138</v>
      </c>
      <c r="J5899">
        <v>1707</v>
      </c>
      <c r="K5899">
        <v>23444379</v>
      </c>
      <c r="L5899">
        <v>7.3</v>
      </c>
      <c r="M5899" s="2" t="b">
        <f t="shared" si="184"/>
        <v>1</v>
      </c>
      <c r="N5899" s="2" t="str">
        <f t="shared" si="185"/>
        <v>Male202025-34 yearsGR113-019</v>
      </c>
    </row>
    <row r="5900" spans="2:14" x14ac:dyDescent="0.35">
      <c r="B5900" t="s">
        <v>712</v>
      </c>
      <c r="C5900" t="s">
        <v>713</v>
      </c>
      <c r="D5900">
        <v>2020</v>
      </c>
      <c r="E5900">
        <v>2020</v>
      </c>
      <c r="F5900" s="1" t="s">
        <v>20</v>
      </c>
      <c r="G5900" s="1" t="s">
        <v>21</v>
      </c>
      <c r="H5900" s="1" t="s">
        <v>280</v>
      </c>
      <c r="I5900" s="1" t="s">
        <v>279</v>
      </c>
      <c r="J5900">
        <v>26</v>
      </c>
      <c r="K5900">
        <v>23444379</v>
      </c>
      <c r="L5900">
        <v>0.1</v>
      </c>
      <c r="M5900" s="2" t="b">
        <f t="shared" si="184"/>
        <v>0</v>
      </c>
      <c r="N5900" s="2" t="str">
        <f t="shared" si="185"/>
        <v>Male202025-34 yearsGR113-020</v>
      </c>
    </row>
    <row r="5901" spans="2:14" x14ac:dyDescent="0.35">
      <c r="B5901" t="s">
        <v>712</v>
      </c>
      <c r="C5901" t="s">
        <v>713</v>
      </c>
      <c r="D5901">
        <v>2020</v>
      </c>
      <c r="E5901">
        <v>2020</v>
      </c>
      <c r="F5901" s="1" t="s">
        <v>20</v>
      </c>
      <c r="G5901" s="1" t="s">
        <v>21</v>
      </c>
      <c r="H5901" s="1" t="s">
        <v>278</v>
      </c>
      <c r="I5901" s="1" t="s">
        <v>277</v>
      </c>
      <c r="J5901">
        <v>26</v>
      </c>
      <c r="K5901">
        <v>23444379</v>
      </c>
      <c r="L5901">
        <v>0.1</v>
      </c>
      <c r="M5901" s="2" t="b">
        <f t="shared" si="184"/>
        <v>0</v>
      </c>
      <c r="N5901" s="2" t="str">
        <f t="shared" si="185"/>
        <v>Male202025-34 yearsGR113-021</v>
      </c>
    </row>
    <row r="5902" spans="2:14" x14ac:dyDescent="0.35">
      <c r="B5902" t="s">
        <v>712</v>
      </c>
      <c r="C5902" t="s">
        <v>713</v>
      </c>
      <c r="D5902">
        <v>2020</v>
      </c>
      <c r="E5902">
        <v>2020</v>
      </c>
      <c r="F5902" s="1" t="s">
        <v>20</v>
      </c>
      <c r="G5902" s="1" t="s">
        <v>21</v>
      </c>
      <c r="H5902" s="1" t="s">
        <v>276</v>
      </c>
      <c r="I5902" s="1" t="s">
        <v>275</v>
      </c>
      <c r="J5902">
        <v>69</v>
      </c>
      <c r="K5902">
        <v>23444379</v>
      </c>
      <c r="L5902">
        <v>0.3</v>
      </c>
      <c r="M5902" s="2" t="b">
        <f t="shared" si="184"/>
        <v>0</v>
      </c>
      <c r="N5902" s="2" t="str">
        <f t="shared" si="185"/>
        <v>Male202025-34 yearsGR113-022</v>
      </c>
    </row>
    <row r="5903" spans="2:14" x14ac:dyDescent="0.35">
      <c r="B5903" t="s">
        <v>712</v>
      </c>
      <c r="C5903" t="s">
        <v>713</v>
      </c>
      <c r="D5903">
        <v>2020</v>
      </c>
      <c r="E5903">
        <v>2020</v>
      </c>
      <c r="F5903" s="1" t="s">
        <v>20</v>
      </c>
      <c r="G5903" s="1" t="s">
        <v>21</v>
      </c>
      <c r="H5903" s="1" t="s">
        <v>274</v>
      </c>
      <c r="I5903" s="1" t="s">
        <v>273</v>
      </c>
      <c r="J5903">
        <v>244</v>
      </c>
      <c r="K5903">
        <v>23444379</v>
      </c>
      <c r="L5903">
        <v>1</v>
      </c>
      <c r="M5903" s="2" t="b">
        <f t="shared" si="184"/>
        <v>0</v>
      </c>
      <c r="N5903" s="2" t="str">
        <f t="shared" si="185"/>
        <v>Male202025-34 yearsGR113-023</v>
      </c>
    </row>
    <row r="5904" spans="2:14" x14ac:dyDescent="0.35">
      <c r="B5904" t="s">
        <v>712</v>
      </c>
      <c r="C5904" t="s">
        <v>713</v>
      </c>
      <c r="D5904">
        <v>2020</v>
      </c>
      <c r="E5904">
        <v>2020</v>
      </c>
      <c r="F5904" s="1" t="s">
        <v>20</v>
      </c>
      <c r="G5904" s="1" t="s">
        <v>21</v>
      </c>
      <c r="H5904" s="1" t="s">
        <v>272</v>
      </c>
      <c r="I5904" s="1" t="s">
        <v>271</v>
      </c>
      <c r="J5904">
        <v>57</v>
      </c>
      <c r="K5904">
        <v>23444379</v>
      </c>
      <c r="L5904">
        <v>0.2</v>
      </c>
      <c r="M5904" s="2" t="b">
        <f t="shared" si="184"/>
        <v>0</v>
      </c>
      <c r="N5904" s="2" t="str">
        <f t="shared" si="185"/>
        <v>Male202025-34 yearsGR113-024</v>
      </c>
    </row>
    <row r="5905" spans="2:14" x14ac:dyDescent="0.35">
      <c r="B5905" t="s">
        <v>712</v>
      </c>
      <c r="C5905" t="s">
        <v>713</v>
      </c>
      <c r="D5905">
        <v>2020</v>
      </c>
      <c r="E5905">
        <v>2020</v>
      </c>
      <c r="F5905" s="1" t="s">
        <v>20</v>
      </c>
      <c r="G5905" s="1" t="s">
        <v>21</v>
      </c>
      <c r="H5905" s="1" t="s">
        <v>270</v>
      </c>
      <c r="I5905" s="1" t="s">
        <v>269</v>
      </c>
      <c r="J5905">
        <v>29</v>
      </c>
      <c r="K5905">
        <v>23444379</v>
      </c>
      <c r="L5905">
        <v>0.1</v>
      </c>
      <c r="M5905" s="2" t="b">
        <f t="shared" si="184"/>
        <v>0</v>
      </c>
      <c r="N5905" s="2" t="str">
        <f t="shared" si="185"/>
        <v>Male202025-34 yearsGR113-025</v>
      </c>
    </row>
    <row r="5906" spans="2:14" x14ac:dyDescent="0.35">
      <c r="B5906" t="s">
        <v>712</v>
      </c>
      <c r="C5906" t="s">
        <v>713</v>
      </c>
      <c r="D5906">
        <v>2020</v>
      </c>
      <c r="E5906">
        <v>2020</v>
      </c>
      <c r="F5906" s="1" t="s">
        <v>20</v>
      </c>
      <c r="G5906" s="1" t="s">
        <v>21</v>
      </c>
      <c r="H5906" s="1" t="s">
        <v>266</v>
      </c>
      <c r="I5906" s="1" t="s">
        <v>265</v>
      </c>
      <c r="J5906">
        <v>69</v>
      </c>
      <c r="K5906">
        <v>23444379</v>
      </c>
      <c r="L5906">
        <v>0.3</v>
      </c>
      <c r="M5906" s="2" t="b">
        <f t="shared" si="184"/>
        <v>0</v>
      </c>
      <c r="N5906" s="2" t="str">
        <f t="shared" si="185"/>
        <v>Male202025-34 yearsGR113-027</v>
      </c>
    </row>
    <row r="5907" spans="2:14" x14ac:dyDescent="0.35">
      <c r="B5907" t="s">
        <v>712</v>
      </c>
      <c r="C5907" t="s">
        <v>713</v>
      </c>
      <c r="D5907">
        <v>2020</v>
      </c>
      <c r="E5907">
        <v>2020</v>
      </c>
      <c r="F5907" s="1" t="s">
        <v>20</v>
      </c>
      <c r="G5907" s="1" t="s">
        <v>21</v>
      </c>
      <c r="H5907" s="1" t="s">
        <v>264</v>
      </c>
      <c r="I5907" s="1" t="s">
        <v>263</v>
      </c>
      <c r="J5907">
        <v>55</v>
      </c>
      <c r="K5907">
        <v>23444379</v>
      </c>
      <c r="L5907">
        <v>0.2</v>
      </c>
      <c r="M5907" s="2" t="b">
        <f t="shared" si="184"/>
        <v>0</v>
      </c>
      <c r="N5907" s="2" t="str">
        <f t="shared" si="185"/>
        <v>Male202025-34 yearsGR113-028</v>
      </c>
    </row>
    <row r="5908" spans="2:14" x14ac:dyDescent="0.35">
      <c r="B5908" t="s">
        <v>712</v>
      </c>
      <c r="C5908" t="s">
        <v>713</v>
      </c>
      <c r="D5908">
        <v>2020</v>
      </c>
      <c r="E5908">
        <v>2020</v>
      </c>
      <c r="F5908" s="1" t="s">
        <v>20</v>
      </c>
      <c r="G5908" s="1" t="s">
        <v>21</v>
      </c>
      <c r="H5908" s="1" t="s">
        <v>254</v>
      </c>
      <c r="I5908" s="1" t="s">
        <v>253</v>
      </c>
      <c r="J5908">
        <v>34</v>
      </c>
      <c r="K5908">
        <v>23444379</v>
      </c>
      <c r="L5908">
        <v>0.1</v>
      </c>
      <c r="M5908" s="2" t="b">
        <f t="shared" si="184"/>
        <v>0</v>
      </c>
      <c r="N5908" s="2" t="str">
        <f t="shared" si="185"/>
        <v>Male202025-34 yearsGR113-034</v>
      </c>
    </row>
    <row r="5909" spans="2:14" x14ac:dyDescent="0.35">
      <c r="B5909" t="s">
        <v>712</v>
      </c>
      <c r="C5909" t="s">
        <v>713</v>
      </c>
      <c r="D5909">
        <v>2020</v>
      </c>
      <c r="E5909">
        <v>2020</v>
      </c>
      <c r="F5909" s="1" t="s">
        <v>20</v>
      </c>
      <c r="G5909" s="1" t="s">
        <v>21</v>
      </c>
      <c r="H5909" s="1" t="s">
        <v>250</v>
      </c>
      <c r="I5909" s="1" t="s">
        <v>249</v>
      </c>
      <c r="J5909">
        <v>257</v>
      </c>
      <c r="K5909">
        <v>23444379</v>
      </c>
      <c r="L5909">
        <v>1.1000000000000001</v>
      </c>
      <c r="M5909" s="2" t="b">
        <f t="shared" si="184"/>
        <v>0</v>
      </c>
      <c r="N5909" s="2" t="str">
        <f t="shared" si="185"/>
        <v>Male202025-34 yearsGR113-036</v>
      </c>
    </row>
    <row r="5910" spans="2:14" x14ac:dyDescent="0.35">
      <c r="B5910" t="s">
        <v>712</v>
      </c>
      <c r="C5910" t="s">
        <v>713</v>
      </c>
      <c r="D5910">
        <v>2020</v>
      </c>
      <c r="E5910">
        <v>2020</v>
      </c>
      <c r="F5910" s="1" t="s">
        <v>20</v>
      </c>
      <c r="G5910" s="1" t="s">
        <v>21</v>
      </c>
      <c r="H5910" s="1" t="s">
        <v>135</v>
      </c>
      <c r="I5910" s="1" t="s">
        <v>134</v>
      </c>
      <c r="J5910">
        <v>331</v>
      </c>
      <c r="K5910">
        <v>23444379</v>
      </c>
      <c r="L5910">
        <v>1.4</v>
      </c>
      <c r="M5910" s="2" t="b">
        <f t="shared" si="184"/>
        <v>0</v>
      </c>
      <c r="N5910" s="2" t="str">
        <f t="shared" si="185"/>
        <v>Male202025-34 yearsGR113-037</v>
      </c>
    </row>
    <row r="5911" spans="2:14" x14ac:dyDescent="0.35">
      <c r="B5911" t="s">
        <v>712</v>
      </c>
      <c r="C5911" t="s">
        <v>713</v>
      </c>
      <c r="D5911">
        <v>2020</v>
      </c>
      <c r="E5911">
        <v>2020</v>
      </c>
      <c r="F5911" s="1" t="s">
        <v>20</v>
      </c>
      <c r="G5911" s="1" t="s">
        <v>21</v>
      </c>
      <c r="H5911" s="1" t="s">
        <v>248</v>
      </c>
      <c r="I5911" s="1" t="s">
        <v>247</v>
      </c>
      <c r="J5911">
        <v>26</v>
      </c>
      <c r="K5911">
        <v>23444379</v>
      </c>
      <c r="L5911">
        <v>0.1</v>
      </c>
      <c r="M5911" s="2" t="b">
        <f t="shared" si="184"/>
        <v>0</v>
      </c>
      <c r="N5911" s="2" t="str">
        <f t="shared" si="185"/>
        <v>Male202025-34 yearsGR113-038</v>
      </c>
    </row>
    <row r="5912" spans="2:14" x14ac:dyDescent="0.35">
      <c r="B5912" t="s">
        <v>712</v>
      </c>
      <c r="C5912" t="s">
        <v>713</v>
      </c>
      <c r="D5912">
        <v>2020</v>
      </c>
      <c r="E5912">
        <v>2020</v>
      </c>
      <c r="F5912" s="1" t="s">
        <v>20</v>
      </c>
      <c r="G5912" s="1" t="s">
        <v>21</v>
      </c>
      <c r="H5912" s="1" t="s">
        <v>133</v>
      </c>
      <c r="I5912" s="1" t="s">
        <v>132</v>
      </c>
      <c r="J5912">
        <v>91</v>
      </c>
      <c r="K5912">
        <v>23444379</v>
      </c>
      <c r="L5912">
        <v>0.4</v>
      </c>
      <c r="M5912" s="2" t="b">
        <f t="shared" si="184"/>
        <v>0</v>
      </c>
      <c r="N5912" s="2" t="str">
        <f t="shared" si="185"/>
        <v>Male202025-34 yearsGR113-039</v>
      </c>
    </row>
    <row r="5913" spans="2:14" x14ac:dyDescent="0.35">
      <c r="B5913" t="s">
        <v>712</v>
      </c>
      <c r="C5913" t="s">
        <v>713</v>
      </c>
      <c r="D5913">
        <v>2020</v>
      </c>
      <c r="E5913">
        <v>2020</v>
      </c>
      <c r="F5913" s="1" t="s">
        <v>20</v>
      </c>
      <c r="G5913" s="1" t="s">
        <v>21</v>
      </c>
      <c r="H5913" s="1" t="s">
        <v>246</v>
      </c>
      <c r="I5913" s="1" t="s">
        <v>245</v>
      </c>
      <c r="J5913">
        <v>207</v>
      </c>
      <c r="K5913">
        <v>23444379</v>
      </c>
      <c r="L5913">
        <v>0.9</v>
      </c>
      <c r="M5913" s="2" t="b">
        <f t="shared" si="184"/>
        <v>0</v>
      </c>
      <c r="N5913" s="2" t="str">
        <f t="shared" si="185"/>
        <v>Male202025-34 yearsGR113-040</v>
      </c>
    </row>
    <row r="5914" spans="2:14" x14ac:dyDescent="0.35">
      <c r="B5914" t="s">
        <v>712</v>
      </c>
      <c r="C5914" t="s">
        <v>713</v>
      </c>
      <c r="D5914">
        <v>2020</v>
      </c>
      <c r="E5914">
        <v>2020</v>
      </c>
      <c r="F5914" s="1" t="s">
        <v>20</v>
      </c>
      <c r="G5914" s="1" t="s">
        <v>21</v>
      </c>
      <c r="H5914" s="1" t="s">
        <v>240</v>
      </c>
      <c r="I5914" s="1" t="s">
        <v>239</v>
      </c>
      <c r="J5914">
        <v>497</v>
      </c>
      <c r="K5914">
        <v>23444379</v>
      </c>
      <c r="L5914">
        <v>2.1</v>
      </c>
      <c r="M5914" s="2" t="b">
        <f t="shared" si="184"/>
        <v>0</v>
      </c>
      <c r="N5914" s="2" t="str">
        <f t="shared" si="185"/>
        <v>Male202025-34 yearsGR113-043</v>
      </c>
    </row>
    <row r="5915" spans="2:14" x14ac:dyDescent="0.35">
      <c r="B5915" t="s">
        <v>712</v>
      </c>
      <c r="C5915" t="s">
        <v>713</v>
      </c>
      <c r="D5915">
        <v>2020</v>
      </c>
      <c r="E5915">
        <v>2020</v>
      </c>
      <c r="F5915" s="1" t="s">
        <v>20</v>
      </c>
      <c r="G5915" s="1" t="s">
        <v>21</v>
      </c>
      <c r="H5915" s="1" t="s">
        <v>238</v>
      </c>
      <c r="I5915" s="1" t="s">
        <v>237</v>
      </c>
      <c r="J5915">
        <v>60</v>
      </c>
      <c r="K5915">
        <v>23444379</v>
      </c>
      <c r="L5915">
        <v>0.3</v>
      </c>
      <c r="M5915" s="2" t="b">
        <f t="shared" si="184"/>
        <v>1</v>
      </c>
      <c r="N5915" s="2" t="str">
        <f t="shared" si="185"/>
        <v>Male202025-34 yearsGR113-044</v>
      </c>
    </row>
    <row r="5916" spans="2:14" x14ac:dyDescent="0.35">
      <c r="B5916" t="s">
        <v>712</v>
      </c>
      <c r="C5916" t="s">
        <v>713</v>
      </c>
      <c r="D5916">
        <v>2020</v>
      </c>
      <c r="E5916">
        <v>2020</v>
      </c>
      <c r="F5916" s="1" t="s">
        <v>20</v>
      </c>
      <c r="G5916" s="1" t="s">
        <v>21</v>
      </c>
      <c r="H5916" s="1" t="s">
        <v>236</v>
      </c>
      <c r="I5916" s="1" t="s">
        <v>235</v>
      </c>
      <c r="J5916">
        <v>83</v>
      </c>
      <c r="K5916">
        <v>23444379</v>
      </c>
      <c r="L5916">
        <v>0.4</v>
      </c>
      <c r="M5916" s="2" t="b">
        <f t="shared" si="184"/>
        <v>1</v>
      </c>
      <c r="N5916" s="2" t="str">
        <f t="shared" si="185"/>
        <v>Male202025-34 yearsGR113-045</v>
      </c>
    </row>
    <row r="5917" spans="2:14" x14ac:dyDescent="0.35">
      <c r="B5917" t="s">
        <v>712</v>
      </c>
      <c r="C5917" t="s">
        <v>713</v>
      </c>
      <c r="D5917">
        <v>2020</v>
      </c>
      <c r="E5917">
        <v>2020</v>
      </c>
      <c r="F5917" s="1" t="s">
        <v>20</v>
      </c>
      <c r="G5917" s="1" t="s">
        <v>21</v>
      </c>
      <c r="H5917" s="1" t="s">
        <v>131</v>
      </c>
      <c r="I5917" s="1" t="s">
        <v>130</v>
      </c>
      <c r="J5917">
        <v>718</v>
      </c>
      <c r="K5917">
        <v>23444379</v>
      </c>
      <c r="L5917">
        <v>3.1</v>
      </c>
      <c r="M5917" s="2" t="b">
        <f t="shared" si="184"/>
        <v>1</v>
      </c>
      <c r="N5917" s="2" t="str">
        <f t="shared" si="185"/>
        <v>Male202025-34 yearsGR113-046</v>
      </c>
    </row>
    <row r="5918" spans="2:14" x14ac:dyDescent="0.35">
      <c r="B5918" t="s">
        <v>712</v>
      </c>
      <c r="C5918" t="s">
        <v>713</v>
      </c>
      <c r="D5918">
        <v>2020</v>
      </c>
      <c r="E5918">
        <v>2020</v>
      </c>
      <c r="F5918" s="1" t="s">
        <v>20</v>
      </c>
      <c r="G5918" s="1" t="s">
        <v>21</v>
      </c>
      <c r="H5918" s="1" t="s">
        <v>234</v>
      </c>
      <c r="I5918" s="1" t="s">
        <v>233</v>
      </c>
      <c r="J5918">
        <v>11</v>
      </c>
      <c r="K5918">
        <v>23444379</v>
      </c>
      <c r="L5918" t="s">
        <v>10</v>
      </c>
      <c r="M5918" s="2" t="b">
        <f t="shared" si="184"/>
        <v>1</v>
      </c>
      <c r="N5918" s="2" t="str">
        <f t="shared" si="185"/>
        <v>Male202025-34 yearsGR113-047</v>
      </c>
    </row>
    <row r="5919" spans="2:14" x14ac:dyDescent="0.35">
      <c r="B5919" t="s">
        <v>712</v>
      </c>
      <c r="C5919" t="s">
        <v>713</v>
      </c>
      <c r="D5919">
        <v>2020</v>
      </c>
      <c r="E5919">
        <v>2020</v>
      </c>
      <c r="F5919" s="1" t="s">
        <v>20</v>
      </c>
      <c r="G5919" s="1" t="s">
        <v>21</v>
      </c>
      <c r="H5919" s="1" t="s">
        <v>232</v>
      </c>
      <c r="I5919" s="1" t="s">
        <v>231</v>
      </c>
      <c r="J5919">
        <v>11</v>
      </c>
      <c r="K5919">
        <v>23444379</v>
      </c>
      <c r="L5919" t="s">
        <v>10</v>
      </c>
      <c r="M5919" s="2" t="b">
        <f t="shared" si="184"/>
        <v>0</v>
      </c>
      <c r="N5919" s="2" t="str">
        <f t="shared" si="185"/>
        <v>Male202025-34 yearsGR113-048</v>
      </c>
    </row>
    <row r="5920" spans="2:14" x14ac:dyDescent="0.35">
      <c r="B5920" t="s">
        <v>712</v>
      </c>
      <c r="C5920" t="s">
        <v>713</v>
      </c>
      <c r="D5920">
        <v>2020</v>
      </c>
      <c r="E5920">
        <v>2020</v>
      </c>
      <c r="F5920" s="1" t="s">
        <v>20</v>
      </c>
      <c r="G5920" s="1" t="s">
        <v>21</v>
      </c>
      <c r="H5920" s="1" t="s">
        <v>228</v>
      </c>
      <c r="I5920" s="1" t="s">
        <v>227</v>
      </c>
      <c r="J5920">
        <v>12</v>
      </c>
      <c r="K5920">
        <v>23444379</v>
      </c>
      <c r="L5920" t="s">
        <v>10</v>
      </c>
      <c r="M5920" s="2" t="b">
        <f t="shared" si="184"/>
        <v>1</v>
      </c>
      <c r="N5920" s="2" t="str">
        <f t="shared" si="185"/>
        <v>Male202025-34 yearsGR113-050</v>
      </c>
    </row>
    <row r="5921" spans="2:14" x14ac:dyDescent="0.35">
      <c r="B5921" t="s">
        <v>712</v>
      </c>
      <c r="C5921" t="s">
        <v>713</v>
      </c>
      <c r="D5921">
        <v>2020</v>
      </c>
      <c r="E5921">
        <v>2020</v>
      </c>
      <c r="F5921" s="1" t="s">
        <v>20</v>
      </c>
      <c r="G5921" s="1" t="s">
        <v>21</v>
      </c>
      <c r="H5921" s="1" t="s">
        <v>129</v>
      </c>
      <c r="I5921" s="1" t="s">
        <v>128</v>
      </c>
      <c r="J5921">
        <v>3227</v>
      </c>
      <c r="K5921">
        <v>23444379</v>
      </c>
      <c r="L5921">
        <v>13.8</v>
      </c>
      <c r="M5921" s="2" t="b">
        <f t="shared" si="184"/>
        <v>0</v>
      </c>
      <c r="N5921" s="2" t="str">
        <f t="shared" si="185"/>
        <v>Male202025-34 yearsGR113-053</v>
      </c>
    </row>
    <row r="5922" spans="2:14" x14ac:dyDescent="0.35">
      <c r="B5922" t="s">
        <v>712</v>
      </c>
      <c r="C5922" t="s">
        <v>713</v>
      </c>
      <c r="D5922">
        <v>2020</v>
      </c>
      <c r="E5922">
        <v>2020</v>
      </c>
      <c r="F5922" s="1" t="s">
        <v>20</v>
      </c>
      <c r="G5922" s="1" t="s">
        <v>21</v>
      </c>
      <c r="H5922" s="1" t="s">
        <v>127</v>
      </c>
      <c r="I5922" s="1" t="s">
        <v>126</v>
      </c>
      <c r="J5922">
        <v>2661</v>
      </c>
      <c r="K5922">
        <v>23444379</v>
      </c>
      <c r="L5922">
        <v>11.4</v>
      </c>
      <c r="M5922" s="2" t="b">
        <f t="shared" si="184"/>
        <v>1</v>
      </c>
      <c r="N5922" s="2" t="str">
        <f t="shared" si="185"/>
        <v>Male202025-34 yearsGR113-054</v>
      </c>
    </row>
    <row r="5923" spans="2:14" x14ac:dyDescent="0.35">
      <c r="B5923" t="s">
        <v>712</v>
      </c>
      <c r="C5923" t="s">
        <v>713</v>
      </c>
      <c r="D5923">
        <v>2020</v>
      </c>
      <c r="E5923">
        <v>2020</v>
      </c>
      <c r="F5923" s="1" t="s">
        <v>20</v>
      </c>
      <c r="G5923" s="1" t="s">
        <v>21</v>
      </c>
      <c r="H5923" s="1" t="s">
        <v>222</v>
      </c>
      <c r="I5923" s="1" t="s">
        <v>221</v>
      </c>
      <c r="J5923">
        <v>33</v>
      </c>
      <c r="K5923">
        <v>23444379</v>
      </c>
      <c r="L5923">
        <v>0.1</v>
      </c>
      <c r="M5923" s="2" t="b">
        <f t="shared" si="184"/>
        <v>0</v>
      </c>
      <c r="N5923" s="2" t="str">
        <f t="shared" si="185"/>
        <v>Male202025-34 yearsGR113-055</v>
      </c>
    </row>
    <row r="5924" spans="2:14" x14ac:dyDescent="0.35">
      <c r="B5924" t="s">
        <v>712</v>
      </c>
      <c r="C5924" t="s">
        <v>713</v>
      </c>
      <c r="D5924">
        <v>2020</v>
      </c>
      <c r="E5924">
        <v>2020</v>
      </c>
      <c r="F5924" s="1" t="s">
        <v>20</v>
      </c>
      <c r="G5924" s="1" t="s">
        <v>21</v>
      </c>
      <c r="H5924" s="1" t="s">
        <v>220</v>
      </c>
      <c r="I5924" s="1" t="s">
        <v>219</v>
      </c>
      <c r="J5924">
        <v>445</v>
      </c>
      <c r="K5924">
        <v>23444379</v>
      </c>
      <c r="L5924">
        <v>1.9</v>
      </c>
      <c r="M5924" s="2" t="b">
        <f t="shared" si="184"/>
        <v>0</v>
      </c>
      <c r="N5924" s="2" t="str">
        <f t="shared" si="185"/>
        <v>Male202025-34 yearsGR113-056</v>
      </c>
    </row>
    <row r="5925" spans="2:14" x14ac:dyDescent="0.35">
      <c r="B5925" t="s">
        <v>712</v>
      </c>
      <c r="C5925" t="s">
        <v>713</v>
      </c>
      <c r="D5925">
        <v>2020</v>
      </c>
      <c r="E5925">
        <v>2020</v>
      </c>
      <c r="F5925" s="1" t="s">
        <v>20</v>
      </c>
      <c r="G5925" s="1" t="s">
        <v>21</v>
      </c>
      <c r="H5925" s="1" t="s">
        <v>125</v>
      </c>
      <c r="I5925" s="1" t="s">
        <v>124</v>
      </c>
      <c r="J5925">
        <v>25</v>
      </c>
      <c r="K5925">
        <v>23444379</v>
      </c>
      <c r="L5925">
        <v>0.1</v>
      </c>
      <c r="M5925" s="2" t="b">
        <f t="shared" si="184"/>
        <v>0</v>
      </c>
      <c r="N5925" s="2" t="str">
        <f t="shared" si="185"/>
        <v>Male202025-34 yearsGR113-057</v>
      </c>
    </row>
    <row r="5926" spans="2:14" x14ac:dyDescent="0.35">
      <c r="B5926" t="s">
        <v>712</v>
      </c>
      <c r="C5926" t="s">
        <v>713</v>
      </c>
      <c r="D5926">
        <v>2020</v>
      </c>
      <c r="E5926">
        <v>2020</v>
      </c>
      <c r="F5926" s="1" t="s">
        <v>20</v>
      </c>
      <c r="G5926" s="1" t="s">
        <v>21</v>
      </c>
      <c r="H5926" s="1" t="s">
        <v>123</v>
      </c>
      <c r="I5926" s="1" t="s">
        <v>122</v>
      </c>
      <c r="J5926">
        <v>777</v>
      </c>
      <c r="K5926">
        <v>23444379</v>
      </c>
      <c r="L5926">
        <v>3.3</v>
      </c>
      <c r="M5926" s="2" t="b">
        <f t="shared" si="184"/>
        <v>0</v>
      </c>
      <c r="N5926" s="2" t="str">
        <f t="shared" si="185"/>
        <v>Male202025-34 yearsGR113-058</v>
      </c>
    </row>
    <row r="5927" spans="2:14" x14ac:dyDescent="0.35">
      <c r="B5927" t="s">
        <v>712</v>
      </c>
      <c r="C5927" t="s">
        <v>713</v>
      </c>
      <c r="D5927">
        <v>2020</v>
      </c>
      <c r="E5927">
        <v>2020</v>
      </c>
      <c r="F5927" s="1" t="s">
        <v>20</v>
      </c>
      <c r="G5927" s="1" t="s">
        <v>21</v>
      </c>
      <c r="H5927" s="1" t="s">
        <v>121</v>
      </c>
      <c r="I5927" s="1" t="s">
        <v>120</v>
      </c>
      <c r="J5927">
        <v>317</v>
      </c>
      <c r="K5927">
        <v>23444379</v>
      </c>
      <c r="L5927">
        <v>1.4</v>
      </c>
      <c r="M5927" s="2" t="b">
        <f t="shared" si="184"/>
        <v>0</v>
      </c>
      <c r="N5927" s="2" t="str">
        <f t="shared" si="185"/>
        <v>Male202025-34 yearsGR113-059</v>
      </c>
    </row>
    <row r="5928" spans="2:14" x14ac:dyDescent="0.35">
      <c r="B5928" t="s">
        <v>712</v>
      </c>
      <c r="C5928" t="s">
        <v>713</v>
      </c>
      <c r="D5928">
        <v>2020</v>
      </c>
      <c r="E5928">
        <v>2020</v>
      </c>
      <c r="F5928" s="1" t="s">
        <v>20</v>
      </c>
      <c r="G5928" s="1" t="s">
        <v>21</v>
      </c>
      <c r="H5928" s="1" t="s">
        <v>119</v>
      </c>
      <c r="I5928" s="1" t="s">
        <v>118</v>
      </c>
      <c r="J5928">
        <v>453</v>
      </c>
      <c r="K5928">
        <v>23444379</v>
      </c>
      <c r="L5928">
        <v>1.9</v>
      </c>
      <c r="M5928" s="2" t="b">
        <f t="shared" si="184"/>
        <v>0</v>
      </c>
      <c r="N5928" s="2" t="str">
        <f t="shared" si="185"/>
        <v>Male202025-34 yearsGR113-061</v>
      </c>
    </row>
    <row r="5929" spans="2:14" x14ac:dyDescent="0.35">
      <c r="B5929" t="s">
        <v>712</v>
      </c>
      <c r="C5929" t="s">
        <v>713</v>
      </c>
      <c r="D5929">
        <v>2020</v>
      </c>
      <c r="E5929">
        <v>2020</v>
      </c>
      <c r="F5929" s="1" t="s">
        <v>20</v>
      </c>
      <c r="G5929" s="1" t="s">
        <v>21</v>
      </c>
      <c r="H5929" s="1" t="s">
        <v>117</v>
      </c>
      <c r="I5929" s="1" t="s">
        <v>116</v>
      </c>
      <c r="J5929">
        <v>254</v>
      </c>
      <c r="K5929">
        <v>23444379</v>
      </c>
      <c r="L5929">
        <v>1.1000000000000001</v>
      </c>
      <c r="M5929" s="2" t="b">
        <f t="shared" si="184"/>
        <v>0</v>
      </c>
      <c r="N5929" s="2" t="str">
        <f t="shared" si="185"/>
        <v>Male202025-34 yearsGR113-062</v>
      </c>
    </row>
    <row r="5930" spans="2:14" x14ac:dyDescent="0.35">
      <c r="B5930" t="s">
        <v>712</v>
      </c>
      <c r="C5930" t="s">
        <v>713</v>
      </c>
      <c r="D5930">
        <v>2020</v>
      </c>
      <c r="E5930">
        <v>2020</v>
      </c>
      <c r="F5930" s="1" t="s">
        <v>20</v>
      </c>
      <c r="G5930" s="1" t="s">
        <v>21</v>
      </c>
      <c r="H5930" s="1" t="s">
        <v>115</v>
      </c>
      <c r="I5930" s="1" t="s">
        <v>114</v>
      </c>
      <c r="J5930">
        <v>199</v>
      </c>
      <c r="K5930">
        <v>23444379</v>
      </c>
      <c r="L5930">
        <v>0.8</v>
      </c>
      <c r="M5930" s="2" t="b">
        <f t="shared" si="184"/>
        <v>0</v>
      </c>
      <c r="N5930" s="2" t="str">
        <f t="shared" si="185"/>
        <v>Male202025-34 yearsGR113-063</v>
      </c>
    </row>
    <row r="5931" spans="2:14" x14ac:dyDescent="0.35">
      <c r="B5931" t="s">
        <v>712</v>
      </c>
      <c r="C5931" t="s">
        <v>713</v>
      </c>
      <c r="D5931">
        <v>2020</v>
      </c>
      <c r="E5931">
        <v>2020</v>
      </c>
      <c r="F5931" s="1" t="s">
        <v>20</v>
      </c>
      <c r="G5931" s="1" t="s">
        <v>21</v>
      </c>
      <c r="H5931" s="1" t="s">
        <v>113</v>
      </c>
      <c r="I5931" s="1" t="s">
        <v>112</v>
      </c>
      <c r="J5931">
        <v>1381</v>
      </c>
      <c r="K5931">
        <v>23444379</v>
      </c>
      <c r="L5931">
        <v>5.9</v>
      </c>
      <c r="M5931" s="2" t="b">
        <f t="shared" si="184"/>
        <v>0</v>
      </c>
      <c r="N5931" s="2" t="str">
        <f t="shared" si="185"/>
        <v>Male202025-34 yearsGR113-064</v>
      </c>
    </row>
    <row r="5932" spans="2:14" x14ac:dyDescent="0.35">
      <c r="B5932" t="s">
        <v>712</v>
      </c>
      <c r="C5932" t="s">
        <v>713</v>
      </c>
      <c r="D5932">
        <v>2020</v>
      </c>
      <c r="E5932">
        <v>2020</v>
      </c>
      <c r="F5932" s="1" t="s">
        <v>20</v>
      </c>
      <c r="G5932" s="1" t="s">
        <v>21</v>
      </c>
      <c r="H5932" s="1" t="s">
        <v>111</v>
      </c>
      <c r="I5932" s="1" t="s">
        <v>110</v>
      </c>
      <c r="J5932">
        <v>74</v>
      </c>
      <c r="K5932">
        <v>23444379</v>
      </c>
      <c r="L5932">
        <v>0.3</v>
      </c>
      <c r="M5932" s="2" t="b">
        <f t="shared" si="184"/>
        <v>0</v>
      </c>
      <c r="N5932" s="2" t="str">
        <f t="shared" si="185"/>
        <v>Male202025-34 yearsGR113-065</v>
      </c>
    </row>
    <row r="5933" spans="2:14" x14ac:dyDescent="0.35">
      <c r="B5933" t="s">
        <v>712</v>
      </c>
      <c r="C5933" t="s">
        <v>713</v>
      </c>
      <c r="D5933">
        <v>2020</v>
      </c>
      <c r="E5933">
        <v>2020</v>
      </c>
      <c r="F5933" s="1" t="s">
        <v>20</v>
      </c>
      <c r="G5933" s="1" t="s">
        <v>21</v>
      </c>
      <c r="H5933" s="1" t="s">
        <v>216</v>
      </c>
      <c r="I5933" s="1" t="s">
        <v>215</v>
      </c>
      <c r="J5933">
        <v>26</v>
      </c>
      <c r="K5933">
        <v>23444379</v>
      </c>
      <c r="L5933">
        <v>0.1</v>
      </c>
      <c r="M5933" s="2" t="b">
        <f t="shared" si="184"/>
        <v>0</v>
      </c>
      <c r="N5933" s="2" t="str">
        <f t="shared" si="185"/>
        <v>Male202025-34 yearsGR113-066</v>
      </c>
    </row>
    <row r="5934" spans="2:14" x14ac:dyDescent="0.35">
      <c r="B5934" t="s">
        <v>712</v>
      </c>
      <c r="C5934" t="s">
        <v>713</v>
      </c>
      <c r="D5934">
        <v>2020</v>
      </c>
      <c r="E5934">
        <v>2020</v>
      </c>
      <c r="F5934" s="1" t="s">
        <v>20</v>
      </c>
      <c r="G5934" s="1" t="s">
        <v>21</v>
      </c>
      <c r="H5934" s="1" t="s">
        <v>214</v>
      </c>
      <c r="I5934" s="1" t="s">
        <v>213</v>
      </c>
      <c r="J5934">
        <v>143</v>
      </c>
      <c r="K5934">
        <v>23444379</v>
      </c>
      <c r="L5934">
        <v>0.6</v>
      </c>
      <c r="M5934" s="2" t="b">
        <f t="shared" si="184"/>
        <v>0</v>
      </c>
      <c r="N5934" s="2" t="str">
        <f t="shared" si="185"/>
        <v>Male202025-34 yearsGR113-067</v>
      </c>
    </row>
    <row r="5935" spans="2:14" x14ac:dyDescent="0.35">
      <c r="B5935" t="s">
        <v>712</v>
      </c>
      <c r="C5935" t="s">
        <v>713</v>
      </c>
      <c r="D5935">
        <v>2020</v>
      </c>
      <c r="E5935">
        <v>2020</v>
      </c>
      <c r="F5935" s="1" t="s">
        <v>20</v>
      </c>
      <c r="G5935" s="1" t="s">
        <v>21</v>
      </c>
      <c r="H5935" s="1" t="s">
        <v>109</v>
      </c>
      <c r="I5935" s="1" t="s">
        <v>108</v>
      </c>
      <c r="J5935">
        <v>1138</v>
      </c>
      <c r="K5935">
        <v>23444379</v>
      </c>
      <c r="L5935">
        <v>4.9000000000000004</v>
      </c>
      <c r="M5935" s="2" t="b">
        <f t="shared" si="184"/>
        <v>0</v>
      </c>
      <c r="N5935" s="2" t="str">
        <f t="shared" si="185"/>
        <v>Male202025-34 yearsGR113-068</v>
      </c>
    </row>
    <row r="5936" spans="2:14" x14ac:dyDescent="0.35">
      <c r="B5936" t="s">
        <v>712</v>
      </c>
      <c r="C5936" t="s">
        <v>713</v>
      </c>
      <c r="D5936">
        <v>2020</v>
      </c>
      <c r="E5936">
        <v>2020</v>
      </c>
      <c r="F5936" s="1" t="s">
        <v>20</v>
      </c>
      <c r="G5936" s="1" t="s">
        <v>21</v>
      </c>
      <c r="H5936" s="1" t="s">
        <v>212</v>
      </c>
      <c r="I5936" s="1" t="s">
        <v>211</v>
      </c>
      <c r="J5936">
        <v>92</v>
      </c>
      <c r="K5936">
        <v>23444379</v>
      </c>
      <c r="L5936">
        <v>0.4</v>
      </c>
      <c r="M5936" s="2" t="b">
        <f t="shared" ref="M5936:M5999" si="186">LEFT(H5936,1)="#"</f>
        <v>1</v>
      </c>
      <c r="N5936" s="2" t="str">
        <f t="shared" ref="N5936:N5999" si="187">B5936&amp;E5936&amp;F5936&amp;I5936</f>
        <v>Male202025-34 yearsGR113-069</v>
      </c>
    </row>
    <row r="5937" spans="2:14" x14ac:dyDescent="0.35">
      <c r="B5937" t="s">
        <v>712</v>
      </c>
      <c r="C5937" t="s">
        <v>713</v>
      </c>
      <c r="D5937">
        <v>2020</v>
      </c>
      <c r="E5937">
        <v>2020</v>
      </c>
      <c r="F5937" s="1" t="s">
        <v>20</v>
      </c>
      <c r="G5937" s="1" t="s">
        <v>21</v>
      </c>
      <c r="H5937" s="1" t="s">
        <v>107</v>
      </c>
      <c r="I5937" s="1" t="s">
        <v>106</v>
      </c>
      <c r="J5937">
        <v>338</v>
      </c>
      <c r="K5937">
        <v>23444379</v>
      </c>
      <c r="L5937">
        <v>1.4</v>
      </c>
      <c r="M5937" s="2" t="b">
        <f t="shared" si="186"/>
        <v>1</v>
      </c>
      <c r="N5937" s="2" t="str">
        <f t="shared" si="187"/>
        <v>Male202025-34 yearsGR113-070</v>
      </c>
    </row>
    <row r="5938" spans="2:14" x14ac:dyDescent="0.35">
      <c r="B5938" t="s">
        <v>712</v>
      </c>
      <c r="C5938" t="s">
        <v>713</v>
      </c>
      <c r="D5938">
        <v>2020</v>
      </c>
      <c r="E5938">
        <v>2020</v>
      </c>
      <c r="F5938" s="1" t="s">
        <v>20</v>
      </c>
      <c r="G5938" s="1" t="s">
        <v>21</v>
      </c>
      <c r="H5938" s="1" t="s">
        <v>208</v>
      </c>
      <c r="I5938" s="1" t="s">
        <v>207</v>
      </c>
      <c r="J5938">
        <v>132</v>
      </c>
      <c r="K5938">
        <v>23444379</v>
      </c>
      <c r="L5938">
        <v>0.6</v>
      </c>
      <c r="M5938" s="2" t="b">
        <f t="shared" si="186"/>
        <v>0</v>
      </c>
      <c r="N5938" s="2" t="str">
        <f t="shared" si="187"/>
        <v>Male202025-34 yearsGR113-072</v>
      </c>
    </row>
    <row r="5939" spans="2:14" x14ac:dyDescent="0.35">
      <c r="B5939" t="s">
        <v>712</v>
      </c>
      <c r="C5939" t="s">
        <v>713</v>
      </c>
      <c r="D5939">
        <v>2020</v>
      </c>
      <c r="E5939">
        <v>2020</v>
      </c>
      <c r="F5939" s="1" t="s">
        <v>20</v>
      </c>
      <c r="G5939" s="1" t="s">
        <v>21</v>
      </c>
      <c r="H5939" s="1" t="s">
        <v>206</v>
      </c>
      <c r="I5939" s="1" t="s">
        <v>205</v>
      </c>
      <c r="J5939">
        <v>99</v>
      </c>
      <c r="K5939">
        <v>23444379</v>
      </c>
      <c r="L5939">
        <v>0.4</v>
      </c>
      <c r="M5939" s="2" t="b">
        <f t="shared" si="186"/>
        <v>1</v>
      </c>
      <c r="N5939" s="2" t="str">
        <f t="shared" si="187"/>
        <v>Male202025-34 yearsGR113-073</v>
      </c>
    </row>
    <row r="5940" spans="2:14" x14ac:dyDescent="0.35">
      <c r="B5940" t="s">
        <v>712</v>
      </c>
      <c r="C5940" t="s">
        <v>713</v>
      </c>
      <c r="D5940">
        <v>2020</v>
      </c>
      <c r="E5940">
        <v>2020</v>
      </c>
      <c r="F5940" s="1" t="s">
        <v>20</v>
      </c>
      <c r="G5940" s="1" t="s">
        <v>21</v>
      </c>
      <c r="H5940" s="1" t="s">
        <v>204</v>
      </c>
      <c r="I5940" s="1" t="s">
        <v>203</v>
      </c>
      <c r="J5940">
        <v>33</v>
      </c>
      <c r="K5940">
        <v>23444379</v>
      </c>
      <c r="L5940">
        <v>0.1</v>
      </c>
      <c r="M5940" s="2" t="b">
        <f t="shared" si="186"/>
        <v>0</v>
      </c>
      <c r="N5940" s="2" t="str">
        <f t="shared" si="187"/>
        <v>Male202025-34 yearsGR113-074</v>
      </c>
    </row>
    <row r="5941" spans="2:14" x14ac:dyDescent="0.35">
      <c r="B5941" t="s">
        <v>712</v>
      </c>
      <c r="C5941" t="s">
        <v>713</v>
      </c>
      <c r="D5941">
        <v>2020</v>
      </c>
      <c r="E5941">
        <v>2020</v>
      </c>
      <c r="F5941" s="1" t="s">
        <v>20</v>
      </c>
      <c r="G5941" s="1" t="s">
        <v>21</v>
      </c>
      <c r="H5941" s="1" t="s">
        <v>105</v>
      </c>
      <c r="I5941" s="1" t="s">
        <v>104</v>
      </c>
      <c r="J5941">
        <v>122</v>
      </c>
      <c r="K5941">
        <v>23444379</v>
      </c>
      <c r="L5941">
        <v>0.5</v>
      </c>
      <c r="M5941" s="2" t="b">
        <f t="shared" si="186"/>
        <v>0</v>
      </c>
      <c r="N5941" s="2" t="str">
        <f t="shared" si="187"/>
        <v>Male202025-34 yearsGR113-075</v>
      </c>
    </row>
    <row r="5942" spans="2:14" x14ac:dyDescent="0.35">
      <c r="B5942" t="s">
        <v>712</v>
      </c>
      <c r="C5942" t="s">
        <v>713</v>
      </c>
      <c r="D5942">
        <v>2020</v>
      </c>
      <c r="E5942">
        <v>2020</v>
      </c>
      <c r="F5942" s="1" t="s">
        <v>20</v>
      </c>
      <c r="G5942" s="1" t="s">
        <v>21</v>
      </c>
      <c r="H5942" s="1" t="s">
        <v>103</v>
      </c>
      <c r="I5942" s="1" t="s">
        <v>102</v>
      </c>
      <c r="J5942">
        <v>338</v>
      </c>
      <c r="K5942">
        <v>23444379</v>
      </c>
      <c r="L5942">
        <v>1.4</v>
      </c>
      <c r="M5942" s="2" t="b">
        <f t="shared" si="186"/>
        <v>1</v>
      </c>
      <c r="N5942" s="2" t="str">
        <f t="shared" si="187"/>
        <v>Male202025-34 yearsGR113-076</v>
      </c>
    </row>
    <row r="5943" spans="2:14" x14ac:dyDescent="0.35">
      <c r="B5943" t="s">
        <v>712</v>
      </c>
      <c r="C5943" t="s">
        <v>713</v>
      </c>
      <c r="D5943">
        <v>2020</v>
      </c>
      <c r="E5943">
        <v>2020</v>
      </c>
      <c r="F5943" s="1" t="s">
        <v>20</v>
      </c>
      <c r="G5943" s="1" t="s">
        <v>21</v>
      </c>
      <c r="H5943" s="1" t="s">
        <v>202</v>
      </c>
      <c r="I5943" s="1" t="s">
        <v>201</v>
      </c>
      <c r="J5943">
        <v>89</v>
      </c>
      <c r="K5943">
        <v>23444379</v>
      </c>
      <c r="L5943">
        <v>0.4</v>
      </c>
      <c r="M5943" s="2" t="b">
        <f t="shared" si="186"/>
        <v>0</v>
      </c>
      <c r="N5943" s="2" t="str">
        <f t="shared" si="187"/>
        <v>Male202025-34 yearsGR113-077</v>
      </c>
    </row>
    <row r="5944" spans="2:14" x14ac:dyDescent="0.35">
      <c r="B5944" t="s">
        <v>712</v>
      </c>
      <c r="C5944" t="s">
        <v>713</v>
      </c>
      <c r="D5944">
        <v>2020</v>
      </c>
      <c r="E5944">
        <v>2020</v>
      </c>
      <c r="F5944" s="1" t="s">
        <v>20</v>
      </c>
      <c r="G5944" s="1" t="s">
        <v>21</v>
      </c>
      <c r="H5944" s="1" t="s">
        <v>101</v>
      </c>
      <c r="I5944" s="1" t="s">
        <v>100</v>
      </c>
      <c r="J5944">
        <v>249</v>
      </c>
      <c r="K5944">
        <v>23444379</v>
      </c>
      <c r="L5944">
        <v>1.1000000000000001</v>
      </c>
      <c r="M5944" s="2" t="b">
        <f t="shared" si="186"/>
        <v>0</v>
      </c>
      <c r="N5944" s="2" t="str">
        <f t="shared" si="187"/>
        <v>Male202025-34 yearsGR113-078</v>
      </c>
    </row>
    <row r="5945" spans="2:14" x14ac:dyDescent="0.35">
      <c r="B5945" t="s">
        <v>712</v>
      </c>
      <c r="C5945" t="s">
        <v>713</v>
      </c>
      <c r="D5945">
        <v>2020</v>
      </c>
      <c r="E5945">
        <v>2020</v>
      </c>
      <c r="F5945" s="1" t="s">
        <v>20</v>
      </c>
      <c r="G5945" s="1" t="s">
        <v>21</v>
      </c>
      <c r="H5945" s="1" t="s">
        <v>99</v>
      </c>
      <c r="I5945" s="1" t="s">
        <v>98</v>
      </c>
      <c r="J5945">
        <v>235</v>
      </c>
      <c r="K5945">
        <v>23444379</v>
      </c>
      <c r="L5945">
        <v>1</v>
      </c>
      <c r="M5945" s="2" t="b">
        <f t="shared" si="186"/>
        <v>1</v>
      </c>
      <c r="N5945" s="2" t="str">
        <f t="shared" si="187"/>
        <v>Male202025-34 yearsGR113-082</v>
      </c>
    </row>
    <row r="5946" spans="2:14" x14ac:dyDescent="0.35">
      <c r="B5946" t="s">
        <v>712</v>
      </c>
      <c r="C5946" t="s">
        <v>713</v>
      </c>
      <c r="D5946">
        <v>2020</v>
      </c>
      <c r="E5946">
        <v>2020</v>
      </c>
      <c r="F5946" s="1" t="s">
        <v>20</v>
      </c>
      <c r="G5946" s="1" t="s">
        <v>21</v>
      </c>
      <c r="H5946" s="1" t="s">
        <v>190</v>
      </c>
      <c r="I5946" s="1" t="s">
        <v>189</v>
      </c>
      <c r="J5946">
        <v>203</v>
      </c>
      <c r="K5946">
        <v>23444379</v>
      </c>
      <c r="L5946">
        <v>0.9</v>
      </c>
      <c r="M5946" s="2" t="b">
        <f t="shared" si="186"/>
        <v>0</v>
      </c>
      <c r="N5946" s="2" t="str">
        <f t="shared" si="187"/>
        <v>Male202025-34 yearsGR113-085</v>
      </c>
    </row>
    <row r="5947" spans="2:14" x14ac:dyDescent="0.35">
      <c r="B5947" t="s">
        <v>712</v>
      </c>
      <c r="C5947" t="s">
        <v>713</v>
      </c>
      <c r="D5947">
        <v>2020</v>
      </c>
      <c r="E5947">
        <v>2020</v>
      </c>
      <c r="F5947" s="1" t="s">
        <v>20</v>
      </c>
      <c r="G5947" s="1" t="s">
        <v>21</v>
      </c>
      <c r="H5947" s="1" t="s">
        <v>97</v>
      </c>
      <c r="I5947" s="1" t="s">
        <v>96</v>
      </c>
      <c r="J5947">
        <v>22</v>
      </c>
      <c r="K5947">
        <v>23444379</v>
      </c>
      <c r="L5947">
        <v>0.1</v>
      </c>
      <c r="M5947" s="2" t="b">
        <f t="shared" si="186"/>
        <v>0</v>
      </c>
      <c r="N5947" s="2" t="str">
        <f t="shared" si="187"/>
        <v>Male202025-34 yearsGR113-086</v>
      </c>
    </row>
    <row r="5948" spans="2:14" x14ac:dyDescent="0.35">
      <c r="B5948" t="s">
        <v>712</v>
      </c>
      <c r="C5948" t="s">
        <v>713</v>
      </c>
      <c r="D5948">
        <v>2020</v>
      </c>
      <c r="E5948">
        <v>2020</v>
      </c>
      <c r="F5948" s="1" t="s">
        <v>20</v>
      </c>
      <c r="G5948" s="1" t="s">
        <v>21</v>
      </c>
      <c r="H5948" s="1" t="s">
        <v>95</v>
      </c>
      <c r="I5948" s="1" t="s">
        <v>94</v>
      </c>
      <c r="J5948">
        <v>65</v>
      </c>
      <c r="K5948">
        <v>23444379</v>
      </c>
      <c r="L5948">
        <v>0.3</v>
      </c>
      <c r="M5948" s="2" t="b">
        <f t="shared" si="186"/>
        <v>1</v>
      </c>
      <c r="N5948" s="2" t="str">
        <f t="shared" si="187"/>
        <v>Male202025-34 yearsGR113-088</v>
      </c>
    </row>
    <row r="5949" spans="2:14" x14ac:dyDescent="0.35">
      <c r="B5949" t="s">
        <v>712</v>
      </c>
      <c r="C5949" t="s">
        <v>713</v>
      </c>
      <c r="D5949">
        <v>2020</v>
      </c>
      <c r="E5949">
        <v>2020</v>
      </c>
      <c r="F5949" s="1" t="s">
        <v>20</v>
      </c>
      <c r="G5949" s="1" t="s">
        <v>21</v>
      </c>
      <c r="H5949" s="1" t="s">
        <v>186</v>
      </c>
      <c r="I5949" s="1" t="s">
        <v>185</v>
      </c>
      <c r="J5949">
        <v>157</v>
      </c>
      <c r="K5949">
        <v>23444379</v>
      </c>
      <c r="L5949">
        <v>0.7</v>
      </c>
      <c r="M5949" s="2" t="b">
        <f t="shared" si="186"/>
        <v>0</v>
      </c>
      <c r="N5949" s="2" t="str">
        <f t="shared" si="187"/>
        <v>Male202025-34 yearsGR113-089</v>
      </c>
    </row>
    <row r="5950" spans="2:14" x14ac:dyDescent="0.35">
      <c r="B5950" t="s">
        <v>712</v>
      </c>
      <c r="C5950" t="s">
        <v>713</v>
      </c>
      <c r="D5950">
        <v>2020</v>
      </c>
      <c r="E5950">
        <v>2020</v>
      </c>
      <c r="F5950" s="1" t="s">
        <v>20</v>
      </c>
      <c r="G5950" s="1" t="s">
        <v>21</v>
      </c>
      <c r="H5950" s="1" t="s">
        <v>184</v>
      </c>
      <c r="I5950" s="1" t="s">
        <v>183</v>
      </c>
      <c r="J5950">
        <v>27</v>
      </c>
      <c r="K5950">
        <v>23444379</v>
      </c>
      <c r="L5950">
        <v>0.1</v>
      </c>
      <c r="M5950" s="2" t="b">
        <f t="shared" si="186"/>
        <v>1</v>
      </c>
      <c r="N5950" s="2" t="str">
        <f t="shared" si="187"/>
        <v>Male202025-34 yearsGR113-090</v>
      </c>
    </row>
    <row r="5951" spans="2:14" x14ac:dyDescent="0.35">
      <c r="B5951" t="s">
        <v>712</v>
      </c>
      <c r="C5951" t="s">
        <v>713</v>
      </c>
      <c r="D5951">
        <v>2020</v>
      </c>
      <c r="E5951">
        <v>2020</v>
      </c>
      <c r="F5951" s="1" t="s">
        <v>20</v>
      </c>
      <c r="G5951" s="1" t="s">
        <v>21</v>
      </c>
      <c r="H5951" s="1" t="s">
        <v>93</v>
      </c>
      <c r="I5951" s="1" t="s">
        <v>92</v>
      </c>
      <c r="J5951">
        <v>1028</v>
      </c>
      <c r="K5951">
        <v>23444379</v>
      </c>
      <c r="L5951">
        <v>4.4000000000000004</v>
      </c>
      <c r="M5951" s="2" t="b">
        <f t="shared" si="186"/>
        <v>1</v>
      </c>
      <c r="N5951" s="2" t="str">
        <f t="shared" si="187"/>
        <v>Male202025-34 yearsGR113-093</v>
      </c>
    </row>
    <row r="5952" spans="2:14" x14ac:dyDescent="0.35">
      <c r="B5952" t="s">
        <v>712</v>
      </c>
      <c r="C5952" t="s">
        <v>713</v>
      </c>
      <c r="D5952">
        <v>2020</v>
      </c>
      <c r="E5952">
        <v>2020</v>
      </c>
      <c r="F5952" s="1" t="s">
        <v>20</v>
      </c>
      <c r="G5952" s="1" t="s">
        <v>21</v>
      </c>
      <c r="H5952" s="1" t="s">
        <v>91</v>
      </c>
      <c r="I5952" s="1" t="s">
        <v>90</v>
      </c>
      <c r="J5952">
        <v>876</v>
      </c>
      <c r="K5952">
        <v>23444379</v>
      </c>
      <c r="L5952">
        <v>3.7</v>
      </c>
      <c r="M5952" s="2" t="b">
        <f t="shared" si="186"/>
        <v>0</v>
      </c>
      <c r="N5952" s="2" t="str">
        <f t="shared" si="187"/>
        <v>Male202025-34 yearsGR113-094</v>
      </c>
    </row>
    <row r="5953" spans="2:14" x14ac:dyDescent="0.35">
      <c r="B5953" t="s">
        <v>712</v>
      </c>
      <c r="C5953" t="s">
        <v>713</v>
      </c>
      <c r="D5953">
        <v>2020</v>
      </c>
      <c r="E5953">
        <v>2020</v>
      </c>
      <c r="F5953" s="1" t="s">
        <v>20</v>
      </c>
      <c r="G5953" s="1" t="s">
        <v>21</v>
      </c>
      <c r="H5953" s="1" t="s">
        <v>178</v>
      </c>
      <c r="I5953" s="1" t="s">
        <v>177</v>
      </c>
      <c r="J5953">
        <v>152</v>
      </c>
      <c r="K5953">
        <v>23444379</v>
      </c>
      <c r="L5953">
        <v>0.6</v>
      </c>
      <c r="M5953" s="2" t="b">
        <f t="shared" si="186"/>
        <v>0</v>
      </c>
      <c r="N5953" s="2" t="str">
        <f t="shared" si="187"/>
        <v>Male202025-34 yearsGR113-095</v>
      </c>
    </row>
    <row r="5954" spans="2:14" x14ac:dyDescent="0.35">
      <c r="B5954" t="s">
        <v>712</v>
      </c>
      <c r="C5954" t="s">
        <v>713</v>
      </c>
      <c r="D5954">
        <v>2020</v>
      </c>
      <c r="E5954">
        <v>2020</v>
      </c>
      <c r="F5954" s="1" t="s">
        <v>20</v>
      </c>
      <c r="G5954" s="1" t="s">
        <v>21</v>
      </c>
      <c r="H5954" s="1" t="s">
        <v>176</v>
      </c>
      <c r="I5954" s="1" t="s">
        <v>175</v>
      </c>
      <c r="J5954">
        <v>10</v>
      </c>
      <c r="K5954">
        <v>23444379</v>
      </c>
      <c r="L5954" t="s">
        <v>10</v>
      </c>
      <c r="M5954" s="2" t="b">
        <f t="shared" si="186"/>
        <v>1</v>
      </c>
      <c r="N5954" s="2" t="str">
        <f t="shared" si="187"/>
        <v>Male202025-34 yearsGR113-096</v>
      </c>
    </row>
    <row r="5955" spans="2:14" x14ac:dyDescent="0.35">
      <c r="B5955" t="s">
        <v>712</v>
      </c>
      <c r="C5955" t="s">
        <v>713</v>
      </c>
      <c r="D5955">
        <v>2020</v>
      </c>
      <c r="E5955">
        <v>2020</v>
      </c>
      <c r="F5955" s="1" t="s">
        <v>20</v>
      </c>
      <c r="G5955" s="1" t="s">
        <v>21</v>
      </c>
      <c r="H5955" s="1" t="s">
        <v>89</v>
      </c>
      <c r="I5955" s="1" t="s">
        <v>88</v>
      </c>
      <c r="J5955">
        <v>190</v>
      </c>
      <c r="K5955">
        <v>23444379</v>
      </c>
      <c r="L5955">
        <v>0.8</v>
      </c>
      <c r="M5955" s="2" t="b">
        <f t="shared" si="186"/>
        <v>1</v>
      </c>
      <c r="N5955" s="2" t="str">
        <f t="shared" si="187"/>
        <v>Male202025-34 yearsGR113-097</v>
      </c>
    </row>
    <row r="5956" spans="2:14" x14ac:dyDescent="0.35">
      <c r="B5956" t="s">
        <v>712</v>
      </c>
      <c r="C5956" t="s">
        <v>713</v>
      </c>
      <c r="D5956">
        <v>2020</v>
      </c>
      <c r="E5956">
        <v>2020</v>
      </c>
      <c r="F5956" s="1" t="s">
        <v>20</v>
      </c>
      <c r="G5956" s="1" t="s">
        <v>21</v>
      </c>
      <c r="H5956" s="1" t="s">
        <v>87</v>
      </c>
      <c r="I5956" s="1" t="s">
        <v>86</v>
      </c>
      <c r="J5956">
        <v>179</v>
      </c>
      <c r="K5956">
        <v>23444379</v>
      </c>
      <c r="L5956">
        <v>0.8</v>
      </c>
      <c r="M5956" s="2" t="b">
        <f t="shared" si="186"/>
        <v>0</v>
      </c>
      <c r="N5956" s="2" t="str">
        <f t="shared" si="187"/>
        <v>Male202025-34 yearsGR113-100</v>
      </c>
    </row>
    <row r="5957" spans="2:14" x14ac:dyDescent="0.35">
      <c r="B5957" t="s">
        <v>712</v>
      </c>
      <c r="C5957" t="s">
        <v>713</v>
      </c>
      <c r="D5957">
        <v>2020</v>
      </c>
      <c r="E5957">
        <v>2020</v>
      </c>
      <c r="F5957" s="1" t="s">
        <v>20</v>
      </c>
      <c r="G5957" s="1" t="s">
        <v>21</v>
      </c>
      <c r="H5957" s="1" t="s">
        <v>164</v>
      </c>
      <c r="I5957" s="1" t="s">
        <v>163</v>
      </c>
      <c r="J5957">
        <v>267</v>
      </c>
      <c r="K5957">
        <v>23444379</v>
      </c>
      <c r="L5957">
        <v>1.1000000000000001</v>
      </c>
      <c r="M5957" s="2" t="b">
        <f t="shared" si="186"/>
        <v>1</v>
      </c>
      <c r="N5957" s="2" t="str">
        <f t="shared" si="187"/>
        <v>Male202025-34 yearsGR113-109</v>
      </c>
    </row>
    <row r="5958" spans="2:14" x14ac:dyDescent="0.35">
      <c r="B5958" t="s">
        <v>712</v>
      </c>
      <c r="C5958" t="s">
        <v>713</v>
      </c>
      <c r="D5958">
        <v>2020</v>
      </c>
      <c r="E5958">
        <v>2020</v>
      </c>
      <c r="F5958" s="1" t="s">
        <v>20</v>
      </c>
      <c r="G5958" s="1" t="s">
        <v>21</v>
      </c>
      <c r="H5958" s="1" t="s">
        <v>83</v>
      </c>
      <c r="I5958" s="1" t="s">
        <v>82</v>
      </c>
      <c r="J5958">
        <v>900</v>
      </c>
      <c r="K5958">
        <v>23444379</v>
      </c>
      <c r="L5958">
        <v>3.8</v>
      </c>
      <c r="M5958" s="2" t="b">
        <f t="shared" si="186"/>
        <v>0</v>
      </c>
      <c r="N5958" s="2" t="str">
        <f t="shared" si="187"/>
        <v>Male202025-34 yearsGR113-110</v>
      </c>
    </row>
    <row r="5959" spans="2:14" x14ac:dyDescent="0.35">
      <c r="B5959" t="s">
        <v>712</v>
      </c>
      <c r="C5959" t="s">
        <v>713</v>
      </c>
      <c r="D5959">
        <v>2020</v>
      </c>
      <c r="E5959">
        <v>2020</v>
      </c>
      <c r="F5959" s="1" t="s">
        <v>20</v>
      </c>
      <c r="G5959" s="1" t="s">
        <v>21</v>
      </c>
      <c r="H5959" s="1" t="s">
        <v>81</v>
      </c>
      <c r="I5959" s="1" t="s">
        <v>80</v>
      </c>
      <c r="J5959">
        <v>3347</v>
      </c>
      <c r="K5959">
        <v>23444379</v>
      </c>
      <c r="L5959">
        <v>14.3</v>
      </c>
      <c r="M5959" s="2" t="b">
        <f t="shared" si="186"/>
        <v>0</v>
      </c>
      <c r="N5959" s="2" t="str">
        <f t="shared" si="187"/>
        <v>Male202025-34 yearsGR113-111</v>
      </c>
    </row>
    <row r="5960" spans="2:14" x14ac:dyDescent="0.35">
      <c r="B5960" t="s">
        <v>712</v>
      </c>
      <c r="C5960" t="s">
        <v>713</v>
      </c>
      <c r="D5960">
        <v>2020</v>
      </c>
      <c r="E5960">
        <v>2020</v>
      </c>
      <c r="F5960" s="1" t="s">
        <v>20</v>
      </c>
      <c r="G5960" s="1" t="s">
        <v>21</v>
      </c>
      <c r="H5960" s="1" t="s">
        <v>79</v>
      </c>
      <c r="I5960" s="1" t="s">
        <v>78</v>
      </c>
      <c r="J5960">
        <v>22993</v>
      </c>
      <c r="K5960">
        <v>23444379</v>
      </c>
      <c r="L5960">
        <v>98.1</v>
      </c>
      <c r="M5960" s="2" t="b">
        <f t="shared" si="186"/>
        <v>1</v>
      </c>
      <c r="N5960" s="2" t="str">
        <f t="shared" si="187"/>
        <v>Male202025-34 yearsGR113-112</v>
      </c>
    </row>
    <row r="5961" spans="2:14" x14ac:dyDescent="0.35">
      <c r="B5961" t="s">
        <v>712</v>
      </c>
      <c r="C5961" t="s">
        <v>713</v>
      </c>
      <c r="D5961">
        <v>2020</v>
      </c>
      <c r="E5961">
        <v>2020</v>
      </c>
      <c r="F5961" s="1" t="s">
        <v>20</v>
      </c>
      <c r="G5961" s="1" t="s">
        <v>21</v>
      </c>
      <c r="H5961" s="1" t="s">
        <v>77</v>
      </c>
      <c r="I5961" s="1" t="s">
        <v>76</v>
      </c>
      <c r="J5961">
        <v>6307</v>
      </c>
      <c r="K5961">
        <v>23444379</v>
      </c>
      <c r="L5961">
        <v>26.9</v>
      </c>
      <c r="M5961" s="2" t="b">
        <f t="shared" si="186"/>
        <v>0</v>
      </c>
      <c r="N5961" s="2" t="str">
        <f t="shared" si="187"/>
        <v>Male202025-34 yearsGR113-113</v>
      </c>
    </row>
    <row r="5962" spans="2:14" x14ac:dyDescent="0.35">
      <c r="B5962" t="s">
        <v>712</v>
      </c>
      <c r="C5962" t="s">
        <v>713</v>
      </c>
      <c r="D5962">
        <v>2020</v>
      </c>
      <c r="E5962">
        <v>2020</v>
      </c>
      <c r="F5962" s="1" t="s">
        <v>20</v>
      </c>
      <c r="G5962" s="1" t="s">
        <v>21</v>
      </c>
      <c r="H5962" s="1" t="s">
        <v>75</v>
      </c>
      <c r="I5962" s="1" t="s">
        <v>74</v>
      </c>
      <c r="J5962">
        <v>6047</v>
      </c>
      <c r="K5962">
        <v>23444379</v>
      </c>
      <c r="L5962">
        <v>25.8</v>
      </c>
      <c r="M5962" s="2" t="b">
        <f t="shared" si="186"/>
        <v>0</v>
      </c>
      <c r="N5962" s="2" t="str">
        <f t="shared" si="187"/>
        <v>Male202025-34 yearsGR113-114</v>
      </c>
    </row>
    <row r="5963" spans="2:14" x14ac:dyDescent="0.35">
      <c r="B5963" t="s">
        <v>712</v>
      </c>
      <c r="C5963" t="s">
        <v>713</v>
      </c>
      <c r="D5963">
        <v>2020</v>
      </c>
      <c r="E5963">
        <v>2020</v>
      </c>
      <c r="F5963" s="1" t="s">
        <v>20</v>
      </c>
      <c r="G5963" s="1" t="s">
        <v>21</v>
      </c>
      <c r="H5963" s="1" t="s">
        <v>162</v>
      </c>
      <c r="I5963" s="1" t="s">
        <v>161</v>
      </c>
      <c r="J5963">
        <v>122</v>
      </c>
      <c r="K5963">
        <v>23444379</v>
      </c>
      <c r="L5963">
        <v>0.5</v>
      </c>
      <c r="M5963" s="2" t="b">
        <f t="shared" si="186"/>
        <v>0</v>
      </c>
      <c r="N5963" s="2" t="str">
        <f t="shared" si="187"/>
        <v>Male202025-34 yearsGR113-115</v>
      </c>
    </row>
    <row r="5964" spans="2:14" x14ac:dyDescent="0.35">
      <c r="B5964" t="s">
        <v>712</v>
      </c>
      <c r="C5964" t="s">
        <v>713</v>
      </c>
      <c r="D5964">
        <v>2020</v>
      </c>
      <c r="E5964">
        <v>2020</v>
      </c>
      <c r="F5964" s="1" t="s">
        <v>20</v>
      </c>
      <c r="G5964" s="1" t="s">
        <v>21</v>
      </c>
      <c r="H5964" s="1" t="s">
        <v>160</v>
      </c>
      <c r="I5964" s="1" t="s">
        <v>159</v>
      </c>
      <c r="J5964">
        <v>138</v>
      </c>
      <c r="K5964">
        <v>23444379</v>
      </c>
      <c r="L5964">
        <v>0.6</v>
      </c>
      <c r="M5964" s="2" t="b">
        <f t="shared" si="186"/>
        <v>0</v>
      </c>
      <c r="N5964" s="2" t="str">
        <f t="shared" si="187"/>
        <v>Male202025-34 yearsGR113-116</v>
      </c>
    </row>
    <row r="5965" spans="2:14" x14ac:dyDescent="0.35">
      <c r="B5965" t="s">
        <v>712</v>
      </c>
      <c r="C5965" t="s">
        <v>713</v>
      </c>
      <c r="D5965">
        <v>2020</v>
      </c>
      <c r="E5965">
        <v>2020</v>
      </c>
      <c r="F5965" s="1" t="s">
        <v>20</v>
      </c>
      <c r="G5965" s="1" t="s">
        <v>21</v>
      </c>
      <c r="H5965" s="1" t="s">
        <v>73</v>
      </c>
      <c r="I5965" s="1" t="s">
        <v>72</v>
      </c>
      <c r="J5965">
        <v>16686</v>
      </c>
      <c r="K5965">
        <v>23444379</v>
      </c>
      <c r="L5965">
        <v>71.2</v>
      </c>
      <c r="M5965" s="2" t="b">
        <f t="shared" si="186"/>
        <v>0</v>
      </c>
      <c r="N5965" s="2" t="str">
        <f t="shared" si="187"/>
        <v>Male202025-34 yearsGR113-117</v>
      </c>
    </row>
    <row r="5966" spans="2:14" x14ac:dyDescent="0.35">
      <c r="B5966" t="s">
        <v>712</v>
      </c>
      <c r="C5966" t="s">
        <v>713</v>
      </c>
      <c r="D5966">
        <v>2020</v>
      </c>
      <c r="E5966">
        <v>2020</v>
      </c>
      <c r="F5966" s="1" t="s">
        <v>20</v>
      </c>
      <c r="G5966" s="1" t="s">
        <v>21</v>
      </c>
      <c r="H5966" s="1" t="s">
        <v>71</v>
      </c>
      <c r="I5966" s="1" t="s">
        <v>70</v>
      </c>
      <c r="J5966">
        <v>286</v>
      </c>
      <c r="K5966">
        <v>23444379</v>
      </c>
      <c r="L5966">
        <v>1.2</v>
      </c>
      <c r="M5966" s="2" t="b">
        <f t="shared" si="186"/>
        <v>0</v>
      </c>
      <c r="N5966" s="2" t="str">
        <f t="shared" si="187"/>
        <v>Male202025-34 yearsGR113-118</v>
      </c>
    </row>
    <row r="5967" spans="2:14" x14ac:dyDescent="0.35">
      <c r="B5967" t="s">
        <v>712</v>
      </c>
      <c r="C5967" t="s">
        <v>713</v>
      </c>
      <c r="D5967">
        <v>2020</v>
      </c>
      <c r="E5967">
        <v>2020</v>
      </c>
      <c r="F5967" s="1" t="s">
        <v>20</v>
      </c>
      <c r="G5967" s="1" t="s">
        <v>21</v>
      </c>
      <c r="H5967" s="1" t="s">
        <v>158</v>
      </c>
      <c r="I5967" s="1" t="s">
        <v>157</v>
      </c>
      <c r="J5967">
        <v>80</v>
      </c>
      <c r="K5967">
        <v>23444379</v>
      </c>
      <c r="L5967">
        <v>0.3</v>
      </c>
      <c r="M5967" s="2" t="b">
        <f t="shared" si="186"/>
        <v>0</v>
      </c>
      <c r="N5967" s="2" t="str">
        <f t="shared" si="187"/>
        <v>Male202025-34 yearsGR113-119</v>
      </c>
    </row>
    <row r="5968" spans="2:14" x14ac:dyDescent="0.35">
      <c r="B5968" t="s">
        <v>712</v>
      </c>
      <c r="C5968" t="s">
        <v>713</v>
      </c>
      <c r="D5968">
        <v>2020</v>
      </c>
      <c r="E5968">
        <v>2020</v>
      </c>
      <c r="F5968" s="1" t="s">
        <v>20</v>
      </c>
      <c r="G5968" s="1" t="s">
        <v>21</v>
      </c>
      <c r="H5968" s="1" t="s">
        <v>69</v>
      </c>
      <c r="I5968" s="1" t="s">
        <v>68</v>
      </c>
      <c r="J5968">
        <v>455</v>
      </c>
      <c r="K5968">
        <v>23444379</v>
      </c>
      <c r="L5968">
        <v>1.9</v>
      </c>
      <c r="M5968" s="2" t="b">
        <f t="shared" si="186"/>
        <v>0</v>
      </c>
      <c r="N5968" s="2" t="str">
        <f t="shared" si="187"/>
        <v>Male202025-34 yearsGR113-120</v>
      </c>
    </row>
    <row r="5969" spans="2:14" x14ac:dyDescent="0.35">
      <c r="B5969" t="s">
        <v>712</v>
      </c>
      <c r="C5969" t="s">
        <v>713</v>
      </c>
      <c r="D5969">
        <v>2020</v>
      </c>
      <c r="E5969">
        <v>2020</v>
      </c>
      <c r="F5969" s="1" t="s">
        <v>20</v>
      </c>
      <c r="G5969" s="1" t="s">
        <v>21</v>
      </c>
      <c r="H5969" s="1" t="s">
        <v>156</v>
      </c>
      <c r="I5969" s="1" t="s">
        <v>155</v>
      </c>
      <c r="J5969">
        <v>95</v>
      </c>
      <c r="K5969">
        <v>23444379</v>
      </c>
      <c r="L5969">
        <v>0.4</v>
      </c>
      <c r="M5969" s="2" t="b">
        <f t="shared" si="186"/>
        <v>0</v>
      </c>
      <c r="N5969" s="2" t="str">
        <f t="shared" si="187"/>
        <v>Male202025-34 yearsGR113-121</v>
      </c>
    </row>
    <row r="5970" spans="2:14" x14ac:dyDescent="0.35">
      <c r="B5970" t="s">
        <v>712</v>
      </c>
      <c r="C5970" t="s">
        <v>713</v>
      </c>
      <c r="D5970">
        <v>2020</v>
      </c>
      <c r="E5970">
        <v>2020</v>
      </c>
      <c r="F5970" s="1" t="s">
        <v>20</v>
      </c>
      <c r="G5970" s="1" t="s">
        <v>21</v>
      </c>
      <c r="H5970" s="1" t="s">
        <v>67</v>
      </c>
      <c r="I5970" s="1" t="s">
        <v>66</v>
      </c>
      <c r="J5970">
        <v>15162</v>
      </c>
      <c r="K5970">
        <v>23444379</v>
      </c>
      <c r="L5970">
        <v>64.7</v>
      </c>
      <c r="M5970" s="2" t="b">
        <f t="shared" si="186"/>
        <v>0</v>
      </c>
      <c r="N5970" s="2" t="str">
        <f t="shared" si="187"/>
        <v>Male202025-34 yearsGR113-122</v>
      </c>
    </row>
    <row r="5971" spans="2:14" x14ac:dyDescent="0.35">
      <c r="B5971" t="s">
        <v>712</v>
      </c>
      <c r="C5971" t="s">
        <v>713</v>
      </c>
      <c r="D5971">
        <v>2020</v>
      </c>
      <c r="E5971">
        <v>2020</v>
      </c>
      <c r="F5971" s="1" t="s">
        <v>20</v>
      </c>
      <c r="G5971" s="1" t="s">
        <v>21</v>
      </c>
      <c r="H5971" s="1" t="s">
        <v>154</v>
      </c>
      <c r="I5971" s="1" t="s">
        <v>153</v>
      </c>
      <c r="J5971">
        <v>608</v>
      </c>
      <c r="K5971">
        <v>23444379</v>
      </c>
      <c r="L5971">
        <v>2.6</v>
      </c>
      <c r="M5971" s="2" t="b">
        <f t="shared" si="186"/>
        <v>0</v>
      </c>
      <c r="N5971" s="2" t="str">
        <f t="shared" si="187"/>
        <v>Male202025-34 yearsGR113-123</v>
      </c>
    </row>
    <row r="5972" spans="2:14" x14ac:dyDescent="0.35">
      <c r="B5972" t="s">
        <v>712</v>
      </c>
      <c r="C5972" t="s">
        <v>713</v>
      </c>
      <c r="D5972">
        <v>2020</v>
      </c>
      <c r="E5972">
        <v>2020</v>
      </c>
      <c r="F5972" s="1" t="s">
        <v>20</v>
      </c>
      <c r="G5972" s="1" t="s">
        <v>21</v>
      </c>
      <c r="H5972" s="1" t="s">
        <v>65</v>
      </c>
      <c r="I5972" s="1" t="s">
        <v>64</v>
      </c>
      <c r="J5972">
        <v>6882</v>
      </c>
      <c r="K5972">
        <v>23444379</v>
      </c>
      <c r="L5972">
        <v>29.4</v>
      </c>
      <c r="M5972" s="2" t="b">
        <f t="shared" si="186"/>
        <v>1</v>
      </c>
      <c r="N5972" s="2" t="str">
        <f t="shared" si="187"/>
        <v>Male202025-34 yearsGR113-124</v>
      </c>
    </row>
    <row r="5973" spans="2:14" x14ac:dyDescent="0.35">
      <c r="B5973" t="s">
        <v>712</v>
      </c>
      <c r="C5973" t="s">
        <v>713</v>
      </c>
      <c r="D5973">
        <v>2020</v>
      </c>
      <c r="E5973">
        <v>2020</v>
      </c>
      <c r="F5973" s="1" t="s">
        <v>20</v>
      </c>
      <c r="G5973" s="1" t="s">
        <v>21</v>
      </c>
      <c r="H5973" s="1" t="s">
        <v>152</v>
      </c>
      <c r="I5973" s="1" t="s">
        <v>151</v>
      </c>
      <c r="J5973">
        <v>3366</v>
      </c>
      <c r="K5973">
        <v>23444379</v>
      </c>
      <c r="L5973">
        <v>14.4</v>
      </c>
      <c r="M5973" s="2" t="b">
        <f t="shared" si="186"/>
        <v>0</v>
      </c>
      <c r="N5973" s="2" t="str">
        <f t="shared" si="187"/>
        <v>Male202025-34 yearsGR113-125</v>
      </c>
    </row>
    <row r="5974" spans="2:14" x14ac:dyDescent="0.35">
      <c r="B5974" t="s">
        <v>712</v>
      </c>
      <c r="C5974" t="s">
        <v>713</v>
      </c>
      <c r="D5974">
        <v>2020</v>
      </c>
      <c r="E5974">
        <v>2020</v>
      </c>
      <c r="F5974" s="1" t="s">
        <v>20</v>
      </c>
      <c r="G5974" s="1" t="s">
        <v>21</v>
      </c>
      <c r="H5974" s="1" t="s">
        <v>63</v>
      </c>
      <c r="I5974" s="1" t="s">
        <v>62</v>
      </c>
      <c r="J5974">
        <v>3516</v>
      </c>
      <c r="K5974">
        <v>23444379</v>
      </c>
      <c r="L5974">
        <v>15</v>
      </c>
      <c r="M5974" s="2" t="b">
        <f t="shared" si="186"/>
        <v>0</v>
      </c>
      <c r="N5974" s="2" t="str">
        <f t="shared" si="187"/>
        <v>Male202025-34 yearsGR113-126</v>
      </c>
    </row>
    <row r="5975" spans="2:14" x14ac:dyDescent="0.35">
      <c r="B5975" t="s">
        <v>712</v>
      </c>
      <c r="C5975" t="s">
        <v>713</v>
      </c>
      <c r="D5975">
        <v>2020</v>
      </c>
      <c r="E5975">
        <v>2020</v>
      </c>
      <c r="F5975" s="1" t="s">
        <v>20</v>
      </c>
      <c r="G5975" s="1" t="s">
        <v>21</v>
      </c>
      <c r="H5975" s="1" t="s">
        <v>61</v>
      </c>
      <c r="I5975" s="1" t="s">
        <v>60</v>
      </c>
      <c r="J5975">
        <v>6088</v>
      </c>
      <c r="K5975">
        <v>23444379</v>
      </c>
      <c r="L5975">
        <v>26</v>
      </c>
      <c r="M5975" s="2" t="b">
        <f t="shared" si="186"/>
        <v>1</v>
      </c>
      <c r="N5975" s="2" t="str">
        <f t="shared" si="187"/>
        <v>Male202025-34 yearsGR113-127</v>
      </c>
    </row>
    <row r="5976" spans="2:14" x14ac:dyDescent="0.35">
      <c r="B5976" t="s">
        <v>712</v>
      </c>
      <c r="C5976" t="s">
        <v>713</v>
      </c>
      <c r="D5976">
        <v>2020</v>
      </c>
      <c r="E5976">
        <v>2020</v>
      </c>
      <c r="F5976" s="1" t="s">
        <v>20</v>
      </c>
      <c r="G5976" s="1" t="s">
        <v>21</v>
      </c>
      <c r="H5976" s="1" t="s">
        <v>59</v>
      </c>
      <c r="I5976" s="1" t="s">
        <v>58</v>
      </c>
      <c r="J5976">
        <v>5391</v>
      </c>
      <c r="K5976">
        <v>23444379</v>
      </c>
      <c r="L5976">
        <v>23</v>
      </c>
      <c r="M5976" s="2" t="b">
        <f t="shared" si="186"/>
        <v>0</v>
      </c>
      <c r="N5976" s="2" t="str">
        <f t="shared" si="187"/>
        <v>Male202025-34 yearsGR113-128</v>
      </c>
    </row>
    <row r="5977" spans="2:14" x14ac:dyDescent="0.35">
      <c r="B5977" t="s">
        <v>712</v>
      </c>
      <c r="C5977" t="s">
        <v>713</v>
      </c>
      <c r="D5977">
        <v>2020</v>
      </c>
      <c r="E5977">
        <v>2020</v>
      </c>
      <c r="F5977" s="1" t="s">
        <v>20</v>
      </c>
      <c r="G5977" s="1" t="s">
        <v>21</v>
      </c>
      <c r="H5977" s="1" t="s">
        <v>57</v>
      </c>
      <c r="I5977" s="1" t="s">
        <v>56</v>
      </c>
      <c r="J5977">
        <v>697</v>
      </c>
      <c r="K5977">
        <v>23444379</v>
      </c>
      <c r="L5977">
        <v>3</v>
      </c>
      <c r="M5977" s="2" t="b">
        <f t="shared" si="186"/>
        <v>0</v>
      </c>
      <c r="N5977" s="2" t="str">
        <f t="shared" si="187"/>
        <v>Male202025-34 yearsGR113-129</v>
      </c>
    </row>
    <row r="5978" spans="2:14" x14ac:dyDescent="0.35">
      <c r="B5978" t="s">
        <v>712</v>
      </c>
      <c r="C5978" t="s">
        <v>713</v>
      </c>
      <c r="D5978">
        <v>2020</v>
      </c>
      <c r="E5978">
        <v>2020</v>
      </c>
      <c r="F5978" s="1" t="s">
        <v>20</v>
      </c>
      <c r="G5978" s="1" t="s">
        <v>21</v>
      </c>
      <c r="H5978" s="1" t="s">
        <v>300</v>
      </c>
      <c r="I5978" s="1" t="s">
        <v>299</v>
      </c>
      <c r="J5978">
        <v>242</v>
      </c>
      <c r="K5978">
        <v>23444379</v>
      </c>
      <c r="L5978">
        <v>1</v>
      </c>
      <c r="M5978" s="2" t="b">
        <f t="shared" si="186"/>
        <v>1</v>
      </c>
      <c r="N5978" s="2" t="str">
        <f t="shared" si="187"/>
        <v>Male202025-34 yearsGR113-130</v>
      </c>
    </row>
    <row r="5979" spans="2:14" x14ac:dyDescent="0.35">
      <c r="B5979" t="s">
        <v>712</v>
      </c>
      <c r="C5979" t="s">
        <v>713</v>
      </c>
      <c r="D5979">
        <v>2020</v>
      </c>
      <c r="E5979">
        <v>2020</v>
      </c>
      <c r="F5979" s="1" t="s">
        <v>20</v>
      </c>
      <c r="G5979" s="1" t="s">
        <v>21</v>
      </c>
      <c r="H5979" s="1" t="s">
        <v>55</v>
      </c>
      <c r="I5979" s="1" t="s">
        <v>54</v>
      </c>
      <c r="J5979">
        <v>830</v>
      </c>
      <c r="K5979">
        <v>23444379</v>
      </c>
      <c r="L5979">
        <v>3.5</v>
      </c>
      <c r="M5979" s="2" t="b">
        <f t="shared" si="186"/>
        <v>0</v>
      </c>
      <c r="N5979" s="2" t="str">
        <f t="shared" si="187"/>
        <v>Male202025-34 yearsGR113-131</v>
      </c>
    </row>
    <row r="5980" spans="2:14" x14ac:dyDescent="0.35">
      <c r="B5980" t="s">
        <v>712</v>
      </c>
      <c r="C5980" t="s">
        <v>713</v>
      </c>
      <c r="D5980">
        <v>2020</v>
      </c>
      <c r="E5980">
        <v>2020</v>
      </c>
      <c r="F5980" s="1" t="s">
        <v>20</v>
      </c>
      <c r="G5980" s="1" t="s">
        <v>21</v>
      </c>
      <c r="H5980" s="1" t="s">
        <v>150</v>
      </c>
      <c r="I5980" s="1" t="s">
        <v>149</v>
      </c>
      <c r="J5980">
        <v>62</v>
      </c>
      <c r="K5980">
        <v>23444379</v>
      </c>
      <c r="L5980">
        <v>0.3</v>
      </c>
      <c r="M5980" s="2" t="b">
        <f t="shared" si="186"/>
        <v>0</v>
      </c>
      <c r="N5980" s="2" t="str">
        <f t="shared" si="187"/>
        <v>Male202025-34 yearsGR113-132</v>
      </c>
    </row>
    <row r="5981" spans="2:14" x14ac:dyDescent="0.35">
      <c r="B5981" t="s">
        <v>712</v>
      </c>
      <c r="C5981" t="s">
        <v>713</v>
      </c>
      <c r="D5981">
        <v>2020</v>
      </c>
      <c r="E5981">
        <v>2020</v>
      </c>
      <c r="F5981" s="1" t="s">
        <v>20</v>
      </c>
      <c r="G5981" s="1" t="s">
        <v>21</v>
      </c>
      <c r="H5981" s="1" t="s">
        <v>53</v>
      </c>
      <c r="I5981" s="1" t="s">
        <v>52</v>
      </c>
      <c r="J5981">
        <v>768</v>
      </c>
      <c r="K5981">
        <v>23444379</v>
      </c>
      <c r="L5981">
        <v>3.3</v>
      </c>
      <c r="M5981" s="2" t="b">
        <f t="shared" si="186"/>
        <v>0</v>
      </c>
      <c r="N5981" s="2" t="str">
        <f t="shared" si="187"/>
        <v>Male202025-34 yearsGR113-133</v>
      </c>
    </row>
    <row r="5982" spans="2:14" x14ac:dyDescent="0.35">
      <c r="B5982" t="s">
        <v>712</v>
      </c>
      <c r="C5982" t="s">
        <v>713</v>
      </c>
      <c r="D5982">
        <v>2020</v>
      </c>
      <c r="E5982">
        <v>2020</v>
      </c>
      <c r="F5982" s="1" t="s">
        <v>20</v>
      </c>
      <c r="G5982" s="1" t="s">
        <v>21</v>
      </c>
      <c r="H5982" s="1" t="s">
        <v>147</v>
      </c>
      <c r="I5982" s="1" t="s">
        <v>146</v>
      </c>
      <c r="J5982">
        <v>48</v>
      </c>
      <c r="K5982">
        <v>23444379</v>
      </c>
      <c r="L5982">
        <v>0.2</v>
      </c>
      <c r="M5982" s="2" t="b">
        <f t="shared" si="186"/>
        <v>1</v>
      </c>
      <c r="N5982" s="2" t="str">
        <f t="shared" si="187"/>
        <v>Male202025-34 yearsGR113-135</v>
      </c>
    </row>
    <row r="5983" spans="2:14" x14ac:dyDescent="0.35">
      <c r="B5983" t="s">
        <v>712</v>
      </c>
      <c r="C5983" t="s">
        <v>713</v>
      </c>
      <c r="D5983">
        <v>2020</v>
      </c>
      <c r="E5983">
        <v>2020</v>
      </c>
      <c r="F5983" s="1" t="s">
        <v>20</v>
      </c>
      <c r="G5983" s="1" t="s">
        <v>21</v>
      </c>
      <c r="H5983" s="1" t="s">
        <v>51</v>
      </c>
      <c r="I5983" s="1" t="s">
        <v>50</v>
      </c>
      <c r="J5983">
        <v>1466</v>
      </c>
      <c r="K5983">
        <v>23444379</v>
      </c>
      <c r="L5983">
        <v>6.3</v>
      </c>
      <c r="M5983" s="2" t="b">
        <f t="shared" si="186"/>
        <v>1</v>
      </c>
      <c r="N5983" s="2" t="str">
        <f t="shared" si="187"/>
        <v>Male202025-34 yearsGR113-137</v>
      </c>
    </row>
    <row r="5984" spans="2:14" x14ac:dyDescent="0.35">
      <c r="B5984" t="s">
        <v>712</v>
      </c>
      <c r="C5984" t="s">
        <v>713</v>
      </c>
      <c r="D5984">
        <v>2020</v>
      </c>
      <c r="E5984">
        <v>2020</v>
      </c>
      <c r="F5984" s="1" t="s">
        <v>22</v>
      </c>
      <c r="G5984" s="1" t="s">
        <v>23</v>
      </c>
      <c r="H5984" s="1" t="s">
        <v>296</v>
      </c>
      <c r="I5984" s="1" t="s">
        <v>295</v>
      </c>
      <c r="J5984">
        <v>38</v>
      </c>
      <c r="K5984">
        <v>21045868</v>
      </c>
      <c r="L5984">
        <v>0.2</v>
      </c>
      <c r="M5984" s="2" t="b">
        <f t="shared" si="186"/>
        <v>0</v>
      </c>
      <c r="N5984" s="2" t="str">
        <f t="shared" si="187"/>
        <v>Male202035-44 yearsGR113-003</v>
      </c>
    </row>
    <row r="5985" spans="2:14" x14ac:dyDescent="0.35">
      <c r="B5985" t="s">
        <v>712</v>
      </c>
      <c r="C5985" t="s">
        <v>713</v>
      </c>
      <c r="D5985">
        <v>2020</v>
      </c>
      <c r="E5985">
        <v>2020</v>
      </c>
      <c r="F5985" s="1" t="s">
        <v>22</v>
      </c>
      <c r="G5985" s="1" t="s">
        <v>23</v>
      </c>
      <c r="H5985" s="1" t="s">
        <v>294</v>
      </c>
      <c r="I5985" s="1" t="s">
        <v>293</v>
      </c>
      <c r="J5985">
        <v>18</v>
      </c>
      <c r="K5985">
        <v>21045868</v>
      </c>
      <c r="L5985" t="s">
        <v>10</v>
      </c>
      <c r="M5985" s="2" t="b">
        <f t="shared" si="186"/>
        <v>1</v>
      </c>
      <c r="N5985" s="2" t="str">
        <f t="shared" si="187"/>
        <v>Male202035-44 yearsGR113-004</v>
      </c>
    </row>
    <row r="5986" spans="2:14" x14ac:dyDescent="0.35">
      <c r="B5986" t="s">
        <v>712</v>
      </c>
      <c r="C5986" t="s">
        <v>713</v>
      </c>
      <c r="D5986">
        <v>2020</v>
      </c>
      <c r="E5986">
        <v>2020</v>
      </c>
      <c r="F5986" s="1" t="s">
        <v>22</v>
      </c>
      <c r="G5986" s="1" t="s">
        <v>23</v>
      </c>
      <c r="H5986" s="1" t="s">
        <v>292</v>
      </c>
      <c r="I5986" s="1" t="s">
        <v>291</v>
      </c>
      <c r="J5986">
        <v>13</v>
      </c>
      <c r="K5986">
        <v>21045868</v>
      </c>
      <c r="L5986" t="s">
        <v>10</v>
      </c>
      <c r="M5986" s="2" t="b">
        <f t="shared" si="186"/>
        <v>0</v>
      </c>
      <c r="N5986" s="2" t="str">
        <f t="shared" si="187"/>
        <v>Male202035-44 yearsGR113-005</v>
      </c>
    </row>
    <row r="5987" spans="2:14" x14ac:dyDescent="0.35">
      <c r="B5987" t="s">
        <v>712</v>
      </c>
      <c r="C5987" t="s">
        <v>713</v>
      </c>
      <c r="D5987">
        <v>2020</v>
      </c>
      <c r="E5987">
        <v>2020</v>
      </c>
      <c r="F5987" s="1" t="s">
        <v>22</v>
      </c>
      <c r="G5987" s="1" t="s">
        <v>23</v>
      </c>
      <c r="H5987" s="1" t="s">
        <v>143</v>
      </c>
      <c r="I5987" s="1" t="s">
        <v>142</v>
      </c>
      <c r="J5987">
        <v>539</v>
      </c>
      <c r="K5987">
        <v>21045868</v>
      </c>
      <c r="L5987">
        <v>2.6</v>
      </c>
      <c r="M5987" s="2" t="b">
        <f t="shared" si="186"/>
        <v>1</v>
      </c>
      <c r="N5987" s="2" t="str">
        <f t="shared" si="187"/>
        <v>Male202035-44 yearsGR113-010</v>
      </c>
    </row>
    <row r="5988" spans="2:14" x14ac:dyDescent="0.35">
      <c r="B5988" t="s">
        <v>712</v>
      </c>
      <c r="C5988" t="s">
        <v>713</v>
      </c>
      <c r="D5988">
        <v>2020</v>
      </c>
      <c r="E5988">
        <v>2020</v>
      </c>
      <c r="F5988" s="1" t="s">
        <v>22</v>
      </c>
      <c r="G5988" s="1" t="s">
        <v>23</v>
      </c>
      <c r="H5988" s="1" t="s">
        <v>284</v>
      </c>
      <c r="I5988" s="1" t="s">
        <v>283</v>
      </c>
      <c r="J5988">
        <v>105</v>
      </c>
      <c r="K5988">
        <v>21045868</v>
      </c>
      <c r="L5988">
        <v>0.5</v>
      </c>
      <c r="M5988" s="2" t="b">
        <f t="shared" si="186"/>
        <v>1</v>
      </c>
      <c r="N5988" s="2" t="str">
        <f t="shared" si="187"/>
        <v>Male202035-44 yearsGR113-015</v>
      </c>
    </row>
    <row r="5989" spans="2:14" x14ac:dyDescent="0.35">
      <c r="B5989" t="s">
        <v>712</v>
      </c>
      <c r="C5989" t="s">
        <v>713</v>
      </c>
      <c r="D5989">
        <v>2020</v>
      </c>
      <c r="E5989">
        <v>2020</v>
      </c>
      <c r="F5989" s="1" t="s">
        <v>22</v>
      </c>
      <c r="G5989" s="1" t="s">
        <v>23</v>
      </c>
      <c r="H5989" s="1" t="s">
        <v>282</v>
      </c>
      <c r="I5989" s="1" t="s">
        <v>281</v>
      </c>
      <c r="J5989">
        <v>526</v>
      </c>
      <c r="K5989">
        <v>21045868</v>
      </c>
      <c r="L5989">
        <v>2.5</v>
      </c>
      <c r="M5989" s="2" t="b">
        <f t="shared" si="186"/>
        <v>1</v>
      </c>
      <c r="N5989" s="2" t="str">
        <f t="shared" si="187"/>
        <v>Male202035-44 yearsGR113-016</v>
      </c>
    </row>
    <row r="5990" spans="2:14" x14ac:dyDescent="0.35">
      <c r="B5990" t="s">
        <v>712</v>
      </c>
      <c r="C5990" t="s">
        <v>713</v>
      </c>
      <c r="D5990">
        <v>2020</v>
      </c>
      <c r="E5990">
        <v>2020</v>
      </c>
      <c r="F5990" s="1" t="s">
        <v>22</v>
      </c>
      <c r="G5990" s="1" t="s">
        <v>23</v>
      </c>
      <c r="H5990" s="1" t="s">
        <v>141</v>
      </c>
      <c r="I5990" s="1" t="s">
        <v>140</v>
      </c>
      <c r="J5990">
        <v>4279</v>
      </c>
      <c r="K5990">
        <v>21045868</v>
      </c>
      <c r="L5990">
        <v>20.3</v>
      </c>
      <c r="M5990" s="2" t="b">
        <f t="shared" si="186"/>
        <v>0</v>
      </c>
      <c r="N5990" s="2" t="str">
        <f t="shared" si="187"/>
        <v>Male202035-44 yearsGR113-018</v>
      </c>
    </row>
    <row r="5991" spans="2:14" x14ac:dyDescent="0.35">
      <c r="B5991" t="s">
        <v>712</v>
      </c>
      <c r="C5991" t="s">
        <v>713</v>
      </c>
      <c r="D5991">
        <v>2020</v>
      </c>
      <c r="E5991">
        <v>2020</v>
      </c>
      <c r="F5991" s="1" t="s">
        <v>22</v>
      </c>
      <c r="G5991" s="1" t="s">
        <v>23</v>
      </c>
      <c r="H5991" s="1" t="s">
        <v>139</v>
      </c>
      <c r="I5991" s="1" t="s">
        <v>138</v>
      </c>
      <c r="J5991">
        <v>4707</v>
      </c>
      <c r="K5991">
        <v>21045868</v>
      </c>
      <c r="L5991">
        <v>22.4</v>
      </c>
      <c r="M5991" s="2" t="b">
        <f t="shared" si="186"/>
        <v>1</v>
      </c>
      <c r="N5991" s="2" t="str">
        <f t="shared" si="187"/>
        <v>Male202035-44 yearsGR113-019</v>
      </c>
    </row>
    <row r="5992" spans="2:14" x14ac:dyDescent="0.35">
      <c r="B5992" t="s">
        <v>712</v>
      </c>
      <c r="C5992" t="s">
        <v>713</v>
      </c>
      <c r="D5992">
        <v>2020</v>
      </c>
      <c r="E5992">
        <v>2020</v>
      </c>
      <c r="F5992" s="1" t="s">
        <v>22</v>
      </c>
      <c r="G5992" s="1" t="s">
        <v>23</v>
      </c>
      <c r="H5992" s="1" t="s">
        <v>280</v>
      </c>
      <c r="I5992" s="1" t="s">
        <v>279</v>
      </c>
      <c r="J5992">
        <v>113</v>
      </c>
      <c r="K5992">
        <v>21045868</v>
      </c>
      <c r="L5992">
        <v>0.5</v>
      </c>
      <c r="M5992" s="2" t="b">
        <f t="shared" si="186"/>
        <v>0</v>
      </c>
      <c r="N5992" s="2" t="str">
        <f t="shared" si="187"/>
        <v>Male202035-44 yearsGR113-020</v>
      </c>
    </row>
    <row r="5993" spans="2:14" x14ac:dyDescent="0.35">
      <c r="B5993" t="s">
        <v>712</v>
      </c>
      <c r="C5993" t="s">
        <v>713</v>
      </c>
      <c r="D5993">
        <v>2020</v>
      </c>
      <c r="E5993">
        <v>2020</v>
      </c>
      <c r="F5993" s="1" t="s">
        <v>22</v>
      </c>
      <c r="G5993" s="1" t="s">
        <v>23</v>
      </c>
      <c r="H5993" s="1" t="s">
        <v>278</v>
      </c>
      <c r="I5993" s="1" t="s">
        <v>277</v>
      </c>
      <c r="J5993">
        <v>188</v>
      </c>
      <c r="K5993">
        <v>21045868</v>
      </c>
      <c r="L5993">
        <v>0.9</v>
      </c>
      <c r="M5993" s="2" t="b">
        <f t="shared" si="186"/>
        <v>0</v>
      </c>
      <c r="N5993" s="2" t="str">
        <f t="shared" si="187"/>
        <v>Male202035-44 yearsGR113-021</v>
      </c>
    </row>
    <row r="5994" spans="2:14" x14ac:dyDescent="0.35">
      <c r="B5994" t="s">
        <v>712</v>
      </c>
      <c r="C5994" t="s">
        <v>713</v>
      </c>
      <c r="D5994">
        <v>2020</v>
      </c>
      <c r="E5994">
        <v>2020</v>
      </c>
      <c r="F5994" s="1" t="s">
        <v>22</v>
      </c>
      <c r="G5994" s="1" t="s">
        <v>23</v>
      </c>
      <c r="H5994" s="1" t="s">
        <v>276</v>
      </c>
      <c r="I5994" s="1" t="s">
        <v>275</v>
      </c>
      <c r="J5994">
        <v>235</v>
      </c>
      <c r="K5994">
        <v>21045868</v>
      </c>
      <c r="L5994">
        <v>1.1000000000000001</v>
      </c>
      <c r="M5994" s="2" t="b">
        <f t="shared" si="186"/>
        <v>0</v>
      </c>
      <c r="N5994" s="2" t="str">
        <f t="shared" si="187"/>
        <v>Male202035-44 yearsGR113-022</v>
      </c>
    </row>
    <row r="5995" spans="2:14" x14ac:dyDescent="0.35">
      <c r="B5995" t="s">
        <v>712</v>
      </c>
      <c r="C5995" t="s">
        <v>713</v>
      </c>
      <c r="D5995">
        <v>2020</v>
      </c>
      <c r="E5995">
        <v>2020</v>
      </c>
      <c r="F5995" s="1" t="s">
        <v>22</v>
      </c>
      <c r="G5995" s="1" t="s">
        <v>23</v>
      </c>
      <c r="H5995" s="1" t="s">
        <v>274</v>
      </c>
      <c r="I5995" s="1" t="s">
        <v>273</v>
      </c>
      <c r="J5995">
        <v>864</v>
      </c>
      <c r="K5995">
        <v>21045868</v>
      </c>
      <c r="L5995">
        <v>4.0999999999999996</v>
      </c>
      <c r="M5995" s="2" t="b">
        <f t="shared" si="186"/>
        <v>0</v>
      </c>
      <c r="N5995" s="2" t="str">
        <f t="shared" si="187"/>
        <v>Male202035-44 yearsGR113-023</v>
      </c>
    </row>
    <row r="5996" spans="2:14" x14ac:dyDescent="0.35">
      <c r="B5996" t="s">
        <v>712</v>
      </c>
      <c r="C5996" t="s">
        <v>713</v>
      </c>
      <c r="D5996">
        <v>2020</v>
      </c>
      <c r="E5996">
        <v>2020</v>
      </c>
      <c r="F5996" s="1" t="s">
        <v>22</v>
      </c>
      <c r="G5996" s="1" t="s">
        <v>23</v>
      </c>
      <c r="H5996" s="1" t="s">
        <v>272</v>
      </c>
      <c r="I5996" s="1" t="s">
        <v>271</v>
      </c>
      <c r="J5996">
        <v>209</v>
      </c>
      <c r="K5996">
        <v>21045868</v>
      </c>
      <c r="L5996">
        <v>1</v>
      </c>
      <c r="M5996" s="2" t="b">
        <f t="shared" si="186"/>
        <v>0</v>
      </c>
      <c r="N5996" s="2" t="str">
        <f t="shared" si="187"/>
        <v>Male202035-44 yearsGR113-024</v>
      </c>
    </row>
    <row r="5997" spans="2:14" x14ac:dyDescent="0.35">
      <c r="B5997" t="s">
        <v>712</v>
      </c>
      <c r="C5997" t="s">
        <v>713</v>
      </c>
      <c r="D5997">
        <v>2020</v>
      </c>
      <c r="E5997">
        <v>2020</v>
      </c>
      <c r="F5997" s="1" t="s">
        <v>22</v>
      </c>
      <c r="G5997" s="1" t="s">
        <v>23</v>
      </c>
      <c r="H5997" s="1" t="s">
        <v>270</v>
      </c>
      <c r="I5997" s="1" t="s">
        <v>269</v>
      </c>
      <c r="J5997">
        <v>277</v>
      </c>
      <c r="K5997">
        <v>21045868</v>
      </c>
      <c r="L5997">
        <v>1.3</v>
      </c>
      <c r="M5997" s="2" t="b">
        <f t="shared" si="186"/>
        <v>0</v>
      </c>
      <c r="N5997" s="2" t="str">
        <f t="shared" si="187"/>
        <v>Male202035-44 yearsGR113-025</v>
      </c>
    </row>
    <row r="5998" spans="2:14" x14ac:dyDescent="0.35">
      <c r="B5998" t="s">
        <v>712</v>
      </c>
      <c r="C5998" t="s">
        <v>713</v>
      </c>
      <c r="D5998">
        <v>2020</v>
      </c>
      <c r="E5998">
        <v>2020</v>
      </c>
      <c r="F5998" s="1" t="s">
        <v>22</v>
      </c>
      <c r="G5998" s="1" t="s">
        <v>23</v>
      </c>
      <c r="H5998" s="1" t="s">
        <v>268</v>
      </c>
      <c r="I5998" s="1" t="s">
        <v>267</v>
      </c>
      <c r="J5998">
        <v>25</v>
      </c>
      <c r="K5998">
        <v>21045868</v>
      </c>
      <c r="L5998">
        <v>0.1</v>
      </c>
      <c r="M5998" s="2" t="b">
        <f t="shared" si="186"/>
        <v>0</v>
      </c>
      <c r="N5998" s="2" t="str">
        <f t="shared" si="187"/>
        <v>Male202035-44 yearsGR113-026</v>
      </c>
    </row>
    <row r="5999" spans="2:14" x14ac:dyDescent="0.35">
      <c r="B5999" t="s">
        <v>712</v>
      </c>
      <c r="C5999" t="s">
        <v>713</v>
      </c>
      <c r="D5999">
        <v>2020</v>
      </c>
      <c r="E5999">
        <v>2020</v>
      </c>
      <c r="F5999" s="1" t="s">
        <v>22</v>
      </c>
      <c r="G5999" s="1" t="s">
        <v>23</v>
      </c>
      <c r="H5999" s="1" t="s">
        <v>266</v>
      </c>
      <c r="I5999" s="1" t="s">
        <v>265</v>
      </c>
      <c r="J5999">
        <v>423</v>
      </c>
      <c r="K5999">
        <v>21045868</v>
      </c>
      <c r="L5999">
        <v>2</v>
      </c>
      <c r="M5999" s="2" t="b">
        <f t="shared" si="186"/>
        <v>0</v>
      </c>
      <c r="N5999" s="2" t="str">
        <f t="shared" si="187"/>
        <v>Male202035-44 yearsGR113-027</v>
      </c>
    </row>
    <row r="6000" spans="2:14" x14ac:dyDescent="0.35">
      <c r="B6000" t="s">
        <v>712</v>
      </c>
      <c r="C6000" t="s">
        <v>713</v>
      </c>
      <c r="D6000">
        <v>2020</v>
      </c>
      <c r="E6000">
        <v>2020</v>
      </c>
      <c r="F6000" s="1" t="s">
        <v>22</v>
      </c>
      <c r="G6000" s="1" t="s">
        <v>23</v>
      </c>
      <c r="H6000" s="1" t="s">
        <v>264</v>
      </c>
      <c r="I6000" s="1" t="s">
        <v>263</v>
      </c>
      <c r="J6000">
        <v>187</v>
      </c>
      <c r="K6000">
        <v>21045868</v>
      </c>
      <c r="L6000">
        <v>0.9</v>
      </c>
      <c r="M6000" s="2" t="b">
        <f t="shared" ref="M6000:M6063" si="188">LEFT(H6000,1)="#"</f>
        <v>0</v>
      </c>
      <c r="N6000" s="2" t="str">
        <f t="shared" ref="N6000:N6063" si="189">B6000&amp;E6000&amp;F6000&amp;I6000</f>
        <v>Male202035-44 yearsGR113-028</v>
      </c>
    </row>
    <row r="6001" spans="2:14" x14ac:dyDescent="0.35">
      <c r="B6001" t="s">
        <v>712</v>
      </c>
      <c r="C6001" t="s">
        <v>713</v>
      </c>
      <c r="D6001">
        <v>2020</v>
      </c>
      <c r="E6001">
        <v>2020</v>
      </c>
      <c r="F6001" s="1" t="s">
        <v>22</v>
      </c>
      <c r="G6001" s="1" t="s">
        <v>23</v>
      </c>
      <c r="H6001" s="1" t="s">
        <v>256</v>
      </c>
      <c r="I6001" s="1" t="s">
        <v>255</v>
      </c>
      <c r="J6001">
        <v>32</v>
      </c>
      <c r="K6001">
        <v>21045868</v>
      </c>
      <c r="L6001">
        <v>0.2</v>
      </c>
      <c r="M6001" s="2" t="b">
        <f t="shared" si="188"/>
        <v>0</v>
      </c>
      <c r="N6001" s="2" t="str">
        <f t="shared" si="189"/>
        <v>Male202035-44 yearsGR113-033</v>
      </c>
    </row>
    <row r="6002" spans="2:14" x14ac:dyDescent="0.35">
      <c r="B6002" t="s">
        <v>712</v>
      </c>
      <c r="C6002" t="s">
        <v>713</v>
      </c>
      <c r="D6002">
        <v>2020</v>
      </c>
      <c r="E6002">
        <v>2020</v>
      </c>
      <c r="F6002" s="1" t="s">
        <v>22</v>
      </c>
      <c r="G6002" s="1" t="s">
        <v>23</v>
      </c>
      <c r="H6002" s="1" t="s">
        <v>254</v>
      </c>
      <c r="I6002" s="1" t="s">
        <v>253</v>
      </c>
      <c r="J6002">
        <v>149</v>
      </c>
      <c r="K6002">
        <v>21045868</v>
      </c>
      <c r="L6002">
        <v>0.7</v>
      </c>
      <c r="M6002" s="2" t="b">
        <f t="shared" si="188"/>
        <v>0</v>
      </c>
      <c r="N6002" s="2" t="str">
        <f t="shared" si="189"/>
        <v>Male202035-44 yearsGR113-034</v>
      </c>
    </row>
    <row r="6003" spans="2:14" x14ac:dyDescent="0.35">
      <c r="B6003" t="s">
        <v>712</v>
      </c>
      <c r="C6003" t="s">
        <v>713</v>
      </c>
      <c r="D6003">
        <v>2020</v>
      </c>
      <c r="E6003">
        <v>2020</v>
      </c>
      <c r="F6003" s="1" t="s">
        <v>22</v>
      </c>
      <c r="G6003" s="1" t="s">
        <v>23</v>
      </c>
      <c r="H6003" s="1" t="s">
        <v>252</v>
      </c>
      <c r="I6003" s="1" t="s">
        <v>251</v>
      </c>
      <c r="J6003">
        <v>38</v>
      </c>
      <c r="K6003">
        <v>21045868</v>
      </c>
      <c r="L6003">
        <v>0.2</v>
      </c>
      <c r="M6003" s="2" t="b">
        <f t="shared" si="188"/>
        <v>0</v>
      </c>
      <c r="N6003" s="2" t="str">
        <f t="shared" si="189"/>
        <v>Male202035-44 yearsGR113-035</v>
      </c>
    </row>
    <row r="6004" spans="2:14" x14ac:dyDescent="0.35">
      <c r="B6004" t="s">
        <v>712</v>
      </c>
      <c r="C6004" t="s">
        <v>713</v>
      </c>
      <c r="D6004">
        <v>2020</v>
      </c>
      <c r="E6004">
        <v>2020</v>
      </c>
      <c r="F6004" s="1" t="s">
        <v>22</v>
      </c>
      <c r="G6004" s="1" t="s">
        <v>23</v>
      </c>
      <c r="H6004" s="1" t="s">
        <v>250</v>
      </c>
      <c r="I6004" s="1" t="s">
        <v>249</v>
      </c>
      <c r="J6004">
        <v>569</v>
      </c>
      <c r="K6004">
        <v>21045868</v>
      </c>
      <c r="L6004">
        <v>2.7</v>
      </c>
      <c r="M6004" s="2" t="b">
        <f t="shared" si="188"/>
        <v>0</v>
      </c>
      <c r="N6004" s="2" t="str">
        <f t="shared" si="189"/>
        <v>Male202035-44 yearsGR113-036</v>
      </c>
    </row>
    <row r="6005" spans="2:14" x14ac:dyDescent="0.35">
      <c r="B6005" t="s">
        <v>712</v>
      </c>
      <c r="C6005" t="s">
        <v>713</v>
      </c>
      <c r="D6005">
        <v>2020</v>
      </c>
      <c r="E6005">
        <v>2020</v>
      </c>
      <c r="F6005" s="1" t="s">
        <v>22</v>
      </c>
      <c r="G6005" s="1" t="s">
        <v>23</v>
      </c>
      <c r="H6005" s="1" t="s">
        <v>135</v>
      </c>
      <c r="I6005" s="1" t="s">
        <v>134</v>
      </c>
      <c r="J6005">
        <v>573</v>
      </c>
      <c r="K6005">
        <v>21045868</v>
      </c>
      <c r="L6005">
        <v>2.7</v>
      </c>
      <c r="M6005" s="2" t="b">
        <f t="shared" si="188"/>
        <v>0</v>
      </c>
      <c r="N6005" s="2" t="str">
        <f t="shared" si="189"/>
        <v>Male202035-44 yearsGR113-037</v>
      </c>
    </row>
    <row r="6006" spans="2:14" x14ac:dyDescent="0.35">
      <c r="B6006" t="s">
        <v>712</v>
      </c>
      <c r="C6006" t="s">
        <v>713</v>
      </c>
      <c r="D6006">
        <v>2020</v>
      </c>
      <c r="E6006">
        <v>2020</v>
      </c>
      <c r="F6006" s="1" t="s">
        <v>22</v>
      </c>
      <c r="G6006" s="1" t="s">
        <v>23</v>
      </c>
      <c r="H6006" s="1" t="s">
        <v>248</v>
      </c>
      <c r="I6006" s="1" t="s">
        <v>247</v>
      </c>
      <c r="J6006">
        <v>27</v>
      </c>
      <c r="K6006">
        <v>21045868</v>
      </c>
      <c r="L6006">
        <v>0.1</v>
      </c>
      <c r="M6006" s="2" t="b">
        <f t="shared" si="188"/>
        <v>0</v>
      </c>
      <c r="N6006" s="2" t="str">
        <f t="shared" si="189"/>
        <v>Male202035-44 yearsGR113-038</v>
      </c>
    </row>
    <row r="6007" spans="2:14" x14ac:dyDescent="0.35">
      <c r="B6007" t="s">
        <v>712</v>
      </c>
      <c r="C6007" t="s">
        <v>713</v>
      </c>
      <c r="D6007">
        <v>2020</v>
      </c>
      <c r="E6007">
        <v>2020</v>
      </c>
      <c r="F6007" s="1" t="s">
        <v>22</v>
      </c>
      <c r="G6007" s="1" t="s">
        <v>23</v>
      </c>
      <c r="H6007" s="1" t="s">
        <v>133</v>
      </c>
      <c r="I6007" s="1" t="s">
        <v>132</v>
      </c>
      <c r="J6007">
        <v>212</v>
      </c>
      <c r="K6007">
        <v>21045868</v>
      </c>
      <c r="L6007">
        <v>1</v>
      </c>
      <c r="M6007" s="2" t="b">
        <f t="shared" si="188"/>
        <v>0</v>
      </c>
      <c r="N6007" s="2" t="str">
        <f t="shared" si="189"/>
        <v>Male202035-44 yearsGR113-039</v>
      </c>
    </row>
    <row r="6008" spans="2:14" x14ac:dyDescent="0.35">
      <c r="B6008" t="s">
        <v>712</v>
      </c>
      <c r="C6008" t="s">
        <v>713</v>
      </c>
      <c r="D6008">
        <v>2020</v>
      </c>
      <c r="E6008">
        <v>2020</v>
      </c>
      <c r="F6008" s="1" t="s">
        <v>22</v>
      </c>
      <c r="G6008" s="1" t="s">
        <v>23</v>
      </c>
      <c r="H6008" s="1" t="s">
        <v>246</v>
      </c>
      <c r="I6008" s="1" t="s">
        <v>245</v>
      </c>
      <c r="J6008">
        <v>294</v>
      </c>
      <c r="K6008">
        <v>21045868</v>
      </c>
      <c r="L6008">
        <v>1.4</v>
      </c>
      <c r="M6008" s="2" t="b">
        <f t="shared" si="188"/>
        <v>0</v>
      </c>
      <c r="N6008" s="2" t="str">
        <f t="shared" si="189"/>
        <v>Male202035-44 yearsGR113-040</v>
      </c>
    </row>
    <row r="6009" spans="2:14" x14ac:dyDescent="0.35">
      <c r="B6009" t="s">
        <v>712</v>
      </c>
      <c r="C6009" t="s">
        <v>713</v>
      </c>
      <c r="D6009">
        <v>2020</v>
      </c>
      <c r="E6009">
        <v>2020</v>
      </c>
      <c r="F6009" s="1" t="s">
        <v>22</v>
      </c>
      <c r="G6009" s="1" t="s">
        <v>23</v>
      </c>
      <c r="H6009" s="1" t="s">
        <v>244</v>
      </c>
      <c r="I6009" s="1" t="s">
        <v>243</v>
      </c>
      <c r="J6009">
        <v>38</v>
      </c>
      <c r="K6009">
        <v>21045868</v>
      </c>
      <c r="L6009">
        <v>0.2</v>
      </c>
      <c r="M6009" s="2" t="b">
        <f t="shared" si="188"/>
        <v>0</v>
      </c>
      <c r="N6009" s="2" t="str">
        <f t="shared" si="189"/>
        <v>Male202035-44 yearsGR113-041</v>
      </c>
    </row>
    <row r="6010" spans="2:14" x14ac:dyDescent="0.35">
      <c r="B6010" t="s">
        <v>712</v>
      </c>
      <c r="C6010" t="s">
        <v>713</v>
      </c>
      <c r="D6010">
        <v>2020</v>
      </c>
      <c r="E6010">
        <v>2020</v>
      </c>
      <c r="F6010" s="1" t="s">
        <v>22</v>
      </c>
      <c r="G6010" s="1" t="s">
        <v>23</v>
      </c>
      <c r="H6010" s="1" t="s">
        <v>240</v>
      </c>
      <c r="I6010" s="1" t="s">
        <v>239</v>
      </c>
      <c r="J6010">
        <v>818</v>
      </c>
      <c r="K6010">
        <v>21045868</v>
      </c>
      <c r="L6010">
        <v>3.9</v>
      </c>
      <c r="M6010" s="2" t="b">
        <f t="shared" si="188"/>
        <v>0</v>
      </c>
      <c r="N6010" s="2" t="str">
        <f t="shared" si="189"/>
        <v>Male202035-44 yearsGR113-043</v>
      </c>
    </row>
    <row r="6011" spans="2:14" x14ac:dyDescent="0.35">
      <c r="B6011" t="s">
        <v>712</v>
      </c>
      <c r="C6011" t="s">
        <v>713</v>
      </c>
      <c r="D6011">
        <v>2020</v>
      </c>
      <c r="E6011">
        <v>2020</v>
      </c>
      <c r="F6011" s="1" t="s">
        <v>22</v>
      </c>
      <c r="G6011" s="1" t="s">
        <v>23</v>
      </c>
      <c r="H6011" s="1" t="s">
        <v>238</v>
      </c>
      <c r="I6011" s="1" t="s">
        <v>237</v>
      </c>
      <c r="J6011">
        <v>108</v>
      </c>
      <c r="K6011">
        <v>21045868</v>
      </c>
      <c r="L6011">
        <v>0.5</v>
      </c>
      <c r="M6011" s="2" t="b">
        <f t="shared" si="188"/>
        <v>1</v>
      </c>
      <c r="N6011" s="2" t="str">
        <f t="shared" si="189"/>
        <v>Male202035-44 yearsGR113-044</v>
      </c>
    </row>
    <row r="6012" spans="2:14" x14ac:dyDescent="0.35">
      <c r="B6012" t="s">
        <v>712</v>
      </c>
      <c r="C6012" t="s">
        <v>713</v>
      </c>
      <c r="D6012">
        <v>2020</v>
      </c>
      <c r="E6012">
        <v>2020</v>
      </c>
      <c r="F6012" s="1" t="s">
        <v>22</v>
      </c>
      <c r="G6012" s="1" t="s">
        <v>23</v>
      </c>
      <c r="H6012" s="1" t="s">
        <v>236</v>
      </c>
      <c r="I6012" s="1" t="s">
        <v>235</v>
      </c>
      <c r="J6012">
        <v>98</v>
      </c>
      <c r="K6012">
        <v>21045868</v>
      </c>
      <c r="L6012">
        <v>0.5</v>
      </c>
      <c r="M6012" s="2" t="b">
        <f t="shared" si="188"/>
        <v>1</v>
      </c>
      <c r="N6012" s="2" t="str">
        <f t="shared" si="189"/>
        <v>Male202035-44 yearsGR113-045</v>
      </c>
    </row>
    <row r="6013" spans="2:14" x14ac:dyDescent="0.35">
      <c r="B6013" t="s">
        <v>712</v>
      </c>
      <c r="C6013" t="s">
        <v>713</v>
      </c>
      <c r="D6013">
        <v>2020</v>
      </c>
      <c r="E6013">
        <v>2020</v>
      </c>
      <c r="F6013" s="1" t="s">
        <v>22</v>
      </c>
      <c r="G6013" s="1" t="s">
        <v>23</v>
      </c>
      <c r="H6013" s="1" t="s">
        <v>131</v>
      </c>
      <c r="I6013" s="1" t="s">
        <v>130</v>
      </c>
      <c r="J6013">
        <v>1844</v>
      </c>
      <c r="K6013">
        <v>21045868</v>
      </c>
      <c r="L6013">
        <v>8.8000000000000007</v>
      </c>
      <c r="M6013" s="2" t="b">
        <f t="shared" si="188"/>
        <v>1</v>
      </c>
      <c r="N6013" s="2" t="str">
        <f t="shared" si="189"/>
        <v>Male202035-44 yearsGR113-046</v>
      </c>
    </row>
    <row r="6014" spans="2:14" x14ac:dyDescent="0.35">
      <c r="B6014" t="s">
        <v>712</v>
      </c>
      <c r="C6014" t="s">
        <v>713</v>
      </c>
      <c r="D6014">
        <v>2020</v>
      </c>
      <c r="E6014">
        <v>2020</v>
      </c>
      <c r="F6014" s="1" t="s">
        <v>22</v>
      </c>
      <c r="G6014" s="1" t="s">
        <v>23</v>
      </c>
      <c r="H6014" s="1" t="s">
        <v>234</v>
      </c>
      <c r="I6014" s="1" t="s">
        <v>233</v>
      </c>
      <c r="J6014">
        <v>45</v>
      </c>
      <c r="K6014">
        <v>21045868</v>
      </c>
      <c r="L6014">
        <v>0.2</v>
      </c>
      <c r="M6014" s="2" t="b">
        <f t="shared" si="188"/>
        <v>1</v>
      </c>
      <c r="N6014" s="2" t="str">
        <f t="shared" si="189"/>
        <v>Male202035-44 yearsGR113-047</v>
      </c>
    </row>
    <row r="6015" spans="2:14" x14ac:dyDescent="0.35">
      <c r="B6015" t="s">
        <v>712</v>
      </c>
      <c r="C6015" t="s">
        <v>713</v>
      </c>
      <c r="D6015">
        <v>2020</v>
      </c>
      <c r="E6015">
        <v>2020</v>
      </c>
      <c r="F6015" s="1" t="s">
        <v>22</v>
      </c>
      <c r="G6015" s="1" t="s">
        <v>23</v>
      </c>
      <c r="H6015" s="1" t="s">
        <v>232</v>
      </c>
      <c r="I6015" s="1" t="s">
        <v>231</v>
      </c>
      <c r="J6015">
        <v>41</v>
      </c>
      <c r="K6015">
        <v>21045868</v>
      </c>
      <c r="L6015">
        <v>0.2</v>
      </c>
      <c r="M6015" s="2" t="b">
        <f t="shared" si="188"/>
        <v>0</v>
      </c>
      <c r="N6015" s="2" t="str">
        <f t="shared" si="189"/>
        <v>Male202035-44 yearsGR113-048</v>
      </c>
    </row>
    <row r="6016" spans="2:14" x14ac:dyDescent="0.35">
      <c r="B6016" t="s">
        <v>712</v>
      </c>
      <c r="C6016" t="s">
        <v>713</v>
      </c>
      <c r="D6016">
        <v>2020</v>
      </c>
      <c r="E6016">
        <v>2020</v>
      </c>
      <c r="F6016" s="1" t="s">
        <v>22</v>
      </c>
      <c r="G6016" s="1" t="s">
        <v>23</v>
      </c>
      <c r="H6016" s="1" t="s">
        <v>228</v>
      </c>
      <c r="I6016" s="1" t="s">
        <v>227</v>
      </c>
      <c r="J6016">
        <v>23</v>
      </c>
      <c r="K6016">
        <v>21045868</v>
      </c>
      <c r="L6016">
        <v>0.1</v>
      </c>
      <c r="M6016" s="2" t="b">
        <f t="shared" si="188"/>
        <v>1</v>
      </c>
      <c r="N6016" s="2" t="str">
        <f t="shared" si="189"/>
        <v>Male202035-44 yearsGR113-050</v>
      </c>
    </row>
    <row r="6017" spans="2:14" x14ac:dyDescent="0.35">
      <c r="B6017" t="s">
        <v>712</v>
      </c>
      <c r="C6017" t="s">
        <v>713</v>
      </c>
      <c r="D6017">
        <v>2020</v>
      </c>
      <c r="E6017">
        <v>2020</v>
      </c>
      <c r="F6017" s="1" t="s">
        <v>22</v>
      </c>
      <c r="G6017" s="1" t="s">
        <v>23</v>
      </c>
      <c r="H6017" s="1" t="s">
        <v>129</v>
      </c>
      <c r="I6017" s="1" t="s">
        <v>128</v>
      </c>
      <c r="J6017">
        <v>10295</v>
      </c>
      <c r="K6017">
        <v>21045868</v>
      </c>
      <c r="L6017">
        <v>48.9</v>
      </c>
      <c r="M6017" s="2" t="b">
        <f t="shared" si="188"/>
        <v>0</v>
      </c>
      <c r="N6017" s="2" t="str">
        <f t="shared" si="189"/>
        <v>Male202035-44 yearsGR113-053</v>
      </c>
    </row>
    <row r="6018" spans="2:14" x14ac:dyDescent="0.35">
      <c r="B6018" t="s">
        <v>712</v>
      </c>
      <c r="C6018" t="s">
        <v>713</v>
      </c>
      <c r="D6018">
        <v>2020</v>
      </c>
      <c r="E6018">
        <v>2020</v>
      </c>
      <c r="F6018" s="1" t="s">
        <v>22</v>
      </c>
      <c r="G6018" s="1" t="s">
        <v>23</v>
      </c>
      <c r="H6018" s="1" t="s">
        <v>127</v>
      </c>
      <c r="I6018" s="1" t="s">
        <v>126</v>
      </c>
      <c r="J6018">
        <v>8362</v>
      </c>
      <c r="K6018">
        <v>21045868</v>
      </c>
      <c r="L6018">
        <v>39.700000000000003</v>
      </c>
      <c r="M6018" s="2" t="b">
        <f t="shared" si="188"/>
        <v>1</v>
      </c>
      <c r="N6018" s="2" t="str">
        <f t="shared" si="189"/>
        <v>Male202035-44 yearsGR113-054</v>
      </c>
    </row>
    <row r="6019" spans="2:14" x14ac:dyDescent="0.35">
      <c r="B6019" t="s">
        <v>712</v>
      </c>
      <c r="C6019" t="s">
        <v>713</v>
      </c>
      <c r="D6019">
        <v>2020</v>
      </c>
      <c r="E6019">
        <v>2020</v>
      </c>
      <c r="F6019" s="1" t="s">
        <v>22</v>
      </c>
      <c r="G6019" s="1" t="s">
        <v>23</v>
      </c>
      <c r="H6019" s="1" t="s">
        <v>222</v>
      </c>
      <c r="I6019" s="1" t="s">
        <v>221</v>
      </c>
      <c r="J6019">
        <v>60</v>
      </c>
      <c r="K6019">
        <v>21045868</v>
      </c>
      <c r="L6019">
        <v>0.3</v>
      </c>
      <c r="M6019" s="2" t="b">
        <f t="shared" si="188"/>
        <v>0</v>
      </c>
      <c r="N6019" s="2" t="str">
        <f t="shared" si="189"/>
        <v>Male202035-44 yearsGR113-055</v>
      </c>
    </row>
    <row r="6020" spans="2:14" x14ac:dyDescent="0.35">
      <c r="B6020" t="s">
        <v>712</v>
      </c>
      <c r="C6020" t="s">
        <v>713</v>
      </c>
      <c r="D6020">
        <v>2020</v>
      </c>
      <c r="E6020">
        <v>2020</v>
      </c>
      <c r="F6020" s="1" t="s">
        <v>22</v>
      </c>
      <c r="G6020" s="1" t="s">
        <v>23</v>
      </c>
      <c r="H6020" s="1" t="s">
        <v>220</v>
      </c>
      <c r="I6020" s="1" t="s">
        <v>219</v>
      </c>
      <c r="J6020">
        <v>1469</v>
      </c>
      <c r="K6020">
        <v>21045868</v>
      </c>
      <c r="L6020">
        <v>7</v>
      </c>
      <c r="M6020" s="2" t="b">
        <f t="shared" si="188"/>
        <v>0</v>
      </c>
      <c r="N6020" s="2" t="str">
        <f t="shared" si="189"/>
        <v>Male202035-44 yearsGR113-056</v>
      </c>
    </row>
    <row r="6021" spans="2:14" x14ac:dyDescent="0.35">
      <c r="B6021" t="s">
        <v>712</v>
      </c>
      <c r="C6021" t="s">
        <v>713</v>
      </c>
      <c r="D6021">
        <v>2020</v>
      </c>
      <c r="E6021">
        <v>2020</v>
      </c>
      <c r="F6021" s="1" t="s">
        <v>22</v>
      </c>
      <c r="G6021" s="1" t="s">
        <v>23</v>
      </c>
      <c r="H6021" s="1" t="s">
        <v>125</v>
      </c>
      <c r="I6021" s="1" t="s">
        <v>124</v>
      </c>
      <c r="J6021">
        <v>101</v>
      </c>
      <c r="K6021">
        <v>21045868</v>
      </c>
      <c r="L6021">
        <v>0.5</v>
      </c>
      <c r="M6021" s="2" t="b">
        <f t="shared" si="188"/>
        <v>0</v>
      </c>
      <c r="N6021" s="2" t="str">
        <f t="shared" si="189"/>
        <v>Male202035-44 yearsGR113-057</v>
      </c>
    </row>
    <row r="6022" spans="2:14" x14ac:dyDescent="0.35">
      <c r="B6022" t="s">
        <v>712</v>
      </c>
      <c r="C6022" t="s">
        <v>713</v>
      </c>
      <c r="D6022">
        <v>2020</v>
      </c>
      <c r="E6022">
        <v>2020</v>
      </c>
      <c r="F6022" s="1" t="s">
        <v>22</v>
      </c>
      <c r="G6022" s="1" t="s">
        <v>23</v>
      </c>
      <c r="H6022" s="1" t="s">
        <v>123</v>
      </c>
      <c r="I6022" s="1" t="s">
        <v>122</v>
      </c>
      <c r="J6022">
        <v>3812</v>
      </c>
      <c r="K6022">
        <v>21045868</v>
      </c>
      <c r="L6022">
        <v>18.100000000000001</v>
      </c>
      <c r="M6022" s="2" t="b">
        <f t="shared" si="188"/>
        <v>0</v>
      </c>
      <c r="N6022" s="2" t="str">
        <f t="shared" si="189"/>
        <v>Male202035-44 yearsGR113-058</v>
      </c>
    </row>
    <row r="6023" spans="2:14" x14ac:dyDescent="0.35">
      <c r="B6023" t="s">
        <v>712</v>
      </c>
      <c r="C6023" t="s">
        <v>713</v>
      </c>
      <c r="D6023">
        <v>2020</v>
      </c>
      <c r="E6023">
        <v>2020</v>
      </c>
      <c r="F6023" s="1" t="s">
        <v>22</v>
      </c>
      <c r="G6023" s="1" t="s">
        <v>23</v>
      </c>
      <c r="H6023" s="1" t="s">
        <v>121</v>
      </c>
      <c r="I6023" s="1" t="s">
        <v>120</v>
      </c>
      <c r="J6023">
        <v>1408</v>
      </c>
      <c r="K6023">
        <v>21045868</v>
      </c>
      <c r="L6023">
        <v>6.7</v>
      </c>
      <c r="M6023" s="2" t="b">
        <f t="shared" si="188"/>
        <v>0</v>
      </c>
      <c r="N6023" s="2" t="str">
        <f t="shared" si="189"/>
        <v>Male202035-44 yearsGR113-059</v>
      </c>
    </row>
    <row r="6024" spans="2:14" x14ac:dyDescent="0.35">
      <c r="B6024" t="s">
        <v>712</v>
      </c>
      <c r="C6024" t="s">
        <v>713</v>
      </c>
      <c r="D6024">
        <v>2020</v>
      </c>
      <c r="E6024">
        <v>2020</v>
      </c>
      <c r="F6024" s="1" t="s">
        <v>22</v>
      </c>
      <c r="G6024" s="1" t="s">
        <v>23</v>
      </c>
      <c r="H6024" s="1" t="s">
        <v>218</v>
      </c>
      <c r="I6024" s="1" t="s">
        <v>217</v>
      </c>
      <c r="J6024">
        <v>54</v>
      </c>
      <c r="K6024">
        <v>21045868</v>
      </c>
      <c r="L6024">
        <v>0.3</v>
      </c>
      <c r="M6024" s="2" t="b">
        <f t="shared" si="188"/>
        <v>0</v>
      </c>
      <c r="N6024" s="2" t="str">
        <f t="shared" si="189"/>
        <v>Male202035-44 yearsGR113-060</v>
      </c>
    </row>
    <row r="6025" spans="2:14" x14ac:dyDescent="0.35">
      <c r="B6025" t="s">
        <v>712</v>
      </c>
      <c r="C6025" t="s">
        <v>713</v>
      </c>
      <c r="D6025">
        <v>2020</v>
      </c>
      <c r="E6025">
        <v>2020</v>
      </c>
      <c r="F6025" s="1" t="s">
        <v>22</v>
      </c>
      <c r="G6025" s="1" t="s">
        <v>23</v>
      </c>
      <c r="H6025" s="1" t="s">
        <v>119</v>
      </c>
      <c r="I6025" s="1" t="s">
        <v>118</v>
      </c>
      <c r="J6025">
        <v>2350</v>
      </c>
      <c r="K6025">
        <v>21045868</v>
      </c>
      <c r="L6025">
        <v>11.2</v>
      </c>
      <c r="M6025" s="2" t="b">
        <f t="shared" si="188"/>
        <v>0</v>
      </c>
      <c r="N6025" s="2" t="str">
        <f t="shared" si="189"/>
        <v>Male202035-44 yearsGR113-061</v>
      </c>
    </row>
    <row r="6026" spans="2:14" x14ac:dyDescent="0.35">
      <c r="B6026" t="s">
        <v>712</v>
      </c>
      <c r="C6026" t="s">
        <v>713</v>
      </c>
      <c r="D6026">
        <v>2020</v>
      </c>
      <c r="E6026">
        <v>2020</v>
      </c>
      <c r="F6026" s="1" t="s">
        <v>22</v>
      </c>
      <c r="G6026" s="1" t="s">
        <v>23</v>
      </c>
      <c r="H6026" s="1" t="s">
        <v>117</v>
      </c>
      <c r="I6026" s="1" t="s">
        <v>116</v>
      </c>
      <c r="J6026">
        <v>1317</v>
      </c>
      <c r="K6026">
        <v>21045868</v>
      </c>
      <c r="L6026">
        <v>6.3</v>
      </c>
      <c r="M6026" s="2" t="b">
        <f t="shared" si="188"/>
        <v>0</v>
      </c>
      <c r="N6026" s="2" t="str">
        <f t="shared" si="189"/>
        <v>Male202035-44 yearsGR113-062</v>
      </c>
    </row>
    <row r="6027" spans="2:14" x14ac:dyDescent="0.35">
      <c r="B6027" t="s">
        <v>712</v>
      </c>
      <c r="C6027" t="s">
        <v>713</v>
      </c>
      <c r="D6027">
        <v>2020</v>
      </c>
      <c r="E6027">
        <v>2020</v>
      </c>
      <c r="F6027" s="1" t="s">
        <v>22</v>
      </c>
      <c r="G6027" s="1" t="s">
        <v>23</v>
      </c>
      <c r="H6027" s="1" t="s">
        <v>115</v>
      </c>
      <c r="I6027" s="1" t="s">
        <v>114</v>
      </c>
      <c r="J6027">
        <v>1033</v>
      </c>
      <c r="K6027">
        <v>21045868</v>
      </c>
      <c r="L6027">
        <v>4.9000000000000004</v>
      </c>
      <c r="M6027" s="2" t="b">
        <f t="shared" si="188"/>
        <v>0</v>
      </c>
      <c r="N6027" s="2" t="str">
        <f t="shared" si="189"/>
        <v>Male202035-44 yearsGR113-063</v>
      </c>
    </row>
    <row r="6028" spans="2:14" x14ac:dyDescent="0.35">
      <c r="B6028" t="s">
        <v>712</v>
      </c>
      <c r="C6028" t="s">
        <v>713</v>
      </c>
      <c r="D6028">
        <v>2020</v>
      </c>
      <c r="E6028">
        <v>2020</v>
      </c>
      <c r="F6028" s="1" t="s">
        <v>22</v>
      </c>
      <c r="G6028" s="1" t="s">
        <v>23</v>
      </c>
      <c r="H6028" s="1" t="s">
        <v>113</v>
      </c>
      <c r="I6028" s="1" t="s">
        <v>112</v>
      </c>
      <c r="J6028">
        <v>2920</v>
      </c>
      <c r="K6028">
        <v>21045868</v>
      </c>
      <c r="L6028">
        <v>13.9</v>
      </c>
      <c r="M6028" s="2" t="b">
        <f t="shared" si="188"/>
        <v>0</v>
      </c>
      <c r="N6028" s="2" t="str">
        <f t="shared" si="189"/>
        <v>Male202035-44 yearsGR113-064</v>
      </c>
    </row>
    <row r="6029" spans="2:14" x14ac:dyDescent="0.35">
      <c r="B6029" t="s">
        <v>712</v>
      </c>
      <c r="C6029" t="s">
        <v>713</v>
      </c>
      <c r="D6029">
        <v>2020</v>
      </c>
      <c r="E6029">
        <v>2020</v>
      </c>
      <c r="F6029" s="1" t="s">
        <v>22</v>
      </c>
      <c r="G6029" s="1" t="s">
        <v>23</v>
      </c>
      <c r="H6029" s="1" t="s">
        <v>111</v>
      </c>
      <c r="I6029" s="1" t="s">
        <v>110</v>
      </c>
      <c r="J6029">
        <v>109</v>
      </c>
      <c r="K6029">
        <v>21045868</v>
      </c>
      <c r="L6029">
        <v>0.5</v>
      </c>
      <c r="M6029" s="2" t="b">
        <f t="shared" si="188"/>
        <v>0</v>
      </c>
      <c r="N6029" s="2" t="str">
        <f t="shared" si="189"/>
        <v>Male202035-44 yearsGR113-065</v>
      </c>
    </row>
    <row r="6030" spans="2:14" x14ac:dyDescent="0.35">
      <c r="B6030" t="s">
        <v>712</v>
      </c>
      <c r="C6030" t="s">
        <v>713</v>
      </c>
      <c r="D6030">
        <v>2020</v>
      </c>
      <c r="E6030">
        <v>2020</v>
      </c>
      <c r="F6030" s="1" t="s">
        <v>22</v>
      </c>
      <c r="G6030" s="1" t="s">
        <v>23</v>
      </c>
      <c r="H6030" s="1" t="s">
        <v>216</v>
      </c>
      <c r="I6030" s="1" t="s">
        <v>215</v>
      </c>
      <c r="J6030">
        <v>37</v>
      </c>
      <c r="K6030">
        <v>21045868</v>
      </c>
      <c r="L6030">
        <v>0.2</v>
      </c>
      <c r="M6030" s="2" t="b">
        <f t="shared" si="188"/>
        <v>0</v>
      </c>
      <c r="N6030" s="2" t="str">
        <f t="shared" si="189"/>
        <v>Male202035-44 yearsGR113-066</v>
      </c>
    </row>
    <row r="6031" spans="2:14" x14ac:dyDescent="0.35">
      <c r="B6031" t="s">
        <v>712</v>
      </c>
      <c r="C6031" t="s">
        <v>713</v>
      </c>
      <c r="D6031">
        <v>2020</v>
      </c>
      <c r="E6031">
        <v>2020</v>
      </c>
      <c r="F6031" s="1" t="s">
        <v>22</v>
      </c>
      <c r="G6031" s="1" t="s">
        <v>23</v>
      </c>
      <c r="H6031" s="1" t="s">
        <v>214</v>
      </c>
      <c r="I6031" s="1" t="s">
        <v>213</v>
      </c>
      <c r="J6031">
        <v>453</v>
      </c>
      <c r="K6031">
        <v>21045868</v>
      </c>
      <c r="L6031">
        <v>2.2000000000000002</v>
      </c>
      <c r="M6031" s="2" t="b">
        <f t="shared" si="188"/>
        <v>0</v>
      </c>
      <c r="N6031" s="2" t="str">
        <f t="shared" si="189"/>
        <v>Male202035-44 yearsGR113-067</v>
      </c>
    </row>
    <row r="6032" spans="2:14" x14ac:dyDescent="0.35">
      <c r="B6032" t="s">
        <v>712</v>
      </c>
      <c r="C6032" t="s">
        <v>713</v>
      </c>
      <c r="D6032">
        <v>2020</v>
      </c>
      <c r="E6032">
        <v>2020</v>
      </c>
      <c r="F6032" s="1" t="s">
        <v>22</v>
      </c>
      <c r="G6032" s="1" t="s">
        <v>23</v>
      </c>
      <c r="H6032" s="1" t="s">
        <v>109</v>
      </c>
      <c r="I6032" s="1" t="s">
        <v>108</v>
      </c>
      <c r="J6032">
        <v>2321</v>
      </c>
      <c r="K6032">
        <v>21045868</v>
      </c>
      <c r="L6032">
        <v>11</v>
      </c>
      <c r="M6032" s="2" t="b">
        <f t="shared" si="188"/>
        <v>0</v>
      </c>
      <c r="N6032" s="2" t="str">
        <f t="shared" si="189"/>
        <v>Male202035-44 yearsGR113-068</v>
      </c>
    </row>
    <row r="6033" spans="2:14" x14ac:dyDescent="0.35">
      <c r="B6033" t="s">
        <v>712</v>
      </c>
      <c r="C6033" t="s">
        <v>713</v>
      </c>
      <c r="D6033">
        <v>2020</v>
      </c>
      <c r="E6033">
        <v>2020</v>
      </c>
      <c r="F6033" s="1" t="s">
        <v>22</v>
      </c>
      <c r="G6033" s="1" t="s">
        <v>23</v>
      </c>
      <c r="H6033" s="1" t="s">
        <v>212</v>
      </c>
      <c r="I6033" s="1" t="s">
        <v>211</v>
      </c>
      <c r="J6033">
        <v>350</v>
      </c>
      <c r="K6033">
        <v>21045868</v>
      </c>
      <c r="L6033">
        <v>1.7</v>
      </c>
      <c r="M6033" s="2" t="b">
        <f t="shared" si="188"/>
        <v>1</v>
      </c>
      <c r="N6033" s="2" t="str">
        <f t="shared" si="189"/>
        <v>Male202035-44 yearsGR113-069</v>
      </c>
    </row>
    <row r="6034" spans="2:14" x14ac:dyDescent="0.35">
      <c r="B6034" t="s">
        <v>712</v>
      </c>
      <c r="C6034" t="s">
        <v>713</v>
      </c>
      <c r="D6034">
        <v>2020</v>
      </c>
      <c r="E6034">
        <v>2020</v>
      </c>
      <c r="F6034" s="1" t="s">
        <v>22</v>
      </c>
      <c r="G6034" s="1" t="s">
        <v>23</v>
      </c>
      <c r="H6034" s="1" t="s">
        <v>107</v>
      </c>
      <c r="I6034" s="1" t="s">
        <v>106</v>
      </c>
      <c r="J6034">
        <v>1204</v>
      </c>
      <c r="K6034">
        <v>21045868</v>
      </c>
      <c r="L6034">
        <v>5.7</v>
      </c>
      <c r="M6034" s="2" t="b">
        <f t="shared" si="188"/>
        <v>1</v>
      </c>
      <c r="N6034" s="2" t="str">
        <f t="shared" si="189"/>
        <v>Male202035-44 yearsGR113-070</v>
      </c>
    </row>
    <row r="6035" spans="2:14" x14ac:dyDescent="0.35">
      <c r="B6035" t="s">
        <v>712</v>
      </c>
      <c r="C6035" t="s">
        <v>713</v>
      </c>
      <c r="D6035">
        <v>2020</v>
      </c>
      <c r="E6035">
        <v>2020</v>
      </c>
      <c r="F6035" s="1" t="s">
        <v>22</v>
      </c>
      <c r="G6035" s="1" t="s">
        <v>23</v>
      </c>
      <c r="H6035" s="1" t="s">
        <v>210</v>
      </c>
      <c r="I6035" s="1" t="s">
        <v>209</v>
      </c>
      <c r="J6035">
        <v>16</v>
      </c>
      <c r="K6035">
        <v>21045868</v>
      </c>
      <c r="L6035" t="s">
        <v>10</v>
      </c>
      <c r="M6035" s="2" t="b">
        <f t="shared" si="188"/>
        <v>1</v>
      </c>
      <c r="N6035" s="2" t="str">
        <f t="shared" si="189"/>
        <v>Male202035-44 yearsGR113-071</v>
      </c>
    </row>
    <row r="6036" spans="2:14" x14ac:dyDescent="0.35">
      <c r="B6036" t="s">
        <v>712</v>
      </c>
      <c r="C6036" t="s">
        <v>713</v>
      </c>
      <c r="D6036">
        <v>2020</v>
      </c>
      <c r="E6036">
        <v>2020</v>
      </c>
      <c r="F6036" s="1" t="s">
        <v>22</v>
      </c>
      <c r="G6036" s="1" t="s">
        <v>23</v>
      </c>
      <c r="H6036" s="1" t="s">
        <v>208</v>
      </c>
      <c r="I6036" s="1" t="s">
        <v>207</v>
      </c>
      <c r="J6036">
        <v>363</v>
      </c>
      <c r="K6036">
        <v>21045868</v>
      </c>
      <c r="L6036">
        <v>1.7</v>
      </c>
      <c r="M6036" s="2" t="b">
        <f t="shared" si="188"/>
        <v>0</v>
      </c>
      <c r="N6036" s="2" t="str">
        <f t="shared" si="189"/>
        <v>Male202035-44 yearsGR113-072</v>
      </c>
    </row>
    <row r="6037" spans="2:14" x14ac:dyDescent="0.35">
      <c r="B6037" t="s">
        <v>712</v>
      </c>
      <c r="C6037" t="s">
        <v>713</v>
      </c>
      <c r="D6037">
        <v>2020</v>
      </c>
      <c r="E6037">
        <v>2020</v>
      </c>
      <c r="F6037" s="1" t="s">
        <v>22</v>
      </c>
      <c r="G6037" s="1" t="s">
        <v>23</v>
      </c>
      <c r="H6037" s="1" t="s">
        <v>206</v>
      </c>
      <c r="I6037" s="1" t="s">
        <v>205</v>
      </c>
      <c r="J6037">
        <v>293</v>
      </c>
      <c r="K6037">
        <v>21045868</v>
      </c>
      <c r="L6037">
        <v>1.4</v>
      </c>
      <c r="M6037" s="2" t="b">
        <f t="shared" si="188"/>
        <v>1</v>
      </c>
      <c r="N6037" s="2" t="str">
        <f t="shared" si="189"/>
        <v>Male202035-44 yearsGR113-073</v>
      </c>
    </row>
    <row r="6038" spans="2:14" x14ac:dyDescent="0.35">
      <c r="B6038" t="s">
        <v>712</v>
      </c>
      <c r="C6038" t="s">
        <v>713</v>
      </c>
      <c r="D6038">
        <v>2020</v>
      </c>
      <c r="E6038">
        <v>2020</v>
      </c>
      <c r="F6038" s="1" t="s">
        <v>22</v>
      </c>
      <c r="G6038" s="1" t="s">
        <v>23</v>
      </c>
      <c r="H6038" s="1" t="s">
        <v>204</v>
      </c>
      <c r="I6038" s="1" t="s">
        <v>203</v>
      </c>
      <c r="J6038">
        <v>70</v>
      </c>
      <c r="K6038">
        <v>21045868</v>
      </c>
      <c r="L6038">
        <v>0.3</v>
      </c>
      <c r="M6038" s="2" t="b">
        <f t="shared" si="188"/>
        <v>0</v>
      </c>
      <c r="N6038" s="2" t="str">
        <f t="shared" si="189"/>
        <v>Male202035-44 yearsGR113-074</v>
      </c>
    </row>
    <row r="6039" spans="2:14" x14ac:dyDescent="0.35">
      <c r="B6039" t="s">
        <v>712</v>
      </c>
      <c r="C6039" t="s">
        <v>713</v>
      </c>
      <c r="D6039">
        <v>2020</v>
      </c>
      <c r="E6039">
        <v>2020</v>
      </c>
      <c r="F6039" s="1" t="s">
        <v>22</v>
      </c>
      <c r="G6039" s="1" t="s">
        <v>23</v>
      </c>
      <c r="H6039" s="1" t="s">
        <v>105</v>
      </c>
      <c r="I6039" s="1" t="s">
        <v>104</v>
      </c>
      <c r="J6039">
        <v>271</v>
      </c>
      <c r="K6039">
        <v>21045868</v>
      </c>
      <c r="L6039">
        <v>1.3</v>
      </c>
      <c r="M6039" s="2" t="b">
        <f t="shared" si="188"/>
        <v>0</v>
      </c>
      <c r="N6039" s="2" t="str">
        <f t="shared" si="189"/>
        <v>Male202035-44 yearsGR113-075</v>
      </c>
    </row>
    <row r="6040" spans="2:14" x14ac:dyDescent="0.35">
      <c r="B6040" t="s">
        <v>712</v>
      </c>
      <c r="C6040" t="s">
        <v>713</v>
      </c>
      <c r="D6040">
        <v>2020</v>
      </c>
      <c r="E6040">
        <v>2020</v>
      </c>
      <c r="F6040" s="1" t="s">
        <v>22</v>
      </c>
      <c r="G6040" s="1" t="s">
        <v>23</v>
      </c>
      <c r="H6040" s="1" t="s">
        <v>103</v>
      </c>
      <c r="I6040" s="1" t="s">
        <v>102</v>
      </c>
      <c r="J6040">
        <v>631</v>
      </c>
      <c r="K6040">
        <v>21045868</v>
      </c>
      <c r="L6040">
        <v>3</v>
      </c>
      <c r="M6040" s="2" t="b">
        <f t="shared" si="188"/>
        <v>1</v>
      </c>
      <c r="N6040" s="2" t="str">
        <f t="shared" si="189"/>
        <v>Male202035-44 yearsGR113-076</v>
      </c>
    </row>
    <row r="6041" spans="2:14" x14ac:dyDescent="0.35">
      <c r="B6041" t="s">
        <v>712</v>
      </c>
      <c r="C6041" t="s">
        <v>713</v>
      </c>
      <c r="D6041">
        <v>2020</v>
      </c>
      <c r="E6041">
        <v>2020</v>
      </c>
      <c r="F6041" s="1" t="s">
        <v>22</v>
      </c>
      <c r="G6041" s="1" t="s">
        <v>23</v>
      </c>
      <c r="H6041" s="1" t="s">
        <v>202</v>
      </c>
      <c r="I6041" s="1" t="s">
        <v>201</v>
      </c>
      <c r="J6041">
        <v>123</v>
      </c>
      <c r="K6041">
        <v>21045868</v>
      </c>
      <c r="L6041">
        <v>0.6</v>
      </c>
      <c r="M6041" s="2" t="b">
        <f t="shared" si="188"/>
        <v>0</v>
      </c>
      <c r="N6041" s="2" t="str">
        <f t="shared" si="189"/>
        <v>Male202035-44 yearsGR113-077</v>
      </c>
    </row>
    <row r="6042" spans="2:14" x14ac:dyDescent="0.35">
      <c r="B6042" t="s">
        <v>712</v>
      </c>
      <c r="C6042" t="s">
        <v>713</v>
      </c>
      <c r="D6042">
        <v>2020</v>
      </c>
      <c r="E6042">
        <v>2020</v>
      </c>
      <c r="F6042" s="1" t="s">
        <v>22</v>
      </c>
      <c r="G6042" s="1" t="s">
        <v>23</v>
      </c>
      <c r="H6042" s="1" t="s">
        <v>101</v>
      </c>
      <c r="I6042" s="1" t="s">
        <v>100</v>
      </c>
      <c r="J6042">
        <v>508</v>
      </c>
      <c r="K6042">
        <v>21045868</v>
      </c>
      <c r="L6042">
        <v>2.4</v>
      </c>
      <c r="M6042" s="2" t="b">
        <f t="shared" si="188"/>
        <v>0</v>
      </c>
      <c r="N6042" s="2" t="str">
        <f t="shared" si="189"/>
        <v>Male202035-44 yearsGR113-078</v>
      </c>
    </row>
    <row r="6043" spans="2:14" x14ac:dyDescent="0.35">
      <c r="B6043" t="s">
        <v>712</v>
      </c>
      <c r="C6043" t="s">
        <v>713</v>
      </c>
      <c r="D6043">
        <v>2020</v>
      </c>
      <c r="E6043">
        <v>2020</v>
      </c>
      <c r="F6043" s="1" t="s">
        <v>22</v>
      </c>
      <c r="G6043" s="1" t="s">
        <v>23</v>
      </c>
      <c r="H6043" s="1" t="s">
        <v>99</v>
      </c>
      <c r="I6043" s="1" t="s">
        <v>98</v>
      </c>
      <c r="J6043">
        <v>383</v>
      </c>
      <c r="K6043">
        <v>21045868</v>
      </c>
      <c r="L6043">
        <v>1.8</v>
      </c>
      <c r="M6043" s="2" t="b">
        <f t="shared" si="188"/>
        <v>1</v>
      </c>
      <c r="N6043" s="2" t="str">
        <f t="shared" si="189"/>
        <v>Male202035-44 yearsGR113-082</v>
      </c>
    </row>
    <row r="6044" spans="2:14" x14ac:dyDescent="0.35">
      <c r="B6044" t="s">
        <v>712</v>
      </c>
      <c r="C6044" t="s">
        <v>713</v>
      </c>
      <c r="D6044">
        <v>2020</v>
      </c>
      <c r="E6044">
        <v>2020</v>
      </c>
      <c r="F6044" s="1" t="s">
        <v>22</v>
      </c>
      <c r="G6044" s="1" t="s">
        <v>23</v>
      </c>
      <c r="H6044" s="1" t="s">
        <v>192</v>
      </c>
      <c r="I6044" s="1" t="s">
        <v>191</v>
      </c>
      <c r="J6044">
        <v>11</v>
      </c>
      <c r="K6044">
        <v>21045868</v>
      </c>
      <c r="L6044" t="s">
        <v>10</v>
      </c>
      <c r="M6044" s="2" t="b">
        <f t="shared" si="188"/>
        <v>0</v>
      </c>
      <c r="N6044" s="2" t="str">
        <f t="shared" si="189"/>
        <v>Male202035-44 yearsGR113-084</v>
      </c>
    </row>
    <row r="6045" spans="2:14" x14ac:dyDescent="0.35">
      <c r="B6045" t="s">
        <v>712</v>
      </c>
      <c r="C6045" t="s">
        <v>713</v>
      </c>
      <c r="D6045">
        <v>2020</v>
      </c>
      <c r="E6045">
        <v>2020</v>
      </c>
      <c r="F6045" s="1" t="s">
        <v>22</v>
      </c>
      <c r="G6045" s="1" t="s">
        <v>23</v>
      </c>
      <c r="H6045" s="1" t="s">
        <v>190</v>
      </c>
      <c r="I6045" s="1" t="s">
        <v>189</v>
      </c>
      <c r="J6045">
        <v>195</v>
      </c>
      <c r="K6045">
        <v>21045868</v>
      </c>
      <c r="L6045">
        <v>0.9</v>
      </c>
      <c r="M6045" s="2" t="b">
        <f t="shared" si="188"/>
        <v>0</v>
      </c>
      <c r="N6045" s="2" t="str">
        <f t="shared" si="189"/>
        <v>Male202035-44 yearsGR113-085</v>
      </c>
    </row>
    <row r="6046" spans="2:14" x14ac:dyDescent="0.35">
      <c r="B6046" t="s">
        <v>712</v>
      </c>
      <c r="C6046" t="s">
        <v>713</v>
      </c>
      <c r="D6046">
        <v>2020</v>
      </c>
      <c r="E6046">
        <v>2020</v>
      </c>
      <c r="F6046" s="1" t="s">
        <v>22</v>
      </c>
      <c r="G6046" s="1" t="s">
        <v>23</v>
      </c>
      <c r="H6046" s="1" t="s">
        <v>97</v>
      </c>
      <c r="I6046" s="1" t="s">
        <v>96</v>
      </c>
      <c r="J6046">
        <v>170</v>
      </c>
      <c r="K6046">
        <v>21045868</v>
      </c>
      <c r="L6046">
        <v>0.8</v>
      </c>
      <c r="M6046" s="2" t="b">
        <f t="shared" si="188"/>
        <v>0</v>
      </c>
      <c r="N6046" s="2" t="str">
        <f t="shared" si="189"/>
        <v>Male202035-44 yearsGR113-086</v>
      </c>
    </row>
    <row r="6047" spans="2:14" x14ac:dyDescent="0.35">
      <c r="B6047" t="s">
        <v>712</v>
      </c>
      <c r="C6047" t="s">
        <v>713</v>
      </c>
      <c r="D6047">
        <v>2020</v>
      </c>
      <c r="E6047">
        <v>2020</v>
      </c>
      <c r="F6047" s="1" t="s">
        <v>22</v>
      </c>
      <c r="G6047" s="1" t="s">
        <v>23</v>
      </c>
      <c r="H6047" s="1" t="s">
        <v>95</v>
      </c>
      <c r="I6047" s="1" t="s">
        <v>94</v>
      </c>
      <c r="J6047">
        <v>138</v>
      </c>
      <c r="K6047">
        <v>21045868</v>
      </c>
      <c r="L6047">
        <v>0.7</v>
      </c>
      <c r="M6047" s="2" t="b">
        <f t="shared" si="188"/>
        <v>1</v>
      </c>
      <c r="N6047" s="2" t="str">
        <f t="shared" si="189"/>
        <v>Male202035-44 yearsGR113-088</v>
      </c>
    </row>
    <row r="6048" spans="2:14" x14ac:dyDescent="0.35">
      <c r="B6048" t="s">
        <v>712</v>
      </c>
      <c r="C6048" t="s">
        <v>713</v>
      </c>
      <c r="D6048">
        <v>2020</v>
      </c>
      <c r="E6048">
        <v>2020</v>
      </c>
      <c r="F6048" s="1" t="s">
        <v>22</v>
      </c>
      <c r="G6048" s="1" t="s">
        <v>23</v>
      </c>
      <c r="H6048" s="1" t="s">
        <v>186</v>
      </c>
      <c r="I6048" s="1" t="s">
        <v>185</v>
      </c>
      <c r="J6048">
        <v>389</v>
      </c>
      <c r="K6048">
        <v>21045868</v>
      </c>
      <c r="L6048">
        <v>1.8</v>
      </c>
      <c r="M6048" s="2" t="b">
        <f t="shared" si="188"/>
        <v>0</v>
      </c>
      <c r="N6048" s="2" t="str">
        <f t="shared" si="189"/>
        <v>Male202035-44 yearsGR113-089</v>
      </c>
    </row>
    <row r="6049" spans="2:14" x14ac:dyDescent="0.35">
      <c r="B6049" t="s">
        <v>712</v>
      </c>
      <c r="C6049" t="s">
        <v>713</v>
      </c>
      <c r="D6049">
        <v>2020</v>
      </c>
      <c r="E6049">
        <v>2020</v>
      </c>
      <c r="F6049" s="1" t="s">
        <v>22</v>
      </c>
      <c r="G6049" s="1" t="s">
        <v>23</v>
      </c>
      <c r="H6049" s="1" t="s">
        <v>184</v>
      </c>
      <c r="I6049" s="1" t="s">
        <v>183</v>
      </c>
      <c r="J6049">
        <v>56</v>
      </c>
      <c r="K6049">
        <v>21045868</v>
      </c>
      <c r="L6049">
        <v>0.3</v>
      </c>
      <c r="M6049" s="2" t="b">
        <f t="shared" si="188"/>
        <v>1</v>
      </c>
      <c r="N6049" s="2" t="str">
        <f t="shared" si="189"/>
        <v>Male202035-44 yearsGR113-090</v>
      </c>
    </row>
    <row r="6050" spans="2:14" x14ac:dyDescent="0.35">
      <c r="B6050" t="s">
        <v>712</v>
      </c>
      <c r="C6050" t="s">
        <v>713</v>
      </c>
      <c r="D6050">
        <v>2020</v>
      </c>
      <c r="E6050">
        <v>2020</v>
      </c>
      <c r="F6050" s="1" t="s">
        <v>22</v>
      </c>
      <c r="G6050" s="1" t="s">
        <v>23</v>
      </c>
      <c r="H6050" s="1" t="s">
        <v>182</v>
      </c>
      <c r="I6050" s="1" t="s">
        <v>181</v>
      </c>
      <c r="J6050">
        <v>15</v>
      </c>
      <c r="K6050">
        <v>21045868</v>
      </c>
      <c r="L6050" t="s">
        <v>10</v>
      </c>
      <c r="M6050" s="2" t="b">
        <f t="shared" si="188"/>
        <v>1</v>
      </c>
      <c r="N6050" s="2" t="str">
        <f t="shared" si="189"/>
        <v>Male202035-44 yearsGR113-091</v>
      </c>
    </row>
    <row r="6051" spans="2:14" x14ac:dyDescent="0.35">
      <c r="B6051" t="s">
        <v>712</v>
      </c>
      <c r="C6051" t="s">
        <v>713</v>
      </c>
      <c r="D6051">
        <v>2020</v>
      </c>
      <c r="E6051">
        <v>2020</v>
      </c>
      <c r="F6051" s="1" t="s">
        <v>22</v>
      </c>
      <c r="G6051" s="1" t="s">
        <v>23</v>
      </c>
      <c r="H6051" s="1" t="s">
        <v>180</v>
      </c>
      <c r="I6051" s="1" t="s">
        <v>179</v>
      </c>
      <c r="J6051">
        <v>33</v>
      </c>
      <c r="K6051">
        <v>21045868</v>
      </c>
      <c r="L6051">
        <v>0.2</v>
      </c>
      <c r="M6051" s="2" t="b">
        <f t="shared" si="188"/>
        <v>1</v>
      </c>
      <c r="N6051" s="2" t="str">
        <f t="shared" si="189"/>
        <v>Male202035-44 yearsGR113-092</v>
      </c>
    </row>
    <row r="6052" spans="2:14" x14ac:dyDescent="0.35">
      <c r="B6052" t="s">
        <v>712</v>
      </c>
      <c r="C6052" t="s">
        <v>713</v>
      </c>
      <c r="D6052">
        <v>2020</v>
      </c>
      <c r="E6052">
        <v>2020</v>
      </c>
      <c r="F6052" s="1" t="s">
        <v>22</v>
      </c>
      <c r="G6052" s="1" t="s">
        <v>23</v>
      </c>
      <c r="H6052" s="1" t="s">
        <v>93</v>
      </c>
      <c r="I6052" s="1" t="s">
        <v>92</v>
      </c>
      <c r="J6052">
        <v>3086</v>
      </c>
      <c r="K6052">
        <v>21045868</v>
      </c>
      <c r="L6052">
        <v>14.7</v>
      </c>
      <c r="M6052" s="2" t="b">
        <f t="shared" si="188"/>
        <v>1</v>
      </c>
      <c r="N6052" s="2" t="str">
        <f t="shared" si="189"/>
        <v>Male202035-44 yearsGR113-093</v>
      </c>
    </row>
    <row r="6053" spans="2:14" x14ac:dyDescent="0.35">
      <c r="B6053" t="s">
        <v>712</v>
      </c>
      <c r="C6053" t="s">
        <v>713</v>
      </c>
      <c r="D6053">
        <v>2020</v>
      </c>
      <c r="E6053">
        <v>2020</v>
      </c>
      <c r="F6053" s="1" t="s">
        <v>22</v>
      </c>
      <c r="G6053" s="1" t="s">
        <v>23</v>
      </c>
      <c r="H6053" s="1" t="s">
        <v>91</v>
      </c>
      <c r="I6053" s="1" t="s">
        <v>90</v>
      </c>
      <c r="J6053">
        <v>2461</v>
      </c>
      <c r="K6053">
        <v>21045868</v>
      </c>
      <c r="L6053">
        <v>11.7</v>
      </c>
      <c r="M6053" s="2" t="b">
        <f t="shared" si="188"/>
        <v>0</v>
      </c>
      <c r="N6053" s="2" t="str">
        <f t="shared" si="189"/>
        <v>Male202035-44 yearsGR113-094</v>
      </c>
    </row>
    <row r="6054" spans="2:14" x14ac:dyDescent="0.35">
      <c r="B6054" t="s">
        <v>712</v>
      </c>
      <c r="C6054" t="s">
        <v>713</v>
      </c>
      <c r="D6054">
        <v>2020</v>
      </c>
      <c r="E6054">
        <v>2020</v>
      </c>
      <c r="F6054" s="1" t="s">
        <v>22</v>
      </c>
      <c r="G6054" s="1" t="s">
        <v>23</v>
      </c>
      <c r="H6054" s="1" t="s">
        <v>178</v>
      </c>
      <c r="I6054" s="1" t="s">
        <v>177</v>
      </c>
      <c r="J6054">
        <v>625</v>
      </c>
      <c r="K6054">
        <v>21045868</v>
      </c>
      <c r="L6054">
        <v>3</v>
      </c>
      <c r="M6054" s="2" t="b">
        <f t="shared" si="188"/>
        <v>0</v>
      </c>
      <c r="N6054" s="2" t="str">
        <f t="shared" si="189"/>
        <v>Male202035-44 yearsGR113-095</v>
      </c>
    </row>
    <row r="6055" spans="2:14" x14ac:dyDescent="0.35">
      <c r="B6055" t="s">
        <v>712</v>
      </c>
      <c r="C6055" t="s">
        <v>713</v>
      </c>
      <c r="D6055">
        <v>2020</v>
      </c>
      <c r="E6055">
        <v>2020</v>
      </c>
      <c r="F6055" s="1" t="s">
        <v>22</v>
      </c>
      <c r="G6055" s="1" t="s">
        <v>23</v>
      </c>
      <c r="H6055" s="1" t="s">
        <v>176</v>
      </c>
      <c r="I6055" s="1" t="s">
        <v>175</v>
      </c>
      <c r="J6055">
        <v>26</v>
      </c>
      <c r="K6055">
        <v>21045868</v>
      </c>
      <c r="L6055">
        <v>0.1</v>
      </c>
      <c r="M6055" s="2" t="b">
        <f t="shared" si="188"/>
        <v>1</v>
      </c>
      <c r="N6055" s="2" t="str">
        <f t="shared" si="189"/>
        <v>Male202035-44 yearsGR113-096</v>
      </c>
    </row>
    <row r="6056" spans="2:14" x14ac:dyDescent="0.35">
      <c r="B6056" t="s">
        <v>712</v>
      </c>
      <c r="C6056" t="s">
        <v>713</v>
      </c>
      <c r="D6056">
        <v>2020</v>
      </c>
      <c r="E6056">
        <v>2020</v>
      </c>
      <c r="F6056" s="1" t="s">
        <v>22</v>
      </c>
      <c r="G6056" s="1" t="s">
        <v>23</v>
      </c>
      <c r="H6056" s="1" t="s">
        <v>89</v>
      </c>
      <c r="I6056" s="1" t="s">
        <v>88</v>
      </c>
      <c r="J6056">
        <v>490</v>
      </c>
      <c r="K6056">
        <v>21045868</v>
      </c>
      <c r="L6056">
        <v>2.2999999999999998</v>
      </c>
      <c r="M6056" s="2" t="b">
        <f t="shared" si="188"/>
        <v>1</v>
      </c>
      <c r="N6056" s="2" t="str">
        <f t="shared" si="189"/>
        <v>Male202035-44 yearsGR113-097</v>
      </c>
    </row>
    <row r="6057" spans="2:14" x14ac:dyDescent="0.35">
      <c r="B6057" t="s">
        <v>712</v>
      </c>
      <c r="C6057" t="s">
        <v>713</v>
      </c>
      <c r="D6057">
        <v>2020</v>
      </c>
      <c r="E6057">
        <v>2020</v>
      </c>
      <c r="F6057" s="1" t="s">
        <v>22</v>
      </c>
      <c r="G6057" s="1" t="s">
        <v>23</v>
      </c>
      <c r="H6057" s="1" t="s">
        <v>172</v>
      </c>
      <c r="I6057" s="1" t="s">
        <v>171</v>
      </c>
      <c r="J6057">
        <v>15</v>
      </c>
      <c r="K6057">
        <v>21045868</v>
      </c>
      <c r="L6057" t="s">
        <v>10</v>
      </c>
      <c r="M6057" s="2" t="b">
        <f t="shared" si="188"/>
        <v>0</v>
      </c>
      <c r="N6057" s="2" t="str">
        <f t="shared" si="189"/>
        <v>Male202035-44 yearsGR113-099</v>
      </c>
    </row>
    <row r="6058" spans="2:14" x14ac:dyDescent="0.35">
      <c r="B6058" t="s">
        <v>712</v>
      </c>
      <c r="C6058" t="s">
        <v>713</v>
      </c>
      <c r="D6058">
        <v>2020</v>
      </c>
      <c r="E6058">
        <v>2020</v>
      </c>
      <c r="F6058" s="1" t="s">
        <v>22</v>
      </c>
      <c r="G6058" s="1" t="s">
        <v>23</v>
      </c>
      <c r="H6058" s="1" t="s">
        <v>87</v>
      </c>
      <c r="I6058" s="1" t="s">
        <v>86</v>
      </c>
      <c r="J6058">
        <v>470</v>
      </c>
      <c r="K6058">
        <v>21045868</v>
      </c>
      <c r="L6058">
        <v>2.2000000000000002</v>
      </c>
      <c r="M6058" s="2" t="b">
        <f t="shared" si="188"/>
        <v>0</v>
      </c>
      <c r="N6058" s="2" t="str">
        <f t="shared" si="189"/>
        <v>Male202035-44 yearsGR113-100</v>
      </c>
    </row>
    <row r="6059" spans="2:14" x14ac:dyDescent="0.35">
      <c r="B6059" t="s">
        <v>712</v>
      </c>
      <c r="C6059" t="s">
        <v>713</v>
      </c>
      <c r="D6059">
        <v>2020</v>
      </c>
      <c r="E6059">
        <v>2020</v>
      </c>
      <c r="F6059" s="1" t="s">
        <v>22</v>
      </c>
      <c r="G6059" s="1" t="s">
        <v>23</v>
      </c>
      <c r="H6059" s="1" t="s">
        <v>164</v>
      </c>
      <c r="I6059" s="1" t="s">
        <v>163</v>
      </c>
      <c r="J6059">
        <v>275</v>
      </c>
      <c r="K6059">
        <v>21045868</v>
      </c>
      <c r="L6059">
        <v>1.3</v>
      </c>
      <c r="M6059" s="2" t="b">
        <f t="shared" si="188"/>
        <v>1</v>
      </c>
      <c r="N6059" s="2" t="str">
        <f t="shared" si="189"/>
        <v>Male202035-44 yearsGR113-109</v>
      </c>
    </row>
    <row r="6060" spans="2:14" x14ac:dyDescent="0.35">
      <c r="B6060" t="s">
        <v>712</v>
      </c>
      <c r="C6060" t="s">
        <v>713</v>
      </c>
      <c r="D6060">
        <v>2020</v>
      </c>
      <c r="E6060">
        <v>2020</v>
      </c>
      <c r="F6060" s="1" t="s">
        <v>22</v>
      </c>
      <c r="G6060" s="1" t="s">
        <v>23</v>
      </c>
      <c r="H6060" s="1" t="s">
        <v>83</v>
      </c>
      <c r="I6060" s="1" t="s">
        <v>82</v>
      </c>
      <c r="J6060">
        <v>973</v>
      </c>
      <c r="K6060">
        <v>21045868</v>
      </c>
      <c r="L6060">
        <v>4.5999999999999996</v>
      </c>
      <c r="M6060" s="2" t="b">
        <f t="shared" si="188"/>
        <v>0</v>
      </c>
      <c r="N6060" s="2" t="str">
        <f t="shared" si="189"/>
        <v>Male202035-44 yearsGR113-110</v>
      </c>
    </row>
    <row r="6061" spans="2:14" x14ac:dyDescent="0.35">
      <c r="B6061" t="s">
        <v>712</v>
      </c>
      <c r="C6061" t="s">
        <v>713</v>
      </c>
      <c r="D6061">
        <v>2020</v>
      </c>
      <c r="E6061">
        <v>2020</v>
      </c>
      <c r="F6061" s="1" t="s">
        <v>22</v>
      </c>
      <c r="G6061" s="1" t="s">
        <v>23</v>
      </c>
      <c r="H6061" s="1" t="s">
        <v>81</v>
      </c>
      <c r="I6061" s="1" t="s">
        <v>80</v>
      </c>
      <c r="J6061">
        <v>6114</v>
      </c>
      <c r="K6061">
        <v>21045868</v>
      </c>
      <c r="L6061">
        <v>29.1</v>
      </c>
      <c r="M6061" s="2" t="b">
        <f t="shared" si="188"/>
        <v>0</v>
      </c>
      <c r="N6061" s="2" t="str">
        <f t="shared" si="189"/>
        <v>Male202035-44 yearsGR113-111</v>
      </c>
    </row>
    <row r="6062" spans="2:14" x14ac:dyDescent="0.35">
      <c r="B6062" t="s">
        <v>712</v>
      </c>
      <c r="C6062" t="s">
        <v>713</v>
      </c>
      <c r="D6062">
        <v>2020</v>
      </c>
      <c r="E6062">
        <v>2020</v>
      </c>
      <c r="F6062" s="1" t="s">
        <v>22</v>
      </c>
      <c r="G6062" s="1" t="s">
        <v>23</v>
      </c>
      <c r="H6062" s="1" t="s">
        <v>79</v>
      </c>
      <c r="I6062" s="1" t="s">
        <v>78</v>
      </c>
      <c r="J6062">
        <v>22499</v>
      </c>
      <c r="K6062">
        <v>21045868</v>
      </c>
      <c r="L6062">
        <v>106.9</v>
      </c>
      <c r="M6062" s="2" t="b">
        <f t="shared" si="188"/>
        <v>1</v>
      </c>
      <c r="N6062" s="2" t="str">
        <f t="shared" si="189"/>
        <v>Male202035-44 yearsGR113-112</v>
      </c>
    </row>
    <row r="6063" spans="2:14" x14ac:dyDescent="0.35">
      <c r="B6063" t="s">
        <v>712</v>
      </c>
      <c r="C6063" t="s">
        <v>713</v>
      </c>
      <c r="D6063">
        <v>2020</v>
      </c>
      <c r="E6063">
        <v>2020</v>
      </c>
      <c r="F6063" s="1" t="s">
        <v>22</v>
      </c>
      <c r="G6063" s="1" t="s">
        <v>23</v>
      </c>
      <c r="H6063" s="1" t="s">
        <v>77</v>
      </c>
      <c r="I6063" s="1" t="s">
        <v>76</v>
      </c>
      <c r="J6063">
        <v>4967</v>
      </c>
      <c r="K6063">
        <v>21045868</v>
      </c>
      <c r="L6063">
        <v>23.6</v>
      </c>
      <c r="M6063" s="2" t="b">
        <f t="shared" si="188"/>
        <v>0</v>
      </c>
      <c r="N6063" s="2" t="str">
        <f t="shared" si="189"/>
        <v>Male202035-44 yearsGR113-113</v>
      </c>
    </row>
    <row r="6064" spans="2:14" x14ac:dyDescent="0.35">
      <c r="B6064" t="s">
        <v>712</v>
      </c>
      <c r="C6064" t="s">
        <v>713</v>
      </c>
      <c r="D6064">
        <v>2020</v>
      </c>
      <c r="E6064">
        <v>2020</v>
      </c>
      <c r="F6064" s="1" t="s">
        <v>22</v>
      </c>
      <c r="G6064" s="1" t="s">
        <v>23</v>
      </c>
      <c r="H6064" s="1" t="s">
        <v>75</v>
      </c>
      <c r="I6064" s="1" t="s">
        <v>74</v>
      </c>
      <c r="J6064">
        <v>4636</v>
      </c>
      <c r="K6064">
        <v>21045868</v>
      </c>
      <c r="L6064">
        <v>22</v>
      </c>
      <c r="M6064" s="2" t="b">
        <f t="shared" ref="M6064:M6127" si="190">LEFT(H6064,1)="#"</f>
        <v>0</v>
      </c>
      <c r="N6064" s="2" t="str">
        <f t="shared" ref="N6064:N6127" si="191">B6064&amp;E6064&amp;F6064&amp;I6064</f>
        <v>Male202035-44 yearsGR113-114</v>
      </c>
    </row>
    <row r="6065" spans="2:14" x14ac:dyDescent="0.35">
      <c r="B6065" t="s">
        <v>712</v>
      </c>
      <c r="C6065" t="s">
        <v>713</v>
      </c>
      <c r="D6065">
        <v>2020</v>
      </c>
      <c r="E6065">
        <v>2020</v>
      </c>
      <c r="F6065" s="1" t="s">
        <v>22</v>
      </c>
      <c r="G6065" s="1" t="s">
        <v>23</v>
      </c>
      <c r="H6065" s="1" t="s">
        <v>162</v>
      </c>
      <c r="I6065" s="1" t="s">
        <v>161</v>
      </c>
      <c r="J6065">
        <v>132</v>
      </c>
      <c r="K6065">
        <v>21045868</v>
      </c>
      <c r="L6065">
        <v>0.6</v>
      </c>
      <c r="M6065" s="2" t="b">
        <f t="shared" si="190"/>
        <v>0</v>
      </c>
      <c r="N6065" s="2" t="str">
        <f t="shared" si="191"/>
        <v>Male202035-44 yearsGR113-115</v>
      </c>
    </row>
    <row r="6066" spans="2:14" x14ac:dyDescent="0.35">
      <c r="B6066" t="s">
        <v>712</v>
      </c>
      <c r="C6066" t="s">
        <v>713</v>
      </c>
      <c r="D6066">
        <v>2020</v>
      </c>
      <c r="E6066">
        <v>2020</v>
      </c>
      <c r="F6066" s="1" t="s">
        <v>22</v>
      </c>
      <c r="G6066" s="1" t="s">
        <v>23</v>
      </c>
      <c r="H6066" s="1" t="s">
        <v>160</v>
      </c>
      <c r="I6066" s="1" t="s">
        <v>159</v>
      </c>
      <c r="J6066">
        <v>199</v>
      </c>
      <c r="K6066">
        <v>21045868</v>
      </c>
      <c r="L6066">
        <v>0.9</v>
      </c>
      <c r="M6066" s="2" t="b">
        <f t="shared" si="190"/>
        <v>0</v>
      </c>
      <c r="N6066" s="2" t="str">
        <f t="shared" si="191"/>
        <v>Male202035-44 yearsGR113-116</v>
      </c>
    </row>
    <row r="6067" spans="2:14" x14ac:dyDescent="0.35">
      <c r="B6067" t="s">
        <v>712</v>
      </c>
      <c r="C6067" t="s">
        <v>713</v>
      </c>
      <c r="D6067">
        <v>2020</v>
      </c>
      <c r="E6067">
        <v>2020</v>
      </c>
      <c r="F6067" s="1" t="s">
        <v>22</v>
      </c>
      <c r="G6067" s="1" t="s">
        <v>23</v>
      </c>
      <c r="H6067" s="1" t="s">
        <v>73</v>
      </c>
      <c r="I6067" s="1" t="s">
        <v>72</v>
      </c>
      <c r="J6067">
        <v>17532</v>
      </c>
      <c r="K6067">
        <v>21045868</v>
      </c>
      <c r="L6067">
        <v>83.3</v>
      </c>
      <c r="M6067" s="2" t="b">
        <f t="shared" si="190"/>
        <v>0</v>
      </c>
      <c r="N6067" s="2" t="str">
        <f t="shared" si="191"/>
        <v>Male202035-44 yearsGR113-117</v>
      </c>
    </row>
    <row r="6068" spans="2:14" x14ac:dyDescent="0.35">
      <c r="B6068" t="s">
        <v>712</v>
      </c>
      <c r="C6068" t="s">
        <v>713</v>
      </c>
      <c r="D6068">
        <v>2020</v>
      </c>
      <c r="E6068">
        <v>2020</v>
      </c>
      <c r="F6068" s="1" t="s">
        <v>22</v>
      </c>
      <c r="G6068" s="1" t="s">
        <v>23</v>
      </c>
      <c r="H6068" s="1" t="s">
        <v>71</v>
      </c>
      <c r="I6068" s="1" t="s">
        <v>70</v>
      </c>
      <c r="J6068">
        <v>472</v>
      </c>
      <c r="K6068">
        <v>21045868</v>
      </c>
      <c r="L6068">
        <v>2.2000000000000002</v>
      </c>
      <c r="M6068" s="2" t="b">
        <f t="shared" si="190"/>
        <v>0</v>
      </c>
      <c r="N6068" s="2" t="str">
        <f t="shared" si="191"/>
        <v>Male202035-44 yearsGR113-118</v>
      </c>
    </row>
    <row r="6069" spans="2:14" x14ac:dyDescent="0.35">
      <c r="B6069" t="s">
        <v>712</v>
      </c>
      <c r="C6069" t="s">
        <v>713</v>
      </c>
      <c r="D6069">
        <v>2020</v>
      </c>
      <c r="E6069">
        <v>2020</v>
      </c>
      <c r="F6069" s="1" t="s">
        <v>22</v>
      </c>
      <c r="G6069" s="1" t="s">
        <v>23</v>
      </c>
      <c r="H6069" s="1" t="s">
        <v>158</v>
      </c>
      <c r="I6069" s="1" t="s">
        <v>157</v>
      </c>
      <c r="J6069">
        <v>56</v>
      </c>
      <c r="K6069">
        <v>21045868</v>
      </c>
      <c r="L6069">
        <v>0.3</v>
      </c>
      <c r="M6069" s="2" t="b">
        <f t="shared" si="190"/>
        <v>0</v>
      </c>
      <c r="N6069" s="2" t="str">
        <f t="shared" si="191"/>
        <v>Male202035-44 yearsGR113-119</v>
      </c>
    </row>
    <row r="6070" spans="2:14" x14ac:dyDescent="0.35">
      <c r="B6070" t="s">
        <v>712</v>
      </c>
      <c r="C6070" t="s">
        <v>713</v>
      </c>
      <c r="D6070">
        <v>2020</v>
      </c>
      <c r="E6070">
        <v>2020</v>
      </c>
      <c r="F6070" s="1" t="s">
        <v>22</v>
      </c>
      <c r="G6070" s="1" t="s">
        <v>23</v>
      </c>
      <c r="H6070" s="1" t="s">
        <v>69</v>
      </c>
      <c r="I6070" s="1" t="s">
        <v>68</v>
      </c>
      <c r="J6070">
        <v>399</v>
      </c>
      <c r="K6070">
        <v>21045868</v>
      </c>
      <c r="L6070">
        <v>1.9</v>
      </c>
      <c r="M6070" s="2" t="b">
        <f t="shared" si="190"/>
        <v>0</v>
      </c>
      <c r="N6070" s="2" t="str">
        <f t="shared" si="191"/>
        <v>Male202035-44 yearsGR113-120</v>
      </c>
    </row>
    <row r="6071" spans="2:14" x14ac:dyDescent="0.35">
      <c r="B6071" t="s">
        <v>712</v>
      </c>
      <c r="C6071" t="s">
        <v>713</v>
      </c>
      <c r="D6071">
        <v>2020</v>
      </c>
      <c r="E6071">
        <v>2020</v>
      </c>
      <c r="F6071" s="1" t="s">
        <v>22</v>
      </c>
      <c r="G6071" s="1" t="s">
        <v>23</v>
      </c>
      <c r="H6071" s="1" t="s">
        <v>156</v>
      </c>
      <c r="I6071" s="1" t="s">
        <v>155</v>
      </c>
      <c r="J6071">
        <v>154</v>
      </c>
      <c r="K6071">
        <v>21045868</v>
      </c>
      <c r="L6071">
        <v>0.7</v>
      </c>
      <c r="M6071" s="2" t="b">
        <f t="shared" si="190"/>
        <v>0</v>
      </c>
      <c r="N6071" s="2" t="str">
        <f t="shared" si="191"/>
        <v>Male202035-44 yearsGR113-121</v>
      </c>
    </row>
    <row r="6072" spans="2:14" x14ac:dyDescent="0.35">
      <c r="B6072" t="s">
        <v>712</v>
      </c>
      <c r="C6072" t="s">
        <v>713</v>
      </c>
      <c r="D6072">
        <v>2020</v>
      </c>
      <c r="E6072">
        <v>2020</v>
      </c>
      <c r="F6072" s="1" t="s">
        <v>22</v>
      </c>
      <c r="G6072" s="1" t="s">
        <v>23</v>
      </c>
      <c r="H6072" s="1" t="s">
        <v>67</v>
      </c>
      <c r="I6072" s="1" t="s">
        <v>66</v>
      </c>
      <c r="J6072">
        <v>15637</v>
      </c>
      <c r="K6072">
        <v>21045868</v>
      </c>
      <c r="L6072">
        <v>74.3</v>
      </c>
      <c r="M6072" s="2" t="b">
        <f t="shared" si="190"/>
        <v>0</v>
      </c>
      <c r="N6072" s="2" t="str">
        <f t="shared" si="191"/>
        <v>Male202035-44 yearsGR113-122</v>
      </c>
    </row>
    <row r="6073" spans="2:14" x14ac:dyDescent="0.35">
      <c r="B6073" t="s">
        <v>712</v>
      </c>
      <c r="C6073" t="s">
        <v>713</v>
      </c>
      <c r="D6073">
        <v>2020</v>
      </c>
      <c r="E6073">
        <v>2020</v>
      </c>
      <c r="F6073" s="1" t="s">
        <v>22</v>
      </c>
      <c r="G6073" s="1" t="s">
        <v>23</v>
      </c>
      <c r="H6073" s="1" t="s">
        <v>154</v>
      </c>
      <c r="I6073" s="1" t="s">
        <v>153</v>
      </c>
      <c r="J6073">
        <v>814</v>
      </c>
      <c r="K6073">
        <v>21045868</v>
      </c>
      <c r="L6073">
        <v>3.9</v>
      </c>
      <c r="M6073" s="2" t="b">
        <f t="shared" si="190"/>
        <v>0</v>
      </c>
      <c r="N6073" s="2" t="str">
        <f t="shared" si="191"/>
        <v>Male202035-44 yearsGR113-123</v>
      </c>
    </row>
    <row r="6074" spans="2:14" x14ac:dyDescent="0.35">
      <c r="B6074" t="s">
        <v>712</v>
      </c>
      <c r="C6074" t="s">
        <v>713</v>
      </c>
      <c r="D6074">
        <v>2020</v>
      </c>
      <c r="E6074">
        <v>2020</v>
      </c>
      <c r="F6074" s="1" t="s">
        <v>22</v>
      </c>
      <c r="G6074" s="1" t="s">
        <v>23</v>
      </c>
      <c r="H6074" s="1" t="s">
        <v>65</v>
      </c>
      <c r="I6074" s="1" t="s">
        <v>64</v>
      </c>
      <c r="J6074">
        <v>5723</v>
      </c>
      <c r="K6074">
        <v>21045868</v>
      </c>
      <c r="L6074">
        <v>27.2</v>
      </c>
      <c r="M6074" s="2" t="b">
        <f t="shared" si="190"/>
        <v>1</v>
      </c>
      <c r="N6074" s="2" t="str">
        <f t="shared" si="191"/>
        <v>Male202035-44 yearsGR113-124</v>
      </c>
    </row>
    <row r="6075" spans="2:14" x14ac:dyDescent="0.35">
      <c r="B6075" t="s">
        <v>712</v>
      </c>
      <c r="C6075" t="s">
        <v>713</v>
      </c>
      <c r="D6075">
        <v>2020</v>
      </c>
      <c r="E6075">
        <v>2020</v>
      </c>
      <c r="F6075" s="1" t="s">
        <v>22</v>
      </c>
      <c r="G6075" s="1" t="s">
        <v>23</v>
      </c>
      <c r="H6075" s="1" t="s">
        <v>152</v>
      </c>
      <c r="I6075" s="1" t="s">
        <v>151</v>
      </c>
      <c r="J6075">
        <v>2700</v>
      </c>
      <c r="K6075">
        <v>21045868</v>
      </c>
      <c r="L6075">
        <v>12.8</v>
      </c>
      <c r="M6075" s="2" t="b">
        <f t="shared" si="190"/>
        <v>0</v>
      </c>
      <c r="N6075" s="2" t="str">
        <f t="shared" si="191"/>
        <v>Male202035-44 yearsGR113-125</v>
      </c>
    </row>
    <row r="6076" spans="2:14" x14ac:dyDescent="0.35">
      <c r="B6076" t="s">
        <v>712</v>
      </c>
      <c r="C6076" t="s">
        <v>713</v>
      </c>
      <c r="D6076">
        <v>2020</v>
      </c>
      <c r="E6076">
        <v>2020</v>
      </c>
      <c r="F6076" s="1" t="s">
        <v>22</v>
      </c>
      <c r="G6076" s="1" t="s">
        <v>23</v>
      </c>
      <c r="H6076" s="1" t="s">
        <v>63</v>
      </c>
      <c r="I6076" s="1" t="s">
        <v>62</v>
      </c>
      <c r="J6076">
        <v>3023</v>
      </c>
      <c r="K6076">
        <v>21045868</v>
      </c>
      <c r="L6076">
        <v>14.4</v>
      </c>
      <c r="M6076" s="2" t="b">
        <f t="shared" si="190"/>
        <v>0</v>
      </c>
      <c r="N6076" s="2" t="str">
        <f t="shared" si="191"/>
        <v>Male202035-44 yearsGR113-126</v>
      </c>
    </row>
    <row r="6077" spans="2:14" x14ac:dyDescent="0.35">
      <c r="B6077" t="s">
        <v>712</v>
      </c>
      <c r="C6077" t="s">
        <v>713</v>
      </c>
      <c r="D6077">
        <v>2020</v>
      </c>
      <c r="E6077">
        <v>2020</v>
      </c>
      <c r="F6077" s="1" t="s">
        <v>22</v>
      </c>
      <c r="G6077" s="1" t="s">
        <v>23</v>
      </c>
      <c r="H6077" s="1" t="s">
        <v>61</v>
      </c>
      <c r="I6077" s="1" t="s">
        <v>60</v>
      </c>
      <c r="J6077">
        <v>3658</v>
      </c>
      <c r="K6077">
        <v>21045868</v>
      </c>
      <c r="L6077">
        <v>17.399999999999999</v>
      </c>
      <c r="M6077" s="2" t="b">
        <f t="shared" si="190"/>
        <v>1</v>
      </c>
      <c r="N6077" s="2" t="str">
        <f t="shared" si="191"/>
        <v>Male202035-44 yearsGR113-127</v>
      </c>
    </row>
    <row r="6078" spans="2:14" x14ac:dyDescent="0.35">
      <c r="B6078" t="s">
        <v>712</v>
      </c>
      <c r="C6078" t="s">
        <v>713</v>
      </c>
      <c r="D6078">
        <v>2020</v>
      </c>
      <c r="E6078">
        <v>2020</v>
      </c>
      <c r="F6078" s="1" t="s">
        <v>22</v>
      </c>
      <c r="G6078" s="1" t="s">
        <v>23</v>
      </c>
      <c r="H6078" s="1" t="s">
        <v>59</v>
      </c>
      <c r="I6078" s="1" t="s">
        <v>58</v>
      </c>
      <c r="J6078">
        <v>2991</v>
      </c>
      <c r="K6078">
        <v>21045868</v>
      </c>
      <c r="L6078">
        <v>14.2</v>
      </c>
      <c r="M6078" s="2" t="b">
        <f t="shared" si="190"/>
        <v>0</v>
      </c>
      <c r="N6078" s="2" t="str">
        <f t="shared" si="191"/>
        <v>Male202035-44 yearsGR113-128</v>
      </c>
    </row>
    <row r="6079" spans="2:14" x14ac:dyDescent="0.35">
      <c r="B6079" t="s">
        <v>712</v>
      </c>
      <c r="C6079" t="s">
        <v>713</v>
      </c>
      <c r="D6079">
        <v>2020</v>
      </c>
      <c r="E6079">
        <v>2020</v>
      </c>
      <c r="F6079" s="1" t="s">
        <v>22</v>
      </c>
      <c r="G6079" s="1" t="s">
        <v>23</v>
      </c>
      <c r="H6079" s="1" t="s">
        <v>57</v>
      </c>
      <c r="I6079" s="1" t="s">
        <v>56</v>
      </c>
      <c r="J6079">
        <v>667</v>
      </c>
      <c r="K6079">
        <v>21045868</v>
      </c>
      <c r="L6079">
        <v>3.2</v>
      </c>
      <c r="M6079" s="2" t="b">
        <f t="shared" si="190"/>
        <v>0</v>
      </c>
      <c r="N6079" s="2" t="str">
        <f t="shared" si="191"/>
        <v>Male202035-44 yearsGR113-129</v>
      </c>
    </row>
    <row r="6080" spans="2:14" x14ac:dyDescent="0.35">
      <c r="B6080" t="s">
        <v>712</v>
      </c>
      <c r="C6080" t="s">
        <v>713</v>
      </c>
      <c r="D6080">
        <v>2020</v>
      </c>
      <c r="E6080">
        <v>2020</v>
      </c>
      <c r="F6080" s="1" t="s">
        <v>22</v>
      </c>
      <c r="G6080" s="1" t="s">
        <v>23</v>
      </c>
      <c r="H6080" s="1" t="s">
        <v>300</v>
      </c>
      <c r="I6080" s="1" t="s">
        <v>299</v>
      </c>
      <c r="J6080">
        <v>183</v>
      </c>
      <c r="K6080">
        <v>21045868</v>
      </c>
      <c r="L6080">
        <v>0.9</v>
      </c>
      <c r="M6080" s="2" t="b">
        <f t="shared" si="190"/>
        <v>1</v>
      </c>
      <c r="N6080" s="2" t="str">
        <f t="shared" si="191"/>
        <v>Male202035-44 yearsGR113-130</v>
      </c>
    </row>
    <row r="6081" spans="2:14" x14ac:dyDescent="0.35">
      <c r="B6081" t="s">
        <v>712</v>
      </c>
      <c r="C6081" t="s">
        <v>713</v>
      </c>
      <c r="D6081">
        <v>2020</v>
      </c>
      <c r="E6081">
        <v>2020</v>
      </c>
      <c r="F6081" s="1" t="s">
        <v>22</v>
      </c>
      <c r="G6081" s="1" t="s">
        <v>23</v>
      </c>
      <c r="H6081" s="1" t="s">
        <v>55</v>
      </c>
      <c r="I6081" s="1" t="s">
        <v>54</v>
      </c>
      <c r="J6081">
        <v>807</v>
      </c>
      <c r="K6081">
        <v>21045868</v>
      </c>
      <c r="L6081">
        <v>3.8</v>
      </c>
      <c r="M6081" s="2" t="b">
        <f t="shared" si="190"/>
        <v>0</v>
      </c>
      <c r="N6081" s="2" t="str">
        <f t="shared" si="191"/>
        <v>Male202035-44 yearsGR113-131</v>
      </c>
    </row>
    <row r="6082" spans="2:14" x14ac:dyDescent="0.35">
      <c r="B6082" t="s">
        <v>712</v>
      </c>
      <c r="C6082" t="s">
        <v>713</v>
      </c>
      <c r="D6082">
        <v>2020</v>
      </c>
      <c r="E6082">
        <v>2020</v>
      </c>
      <c r="F6082" s="1" t="s">
        <v>22</v>
      </c>
      <c r="G6082" s="1" t="s">
        <v>23</v>
      </c>
      <c r="H6082" s="1" t="s">
        <v>150</v>
      </c>
      <c r="I6082" s="1" t="s">
        <v>149</v>
      </c>
      <c r="J6082">
        <v>47</v>
      </c>
      <c r="K6082">
        <v>21045868</v>
      </c>
      <c r="L6082">
        <v>0.2</v>
      </c>
      <c r="M6082" s="2" t="b">
        <f t="shared" si="190"/>
        <v>0</v>
      </c>
      <c r="N6082" s="2" t="str">
        <f t="shared" si="191"/>
        <v>Male202035-44 yearsGR113-132</v>
      </c>
    </row>
    <row r="6083" spans="2:14" x14ac:dyDescent="0.35">
      <c r="B6083" t="s">
        <v>712</v>
      </c>
      <c r="C6083" t="s">
        <v>713</v>
      </c>
      <c r="D6083">
        <v>2020</v>
      </c>
      <c r="E6083">
        <v>2020</v>
      </c>
      <c r="F6083" s="1" t="s">
        <v>22</v>
      </c>
      <c r="G6083" s="1" t="s">
        <v>23</v>
      </c>
      <c r="H6083" s="1" t="s">
        <v>53</v>
      </c>
      <c r="I6083" s="1" t="s">
        <v>52</v>
      </c>
      <c r="J6083">
        <v>760</v>
      </c>
      <c r="K6083">
        <v>21045868</v>
      </c>
      <c r="L6083">
        <v>3.6</v>
      </c>
      <c r="M6083" s="2" t="b">
        <f t="shared" si="190"/>
        <v>0</v>
      </c>
      <c r="N6083" s="2" t="str">
        <f t="shared" si="191"/>
        <v>Male202035-44 yearsGR113-133</v>
      </c>
    </row>
    <row r="6084" spans="2:14" x14ac:dyDescent="0.35">
      <c r="B6084" t="s">
        <v>712</v>
      </c>
      <c r="C6084" t="s">
        <v>713</v>
      </c>
      <c r="D6084">
        <v>2020</v>
      </c>
      <c r="E6084">
        <v>2020</v>
      </c>
      <c r="F6084" s="1" t="s">
        <v>22</v>
      </c>
      <c r="G6084" s="1" t="s">
        <v>23</v>
      </c>
      <c r="H6084" s="1" t="s">
        <v>147</v>
      </c>
      <c r="I6084" s="1" t="s">
        <v>146</v>
      </c>
      <c r="J6084">
        <v>92</v>
      </c>
      <c r="K6084">
        <v>21045868</v>
      </c>
      <c r="L6084">
        <v>0.4</v>
      </c>
      <c r="M6084" s="2" t="b">
        <f t="shared" si="190"/>
        <v>1</v>
      </c>
      <c r="N6084" s="2" t="str">
        <f t="shared" si="191"/>
        <v>Male202035-44 yearsGR113-135</v>
      </c>
    </row>
    <row r="6085" spans="2:14" x14ac:dyDescent="0.35">
      <c r="B6085" t="s">
        <v>712</v>
      </c>
      <c r="C6085" t="s">
        <v>713</v>
      </c>
      <c r="D6085">
        <v>2020</v>
      </c>
      <c r="E6085">
        <v>2020</v>
      </c>
      <c r="F6085" s="1" t="s">
        <v>22</v>
      </c>
      <c r="G6085" s="1" t="s">
        <v>23</v>
      </c>
      <c r="H6085" s="1" t="s">
        <v>145</v>
      </c>
      <c r="I6085" s="1" t="s">
        <v>144</v>
      </c>
      <c r="J6085">
        <v>19</v>
      </c>
      <c r="K6085">
        <v>21045868</v>
      </c>
      <c r="L6085" t="s">
        <v>10</v>
      </c>
      <c r="M6085" s="2" t="b">
        <f t="shared" si="190"/>
        <v>1</v>
      </c>
      <c r="N6085" s="2" t="str">
        <f t="shared" si="191"/>
        <v>Male202035-44 yearsGR113-136</v>
      </c>
    </row>
    <row r="6086" spans="2:14" x14ac:dyDescent="0.35">
      <c r="B6086" t="s">
        <v>712</v>
      </c>
      <c r="C6086" t="s">
        <v>713</v>
      </c>
      <c r="D6086">
        <v>2020</v>
      </c>
      <c r="E6086">
        <v>2020</v>
      </c>
      <c r="F6086" s="1" t="s">
        <v>22</v>
      </c>
      <c r="G6086" s="1" t="s">
        <v>23</v>
      </c>
      <c r="H6086" s="1" t="s">
        <v>51</v>
      </c>
      <c r="I6086" s="1" t="s">
        <v>50</v>
      </c>
      <c r="J6086">
        <v>4068</v>
      </c>
      <c r="K6086">
        <v>21045868</v>
      </c>
      <c r="L6086">
        <v>19.3</v>
      </c>
      <c r="M6086" s="2" t="b">
        <f t="shared" si="190"/>
        <v>1</v>
      </c>
      <c r="N6086" s="2" t="str">
        <f t="shared" si="191"/>
        <v>Male202035-44 yearsGR113-137</v>
      </c>
    </row>
    <row r="6087" spans="2:14" x14ac:dyDescent="0.35">
      <c r="B6087" t="s">
        <v>712</v>
      </c>
      <c r="C6087" t="s">
        <v>713</v>
      </c>
      <c r="D6087">
        <v>2020</v>
      </c>
      <c r="E6087">
        <v>2020</v>
      </c>
      <c r="F6087" s="1" t="s">
        <v>24</v>
      </c>
      <c r="G6087" s="1" t="s">
        <v>25</v>
      </c>
      <c r="H6087" s="1" t="s">
        <v>296</v>
      </c>
      <c r="I6087" s="1" t="s">
        <v>295</v>
      </c>
      <c r="J6087">
        <v>122</v>
      </c>
      <c r="K6087">
        <v>19924692</v>
      </c>
      <c r="L6087">
        <v>0.6</v>
      </c>
      <c r="M6087" s="2" t="b">
        <f t="shared" si="190"/>
        <v>0</v>
      </c>
      <c r="N6087" s="2" t="str">
        <f t="shared" si="191"/>
        <v>Male202045-54 yearsGR113-003</v>
      </c>
    </row>
    <row r="6088" spans="2:14" x14ac:dyDescent="0.35">
      <c r="B6088" t="s">
        <v>712</v>
      </c>
      <c r="C6088" t="s">
        <v>713</v>
      </c>
      <c r="D6088">
        <v>2020</v>
      </c>
      <c r="E6088">
        <v>2020</v>
      </c>
      <c r="F6088" s="1" t="s">
        <v>24</v>
      </c>
      <c r="G6088" s="1" t="s">
        <v>25</v>
      </c>
      <c r="H6088" s="1" t="s">
        <v>294</v>
      </c>
      <c r="I6088" s="1" t="s">
        <v>293</v>
      </c>
      <c r="J6088">
        <v>42</v>
      </c>
      <c r="K6088">
        <v>19924692</v>
      </c>
      <c r="L6088">
        <v>0.2</v>
      </c>
      <c r="M6088" s="2" t="b">
        <f t="shared" si="190"/>
        <v>1</v>
      </c>
      <c r="N6088" s="2" t="str">
        <f t="shared" si="191"/>
        <v>Male202045-54 yearsGR113-004</v>
      </c>
    </row>
    <row r="6089" spans="2:14" x14ac:dyDescent="0.35">
      <c r="B6089" t="s">
        <v>712</v>
      </c>
      <c r="C6089" t="s">
        <v>713</v>
      </c>
      <c r="D6089">
        <v>2020</v>
      </c>
      <c r="E6089">
        <v>2020</v>
      </c>
      <c r="F6089" s="1" t="s">
        <v>24</v>
      </c>
      <c r="G6089" s="1" t="s">
        <v>25</v>
      </c>
      <c r="H6089" s="1" t="s">
        <v>292</v>
      </c>
      <c r="I6089" s="1" t="s">
        <v>291</v>
      </c>
      <c r="J6089">
        <v>31</v>
      </c>
      <c r="K6089">
        <v>19924692</v>
      </c>
      <c r="L6089">
        <v>0.2</v>
      </c>
      <c r="M6089" s="2" t="b">
        <f t="shared" si="190"/>
        <v>0</v>
      </c>
      <c r="N6089" s="2" t="str">
        <f t="shared" si="191"/>
        <v>Male202045-54 yearsGR113-005</v>
      </c>
    </row>
    <row r="6090" spans="2:14" x14ac:dyDescent="0.35">
      <c r="B6090" t="s">
        <v>712</v>
      </c>
      <c r="C6090" t="s">
        <v>713</v>
      </c>
      <c r="D6090">
        <v>2020</v>
      </c>
      <c r="E6090">
        <v>2020</v>
      </c>
      <c r="F6090" s="1" t="s">
        <v>24</v>
      </c>
      <c r="G6090" s="1" t="s">
        <v>25</v>
      </c>
      <c r="H6090" s="1" t="s">
        <v>290</v>
      </c>
      <c r="I6090" s="1" t="s">
        <v>289</v>
      </c>
      <c r="J6090">
        <v>11</v>
      </c>
      <c r="K6090">
        <v>19924692</v>
      </c>
      <c r="L6090" t="s">
        <v>10</v>
      </c>
      <c r="M6090" s="2" t="b">
        <f t="shared" si="190"/>
        <v>0</v>
      </c>
      <c r="N6090" s="2" t="str">
        <f t="shared" si="191"/>
        <v>Male202045-54 yearsGR113-006</v>
      </c>
    </row>
    <row r="6091" spans="2:14" x14ac:dyDescent="0.35">
      <c r="B6091" t="s">
        <v>712</v>
      </c>
      <c r="C6091" t="s">
        <v>713</v>
      </c>
      <c r="D6091">
        <v>2020</v>
      </c>
      <c r="E6091">
        <v>2020</v>
      </c>
      <c r="F6091" s="1" t="s">
        <v>24</v>
      </c>
      <c r="G6091" s="1" t="s">
        <v>25</v>
      </c>
      <c r="H6091" s="1" t="s">
        <v>143</v>
      </c>
      <c r="I6091" s="1" t="s">
        <v>142</v>
      </c>
      <c r="J6091">
        <v>1295</v>
      </c>
      <c r="K6091">
        <v>19924692</v>
      </c>
      <c r="L6091">
        <v>6.5</v>
      </c>
      <c r="M6091" s="2" t="b">
        <f t="shared" si="190"/>
        <v>1</v>
      </c>
      <c r="N6091" s="2" t="str">
        <f t="shared" si="191"/>
        <v>Male202045-54 yearsGR113-010</v>
      </c>
    </row>
    <row r="6092" spans="2:14" x14ac:dyDescent="0.35">
      <c r="B6092" t="s">
        <v>712</v>
      </c>
      <c r="C6092" t="s">
        <v>713</v>
      </c>
      <c r="D6092">
        <v>2020</v>
      </c>
      <c r="E6092">
        <v>2020</v>
      </c>
      <c r="F6092" s="1" t="s">
        <v>24</v>
      </c>
      <c r="G6092" s="1" t="s">
        <v>25</v>
      </c>
      <c r="H6092" s="1" t="s">
        <v>284</v>
      </c>
      <c r="I6092" s="1" t="s">
        <v>283</v>
      </c>
      <c r="J6092">
        <v>339</v>
      </c>
      <c r="K6092">
        <v>19924692</v>
      </c>
      <c r="L6092">
        <v>1.7</v>
      </c>
      <c r="M6092" s="2" t="b">
        <f t="shared" si="190"/>
        <v>1</v>
      </c>
      <c r="N6092" s="2" t="str">
        <f t="shared" si="191"/>
        <v>Male202045-54 yearsGR113-015</v>
      </c>
    </row>
    <row r="6093" spans="2:14" x14ac:dyDescent="0.35">
      <c r="B6093" t="s">
        <v>712</v>
      </c>
      <c r="C6093" t="s">
        <v>713</v>
      </c>
      <c r="D6093">
        <v>2020</v>
      </c>
      <c r="E6093">
        <v>2020</v>
      </c>
      <c r="F6093" s="1" t="s">
        <v>24</v>
      </c>
      <c r="G6093" s="1" t="s">
        <v>25</v>
      </c>
      <c r="H6093" s="1" t="s">
        <v>282</v>
      </c>
      <c r="I6093" s="1" t="s">
        <v>281</v>
      </c>
      <c r="J6093">
        <v>837</v>
      </c>
      <c r="K6093">
        <v>19924692</v>
      </c>
      <c r="L6093">
        <v>4.2</v>
      </c>
      <c r="M6093" s="2" t="b">
        <f t="shared" si="190"/>
        <v>1</v>
      </c>
      <c r="N6093" s="2" t="str">
        <f t="shared" si="191"/>
        <v>Male202045-54 yearsGR113-016</v>
      </c>
    </row>
    <row r="6094" spans="2:14" x14ac:dyDescent="0.35">
      <c r="B6094" t="s">
        <v>712</v>
      </c>
      <c r="C6094" t="s">
        <v>713</v>
      </c>
      <c r="D6094">
        <v>2020</v>
      </c>
      <c r="E6094">
        <v>2020</v>
      </c>
      <c r="F6094" s="1" t="s">
        <v>24</v>
      </c>
      <c r="G6094" s="1" t="s">
        <v>25</v>
      </c>
      <c r="H6094" s="1" t="s">
        <v>141</v>
      </c>
      <c r="I6094" s="1" t="s">
        <v>140</v>
      </c>
      <c r="J6094">
        <v>11843</v>
      </c>
      <c r="K6094">
        <v>19924692</v>
      </c>
      <c r="L6094">
        <v>59.4</v>
      </c>
      <c r="M6094" s="2" t="b">
        <f t="shared" si="190"/>
        <v>0</v>
      </c>
      <c r="N6094" s="2" t="str">
        <f t="shared" si="191"/>
        <v>Male202045-54 yearsGR113-018</v>
      </c>
    </row>
    <row r="6095" spans="2:14" x14ac:dyDescent="0.35">
      <c r="B6095" t="s">
        <v>712</v>
      </c>
      <c r="C6095" t="s">
        <v>713</v>
      </c>
      <c r="D6095">
        <v>2020</v>
      </c>
      <c r="E6095">
        <v>2020</v>
      </c>
      <c r="F6095" s="1" t="s">
        <v>24</v>
      </c>
      <c r="G6095" s="1" t="s">
        <v>25</v>
      </c>
      <c r="H6095" s="1" t="s">
        <v>139</v>
      </c>
      <c r="I6095" s="1" t="s">
        <v>138</v>
      </c>
      <c r="J6095">
        <v>16483</v>
      </c>
      <c r="K6095">
        <v>19924692</v>
      </c>
      <c r="L6095">
        <v>82.7</v>
      </c>
      <c r="M6095" s="2" t="b">
        <f t="shared" si="190"/>
        <v>1</v>
      </c>
      <c r="N6095" s="2" t="str">
        <f t="shared" si="191"/>
        <v>Male202045-54 yearsGR113-019</v>
      </c>
    </row>
    <row r="6096" spans="2:14" x14ac:dyDescent="0.35">
      <c r="B6096" t="s">
        <v>712</v>
      </c>
      <c r="C6096" t="s">
        <v>713</v>
      </c>
      <c r="D6096">
        <v>2020</v>
      </c>
      <c r="E6096">
        <v>2020</v>
      </c>
      <c r="F6096" s="1" t="s">
        <v>24</v>
      </c>
      <c r="G6096" s="1" t="s">
        <v>25</v>
      </c>
      <c r="H6096" s="1" t="s">
        <v>280</v>
      </c>
      <c r="I6096" s="1" t="s">
        <v>279</v>
      </c>
      <c r="J6096">
        <v>616</v>
      </c>
      <c r="K6096">
        <v>19924692</v>
      </c>
      <c r="L6096">
        <v>3.1</v>
      </c>
      <c r="M6096" s="2" t="b">
        <f t="shared" si="190"/>
        <v>0</v>
      </c>
      <c r="N6096" s="2" t="str">
        <f t="shared" si="191"/>
        <v>Male202045-54 yearsGR113-020</v>
      </c>
    </row>
    <row r="6097" spans="2:14" x14ac:dyDescent="0.35">
      <c r="B6097" t="s">
        <v>712</v>
      </c>
      <c r="C6097" t="s">
        <v>713</v>
      </c>
      <c r="D6097">
        <v>2020</v>
      </c>
      <c r="E6097">
        <v>2020</v>
      </c>
      <c r="F6097" s="1" t="s">
        <v>24</v>
      </c>
      <c r="G6097" s="1" t="s">
        <v>25</v>
      </c>
      <c r="H6097" s="1" t="s">
        <v>278</v>
      </c>
      <c r="I6097" s="1" t="s">
        <v>277</v>
      </c>
      <c r="J6097">
        <v>839</v>
      </c>
      <c r="K6097">
        <v>19924692</v>
      </c>
      <c r="L6097">
        <v>4.2</v>
      </c>
      <c r="M6097" s="2" t="b">
        <f t="shared" si="190"/>
        <v>0</v>
      </c>
      <c r="N6097" s="2" t="str">
        <f t="shared" si="191"/>
        <v>Male202045-54 yearsGR113-021</v>
      </c>
    </row>
    <row r="6098" spans="2:14" x14ac:dyDescent="0.35">
      <c r="B6098" t="s">
        <v>712</v>
      </c>
      <c r="C6098" t="s">
        <v>713</v>
      </c>
      <c r="D6098">
        <v>2020</v>
      </c>
      <c r="E6098">
        <v>2020</v>
      </c>
      <c r="F6098" s="1" t="s">
        <v>24</v>
      </c>
      <c r="G6098" s="1" t="s">
        <v>25</v>
      </c>
      <c r="H6098" s="1" t="s">
        <v>276</v>
      </c>
      <c r="I6098" s="1" t="s">
        <v>275</v>
      </c>
      <c r="J6098">
        <v>587</v>
      </c>
      <c r="K6098">
        <v>19924692</v>
      </c>
      <c r="L6098">
        <v>2.9</v>
      </c>
      <c r="M6098" s="2" t="b">
        <f t="shared" si="190"/>
        <v>0</v>
      </c>
      <c r="N6098" s="2" t="str">
        <f t="shared" si="191"/>
        <v>Male202045-54 yearsGR113-022</v>
      </c>
    </row>
    <row r="6099" spans="2:14" x14ac:dyDescent="0.35">
      <c r="B6099" t="s">
        <v>712</v>
      </c>
      <c r="C6099" t="s">
        <v>713</v>
      </c>
      <c r="D6099">
        <v>2020</v>
      </c>
      <c r="E6099">
        <v>2020</v>
      </c>
      <c r="F6099" s="1" t="s">
        <v>24</v>
      </c>
      <c r="G6099" s="1" t="s">
        <v>25</v>
      </c>
      <c r="H6099" s="1" t="s">
        <v>274</v>
      </c>
      <c r="I6099" s="1" t="s">
        <v>273</v>
      </c>
      <c r="J6099">
        <v>2771</v>
      </c>
      <c r="K6099">
        <v>19924692</v>
      </c>
      <c r="L6099">
        <v>13.9</v>
      </c>
      <c r="M6099" s="2" t="b">
        <f t="shared" si="190"/>
        <v>0</v>
      </c>
      <c r="N6099" s="2" t="str">
        <f t="shared" si="191"/>
        <v>Male202045-54 yearsGR113-023</v>
      </c>
    </row>
    <row r="6100" spans="2:14" x14ac:dyDescent="0.35">
      <c r="B6100" t="s">
        <v>712</v>
      </c>
      <c r="C6100" t="s">
        <v>713</v>
      </c>
      <c r="D6100">
        <v>2020</v>
      </c>
      <c r="E6100">
        <v>2020</v>
      </c>
      <c r="F6100" s="1" t="s">
        <v>24</v>
      </c>
      <c r="G6100" s="1" t="s">
        <v>25</v>
      </c>
      <c r="H6100" s="1" t="s">
        <v>272</v>
      </c>
      <c r="I6100" s="1" t="s">
        <v>271</v>
      </c>
      <c r="J6100">
        <v>936</v>
      </c>
      <c r="K6100">
        <v>19924692</v>
      </c>
      <c r="L6100">
        <v>4.7</v>
      </c>
      <c r="M6100" s="2" t="b">
        <f t="shared" si="190"/>
        <v>0</v>
      </c>
      <c r="N6100" s="2" t="str">
        <f t="shared" si="191"/>
        <v>Male202045-54 yearsGR113-024</v>
      </c>
    </row>
    <row r="6101" spans="2:14" x14ac:dyDescent="0.35">
      <c r="B6101" t="s">
        <v>712</v>
      </c>
      <c r="C6101" t="s">
        <v>713</v>
      </c>
      <c r="D6101">
        <v>2020</v>
      </c>
      <c r="E6101">
        <v>2020</v>
      </c>
      <c r="F6101" s="1" t="s">
        <v>24</v>
      </c>
      <c r="G6101" s="1" t="s">
        <v>25</v>
      </c>
      <c r="H6101" s="1" t="s">
        <v>270</v>
      </c>
      <c r="I6101" s="1" t="s">
        <v>269</v>
      </c>
      <c r="J6101">
        <v>1479</v>
      </c>
      <c r="K6101">
        <v>19924692</v>
      </c>
      <c r="L6101">
        <v>7.4</v>
      </c>
      <c r="M6101" s="2" t="b">
        <f t="shared" si="190"/>
        <v>0</v>
      </c>
      <c r="N6101" s="2" t="str">
        <f t="shared" si="191"/>
        <v>Male202045-54 yearsGR113-025</v>
      </c>
    </row>
    <row r="6102" spans="2:14" x14ac:dyDescent="0.35">
      <c r="B6102" t="s">
        <v>712</v>
      </c>
      <c r="C6102" t="s">
        <v>713</v>
      </c>
      <c r="D6102">
        <v>2020</v>
      </c>
      <c r="E6102">
        <v>2020</v>
      </c>
      <c r="F6102" s="1" t="s">
        <v>24</v>
      </c>
      <c r="G6102" s="1" t="s">
        <v>25</v>
      </c>
      <c r="H6102" s="1" t="s">
        <v>268</v>
      </c>
      <c r="I6102" s="1" t="s">
        <v>267</v>
      </c>
      <c r="J6102">
        <v>184</v>
      </c>
      <c r="K6102">
        <v>19924692</v>
      </c>
      <c r="L6102">
        <v>0.9</v>
      </c>
      <c r="M6102" s="2" t="b">
        <f t="shared" si="190"/>
        <v>0</v>
      </c>
      <c r="N6102" s="2" t="str">
        <f t="shared" si="191"/>
        <v>Male202045-54 yearsGR113-026</v>
      </c>
    </row>
    <row r="6103" spans="2:14" x14ac:dyDescent="0.35">
      <c r="B6103" t="s">
        <v>712</v>
      </c>
      <c r="C6103" t="s">
        <v>713</v>
      </c>
      <c r="D6103">
        <v>2020</v>
      </c>
      <c r="E6103">
        <v>2020</v>
      </c>
      <c r="F6103" s="1" t="s">
        <v>24</v>
      </c>
      <c r="G6103" s="1" t="s">
        <v>25</v>
      </c>
      <c r="H6103" s="1" t="s">
        <v>266</v>
      </c>
      <c r="I6103" s="1" t="s">
        <v>265</v>
      </c>
      <c r="J6103">
        <v>2620</v>
      </c>
      <c r="K6103">
        <v>19924692</v>
      </c>
      <c r="L6103">
        <v>13.1</v>
      </c>
      <c r="M6103" s="2" t="b">
        <f t="shared" si="190"/>
        <v>0</v>
      </c>
      <c r="N6103" s="2" t="str">
        <f t="shared" si="191"/>
        <v>Male202045-54 yearsGR113-027</v>
      </c>
    </row>
    <row r="6104" spans="2:14" x14ac:dyDescent="0.35">
      <c r="B6104" t="s">
        <v>712</v>
      </c>
      <c r="C6104" t="s">
        <v>713</v>
      </c>
      <c r="D6104">
        <v>2020</v>
      </c>
      <c r="E6104">
        <v>2020</v>
      </c>
      <c r="F6104" s="1" t="s">
        <v>24</v>
      </c>
      <c r="G6104" s="1" t="s">
        <v>25</v>
      </c>
      <c r="H6104" s="1" t="s">
        <v>264</v>
      </c>
      <c r="I6104" s="1" t="s">
        <v>263</v>
      </c>
      <c r="J6104">
        <v>416</v>
      </c>
      <c r="K6104">
        <v>19924692</v>
      </c>
      <c r="L6104">
        <v>2.1</v>
      </c>
      <c r="M6104" s="2" t="b">
        <f t="shared" si="190"/>
        <v>0</v>
      </c>
      <c r="N6104" s="2" t="str">
        <f t="shared" si="191"/>
        <v>Male202045-54 yearsGR113-028</v>
      </c>
    </row>
    <row r="6105" spans="2:14" x14ac:dyDescent="0.35">
      <c r="B6105" t="s">
        <v>712</v>
      </c>
      <c r="C6105" t="s">
        <v>713</v>
      </c>
      <c r="D6105">
        <v>2020</v>
      </c>
      <c r="E6105">
        <v>2020</v>
      </c>
      <c r="F6105" s="1" t="s">
        <v>24</v>
      </c>
      <c r="G6105" s="1" t="s">
        <v>25</v>
      </c>
      <c r="H6105" s="1" t="s">
        <v>137</v>
      </c>
      <c r="I6105" s="1" t="s">
        <v>136</v>
      </c>
      <c r="J6105">
        <v>46</v>
      </c>
      <c r="K6105">
        <v>19924692</v>
      </c>
      <c r="L6105">
        <v>0.2</v>
      </c>
      <c r="M6105" s="2" t="b">
        <f t="shared" si="190"/>
        <v>0</v>
      </c>
      <c r="N6105" s="2" t="str">
        <f t="shared" si="191"/>
        <v>Male202045-54 yearsGR113-029</v>
      </c>
    </row>
    <row r="6106" spans="2:14" x14ac:dyDescent="0.35">
      <c r="B6106" t="s">
        <v>712</v>
      </c>
      <c r="C6106" t="s">
        <v>713</v>
      </c>
      <c r="D6106">
        <v>2020</v>
      </c>
      <c r="E6106">
        <v>2020</v>
      </c>
      <c r="F6106" s="1" t="s">
        <v>24</v>
      </c>
      <c r="G6106" s="1" t="s">
        <v>25</v>
      </c>
      <c r="H6106" s="1" t="s">
        <v>256</v>
      </c>
      <c r="I6106" s="1" t="s">
        <v>255</v>
      </c>
      <c r="J6106">
        <v>326</v>
      </c>
      <c r="K6106">
        <v>19924692</v>
      </c>
      <c r="L6106">
        <v>1.6</v>
      </c>
      <c r="M6106" s="2" t="b">
        <f t="shared" si="190"/>
        <v>0</v>
      </c>
      <c r="N6106" s="2" t="str">
        <f t="shared" si="191"/>
        <v>Male202045-54 yearsGR113-033</v>
      </c>
    </row>
    <row r="6107" spans="2:14" x14ac:dyDescent="0.35">
      <c r="B6107" t="s">
        <v>712</v>
      </c>
      <c r="C6107" t="s">
        <v>713</v>
      </c>
      <c r="D6107">
        <v>2020</v>
      </c>
      <c r="E6107">
        <v>2020</v>
      </c>
      <c r="F6107" s="1" t="s">
        <v>24</v>
      </c>
      <c r="G6107" s="1" t="s">
        <v>25</v>
      </c>
      <c r="H6107" s="1" t="s">
        <v>254</v>
      </c>
      <c r="I6107" s="1" t="s">
        <v>253</v>
      </c>
      <c r="J6107">
        <v>652</v>
      </c>
      <c r="K6107">
        <v>19924692</v>
      </c>
      <c r="L6107">
        <v>3.3</v>
      </c>
      <c r="M6107" s="2" t="b">
        <f t="shared" si="190"/>
        <v>0</v>
      </c>
      <c r="N6107" s="2" t="str">
        <f t="shared" si="191"/>
        <v>Male202045-54 yearsGR113-034</v>
      </c>
    </row>
    <row r="6108" spans="2:14" x14ac:dyDescent="0.35">
      <c r="B6108" t="s">
        <v>712</v>
      </c>
      <c r="C6108" t="s">
        <v>713</v>
      </c>
      <c r="D6108">
        <v>2020</v>
      </c>
      <c r="E6108">
        <v>2020</v>
      </c>
      <c r="F6108" s="1" t="s">
        <v>24</v>
      </c>
      <c r="G6108" s="1" t="s">
        <v>25</v>
      </c>
      <c r="H6108" s="1" t="s">
        <v>252</v>
      </c>
      <c r="I6108" s="1" t="s">
        <v>251</v>
      </c>
      <c r="J6108">
        <v>235</v>
      </c>
      <c r="K6108">
        <v>19924692</v>
      </c>
      <c r="L6108">
        <v>1.2</v>
      </c>
      <c r="M6108" s="2" t="b">
        <f t="shared" si="190"/>
        <v>0</v>
      </c>
      <c r="N6108" s="2" t="str">
        <f t="shared" si="191"/>
        <v>Male202045-54 yearsGR113-035</v>
      </c>
    </row>
    <row r="6109" spans="2:14" x14ac:dyDescent="0.35">
      <c r="B6109" t="s">
        <v>712</v>
      </c>
      <c r="C6109" t="s">
        <v>713</v>
      </c>
      <c r="D6109">
        <v>2020</v>
      </c>
      <c r="E6109">
        <v>2020</v>
      </c>
      <c r="F6109" s="1" t="s">
        <v>24</v>
      </c>
      <c r="G6109" s="1" t="s">
        <v>25</v>
      </c>
      <c r="H6109" s="1" t="s">
        <v>250</v>
      </c>
      <c r="I6109" s="1" t="s">
        <v>249</v>
      </c>
      <c r="J6109">
        <v>1142</v>
      </c>
      <c r="K6109">
        <v>19924692</v>
      </c>
      <c r="L6109">
        <v>5.7</v>
      </c>
      <c r="M6109" s="2" t="b">
        <f t="shared" si="190"/>
        <v>0</v>
      </c>
      <c r="N6109" s="2" t="str">
        <f t="shared" si="191"/>
        <v>Male202045-54 yearsGR113-036</v>
      </c>
    </row>
    <row r="6110" spans="2:14" x14ac:dyDescent="0.35">
      <c r="B6110" t="s">
        <v>712</v>
      </c>
      <c r="C6110" t="s">
        <v>713</v>
      </c>
      <c r="D6110">
        <v>2020</v>
      </c>
      <c r="E6110">
        <v>2020</v>
      </c>
      <c r="F6110" s="1" t="s">
        <v>24</v>
      </c>
      <c r="G6110" s="1" t="s">
        <v>25</v>
      </c>
      <c r="H6110" s="1" t="s">
        <v>135</v>
      </c>
      <c r="I6110" s="1" t="s">
        <v>134</v>
      </c>
      <c r="J6110">
        <v>1421</v>
      </c>
      <c r="K6110">
        <v>19924692</v>
      </c>
      <c r="L6110">
        <v>7.1</v>
      </c>
      <c r="M6110" s="2" t="b">
        <f t="shared" si="190"/>
        <v>0</v>
      </c>
      <c r="N6110" s="2" t="str">
        <f t="shared" si="191"/>
        <v>Male202045-54 yearsGR113-037</v>
      </c>
    </row>
    <row r="6111" spans="2:14" x14ac:dyDescent="0.35">
      <c r="B6111" t="s">
        <v>712</v>
      </c>
      <c r="C6111" t="s">
        <v>713</v>
      </c>
      <c r="D6111">
        <v>2020</v>
      </c>
      <c r="E6111">
        <v>2020</v>
      </c>
      <c r="F6111" s="1" t="s">
        <v>24</v>
      </c>
      <c r="G6111" s="1" t="s">
        <v>25</v>
      </c>
      <c r="H6111" s="1" t="s">
        <v>248</v>
      </c>
      <c r="I6111" s="1" t="s">
        <v>247</v>
      </c>
      <c r="J6111">
        <v>58</v>
      </c>
      <c r="K6111">
        <v>19924692</v>
      </c>
      <c r="L6111">
        <v>0.3</v>
      </c>
      <c r="M6111" s="2" t="b">
        <f t="shared" si="190"/>
        <v>0</v>
      </c>
      <c r="N6111" s="2" t="str">
        <f t="shared" si="191"/>
        <v>Male202045-54 yearsGR113-038</v>
      </c>
    </row>
    <row r="6112" spans="2:14" x14ac:dyDescent="0.35">
      <c r="B6112" t="s">
        <v>712</v>
      </c>
      <c r="C6112" t="s">
        <v>713</v>
      </c>
      <c r="D6112">
        <v>2020</v>
      </c>
      <c r="E6112">
        <v>2020</v>
      </c>
      <c r="F6112" s="1" t="s">
        <v>24</v>
      </c>
      <c r="G6112" s="1" t="s">
        <v>25</v>
      </c>
      <c r="H6112" s="1" t="s">
        <v>133</v>
      </c>
      <c r="I6112" s="1" t="s">
        <v>132</v>
      </c>
      <c r="J6112">
        <v>497</v>
      </c>
      <c r="K6112">
        <v>19924692</v>
      </c>
      <c r="L6112">
        <v>2.5</v>
      </c>
      <c r="M6112" s="2" t="b">
        <f t="shared" si="190"/>
        <v>0</v>
      </c>
      <c r="N6112" s="2" t="str">
        <f t="shared" si="191"/>
        <v>Male202045-54 yearsGR113-039</v>
      </c>
    </row>
    <row r="6113" spans="2:14" x14ac:dyDescent="0.35">
      <c r="B6113" t="s">
        <v>712</v>
      </c>
      <c r="C6113" t="s">
        <v>713</v>
      </c>
      <c r="D6113">
        <v>2020</v>
      </c>
      <c r="E6113">
        <v>2020</v>
      </c>
      <c r="F6113" s="1" t="s">
        <v>24</v>
      </c>
      <c r="G6113" s="1" t="s">
        <v>25</v>
      </c>
      <c r="H6113" s="1" t="s">
        <v>246</v>
      </c>
      <c r="I6113" s="1" t="s">
        <v>245</v>
      </c>
      <c r="J6113">
        <v>547</v>
      </c>
      <c r="K6113">
        <v>19924692</v>
      </c>
      <c r="L6113">
        <v>2.7</v>
      </c>
      <c r="M6113" s="2" t="b">
        <f t="shared" si="190"/>
        <v>0</v>
      </c>
      <c r="N6113" s="2" t="str">
        <f t="shared" si="191"/>
        <v>Male202045-54 yearsGR113-040</v>
      </c>
    </row>
    <row r="6114" spans="2:14" x14ac:dyDescent="0.35">
      <c r="B6114" t="s">
        <v>712</v>
      </c>
      <c r="C6114" t="s">
        <v>713</v>
      </c>
      <c r="D6114">
        <v>2020</v>
      </c>
      <c r="E6114">
        <v>2020</v>
      </c>
      <c r="F6114" s="1" t="s">
        <v>24</v>
      </c>
      <c r="G6114" s="1" t="s">
        <v>25</v>
      </c>
      <c r="H6114" s="1" t="s">
        <v>244</v>
      </c>
      <c r="I6114" s="1" t="s">
        <v>243</v>
      </c>
      <c r="J6114">
        <v>318</v>
      </c>
      <c r="K6114">
        <v>19924692</v>
      </c>
      <c r="L6114">
        <v>1.6</v>
      </c>
      <c r="M6114" s="2" t="b">
        <f t="shared" si="190"/>
        <v>0</v>
      </c>
      <c r="N6114" s="2" t="str">
        <f t="shared" si="191"/>
        <v>Male202045-54 yearsGR113-041</v>
      </c>
    </row>
    <row r="6115" spans="2:14" x14ac:dyDescent="0.35">
      <c r="B6115" t="s">
        <v>712</v>
      </c>
      <c r="C6115" t="s">
        <v>713</v>
      </c>
      <c r="D6115">
        <v>2020</v>
      </c>
      <c r="E6115">
        <v>2020</v>
      </c>
      <c r="F6115" s="1" t="s">
        <v>24</v>
      </c>
      <c r="G6115" s="1" t="s">
        <v>25</v>
      </c>
      <c r="H6115" s="1" t="s">
        <v>240</v>
      </c>
      <c r="I6115" s="1" t="s">
        <v>239</v>
      </c>
      <c r="J6115">
        <v>2213</v>
      </c>
      <c r="K6115">
        <v>19924692</v>
      </c>
      <c r="L6115">
        <v>11.1</v>
      </c>
      <c r="M6115" s="2" t="b">
        <f t="shared" si="190"/>
        <v>0</v>
      </c>
      <c r="N6115" s="2" t="str">
        <f t="shared" si="191"/>
        <v>Male202045-54 yearsGR113-043</v>
      </c>
    </row>
    <row r="6116" spans="2:14" x14ac:dyDescent="0.35">
      <c r="B6116" t="s">
        <v>712</v>
      </c>
      <c r="C6116" t="s">
        <v>713</v>
      </c>
      <c r="D6116">
        <v>2020</v>
      </c>
      <c r="E6116">
        <v>2020</v>
      </c>
      <c r="F6116" s="1" t="s">
        <v>24</v>
      </c>
      <c r="G6116" s="1" t="s">
        <v>25</v>
      </c>
      <c r="H6116" s="1" t="s">
        <v>238</v>
      </c>
      <c r="I6116" s="1" t="s">
        <v>237</v>
      </c>
      <c r="J6116">
        <v>242</v>
      </c>
      <c r="K6116">
        <v>19924692</v>
      </c>
      <c r="L6116">
        <v>1.2</v>
      </c>
      <c r="M6116" s="2" t="b">
        <f t="shared" si="190"/>
        <v>1</v>
      </c>
      <c r="N6116" s="2" t="str">
        <f t="shared" si="191"/>
        <v>Male202045-54 yearsGR113-044</v>
      </c>
    </row>
    <row r="6117" spans="2:14" x14ac:dyDescent="0.35">
      <c r="B6117" t="s">
        <v>712</v>
      </c>
      <c r="C6117" t="s">
        <v>713</v>
      </c>
      <c r="D6117">
        <v>2020</v>
      </c>
      <c r="E6117">
        <v>2020</v>
      </c>
      <c r="F6117" s="1" t="s">
        <v>24</v>
      </c>
      <c r="G6117" s="1" t="s">
        <v>25</v>
      </c>
      <c r="H6117" s="1" t="s">
        <v>236</v>
      </c>
      <c r="I6117" s="1" t="s">
        <v>235</v>
      </c>
      <c r="J6117">
        <v>146</v>
      </c>
      <c r="K6117">
        <v>19924692</v>
      </c>
      <c r="L6117">
        <v>0.7</v>
      </c>
      <c r="M6117" s="2" t="b">
        <f t="shared" si="190"/>
        <v>1</v>
      </c>
      <c r="N6117" s="2" t="str">
        <f t="shared" si="191"/>
        <v>Male202045-54 yearsGR113-045</v>
      </c>
    </row>
    <row r="6118" spans="2:14" x14ac:dyDescent="0.35">
      <c r="B6118" t="s">
        <v>712</v>
      </c>
      <c r="C6118" t="s">
        <v>713</v>
      </c>
      <c r="D6118">
        <v>2020</v>
      </c>
      <c r="E6118">
        <v>2020</v>
      </c>
      <c r="F6118" s="1" t="s">
        <v>24</v>
      </c>
      <c r="G6118" s="1" t="s">
        <v>25</v>
      </c>
      <c r="H6118" s="1" t="s">
        <v>131</v>
      </c>
      <c r="I6118" s="1" t="s">
        <v>130</v>
      </c>
      <c r="J6118">
        <v>4858</v>
      </c>
      <c r="K6118">
        <v>19924692</v>
      </c>
      <c r="L6118">
        <v>24.4</v>
      </c>
      <c r="M6118" s="2" t="b">
        <f t="shared" si="190"/>
        <v>1</v>
      </c>
      <c r="N6118" s="2" t="str">
        <f t="shared" si="191"/>
        <v>Male202045-54 yearsGR113-046</v>
      </c>
    </row>
    <row r="6119" spans="2:14" x14ac:dyDescent="0.35">
      <c r="B6119" t="s">
        <v>712</v>
      </c>
      <c r="C6119" t="s">
        <v>713</v>
      </c>
      <c r="D6119">
        <v>2020</v>
      </c>
      <c r="E6119">
        <v>2020</v>
      </c>
      <c r="F6119" s="1" t="s">
        <v>24</v>
      </c>
      <c r="G6119" s="1" t="s">
        <v>25</v>
      </c>
      <c r="H6119" s="1" t="s">
        <v>234</v>
      </c>
      <c r="I6119" s="1" t="s">
        <v>233</v>
      </c>
      <c r="J6119">
        <v>119</v>
      </c>
      <c r="K6119">
        <v>19924692</v>
      </c>
      <c r="L6119">
        <v>0.6</v>
      </c>
      <c r="M6119" s="2" t="b">
        <f t="shared" si="190"/>
        <v>1</v>
      </c>
      <c r="N6119" s="2" t="str">
        <f t="shared" si="191"/>
        <v>Male202045-54 yearsGR113-047</v>
      </c>
    </row>
    <row r="6120" spans="2:14" x14ac:dyDescent="0.35">
      <c r="B6120" t="s">
        <v>712</v>
      </c>
      <c r="C6120" t="s">
        <v>713</v>
      </c>
      <c r="D6120">
        <v>2020</v>
      </c>
      <c r="E6120">
        <v>2020</v>
      </c>
      <c r="F6120" s="1" t="s">
        <v>24</v>
      </c>
      <c r="G6120" s="1" t="s">
        <v>25</v>
      </c>
      <c r="H6120" s="1" t="s">
        <v>232</v>
      </c>
      <c r="I6120" s="1" t="s">
        <v>231</v>
      </c>
      <c r="J6120">
        <v>112</v>
      </c>
      <c r="K6120">
        <v>19924692</v>
      </c>
      <c r="L6120">
        <v>0.6</v>
      </c>
      <c r="M6120" s="2" t="b">
        <f t="shared" si="190"/>
        <v>0</v>
      </c>
      <c r="N6120" s="2" t="str">
        <f t="shared" si="191"/>
        <v>Male202045-54 yearsGR113-048</v>
      </c>
    </row>
    <row r="6121" spans="2:14" x14ac:dyDescent="0.35">
      <c r="B6121" t="s">
        <v>712</v>
      </c>
      <c r="C6121" t="s">
        <v>713</v>
      </c>
      <c r="D6121">
        <v>2020</v>
      </c>
      <c r="E6121">
        <v>2020</v>
      </c>
      <c r="F6121" s="1" t="s">
        <v>24</v>
      </c>
      <c r="G6121" s="1" t="s">
        <v>25</v>
      </c>
      <c r="H6121" s="1" t="s">
        <v>228</v>
      </c>
      <c r="I6121" s="1" t="s">
        <v>227</v>
      </c>
      <c r="J6121">
        <v>31</v>
      </c>
      <c r="K6121">
        <v>19924692</v>
      </c>
      <c r="L6121">
        <v>0.2</v>
      </c>
      <c r="M6121" s="2" t="b">
        <f t="shared" si="190"/>
        <v>1</v>
      </c>
      <c r="N6121" s="2" t="str">
        <f t="shared" si="191"/>
        <v>Male202045-54 yearsGR113-050</v>
      </c>
    </row>
    <row r="6122" spans="2:14" x14ac:dyDescent="0.35">
      <c r="B6122" t="s">
        <v>712</v>
      </c>
      <c r="C6122" t="s">
        <v>713</v>
      </c>
      <c r="D6122">
        <v>2020</v>
      </c>
      <c r="E6122">
        <v>2020</v>
      </c>
      <c r="F6122" s="1" t="s">
        <v>24</v>
      </c>
      <c r="G6122" s="1" t="s">
        <v>25</v>
      </c>
      <c r="H6122" s="1" t="s">
        <v>226</v>
      </c>
      <c r="I6122" s="1" t="s">
        <v>225</v>
      </c>
      <c r="J6122">
        <v>60</v>
      </c>
      <c r="K6122">
        <v>19924692</v>
      </c>
      <c r="L6122">
        <v>0.3</v>
      </c>
      <c r="M6122" s="2" t="b">
        <f t="shared" si="190"/>
        <v>1</v>
      </c>
      <c r="N6122" s="2" t="str">
        <f t="shared" si="191"/>
        <v>Male202045-54 yearsGR113-051</v>
      </c>
    </row>
    <row r="6123" spans="2:14" x14ac:dyDescent="0.35">
      <c r="B6123" t="s">
        <v>712</v>
      </c>
      <c r="C6123" t="s">
        <v>713</v>
      </c>
      <c r="D6123">
        <v>2020</v>
      </c>
      <c r="E6123">
        <v>2020</v>
      </c>
      <c r="F6123" s="1" t="s">
        <v>24</v>
      </c>
      <c r="G6123" s="1" t="s">
        <v>25</v>
      </c>
      <c r="H6123" s="1" t="s">
        <v>224</v>
      </c>
      <c r="I6123" s="1" t="s">
        <v>223</v>
      </c>
      <c r="J6123">
        <v>35</v>
      </c>
      <c r="K6123">
        <v>19924692</v>
      </c>
      <c r="L6123">
        <v>0.2</v>
      </c>
      <c r="M6123" s="2" t="b">
        <f t="shared" si="190"/>
        <v>1</v>
      </c>
      <c r="N6123" s="2" t="str">
        <f t="shared" si="191"/>
        <v>Male202045-54 yearsGR113-052</v>
      </c>
    </row>
    <row r="6124" spans="2:14" x14ac:dyDescent="0.35">
      <c r="B6124" t="s">
        <v>712</v>
      </c>
      <c r="C6124" t="s">
        <v>713</v>
      </c>
      <c r="D6124">
        <v>2020</v>
      </c>
      <c r="E6124">
        <v>2020</v>
      </c>
      <c r="F6124" s="1" t="s">
        <v>24</v>
      </c>
      <c r="G6124" s="1" t="s">
        <v>25</v>
      </c>
      <c r="H6124" s="1" t="s">
        <v>129</v>
      </c>
      <c r="I6124" s="1" t="s">
        <v>128</v>
      </c>
      <c r="J6124">
        <v>29412</v>
      </c>
      <c r="K6124">
        <v>19924692</v>
      </c>
      <c r="L6124">
        <v>147.6</v>
      </c>
      <c r="M6124" s="2" t="b">
        <f t="shared" si="190"/>
        <v>0</v>
      </c>
      <c r="N6124" s="2" t="str">
        <f t="shared" si="191"/>
        <v>Male202045-54 yearsGR113-053</v>
      </c>
    </row>
    <row r="6125" spans="2:14" x14ac:dyDescent="0.35">
      <c r="B6125" t="s">
        <v>712</v>
      </c>
      <c r="C6125" t="s">
        <v>713</v>
      </c>
      <c r="D6125">
        <v>2020</v>
      </c>
      <c r="E6125">
        <v>2020</v>
      </c>
      <c r="F6125" s="1" t="s">
        <v>24</v>
      </c>
      <c r="G6125" s="1" t="s">
        <v>25</v>
      </c>
      <c r="H6125" s="1" t="s">
        <v>127</v>
      </c>
      <c r="I6125" s="1" t="s">
        <v>126</v>
      </c>
      <c r="J6125">
        <v>24066</v>
      </c>
      <c r="K6125">
        <v>19924692</v>
      </c>
      <c r="L6125">
        <v>120.8</v>
      </c>
      <c r="M6125" s="2" t="b">
        <f t="shared" si="190"/>
        <v>1</v>
      </c>
      <c r="N6125" s="2" t="str">
        <f t="shared" si="191"/>
        <v>Male202045-54 yearsGR113-054</v>
      </c>
    </row>
    <row r="6126" spans="2:14" x14ac:dyDescent="0.35">
      <c r="B6126" t="s">
        <v>712</v>
      </c>
      <c r="C6126" t="s">
        <v>713</v>
      </c>
      <c r="D6126">
        <v>2020</v>
      </c>
      <c r="E6126">
        <v>2020</v>
      </c>
      <c r="F6126" s="1" t="s">
        <v>24</v>
      </c>
      <c r="G6126" s="1" t="s">
        <v>25</v>
      </c>
      <c r="H6126" s="1" t="s">
        <v>222</v>
      </c>
      <c r="I6126" s="1" t="s">
        <v>221</v>
      </c>
      <c r="J6126">
        <v>88</v>
      </c>
      <c r="K6126">
        <v>19924692</v>
      </c>
      <c r="L6126">
        <v>0.4</v>
      </c>
      <c r="M6126" s="2" t="b">
        <f t="shared" si="190"/>
        <v>0</v>
      </c>
      <c r="N6126" s="2" t="str">
        <f t="shared" si="191"/>
        <v>Male202045-54 yearsGR113-055</v>
      </c>
    </row>
    <row r="6127" spans="2:14" x14ac:dyDescent="0.35">
      <c r="B6127" t="s">
        <v>712</v>
      </c>
      <c r="C6127" t="s">
        <v>713</v>
      </c>
      <c r="D6127">
        <v>2020</v>
      </c>
      <c r="E6127">
        <v>2020</v>
      </c>
      <c r="F6127" s="1" t="s">
        <v>24</v>
      </c>
      <c r="G6127" s="1" t="s">
        <v>25</v>
      </c>
      <c r="H6127" s="1" t="s">
        <v>220</v>
      </c>
      <c r="I6127" s="1" t="s">
        <v>219</v>
      </c>
      <c r="J6127">
        <v>3354</v>
      </c>
      <c r="K6127">
        <v>19924692</v>
      </c>
      <c r="L6127">
        <v>16.8</v>
      </c>
      <c r="M6127" s="2" t="b">
        <f t="shared" si="190"/>
        <v>0</v>
      </c>
      <c r="N6127" s="2" t="str">
        <f t="shared" si="191"/>
        <v>Male202045-54 yearsGR113-056</v>
      </c>
    </row>
    <row r="6128" spans="2:14" x14ac:dyDescent="0.35">
      <c r="B6128" t="s">
        <v>712</v>
      </c>
      <c r="C6128" t="s">
        <v>713</v>
      </c>
      <c r="D6128">
        <v>2020</v>
      </c>
      <c r="E6128">
        <v>2020</v>
      </c>
      <c r="F6128" s="1" t="s">
        <v>24</v>
      </c>
      <c r="G6128" s="1" t="s">
        <v>25</v>
      </c>
      <c r="H6128" s="1" t="s">
        <v>125</v>
      </c>
      <c r="I6128" s="1" t="s">
        <v>124</v>
      </c>
      <c r="J6128">
        <v>232</v>
      </c>
      <c r="K6128">
        <v>19924692</v>
      </c>
      <c r="L6128">
        <v>1.2</v>
      </c>
      <c r="M6128" s="2" t="b">
        <f t="shared" ref="M6128:M6191" si="192">LEFT(H6128,1)="#"</f>
        <v>0</v>
      </c>
      <c r="N6128" s="2" t="str">
        <f t="shared" ref="N6128:N6191" si="193">B6128&amp;E6128&amp;F6128&amp;I6128</f>
        <v>Male202045-54 yearsGR113-057</v>
      </c>
    </row>
    <row r="6129" spans="2:14" x14ac:dyDescent="0.35">
      <c r="B6129" t="s">
        <v>712</v>
      </c>
      <c r="C6129" t="s">
        <v>713</v>
      </c>
      <c r="D6129">
        <v>2020</v>
      </c>
      <c r="E6129">
        <v>2020</v>
      </c>
      <c r="F6129" s="1" t="s">
        <v>24</v>
      </c>
      <c r="G6129" s="1" t="s">
        <v>25</v>
      </c>
      <c r="H6129" s="1" t="s">
        <v>123</v>
      </c>
      <c r="I6129" s="1" t="s">
        <v>122</v>
      </c>
      <c r="J6129">
        <v>13969</v>
      </c>
      <c r="K6129">
        <v>19924692</v>
      </c>
      <c r="L6129">
        <v>70.099999999999994</v>
      </c>
      <c r="M6129" s="2" t="b">
        <f t="shared" si="192"/>
        <v>0</v>
      </c>
      <c r="N6129" s="2" t="str">
        <f t="shared" si="193"/>
        <v>Male202045-54 yearsGR113-058</v>
      </c>
    </row>
    <row r="6130" spans="2:14" x14ac:dyDescent="0.35">
      <c r="B6130" t="s">
        <v>712</v>
      </c>
      <c r="C6130" t="s">
        <v>713</v>
      </c>
      <c r="D6130">
        <v>2020</v>
      </c>
      <c r="E6130">
        <v>2020</v>
      </c>
      <c r="F6130" s="1" t="s">
        <v>24</v>
      </c>
      <c r="G6130" s="1" t="s">
        <v>25</v>
      </c>
      <c r="H6130" s="1" t="s">
        <v>121</v>
      </c>
      <c r="I6130" s="1" t="s">
        <v>120</v>
      </c>
      <c r="J6130">
        <v>5023</v>
      </c>
      <c r="K6130">
        <v>19924692</v>
      </c>
      <c r="L6130">
        <v>25.2</v>
      </c>
      <c r="M6130" s="2" t="b">
        <f t="shared" si="192"/>
        <v>0</v>
      </c>
      <c r="N6130" s="2" t="str">
        <f t="shared" si="193"/>
        <v>Male202045-54 yearsGR113-059</v>
      </c>
    </row>
    <row r="6131" spans="2:14" x14ac:dyDescent="0.35">
      <c r="B6131" t="s">
        <v>712</v>
      </c>
      <c r="C6131" t="s">
        <v>713</v>
      </c>
      <c r="D6131">
        <v>2020</v>
      </c>
      <c r="E6131">
        <v>2020</v>
      </c>
      <c r="F6131" s="1" t="s">
        <v>24</v>
      </c>
      <c r="G6131" s="1" t="s">
        <v>25</v>
      </c>
      <c r="H6131" s="1" t="s">
        <v>218</v>
      </c>
      <c r="I6131" s="1" t="s">
        <v>217</v>
      </c>
      <c r="J6131">
        <v>239</v>
      </c>
      <c r="K6131">
        <v>19924692</v>
      </c>
      <c r="L6131">
        <v>1.2</v>
      </c>
      <c r="M6131" s="2" t="b">
        <f t="shared" si="192"/>
        <v>0</v>
      </c>
      <c r="N6131" s="2" t="str">
        <f t="shared" si="193"/>
        <v>Male202045-54 yearsGR113-060</v>
      </c>
    </row>
    <row r="6132" spans="2:14" x14ac:dyDescent="0.35">
      <c r="B6132" t="s">
        <v>712</v>
      </c>
      <c r="C6132" t="s">
        <v>713</v>
      </c>
      <c r="D6132">
        <v>2020</v>
      </c>
      <c r="E6132">
        <v>2020</v>
      </c>
      <c r="F6132" s="1" t="s">
        <v>24</v>
      </c>
      <c r="G6132" s="1" t="s">
        <v>25</v>
      </c>
      <c r="H6132" s="1" t="s">
        <v>119</v>
      </c>
      <c r="I6132" s="1" t="s">
        <v>118</v>
      </c>
      <c r="J6132">
        <v>8707</v>
      </c>
      <c r="K6132">
        <v>19924692</v>
      </c>
      <c r="L6132">
        <v>43.7</v>
      </c>
      <c r="M6132" s="2" t="b">
        <f t="shared" si="192"/>
        <v>0</v>
      </c>
      <c r="N6132" s="2" t="str">
        <f t="shared" si="193"/>
        <v>Male202045-54 yearsGR113-061</v>
      </c>
    </row>
    <row r="6133" spans="2:14" x14ac:dyDescent="0.35">
      <c r="B6133" t="s">
        <v>712</v>
      </c>
      <c r="C6133" t="s">
        <v>713</v>
      </c>
      <c r="D6133">
        <v>2020</v>
      </c>
      <c r="E6133">
        <v>2020</v>
      </c>
      <c r="F6133" s="1" t="s">
        <v>24</v>
      </c>
      <c r="G6133" s="1" t="s">
        <v>25</v>
      </c>
      <c r="H6133" s="1" t="s">
        <v>117</v>
      </c>
      <c r="I6133" s="1" t="s">
        <v>116</v>
      </c>
      <c r="J6133">
        <v>4855</v>
      </c>
      <c r="K6133">
        <v>19924692</v>
      </c>
      <c r="L6133">
        <v>24.4</v>
      </c>
      <c r="M6133" s="2" t="b">
        <f t="shared" si="192"/>
        <v>0</v>
      </c>
      <c r="N6133" s="2" t="str">
        <f t="shared" si="193"/>
        <v>Male202045-54 yearsGR113-062</v>
      </c>
    </row>
    <row r="6134" spans="2:14" x14ac:dyDescent="0.35">
      <c r="B6134" t="s">
        <v>712</v>
      </c>
      <c r="C6134" t="s">
        <v>713</v>
      </c>
      <c r="D6134">
        <v>2020</v>
      </c>
      <c r="E6134">
        <v>2020</v>
      </c>
      <c r="F6134" s="1" t="s">
        <v>24</v>
      </c>
      <c r="G6134" s="1" t="s">
        <v>25</v>
      </c>
      <c r="H6134" s="1" t="s">
        <v>115</v>
      </c>
      <c r="I6134" s="1" t="s">
        <v>114</v>
      </c>
      <c r="J6134">
        <v>3852</v>
      </c>
      <c r="K6134">
        <v>19924692</v>
      </c>
      <c r="L6134">
        <v>19.3</v>
      </c>
      <c r="M6134" s="2" t="b">
        <f t="shared" si="192"/>
        <v>0</v>
      </c>
      <c r="N6134" s="2" t="str">
        <f t="shared" si="193"/>
        <v>Male202045-54 yearsGR113-063</v>
      </c>
    </row>
    <row r="6135" spans="2:14" x14ac:dyDescent="0.35">
      <c r="B6135" t="s">
        <v>712</v>
      </c>
      <c r="C6135" t="s">
        <v>713</v>
      </c>
      <c r="D6135">
        <v>2020</v>
      </c>
      <c r="E6135">
        <v>2020</v>
      </c>
      <c r="F6135" s="1" t="s">
        <v>24</v>
      </c>
      <c r="G6135" s="1" t="s">
        <v>25</v>
      </c>
      <c r="H6135" s="1" t="s">
        <v>113</v>
      </c>
      <c r="I6135" s="1" t="s">
        <v>112</v>
      </c>
      <c r="J6135">
        <v>6423</v>
      </c>
      <c r="K6135">
        <v>19924692</v>
      </c>
      <c r="L6135">
        <v>32.200000000000003</v>
      </c>
      <c r="M6135" s="2" t="b">
        <f t="shared" si="192"/>
        <v>0</v>
      </c>
      <c r="N6135" s="2" t="str">
        <f t="shared" si="193"/>
        <v>Male202045-54 yearsGR113-064</v>
      </c>
    </row>
    <row r="6136" spans="2:14" x14ac:dyDescent="0.35">
      <c r="B6136" t="s">
        <v>712</v>
      </c>
      <c r="C6136" t="s">
        <v>713</v>
      </c>
      <c r="D6136">
        <v>2020</v>
      </c>
      <c r="E6136">
        <v>2020</v>
      </c>
      <c r="F6136" s="1" t="s">
        <v>24</v>
      </c>
      <c r="G6136" s="1" t="s">
        <v>25</v>
      </c>
      <c r="H6136" s="1" t="s">
        <v>111</v>
      </c>
      <c r="I6136" s="1" t="s">
        <v>110</v>
      </c>
      <c r="J6136">
        <v>169</v>
      </c>
      <c r="K6136">
        <v>19924692</v>
      </c>
      <c r="L6136">
        <v>0.8</v>
      </c>
      <c r="M6136" s="2" t="b">
        <f t="shared" si="192"/>
        <v>0</v>
      </c>
      <c r="N6136" s="2" t="str">
        <f t="shared" si="193"/>
        <v>Male202045-54 yearsGR113-065</v>
      </c>
    </row>
    <row r="6137" spans="2:14" x14ac:dyDescent="0.35">
      <c r="B6137" t="s">
        <v>712</v>
      </c>
      <c r="C6137" t="s">
        <v>713</v>
      </c>
      <c r="D6137">
        <v>2020</v>
      </c>
      <c r="E6137">
        <v>2020</v>
      </c>
      <c r="F6137" s="1" t="s">
        <v>24</v>
      </c>
      <c r="G6137" s="1" t="s">
        <v>25</v>
      </c>
      <c r="H6137" s="1" t="s">
        <v>216</v>
      </c>
      <c r="I6137" s="1" t="s">
        <v>215</v>
      </c>
      <c r="J6137">
        <v>62</v>
      </c>
      <c r="K6137">
        <v>19924692</v>
      </c>
      <c r="L6137">
        <v>0.3</v>
      </c>
      <c r="M6137" s="2" t="b">
        <f t="shared" si="192"/>
        <v>0</v>
      </c>
      <c r="N6137" s="2" t="str">
        <f t="shared" si="193"/>
        <v>Male202045-54 yearsGR113-066</v>
      </c>
    </row>
    <row r="6138" spans="2:14" x14ac:dyDescent="0.35">
      <c r="B6138" t="s">
        <v>712</v>
      </c>
      <c r="C6138" t="s">
        <v>713</v>
      </c>
      <c r="D6138">
        <v>2020</v>
      </c>
      <c r="E6138">
        <v>2020</v>
      </c>
      <c r="F6138" s="1" t="s">
        <v>24</v>
      </c>
      <c r="G6138" s="1" t="s">
        <v>25</v>
      </c>
      <c r="H6138" s="1" t="s">
        <v>214</v>
      </c>
      <c r="I6138" s="1" t="s">
        <v>213</v>
      </c>
      <c r="J6138">
        <v>1256</v>
      </c>
      <c r="K6138">
        <v>19924692</v>
      </c>
      <c r="L6138">
        <v>6.3</v>
      </c>
      <c r="M6138" s="2" t="b">
        <f t="shared" si="192"/>
        <v>0</v>
      </c>
      <c r="N6138" s="2" t="str">
        <f t="shared" si="193"/>
        <v>Male202045-54 yearsGR113-067</v>
      </c>
    </row>
    <row r="6139" spans="2:14" x14ac:dyDescent="0.35">
      <c r="B6139" t="s">
        <v>712</v>
      </c>
      <c r="C6139" t="s">
        <v>713</v>
      </c>
      <c r="D6139">
        <v>2020</v>
      </c>
      <c r="E6139">
        <v>2020</v>
      </c>
      <c r="F6139" s="1" t="s">
        <v>24</v>
      </c>
      <c r="G6139" s="1" t="s">
        <v>25</v>
      </c>
      <c r="H6139" s="1" t="s">
        <v>109</v>
      </c>
      <c r="I6139" s="1" t="s">
        <v>108</v>
      </c>
      <c r="J6139">
        <v>4936</v>
      </c>
      <c r="K6139">
        <v>19924692</v>
      </c>
      <c r="L6139">
        <v>24.8</v>
      </c>
      <c r="M6139" s="2" t="b">
        <f t="shared" si="192"/>
        <v>0</v>
      </c>
      <c r="N6139" s="2" t="str">
        <f t="shared" si="193"/>
        <v>Male202045-54 yearsGR113-068</v>
      </c>
    </row>
    <row r="6140" spans="2:14" x14ac:dyDescent="0.35">
      <c r="B6140" t="s">
        <v>712</v>
      </c>
      <c r="C6140" t="s">
        <v>713</v>
      </c>
      <c r="D6140">
        <v>2020</v>
      </c>
      <c r="E6140">
        <v>2020</v>
      </c>
      <c r="F6140" s="1" t="s">
        <v>24</v>
      </c>
      <c r="G6140" s="1" t="s">
        <v>25</v>
      </c>
      <c r="H6140" s="1" t="s">
        <v>212</v>
      </c>
      <c r="I6140" s="1" t="s">
        <v>211</v>
      </c>
      <c r="J6140">
        <v>1215</v>
      </c>
      <c r="K6140">
        <v>19924692</v>
      </c>
      <c r="L6140">
        <v>6.1</v>
      </c>
      <c r="M6140" s="2" t="b">
        <f t="shared" si="192"/>
        <v>1</v>
      </c>
      <c r="N6140" s="2" t="str">
        <f t="shared" si="193"/>
        <v>Male202045-54 yearsGR113-069</v>
      </c>
    </row>
    <row r="6141" spans="2:14" x14ac:dyDescent="0.35">
      <c r="B6141" t="s">
        <v>712</v>
      </c>
      <c r="C6141" t="s">
        <v>713</v>
      </c>
      <c r="D6141">
        <v>2020</v>
      </c>
      <c r="E6141">
        <v>2020</v>
      </c>
      <c r="F6141" s="1" t="s">
        <v>24</v>
      </c>
      <c r="G6141" s="1" t="s">
        <v>25</v>
      </c>
      <c r="H6141" s="1" t="s">
        <v>107</v>
      </c>
      <c r="I6141" s="1" t="s">
        <v>106</v>
      </c>
      <c r="J6141">
        <v>3311</v>
      </c>
      <c r="K6141">
        <v>19924692</v>
      </c>
      <c r="L6141">
        <v>16.600000000000001</v>
      </c>
      <c r="M6141" s="2" t="b">
        <f t="shared" si="192"/>
        <v>1</v>
      </c>
      <c r="N6141" s="2" t="str">
        <f t="shared" si="193"/>
        <v>Male202045-54 yearsGR113-070</v>
      </c>
    </row>
    <row r="6142" spans="2:14" x14ac:dyDescent="0.35">
      <c r="B6142" t="s">
        <v>712</v>
      </c>
      <c r="C6142" t="s">
        <v>713</v>
      </c>
      <c r="D6142">
        <v>2020</v>
      </c>
      <c r="E6142">
        <v>2020</v>
      </c>
      <c r="F6142" s="1" t="s">
        <v>24</v>
      </c>
      <c r="G6142" s="1" t="s">
        <v>25</v>
      </c>
      <c r="H6142" s="1" t="s">
        <v>210</v>
      </c>
      <c r="I6142" s="1" t="s">
        <v>209</v>
      </c>
      <c r="J6142">
        <v>52</v>
      </c>
      <c r="K6142">
        <v>19924692</v>
      </c>
      <c r="L6142">
        <v>0.3</v>
      </c>
      <c r="M6142" s="2" t="b">
        <f t="shared" si="192"/>
        <v>1</v>
      </c>
      <c r="N6142" s="2" t="str">
        <f t="shared" si="193"/>
        <v>Male202045-54 yearsGR113-071</v>
      </c>
    </row>
    <row r="6143" spans="2:14" x14ac:dyDescent="0.35">
      <c r="B6143" t="s">
        <v>712</v>
      </c>
      <c r="C6143" t="s">
        <v>713</v>
      </c>
      <c r="D6143">
        <v>2020</v>
      </c>
      <c r="E6143">
        <v>2020</v>
      </c>
      <c r="F6143" s="1" t="s">
        <v>24</v>
      </c>
      <c r="G6143" s="1" t="s">
        <v>25</v>
      </c>
      <c r="H6143" s="1" t="s">
        <v>208</v>
      </c>
      <c r="I6143" s="1" t="s">
        <v>207</v>
      </c>
      <c r="J6143">
        <v>768</v>
      </c>
      <c r="K6143">
        <v>19924692</v>
      </c>
      <c r="L6143">
        <v>3.9</v>
      </c>
      <c r="M6143" s="2" t="b">
        <f t="shared" si="192"/>
        <v>0</v>
      </c>
      <c r="N6143" s="2" t="str">
        <f t="shared" si="193"/>
        <v>Male202045-54 yearsGR113-072</v>
      </c>
    </row>
    <row r="6144" spans="2:14" x14ac:dyDescent="0.35">
      <c r="B6144" t="s">
        <v>712</v>
      </c>
      <c r="C6144" t="s">
        <v>713</v>
      </c>
      <c r="D6144">
        <v>2020</v>
      </c>
      <c r="E6144">
        <v>2020</v>
      </c>
      <c r="F6144" s="1" t="s">
        <v>24</v>
      </c>
      <c r="G6144" s="1" t="s">
        <v>25</v>
      </c>
      <c r="H6144" s="1" t="s">
        <v>206</v>
      </c>
      <c r="I6144" s="1" t="s">
        <v>205</v>
      </c>
      <c r="J6144">
        <v>537</v>
      </c>
      <c r="K6144">
        <v>19924692</v>
      </c>
      <c r="L6144">
        <v>2.7</v>
      </c>
      <c r="M6144" s="2" t="b">
        <f t="shared" si="192"/>
        <v>1</v>
      </c>
      <c r="N6144" s="2" t="str">
        <f t="shared" si="193"/>
        <v>Male202045-54 yearsGR113-073</v>
      </c>
    </row>
    <row r="6145" spans="2:14" x14ac:dyDescent="0.35">
      <c r="B6145" t="s">
        <v>712</v>
      </c>
      <c r="C6145" t="s">
        <v>713</v>
      </c>
      <c r="D6145">
        <v>2020</v>
      </c>
      <c r="E6145">
        <v>2020</v>
      </c>
      <c r="F6145" s="1" t="s">
        <v>24</v>
      </c>
      <c r="G6145" s="1" t="s">
        <v>25</v>
      </c>
      <c r="H6145" s="1" t="s">
        <v>204</v>
      </c>
      <c r="I6145" s="1" t="s">
        <v>203</v>
      </c>
      <c r="J6145">
        <v>231</v>
      </c>
      <c r="K6145">
        <v>19924692</v>
      </c>
      <c r="L6145">
        <v>1.2</v>
      </c>
      <c r="M6145" s="2" t="b">
        <f t="shared" si="192"/>
        <v>0</v>
      </c>
      <c r="N6145" s="2" t="str">
        <f t="shared" si="193"/>
        <v>Male202045-54 yearsGR113-074</v>
      </c>
    </row>
    <row r="6146" spans="2:14" x14ac:dyDescent="0.35">
      <c r="B6146" t="s">
        <v>712</v>
      </c>
      <c r="C6146" t="s">
        <v>713</v>
      </c>
      <c r="D6146">
        <v>2020</v>
      </c>
      <c r="E6146">
        <v>2020</v>
      </c>
      <c r="F6146" s="1" t="s">
        <v>24</v>
      </c>
      <c r="G6146" s="1" t="s">
        <v>25</v>
      </c>
      <c r="H6146" s="1" t="s">
        <v>105</v>
      </c>
      <c r="I6146" s="1" t="s">
        <v>104</v>
      </c>
      <c r="J6146">
        <v>427</v>
      </c>
      <c r="K6146">
        <v>19924692</v>
      </c>
      <c r="L6146">
        <v>2.1</v>
      </c>
      <c r="M6146" s="2" t="b">
        <f t="shared" si="192"/>
        <v>0</v>
      </c>
      <c r="N6146" s="2" t="str">
        <f t="shared" si="193"/>
        <v>Male202045-54 yearsGR113-075</v>
      </c>
    </row>
    <row r="6147" spans="2:14" x14ac:dyDescent="0.35">
      <c r="B6147" t="s">
        <v>712</v>
      </c>
      <c r="C6147" t="s">
        <v>713</v>
      </c>
      <c r="D6147">
        <v>2020</v>
      </c>
      <c r="E6147">
        <v>2020</v>
      </c>
      <c r="F6147" s="1" t="s">
        <v>24</v>
      </c>
      <c r="G6147" s="1" t="s">
        <v>25</v>
      </c>
      <c r="H6147" s="1" t="s">
        <v>103</v>
      </c>
      <c r="I6147" s="1" t="s">
        <v>102</v>
      </c>
      <c r="J6147">
        <v>1443</v>
      </c>
      <c r="K6147">
        <v>19924692</v>
      </c>
      <c r="L6147">
        <v>7.2</v>
      </c>
      <c r="M6147" s="2" t="b">
        <f t="shared" si="192"/>
        <v>1</v>
      </c>
      <c r="N6147" s="2" t="str">
        <f t="shared" si="193"/>
        <v>Male202045-54 yearsGR113-076</v>
      </c>
    </row>
    <row r="6148" spans="2:14" x14ac:dyDescent="0.35">
      <c r="B6148" t="s">
        <v>712</v>
      </c>
      <c r="C6148" t="s">
        <v>713</v>
      </c>
      <c r="D6148">
        <v>2020</v>
      </c>
      <c r="E6148">
        <v>2020</v>
      </c>
      <c r="F6148" s="1" t="s">
        <v>24</v>
      </c>
      <c r="G6148" s="1" t="s">
        <v>25</v>
      </c>
      <c r="H6148" s="1" t="s">
        <v>202</v>
      </c>
      <c r="I6148" s="1" t="s">
        <v>201</v>
      </c>
      <c r="J6148">
        <v>288</v>
      </c>
      <c r="K6148">
        <v>19924692</v>
      </c>
      <c r="L6148">
        <v>1.4</v>
      </c>
      <c r="M6148" s="2" t="b">
        <f t="shared" si="192"/>
        <v>0</v>
      </c>
      <c r="N6148" s="2" t="str">
        <f t="shared" si="193"/>
        <v>Male202045-54 yearsGR113-077</v>
      </c>
    </row>
    <row r="6149" spans="2:14" x14ac:dyDescent="0.35">
      <c r="B6149" t="s">
        <v>712</v>
      </c>
      <c r="C6149" t="s">
        <v>713</v>
      </c>
      <c r="D6149">
        <v>2020</v>
      </c>
      <c r="E6149">
        <v>2020</v>
      </c>
      <c r="F6149" s="1" t="s">
        <v>24</v>
      </c>
      <c r="G6149" s="1" t="s">
        <v>25</v>
      </c>
      <c r="H6149" s="1" t="s">
        <v>101</v>
      </c>
      <c r="I6149" s="1" t="s">
        <v>100</v>
      </c>
      <c r="J6149">
        <v>1155</v>
      </c>
      <c r="K6149">
        <v>19924692</v>
      </c>
      <c r="L6149">
        <v>5.8</v>
      </c>
      <c r="M6149" s="2" t="b">
        <f t="shared" si="192"/>
        <v>0</v>
      </c>
      <c r="N6149" s="2" t="str">
        <f t="shared" si="193"/>
        <v>Male202045-54 yearsGR113-078</v>
      </c>
    </row>
    <row r="6150" spans="2:14" x14ac:dyDescent="0.35">
      <c r="B6150" t="s">
        <v>712</v>
      </c>
      <c r="C6150" t="s">
        <v>713</v>
      </c>
      <c r="D6150">
        <v>2020</v>
      </c>
      <c r="E6150">
        <v>2020</v>
      </c>
      <c r="F6150" s="1" t="s">
        <v>24</v>
      </c>
      <c r="G6150" s="1" t="s">
        <v>25</v>
      </c>
      <c r="H6150" s="1" t="s">
        <v>200</v>
      </c>
      <c r="I6150" s="1" t="s">
        <v>199</v>
      </c>
      <c r="J6150">
        <v>12</v>
      </c>
      <c r="K6150">
        <v>19924692</v>
      </c>
      <c r="L6150" t="s">
        <v>10</v>
      </c>
      <c r="M6150" s="2" t="b">
        <f t="shared" si="192"/>
        <v>0</v>
      </c>
      <c r="N6150" s="2" t="str">
        <f t="shared" si="193"/>
        <v>Male202045-54 yearsGR113-079</v>
      </c>
    </row>
    <row r="6151" spans="2:14" x14ac:dyDescent="0.35">
      <c r="B6151" t="s">
        <v>712</v>
      </c>
      <c r="C6151" t="s">
        <v>713</v>
      </c>
      <c r="D6151">
        <v>2020</v>
      </c>
      <c r="E6151">
        <v>2020</v>
      </c>
      <c r="F6151" s="1" t="s">
        <v>24</v>
      </c>
      <c r="G6151" s="1" t="s">
        <v>25</v>
      </c>
      <c r="H6151" s="1" t="s">
        <v>99</v>
      </c>
      <c r="I6151" s="1" t="s">
        <v>98</v>
      </c>
      <c r="J6151">
        <v>1667</v>
      </c>
      <c r="K6151">
        <v>19924692</v>
      </c>
      <c r="L6151">
        <v>8.4</v>
      </c>
      <c r="M6151" s="2" t="b">
        <f t="shared" si="192"/>
        <v>1</v>
      </c>
      <c r="N6151" s="2" t="str">
        <f t="shared" si="193"/>
        <v>Male202045-54 yearsGR113-082</v>
      </c>
    </row>
    <row r="6152" spans="2:14" x14ac:dyDescent="0.35">
      <c r="B6152" t="s">
        <v>712</v>
      </c>
      <c r="C6152" t="s">
        <v>713</v>
      </c>
      <c r="D6152">
        <v>2020</v>
      </c>
      <c r="E6152">
        <v>2020</v>
      </c>
      <c r="F6152" s="1" t="s">
        <v>24</v>
      </c>
      <c r="G6152" s="1" t="s">
        <v>25</v>
      </c>
      <c r="H6152" s="1" t="s">
        <v>194</v>
      </c>
      <c r="I6152" s="1" t="s">
        <v>193</v>
      </c>
      <c r="J6152">
        <v>11</v>
      </c>
      <c r="K6152">
        <v>19924692</v>
      </c>
      <c r="L6152" t="s">
        <v>10</v>
      </c>
      <c r="M6152" s="2" t="b">
        <f t="shared" si="192"/>
        <v>0</v>
      </c>
      <c r="N6152" s="2" t="str">
        <f t="shared" si="193"/>
        <v>Male202045-54 yearsGR113-083</v>
      </c>
    </row>
    <row r="6153" spans="2:14" x14ac:dyDescent="0.35">
      <c r="B6153" t="s">
        <v>712</v>
      </c>
      <c r="C6153" t="s">
        <v>713</v>
      </c>
      <c r="D6153">
        <v>2020</v>
      </c>
      <c r="E6153">
        <v>2020</v>
      </c>
      <c r="F6153" s="1" t="s">
        <v>24</v>
      </c>
      <c r="G6153" s="1" t="s">
        <v>25</v>
      </c>
      <c r="H6153" s="1" t="s">
        <v>192</v>
      </c>
      <c r="I6153" s="1" t="s">
        <v>191</v>
      </c>
      <c r="J6153">
        <v>87</v>
      </c>
      <c r="K6153">
        <v>19924692</v>
      </c>
      <c r="L6153">
        <v>0.4</v>
      </c>
      <c r="M6153" s="2" t="b">
        <f t="shared" si="192"/>
        <v>0</v>
      </c>
      <c r="N6153" s="2" t="str">
        <f t="shared" si="193"/>
        <v>Male202045-54 yearsGR113-084</v>
      </c>
    </row>
    <row r="6154" spans="2:14" x14ac:dyDescent="0.35">
      <c r="B6154" t="s">
        <v>712</v>
      </c>
      <c r="C6154" t="s">
        <v>713</v>
      </c>
      <c r="D6154">
        <v>2020</v>
      </c>
      <c r="E6154">
        <v>2020</v>
      </c>
      <c r="F6154" s="1" t="s">
        <v>24</v>
      </c>
      <c r="G6154" s="1" t="s">
        <v>25</v>
      </c>
      <c r="H6154" s="1" t="s">
        <v>190</v>
      </c>
      <c r="I6154" s="1" t="s">
        <v>189</v>
      </c>
      <c r="J6154">
        <v>241</v>
      </c>
      <c r="K6154">
        <v>19924692</v>
      </c>
      <c r="L6154">
        <v>1.2</v>
      </c>
      <c r="M6154" s="2" t="b">
        <f t="shared" si="192"/>
        <v>0</v>
      </c>
      <c r="N6154" s="2" t="str">
        <f t="shared" si="193"/>
        <v>Male202045-54 yearsGR113-085</v>
      </c>
    </row>
    <row r="6155" spans="2:14" x14ac:dyDescent="0.35">
      <c r="B6155" t="s">
        <v>712</v>
      </c>
      <c r="C6155" t="s">
        <v>713</v>
      </c>
      <c r="D6155">
        <v>2020</v>
      </c>
      <c r="E6155">
        <v>2020</v>
      </c>
      <c r="F6155" s="1" t="s">
        <v>24</v>
      </c>
      <c r="G6155" s="1" t="s">
        <v>25</v>
      </c>
      <c r="H6155" s="1" t="s">
        <v>97</v>
      </c>
      <c r="I6155" s="1" t="s">
        <v>96</v>
      </c>
      <c r="J6155">
        <v>1328</v>
      </c>
      <c r="K6155">
        <v>19924692</v>
      </c>
      <c r="L6155">
        <v>6.7</v>
      </c>
      <c r="M6155" s="2" t="b">
        <f t="shared" si="192"/>
        <v>0</v>
      </c>
      <c r="N6155" s="2" t="str">
        <f t="shared" si="193"/>
        <v>Male202045-54 yearsGR113-086</v>
      </c>
    </row>
    <row r="6156" spans="2:14" x14ac:dyDescent="0.35">
      <c r="B6156" t="s">
        <v>712</v>
      </c>
      <c r="C6156" t="s">
        <v>713</v>
      </c>
      <c r="D6156">
        <v>2020</v>
      </c>
      <c r="E6156">
        <v>2020</v>
      </c>
      <c r="F6156" s="1" t="s">
        <v>24</v>
      </c>
      <c r="G6156" s="1" t="s">
        <v>25</v>
      </c>
      <c r="H6156" s="1" t="s">
        <v>188</v>
      </c>
      <c r="I6156" s="1" t="s">
        <v>187</v>
      </c>
      <c r="J6156">
        <v>10</v>
      </c>
      <c r="K6156">
        <v>19924692</v>
      </c>
      <c r="L6156" t="s">
        <v>10</v>
      </c>
      <c r="M6156" s="2" t="b">
        <f t="shared" si="192"/>
        <v>1</v>
      </c>
      <c r="N6156" s="2" t="str">
        <f t="shared" si="193"/>
        <v>Male202045-54 yearsGR113-087</v>
      </c>
    </row>
    <row r="6157" spans="2:14" x14ac:dyDescent="0.35">
      <c r="B6157" t="s">
        <v>712</v>
      </c>
      <c r="C6157" t="s">
        <v>713</v>
      </c>
      <c r="D6157">
        <v>2020</v>
      </c>
      <c r="E6157">
        <v>2020</v>
      </c>
      <c r="F6157" s="1" t="s">
        <v>24</v>
      </c>
      <c r="G6157" s="1" t="s">
        <v>25</v>
      </c>
      <c r="H6157" s="1" t="s">
        <v>95</v>
      </c>
      <c r="I6157" s="1" t="s">
        <v>94</v>
      </c>
      <c r="J6157">
        <v>356</v>
      </c>
      <c r="K6157">
        <v>19924692</v>
      </c>
      <c r="L6157">
        <v>1.8</v>
      </c>
      <c r="M6157" s="2" t="b">
        <f t="shared" si="192"/>
        <v>1</v>
      </c>
      <c r="N6157" s="2" t="str">
        <f t="shared" si="193"/>
        <v>Male202045-54 yearsGR113-088</v>
      </c>
    </row>
    <row r="6158" spans="2:14" x14ac:dyDescent="0.35">
      <c r="B6158" t="s">
        <v>712</v>
      </c>
      <c r="C6158" t="s">
        <v>713</v>
      </c>
      <c r="D6158">
        <v>2020</v>
      </c>
      <c r="E6158">
        <v>2020</v>
      </c>
      <c r="F6158" s="1" t="s">
        <v>24</v>
      </c>
      <c r="G6158" s="1" t="s">
        <v>25</v>
      </c>
      <c r="H6158" s="1" t="s">
        <v>186</v>
      </c>
      <c r="I6158" s="1" t="s">
        <v>185</v>
      </c>
      <c r="J6158">
        <v>928</v>
      </c>
      <c r="K6158">
        <v>19924692</v>
      </c>
      <c r="L6158">
        <v>4.7</v>
      </c>
      <c r="M6158" s="2" t="b">
        <f t="shared" si="192"/>
        <v>0</v>
      </c>
      <c r="N6158" s="2" t="str">
        <f t="shared" si="193"/>
        <v>Male202045-54 yearsGR113-089</v>
      </c>
    </row>
    <row r="6159" spans="2:14" x14ac:dyDescent="0.35">
      <c r="B6159" t="s">
        <v>712</v>
      </c>
      <c r="C6159" t="s">
        <v>713</v>
      </c>
      <c r="D6159">
        <v>2020</v>
      </c>
      <c r="E6159">
        <v>2020</v>
      </c>
      <c r="F6159" s="1" t="s">
        <v>24</v>
      </c>
      <c r="G6159" s="1" t="s">
        <v>25</v>
      </c>
      <c r="H6159" s="1" t="s">
        <v>184</v>
      </c>
      <c r="I6159" s="1" t="s">
        <v>183</v>
      </c>
      <c r="J6159">
        <v>141</v>
      </c>
      <c r="K6159">
        <v>19924692</v>
      </c>
      <c r="L6159">
        <v>0.7</v>
      </c>
      <c r="M6159" s="2" t="b">
        <f t="shared" si="192"/>
        <v>1</v>
      </c>
      <c r="N6159" s="2" t="str">
        <f t="shared" si="193"/>
        <v>Male202045-54 yearsGR113-090</v>
      </c>
    </row>
    <row r="6160" spans="2:14" x14ac:dyDescent="0.35">
      <c r="B6160" t="s">
        <v>712</v>
      </c>
      <c r="C6160" t="s">
        <v>713</v>
      </c>
      <c r="D6160">
        <v>2020</v>
      </c>
      <c r="E6160">
        <v>2020</v>
      </c>
      <c r="F6160" s="1" t="s">
        <v>24</v>
      </c>
      <c r="G6160" s="1" t="s">
        <v>25</v>
      </c>
      <c r="H6160" s="1" t="s">
        <v>182</v>
      </c>
      <c r="I6160" s="1" t="s">
        <v>181</v>
      </c>
      <c r="J6160">
        <v>24</v>
      </c>
      <c r="K6160">
        <v>19924692</v>
      </c>
      <c r="L6160">
        <v>0.1</v>
      </c>
      <c r="M6160" s="2" t="b">
        <f t="shared" si="192"/>
        <v>1</v>
      </c>
      <c r="N6160" s="2" t="str">
        <f t="shared" si="193"/>
        <v>Male202045-54 yearsGR113-091</v>
      </c>
    </row>
    <row r="6161" spans="2:14" x14ac:dyDescent="0.35">
      <c r="B6161" t="s">
        <v>712</v>
      </c>
      <c r="C6161" t="s">
        <v>713</v>
      </c>
      <c r="D6161">
        <v>2020</v>
      </c>
      <c r="E6161">
        <v>2020</v>
      </c>
      <c r="F6161" s="1" t="s">
        <v>24</v>
      </c>
      <c r="G6161" s="1" t="s">
        <v>25</v>
      </c>
      <c r="H6161" s="1" t="s">
        <v>180</v>
      </c>
      <c r="I6161" s="1" t="s">
        <v>179</v>
      </c>
      <c r="J6161">
        <v>57</v>
      </c>
      <c r="K6161">
        <v>19924692</v>
      </c>
      <c r="L6161">
        <v>0.3</v>
      </c>
      <c r="M6161" s="2" t="b">
        <f t="shared" si="192"/>
        <v>1</v>
      </c>
      <c r="N6161" s="2" t="str">
        <f t="shared" si="193"/>
        <v>Male202045-54 yearsGR113-092</v>
      </c>
    </row>
    <row r="6162" spans="2:14" x14ac:dyDescent="0.35">
      <c r="B6162" t="s">
        <v>712</v>
      </c>
      <c r="C6162" t="s">
        <v>713</v>
      </c>
      <c r="D6162">
        <v>2020</v>
      </c>
      <c r="E6162">
        <v>2020</v>
      </c>
      <c r="F6162" s="1" t="s">
        <v>24</v>
      </c>
      <c r="G6162" s="1" t="s">
        <v>25</v>
      </c>
      <c r="H6162" s="1" t="s">
        <v>93</v>
      </c>
      <c r="I6162" s="1" t="s">
        <v>92</v>
      </c>
      <c r="J6162">
        <v>6079</v>
      </c>
      <c r="K6162">
        <v>19924692</v>
      </c>
      <c r="L6162">
        <v>30.5</v>
      </c>
      <c r="M6162" s="2" t="b">
        <f t="shared" si="192"/>
        <v>1</v>
      </c>
      <c r="N6162" s="2" t="str">
        <f t="shared" si="193"/>
        <v>Male202045-54 yearsGR113-093</v>
      </c>
    </row>
    <row r="6163" spans="2:14" x14ac:dyDescent="0.35">
      <c r="B6163" t="s">
        <v>712</v>
      </c>
      <c r="C6163" t="s">
        <v>713</v>
      </c>
      <c r="D6163">
        <v>2020</v>
      </c>
      <c r="E6163">
        <v>2020</v>
      </c>
      <c r="F6163" s="1" t="s">
        <v>24</v>
      </c>
      <c r="G6163" s="1" t="s">
        <v>25</v>
      </c>
      <c r="H6163" s="1" t="s">
        <v>91</v>
      </c>
      <c r="I6163" s="1" t="s">
        <v>90</v>
      </c>
      <c r="J6163">
        <v>4417</v>
      </c>
      <c r="K6163">
        <v>19924692</v>
      </c>
      <c r="L6163">
        <v>22.2</v>
      </c>
      <c r="M6163" s="2" t="b">
        <f t="shared" si="192"/>
        <v>0</v>
      </c>
      <c r="N6163" s="2" t="str">
        <f t="shared" si="193"/>
        <v>Male202045-54 yearsGR113-094</v>
      </c>
    </row>
    <row r="6164" spans="2:14" x14ac:dyDescent="0.35">
      <c r="B6164" t="s">
        <v>712</v>
      </c>
      <c r="C6164" t="s">
        <v>713</v>
      </c>
      <c r="D6164">
        <v>2020</v>
      </c>
      <c r="E6164">
        <v>2020</v>
      </c>
      <c r="F6164" s="1" t="s">
        <v>24</v>
      </c>
      <c r="G6164" s="1" t="s">
        <v>25</v>
      </c>
      <c r="H6164" s="1" t="s">
        <v>178</v>
      </c>
      <c r="I6164" s="1" t="s">
        <v>177</v>
      </c>
      <c r="J6164">
        <v>1662</v>
      </c>
      <c r="K6164">
        <v>19924692</v>
      </c>
      <c r="L6164">
        <v>8.3000000000000007</v>
      </c>
      <c r="M6164" s="2" t="b">
        <f t="shared" si="192"/>
        <v>0</v>
      </c>
      <c r="N6164" s="2" t="str">
        <f t="shared" si="193"/>
        <v>Male202045-54 yearsGR113-095</v>
      </c>
    </row>
    <row r="6165" spans="2:14" x14ac:dyDescent="0.35">
      <c r="B6165" t="s">
        <v>712</v>
      </c>
      <c r="C6165" t="s">
        <v>713</v>
      </c>
      <c r="D6165">
        <v>2020</v>
      </c>
      <c r="E6165">
        <v>2020</v>
      </c>
      <c r="F6165" s="1" t="s">
        <v>24</v>
      </c>
      <c r="G6165" s="1" t="s">
        <v>25</v>
      </c>
      <c r="H6165" s="1" t="s">
        <v>176</v>
      </c>
      <c r="I6165" s="1" t="s">
        <v>175</v>
      </c>
      <c r="J6165">
        <v>66</v>
      </c>
      <c r="K6165">
        <v>19924692</v>
      </c>
      <c r="L6165">
        <v>0.3</v>
      </c>
      <c r="M6165" s="2" t="b">
        <f t="shared" si="192"/>
        <v>1</v>
      </c>
      <c r="N6165" s="2" t="str">
        <f t="shared" si="193"/>
        <v>Male202045-54 yearsGR113-096</v>
      </c>
    </row>
    <row r="6166" spans="2:14" x14ac:dyDescent="0.35">
      <c r="B6166" t="s">
        <v>712</v>
      </c>
      <c r="C6166" t="s">
        <v>713</v>
      </c>
      <c r="D6166">
        <v>2020</v>
      </c>
      <c r="E6166">
        <v>2020</v>
      </c>
      <c r="F6166" s="1" t="s">
        <v>24</v>
      </c>
      <c r="G6166" s="1" t="s">
        <v>25</v>
      </c>
      <c r="H6166" s="1" t="s">
        <v>89</v>
      </c>
      <c r="I6166" s="1" t="s">
        <v>88</v>
      </c>
      <c r="J6166">
        <v>1427</v>
      </c>
      <c r="K6166">
        <v>19924692</v>
      </c>
      <c r="L6166">
        <v>7.2</v>
      </c>
      <c r="M6166" s="2" t="b">
        <f t="shared" si="192"/>
        <v>1</v>
      </c>
      <c r="N6166" s="2" t="str">
        <f t="shared" si="193"/>
        <v>Male202045-54 yearsGR113-097</v>
      </c>
    </row>
    <row r="6167" spans="2:14" x14ac:dyDescent="0.35">
      <c r="B6167" t="s">
        <v>712</v>
      </c>
      <c r="C6167" t="s">
        <v>713</v>
      </c>
      <c r="D6167">
        <v>2020</v>
      </c>
      <c r="E6167">
        <v>2020</v>
      </c>
      <c r="F6167" s="1" t="s">
        <v>24</v>
      </c>
      <c r="G6167" s="1" t="s">
        <v>25</v>
      </c>
      <c r="H6167" s="1" t="s">
        <v>174</v>
      </c>
      <c r="I6167" s="1" t="s">
        <v>173</v>
      </c>
      <c r="J6167">
        <v>25</v>
      </c>
      <c r="K6167">
        <v>19924692</v>
      </c>
      <c r="L6167">
        <v>0.1</v>
      </c>
      <c r="M6167" s="2" t="b">
        <f t="shared" si="192"/>
        <v>0</v>
      </c>
      <c r="N6167" s="2" t="str">
        <f t="shared" si="193"/>
        <v>Male202045-54 yearsGR113-098</v>
      </c>
    </row>
    <row r="6168" spans="2:14" x14ac:dyDescent="0.35">
      <c r="B6168" t="s">
        <v>712</v>
      </c>
      <c r="C6168" t="s">
        <v>713</v>
      </c>
      <c r="D6168">
        <v>2020</v>
      </c>
      <c r="E6168">
        <v>2020</v>
      </c>
      <c r="F6168" s="1" t="s">
        <v>24</v>
      </c>
      <c r="G6168" s="1" t="s">
        <v>25</v>
      </c>
      <c r="H6168" s="1" t="s">
        <v>172</v>
      </c>
      <c r="I6168" s="1" t="s">
        <v>171</v>
      </c>
      <c r="J6168">
        <v>19</v>
      </c>
      <c r="K6168">
        <v>19924692</v>
      </c>
      <c r="L6168" t="s">
        <v>10</v>
      </c>
      <c r="M6168" s="2" t="b">
        <f t="shared" si="192"/>
        <v>0</v>
      </c>
      <c r="N6168" s="2" t="str">
        <f t="shared" si="193"/>
        <v>Male202045-54 yearsGR113-099</v>
      </c>
    </row>
    <row r="6169" spans="2:14" x14ac:dyDescent="0.35">
      <c r="B6169" t="s">
        <v>712</v>
      </c>
      <c r="C6169" t="s">
        <v>713</v>
      </c>
      <c r="D6169">
        <v>2020</v>
      </c>
      <c r="E6169">
        <v>2020</v>
      </c>
      <c r="F6169" s="1" t="s">
        <v>24</v>
      </c>
      <c r="G6169" s="1" t="s">
        <v>25</v>
      </c>
      <c r="H6169" s="1" t="s">
        <v>87</v>
      </c>
      <c r="I6169" s="1" t="s">
        <v>86</v>
      </c>
      <c r="J6169">
        <v>1383</v>
      </c>
      <c r="K6169">
        <v>19924692</v>
      </c>
      <c r="L6169">
        <v>6.9</v>
      </c>
      <c r="M6169" s="2" t="b">
        <f t="shared" si="192"/>
        <v>0</v>
      </c>
      <c r="N6169" s="2" t="str">
        <f t="shared" si="193"/>
        <v>Male202045-54 yearsGR113-100</v>
      </c>
    </row>
    <row r="6170" spans="2:14" x14ac:dyDescent="0.35">
      <c r="B6170" t="s">
        <v>712</v>
      </c>
      <c r="C6170" t="s">
        <v>713</v>
      </c>
      <c r="D6170">
        <v>2020</v>
      </c>
      <c r="E6170">
        <v>2020</v>
      </c>
      <c r="F6170" s="1" t="s">
        <v>24</v>
      </c>
      <c r="G6170" s="1" t="s">
        <v>25</v>
      </c>
      <c r="H6170" s="1" t="s">
        <v>170</v>
      </c>
      <c r="I6170" s="1" t="s">
        <v>169</v>
      </c>
      <c r="J6170">
        <v>33</v>
      </c>
      <c r="K6170">
        <v>19924692</v>
      </c>
      <c r="L6170">
        <v>0.2</v>
      </c>
      <c r="M6170" s="2" t="b">
        <f t="shared" si="192"/>
        <v>1</v>
      </c>
      <c r="N6170" s="2" t="str">
        <f t="shared" si="193"/>
        <v>Male202045-54 yearsGR113-102</v>
      </c>
    </row>
    <row r="6171" spans="2:14" x14ac:dyDescent="0.35">
      <c r="B6171" t="s">
        <v>712</v>
      </c>
      <c r="C6171" t="s">
        <v>713</v>
      </c>
      <c r="D6171">
        <v>2020</v>
      </c>
      <c r="E6171">
        <v>2020</v>
      </c>
      <c r="F6171" s="1" t="s">
        <v>24</v>
      </c>
      <c r="G6171" s="1" t="s">
        <v>25</v>
      </c>
      <c r="H6171" s="1" t="s">
        <v>164</v>
      </c>
      <c r="I6171" s="1" t="s">
        <v>163</v>
      </c>
      <c r="J6171">
        <v>388</v>
      </c>
      <c r="K6171">
        <v>19924692</v>
      </c>
      <c r="L6171">
        <v>1.9</v>
      </c>
      <c r="M6171" s="2" t="b">
        <f t="shared" si="192"/>
        <v>1</v>
      </c>
      <c r="N6171" s="2" t="str">
        <f t="shared" si="193"/>
        <v>Male202045-54 yearsGR113-109</v>
      </c>
    </row>
    <row r="6172" spans="2:14" x14ac:dyDescent="0.35">
      <c r="B6172" t="s">
        <v>712</v>
      </c>
      <c r="C6172" t="s">
        <v>713</v>
      </c>
      <c r="D6172">
        <v>2020</v>
      </c>
      <c r="E6172">
        <v>2020</v>
      </c>
      <c r="F6172" s="1" t="s">
        <v>24</v>
      </c>
      <c r="G6172" s="1" t="s">
        <v>25</v>
      </c>
      <c r="H6172" s="1" t="s">
        <v>83</v>
      </c>
      <c r="I6172" s="1" t="s">
        <v>82</v>
      </c>
      <c r="J6172">
        <v>1244</v>
      </c>
      <c r="K6172">
        <v>19924692</v>
      </c>
      <c r="L6172">
        <v>6.2</v>
      </c>
      <c r="M6172" s="2" t="b">
        <f t="shared" si="192"/>
        <v>0</v>
      </c>
      <c r="N6172" s="2" t="str">
        <f t="shared" si="193"/>
        <v>Male202045-54 yearsGR113-110</v>
      </c>
    </row>
    <row r="6173" spans="2:14" x14ac:dyDescent="0.35">
      <c r="B6173" t="s">
        <v>712</v>
      </c>
      <c r="C6173" t="s">
        <v>713</v>
      </c>
      <c r="D6173">
        <v>2020</v>
      </c>
      <c r="E6173">
        <v>2020</v>
      </c>
      <c r="F6173" s="1" t="s">
        <v>24</v>
      </c>
      <c r="G6173" s="1" t="s">
        <v>25</v>
      </c>
      <c r="H6173" s="1" t="s">
        <v>81</v>
      </c>
      <c r="I6173" s="1" t="s">
        <v>80</v>
      </c>
      <c r="J6173">
        <v>11224</v>
      </c>
      <c r="K6173">
        <v>19924692</v>
      </c>
      <c r="L6173">
        <v>56.3</v>
      </c>
      <c r="M6173" s="2" t="b">
        <f t="shared" si="192"/>
        <v>0</v>
      </c>
      <c r="N6173" s="2" t="str">
        <f t="shared" si="193"/>
        <v>Male202045-54 yearsGR113-111</v>
      </c>
    </row>
    <row r="6174" spans="2:14" x14ac:dyDescent="0.35">
      <c r="B6174" t="s">
        <v>712</v>
      </c>
      <c r="C6174" t="s">
        <v>713</v>
      </c>
      <c r="D6174">
        <v>2020</v>
      </c>
      <c r="E6174">
        <v>2020</v>
      </c>
      <c r="F6174" s="1" t="s">
        <v>24</v>
      </c>
      <c r="G6174" s="1" t="s">
        <v>25</v>
      </c>
      <c r="H6174" s="1" t="s">
        <v>79</v>
      </c>
      <c r="I6174" s="1" t="s">
        <v>78</v>
      </c>
      <c r="J6174">
        <v>19846</v>
      </c>
      <c r="K6174">
        <v>19924692</v>
      </c>
      <c r="L6174">
        <v>99.6</v>
      </c>
      <c r="M6174" s="2" t="b">
        <f t="shared" si="192"/>
        <v>1</v>
      </c>
      <c r="N6174" s="2" t="str">
        <f t="shared" si="193"/>
        <v>Male202045-54 yearsGR113-112</v>
      </c>
    </row>
    <row r="6175" spans="2:14" x14ac:dyDescent="0.35">
      <c r="B6175" t="s">
        <v>712</v>
      </c>
      <c r="C6175" t="s">
        <v>713</v>
      </c>
      <c r="D6175">
        <v>2020</v>
      </c>
      <c r="E6175">
        <v>2020</v>
      </c>
      <c r="F6175" s="1" t="s">
        <v>24</v>
      </c>
      <c r="G6175" s="1" t="s">
        <v>25</v>
      </c>
      <c r="H6175" s="1" t="s">
        <v>77</v>
      </c>
      <c r="I6175" s="1" t="s">
        <v>76</v>
      </c>
      <c r="J6175">
        <v>4539</v>
      </c>
      <c r="K6175">
        <v>19924692</v>
      </c>
      <c r="L6175">
        <v>22.8</v>
      </c>
      <c r="M6175" s="2" t="b">
        <f t="shared" si="192"/>
        <v>0</v>
      </c>
      <c r="N6175" s="2" t="str">
        <f t="shared" si="193"/>
        <v>Male202045-54 yearsGR113-113</v>
      </c>
    </row>
    <row r="6176" spans="2:14" x14ac:dyDescent="0.35">
      <c r="B6176" t="s">
        <v>712</v>
      </c>
      <c r="C6176" t="s">
        <v>713</v>
      </c>
      <c r="D6176">
        <v>2020</v>
      </c>
      <c r="E6176">
        <v>2020</v>
      </c>
      <c r="F6176" s="1" t="s">
        <v>24</v>
      </c>
      <c r="G6176" s="1" t="s">
        <v>25</v>
      </c>
      <c r="H6176" s="1" t="s">
        <v>75</v>
      </c>
      <c r="I6176" s="1" t="s">
        <v>74</v>
      </c>
      <c r="J6176">
        <v>4192</v>
      </c>
      <c r="K6176">
        <v>19924692</v>
      </c>
      <c r="L6176">
        <v>21</v>
      </c>
      <c r="M6176" s="2" t="b">
        <f t="shared" si="192"/>
        <v>0</v>
      </c>
      <c r="N6176" s="2" t="str">
        <f t="shared" si="193"/>
        <v>Male202045-54 yearsGR113-114</v>
      </c>
    </row>
    <row r="6177" spans="2:14" x14ac:dyDescent="0.35">
      <c r="B6177" t="s">
        <v>712</v>
      </c>
      <c r="C6177" t="s">
        <v>713</v>
      </c>
      <c r="D6177">
        <v>2020</v>
      </c>
      <c r="E6177">
        <v>2020</v>
      </c>
      <c r="F6177" s="1" t="s">
        <v>24</v>
      </c>
      <c r="G6177" s="1" t="s">
        <v>25</v>
      </c>
      <c r="H6177" s="1" t="s">
        <v>162</v>
      </c>
      <c r="I6177" s="1" t="s">
        <v>161</v>
      </c>
      <c r="J6177">
        <v>134</v>
      </c>
      <c r="K6177">
        <v>19924692</v>
      </c>
      <c r="L6177">
        <v>0.7</v>
      </c>
      <c r="M6177" s="2" t="b">
        <f t="shared" si="192"/>
        <v>0</v>
      </c>
      <c r="N6177" s="2" t="str">
        <f t="shared" si="193"/>
        <v>Male202045-54 yearsGR113-115</v>
      </c>
    </row>
    <row r="6178" spans="2:14" x14ac:dyDescent="0.35">
      <c r="B6178" t="s">
        <v>712</v>
      </c>
      <c r="C6178" t="s">
        <v>713</v>
      </c>
      <c r="D6178">
        <v>2020</v>
      </c>
      <c r="E6178">
        <v>2020</v>
      </c>
      <c r="F6178" s="1" t="s">
        <v>24</v>
      </c>
      <c r="G6178" s="1" t="s">
        <v>25</v>
      </c>
      <c r="H6178" s="1" t="s">
        <v>160</v>
      </c>
      <c r="I6178" s="1" t="s">
        <v>159</v>
      </c>
      <c r="J6178">
        <v>213</v>
      </c>
      <c r="K6178">
        <v>19924692</v>
      </c>
      <c r="L6178">
        <v>1.1000000000000001</v>
      </c>
      <c r="M6178" s="2" t="b">
        <f t="shared" si="192"/>
        <v>0</v>
      </c>
      <c r="N6178" s="2" t="str">
        <f t="shared" si="193"/>
        <v>Male202045-54 yearsGR113-116</v>
      </c>
    </row>
    <row r="6179" spans="2:14" x14ac:dyDescent="0.35">
      <c r="B6179" t="s">
        <v>712</v>
      </c>
      <c r="C6179" t="s">
        <v>713</v>
      </c>
      <c r="D6179">
        <v>2020</v>
      </c>
      <c r="E6179">
        <v>2020</v>
      </c>
      <c r="F6179" s="1" t="s">
        <v>24</v>
      </c>
      <c r="G6179" s="1" t="s">
        <v>25</v>
      </c>
      <c r="H6179" s="1" t="s">
        <v>73</v>
      </c>
      <c r="I6179" s="1" t="s">
        <v>72</v>
      </c>
      <c r="J6179">
        <v>15307</v>
      </c>
      <c r="K6179">
        <v>19924692</v>
      </c>
      <c r="L6179">
        <v>76.8</v>
      </c>
      <c r="M6179" s="2" t="b">
        <f t="shared" si="192"/>
        <v>0</v>
      </c>
      <c r="N6179" s="2" t="str">
        <f t="shared" si="193"/>
        <v>Male202045-54 yearsGR113-117</v>
      </c>
    </row>
    <row r="6180" spans="2:14" x14ac:dyDescent="0.35">
      <c r="B6180" t="s">
        <v>712</v>
      </c>
      <c r="C6180" t="s">
        <v>713</v>
      </c>
      <c r="D6180">
        <v>2020</v>
      </c>
      <c r="E6180">
        <v>2020</v>
      </c>
      <c r="F6180" s="1" t="s">
        <v>24</v>
      </c>
      <c r="G6180" s="1" t="s">
        <v>25</v>
      </c>
      <c r="H6180" s="1" t="s">
        <v>71</v>
      </c>
      <c r="I6180" s="1" t="s">
        <v>70</v>
      </c>
      <c r="J6180">
        <v>952</v>
      </c>
      <c r="K6180">
        <v>19924692</v>
      </c>
      <c r="L6180">
        <v>4.8</v>
      </c>
      <c r="M6180" s="2" t="b">
        <f t="shared" si="192"/>
        <v>0</v>
      </c>
      <c r="N6180" s="2" t="str">
        <f t="shared" si="193"/>
        <v>Male202045-54 yearsGR113-118</v>
      </c>
    </row>
    <row r="6181" spans="2:14" x14ac:dyDescent="0.35">
      <c r="B6181" t="s">
        <v>712</v>
      </c>
      <c r="C6181" t="s">
        <v>713</v>
      </c>
      <c r="D6181">
        <v>2020</v>
      </c>
      <c r="E6181">
        <v>2020</v>
      </c>
      <c r="F6181" s="1" t="s">
        <v>24</v>
      </c>
      <c r="G6181" s="1" t="s">
        <v>25</v>
      </c>
      <c r="H6181" s="1" t="s">
        <v>158</v>
      </c>
      <c r="I6181" s="1" t="s">
        <v>157</v>
      </c>
      <c r="J6181">
        <v>40</v>
      </c>
      <c r="K6181">
        <v>19924692</v>
      </c>
      <c r="L6181">
        <v>0.2</v>
      </c>
      <c r="M6181" s="2" t="b">
        <f t="shared" si="192"/>
        <v>0</v>
      </c>
      <c r="N6181" s="2" t="str">
        <f t="shared" si="193"/>
        <v>Male202045-54 yearsGR113-119</v>
      </c>
    </row>
    <row r="6182" spans="2:14" x14ac:dyDescent="0.35">
      <c r="B6182" t="s">
        <v>712</v>
      </c>
      <c r="C6182" t="s">
        <v>713</v>
      </c>
      <c r="D6182">
        <v>2020</v>
      </c>
      <c r="E6182">
        <v>2020</v>
      </c>
      <c r="F6182" s="1" t="s">
        <v>24</v>
      </c>
      <c r="G6182" s="1" t="s">
        <v>25</v>
      </c>
      <c r="H6182" s="1" t="s">
        <v>69</v>
      </c>
      <c r="I6182" s="1" t="s">
        <v>68</v>
      </c>
      <c r="J6182">
        <v>390</v>
      </c>
      <c r="K6182">
        <v>19924692</v>
      </c>
      <c r="L6182">
        <v>2</v>
      </c>
      <c r="M6182" s="2" t="b">
        <f t="shared" si="192"/>
        <v>0</v>
      </c>
      <c r="N6182" s="2" t="str">
        <f t="shared" si="193"/>
        <v>Male202045-54 yearsGR113-120</v>
      </c>
    </row>
    <row r="6183" spans="2:14" x14ac:dyDescent="0.35">
      <c r="B6183" t="s">
        <v>712</v>
      </c>
      <c r="C6183" t="s">
        <v>713</v>
      </c>
      <c r="D6183">
        <v>2020</v>
      </c>
      <c r="E6183">
        <v>2020</v>
      </c>
      <c r="F6183" s="1" t="s">
        <v>24</v>
      </c>
      <c r="G6183" s="1" t="s">
        <v>25</v>
      </c>
      <c r="H6183" s="1" t="s">
        <v>156</v>
      </c>
      <c r="I6183" s="1" t="s">
        <v>155</v>
      </c>
      <c r="J6183">
        <v>203</v>
      </c>
      <c r="K6183">
        <v>19924692</v>
      </c>
      <c r="L6183">
        <v>1</v>
      </c>
      <c r="M6183" s="2" t="b">
        <f t="shared" si="192"/>
        <v>0</v>
      </c>
      <c r="N6183" s="2" t="str">
        <f t="shared" si="193"/>
        <v>Male202045-54 yearsGR113-121</v>
      </c>
    </row>
    <row r="6184" spans="2:14" x14ac:dyDescent="0.35">
      <c r="B6184" t="s">
        <v>712</v>
      </c>
      <c r="C6184" t="s">
        <v>713</v>
      </c>
      <c r="D6184">
        <v>2020</v>
      </c>
      <c r="E6184">
        <v>2020</v>
      </c>
      <c r="F6184" s="1" t="s">
        <v>24</v>
      </c>
      <c r="G6184" s="1" t="s">
        <v>25</v>
      </c>
      <c r="H6184" s="1" t="s">
        <v>67</v>
      </c>
      <c r="I6184" s="1" t="s">
        <v>66</v>
      </c>
      <c r="J6184">
        <v>12588</v>
      </c>
      <c r="K6184">
        <v>19924692</v>
      </c>
      <c r="L6184">
        <v>63.2</v>
      </c>
      <c r="M6184" s="2" t="b">
        <f t="shared" si="192"/>
        <v>0</v>
      </c>
      <c r="N6184" s="2" t="str">
        <f t="shared" si="193"/>
        <v>Male202045-54 yearsGR113-122</v>
      </c>
    </row>
    <row r="6185" spans="2:14" x14ac:dyDescent="0.35">
      <c r="B6185" t="s">
        <v>712</v>
      </c>
      <c r="C6185" t="s">
        <v>713</v>
      </c>
      <c r="D6185">
        <v>2020</v>
      </c>
      <c r="E6185">
        <v>2020</v>
      </c>
      <c r="F6185" s="1" t="s">
        <v>24</v>
      </c>
      <c r="G6185" s="1" t="s">
        <v>25</v>
      </c>
      <c r="H6185" s="1" t="s">
        <v>154</v>
      </c>
      <c r="I6185" s="1" t="s">
        <v>153</v>
      </c>
      <c r="J6185">
        <v>1134</v>
      </c>
      <c r="K6185">
        <v>19924692</v>
      </c>
      <c r="L6185">
        <v>5.7</v>
      </c>
      <c r="M6185" s="2" t="b">
        <f t="shared" si="192"/>
        <v>0</v>
      </c>
      <c r="N6185" s="2" t="str">
        <f t="shared" si="193"/>
        <v>Male202045-54 yearsGR113-123</v>
      </c>
    </row>
    <row r="6186" spans="2:14" x14ac:dyDescent="0.35">
      <c r="B6186" t="s">
        <v>712</v>
      </c>
      <c r="C6186" t="s">
        <v>713</v>
      </c>
      <c r="D6186">
        <v>2020</v>
      </c>
      <c r="E6186">
        <v>2020</v>
      </c>
      <c r="F6186" s="1" t="s">
        <v>24</v>
      </c>
      <c r="G6186" s="1" t="s">
        <v>25</v>
      </c>
      <c r="H6186" s="1" t="s">
        <v>65</v>
      </c>
      <c r="I6186" s="1" t="s">
        <v>64</v>
      </c>
      <c r="J6186">
        <v>5514</v>
      </c>
      <c r="K6186">
        <v>19924692</v>
      </c>
      <c r="L6186">
        <v>27.7</v>
      </c>
      <c r="M6186" s="2" t="b">
        <f t="shared" si="192"/>
        <v>1</v>
      </c>
      <c r="N6186" s="2" t="str">
        <f t="shared" si="193"/>
        <v>Male202045-54 yearsGR113-124</v>
      </c>
    </row>
    <row r="6187" spans="2:14" x14ac:dyDescent="0.35">
      <c r="B6187" t="s">
        <v>712</v>
      </c>
      <c r="C6187" t="s">
        <v>713</v>
      </c>
      <c r="D6187">
        <v>2020</v>
      </c>
      <c r="E6187">
        <v>2020</v>
      </c>
      <c r="F6187" s="1" t="s">
        <v>24</v>
      </c>
      <c r="G6187" s="1" t="s">
        <v>25</v>
      </c>
      <c r="H6187" s="1" t="s">
        <v>152</v>
      </c>
      <c r="I6187" s="1" t="s">
        <v>151</v>
      </c>
      <c r="J6187">
        <v>2877</v>
      </c>
      <c r="K6187">
        <v>19924692</v>
      </c>
      <c r="L6187">
        <v>14.4</v>
      </c>
      <c r="M6187" s="2" t="b">
        <f t="shared" si="192"/>
        <v>0</v>
      </c>
      <c r="N6187" s="2" t="str">
        <f t="shared" si="193"/>
        <v>Male202045-54 yearsGR113-125</v>
      </c>
    </row>
    <row r="6188" spans="2:14" x14ac:dyDescent="0.35">
      <c r="B6188" t="s">
        <v>712</v>
      </c>
      <c r="C6188" t="s">
        <v>713</v>
      </c>
      <c r="D6188">
        <v>2020</v>
      </c>
      <c r="E6188">
        <v>2020</v>
      </c>
      <c r="F6188" s="1" t="s">
        <v>24</v>
      </c>
      <c r="G6188" s="1" t="s">
        <v>25</v>
      </c>
      <c r="H6188" s="1" t="s">
        <v>63</v>
      </c>
      <c r="I6188" s="1" t="s">
        <v>62</v>
      </c>
      <c r="J6188">
        <v>2637</v>
      </c>
      <c r="K6188">
        <v>19924692</v>
      </c>
      <c r="L6188">
        <v>13.2</v>
      </c>
      <c r="M6188" s="2" t="b">
        <f t="shared" si="192"/>
        <v>0</v>
      </c>
      <c r="N6188" s="2" t="str">
        <f t="shared" si="193"/>
        <v>Male202045-54 yearsGR113-126</v>
      </c>
    </row>
    <row r="6189" spans="2:14" x14ac:dyDescent="0.35">
      <c r="B6189" t="s">
        <v>712</v>
      </c>
      <c r="C6189" t="s">
        <v>713</v>
      </c>
      <c r="D6189">
        <v>2020</v>
      </c>
      <c r="E6189">
        <v>2020</v>
      </c>
      <c r="F6189" s="1" t="s">
        <v>24</v>
      </c>
      <c r="G6189" s="1" t="s">
        <v>25</v>
      </c>
      <c r="H6189" s="1" t="s">
        <v>61</v>
      </c>
      <c r="I6189" s="1" t="s">
        <v>60</v>
      </c>
      <c r="J6189">
        <v>1974</v>
      </c>
      <c r="K6189">
        <v>19924692</v>
      </c>
      <c r="L6189">
        <v>9.9</v>
      </c>
      <c r="M6189" s="2" t="b">
        <f t="shared" si="192"/>
        <v>1</v>
      </c>
      <c r="N6189" s="2" t="str">
        <f t="shared" si="193"/>
        <v>Male202045-54 yearsGR113-127</v>
      </c>
    </row>
    <row r="6190" spans="2:14" x14ac:dyDescent="0.35">
      <c r="B6190" t="s">
        <v>712</v>
      </c>
      <c r="C6190" t="s">
        <v>713</v>
      </c>
      <c r="D6190">
        <v>2020</v>
      </c>
      <c r="E6190">
        <v>2020</v>
      </c>
      <c r="F6190" s="1" t="s">
        <v>24</v>
      </c>
      <c r="G6190" s="1" t="s">
        <v>25</v>
      </c>
      <c r="H6190" s="1" t="s">
        <v>59</v>
      </c>
      <c r="I6190" s="1" t="s">
        <v>58</v>
      </c>
      <c r="J6190">
        <v>1442</v>
      </c>
      <c r="K6190">
        <v>19924692</v>
      </c>
      <c r="L6190">
        <v>7.2</v>
      </c>
      <c r="M6190" s="2" t="b">
        <f t="shared" si="192"/>
        <v>0</v>
      </c>
      <c r="N6190" s="2" t="str">
        <f t="shared" si="193"/>
        <v>Male202045-54 yearsGR113-128</v>
      </c>
    </row>
    <row r="6191" spans="2:14" x14ac:dyDescent="0.35">
      <c r="B6191" t="s">
        <v>712</v>
      </c>
      <c r="C6191" t="s">
        <v>713</v>
      </c>
      <c r="D6191">
        <v>2020</v>
      </c>
      <c r="E6191">
        <v>2020</v>
      </c>
      <c r="F6191" s="1" t="s">
        <v>24</v>
      </c>
      <c r="G6191" s="1" t="s">
        <v>25</v>
      </c>
      <c r="H6191" s="1" t="s">
        <v>57</v>
      </c>
      <c r="I6191" s="1" t="s">
        <v>56</v>
      </c>
      <c r="J6191">
        <v>532</v>
      </c>
      <c r="K6191">
        <v>19924692</v>
      </c>
      <c r="L6191">
        <v>2.7</v>
      </c>
      <c r="M6191" s="2" t="b">
        <f t="shared" si="192"/>
        <v>0</v>
      </c>
      <c r="N6191" s="2" t="str">
        <f t="shared" si="193"/>
        <v>Male202045-54 yearsGR113-129</v>
      </c>
    </row>
    <row r="6192" spans="2:14" x14ac:dyDescent="0.35">
      <c r="B6192" t="s">
        <v>712</v>
      </c>
      <c r="C6192" t="s">
        <v>713</v>
      </c>
      <c r="D6192">
        <v>2020</v>
      </c>
      <c r="E6192">
        <v>2020</v>
      </c>
      <c r="F6192" s="1" t="s">
        <v>24</v>
      </c>
      <c r="G6192" s="1" t="s">
        <v>25</v>
      </c>
      <c r="H6192" s="1" t="s">
        <v>300</v>
      </c>
      <c r="I6192" s="1" t="s">
        <v>299</v>
      </c>
      <c r="J6192">
        <v>118</v>
      </c>
      <c r="K6192">
        <v>19924692</v>
      </c>
      <c r="L6192">
        <v>0.6</v>
      </c>
      <c r="M6192" s="2" t="b">
        <f t="shared" ref="M6192:M6255" si="194">LEFT(H6192,1)="#"</f>
        <v>1</v>
      </c>
      <c r="N6192" s="2" t="str">
        <f t="shared" ref="N6192:N6255" si="195">B6192&amp;E6192&amp;F6192&amp;I6192</f>
        <v>Male202045-54 yearsGR113-130</v>
      </c>
    </row>
    <row r="6193" spans="2:14" x14ac:dyDescent="0.35">
      <c r="B6193" t="s">
        <v>712</v>
      </c>
      <c r="C6193" t="s">
        <v>713</v>
      </c>
      <c r="D6193">
        <v>2020</v>
      </c>
      <c r="E6193">
        <v>2020</v>
      </c>
      <c r="F6193" s="1" t="s">
        <v>24</v>
      </c>
      <c r="G6193" s="1" t="s">
        <v>25</v>
      </c>
      <c r="H6193" s="1" t="s">
        <v>55</v>
      </c>
      <c r="I6193" s="1" t="s">
        <v>54</v>
      </c>
      <c r="J6193">
        <v>750</v>
      </c>
      <c r="K6193">
        <v>19924692</v>
      </c>
      <c r="L6193">
        <v>3.8</v>
      </c>
      <c r="M6193" s="2" t="b">
        <f t="shared" si="194"/>
        <v>0</v>
      </c>
      <c r="N6193" s="2" t="str">
        <f t="shared" si="195"/>
        <v>Male202045-54 yearsGR113-131</v>
      </c>
    </row>
    <row r="6194" spans="2:14" x14ac:dyDescent="0.35">
      <c r="B6194" t="s">
        <v>712</v>
      </c>
      <c r="C6194" t="s">
        <v>713</v>
      </c>
      <c r="D6194">
        <v>2020</v>
      </c>
      <c r="E6194">
        <v>2020</v>
      </c>
      <c r="F6194" s="1" t="s">
        <v>24</v>
      </c>
      <c r="G6194" s="1" t="s">
        <v>25</v>
      </c>
      <c r="H6194" s="1" t="s">
        <v>150</v>
      </c>
      <c r="I6194" s="1" t="s">
        <v>149</v>
      </c>
      <c r="J6194">
        <v>27</v>
      </c>
      <c r="K6194">
        <v>19924692</v>
      </c>
      <c r="L6194">
        <v>0.1</v>
      </c>
      <c r="M6194" s="2" t="b">
        <f t="shared" si="194"/>
        <v>0</v>
      </c>
      <c r="N6194" s="2" t="str">
        <f t="shared" si="195"/>
        <v>Male202045-54 yearsGR113-132</v>
      </c>
    </row>
    <row r="6195" spans="2:14" x14ac:dyDescent="0.35">
      <c r="B6195" t="s">
        <v>712</v>
      </c>
      <c r="C6195" t="s">
        <v>713</v>
      </c>
      <c r="D6195">
        <v>2020</v>
      </c>
      <c r="E6195">
        <v>2020</v>
      </c>
      <c r="F6195" s="1" t="s">
        <v>24</v>
      </c>
      <c r="G6195" s="1" t="s">
        <v>25</v>
      </c>
      <c r="H6195" s="1" t="s">
        <v>53</v>
      </c>
      <c r="I6195" s="1" t="s">
        <v>52</v>
      </c>
      <c r="J6195">
        <v>723</v>
      </c>
      <c r="K6195">
        <v>19924692</v>
      </c>
      <c r="L6195">
        <v>3.6</v>
      </c>
      <c r="M6195" s="2" t="b">
        <f t="shared" si="194"/>
        <v>0</v>
      </c>
      <c r="N6195" s="2" t="str">
        <f t="shared" si="195"/>
        <v>Male202045-54 yearsGR113-133</v>
      </c>
    </row>
    <row r="6196" spans="2:14" x14ac:dyDescent="0.35">
      <c r="B6196" t="s">
        <v>712</v>
      </c>
      <c r="C6196" t="s">
        <v>713</v>
      </c>
      <c r="D6196">
        <v>2020</v>
      </c>
      <c r="E6196">
        <v>2020</v>
      </c>
      <c r="F6196" s="1" t="s">
        <v>24</v>
      </c>
      <c r="G6196" s="1" t="s">
        <v>25</v>
      </c>
      <c r="H6196" s="1" t="s">
        <v>147</v>
      </c>
      <c r="I6196" s="1" t="s">
        <v>146</v>
      </c>
      <c r="J6196">
        <v>237</v>
      </c>
      <c r="K6196">
        <v>19924692</v>
      </c>
      <c r="L6196">
        <v>1.2</v>
      </c>
      <c r="M6196" s="2" t="b">
        <f t="shared" si="194"/>
        <v>1</v>
      </c>
      <c r="N6196" s="2" t="str">
        <f t="shared" si="195"/>
        <v>Male202045-54 yearsGR113-135</v>
      </c>
    </row>
    <row r="6197" spans="2:14" x14ac:dyDescent="0.35">
      <c r="B6197" t="s">
        <v>712</v>
      </c>
      <c r="C6197" t="s">
        <v>713</v>
      </c>
      <c r="D6197">
        <v>2020</v>
      </c>
      <c r="E6197">
        <v>2020</v>
      </c>
      <c r="F6197" s="1" t="s">
        <v>24</v>
      </c>
      <c r="G6197" s="1" t="s">
        <v>25</v>
      </c>
      <c r="H6197" s="1" t="s">
        <v>145</v>
      </c>
      <c r="I6197" s="1" t="s">
        <v>144</v>
      </c>
      <c r="J6197">
        <v>73</v>
      </c>
      <c r="K6197">
        <v>19924692</v>
      </c>
      <c r="L6197">
        <v>0.4</v>
      </c>
      <c r="M6197" s="2" t="b">
        <f t="shared" si="194"/>
        <v>1</v>
      </c>
      <c r="N6197" s="2" t="str">
        <f t="shared" si="195"/>
        <v>Male202045-54 yearsGR113-136</v>
      </c>
    </row>
    <row r="6198" spans="2:14" x14ac:dyDescent="0.35">
      <c r="B6198" t="s">
        <v>712</v>
      </c>
      <c r="C6198" t="s">
        <v>713</v>
      </c>
      <c r="D6198">
        <v>2020</v>
      </c>
      <c r="E6198">
        <v>2020</v>
      </c>
      <c r="F6198" s="1" t="s">
        <v>24</v>
      </c>
      <c r="G6198" s="1" t="s">
        <v>25</v>
      </c>
      <c r="H6198" s="1" t="s">
        <v>51</v>
      </c>
      <c r="I6198" s="1" t="s">
        <v>50</v>
      </c>
      <c r="J6198">
        <v>11385</v>
      </c>
      <c r="K6198">
        <v>19924692</v>
      </c>
      <c r="L6198">
        <v>57.1</v>
      </c>
      <c r="M6198" s="2" t="b">
        <f t="shared" si="194"/>
        <v>1</v>
      </c>
      <c r="N6198" s="2" t="str">
        <f t="shared" si="195"/>
        <v>Male202045-54 yearsGR113-137</v>
      </c>
    </row>
    <row r="6199" spans="2:14" x14ac:dyDescent="0.35">
      <c r="B6199" t="s">
        <v>712</v>
      </c>
      <c r="C6199" t="s">
        <v>713</v>
      </c>
      <c r="D6199">
        <v>2020</v>
      </c>
      <c r="E6199">
        <v>2020</v>
      </c>
      <c r="F6199" s="1" t="s">
        <v>26</v>
      </c>
      <c r="G6199" s="1" t="s">
        <v>27</v>
      </c>
      <c r="H6199" s="1" t="s">
        <v>296</v>
      </c>
      <c r="I6199" s="1" t="s">
        <v>295</v>
      </c>
      <c r="J6199">
        <v>339</v>
      </c>
      <c r="K6199">
        <v>20489434</v>
      </c>
      <c r="L6199">
        <v>1.7</v>
      </c>
      <c r="M6199" s="2" t="b">
        <f t="shared" si="194"/>
        <v>0</v>
      </c>
      <c r="N6199" s="2" t="str">
        <f t="shared" si="195"/>
        <v>Male202055-64 yearsGR113-003</v>
      </c>
    </row>
    <row r="6200" spans="2:14" x14ac:dyDescent="0.35">
      <c r="B6200" t="s">
        <v>712</v>
      </c>
      <c r="C6200" t="s">
        <v>713</v>
      </c>
      <c r="D6200">
        <v>2020</v>
      </c>
      <c r="E6200">
        <v>2020</v>
      </c>
      <c r="F6200" s="1" t="s">
        <v>26</v>
      </c>
      <c r="G6200" s="1" t="s">
        <v>27</v>
      </c>
      <c r="H6200" s="1" t="s">
        <v>294</v>
      </c>
      <c r="I6200" s="1" t="s">
        <v>293</v>
      </c>
      <c r="J6200">
        <v>84</v>
      </c>
      <c r="K6200">
        <v>20489434</v>
      </c>
      <c r="L6200">
        <v>0.4</v>
      </c>
      <c r="M6200" s="2" t="b">
        <f t="shared" si="194"/>
        <v>1</v>
      </c>
      <c r="N6200" s="2" t="str">
        <f t="shared" si="195"/>
        <v>Male202055-64 yearsGR113-004</v>
      </c>
    </row>
    <row r="6201" spans="2:14" x14ac:dyDescent="0.35">
      <c r="B6201" t="s">
        <v>712</v>
      </c>
      <c r="C6201" t="s">
        <v>713</v>
      </c>
      <c r="D6201">
        <v>2020</v>
      </c>
      <c r="E6201">
        <v>2020</v>
      </c>
      <c r="F6201" s="1" t="s">
        <v>26</v>
      </c>
      <c r="G6201" s="1" t="s">
        <v>27</v>
      </c>
      <c r="H6201" s="1" t="s">
        <v>292</v>
      </c>
      <c r="I6201" s="1" t="s">
        <v>291</v>
      </c>
      <c r="J6201">
        <v>55</v>
      </c>
      <c r="K6201">
        <v>20489434</v>
      </c>
      <c r="L6201">
        <v>0.3</v>
      </c>
      <c r="M6201" s="2" t="b">
        <f t="shared" si="194"/>
        <v>0</v>
      </c>
      <c r="N6201" s="2" t="str">
        <f t="shared" si="195"/>
        <v>Male202055-64 yearsGR113-005</v>
      </c>
    </row>
    <row r="6202" spans="2:14" x14ac:dyDescent="0.35">
      <c r="B6202" t="s">
        <v>712</v>
      </c>
      <c r="C6202" t="s">
        <v>713</v>
      </c>
      <c r="D6202">
        <v>2020</v>
      </c>
      <c r="E6202">
        <v>2020</v>
      </c>
      <c r="F6202" s="1" t="s">
        <v>26</v>
      </c>
      <c r="G6202" s="1" t="s">
        <v>27</v>
      </c>
      <c r="H6202" s="1" t="s">
        <v>290</v>
      </c>
      <c r="I6202" s="1" t="s">
        <v>289</v>
      </c>
      <c r="J6202">
        <v>29</v>
      </c>
      <c r="K6202">
        <v>20489434</v>
      </c>
      <c r="L6202">
        <v>0.1</v>
      </c>
      <c r="M6202" s="2" t="b">
        <f t="shared" si="194"/>
        <v>0</v>
      </c>
      <c r="N6202" s="2" t="str">
        <f t="shared" si="195"/>
        <v>Male202055-64 yearsGR113-006</v>
      </c>
    </row>
    <row r="6203" spans="2:14" x14ac:dyDescent="0.35">
      <c r="B6203" t="s">
        <v>712</v>
      </c>
      <c r="C6203" t="s">
        <v>713</v>
      </c>
      <c r="D6203">
        <v>2020</v>
      </c>
      <c r="E6203">
        <v>2020</v>
      </c>
      <c r="F6203" s="1" t="s">
        <v>26</v>
      </c>
      <c r="G6203" s="1" t="s">
        <v>27</v>
      </c>
      <c r="H6203" s="1" t="s">
        <v>143</v>
      </c>
      <c r="I6203" s="1" t="s">
        <v>142</v>
      </c>
      <c r="J6203">
        <v>3308</v>
      </c>
      <c r="K6203">
        <v>20489434</v>
      </c>
      <c r="L6203">
        <v>16.100000000000001</v>
      </c>
      <c r="M6203" s="2" t="b">
        <f t="shared" si="194"/>
        <v>1</v>
      </c>
      <c r="N6203" s="2" t="str">
        <f t="shared" si="195"/>
        <v>Male202055-64 yearsGR113-010</v>
      </c>
    </row>
    <row r="6204" spans="2:14" x14ac:dyDescent="0.35">
      <c r="B6204" t="s">
        <v>712</v>
      </c>
      <c r="C6204" t="s">
        <v>713</v>
      </c>
      <c r="D6204">
        <v>2020</v>
      </c>
      <c r="E6204">
        <v>2020</v>
      </c>
      <c r="F6204" s="1" t="s">
        <v>26</v>
      </c>
      <c r="G6204" s="1" t="s">
        <v>27</v>
      </c>
      <c r="H6204" s="1" t="s">
        <v>284</v>
      </c>
      <c r="I6204" s="1" t="s">
        <v>283</v>
      </c>
      <c r="J6204">
        <v>1030</v>
      </c>
      <c r="K6204">
        <v>20489434</v>
      </c>
      <c r="L6204">
        <v>5</v>
      </c>
      <c r="M6204" s="2" t="b">
        <f t="shared" si="194"/>
        <v>1</v>
      </c>
      <c r="N6204" s="2" t="str">
        <f t="shared" si="195"/>
        <v>Male202055-64 yearsGR113-015</v>
      </c>
    </row>
    <row r="6205" spans="2:14" x14ac:dyDescent="0.35">
      <c r="B6205" t="s">
        <v>712</v>
      </c>
      <c r="C6205" t="s">
        <v>713</v>
      </c>
      <c r="D6205">
        <v>2020</v>
      </c>
      <c r="E6205">
        <v>2020</v>
      </c>
      <c r="F6205" s="1" t="s">
        <v>26</v>
      </c>
      <c r="G6205" s="1" t="s">
        <v>27</v>
      </c>
      <c r="H6205" s="1" t="s">
        <v>282</v>
      </c>
      <c r="I6205" s="1" t="s">
        <v>281</v>
      </c>
      <c r="J6205">
        <v>1193</v>
      </c>
      <c r="K6205">
        <v>20489434</v>
      </c>
      <c r="L6205">
        <v>5.8</v>
      </c>
      <c r="M6205" s="2" t="b">
        <f t="shared" si="194"/>
        <v>1</v>
      </c>
      <c r="N6205" s="2" t="str">
        <f t="shared" si="195"/>
        <v>Male202055-64 yearsGR113-016</v>
      </c>
    </row>
    <row r="6206" spans="2:14" x14ac:dyDescent="0.35">
      <c r="B6206" t="s">
        <v>712</v>
      </c>
      <c r="C6206" t="s">
        <v>713</v>
      </c>
      <c r="D6206">
        <v>2020</v>
      </c>
      <c r="E6206">
        <v>2020</v>
      </c>
      <c r="F6206" s="1" t="s">
        <v>26</v>
      </c>
      <c r="G6206" s="1" t="s">
        <v>27</v>
      </c>
      <c r="H6206" s="1" t="s">
        <v>141</v>
      </c>
      <c r="I6206" s="1" t="s">
        <v>140</v>
      </c>
      <c r="J6206">
        <v>28040</v>
      </c>
      <c r="K6206">
        <v>20489434</v>
      </c>
      <c r="L6206">
        <v>136.9</v>
      </c>
      <c r="M6206" s="2" t="b">
        <f t="shared" si="194"/>
        <v>0</v>
      </c>
      <c r="N6206" s="2" t="str">
        <f t="shared" si="195"/>
        <v>Male202055-64 yearsGR113-018</v>
      </c>
    </row>
    <row r="6207" spans="2:14" x14ac:dyDescent="0.35">
      <c r="B6207" t="s">
        <v>712</v>
      </c>
      <c r="C6207" t="s">
        <v>713</v>
      </c>
      <c r="D6207">
        <v>2020</v>
      </c>
      <c r="E6207">
        <v>2020</v>
      </c>
      <c r="F6207" s="1" t="s">
        <v>26</v>
      </c>
      <c r="G6207" s="1" t="s">
        <v>27</v>
      </c>
      <c r="H6207" s="1" t="s">
        <v>139</v>
      </c>
      <c r="I6207" s="1" t="s">
        <v>138</v>
      </c>
      <c r="J6207">
        <v>59412</v>
      </c>
      <c r="K6207">
        <v>20489434</v>
      </c>
      <c r="L6207">
        <v>290</v>
      </c>
      <c r="M6207" s="2" t="b">
        <f t="shared" si="194"/>
        <v>1</v>
      </c>
      <c r="N6207" s="2" t="str">
        <f t="shared" si="195"/>
        <v>Male202055-64 yearsGR113-019</v>
      </c>
    </row>
    <row r="6208" spans="2:14" x14ac:dyDescent="0.35">
      <c r="B6208" t="s">
        <v>712</v>
      </c>
      <c r="C6208" t="s">
        <v>713</v>
      </c>
      <c r="D6208">
        <v>2020</v>
      </c>
      <c r="E6208">
        <v>2020</v>
      </c>
      <c r="F6208" s="1" t="s">
        <v>26</v>
      </c>
      <c r="G6208" s="1" t="s">
        <v>27</v>
      </c>
      <c r="H6208" s="1" t="s">
        <v>280</v>
      </c>
      <c r="I6208" s="1" t="s">
        <v>279</v>
      </c>
      <c r="J6208">
        <v>2103</v>
      </c>
      <c r="K6208">
        <v>20489434</v>
      </c>
      <c r="L6208">
        <v>10.3</v>
      </c>
      <c r="M6208" s="2" t="b">
        <f t="shared" si="194"/>
        <v>0</v>
      </c>
      <c r="N6208" s="2" t="str">
        <f t="shared" si="195"/>
        <v>Male202055-64 yearsGR113-020</v>
      </c>
    </row>
    <row r="6209" spans="2:14" x14ac:dyDescent="0.35">
      <c r="B6209" t="s">
        <v>712</v>
      </c>
      <c r="C6209" t="s">
        <v>713</v>
      </c>
      <c r="D6209">
        <v>2020</v>
      </c>
      <c r="E6209">
        <v>2020</v>
      </c>
      <c r="F6209" s="1" t="s">
        <v>26</v>
      </c>
      <c r="G6209" s="1" t="s">
        <v>27</v>
      </c>
      <c r="H6209" s="1" t="s">
        <v>278</v>
      </c>
      <c r="I6209" s="1" t="s">
        <v>277</v>
      </c>
      <c r="J6209">
        <v>3044</v>
      </c>
      <c r="K6209">
        <v>20489434</v>
      </c>
      <c r="L6209">
        <v>14.9</v>
      </c>
      <c r="M6209" s="2" t="b">
        <f t="shared" si="194"/>
        <v>0</v>
      </c>
      <c r="N6209" s="2" t="str">
        <f t="shared" si="195"/>
        <v>Male202055-64 yearsGR113-021</v>
      </c>
    </row>
    <row r="6210" spans="2:14" x14ac:dyDescent="0.35">
      <c r="B6210" t="s">
        <v>712</v>
      </c>
      <c r="C6210" t="s">
        <v>713</v>
      </c>
      <c r="D6210">
        <v>2020</v>
      </c>
      <c r="E6210">
        <v>2020</v>
      </c>
      <c r="F6210" s="1" t="s">
        <v>26</v>
      </c>
      <c r="G6210" s="1" t="s">
        <v>27</v>
      </c>
      <c r="H6210" s="1" t="s">
        <v>276</v>
      </c>
      <c r="I6210" s="1" t="s">
        <v>275</v>
      </c>
      <c r="J6210">
        <v>1394</v>
      </c>
      <c r="K6210">
        <v>20489434</v>
      </c>
      <c r="L6210">
        <v>6.8</v>
      </c>
      <c r="M6210" s="2" t="b">
        <f t="shared" si="194"/>
        <v>0</v>
      </c>
      <c r="N6210" s="2" t="str">
        <f t="shared" si="195"/>
        <v>Male202055-64 yearsGR113-022</v>
      </c>
    </row>
    <row r="6211" spans="2:14" x14ac:dyDescent="0.35">
      <c r="B6211" t="s">
        <v>712</v>
      </c>
      <c r="C6211" t="s">
        <v>713</v>
      </c>
      <c r="D6211">
        <v>2020</v>
      </c>
      <c r="E6211">
        <v>2020</v>
      </c>
      <c r="F6211" s="1" t="s">
        <v>26</v>
      </c>
      <c r="G6211" s="1" t="s">
        <v>27</v>
      </c>
      <c r="H6211" s="1" t="s">
        <v>274</v>
      </c>
      <c r="I6211" s="1" t="s">
        <v>273</v>
      </c>
      <c r="J6211">
        <v>6314</v>
      </c>
      <c r="K6211">
        <v>20489434</v>
      </c>
      <c r="L6211">
        <v>30.8</v>
      </c>
      <c r="M6211" s="2" t="b">
        <f t="shared" si="194"/>
        <v>0</v>
      </c>
      <c r="N6211" s="2" t="str">
        <f t="shared" si="195"/>
        <v>Male202055-64 yearsGR113-023</v>
      </c>
    </row>
    <row r="6212" spans="2:14" x14ac:dyDescent="0.35">
      <c r="B6212" t="s">
        <v>712</v>
      </c>
      <c r="C6212" t="s">
        <v>713</v>
      </c>
      <c r="D6212">
        <v>2020</v>
      </c>
      <c r="E6212">
        <v>2020</v>
      </c>
      <c r="F6212" s="1" t="s">
        <v>26</v>
      </c>
      <c r="G6212" s="1" t="s">
        <v>27</v>
      </c>
      <c r="H6212" s="1" t="s">
        <v>272</v>
      </c>
      <c r="I6212" s="1" t="s">
        <v>271</v>
      </c>
      <c r="J6212">
        <v>4980</v>
      </c>
      <c r="K6212">
        <v>20489434</v>
      </c>
      <c r="L6212">
        <v>24.3</v>
      </c>
      <c r="M6212" s="2" t="b">
        <f t="shared" si="194"/>
        <v>0</v>
      </c>
      <c r="N6212" s="2" t="str">
        <f t="shared" si="195"/>
        <v>Male202055-64 yearsGR113-024</v>
      </c>
    </row>
    <row r="6213" spans="2:14" x14ac:dyDescent="0.35">
      <c r="B6213" t="s">
        <v>712</v>
      </c>
      <c r="C6213" t="s">
        <v>713</v>
      </c>
      <c r="D6213">
        <v>2020</v>
      </c>
      <c r="E6213">
        <v>2020</v>
      </c>
      <c r="F6213" s="1" t="s">
        <v>26</v>
      </c>
      <c r="G6213" s="1" t="s">
        <v>27</v>
      </c>
      <c r="H6213" s="1" t="s">
        <v>270</v>
      </c>
      <c r="I6213" s="1" t="s">
        <v>269</v>
      </c>
      <c r="J6213">
        <v>5041</v>
      </c>
      <c r="K6213">
        <v>20489434</v>
      </c>
      <c r="L6213">
        <v>24.6</v>
      </c>
      <c r="M6213" s="2" t="b">
        <f t="shared" si="194"/>
        <v>0</v>
      </c>
      <c r="N6213" s="2" t="str">
        <f t="shared" si="195"/>
        <v>Male202055-64 yearsGR113-025</v>
      </c>
    </row>
    <row r="6214" spans="2:14" x14ac:dyDescent="0.35">
      <c r="B6214" t="s">
        <v>712</v>
      </c>
      <c r="C6214" t="s">
        <v>713</v>
      </c>
      <c r="D6214">
        <v>2020</v>
      </c>
      <c r="E6214">
        <v>2020</v>
      </c>
      <c r="F6214" s="1" t="s">
        <v>26</v>
      </c>
      <c r="G6214" s="1" t="s">
        <v>27</v>
      </c>
      <c r="H6214" s="1" t="s">
        <v>268</v>
      </c>
      <c r="I6214" s="1" t="s">
        <v>267</v>
      </c>
      <c r="J6214">
        <v>817</v>
      </c>
      <c r="K6214">
        <v>20489434</v>
      </c>
      <c r="L6214">
        <v>4</v>
      </c>
      <c r="M6214" s="2" t="b">
        <f t="shared" si="194"/>
        <v>0</v>
      </c>
      <c r="N6214" s="2" t="str">
        <f t="shared" si="195"/>
        <v>Male202055-64 yearsGR113-026</v>
      </c>
    </row>
    <row r="6215" spans="2:14" x14ac:dyDescent="0.35">
      <c r="B6215" t="s">
        <v>712</v>
      </c>
      <c r="C6215" t="s">
        <v>713</v>
      </c>
      <c r="D6215">
        <v>2020</v>
      </c>
      <c r="E6215">
        <v>2020</v>
      </c>
      <c r="F6215" s="1" t="s">
        <v>26</v>
      </c>
      <c r="G6215" s="1" t="s">
        <v>27</v>
      </c>
      <c r="H6215" s="1" t="s">
        <v>266</v>
      </c>
      <c r="I6215" s="1" t="s">
        <v>265</v>
      </c>
      <c r="J6215">
        <v>14663</v>
      </c>
      <c r="K6215">
        <v>20489434</v>
      </c>
      <c r="L6215">
        <v>71.599999999999994</v>
      </c>
      <c r="M6215" s="2" t="b">
        <f t="shared" si="194"/>
        <v>0</v>
      </c>
      <c r="N6215" s="2" t="str">
        <f t="shared" si="195"/>
        <v>Male202055-64 yearsGR113-027</v>
      </c>
    </row>
    <row r="6216" spans="2:14" x14ac:dyDescent="0.35">
      <c r="B6216" t="s">
        <v>712</v>
      </c>
      <c r="C6216" t="s">
        <v>713</v>
      </c>
      <c r="D6216">
        <v>2020</v>
      </c>
      <c r="E6216">
        <v>2020</v>
      </c>
      <c r="F6216" s="1" t="s">
        <v>26</v>
      </c>
      <c r="G6216" s="1" t="s">
        <v>27</v>
      </c>
      <c r="H6216" s="1" t="s">
        <v>264</v>
      </c>
      <c r="I6216" s="1" t="s">
        <v>263</v>
      </c>
      <c r="J6216">
        <v>906</v>
      </c>
      <c r="K6216">
        <v>20489434</v>
      </c>
      <c r="L6216">
        <v>4.4000000000000004</v>
      </c>
      <c r="M6216" s="2" t="b">
        <f t="shared" si="194"/>
        <v>0</v>
      </c>
      <c r="N6216" s="2" t="str">
        <f t="shared" si="195"/>
        <v>Male202055-64 yearsGR113-028</v>
      </c>
    </row>
    <row r="6217" spans="2:14" x14ac:dyDescent="0.35">
      <c r="B6217" t="s">
        <v>712</v>
      </c>
      <c r="C6217" t="s">
        <v>713</v>
      </c>
      <c r="D6217">
        <v>2020</v>
      </c>
      <c r="E6217">
        <v>2020</v>
      </c>
      <c r="F6217" s="1" t="s">
        <v>26</v>
      </c>
      <c r="G6217" s="1" t="s">
        <v>27</v>
      </c>
      <c r="H6217" s="1" t="s">
        <v>137</v>
      </c>
      <c r="I6217" s="1" t="s">
        <v>136</v>
      </c>
      <c r="J6217">
        <v>77</v>
      </c>
      <c r="K6217">
        <v>20489434</v>
      </c>
      <c r="L6217">
        <v>0.4</v>
      </c>
      <c r="M6217" s="2" t="b">
        <f t="shared" si="194"/>
        <v>0</v>
      </c>
      <c r="N6217" s="2" t="str">
        <f t="shared" si="195"/>
        <v>Male202055-64 yearsGR113-029</v>
      </c>
    </row>
    <row r="6218" spans="2:14" x14ac:dyDescent="0.35">
      <c r="B6218" t="s">
        <v>712</v>
      </c>
      <c r="C6218" t="s">
        <v>713</v>
      </c>
      <c r="D6218">
        <v>2020</v>
      </c>
      <c r="E6218">
        <v>2020</v>
      </c>
      <c r="F6218" s="1" t="s">
        <v>26</v>
      </c>
      <c r="G6218" s="1" t="s">
        <v>27</v>
      </c>
      <c r="H6218" s="1" t="s">
        <v>256</v>
      </c>
      <c r="I6218" s="1" t="s">
        <v>255</v>
      </c>
      <c r="J6218">
        <v>2944</v>
      </c>
      <c r="K6218">
        <v>20489434</v>
      </c>
      <c r="L6218">
        <v>14.4</v>
      </c>
      <c r="M6218" s="2" t="b">
        <f t="shared" si="194"/>
        <v>0</v>
      </c>
      <c r="N6218" s="2" t="str">
        <f t="shared" si="195"/>
        <v>Male202055-64 yearsGR113-033</v>
      </c>
    </row>
    <row r="6219" spans="2:14" x14ac:dyDescent="0.35">
      <c r="B6219" t="s">
        <v>712</v>
      </c>
      <c r="C6219" t="s">
        <v>713</v>
      </c>
      <c r="D6219">
        <v>2020</v>
      </c>
      <c r="E6219">
        <v>2020</v>
      </c>
      <c r="F6219" s="1" t="s">
        <v>26</v>
      </c>
      <c r="G6219" s="1" t="s">
        <v>27</v>
      </c>
      <c r="H6219" s="1" t="s">
        <v>254</v>
      </c>
      <c r="I6219" s="1" t="s">
        <v>253</v>
      </c>
      <c r="J6219">
        <v>1934</v>
      </c>
      <c r="K6219">
        <v>20489434</v>
      </c>
      <c r="L6219">
        <v>9.4</v>
      </c>
      <c r="M6219" s="2" t="b">
        <f t="shared" si="194"/>
        <v>0</v>
      </c>
      <c r="N6219" s="2" t="str">
        <f t="shared" si="195"/>
        <v>Male202055-64 yearsGR113-034</v>
      </c>
    </row>
    <row r="6220" spans="2:14" x14ac:dyDescent="0.35">
      <c r="B6220" t="s">
        <v>712</v>
      </c>
      <c r="C6220" t="s">
        <v>713</v>
      </c>
      <c r="D6220">
        <v>2020</v>
      </c>
      <c r="E6220">
        <v>2020</v>
      </c>
      <c r="F6220" s="1" t="s">
        <v>26</v>
      </c>
      <c r="G6220" s="1" t="s">
        <v>27</v>
      </c>
      <c r="H6220" s="1" t="s">
        <v>252</v>
      </c>
      <c r="I6220" s="1" t="s">
        <v>251</v>
      </c>
      <c r="J6220">
        <v>1233</v>
      </c>
      <c r="K6220">
        <v>20489434</v>
      </c>
      <c r="L6220">
        <v>6</v>
      </c>
      <c r="M6220" s="2" t="b">
        <f t="shared" si="194"/>
        <v>0</v>
      </c>
      <c r="N6220" s="2" t="str">
        <f t="shared" si="195"/>
        <v>Male202055-64 yearsGR113-035</v>
      </c>
    </row>
    <row r="6221" spans="2:14" x14ac:dyDescent="0.35">
      <c r="B6221" t="s">
        <v>712</v>
      </c>
      <c r="C6221" t="s">
        <v>713</v>
      </c>
      <c r="D6221">
        <v>2020</v>
      </c>
      <c r="E6221">
        <v>2020</v>
      </c>
      <c r="F6221" s="1" t="s">
        <v>26</v>
      </c>
      <c r="G6221" s="1" t="s">
        <v>27</v>
      </c>
      <c r="H6221" s="1" t="s">
        <v>250</v>
      </c>
      <c r="I6221" s="1" t="s">
        <v>249</v>
      </c>
      <c r="J6221">
        <v>2462</v>
      </c>
      <c r="K6221">
        <v>20489434</v>
      </c>
      <c r="L6221">
        <v>12</v>
      </c>
      <c r="M6221" s="2" t="b">
        <f t="shared" si="194"/>
        <v>0</v>
      </c>
      <c r="N6221" s="2" t="str">
        <f t="shared" si="195"/>
        <v>Male202055-64 yearsGR113-036</v>
      </c>
    </row>
    <row r="6222" spans="2:14" x14ac:dyDescent="0.35">
      <c r="B6222" t="s">
        <v>712</v>
      </c>
      <c r="C6222" t="s">
        <v>713</v>
      </c>
      <c r="D6222">
        <v>2020</v>
      </c>
      <c r="E6222">
        <v>2020</v>
      </c>
      <c r="F6222" s="1" t="s">
        <v>26</v>
      </c>
      <c r="G6222" s="1" t="s">
        <v>27</v>
      </c>
      <c r="H6222" s="1" t="s">
        <v>135</v>
      </c>
      <c r="I6222" s="1" t="s">
        <v>134</v>
      </c>
      <c r="J6222">
        <v>4353</v>
      </c>
      <c r="K6222">
        <v>20489434</v>
      </c>
      <c r="L6222">
        <v>21.2</v>
      </c>
      <c r="M6222" s="2" t="b">
        <f t="shared" si="194"/>
        <v>0</v>
      </c>
      <c r="N6222" s="2" t="str">
        <f t="shared" si="195"/>
        <v>Male202055-64 yearsGR113-037</v>
      </c>
    </row>
    <row r="6223" spans="2:14" x14ac:dyDescent="0.35">
      <c r="B6223" t="s">
        <v>712</v>
      </c>
      <c r="C6223" t="s">
        <v>713</v>
      </c>
      <c r="D6223">
        <v>2020</v>
      </c>
      <c r="E6223">
        <v>2020</v>
      </c>
      <c r="F6223" s="1" t="s">
        <v>26</v>
      </c>
      <c r="G6223" s="1" t="s">
        <v>27</v>
      </c>
      <c r="H6223" s="1" t="s">
        <v>248</v>
      </c>
      <c r="I6223" s="1" t="s">
        <v>247</v>
      </c>
      <c r="J6223">
        <v>107</v>
      </c>
      <c r="K6223">
        <v>20489434</v>
      </c>
      <c r="L6223">
        <v>0.5</v>
      </c>
      <c r="M6223" s="2" t="b">
        <f t="shared" si="194"/>
        <v>0</v>
      </c>
      <c r="N6223" s="2" t="str">
        <f t="shared" si="195"/>
        <v>Male202055-64 yearsGR113-038</v>
      </c>
    </row>
    <row r="6224" spans="2:14" x14ac:dyDescent="0.35">
      <c r="B6224" t="s">
        <v>712</v>
      </c>
      <c r="C6224" t="s">
        <v>713</v>
      </c>
      <c r="D6224">
        <v>2020</v>
      </c>
      <c r="E6224">
        <v>2020</v>
      </c>
      <c r="F6224" s="1" t="s">
        <v>26</v>
      </c>
      <c r="G6224" s="1" t="s">
        <v>27</v>
      </c>
      <c r="H6224" s="1" t="s">
        <v>133</v>
      </c>
      <c r="I6224" s="1" t="s">
        <v>132</v>
      </c>
      <c r="J6224">
        <v>1596</v>
      </c>
      <c r="K6224">
        <v>20489434</v>
      </c>
      <c r="L6224">
        <v>7.8</v>
      </c>
      <c r="M6224" s="2" t="b">
        <f t="shared" si="194"/>
        <v>0</v>
      </c>
      <c r="N6224" s="2" t="str">
        <f t="shared" si="195"/>
        <v>Male202055-64 yearsGR113-039</v>
      </c>
    </row>
    <row r="6225" spans="2:14" x14ac:dyDescent="0.35">
      <c r="B6225" t="s">
        <v>712</v>
      </c>
      <c r="C6225" t="s">
        <v>713</v>
      </c>
      <c r="D6225">
        <v>2020</v>
      </c>
      <c r="E6225">
        <v>2020</v>
      </c>
      <c r="F6225" s="1" t="s">
        <v>26</v>
      </c>
      <c r="G6225" s="1" t="s">
        <v>27</v>
      </c>
      <c r="H6225" s="1" t="s">
        <v>246</v>
      </c>
      <c r="I6225" s="1" t="s">
        <v>245</v>
      </c>
      <c r="J6225">
        <v>1601</v>
      </c>
      <c r="K6225">
        <v>20489434</v>
      </c>
      <c r="L6225">
        <v>7.8</v>
      </c>
      <c r="M6225" s="2" t="b">
        <f t="shared" si="194"/>
        <v>0</v>
      </c>
      <c r="N6225" s="2" t="str">
        <f t="shared" si="195"/>
        <v>Male202055-64 yearsGR113-040</v>
      </c>
    </row>
    <row r="6226" spans="2:14" x14ac:dyDescent="0.35">
      <c r="B6226" t="s">
        <v>712</v>
      </c>
      <c r="C6226" t="s">
        <v>713</v>
      </c>
      <c r="D6226">
        <v>2020</v>
      </c>
      <c r="E6226">
        <v>2020</v>
      </c>
      <c r="F6226" s="1" t="s">
        <v>26</v>
      </c>
      <c r="G6226" s="1" t="s">
        <v>27</v>
      </c>
      <c r="H6226" s="1" t="s">
        <v>244</v>
      </c>
      <c r="I6226" s="1" t="s">
        <v>243</v>
      </c>
      <c r="J6226">
        <v>1036</v>
      </c>
      <c r="K6226">
        <v>20489434</v>
      </c>
      <c r="L6226">
        <v>5.0999999999999996</v>
      </c>
      <c r="M6226" s="2" t="b">
        <f t="shared" si="194"/>
        <v>0</v>
      </c>
      <c r="N6226" s="2" t="str">
        <f t="shared" si="195"/>
        <v>Male202055-64 yearsGR113-041</v>
      </c>
    </row>
    <row r="6227" spans="2:14" x14ac:dyDescent="0.35">
      <c r="B6227" t="s">
        <v>712</v>
      </c>
      <c r="C6227" t="s">
        <v>713</v>
      </c>
      <c r="D6227">
        <v>2020</v>
      </c>
      <c r="E6227">
        <v>2020</v>
      </c>
      <c r="F6227" s="1" t="s">
        <v>26</v>
      </c>
      <c r="G6227" s="1" t="s">
        <v>27</v>
      </c>
      <c r="H6227" s="1" t="s">
        <v>242</v>
      </c>
      <c r="I6227" s="1" t="s">
        <v>241</v>
      </c>
      <c r="J6227">
        <v>13</v>
      </c>
      <c r="K6227">
        <v>20489434</v>
      </c>
      <c r="L6227" t="s">
        <v>10</v>
      </c>
      <c r="M6227" s="2" t="b">
        <f t="shared" si="194"/>
        <v>0</v>
      </c>
      <c r="N6227" s="2" t="str">
        <f t="shared" si="195"/>
        <v>Male202055-64 yearsGR113-042</v>
      </c>
    </row>
    <row r="6228" spans="2:14" x14ac:dyDescent="0.35">
      <c r="B6228" t="s">
        <v>712</v>
      </c>
      <c r="C6228" t="s">
        <v>713</v>
      </c>
      <c r="D6228">
        <v>2020</v>
      </c>
      <c r="E6228">
        <v>2020</v>
      </c>
      <c r="F6228" s="1" t="s">
        <v>26</v>
      </c>
      <c r="G6228" s="1" t="s">
        <v>27</v>
      </c>
      <c r="H6228" s="1" t="s">
        <v>240</v>
      </c>
      <c r="I6228" s="1" t="s">
        <v>239</v>
      </c>
      <c r="J6228">
        <v>7147</v>
      </c>
      <c r="K6228">
        <v>20489434</v>
      </c>
      <c r="L6228">
        <v>34.9</v>
      </c>
      <c r="M6228" s="2" t="b">
        <f t="shared" si="194"/>
        <v>0</v>
      </c>
      <c r="N6228" s="2" t="str">
        <f t="shared" si="195"/>
        <v>Male202055-64 yearsGR113-043</v>
      </c>
    </row>
    <row r="6229" spans="2:14" x14ac:dyDescent="0.35">
      <c r="B6229" t="s">
        <v>712</v>
      </c>
      <c r="C6229" t="s">
        <v>713</v>
      </c>
      <c r="D6229">
        <v>2020</v>
      </c>
      <c r="E6229">
        <v>2020</v>
      </c>
      <c r="F6229" s="1" t="s">
        <v>26</v>
      </c>
      <c r="G6229" s="1" t="s">
        <v>27</v>
      </c>
      <c r="H6229" s="1" t="s">
        <v>238</v>
      </c>
      <c r="I6229" s="1" t="s">
        <v>237</v>
      </c>
      <c r="J6229">
        <v>879</v>
      </c>
      <c r="K6229">
        <v>20489434</v>
      </c>
      <c r="L6229">
        <v>4.3</v>
      </c>
      <c r="M6229" s="2" t="b">
        <f t="shared" si="194"/>
        <v>1</v>
      </c>
      <c r="N6229" s="2" t="str">
        <f t="shared" si="195"/>
        <v>Male202055-64 yearsGR113-044</v>
      </c>
    </row>
    <row r="6230" spans="2:14" x14ac:dyDescent="0.35">
      <c r="B6230" t="s">
        <v>712</v>
      </c>
      <c r="C6230" t="s">
        <v>713</v>
      </c>
      <c r="D6230">
        <v>2020</v>
      </c>
      <c r="E6230">
        <v>2020</v>
      </c>
      <c r="F6230" s="1" t="s">
        <v>26</v>
      </c>
      <c r="G6230" s="1" t="s">
        <v>27</v>
      </c>
      <c r="H6230" s="1" t="s">
        <v>236</v>
      </c>
      <c r="I6230" s="1" t="s">
        <v>235</v>
      </c>
      <c r="J6230">
        <v>274</v>
      </c>
      <c r="K6230">
        <v>20489434</v>
      </c>
      <c r="L6230">
        <v>1.3</v>
      </c>
      <c r="M6230" s="2" t="b">
        <f t="shared" si="194"/>
        <v>1</v>
      </c>
      <c r="N6230" s="2" t="str">
        <f t="shared" si="195"/>
        <v>Male202055-64 yearsGR113-045</v>
      </c>
    </row>
    <row r="6231" spans="2:14" x14ac:dyDescent="0.35">
      <c r="B6231" t="s">
        <v>712</v>
      </c>
      <c r="C6231" t="s">
        <v>713</v>
      </c>
      <c r="D6231">
        <v>2020</v>
      </c>
      <c r="E6231">
        <v>2020</v>
      </c>
      <c r="F6231" s="1" t="s">
        <v>26</v>
      </c>
      <c r="G6231" s="1" t="s">
        <v>27</v>
      </c>
      <c r="H6231" s="1" t="s">
        <v>131</v>
      </c>
      <c r="I6231" s="1" t="s">
        <v>130</v>
      </c>
      <c r="J6231">
        <v>11330</v>
      </c>
      <c r="K6231">
        <v>20489434</v>
      </c>
      <c r="L6231">
        <v>55.3</v>
      </c>
      <c r="M6231" s="2" t="b">
        <f t="shared" si="194"/>
        <v>1</v>
      </c>
      <c r="N6231" s="2" t="str">
        <f t="shared" si="195"/>
        <v>Male202055-64 yearsGR113-046</v>
      </c>
    </row>
    <row r="6232" spans="2:14" x14ac:dyDescent="0.35">
      <c r="B6232" t="s">
        <v>712</v>
      </c>
      <c r="C6232" t="s">
        <v>713</v>
      </c>
      <c r="D6232">
        <v>2020</v>
      </c>
      <c r="E6232">
        <v>2020</v>
      </c>
      <c r="F6232" s="1" t="s">
        <v>26</v>
      </c>
      <c r="G6232" s="1" t="s">
        <v>27</v>
      </c>
      <c r="H6232" s="1" t="s">
        <v>234</v>
      </c>
      <c r="I6232" s="1" t="s">
        <v>233</v>
      </c>
      <c r="J6232">
        <v>422</v>
      </c>
      <c r="K6232">
        <v>20489434</v>
      </c>
      <c r="L6232">
        <v>2.1</v>
      </c>
      <c r="M6232" s="2" t="b">
        <f t="shared" si="194"/>
        <v>1</v>
      </c>
      <c r="N6232" s="2" t="str">
        <f t="shared" si="195"/>
        <v>Male202055-64 yearsGR113-047</v>
      </c>
    </row>
    <row r="6233" spans="2:14" x14ac:dyDescent="0.35">
      <c r="B6233" t="s">
        <v>712</v>
      </c>
      <c r="C6233" t="s">
        <v>713</v>
      </c>
      <c r="D6233">
        <v>2020</v>
      </c>
      <c r="E6233">
        <v>2020</v>
      </c>
      <c r="F6233" s="1" t="s">
        <v>26</v>
      </c>
      <c r="G6233" s="1" t="s">
        <v>27</v>
      </c>
      <c r="H6233" s="1" t="s">
        <v>232</v>
      </c>
      <c r="I6233" s="1" t="s">
        <v>231</v>
      </c>
      <c r="J6233">
        <v>380</v>
      </c>
      <c r="K6233">
        <v>20489434</v>
      </c>
      <c r="L6233">
        <v>1.9</v>
      </c>
      <c r="M6233" s="2" t="b">
        <f t="shared" si="194"/>
        <v>0</v>
      </c>
      <c r="N6233" s="2" t="str">
        <f t="shared" si="195"/>
        <v>Male202055-64 yearsGR113-048</v>
      </c>
    </row>
    <row r="6234" spans="2:14" x14ac:dyDescent="0.35">
      <c r="B6234" t="s">
        <v>712</v>
      </c>
      <c r="C6234" t="s">
        <v>713</v>
      </c>
      <c r="D6234">
        <v>2020</v>
      </c>
      <c r="E6234">
        <v>2020</v>
      </c>
      <c r="F6234" s="1" t="s">
        <v>26</v>
      </c>
      <c r="G6234" s="1" t="s">
        <v>27</v>
      </c>
      <c r="H6234" s="1" t="s">
        <v>230</v>
      </c>
      <c r="I6234" s="1" t="s">
        <v>229</v>
      </c>
      <c r="J6234">
        <v>42</v>
      </c>
      <c r="K6234">
        <v>20489434</v>
      </c>
      <c r="L6234">
        <v>0.2</v>
      </c>
      <c r="M6234" s="2" t="b">
        <f t="shared" si="194"/>
        <v>0</v>
      </c>
      <c r="N6234" s="2" t="str">
        <f t="shared" si="195"/>
        <v>Male202055-64 yearsGR113-049</v>
      </c>
    </row>
    <row r="6235" spans="2:14" x14ac:dyDescent="0.35">
      <c r="B6235" t="s">
        <v>712</v>
      </c>
      <c r="C6235" t="s">
        <v>713</v>
      </c>
      <c r="D6235">
        <v>2020</v>
      </c>
      <c r="E6235">
        <v>2020</v>
      </c>
      <c r="F6235" s="1" t="s">
        <v>26</v>
      </c>
      <c r="G6235" s="1" t="s">
        <v>27</v>
      </c>
      <c r="H6235" s="1" t="s">
        <v>228</v>
      </c>
      <c r="I6235" s="1" t="s">
        <v>227</v>
      </c>
      <c r="J6235">
        <v>51</v>
      </c>
      <c r="K6235">
        <v>20489434</v>
      </c>
      <c r="L6235">
        <v>0.2</v>
      </c>
      <c r="M6235" s="2" t="b">
        <f t="shared" si="194"/>
        <v>1</v>
      </c>
      <c r="N6235" s="2" t="str">
        <f t="shared" si="195"/>
        <v>Male202055-64 yearsGR113-050</v>
      </c>
    </row>
    <row r="6236" spans="2:14" x14ac:dyDescent="0.35">
      <c r="B6236" t="s">
        <v>712</v>
      </c>
      <c r="C6236" t="s">
        <v>713</v>
      </c>
      <c r="D6236">
        <v>2020</v>
      </c>
      <c r="E6236">
        <v>2020</v>
      </c>
      <c r="F6236" s="1" t="s">
        <v>26</v>
      </c>
      <c r="G6236" s="1" t="s">
        <v>27</v>
      </c>
      <c r="H6236" s="1" t="s">
        <v>226</v>
      </c>
      <c r="I6236" s="1" t="s">
        <v>225</v>
      </c>
      <c r="J6236">
        <v>587</v>
      </c>
      <c r="K6236">
        <v>20489434</v>
      </c>
      <c r="L6236">
        <v>2.9</v>
      </c>
      <c r="M6236" s="2" t="b">
        <f t="shared" si="194"/>
        <v>1</v>
      </c>
      <c r="N6236" s="2" t="str">
        <f t="shared" si="195"/>
        <v>Male202055-64 yearsGR113-051</v>
      </c>
    </row>
    <row r="6237" spans="2:14" x14ac:dyDescent="0.35">
      <c r="B6237" t="s">
        <v>712</v>
      </c>
      <c r="C6237" t="s">
        <v>713</v>
      </c>
      <c r="D6237">
        <v>2020</v>
      </c>
      <c r="E6237">
        <v>2020</v>
      </c>
      <c r="F6237" s="1" t="s">
        <v>26</v>
      </c>
      <c r="G6237" s="1" t="s">
        <v>27</v>
      </c>
      <c r="H6237" s="1" t="s">
        <v>224</v>
      </c>
      <c r="I6237" s="1" t="s">
        <v>223</v>
      </c>
      <c r="J6237">
        <v>594</v>
      </c>
      <c r="K6237">
        <v>20489434</v>
      </c>
      <c r="L6237">
        <v>2.9</v>
      </c>
      <c r="M6237" s="2" t="b">
        <f t="shared" si="194"/>
        <v>1</v>
      </c>
      <c r="N6237" s="2" t="str">
        <f t="shared" si="195"/>
        <v>Male202055-64 yearsGR113-052</v>
      </c>
    </row>
    <row r="6238" spans="2:14" x14ac:dyDescent="0.35">
      <c r="B6238" t="s">
        <v>712</v>
      </c>
      <c r="C6238" t="s">
        <v>713</v>
      </c>
      <c r="D6238">
        <v>2020</v>
      </c>
      <c r="E6238">
        <v>2020</v>
      </c>
      <c r="F6238" s="1" t="s">
        <v>26</v>
      </c>
      <c r="G6238" s="1" t="s">
        <v>27</v>
      </c>
      <c r="H6238" s="1" t="s">
        <v>129</v>
      </c>
      <c r="I6238" s="1" t="s">
        <v>128</v>
      </c>
      <c r="J6238">
        <v>75168</v>
      </c>
      <c r="K6238">
        <v>20489434</v>
      </c>
      <c r="L6238">
        <v>366.9</v>
      </c>
      <c r="M6238" s="2" t="b">
        <f t="shared" si="194"/>
        <v>0</v>
      </c>
      <c r="N6238" s="2" t="str">
        <f t="shared" si="195"/>
        <v>Male202055-64 yearsGR113-053</v>
      </c>
    </row>
    <row r="6239" spans="2:14" x14ac:dyDescent="0.35">
      <c r="B6239" t="s">
        <v>712</v>
      </c>
      <c r="C6239" t="s">
        <v>713</v>
      </c>
      <c r="D6239">
        <v>2020</v>
      </c>
      <c r="E6239">
        <v>2020</v>
      </c>
      <c r="F6239" s="1" t="s">
        <v>26</v>
      </c>
      <c r="G6239" s="1" t="s">
        <v>27</v>
      </c>
      <c r="H6239" s="1" t="s">
        <v>127</v>
      </c>
      <c r="I6239" s="1" t="s">
        <v>126</v>
      </c>
      <c r="J6239">
        <v>61700</v>
      </c>
      <c r="K6239">
        <v>20489434</v>
      </c>
      <c r="L6239">
        <v>301.10000000000002</v>
      </c>
      <c r="M6239" s="2" t="b">
        <f t="shared" si="194"/>
        <v>1</v>
      </c>
      <c r="N6239" s="2" t="str">
        <f t="shared" si="195"/>
        <v>Male202055-64 yearsGR113-054</v>
      </c>
    </row>
    <row r="6240" spans="2:14" x14ac:dyDescent="0.35">
      <c r="B6240" t="s">
        <v>712</v>
      </c>
      <c r="C6240" t="s">
        <v>713</v>
      </c>
      <c r="D6240">
        <v>2020</v>
      </c>
      <c r="E6240">
        <v>2020</v>
      </c>
      <c r="F6240" s="1" t="s">
        <v>26</v>
      </c>
      <c r="G6240" s="1" t="s">
        <v>27</v>
      </c>
      <c r="H6240" s="1" t="s">
        <v>222</v>
      </c>
      <c r="I6240" s="1" t="s">
        <v>221</v>
      </c>
      <c r="J6240">
        <v>213</v>
      </c>
      <c r="K6240">
        <v>20489434</v>
      </c>
      <c r="L6240">
        <v>1</v>
      </c>
      <c r="M6240" s="2" t="b">
        <f t="shared" si="194"/>
        <v>0</v>
      </c>
      <c r="N6240" s="2" t="str">
        <f t="shared" si="195"/>
        <v>Male202055-64 yearsGR113-055</v>
      </c>
    </row>
    <row r="6241" spans="2:14" x14ac:dyDescent="0.35">
      <c r="B6241" t="s">
        <v>712</v>
      </c>
      <c r="C6241" t="s">
        <v>713</v>
      </c>
      <c r="D6241">
        <v>2020</v>
      </c>
      <c r="E6241">
        <v>2020</v>
      </c>
      <c r="F6241" s="1" t="s">
        <v>26</v>
      </c>
      <c r="G6241" s="1" t="s">
        <v>27</v>
      </c>
      <c r="H6241" s="1" t="s">
        <v>220</v>
      </c>
      <c r="I6241" s="1" t="s">
        <v>219</v>
      </c>
      <c r="J6241">
        <v>7149</v>
      </c>
      <c r="K6241">
        <v>20489434</v>
      </c>
      <c r="L6241">
        <v>34.9</v>
      </c>
      <c r="M6241" s="2" t="b">
        <f t="shared" si="194"/>
        <v>0</v>
      </c>
      <c r="N6241" s="2" t="str">
        <f t="shared" si="195"/>
        <v>Male202055-64 yearsGR113-056</v>
      </c>
    </row>
    <row r="6242" spans="2:14" x14ac:dyDescent="0.35">
      <c r="B6242" t="s">
        <v>712</v>
      </c>
      <c r="C6242" t="s">
        <v>713</v>
      </c>
      <c r="D6242">
        <v>2020</v>
      </c>
      <c r="E6242">
        <v>2020</v>
      </c>
      <c r="F6242" s="1" t="s">
        <v>26</v>
      </c>
      <c r="G6242" s="1" t="s">
        <v>27</v>
      </c>
      <c r="H6242" s="1" t="s">
        <v>125</v>
      </c>
      <c r="I6242" s="1" t="s">
        <v>124</v>
      </c>
      <c r="J6242">
        <v>596</v>
      </c>
      <c r="K6242">
        <v>20489434</v>
      </c>
      <c r="L6242">
        <v>2.9</v>
      </c>
      <c r="M6242" s="2" t="b">
        <f t="shared" si="194"/>
        <v>0</v>
      </c>
      <c r="N6242" s="2" t="str">
        <f t="shared" si="195"/>
        <v>Male202055-64 yearsGR113-057</v>
      </c>
    </row>
    <row r="6243" spans="2:14" x14ac:dyDescent="0.35">
      <c r="B6243" t="s">
        <v>712</v>
      </c>
      <c r="C6243" t="s">
        <v>713</v>
      </c>
      <c r="D6243">
        <v>2020</v>
      </c>
      <c r="E6243">
        <v>2020</v>
      </c>
      <c r="F6243" s="1" t="s">
        <v>26</v>
      </c>
      <c r="G6243" s="1" t="s">
        <v>27</v>
      </c>
      <c r="H6243" s="1" t="s">
        <v>123</v>
      </c>
      <c r="I6243" s="1" t="s">
        <v>122</v>
      </c>
      <c r="J6243">
        <v>38635</v>
      </c>
      <c r="K6243">
        <v>20489434</v>
      </c>
      <c r="L6243">
        <v>188.6</v>
      </c>
      <c r="M6243" s="2" t="b">
        <f t="shared" si="194"/>
        <v>0</v>
      </c>
      <c r="N6243" s="2" t="str">
        <f t="shared" si="195"/>
        <v>Male202055-64 yearsGR113-058</v>
      </c>
    </row>
    <row r="6244" spans="2:14" x14ac:dyDescent="0.35">
      <c r="B6244" t="s">
        <v>712</v>
      </c>
      <c r="C6244" t="s">
        <v>713</v>
      </c>
      <c r="D6244">
        <v>2020</v>
      </c>
      <c r="E6244">
        <v>2020</v>
      </c>
      <c r="F6244" s="1" t="s">
        <v>26</v>
      </c>
      <c r="G6244" s="1" t="s">
        <v>27</v>
      </c>
      <c r="H6244" s="1" t="s">
        <v>121</v>
      </c>
      <c r="I6244" s="1" t="s">
        <v>120</v>
      </c>
      <c r="J6244">
        <v>12892</v>
      </c>
      <c r="K6244">
        <v>20489434</v>
      </c>
      <c r="L6244">
        <v>62.9</v>
      </c>
      <c r="M6244" s="2" t="b">
        <f t="shared" si="194"/>
        <v>0</v>
      </c>
      <c r="N6244" s="2" t="str">
        <f t="shared" si="195"/>
        <v>Male202055-64 yearsGR113-059</v>
      </c>
    </row>
    <row r="6245" spans="2:14" x14ac:dyDescent="0.35">
      <c r="B6245" t="s">
        <v>712</v>
      </c>
      <c r="C6245" t="s">
        <v>713</v>
      </c>
      <c r="D6245">
        <v>2020</v>
      </c>
      <c r="E6245">
        <v>2020</v>
      </c>
      <c r="F6245" s="1" t="s">
        <v>26</v>
      </c>
      <c r="G6245" s="1" t="s">
        <v>27</v>
      </c>
      <c r="H6245" s="1" t="s">
        <v>218</v>
      </c>
      <c r="I6245" s="1" t="s">
        <v>217</v>
      </c>
      <c r="J6245">
        <v>555</v>
      </c>
      <c r="K6245">
        <v>20489434</v>
      </c>
      <c r="L6245">
        <v>2.7</v>
      </c>
      <c r="M6245" s="2" t="b">
        <f t="shared" si="194"/>
        <v>0</v>
      </c>
      <c r="N6245" s="2" t="str">
        <f t="shared" si="195"/>
        <v>Male202055-64 yearsGR113-060</v>
      </c>
    </row>
    <row r="6246" spans="2:14" x14ac:dyDescent="0.35">
      <c r="B6246" t="s">
        <v>712</v>
      </c>
      <c r="C6246" t="s">
        <v>713</v>
      </c>
      <c r="D6246">
        <v>2020</v>
      </c>
      <c r="E6246">
        <v>2020</v>
      </c>
      <c r="F6246" s="1" t="s">
        <v>26</v>
      </c>
      <c r="G6246" s="1" t="s">
        <v>27</v>
      </c>
      <c r="H6246" s="1" t="s">
        <v>119</v>
      </c>
      <c r="I6246" s="1" t="s">
        <v>118</v>
      </c>
      <c r="J6246">
        <v>25188</v>
      </c>
      <c r="K6246">
        <v>20489434</v>
      </c>
      <c r="L6246">
        <v>122.9</v>
      </c>
      <c r="M6246" s="2" t="b">
        <f t="shared" si="194"/>
        <v>0</v>
      </c>
      <c r="N6246" s="2" t="str">
        <f t="shared" si="195"/>
        <v>Male202055-64 yearsGR113-061</v>
      </c>
    </row>
    <row r="6247" spans="2:14" x14ac:dyDescent="0.35">
      <c r="B6247" t="s">
        <v>712</v>
      </c>
      <c r="C6247" t="s">
        <v>713</v>
      </c>
      <c r="D6247">
        <v>2020</v>
      </c>
      <c r="E6247">
        <v>2020</v>
      </c>
      <c r="F6247" s="1" t="s">
        <v>26</v>
      </c>
      <c r="G6247" s="1" t="s">
        <v>27</v>
      </c>
      <c r="H6247" s="1" t="s">
        <v>117</v>
      </c>
      <c r="I6247" s="1" t="s">
        <v>116</v>
      </c>
      <c r="J6247">
        <v>12338</v>
      </c>
      <c r="K6247">
        <v>20489434</v>
      </c>
      <c r="L6247">
        <v>60.2</v>
      </c>
      <c r="M6247" s="2" t="b">
        <f t="shared" si="194"/>
        <v>0</v>
      </c>
      <c r="N6247" s="2" t="str">
        <f t="shared" si="195"/>
        <v>Male202055-64 yearsGR113-062</v>
      </c>
    </row>
    <row r="6248" spans="2:14" x14ac:dyDescent="0.35">
      <c r="B6248" t="s">
        <v>712</v>
      </c>
      <c r="C6248" t="s">
        <v>713</v>
      </c>
      <c r="D6248">
        <v>2020</v>
      </c>
      <c r="E6248">
        <v>2020</v>
      </c>
      <c r="F6248" s="1" t="s">
        <v>26</v>
      </c>
      <c r="G6248" s="1" t="s">
        <v>27</v>
      </c>
      <c r="H6248" s="1" t="s">
        <v>115</v>
      </c>
      <c r="I6248" s="1" t="s">
        <v>114</v>
      </c>
      <c r="J6248">
        <v>12850</v>
      </c>
      <c r="K6248">
        <v>20489434</v>
      </c>
      <c r="L6248">
        <v>62.7</v>
      </c>
      <c r="M6248" s="2" t="b">
        <f t="shared" si="194"/>
        <v>0</v>
      </c>
      <c r="N6248" s="2" t="str">
        <f t="shared" si="195"/>
        <v>Male202055-64 yearsGR113-063</v>
      </c>
    </row>
    <row r="6249" spans="2:14" x14ac:dyDescent="0.35">
      <c r="B6249" t="s">
        <v>712</v>
      </c>
      <c r="C6249" t="s">
        <v>713</v>
      </c>
      <c r="D6249">
        <v>2020</v>
      </c>
      <c r="E6249">
        <v>2020</v>
      </c>
      <c r="F6249" s="1" t="s">
        <v>26</v>
      </c>
      <c r="G6249" s="1" t="s">
        <v>27</v>
      </c>
      <c r="H6249" s="1" t="s">
        <v>113</v>
      </c>
      <c r="I6249" s="1" t="s">
        <v>112</v>
      </c>
      <c r="J6249">
        <v>15107</v>
      </c>
      <c r="K6249">
        <v>20489434</v>
      </c>
      <c r="L6249">
        <v>73.7</v>
      </c>
      <c r="M6249" s="2" t="b">
        <f t="shared" si="194"/>
        <v>0</v>
      </c>
      <c r="N6249" s="2" t="str">
        <f t="shared" si="195"/>
        <v>Male202055-64 yearsGR113-064</v>
      </c>
    </row>
    <row r="6250" spans="2:14" x14ac:dyDescent="0.35">
      <c r="B6250" t="s">
        <v>712</v>
      </c>
      <c r="C6250" t="s">
        <v>713</v>
      </c>
      <c r="D6250">
        <v>2020</v>
      </c>
      <c r="E6250">
        <v>2020</v>
      </c>
      <c r="F6250" s="1" t="s">
        <v>26</v>
      </c>
      <c r="G6250" s="1" t="s">
        <v>27</v>
      </c>
      <c r="H6250" s="1" t="s">
        <v>111</v>
      </c>
      <c r="I6250" s="1" t="s">
        <v>110</v>
      </c>
      <c r="J6250">
        <v>197</v>
      </c>
      <c r="K6250">
        <v>20489434</v>
      </c>
      <c r="L6250">
        <v>1</v>
      </c>
      <c r="M6250" s="2" t="b">
        <f t="shared" si="194"/>
        <v>0</v>
      </c>
      <c r="N6250" s="2" t="str">
        <f t="shared" si="195"/>
        <v>Male202055-64 yearsGR113-065</v>
      </c>
    </row>
    <row r="6251" spans="2:14" x14ac:dyDescent="0.35">
      <c r="B6251" t="s">
        <v>712</v>
      </c>
      <c r="C6251" t="s">
        <v>713</v>
      </c>
      <c r="D6251">
        <v>2020</v>
      </c>
      <c r="E6251">
        <v>2020</v>
      </c>
      <c r="F6251" s="1" t="s">
        <v>26</v>
      </c>
      <c r="G6251" s="1" t="s">
        <v>27</v>
      </c>
      <c r="H6251" s="1" t="s">
        <v>216</v>
      </c>
      <c r="I6251" s="1" t="s">
        <v>215</v>
      </c>
      <c r="J6251">
        <v>107</v>
      </c>
      <c r="K6251">
        <v>20489434</v>
      </c>
      <c r="L6251">
        <v>0.5</v>
      </c>
      <c r="M6251" s="2" t="b">
        <f t="shared" si="194"/>
        <v>0</v>
      </c>
      <c r="N6251" s="2" t="str">
        <f t="shared" si="195"/>
        <v>Male202055-64 yearsGR113-066</v>
      </c>
    </row>
    <row r="6252" spans="2:14" x14ac:dyDescent="0.35">
      <c r="B6252" t="s">
        <v>712</v>
      </c>
      <c r="C6252" t="s">
        <v>713</v>
      </c>
      <c r="D6252">
        <v>2020</v>
      </c>
      <c r="E6252">
        <v>2020</v>
      </c>
      <c r="F6252" s="1" t="s">
        <v>26</v>
      </c>
      <c r="G6252" s="1" t="s">
        <v>27</v>
      </c>
      <c r="H6252" s="1" t="s">
        <v>214</v>
      </c>
      <c r="I6252" s="1" t="s">
        <v>213</v>
      </c>
      <c r="J6252">
        <v>3548</v>
      </c>
      <c r="K6252">
        <v>20489434</v>
      </c>
      <c r="L6252">
        <v>17.3</v>
      </c>
      <c r="M6252" s="2" t="b">
        <f t="shared" si="194"/>
        <v>0</v>
      </c>
      <c r="N6252" s="2" t="str">
        <f t="shared" si="195"/>
        <v>Male202055-64 yearsGR113-067</v>
      </c>
    </row>
    <row r="6253" spans="2:14" x14ac:dyDescent="0.35">
      <c r="B6253" t="s">
        <v>712</v>
      </c>
      <c r="C6253" t="s">
        <v>713</v>
      </c>
      <c r="D6253">
        <v>2020</v>
      </c>
      <c r="E6253">
        <v>2020</v>
      </c>
      <c r="F6253" s="1" t="s">
        <v>26</v>
      </c>
      <c r="G6253" s="1" t="s">
        <v>27</v>
      </c>
      <c r="H6253" s="1" t="s">
        <v>109</v>
      </c>
      <c r="I6253" s="1" t="s">
        <v>108</v>
      </c>
      <c r="J6253">
        <v>11255</v>
      </c>
      <c r="K6253">
        <v>20489434</v>
      </c>
      <c r="L6253">
        <v>54.9</v>
      </c>
      <c r="M6253" s="2" t="b">
        <f t="shared" si="194"/>
        <v>0</v>
      </c>
      <c r="N6253" s="2" t="str">
        <f t="shared" si="195"/>
        <v>Male202055-64 yearsGR113-068</v>
      </c>
    </row>
    <row r="6254" spans="2:14" x14ac:dyDescent="0.35">
      <c r="B6254" t="s">
        <v>712</v>
      </c>
      <c r="C6254" t="s">
        <v>713</v>
      </c>
      <c r="D6254">
        <v>2020</v>
      </c>
      <c r="E6254">
        <v>2020</v>
      </c>
      <c r="F6254" s="1" t="s">
        <v>26</v>
      </c>
      <c r="G6254" s="1" t="s">
        <v>27</v>
      </c>
      <c r="H6254" s="1" t="s">
        <v>212</v>
      </c>
      <c r="I6254" s="1" t="s">
        <v>211</v>
      </c>
      <c r="J6254">
        <v>3183</v>
      </c>
      <c r="K6254">
        <v>20489434</v>
      </c>
      <c r="L6254">
        <v>15.5</v>
      </c>
      <c r="M6254" s="2" t="b">
        <f t="shared" si="194"/>
        <v>1</v>
      </c>
      <c r="N6254" s="2" t="str">
        <f t="shared" si="195"/>
        <v>Male202055-64 yearsGR113-069</v>
      </c>
    </row>
    <row r="6255" spans="2:14" x14ac:dyDescent="0.35">
      <c r="B6255" t="s">
        <v>712</v>
      </c>
      <c r="C6255" t="s">
        <v>713</v>
      </c>
      <c r="D6255">
        <v>2020</v>
      </c>
      <c r="E6255">
        <v>2020</v>
      </c>
      <c r="F6255" s="1" t="s">
        <v>26</v>
      </c>
      <c r="G6255" s="1" t="s">
        <v>27</v>
      </c>
      <c r="H6255" s="1" t="s">
        <v>107</v>
      </c>
      <c r="I6255" s="1" t="s">
        <v>106</v>
      </c>
      <c r="J6255">
        <v>8368</v>
      </c>
      <c r="K6255">
        <v>20489434</v>
      </c>
      <c r="L6255">
        <v>40.799999999999997</v>
      </c>
      <c r="M6255" s="2" t="b">
        <f t="shared" si="194"/>
        <v>1</v>
      </c>
      <c r="N6255" s="2" t="str">
        <f t="shared" si="195"/>
        <v>Male202055-64 yearsGR113-070</v>
      </c>
    </row>
    <row r="6256" spans="2:14" x14ac:dyDescent="0.35">
      <c r="B6256" t="s">
        <v>712</v>
      </c>
      <c r="C6256" t="s">
        <v>713</v>
      </c>
      <c r="D6256">
        <v>2020</v>
      </c>
      <c r="E6256">
        <v>2020</v>
      </c>
      <c r="F6256" s="1" t="s">
        <v>26</v>
      </c>
      <c r="G6256" s="1" t="s">
        <v>27</v>
      </c>
      <c r="H6256" s="1" t="s">
        <v>210</v>
      </c>
      <c r="I6256" s="1" t="s">
        <v>209</v>
      </c>
      <c r="J6256">
        <v>219</v>
      </c>
      <c r="K6256">
        <v>20489434</v>
      </c>
      <c r="L6256">
        <v>1.1000000000000001</v>
      </c>
      <c r="M6256" s="2" t="b">
        <f t="shared" ref="M6256:M6319" si="196">LEFT(H6256,1)="#"</f>
        <v>1</v>
      </c>
      <c r="N6256" s="2" t="str">
        <f t="shared" ref="N6256:N6319" si="197">B6256&amp;E6256&amp;F6256&amp;I6256</f>
        <v>Male202055-64 yearsGR113-071</v>
      </c>
    </row>
    <row r="6257" spans="2:14" x14ac:dyDescent="0.35">
      <c r="B6257" t="s">
        <v>712</v>
      </c>
      <c r="C6257" t="s">
        <v>713</v>
      </c>
      <c r="D6257">
        <v>2020</v>
      </c>
      <c r="E6257">
        <v>2020</v>
      </c>
      <c r="F6257" s="1" t="s">
        <v>26</v>
      </c>
      <c r="G6257" s="1" t="s">
        <v>27</v>
      </c>
      <c r="H6257" s="1" t="s">
        <v>208</v>
      </c>
      <c r="I6257" s="1" t="s">
        <v>207</v>
      </c>
      <c r="J6257">
        <v>1698</v>
      </c>
      <c r="K6257">
        <v>20489434</v>
      </c>
      <c r="L6257">
        <v>8.3000000000000007</v>
      </c>
      <c r="M6257" s="2" t="b">
        <f t="shared" si="196"/>
        <v>0</v>
      </c>
      <c r="N6257" s="2" t="str">
        <f t="shared" si="197"/>
        <v>Male202055-64 yearsGR113-072</v>
      </c>
    </row>
    <row r="6258" spans="2:14" x14ac:dyDescent="0.35">
      <c r="B6258" t="s">
        <v>712</v>
      </c>
      <c r="C6258" t="s">
        <v>713</v>
      </c>
      <c r="D6258">
        <v>2020</v>
      </c>
      <c r="E6258">
        <v>2020</v>
      </c>
      <c r="F6258" s="1" t="s">
        <v>26</v>
      </c>
      <c r="G6258" s="1" t="s">
        <v>27</v>
      </c>
      <c r="H6258" s="1" t="s">
        <v>206</v>
      </c>
      <c r="I6258" s="1" t="s">
        <v>205</v>
      </c>
      <c r="J6258">
        <v>940</v>
      </c>
      <c r="K6258">
        <v>20489434</v>
      </c>
      <c r="L6258">
        <v>4.5999999999999996</v>
      </c>
      <c r="M6258" s="2" t="b">
        <f t="shared" si="196"/>
        <v>1</v>
      </c>
      <c r="N6258" s="2" t="str">
        <f t="shared" si="197"/>
        <v>Male202055-64 yearsGR113-073</v>
      </c>
    </row>
    <row r="6259" spans="2:14" x14ac:dyDescent="0.35">
      <c r="B6259" t="s">
        <v>712</v>
      </c>
      <c r="C6259" t="s">
        <v>713</v>
      </c>
      <c r="D6259">
        <v>2020</v>
      </c>
      <c r="E6259">
        <v>2020</v>
      </c>
      <c r="F6259" s="1" t="s">
        <v>26</v>
      </c>
      <c r="G6259" s="1" t="s">
        <v>27</v>
      </c>
      <c r="H6259" s="1" t="s">
        <v>204</v>
      </c>
      <c r="I6259" s="1" t="s">
        <v>203</v>
      </c>
      <c r="J6259">
        <v>758</v>
      </c>
      <c r="K6259">
        <v>20489434</v>
      </c>
      <c r="L6259">
        <v>3.7</v>
      </c>
      <c r="M6259" s="2" t="b">
        <f t="shared" si="196"/>
        <v>0</v>
      </c>
      <c r="N6259" s="2" t="str">
        <f t="shared" si="197"/>
        <v>Male202055-64 yearsGR113-074</v>
      </c>
    </row>
    <row r="6260" spans="2:14" x14ac:dyDescent="0.35">
      <c r="B6260" t="s">
        <v>712</v>
      </c>
      <c r="C6260" t="s">
        <v>713</v>
      </c>
      <c r="D6260">
        <v>2020</v>
      </c>
      <c r="E6260">
        <v>2020</v>
      </c>
      <c r="F6260" s="1" t="s">
        <v>26</v>
      </c>
      <c r="G6260" s="1" t="s">
        <v>27</v>
      </c>
      <c r="H6260" s="1" t="s">
        <v>105</v>
      </c>
      <c r="I6260" s="1" t="s">
        <v>104</v>
      </c>
      <c r="J6260">
        <v>714</v>
      </c>
      <c r="K6260">
        <v>20489434</v>
      </c>
      <c r="L6260">
        <v>3.5</v>
      </c>
      <c r="M6260" s="2" t="b">
        <f t="shared" si="196"/>
        <v>0</v>
      </c>
      <c r="N6260" s="2" t="str">
        <f t="shared" si="197"/>
        <v>Male202055-64 yearsGR113-075</v>
      </c>
    </row>
    <row r="6261" spans="2:14" x14ac:dyDescent="0.35">
      <c r="B6261" t="s">
        <v>712</v>
      </c>
      <c r="C6261" t="s">
        <v>713</v>
      </c>
      <c r="D6261">
        <v>2020</v>
      </c>
      <c r="E6261">
        <v>2020</v>
      </c>
      <c r="F6261" s="1" t="s">
        <v>26</v>
      </c>
      <c r="G6261" s="1" t="s">
        <v>27</v>
      </c>
      <c r="H6261" s="1" t="s">
        <v>103</v>
      </c>
      <c r="I6261" s="1" t="s">
        <v>102</v>
      </c>
      <c r="J6261">
        <v>3654</v>
      </c>
      <c r="K6261">
        <v>20489434</v>
      </c>
      <c r="L6261">
        <v>17.8</v>
      </c>
      <c r="M6261" s="2" t="b">
        <f t="shared" si="196"/>
        <v>1</v>
      </c>
      <c r="N6261" s="2" t="str">
        <f t="shared" si="197"/>
        <v>Male202055-64 yearsGR113-076</v>
      </c>
    </row>
    <row r="6262" spans="2:14" x14ac:dyDescent="0.35">
      <c r="B6262" t="s">
        <v>712</v>
      </c>
      <c r="C6262" t="s">
        <v>713</v>
      </c>
      <c r="D6262">
        <v>2020</v>
      </c>
      <c r="E6262">
        <v>2020</v>
      </c>
      <c r="F6262" s="1" t="s">
        <v>26</v>
      </c>
      <c r="G6262" s="1" t="s">
        <v>27</v>
      </c>
      <c r="H6262" s="1" t="s">
        <v>202</v>
      </c>
      <c r="I6262" s="1" t="s">
        <v>201</v>
      </c>
      <c r="J6262">
        <v>571</v>
      </c>
      <c r="K6262">
        <v>20489434</v>
      </c>
      <c r="L6262">
        <v>2.8</v>
      </c>
      <c r="M6262" s="2" t="b">
        <f t="shared" si="196"/>
        <v>0</v>
      </c>
      <c r="N6262" s="2" t="str">
        <f t="shared" si="197"/>
        <v>Male202055-64 yearsGR113-077</v>
      </c>
    </row>
    <row r="6263" spans="2:14" x14ac:dyDescent="0.35">
      <c r="B6263" t="s">
        <v>712</v>
      </c>
      <c r="C6263" t="s">
        <v>713</v>
      </c>
      <c r="D6263">
        <v>2020</v>
      </c>
      <c r="E6263">
        <v>2020</v>
      </c>
      <c r="F6263" s="1" t="s">
        <v>26</v>
      </c>
      <c r="G6263" s="1" t="s">
        <v>27</v>
      </c>
      <c r="H6263" s="1" t="s">
        <v>101</v>
      </c>
      <c r="I6263" s="1" t="s">
        <v>100</v>
      </c>
      <c r="J6263">
        <v>3083</v>
      </c>
      <c r="K6263">
        <v>20489434</v>
      </c>
      <c r="L6263">
        <v>15</v>
      </c>
      <c r="M6263" s="2" t="b">
        <f t="shared" si="196"/>
        <v>0</v>
      </c>
      <c r="N6263" s="2" t="str">
        <f t="shared" si="197"/>
        <v>Male202055-64 yearsGR113-078</v>
      </c>
    </row>
    <row r="6264" spans="2:14" x14ac:dyDescent="0.35">
      <c r="B6264" t="s">
        <v>712</v>
      </c>
      <c r="C6264" t="s">
        <v>713</v>
      </c>
      <c r="D6264">
        <v>2020</v>
      </c>
      <c r="E6264">
        <v>2020</v>
      </c>
      <c r="F6264" s="1" t="s">
        <v>26</v>
      </c>
      <c r="G6264" s="1" t="s">
        <v>27</v>
      </c>
      <c r="H6264" s="1" t="s">
        <v>200</v>
      </c>
      <c r="I6264" s="1" t="s">
        <v>199</v>
      </c>
      <c r="J6264">
        <v>19</v>
      </c>
      <c r="K6264">
        <v>20489434</v>
      </c>
      <c r="L6264" t="s">
        <v>10</v>
      </c>
      <c r="M6264" s="2" t="b">
        <f t="shared" si="196"/>
        <v>0</v>
      </c>
      <c r="N6264" s="2" t="str">
        <f t="shared" si="197"/>
        <v>Male202055-64 yearsGR113-079</v>
      </c>
    </row>
    <row r="6265" spans="2:14" x14ac:dyDescent="0.35">
      <c r="B6265" t="s">
        <v>712</v>
      </c>
      <c r="C6265" t="s">
        <v>713</v>
      </c>
      <c r="D6265">
        <v>2020</v>
      </c>
      <c r="E6265">
        <v>2020</v>
      </c>
      <c r="F6265" s="1" t="s">
        <v>26</v>
      </c>
      <c r="G6265" s="1" t="s">
        <v>27</v>
      </c>
      <c r="H6265" s="1" t="s">
        <v>196</v>
      </c>
      <c r="I6265" s="1" t="s">
        <v>195</v>
      </c>
      <c r="J6265">
        <v>12</v>
      </c>
      <c r="K6265">
        <v>20489434</v>
      </c>
      <c r="L6265" t="s">
        <v>10</v>
      </c>
      <c r="M6265" s="2" t="b">
        <f t="shared" si="196"/>
        <v>0</v>
      </c>
      <c r="N6265" s="2" t="str">
        <f t="shared" si="197"/>
        <v>Male202055-64 yearsGR113-081</v>
      </c>
    </row>
    <row r="6266" spans="2:14" x14ac:dyDescent="0.35">
      <c r="B6266" t="s">
        <v>712</v>
      </c>
      <c r="C6266" t="s">
        <v>713</v>
      </c>
      <c r="D6266">
        <v>2020</v>
      </c>
      <c r="E6266">
        <v>2020</v>
      </c>
      <c r="F6266" s="1" t="s">
        <v>26</v>
      </c>
      <c r="G6266" s="1" t="s">
        <v>27</v>
      </c>
      <c r="H6266" s="1" t="s">
        <v>99</v>
      </c>
      <c r="I6266" s="1" t="s">
        <v>98</v>
      </c>
      <c r="J6266">
        <v>9499</v>
      </c>
      <c r="K6266">
        <v>20489434</v>
      </c>
      <c r="L6266">
        <v>46.4</v>
      </c>
      <c r="M6266" s="2" t="b">
        <f t="shared" si="196"/>
        <v>1</v>
      </c>
      <c r="N6266" s="2" t="str">
        <f t="shared" si="197"/>
        <v>Male202055-64 yearsGR113-082</v>
      </c>
    </row>
    <row r="6267" spans="2:14" x14ac:dyDescent="0.35">
      <c r="B6267" t="s">
        <v>712</v>
      </c>
      <c r="C6267" t="s">
        <v>713</v>
      </c>
      <c r="D6267">
        <v>2020</v>
      </c>
      <c r="E6267">
        <v>2020</v>
      </c>
      <c r="F6267" s="1" t="s">
        <v>26</v>
      </c>
      <c r="G6267" s="1" t="s">
        <v>27</v>
      </c>
      <c r="H6267" s="1" t="s">
        <v>194</v>
      </c>
      <c r="I6267" s="1" t="s">
        <v>193</v>
      </c>
      <c r="J6267">
        <v>29</v>
      </c>
      <c r="K6267">
        <v>20489434</v>
      </c>
      <c r="L6267">
        <v>0.1</v>
      </c>
      <c r="M6267" s="2" t="b">
        <f t="shared" si="196"/>
        <v>0</v>
      </c>
      <c r="N6267" s="2" t="str">
        <f t="shared" si="197"/>
        <v>Male202055-64 yearsGR113-083</v>
      </c>
    </row>
    <row r="6268" spans="2:14" x14ac:dyDescent="0.35">
      <c r="B6268" t="s">
        <v>712</v>
      </c>
      <c r="C6268" t="s">
        <v>713</v>
      </c>
      <c r="D6268">
        <v>2020</v>
      </c>
      <c r="E6268">
        <v>2020</v>
      </c>
      <c r="F6268" s="1" t="s">
        <v>26</v>
      </c>
      <c r="G6268" s="1" t="s">
        <v>27</v>
      </c>
      <c r="H6268" s="1" t="s">
        <v>192</v>
      </c>
      <c r="I6268" s="1" t="s">
        <v>191</v>
      </c>
      <c r="J6268">
        <v>647</v>
      </c>
      <c r="K6268">
        <v>20489434</v>
      </c>
      <c r="L6268">
        <v>3.2</v>
      </c>
      <c r="M6268" s="2" t="b">
        <f t="shared" si="196"/>
        <v>0</v>
      </c>
      <c r="N6268" s="2" t="str">
        <f t="shared" si="197"/>
        <v>Male202055-64 yearsGR113-084</v>
      </c>
    </row>
    <row r="6269" spans="2:14" x14ac:dyDescent="0.35">
      <c r="B6269" t="s">
        <v>712</v>
      </c>
      <c r="C6269" t="s">
        <v>713</v>
      </c>
      <c r="D6269">
        <v>2020</v>
      </c>
      <c r="E6269">
        <v>2020</v>
      </c>
      <c r="F6269" s="1" t="s">
        <v>26</v>
      </c>
      <c r="G6269" s="1" t="s">
        <v>27</v>
      </c>
      <c r="H6269" s="1" t="s">
        <v>190</v>
      </c>
      <c r="I6269" s="1" t="s">
        <v>189</v>
      </c>
      <c r="J6269">
        <v>302</v>
      </c>
      <c r="K6269">
        <v>20489434</v>
      </c>
      <c r="L6269">
        <v>1.5</v>
      </c>
      <c r="M6269" s="2" t="b">
        <f t="shared" si="196"/>
        <v>0</v>
      </c>
      <c r="N6269" s="2" t="str">
        <f t="shared" si="197"/>
        <v>Male202055-64 yearsGR113-085</v>
      </c>
    </row>
    <row r="6270" spans="2:14" x14ac:dyDescent="0.35">
      <c r="B6270" t="s">
        <v>712</v>
      </c>
      <c r="C6270" t="s">
        <v>713</v>
      </c>
      <c r="D6270">
        <v>2020</v>
      </c>
      <c r="E6270">
        <v>2020</v>
      </c>
      <c r="F6270" s="1" t="s">
        <v>26</v>
      </c>
      <c r="G6270" s="1" t="s">
        <v>27</v>
      </c>
      <c r="H6270" s="1" t="s">
        <v>97</v>
      </c>
      <c r="I6270" s="1" t="s">
        <v>96</v>
      </c>
      <c r="J6270">
        <v>8521</v>
      </c>
      <c r="K6270">
        <v>20489434</v>
      </c>
      <c r="L6270">
        <v>41.6</v>
      </c>
      <c r="M6270" s="2" t="b">
        <f t="shared" si="196"/>
        <v>0</v>
      </c>
      <c r="N6270" s="2" t="str">
        <f t="shared" si="197"/>
        <v>Male202055-64 yearsGR113-086</v>
      </c>
    </row>
    <row r="6271" spans="2:14" x14ac:dyDescent="0.35">
      <c r="B6271" t="s">
        <v>712</v>
      </c>
      <c r="C6271" t="s">
        <v>713</v>
      </c>
      <c r="D6271">
        <v>2020</v>
      </c>
      <c r="E6271">
        <v>2020</v>
      </c>
      <c r="F6271" s="1" t="s">
        <v>26</v>
      </c>
      <c r="G6271" s="1" t="s">
        <v>27</v>
      </c>
      <c r="H6271" s="1" t="s">
        <v>188</v>
      </c>
      <c r="I6271" s="1" t="s">
        <v>187</v>
      </c>
      <c r="J6271">
        <v>44</v>
      </c>
      <c r="K6271">
        <v>20489434</v>
      </c>
      <c r="L6271">
        <v>0.2</v>
      </c>
      <c r="M6271" s="2" t="b">
        <f t="shared" si="196"/>
        <v>1</v>
      </c>
      <c r="N6271" s="2" t="str">
        <f t="shared" si="197"/>
        <v>Male202055-64 yearsGR113-087</v>
      </c>
    </row>
    <row r="6272" spans="2:14" x14ac:dyDescent="0.35">
      <c r="B6272" t="s">
        <v>712</v>
      </c>
      <c r="C6272" t="s">
        <v>713</v>
      </c>
      <c r="D6272">
        <v>2020</v>
      </c>
      <c r="E6272">
        <v>2020</v>
      </c>
      <c r="F6272" s="1" t="s">
        <v>26</v>
      </c>
      <c r="G6272" s="1" t="s">
        <v>27</v>
      </c>
      <c r="H6272" s="1" t="s">
        <v>95</v>
      </c>
      <c r="I6272" s="1" t="s">
        <v>94</v>
      </c>
      <c r="J6272">
        <v>1011</v>
      </c>
      <c r="K6272">
        <v>20489434</v>
      </c>
      <c r="L6272">
        <v>4.9000000000000004</v>
      </c>
      <c r="M6272" s="2" t="b">
        <f t="shared" si="196"/>
        <v>1</v>
      </c>
      <c r="N6272" s="2" t="str">
        <f t="shared" si="197"/>
        <v>Male202055-64 yearsGR113-088</v>
      </c>
    </row>
    <row r="6273" spans="2:14" x14ac:dyDescent="0.35">
      <c r="B6273" t="s">
        <v>712</v>
      </c>
      <c r="C6273" t="s">
        <v>713</v>
      </c>
      <c r="D6273">
        <v>2020</v>
      </c>
      <c r="E6273">
        <v>2020</v>
      </c>
      <c r="F6273" s="1" t="s">
        <v>26</v>
      </c>
      <c r="G6273" s="1" t="s">
        <v>27</v>
      </c>
      <c r="H6273" s="1" t="s">
        <v>186</v>
      </c>
      <c r="I6273" s="1" t="s">
        <v>185</v>
      </c>
      <c r="J6273">
        <v>2872</v>
      </c>
      <c r="K6273">
        <v>20489434</v>
      </c>
      <c r="L6273">
        <v>14</v>
      </c>
      <c r="M6273" s="2" t="b">
        <f t="shared" si="196"/>
        <v>0</v>
      </c>
      <c r="N6273" s="2" t="str">
        <f t="shared" si="197"/>
        <v>Male202055-64 yearsGR113-089</v>
      </c>
    </row>
    <row r="6274" spans="2:14" x14ac:dyDescent="0.35">
      <c r="B6274" t="s">
        <v>712</v>
      </c>
      <c r="C6274" t="s">
        <v>713</v>
      </c>
      <c r="D6274">
        <v>2020</v>
      </c>
      <c r="E6274">
        <v>2020</v>
      </c>
      <c r="F6274" s="1" t="s">
        <v>26</v>
      </c>
      <c r="G6274" s="1" t="s">
        <v>27</v>
      </c>
      <c r="H6274" s="1" t="s">
        <v>184</v>
      </c>
      <c r="I6274" s="1" t="s">
        <v>183</v>
      </c>
      <c r="J6274">
        <v>391</v>
      </c>
      <c r="K6274">
        <v>20489434</v>
      </c>
      <c r="L6274">
        <v>1.9</v>
      </c>
      <c r="M6274" s="2" t="b">
        <f t="shared" si="196"/>
        <v>1</v>
      </c>
      <c r="N6274" s="2" t="str">
        <f t="shared" si="197"/>
        <v>Male202055-64 yearsGR113-090</v>
      </c>
    </row>
    <row r="6275" spans="2:14" x14ac:dyDescent="0.35">
      <c r="B6275" t="s">
        <v>712</v>
      </c>
      <c r="C6275" t="s">
        <v>713</v>
      </c>
      <c r="D6275">
        <v>2020</v>
      </c>
      <c r="E6275">
        <v>2020</v>
      </c>
      <c r="F6275" s="1" t="s">
        <v>26</v>
      </c>
      <c r="G6275" s="1" t="s">
        <v>27</v>
      </c>
      <c r="H6275" s="1" t="s">
        <v>182</v>
      </c>
      <c r="I6275" s="1" t="s">
        <v>181</v>
      </c>
      <c r="J6275">
        <v>43</v>
      </c>
      <c r="K6275">
        <v>20489434</v>
      </c>
      <c r="L6275">
        <v>0.2</v>
      </c>
      <c r="M6275" s="2" t="b">
        <f t="shared" si="196"/>
        <v>1</v>
      </c>
      <c r="N6275" s="2" t="str">
        <f t="shared" si="197"/>
        <v>Male202055-64 yearsGR113-091</v>
      </c>
    </row>
    <row r="6276" spans="2:14" x14ac:dyDescent="0.35">
      <c r="B6276" t="s">
        <v>712</v>
      </c>
      <c r="C6276" t="s">
        <v>713</v>
      </c>
      <c r="D6276">
        <v>2020</v>
      </c>
      <c r="E6276">
        <v>2020</v>
      </c>
      <c r="F6276" s="1" t="s">
        <v>26</v>
      </c>
      <c r="G6276" s="1" t="s">
        <v>27</v>
      </c>
      <c r="H6276" s="1" t="s">
        <v>180</v>
      </c>
      <c r="I6276" s="1" t="s">
        <v>179</v>
      </c>
      <c r="J6276">
        <v>136</v>
      </c>
      <c r="K6276">
        <v>20489434</v>
      </c>
      <c r="L6276">
        <v>0.7</v>
      </c>
      <c r="M6276" s="2" t="b">
        <f t="shared" si="196"/>
        <v>1</v>
      </c>
      <c r="N6276" s="2" t="str">
        <f t="shared" si="197"/>
        <v>Male202055-64 yearsGR113-092</v>
      </c>
    </row>
    <row r="6277" spans="2:14" x14ac:dyDescent="0.35">
      <c r="B6277" t="s">
        <v>712</v>
      </c>
      <c r="C6277" t="s">
        <v>713</v>
      </c>
      <c r="D6277">
        <v>2020</v>
      </c>
      <c r="E6277">
        <v>2020</v>
      </c>
      <c r="F6277" s="1" t="s">
        <v>26</v>
      </c>
      <c r="G6277" s="1" t="s">
        <v>27</v>
      </c>
      <c r="H6277" s="1" t="s">
        <v>93</v>
      </c>
      <c r="I6277" s="1" t="s">
        <v>92</v>
      </c>
      <c r="J6277">
        <v>10755</v>
      </c>
      <c r="K6277">
        <v>20489434</v>
      </c>
      <c r="L6277">
        <v>52.5</v>
      </c>
      <c r="M6277" s="2" t="b">
        <f t="shared" si="196"/>
        <v>1</v>
      </c>
      <c r="N6277" s="2" t="str">
        <f t="shared" si="197"/>
        <v>Male202055-64 yearsGR113-093</v>
      </c>
    </row>
    <row r="6278" spans="2:14" x14ac:dyDescent="0.35">
      <c r="B6278" t="s">
        <v>712</v>
      </c>
      <c r="C6278" t="s">
        <v>713</v>
      </c>
      <c r="D6278">
        <v>2020</v>
      </c>
      <c r="E6278">
        <v>2020</v>
      </c>
      <c r="F6278" s="1" t="s">
        <v>26</v>
      </c>
      <c r="G6278" s="1" t="s">
        <v>27</v>
      </c>
      <c r="H6278" s="1" t="s">
        <v>91</v>
      </c>
      <c r="I6278" s="1" t="s">
        <v>90</v>
      </c>
      <c r="J6278">
        <v>7090</v>
      </c>
      <c r="K6278">
        <v>20489434</v>
      </c>
      <c r="L6278">
        <v>34.6</v>
      </c>
      <c r="M6278" s="2" t="b">
        <f t="shared" si="196"/>
        <v>0</v>
      </c>
      <c r="N6278" s="2" t="str">
        <f t="shared" si="197"/>
        <v>Male202055-64 yearsGR113-094</v>
      </c>
    </row>
    <row r="6279" spans="2:14" x14ac:dyDescent="0.35">
      <c r="B6279" t="s">
        <v>712</v>
      </c>
      <c r="C6279" t="s">
        <v>713</v>
      </c>
      <c r="D6279">
        <v>2020</v>
      </c>
      <c r="E6279">
        <v>2020</v>
      </c>
      <c r="F6279" s="1" t="s">
        <v>26</v>
      </c>
      <c r="G6279" s="1" t="s">
        <v>27</v>
      </c>
      <c r="H6279" s="1" t="s">
        <v>178</v>
      </c>
      <c r="I6279" s="1" t="s">
        <v>177</v>
      </c>
      <c r="J6279">
        <v>3665</v>
      </c>
      <c r="K6279">
        <v>20489434</v>
      </c>
      <c r="L6279">
        <v>17.899999999999999</v>
      </c>
      <c r="M6279" s="2" t="b">
        <f t="shared" si="196"/>
        <v>0</v>
      </c>
      <c r="N6279" s="2" t="str">
        <f t="shared" si="197"/>
        <v>Male202055-64 yearsGR113-095</v>
      </c>
    </row>
    <row r="6280" spans="2:14" x14ac:dyDescent="0.35">
      <c r="B6280" t="s">
        <v>712</v>
      </c>
      <c r="C6280" t="s">
        <v>713</v>
      </c>
      <c r="D6280">
        <v>2020</v>
      </c>
      <c r="E6280">
        <v>2020</v>
      </c>
      <c r="F6280" s="1" t="s">
        <v>26</v>
      </c>
      <c r="G6280" s="1" t="s">
        <v>27</v>
      </c>
      <c r="H6280" s="1" t="s">
        <v>176</v>
      </c>
      <c r="I6280" s="1" t="s">
        <v>175</v>
      </c>
      <c r="J6280">
        <v>221</v>
      </c>
      <c r="K6280">
        <v>20489434</v>
      </c>
      <c r="L6280">
        <v>1.1000000000000001</v>
      </c>
      <c r="M6280" s="2" t="b">
        <f t="shared" si="196"/>
        <v>1</v>
      </c>
      <c r="N6280" s="2" t="str">
        <f t="shared" si="197"/>
        <v>Male202055-64 yearsGR113-096</v>
      </c>
    </row>
    <row r="6281" spans="2:14" x14ac:dyDescent="0.35">
      <c r="B6281" t="s">
        <v>712</v>
      </c>
      <c r="C6281" t="s">
        <v>713</v>
      </c>
      <c r="D6281">
        <v>2020</v>
      </c>
      <c r="E6281">
        <v>2020</v>
      </c>
      <c r="F6281" s="1" t="s">
        <v>26</v>
      </c>
      <c r="G6281" s="1" t="s">
        <v>27</v>
      </c>
      <c r="H6281" s="1" t="s">
        <v>89</v>
      </c>
      <c r="I6281" s="1" t="s">
        <v>88</v>
      </c>
      <c r="J6281">
        <v>3655</v>
      </c>
      <c r="K6281">
        <v>20489434</v>
      </c>
      <c r="L6281">
        <v>17.8</v>
      </c>
      <c r="M6281" s="2" t="b">
        <f t="shared" si="196"/>
        <v>1</v>
      </c>
      <c r="N6281" s="2" t="str">
        <f t="shared" si="197"/>
        <v>Male202055-64 yearsGR113-097</v>
      </c>
    </row>
    <row r="6282" spans="2:14" x14ac:dyDescent="0.35">
      <c r="B6282" t="s">
        <v>712</v>
      </c>
      <c r="C6282" t="s">
        <v>713</v>
      </c>
      <c r="D6282">
        <v>2020</v>
      </c>
      <c r="E6282">
        <v>2020</v>
      </c>
      <c r="F6282" s="1" t="s">
        <v>26</v>
      </c>
      <c r="G6282" s="1" t="s">
        <v>27</v>
      </c>
      <c r="H6282" s="1" t="s">
        <v>174</v>
      </c>
      <c r="I6282" s="1" t="s">
        <v>173</v>
      </c>
      <c r="J6282">
        <v>39</v>
      </c>
      <c r="K6282">
        <v>20489434</v>
      </c>
      <c r="L6282">
        <v>0.2</v>
      </c>
      <c r="M6282" s="2" t="b">
        <f t="shared" si="196"/>
        <v>0</v>
      </c>
      <c r="N6282" s="2" t="str">
        <f t="shared" si="197"/>
        <v>Male202055-64 yearsGR113-098</v>
      </c>
    </row>
    <row r="6283" spans="2:14" x14ac:dyDescent="0.35">
      <c r="B6283" t="s">
        <v>712</v>
      </c>
      <c r="C6283" t="s">
        <v>713</v>
      </c>
      <c r="D6283">
        <v>2020</v>
      </c>
      <c r="E6283">
        <v>2020</v>
      </c>
      <c r="F6283" s="1" t="s">
        <v>26</v>
      </c>
      <c r="G6283" s="1" t="s">
        <v>27</v>
      </c>
      <c r="H6283" s="1" t="s">
        <v>172</v>
      </c>
      <c r="I6283" s="1" t="s">
        <v>171</v>
      </c>
      <c r="J6283">
        <v>31</v>
      </c>
      <c r="K6283">
        <v>20489434</v>
      </c>
      <c r="L6283">
        <v>0.2</v>
      </c>
      <c r="M6283" s="2" t="b">
        <f t="shared" si="196"/>
        <v>0</v>
      </c>
      <c r="N6283" s="2" t="str">
        <f t="shared" si="197"/>
        <v>Male202055-64 yearsGR113-099</v>
      </c>
    </row>
    <row r="6284" spans="2:14" x14ac:dyDescent="0.35">
      <c r="B6284" t="s">
        <v>712</v>
      </c>
      <c r="C6284" t="s">
        <v>713</v>
      </c>
      <c r="D6284">
        <v>2020</v>
      </c>
      <c r="E6284">
        <v>2020</v>
      </c>
      <c r="F6284" s="1" t="s">
        <v>26</v>
      </c>
      <c r="G6284" s="1" t="s">
        <v>27</v>
      </c>
      <c r="H6284" s="1" t="s">
        <v>87</v>
      </c>
      <c r="I6284" s="1" t="s">
        <v>86</v>
      </c>
      <c r="J6284">
        <v>3582</v>
      </c>
      <c r="K6284">
        <v>20489434</v>
      </c>
      <c r="L6284">
        <v>17.5</v>
      </c>
      <c r="M6284" s="2" t="b">
        <f t="shared" si="196"/>
        <v>0</v>
      </c>
      <c r="N6284" s="2" t="str">
        <f t="shared" si="197"/>
        <v>Male202055-64 yearsGR113-100</v>
      </c>
    </row>
    <row r="6285" spans="2:14" x14ac:dyDescent="0.35">
      <c r="B6285" t="s">
        <v>712</v>
      </c>
      <c r="C6285" t="s">
        <v>713</v>
      </c>
      <c r="D6285">
        <v>2020</v>
      </c>
      <c r="E6285">
        <v>2020</v>
      </c>
      <c r="F6285" s="1" t="s">
        <v>26</v>
      </c>
      <c r="G6285" s="1" t="s">
        <v>27</v>
      </c>
      <c r="H6285" s="1" t="s">
        <v>170</v>
      </c>
      <c r="I6285" s="1" t="s">
        <v>169</v>
      </c>
      <c r="J6285">
        <v>57</v>
      </c>
      <c r="K6285">
        <v>20489434</v>
      </c>
      <c r="L6285">
        <v>0.3</v>
      </c>
      <c r="M6285" s="2" t="b">
        <f t="shared" si="196"/>
        <v>1</v>
      </c>
      <c r="N6285" s="2" t="str">
        <f t="shared" si="197"/>
        <v>Male202055-64 yearsGR113-102</v>
      </c>
    </row>
    <row r="6286" spans="2:14" x14ac:dyDescent="0.35">
      <c r="B6286" t="s">
        <v>712</v>
      </c>
      <c r="C6286" t="s">
        <v>713</v>
      </c>
      <c r="D6286">
        <v>2020</v>
      </c>
      <c r="E6286">
        <v>2020</v>
      </c>
      <c r="F6286" s="1" t="s">
        <v>26</v>
      </c>
      <c r="G6286" s="1" t="s">
        <v>27</v>
      </c>
      <c r="H6286" s="1" t="s">
        <v>168</v>
      </c>
      <c r="I6286" s="1" t="s">
        <v>167</v>
      </c>
      <c r="J6286">
        <v>31</v>
      </c>
      <c r="K6286">
        <v>20489434</v>
      </c>
      <c r="L6286">
        <v>0.2</v>
      </c>
      <c r="M6286" s="2" t="b">
        <f t="shared" si="196"/>
        <v>1</v>
      </c>
      <c r="N6286" s="2" t="str">
        <f t="shared" si="197"/>
        <v>Male202055-64 yearsGR113-103</v>
      </c>
    </row>
    <row r="6287" spans="2:14" x14ac:dyDescent="0.35">
      <c r="B6287" t="s">
        <v>712</v>
      </c>
      <c r="C6287" t="s">
        <v>713</v>
      </c>
      <c r="D6287">
        <v>2020</v>
      </c>
      <c r="E6287">
        <v>2020</v>
      </c>
      <c r="F6287" s="1" t="s">
        <v>26</v>
      </c>
      <c r="G6287" s="1" t="s">
        <v>27</v>
      </c>
      <c r="H6287" s="1" t="s">
        <v>164</v>
      </c>
      <c r="I6287" s="1" t="s">
        <v>163</v>
      </c>
      <c r="J6287">
        <v>637</v>
      </c>
      <c r="K6287">
        <v>20489434</v>
      </c>
      <c r="L6287">
        <v>3.1</v>
      </c>
      <c r="M6287" s="2" t="b">
        <f t="shared" si="196"/>
        <v>1</v>
      </c>
      <c r="N6287" s="2" t="str">
        <f t="shared" si="197"/>
        <v>Male202055-64 yearsGR113-109</v>
      </c>
    </row>
    <row r="6288" spans="2:14" x14ac:dyDescent="0.35">
      <c r="B6288" t="s">
        <v>712</v>
      </c>
      <c r="C6288" t="s">
        <v>713</v>
      </c>
      <c r="D6288">
        <v>2020</v>
      </c>
      <c r="E6288">
        <v>2020</v>
      </c>
      <c r="F6288" s="1" t="s">
        <v>26</v>
      </c>
      <c r="G6288" s="1" t="s">
        <v>27</v>
      </c>
      <c r="H6288" s="1" t="s">
        <v>83</v>
      </c>
      <c r="I6288" s="1" t="s">
        <v>82</v>
      </c>
      <c r="J6288">
        <v>2251</v>
      </c>
      <c r="K6288">
        <v>20489434</v>
      </c>
      <c r="L6288">
        <v>11</v>
      </c>
      <c r="M6288" s="2" t="b">
        <f t="shared" si="196"/>
        <v>0</v>
      </c>
      <c r="N6288" s="2" t="str">
        <f t="shared" si="197"/>
        <v>Male202055-64 yearsGR113-110</v>
      </c>
    </row>
    <row r="6289" spans="2:14" x14ac:dyDescent="0.35">
      <c r="B6289" t="s">
        <v>712</v>
      </c>
      <c r="C6289" t="s">
        <v>713</v>
      </c>
      <c r="D6289">
        <v>2020</v>
      </c>
      <c r="E6289">
        <v>2020</v>
      </c>
      <c r="F6289" s="1" t="s">
        <v>26</v>
      </c>
      <c r="G6289" s="1" t="s">
        <v>27</v>
      </c>
      <c r="H6289" s="1" t="s">
        <v>81</v>
      </c>
      <c r="I6289" s="1" t="s">
        <v>80</v>
      </c>
      <c r="J6289">
        <v>23668</v>
      </c>
      <c r="K6289">
        <v>20489434</v>
      </c>
      <c r="L6289">
        <v>115.5</v>
      </c>
      <c r="M6289" s="2" t="b">
        <f t="shared" si="196"/>
        <v>0</v>
      </c>
      <c r="N6289" s="2" t="str">
        <f t="shared" si="197"/>
        <v>Male202055-64 yearsGR113-111</v>
      </c>
    </row>
    <row r="6290" spans="2:14" x14ac:dyDescent="0.35">
      <c r="B6290" t="s">
        <v>712</v>
      </c>
      <c r="C6290" t="s">
        <v>713</v>
      </c>
      <c r="D6290">
        <v>2020</v>
      </c>
      <c r="E6290">
        <v>2020</v>
      </c>
      <c r="F6290" s="1" t="s">
        <v>26</v>
      </c>
      <c r="G6290" s="1" t="s">
        <v>27</v>
      </c>
      <c r="H6290" s="1" t="s">
        <v>79</v>
      </c>
      <c r="I6290" s="1" t="s">
        <v>78</v>
      </c>
      <c r="J6290">
        <v>20589</v>
      </c>
      <c r="K6290">
        <v>20489434</v>
      </c>
      <c r="L6290">
        <v>100.5</v>
      </c>
      <c r="M6290" s="2" t="b">
        <f t="shared" si="196"/>
        <v>1</v>
      </c>
      <c r="N6290" s="2" t="str">
        <f t="shared" si="197"/>
        <v>Male202055-64 yearsGR113-112</v>
      </c>
    </row>
    <row r="6291" spans="2:14" x14ac:dyDescent="0.35">
      <c r="B6291" t="s">
        <v>712</v>
      </c>
      <c r="C6291" t="s">
        <v>713</v>
      </c>
      <c r="D6291">
        <v>2020</v>
      </c>
      <c r="E6291">
        <v>2020</v>
      </c>
      <c r="F6291" s="1" t="s">
        <v>26</v>
      </c>
      <c r="G6291" s="1" t="s">
        <v>27</v>
      </c>
      <c r="H6291" s="1" t="s">
        <v>77</v>
      </c>
      <c r="I6291" s="1" t="s">
        <v>76</v>
      </c>
      <c r="J6291">
        <v>5230</v>
      </c>
      <c r="K6291">
        <v>20489434</v>
      </c>
      <c r="L6291">
        <v>25.5</v>
      </c>
      <c r="M6291" s="2" t="b">
        <f t="shared" si="196"/>
        <v>0</v>
      </c>
      <c r="N6291" s="2" t="str">
        <f t="shared" si="197"/>
        <v>Male202055-64 yearsGR113-113</v>
      </c>
    </row>
    <row r="6292" spans="2:14" x14ac:dyDescent="0.35">
      <c r="B6292" t="s">
        <v>712</v>
      </c>
      <c r="C6292" t="s">
        <v>713</v>
      </c>
      <c r="D6292">
        <v>2020</v>
      </c>
      <c r="E6292">
        <v>2020</v>
      </c>
      <c r="F6292" s="1" t="s">
        <v>26</v>
      </c>
      <c r="G6292" s="1" t="s">
        <v>27</v>
      </c>
      <c r="H6292" s="1" t="s">
        <v>75</v>
      </c>
      <c r="I6292" s="1" t="s">
        <v>74</v>
      </c>
      <c r="J6292">
        <v>4706</v>
      </c>
      <c r="K6292">
        <v>20489434</v>
      </c>
      <c r="L6292">
        <v>23</v>
      </c>
      <c r="M6292" s="2" t="b">
        <f t="shared" si="196"/>
        <v>0</v>
      </c>
      <c r="N6292" s="2" t="str">
        <f t="shared" si="197"/>
        <v>Male202055-64 yearsGR113-114</v>
      </c>
    </row>
    <row r="6293" spans="2:14" x14ac:dyDescent="0.35">
      <c r="B6293" t="s">
        <v>712</v>
      </c>
      <c r="C6293" t="s">
        <v>713</v>
      </c>
      <c r="D6293">
        <v>2020</v>
      </c>
      <c r="E6293">
        <v>2020</v>
      </c>
      <c r="F6293" s="1" t="s">
        <v>26</v>
      </c>
      <c r="G6293" s="1" t="s">
        <v>27</v>
      </c>
      <c r="H6293" s="1" t="s">
        <v>162</v>
      </c>
      <c r="I6293" s="1" t="s">
        <v>161</v>
      </c>
      <c r="J6293">
        <v>172</v>
      </c>
      <c r="K6293">
        <v>20489434</v>
      </c>
      <c r="L6293">
        <v>0.8</v>
      </c>
      <c r="M6293" s="2" t="b">
        <f t="shared" si="196"/>
        <v>0</v>
      </c>
      <c r="N6293" s="2" t="str">
        <f t="shared" si="197"/>
        <v>Male202055-64 yearsGR113-115</v>
      </c>
    </row>
    <row r="6294" spans="2:14" x14ac:dyDescent="0.35">
      <c r="B6294" t="s">
        <v>712</v>
      </c>
      <c r="C6294" t="s">
        <v>713</v>
      </c>
      <c r="D6294">
        <v>2020</v>
      </c>
      <c r="E6294">
        <v>2020</v>
      </c>
      <c r="F6294" s="1" t="s">
        <v>26</v>
      </c>
      <c r="G6294" s="1" t="s">
        <v>27</v>
      </c>
      <c r="H6294" s="1" t="s">
        <v>160</v>
      </c>
      <c r="I6294" s="1" t="s">
        <v>159</v>
      </c>
      <c r="J6294">
        <v>352</v>
      </c>
      <c r="K6294">
        <v>20489434</v>
      </c>
      <c r="L6294">
        <v>1.7</v>
      </c>
      <c r="M6294" s="2" t="b">
        <f t="shared" si="196"/>
        <v>0</v>
      </c>
      <c r="N6294" s="2" t="str">
        <f t="shared" si="197"/>
        <v>Male202055-64 yearsGR113-116</v>
      </c>
    </row>
    <row r="6295" spans="2:14" x14ac:dyDescent="0.35">
      <c r="B6295" t="s">
        <v>712</v>
      </c>
      <c r="C6295" t="s">
        <v>713</v>
      </c>
      <c r="D6295">
        <v>2020</v>
      </c>
      <c r="E6295">
        <v>2020</v>
      </c>
      <c r="F6295" s="1" t="s">
        <v>26</v>
      </c>
      <c r="G6295" s="1" t="s">
        <v>27</v>
      </c>
      <c r="H6295" s="1" t="s">
        <v>73</v>
      </c>
      <c r="I6295" s="1" t="s">
        <v>72</v>
      </c>
      <c r="J6295">
        <v>15359</v>
      </c>
      <c r="K6295">
        <v>20489434</v>
      </c>
      <c r="L6295">
        <v>75</v>
      </c>
      <c r="M6295" s="2" t="b">
        <f t="shared" si="196"/>
        <v>0</v>
      </c>
      <c r="N6295" s="2" t="str">
        <f t="shared" si="197"/>
        <v>Male202055-64 yearsGR113-117</v>
      </c>
    </row>
    <row r="6296" spans="2:14" x14ac:dyDescent="0.35">
      <c r="B6296" t="s">
        <v>712</v>
      </c>
      <c r="C6296" t="s">
        <v>713</v>
      </c>
      <c r="D6296">
        <v>2020</v>
      </c>
      <c r="E6296">
        <v>2020</v>
      </c>
      <c r="F6296" s="1" t="s">
        <v>26</v>
      </c>
      <c r="G6296" s="1" t="s">
        <v>27</v>
      </c>
      <c r="H6296" s="1" t="s">
        <v>71</v>
      </c>
      <c r="I6296" s="1" t="s">
        <v>70</v>
      </c>
      <c r="J6296">
        <v>2096</v>
      </c>
      <c r="K6296">
        <v>20489434</v>
      </c>
      <c r="L6296">
        <v>10.199999999999999</v>
      </c>
      <c r="M6296" s="2" t="b">
        <f t="shared" si="196"/>
        <v>0</v>
      </c>
      <c r="N6296" s="2" t="str">
        <f t="shared" si="197"/>
        <v>Male202055-64 yearsGR113-118</v>
      </c>
    </row>
    <row r="6297" spans="2:14" x14ac:dyDescent="0.35">
      <c r="B6297" t="s">
        <v>712</v>
      </c>
      <c r="C6297" t="s">
        <v>713</v>
      </c>
      <c r="D6297">
        <v>2020</v>
      </c>
      <c r="E6297">
        <v>2020</v>
      </c>
      <c r="F6297" s="1" t="s">
        <v>26</v>
      </c>
      <c r="G6297" s="1" t="s">
        <v>27</v>
      </c>
      <c r="H6297" s="1" t="s">
        <v>158</v>
      </c>
      <c r="I6297" s="1" t="s">
        <v>157</v>
      </c>
      <c r="J6297">
        <v>41</v>
      </c>
      <c r="K6297">
        <v>20489434</v>
      </c>
      <c r="L6297">
        <v>0.2</v>
      </c>
      <c r="M6297" s="2" t="b">
        <f t="shared" si="196"/>
        <v>0</v>
      </c>
      <c r="N6297" s="2" t="str">
        <f t="shared" si="197"/>
        <v>Male202055-64 yearsGR113-119</v>
      </c>
    </row>
    <row r="6298" spans="2:14" x14ac:dyDescent="0.35">
      <c r="B6298" t="s">
        <v>712</v>
      </c>
      <c r="C6298" t="s">
        <v>713</v>
      </c>
      <c r="D6298">
        <v>2020</v>
      </c>
      <c r="E6298">
        <v>2020</v>
      </c>
      <c r="F6298" s="1" t="s">
        <v>26</v>
      </c>
      <c r="G6298" s="1" t="s">
        <v>27</v>
      </c>
      <c r="H6298" s="1" t="s">
        <v>69</v>
      </c>
      <c r="I6298" s="1" t="s">
        <v>68</v>
      </c>
      <c r="J6298">
        <v>411</v>
      </c>
      <c r="K6298">
        <v>20489434</v>
      </c>
      <c r="L6298">
        <v>2</v>
      </c>
      <c r="M6298" s="2" t="b">
        <f t="shared" si="196"/>
        <v>0</v>
      </c>
      <c r="N6298" s="2" t="str">
        <f t="shared" si="197"/>
        <v>Male202055-64 yearsGR113-120</v>
      </c>
    </row>
    <row r="6299" spans="2:14" x14ac:dyDescent="0.35">
      <c r="B6299" t="s">
        <v>712</v>
      </c>
      <c r="C6299" t="s">
        <v>713</v>
      </c>
      <c r="D6299">
        <v>2020</v>
      </c>
      <c r="E6299">
        <v>2020</v>
      </c>
      <c r="F6299" s="1" t="s">
        <v>26</v>
      </c>
      <c r="G6299" s="1" t="s">
        <v>27</v>
      </c>
      <c r="H6299" s="1" t="s">
        <v>156</v>
      </c>
      <c r="I6299" s="1" t="s">
        <v>155</v>
      </c>
      <c r="J6299">
        <v>408</v>
      </c>
      <c r="K6299">
        <v>20489434</v>
      </c>
      <c r="L6299">
        <v>2</v>
      </c>
      <c r="M6299" s="2" t="b">
        <f t="shared" si="196"/>
        <v>0</v>
      </c>
      <c r="N6299" s="2" t="str">
        <f t="shared" si="197"/>
        <v>Male202055-64 yearsGR113-121</v>
      </c>
    </row>
    <row r="6300" spans="2:14" x14ac:dyDescent="0.35">
      <c r="B6300" t="s">
        <v>712</v>
      </c>
      <c r="C6300" t="s">
        <v>713</v>
      </c>
      <c r="D6300">
        <v>2020</v>
      </c>
      <c r="E6300">
        <v>2020</v>
      </c>
      <c r="F6300" s="1" t="s">
        <v>26</v>
      </c>
      <c r="G6300" s="1" t="s">
        <v>27</v>
      </c>
      <c r="H6300" s="1" t="s">
        <v>67</v>
      </c>
      <c r="I6300" s="1" t="s">
        <v>66</v>
      </c>
      <c r="J6300">
        <v>10495</v>
      </c>
      <c r="K6300">
        <v>20489434</v>
      </c>
      <c r="L6300">
        <v>51.2</v>
      </c>
      <c r="M6300" s="2" t="b">
        <f t="shared" si="196"/>
        <v>0</v>
      </c>
      <c r="N6300" s="2" t="str">
        <f t="shared" si="197"/>
        <v>Male202055-64 yearsGR113-122</v>
      </c>
    </row>
    <row r="6301" spans="2:14" x14ac:dyDescent="0.35">
      <c r="B6301" t="s">
        <v>712</v>
      </c>
      <c r="C6301" t="s">
        <v>713</v>
      </c>
      <c r="D6301">
        <v>2020</v>
      </c>
      <c r="E6301">
        <v>2020</v>
      </c>
      <c r="F6301" s="1" t="s">
        <v>26</v>
      </c>
      <c r="G6301" s="1" t="s">
        <v>27</v>
      </c>
      <c r="H6301" s="1" t="s">
        <v>154</v>
      </c>
      <c r="I6301" s="1" t="s">
        <v>153</v>
      </c>
      <c r="J6301">
        <v>1908</v>
      </c>
      <c r="K6301">
        <v>20489434</v>
      </c>
      <c r="L6301">
        <v>9.3000000000000007</v>
      </c>
      <c r="M6301" s="2" t="b">
        <f t="shared" si="196"/>
        <v>0</v>
      </c>
      <c r="N6301" s="2" t="str">
        <f t="shared" si="197"/>
        <v>Male202055-64 yearsGR113-123</v>
      </c>
    </row>
    <row r="6302" spans="2:14" x14ac:dyDescent="0.35">
      <c r="B6302" t="s">
        <v>712</v>
      </c>
      <c r="C6302" t="s">
        <v>713</v>
      </c>
      <c r="D6302">
        <v>2020</v>
      </c>
      <c r="E6302">
        <v>2020</v>
      </c>
      <c r="F6302" s="1" t="s">
        <v>26</v>
      </c>
      <c r="G6302" s="1" t="s">
        <v>27</v>
      </c>
      <c r="H6302" s="1" t="s">
        <v>65</v>
      </c>
      <c r="I6302" s="1" t="s">
        <v>64</v>
      </c>
      <c r="J6302">
        <v>5539</v>
      </c>
      <c r="K6302">
        <v>20489434</v>
      </c>
      <c r="L6302">
        <v>27</v>
      </c>
      <c r="M6302" s="2" t="b">
        <f t="shared" si="196"/>
        <v>1</v>
      </c>
      <c r="N6302" s="2" t="str">
        <f t="shared" si="197"/>
        <v>Male202055-64 yearsGR113-124</v>
      </c>
    </row>
    <row r="6303" spans="2:14" x14ac:dyDescent="0.35">
      <c r="B6303" t="s">
        <v>712</v>
      </c>
      <c r="C6303" t="s">
        <v>713</v>
      </c>
      <c r="D6303">
        <v>2020</v>
      </c>
      <c r="E6303">
        <v>2020</v>
      </c>
      <c r="F6303" s="1" t="s">
        <v>26</v>
      </c>
      <c r="G6303" s="1" t="s">
        <v>27</v>
      </c>
      <c r="H6303" s="1" t="s">
        <v>152</v>
      </c>
      <c r="I6303" s="1" t="s">
        <v>151</v>
      </c>
      <c r="J6303">
        <v>3308</v>
      </c>
      <c r="K6303">
        <v>20489434</v>
      </c>
      <c r="L6303">
        <v>16.100000000000001</v>
      </c>
      <c r="M6303" s="2" t="b">
        <f t="shared" si="196"/>
        <v>0</v>
      </c>
      <c r="N6303" s="2" t="str">
        <f t="shared" si="197"/>
        <v>Male202055-64 yearsGR113-125</v>
      </c>
    </row>
    <row r="6304" spans="2:14" x14ac:dyDescent="0.35">
      <c r="B6304" t="s">
        <v>712</v>
      </c>
      <c r="C6304" t="s">
        <v>713</v>
      </c>
      <c r="D6304">
        <v>2020</v>
      </c>
      <c r="E6304">
        <v>2020</v>
      </c>
      <c r="F6304" s="1" t="s">
        <v>26</v>
      </c>
      <c r="G6304" s="1" t="s">
        <v>27</v>
      </c>
      <c r="H6304" s="1" t="s">
        <v>63</v>
      </c>
      <c r="I6304" s="1" t="s">
        <v>62</v>
      </c>
      <c r="J6304">
        <v>2231</v>
      </c>
      <c r="K6304">
        <v>20489434</v>
      </c>
      <c r="L6304">
        <v>10.9</v>
      </c>
      <c r="M6304" s="2" t="b">
        <f t="shared" si="196"/>
        <v>0</v>
      </c>
      <c r="N6304" s="2" t="str">
        <f t="shared" si="197"/>
        <v>Male202055-64 yearsGR113-126</v>
      </c>
    </row>
    <row r="6305" spans="2:14" x14ac:dyDescent="0.35">
      <c r="B6305" t="s">
        <v>712</v>
      </c>
      <c r="C6305" t="s">
        <v>713</v>
      </c>
      <c r="D6305">
        <v>2020</v>
      </c>
      <c r="E6305">
        <v>2020</v>
      </c>
      <c r="F6305" s="1" t="s">
        <v>26</v>
      </c>
      <c r="G6305" s="1" t="s">
        <v>27</v>
      </c>
      <c r="H6305" s="1" t="s">
        <v>61</v>
      </c>
      <c r="I6305" s="1" t="s">
        <v>60</v>
      </c>
      <c r="J6305">
        <v>1298</v>
      </c>
      <c r="K6305">
        <v>20489434</v>
      </c>
      <c r="L6305">
        <v>6.3</v>
      </c>
      <c r="M6305" s="2" t="b">
        <f t="shared" si="196"/>
        <v>1</v>
      </c>
      <c r="N6305" s="2" t="str">
        <f t="shared" si="197"/>
        <v>Male202055-64 yearsGR113-127</v>
      </c>
    </row>
    <row r="6306" spans="2:14" x14ac:dyDescent="0.35">
      <c r="B6306" t="s">
        <v>712</v>
      </c>
      <c r="C6306" t="s">
        <v>713</v>
      </c>
      <c r="D6306">
        <v>2020</v>
      </c>
      <c r="E6306">
        <v>2020</v>
      </c>
      <c r="F6306" s="1" t="s">
        <v>26</v>
      </c>
      <c r="G6306" s="1" t="s">
        <v>27</v>
      </c>
      <c r="H6306" s="1" t="s">
        <v>59</v>
      </c>
      <c r="I6306" s="1" t="s">
        <v>58</v>
      </c>
      <c r="J6306">
        <v>762</v>
      </c>
      <c r="K6306">
        <v>20489434</v>
      </c>
      <c r="L6306">
        <v>3.7</v>
      </c>
      <c r="M6306" s="2" t="b">
        <f t="shared" si="196"/>
        <v>0</v>
      </c>
      <c r="N6306" s="2" t="str">
        <f t="shared" si="197"/>
        <v>Male202055-64 yearsGR113-128</v>
      </c>
    </row>
    <row r="6307" spans="2:14" x14ac:dyDescent="0.35">
      <c r="B6307" t="s">
        <v>712</v>
      </c>
      <c r="C6307" t="s">
        <v>713</v>
      </c>
      <c r="D6307">
        <v>2020</v>
      </c>
      <c r="E6307">
        <v>2020</v>
      </c>
      <c r="F6307" s="1" t="s">
        <v>26</v>
      </c>
      <c r="G6307" s="1" t="s">
        <v>27</v>
      </c>
      <c r="H6307" s="1" t="s">
        <v>57</v>
      </c>
      <c r="I6307" s="1" t="s">
        <v>56</v>
      </c>
      <c r="J6307">
        <v>536</v>
      </c>
      <c r="K6307">
        <v>20489434</v>
      </c>
      <c r="L6307">
        <v>2.6</v>
      </c>
      <c r="M6307" s="2" t="b">
        <f t="shared" si="196"/>
        <v>0</v>
      </c>
      <c r="N6307" s="2" t="str">
        <f t="shared" si="197"/>
        <v>Male202055-64 yearsGR113-129</v>
      </c>
    </row>
    <row r="6308" spans="2:14" x14ac:dyDescent="0.35">
      <c r="B6308" t="s">
        <v>712</v>
      </c>
      <c r="C6308" t="s">
        <v>713</v>
      </c>
      <c r="D6308">
        <v>2020</v>
      </c>
      <c r="E6308">
        <v>2020</v>
      </c>
      <c r="F6308" s="1" t="s">
        <v>26</v>
      </c>
      <c r="G6308" s="1" t="s">
        <v>27</v>
      </c>
      <c r="H6308" s="1" t="s">
        <v>300</v>
      </c>
      <c r="I6308" s="1" t="s">
        <v>299</v>
      </c>
      <c r="J6308">
        <v>57</v>
      </c>
      <c r="K6308">
        <v>20489434</v>
      </c>
      <c r="L6308">
        <v>0.3</v>
      </c>
      <c r="M6308" s="2" t="b">
        <f t="shared" si="196"/>
        <v>1</v>
      </c>
      <c r="N6308" s="2" t="str">
        <f t="shared" si="197"/>
        <v>Male202055-64 yearsGR113-130</v>
      </c>
    </row>
    <row r="6309" spans="2:14" x14ac:dyDescent="0.35">
      <c r="B6309" t="s">
        <v>712</v>
      </c>
      <c r="C6309" t="s">
        <v>713</v>
      </c>
      <c r="D6309">
        <v>2020</v>
      </c>
      <c r="E6309">
        <v>2020</v>
      </c>
      <c r="F6309" s="1" t="s">
        <v>26</v>
      </c>
      <c r="G6309" s="1" t="s">
        <v>27</v>
      </c>
      <c r="H6309" s="1" t="s">
        <v>55</v>
      </c>
      <c r="I6309" s="1" t="s">
        <v>54</v>
      </c>
      <c r="J6309">
        <v>737</v>
      </c>
      <c r="K6309">
        <v>20489434</v>
      </c>
      <c r="L6309">
        <v>3.6</v>
      </c>
      <c r="M6309" s="2" t="b">
        <f t="shared" si="196"/>
        <v>0</v>
      </c>
      <c r="N6309" s="2" t="str">
        <f t="shared" si="197"/>
        <v>Male202055-64 yearsGR113-131</v>
      </c>
    </row>
    <row r="6310" spans="2:14" x14ac:dyDescent="0.35">
      <c r="B6310" t="s">
        <v>712</v>
      </c>
      <c r="C6310" t="s">
        <v>713</v>
      </c>
      <c r="D6310">
        <v>2020</v>
      </c>
      <c r="E6310">
        <v>2020</v>
      </c>
      <c r="F6310" s="1" t="s">
        <v>26</v>
      </c>
      <c r="G6310" s="1" t="s">
        <v>27</v>
      </c>
      <c r="H6310" s="1" t="s">
        <v>150</v>
      </c>
      <c r="I6310" s="1" t="s">
        <v>149</v>
      </c>
      <c r="J6310">
        <v>25</v>
      </c>
      <c r="K6310">
        <v>20489434</v>
      </c>
      <c r="L6310">
        <v>0.1</v>
      </c>
      <c r="M6310" s="2" t="b">
        <f t="shared" si="196"/>
        <v>0</v>
      </c>
      <c r="N6310" s="2" t="str">
        <f t="shared" si="197"/>
        <v>Male202055-64 yearsGR113-132</v>
      </c>
    </row>
    <row r="6311" spans="2:14" x14ac:dyDescent="0.35">
      <c r="B6311" t="s">
        <v>712</v>
      </c>
      <c r="C6311" t="s">
        <v>713</v>
      </c>
      <c r="D6311">
        <v>2020</v>
      </c>
      <c r="E6311">
        <v>2020</v>
      </c>
      <c r="F6311" s="1" t="s">
        <v>26</v>
      </c>
      <c r="G6311" s="1" t="s">
        <v>27</v>
      </c>
      <c r="H6311" s="1" t="s">
        <v>53</v>
      </c>
      <c r="I6311" s="1" t="s">
        <v>52</v>
      </c>
      <c r="J6311">
        <v>712</v>
      </c>
      <c r="K6311">
        <v>20489434</v>
      </c>
      <c r="L6311">
        <v>3.5</v>
      </c>
      <c r="M6311" s="2" t="b">
        <f t="shared" si="196"/>
        <v>0</v>
      </c>
      <c r="N6311" s="2" t="str">
        <f t="shared" si="197"/>
        <v>Male202055-64 yearsGR113-133</v>
      </c>
    </row>
    <row r="6312" spans="2:14" x14ac:dyDescent="0.35">
      <c r="B6312" t="s">
        <v>712</v>
      </c>
      <c r="C6312" t="s">
        <v>713</v>
      </c>
      <c r="D6312">
        <v>2020</v>
      </c>
      <c r="E6312">
        <v>2020</v>
      </c>
      <c r="F6312" s="1" t="s">
        <v>26</v>
      </c>
      <c r="G6312" s="1" t="s">
        <v>27</v>
      </c>
      <c r="H6312" s="1" t="s">
        <v>147</v>
      </c>
      <c r="I6312" s="1" t="s">
        <v>146</v>
      </c>
      <c r="J6312">
        <v>522</v>
      </c>
      <c r="K6312">
        <v>20489434</v>
      </c>
      <c r="L6312">
        <v>2.5</v>
      </c>
      <c r="M6312" s="2" t="b">
        <f t="shared" si="196"/>
        <v>1</v>
      </c>
      <c r="N6312" s="2" t="str">
        <f t="shared" si="197"/>
        <v>Male202055-64 yearsGR113-135</v>
      </c>
    </row>
    <row r="6313" spans="2:14" x14ac:dyDescent="0.35">
      <c r="B6313" t="s">
        <v>712</v>
      </c>
      <c r="C6313" t="s">
        <v>713</v>
      </c>
      <c r="D6313">
        <v>2020</v>
      </c>
      <c r="E6313">
        <v>2020</v>
      </c>
      <c r="F6313" s="1" t="s">
        <v>26</v>
      </c>
      <c r="G6313" s="1" t="s">
        <v>27</v>
      </c>
      <c r="H6313" s="1" t="s">
        <v>145</v>
      </c>
      <c r="I6313" s="1" t="s">
        <v>144</v>
      </c>
      <c r="J6313">
        <v>197</v>
      </c>
      <c r="K6313">
        <v>20489434</v>
      </c>
      <c r="L6313">
        <v>1</v>
      </c>
      <c r="M6313" s="2" t="b">
        <f t="shared" si="196"/>
        <v>1</v>
      </c>
      <c r="N6313" s="2" t="str">
        <f t="shared" si="197"/>
        <v>Male202055-64 yearsGR113-136</v>
      </c>
    </row>
    <row r="6314" spans="2:14" x14ac:dyDescent="0.35">
      <c r="B6314" t="s">
        <v>712</v>
      </c>
      <c r="C6314" t="s">
        <v>713</v>
      </c>
      <c r="D6314">
        <v>2020</v>
      </c>
      <c r="E6314">
        <v>2020</v>
      </c>
      <c r="F6314" s="1" t="s">
        <v>26</v>
      </c>
      <c r="G6314" s="1" t="s">
        <v>27</v>
      </c>
      <c r="H6314" s="1" t="s">
        <v>51</v>
      </c>
      <c r="I6314" s="1" t="s">
        <v>50</v>
      </c>
      <c r="J6314">
        <v>26997</v>
      </c>
      <c r="K6314">
        <v>20489434</v>
      </c>
      <c r="L6314">
        <v>131.80000000000001</v>
      </c>
      <c r="M6314" s="2" t="b">
        <f t="shared" si="196"/>
        <v>1</v>
      </c>
      <c r="N6314" s="2" t="str">
        <f t="shared" si="197"/>
        <v>Male202055-64 yearsGR113-137</v>
      </c>
    </row>
    <row r="6315" spans="2:14" x14ac:dyDescent="0.35">
      <c r="B6315" t="s">
        <v>712</v>
      </c>
      <c r="C6315" t="s">
        <v>713</v>
      </c>
      <c r="D6315">
        <v>2020</v>
      </c>
      <c r="E6315">
        <v>2020</v>
      </c>
      <c r="F6315" s="1" t="s">
        <v>28</v>
      </c>
      <c r="G6315" s="1" t="s">
        <v>29</v>
      </c>
      <c r="H6315" s="1" t="s">
        <v>298</v>
      </c>
      <c r="I6315" s="1" t="s">
        <v>297</v>
      </c>
      <c r="J6315">
        <v>11</v>
      </c>
      <c r="K6315">
        <v>15183540</v>
      </c>
      <c r="L6315" t="s">
        <v>10</v>
      </c>
      <c r="M6315" s="2" t="b">
        <f t="shared" si="196"/>
        <v>1</v>
      </c>
      <c r="N6315" s="2" t="str">
        <f t="shared" si="197"/>
        <v>Male202065-74 yearsGR113-001</v>
      </c>
    </row>
    <row r="6316" spans="2:14" x14ac:dyDescent="0.35">
      <c r="B6316" t="s">
        <v>712</v>
      </c>
      <c r="C6316" t="s">
        <v>713</v>
      </c>
      <c r="D6316">
        <v>2020</v>
      </c>
      <c r="E6316">
        <v>2020</v>
      </c>
      <c r="F6316" s="1" t="s">
        <v>28</v>
      </c>
      <c r="G6316" s="1" t="s">
        <v>29</v>
      </c>
      <c r="H6316" s="1" t="s">
        <v>296</v>
      </c>
      <c r="I6316" s="1" t="s">
        <v>295</v>
      </c>
      <c r="J6316">
        <v>667</v>
      </c>
      <c r="K6316">
        <v>15183540</v>
      </c>
      <c r="L6316">
        <v>4.4000000000000004</v>
      </c>
      <c r="M6316" s="2" t="b">
        <f t="shared" si="196"/>
        <v>0</v>
      </c>
      <c r="N6316" s="2" t="str">
        <f t="shared" si="197"/>
        <v>Male202065-74 yearsGR113-003</v>
      </c>
    </row>
    <row r="6317" spans="2:14" x14ac:dyDescent="0.35">
      <c r="B6317" t="s">
        <v>712</v>
      </c>
      <c r="C6317" t="s">
        <v>713</v>
      </c>
      <c r="D6317">
        <v>2020</v>
      </c>
      <c r="E6317">
        <v>2020</v>
      </c>
      <c r="F6317" s="1" t="s">
        <v>28</v>
      </c>
      <c r="G6317" s="1" t="s">
        <v>29</v>
      </c>
      <c r="H6317" s="1" t="s">
        <v>294</v>
      </c>
      <c r="I6317" s="1" t="s">
        <v>293</v>
      </c>
      <c r="J6317">
        <v>96</v>
      </c>
      <c r="K6317">
        <v>15183540</v>
      </c>
      <c r="L6317">
        <v>0.6</v>
      </c>
      <c r="M6317" s="2" t="b">
        <f t="shared" si="196"/>
        <v>1</v>
      </c>
      <c r="N6317" s="2" t="str">
        <f t="shared" si="197"/>
        <v>Male202065-74 yearsGR113-004</v>
      </c>
    </row>
    <row r="6318" spans="2:14" x14ac:dyDescent="0.35">
      <c r="B6318" t="s">
        <v>712</v>
      </c>
      <c r="C6318" t="s">
        <v>713</v>
      </c>
      <c r="D6318">
        <v>2020</v>
      </c>
      <c r="E6318">
        <v>2020</v>
      </c>
      <c r="F6318" s="1" t="s">
        <v>28</v>
      </c>
      <c r="G6318" s="1" t="s">
        <v>29</v>
      </c>
      <c r="H6318" s="1" t="s">
        <v>292</v>
      </c>
      <c r="I6318" s="1" t="s">
        <v>291</v>
      </c>
      <c r="J6318">
        <v>61</v>
      </c>
      <c r="K6318">
        <v>15183540</v>
      </c>
      <c r="L6318">
        <v>0.4</v>
      </c>
      <c r="M6318" s="2" t="b">
        <f t="shared" si="196"/>
        <v>0</v>
      </c>
      <c r="N6318" s="2" t="str">
        <f t="shared" si="197"/>
        <v>Male202065-74 yearsGR113-005</v>
      </c>
    </row>
    <row r="6319" spans="2:14" x14ac:dyDescent="0.35">
      <c r="B6319" t="s">
        <v>712</v>
      </c>
      <c r="C6319" t="s">
        <v>713</v>
      </c>
      <c r="D6319">
        <v>2020</v>
      </c>
      <c r="E6319">
        <v>2020</v>
      </c>
      <c r="F6319" s="1" t="s">
        <v>28</v>
      </c>
      <c r="G6319" s="1" t="s">
        <v>29</v>
      </c>
      <c r="H6319" s="1" t="s">
        <v>290</v>
      </c>
      <c r="I6319" s="1" t="s">
        <v>289</v>
      </c>
      <c r="J6319">
        <v>35</v>
      </c>
      <c r="K6319">
        <v>15183540</v>
      </c>
      <c r="L6319">
        <v>0.2</v>
      </c>
      <c r="M6319" s="2" t="b">
        <f t="shared" si="196"/>
        <v>0</v>
      </c>
      <c r="N6319" s="2" t="str">
        <f t="shared" si="197"/>
        <v>Male202065-74 yearsGR113-006</v>
      </c>
    </row>
    <row r="6320" spans="2:14" x14ac:dyDescent="0.35">
      <c r="B6320" t="s">
        <v>712</v>
      </c>
      <c r="C6320" t="s">
        <v>713</v>
      </c>
      <c r="D6320">
        <v>2020</v>
      </c>
      <c r="E6320">
        <v>2020</v>
      </c>
      <c r="F6320" s="1" t="s">
        <v>28</v>
      </c>
      <c r="G6320" s="1" t="s">
        <v>29</v>
      </c>
      <c r="H6320" s="1" t="s">
        <v>143</v>
      </c>
      <c r="I6320" s="1" t="s">
        <v>142</v>
      </c>
      <c r="J6320">
        <v>4963</v>
      </c>
      <c r="K6320">
        <v>15183540</v>
      </c>
      <c r="L6320">
        <v>32.700000000000003</v>
      </c>
      <c r="M6320" s="2" t="b">
        <f t="shared" ref="M6320:M6383" si="198">LEFT(H6320,1)="#"</f>
        <v>1</v>
      </c>
      <c r="N6320" s="2" t="str">
        <f t="shared" ref="N6320:N6383" si="199">B6320&amp;E6320&amp;F6320&amp;I6320</f>
        <v>Male202065-74 yearsGR113-010</v>
      </c>
    </row>
    <row r="6321" spans="2:14" x14ac:dyDescent="0.35">
      <c r="B6321" t="s">
        <v>712</v>
      </c>
      <c r="C6321" t="s">
        <v>713</v>
      </c>
      <c r="D6321">
        <v>2020</v>
      </c>
      <c r="E6321">
        <v>2020</v>
      </c>
      <c r="F6321" s="1" t="s">
        <v>28</v>
      </c>
      <c r="G6321" s="1" t="s">
        <v>29</v>
      </c>
      <c r="H6321" s="1" t="s">
        <v>286</v>
      </c>
      <c r="I6321" s="1" t="s">
        <v>285</v>
      </c>
      <c r="J6321">
        <v>10</v>
      </c>
      <c r="K6321">
        <v>15183540</v>
      </c>
      <c r="L6321" t="s">
        <v>10</v>
      </c>
      <c r="M6321" s="2" t="b">
        <f t="shared" si="198"/>
        <v>1</v>
      </c>
      <c r="N6321" s="2" t="str">
        <f t="shared" si="199"/>
        <v>Male202065-74 yearsGR113-011</v>
      </c>
    </row>
    <row r="6322" spans="2:14" x14ac:dyDescent="0.35">
      <c r="B6322" t="s">
        <v>712</v>
      </c>
      <c r="C6322" t="s">
        <v>713</v>
      </c>
      <c r="D6322">
        <v>2020</v>
      </c>
      <c r="E6322">
        <v>2020</v>
      </c>
      <c r="F6322" s="1" t="s">
        <v>28</v>
      </c>
      <c r="G6322" s="1" t="s">
        <v>29</v>
      </c>
      <c r="H6322" s="1" t="s">
        <v>284</v>
      </c>
      <c r="I6322" s="1" t="s">
        <v>283</v>
      </c>
      <c r="J6322">
        <v>816</v>
      </c>
      <c r="K6322">
        <v>15183540</v>
      </c>
      <c r="L6322">
        <v>5.4</v>
      </c>
      <c r="M6322" s="2" t="b">
        <f t="shared" si="198"/>
        <v>1</v>
      </c>
      <c r="N6322" s="2" t="str">
        <f t="shared" si="199"/>
        <v>Male202065-74 yearsGR113-015</v>
      </c>
    </row>
    <row r="6323" spans="2:14" x14ac:dyDescent="0.35">
      <c r="B6323" t="s">
        <v>712</v>
      </c>
      <c r="C6323" t="s">
        <v>713</v>
      </c>
      <c r="D6323">
        <v>2020</v>
      </c>
      <c r="E6323">
        <v>2020</v>
      </c>
      <c r="F6323" s="1" t="s">
        <v>28</v>
      </c>
      <c r="G6323" s="1" t="s">
        <v>29</v>
      </c>
      <c r="H6323" s="1" t="s">
        <v>282</v>
      </c>
      <c r="I6323" s="1" t="s">
        <v>281</v>
      </c>
      <c r="J6323">
        <v>653</v>
      </c>
      <c r="K6323">
        <v>15183540</v>
      </c>
      <c r="L6323">
        <v>4.3</v>
      </c>
      <c r="M6323" s="2" t="b">
        <f t="shared" si="198"/>
        <v>1</v>
      </c>
      <c r="N6323" s="2" t="str">
        <f t="shared" si="199"/>
        <v>Male202065-74 yearsGR113-016</v>
      </c>
    </row>
    <row r="6324" spans="2:14" x14ac:dyDescent="0.35">
      <c r="B6324" t="s">
        <v>712</v>
      </c>
      <c r="C6324" t="s">
        <v>713</v>
      </c>
      <c r="D6324">
        <v>2020</v>
      </c>
      <c r="E6324">
        <v>2020</v>
      </c>
      <c r="F6324" s="1" t="s">
        <v>28</v>
      </c>
      <c r="G6324" s="1" t="s">
        <v>29</v>
      </c>
      <c r="H6324" s="1" t="s">
        <v>141</v>
      </c>
      <c r="I6324" s="1" t="s">
        <v>140</v>
      </c>
      <c r="J6324">
        <v>48558</v>
      </c>
      <c r="K6324">
        <v>15183540</v>
      </c>
      <c r="L6324">
        <v>319.8</v>
      </c>
      <c r="M6324" s="2" t="b">
        <f t="shared" si="198"/>
        <v>0</v>
      </c>
      <c r="N6324" s="2" t="str">
        <f t="shared" si="199"/>
        <v>Male202065-74 yearsGR113-018</v>
      </c>
    </row>
    <row r="6325" spans="2:14" x14ac:dyDescent="0.35">
      <c r="B6325" t="s">
        <v>712</v>
      </c>
      <c r="C6325" t="s">
        <v>713</v>
      </c>
      <c r="D6325">
        <v>2020</v>
      </c>
      <c r="E6325">
        <v>2020</v>
      </c>
      <c r="F6325" s="1" t="s">
        <v>28</v>
      </c>
      <c r="G6325" s="1" t="s">
        <v>29</v>
      </c>
      <c r="H6325" s="1" t="s">
        <v>139</v>
      </c>
      <c r="I6325" s="1" t="s">
        <v>138</v>
      </c>
      <c r="J6325">
        <v>96939</v>
      </c>
      <c r="K6325">
        <v>15183540</v>
      </c>
      <c r="L6325">
        <v>638.4</v>
      </c>
      <c r="M6325" s="2" t="b">
        <f t="shared" si="198"/>
        <v>1</v>
      </c>
      <c r="N6325" s="2" t="str">
        <f t="shared" si="199"/>
        <v>Male202065-74 yearsGR113-019</v>
      </c>
    </row>
    <row r="6326" spans="2:14" x14ac:dyDescent="0.35">
      <c r="B6326" t="s">
        <v>712</v>
      </c>
      <c r="C6326" t="s">
        <v>713</v>
      </c>
      <c r="D6326">
        <v>2020</v>
      </c>
      <c r="E6326">
        <v>2020</v>
      </c>
      <c r="F6326" s="1" t="s">
        <v>28</v>
      </c>
      <c r="G6326" s="1" t="s">
        <v>29</v>
      </c>
      <c r="H6326" s="1" t="s">
        <v>280</v>
      </c>
      <c r="I6326" s="1" t="s">
        <v>279</v>
      </c>
      <c r="J6326">
        <v>2497</v>
      </c>
      <c r="K6326">
        <v>15183540</v>
      </c>
      <c r="L6326">
        <v>16.399999999999999</v>
      </c>
      <c r="M6326" s="2" t="b">
        <f t="shared" si="198"/>
        <v>0</v>
      </c>
      <c r="N6326" s="2" t="str">
        <f t="shared" si="199"/>
        <v>Male202065-74 yearsGR113-020</v>
      </c>
    </row>
    <row r="6327" spans="2:14" x14ac:dyDescent="0.35">
      <c r="B6327" t="s">
        <v>712</v>
      </c>
      <c r="C6327" t="s">
        <v>713</v>
      </c>
      <c r="D6327">
        <v>2020</v>
      </c>
      <c r="E6327">
        <v>2020</v>
      </c>
      <c r="F6327" s="1" t="s">
        <v>28</v>
      </c>
      <c r="G6327" s="1" t="s">
        <v>29</v>
      </c>
      <c r="H6327" s="1" t="s">
        <v>278</v>
      </c>
      <c r="I6327" s="1" t="s">
        <v>277</v>
      </c>
      <c r="J6327">
        <v>4393</v>
      </c>
      <c r="K6327">
        <v>15183540</v>
      </c>
      <c r="L6327">
        <v>28.9</v>
      </c>
      <c r="M6327" s="2" t="b">
        <f t="shared" si="198"/>
        <v>0</v>
      </c>
      <c r="N6327" s="2" t="str">
        <f t="shared" si="199"/>
        <v>Male202065-74 yearsGR113-021</v>
      </c>
    </row>
    <row r="6328" spans="2:14" x14ac:dyDescent="0.35">
      <c r="B6328" t="s">
        <v>712</v>
      </c>
      <c r="C6328" t="s">
        <v>713</v>
      </c>
      <c r="D6328">
        <v>2020</v>
      </c>
      <c r="E6328">
        <v>2020</v>
      </c>
      <c r="F6328" s="1" t="s">
        <v>28</v>
      </c>
      <c r="G6328" s="1" t="s">
        <v>29</v>
      </c>
      <c r="H6328" s="1" t="s">
        <v>276</v>
      </c>
      <c r="I6328" s="1" t="s">
        <v>275</v>
      </c>
      <c r="J6328">
        <v>1874</v>
      </c>
      <c r="K6328">
        <v>15183540</v>
      </c>
      <c r="L6328">
        <v>12.3</v>
      </c>
      <c r="M6328" s="2" t="b">
        <f t="shared" si="198"/>
        <v>0</v>
      </c>
      <c r="N6328" s="2" t="str">
        <f t="shared" si="199"/>
        <v>Male202065-74 yearsGR113-022</v>
      </c>
    </row>
    <row r="6329" spans="2:14" x14ac:dyDescent="0.35">
      <c r="B6329" t="s">
        <v>712</v>
      </c>
      <c r="C6329" t="s">
        <v>713</v>
      </c>
      <c r="D6329">
        <v>2020</v>
      </c>
      <c r="E6329">
        <v>2020</v>
      </c>
      <c r="F6329" s="1" t="s">
        <v>28</v>
      </c>
      <c r="G6329" s="1" t="s">
        <v>29</v>
      </c>
      <c r="H6329" s="1" t="s">
        <v>274</v>
      </c>
      <c r="I6329" s="1" t="s">
        <v>273</v>
      </c>
      <c r="J6329">
        <v>7723</v>
      </c>
      <c r="K6329">
        <v>15183540</v>
      </c>
      <c r="L6329">
        <v>50.9</v>
      </c>
      <c r="M6329" s="2" t="b">
        <f t="shared" si="198"/>
        <v>0</v>
      </c>
      <c r="N6329" s="2" t="str">
        <f t="shared" si="199"/>
        <v>Male202065-74 yearsGR113-023</v>
      </c>
    </row>
    <row r="6330" spans="2:14" x14ac:dyDescent="0.35">
      <c r="B6330" t="s">
        <v>712</v>
      </c>
      <c r="C6330" t="s">
        <v>713</v>
      </c>
      <c r="D6330">
        <v>2020</v>
      </c>
      <c r="E6330">
        <v>2020</v>
      </c>
      <c r="F6330" s="1" t="s">
        <v>28</v>
      </c>
      <c r="G6330" s="1" t="s">
        <v>29</v>
      </c>
      <c r="H6330" s="1" t="s">
        <v>272</v>
      </c>
      <c r="I6330" s="1" t="s">
        <v>271</v>
      </c>
      <c r="J6330">
        <v>6955</v>
      </c>
      <c r="K6330">
        <v>15183540</v>
      </c>
      <c r="L6330">
        <v>45.8</v>
      </c>
      <c r="M6330" s="2" t="b">
        <f t="shared" si="198"/>
        <v>0</v>
      </c>
      <c r="N6330" s="2" t="str">
        <f t="shared" si="199"/>
        <v>Male202065-74 yearsGR113-024</v>
      </c>
    </row>
    <row r="6331" spans="2:14" x14ac:dyDescent="0.35">
      <c r="B6331" t="s">
        <v>712</v>
      </c>
      <c r="C6331" t="s">
        <v>713</v>
      </c>
      <c r="D6331">
        <v>2020</v>
      </c>
      <c r="E6331">
        <v>2020</v>
      </c>
      <c r="F6331" s="1" t="s">
        <v>28</v>
      </c>
      <c r="G6331" s="1" t="s">
        <v>29</v>
      </c>
      <c r="H6331" s="1" t="s">
        <v>270</v>
      </c>
      <c r="I6331" s="1" t="s">
        <v>269</v>
      </c>
      <c r="J6331">
        <v>8335</v>
      </c>
      <c r="K6331">
        <v>15183540</v>
      </c>
      <c r="L6331">
        <v>54.9</v>
      </c>
      <c r="M6331" s="2" t="b">
        <f t="shared" si="198"/>
        <v>0</v>
      </c>
      <c r="N6331" s="2" t="str">
        <f t="shared" si="199"/>
        <v>Male202065-74 yearsGR113-025</v>
      </c>
    </row>
    <row r="6332" spans="2:14" x14ac:dyDescent="0.35">
      <c r="B6332" t="s">
        <v>712</v>
      </c>
      <c r="C6332" t="s">
        <v>713</v>
      </c>
      <c r="D6332">
        <v>2020</v>
      </c>
      <c r="E6332">
        <v>2020</v>
      </c>
      <c r="F6332" s="1" t="s">
        <v>28</v>
      </c>
      <c r="G6332" s="1" t="s">
        <v>29</v>
      </c>
      <c r="H6332" s="1" t="s">
        <v>268</v>
      </c>
      <c r="I6332" s="1" t="s">
        <v>267</v>
      </c>
      <c r="J6332">
        <v>1016</v>
      </c>
      <c r="K6332">
        <v>15183540</v>
      </c>
      <c r="L6332">
        <v>6.7</v>
      </c>
      <c r="M6332" s="2" t="b">
        <f t="shared" si="198"/>
        <v>0</v>
      </c>
      <c r="N6332" s="2" t="str">
        <f t="shared" si="199"/>
        <v>Male202065-74 yearsGR113-026</v>
      </c>
    </row>
    <row r="6333" spans="2:14" x14ac:dyDescent="0.35">
      <c r="B6333" t="s">
        <v>712</v>
      </c>
      <c r="C6333" t="s">
        <v>713</v>
      </c>
      <c r="D6333">
        <v>2020</v>
      </c>
      <c r="E6333">
        <v>2020</v>
      </c>
      <c r="F6333" s="1" t="s">
        <v>28</v>
      </c>
      <c r="G6333" s="1" t="s">
        <v>29</v>
      </c>
      <c r="H6333" s="1" t="s">
        <v>266</v>
      </c>
      <c r="I6333" s="1" t="s">
        <v>265</v>
      </c>
      <c r="J6333">
        <v>25586</v>
      </c>
      <c r="K6333">
        <v>15183540</v>
      </c>
      <c r="L6333">
        <v>168.5</v>
      </c>
      <c r="M6333" s="2" t="b">
        <f t="shared" si="198"/>
        <v>0</v>
      </c>
      <c r="N6333" s="2" t="str">
        <f t="shared" si="199"/>
        <v>Male202065-74 yearsGR113-027</v>
      </c>
    </row>
    <row r="6334" spans="2:14" x14ac:dyDescent="0.35">
      <c r="B6334" t="s">
        <v>712</v>
      </c>
      <c r="C6334" t="s">
        <v>713</v>
      </c>
      <c r="D6334">
        <v>2020</v>
      </c>
      <c r="E6334">
        <v>2020</v>
      </c>
      <c r="F6334" s="1" t="s">
        <v>28</v>
      </c>
      <c r="G6334" s="1" t="s">
        <v>29</v>
      </c>
      <c r="H6334" s="1" t="s">
        <v>264</v>
      </c>
      <c r="I6334" s="1" t="s">
        <v>263</v>
      </c>
      <c r="J6334">
        <v>1510</v>
      </c>
      <c r="K6334">
        <v>15183540</v>
      </c>
      <c r="L6334">
        <v>9.9</v>
      </c>
      <c r="M6334" s="2" t="b">
        <f t="shared" si="198"/>
        <v>0</v>
      </c>
      <c r="N6334" s="2" t="str">
        <f t="shared" si="199"/>
        <v>Male202065-74 yearsGR113-028</v>
      </c>
    </row>
    <row r="6335" spans="2:14" x14ac:dyDescent="0.35">
      <c r="B6335" t="s">
        <v>712</v>
      </c>
      <c r="C6335" t="s">
        <v>713</v>
      </c>
      <c r="D6335">
        <v>2020</v>
      </c>
      <c r="E6335">
        <v>2020</v>
      </c>
      <c r="F6335" s="1" t="s">
        <v>28</v>
      </c>
      <c r="G6335" s="1" t="s">
        <v>29</v>
      </c>
      <c r="H6335" s="1" t="s">
        <v>137</v>
      </c>
      <c r="I6335" s="1" t="s">
        <v>136</v>
      </c>
      <c r="J6335">
        <v>140</v>
      </c>
      <c r="K6335">
        <v>15183540</v>
      </c>
      <c r="L6335">
        <v>0.9</v>
      </c>
      <c r="M6335" s="2" t="b">
        <f t="shared" si="198"/>
        <v>0</v>
      </c>
      <c r="N6335" s="2" t="str">
        <f t="shared" si="199"/>
        <v>Male202065-74 yearsGR113-029</v>
      </c>
    </row>
    <row r="6336" spans="2:14" x14ac:dyDescent="0.35">
      <c r="B6336" t="s">
        <v>712</v>
      </c>
      <c r="C6336" t="s">
        <v>713</v>
      </c>
      <c r="D6336">
        <v>2020</v>
      </c>
      <c r="E6336">
        <v>2020</v>
      </c>
      <c r="F6336" s="1" t="s">
        <v>28</v>
      </c>
      <c r="G6336" s="1" t="s">
        <v>29</v>
      </c>
      <c r="H6336" s="1" t="s">
        <v>256</v>
      </c>
      <c r="I6336" s="1" t="s">
        <v>255</v>
      </c>
      <c r="J6336">
        <v>8083</v>
      </c>
      <c r="K6336">
        <v>15183540</v>
      </c>
      <c r="L6336">
        <v>53.2</v>
      </c>
      <c r="M6336" s="2" t="b">
        <f t="shared" si="198"/>
        <v>0</v>
      </c>
      <c r="N6336" s="2" t="str">
        <f t="shared" si="199"/>
        <v>Male202065-74 yearsGR113-033</v>
      </c>
    </row>
    <row r="6337" spans="2:14" x14ac:dyDescent="0.35">
      <c r="B6337" t="s">
        <v>712</v>
      </c>
      <c r="C6337" t="s">
        <v>713</v>
      </c>
      <c r="D6337">
        <v>2020</v>
      </c>
      <c r="E6337">
        <v>2020</v>
      </c>
      <c r="F6337" s="1" t="s">
        <v>28</v>
      </c>
      <c r="G6337" s="1" t="s">
        <v>29</v>
      </c>
      <c r="H6337" s="1" t="s">
        <v>254</v>
      </c>
      <c r="I6337" s="1" t="s">
        <v>253</v>
      </c>
      <c r="J6337">
        <v>2922</v>
      </c>
      <c r="K6337">
        <v>15183540</v>
      </c>
      <c r="L6337">
        <v>19.2</v>
      </c>
      <c r="M6337" s="2" t="b">
        <f t="shared" si="198"/>
        <v>0</v>
      </c>
      <c r="N6337" s="2" t="str">
        <f t="shared" si="199"/>
        <v>Male202065-74 yearsGR113-034</v>
      </c>
    </row>
    <row r="6338" spans="2:14" x14ac:dyDescent="0.35">
      <c r="B6338" t="s">
        <v>712</v>
      </c>
      <c r="C6338" t="s">
        <v>713</v>
      </c>
      <c r="D6338">
        <v>2020</v>
      </c>
      <c r="E6338">
        <v>2020</v>
      </c>
      <c r="F6338" s="1" t="s">
        <v>28</v>
      </c>
      <c r="G6338" s="1" t="s">
        <v>29</v>
      </c>
      <c r="H6338" s="1" t="s">
        <v>252</v>
      </c>
      <c r="I6338" s="1" t="s">
        <v>251</v>
      </c>
      <c r="J6338">
        <v>2862</v>
      </c>
      <c r="K6338">
        <v>15183540</v>
      </c>
      <c r="L6338">
        <v>18.8</v>
      </c>
      <c r="M6338" s="2" t="b">
        <f t="shared" si="198"/>
        <v>0</v>
      </c>
      <c r="N6338" s="2" t="str">
        <f t="shared" si="199"/>
        <v>Male202065-74 yearsGR113-035</v>
      </c>
    </row>
    <row r="6339" spans="2:14" x14ac:dyDescent="0.35">
      <c r="B6339" t="s">
        <v>712</v>
      </c>
      <c r="C6339" t="s">
        <v>713</v>
      </c>
      <c r="D6339">
        <v>2020</v>
      </c>
      <c r="E6339">
        <v>2020</v>
      </c>
      <c r="F6339" s="1" t="s">
        <v>28</v>
      </c>
      <c r="G6339" s="1" t="s">
        <v>29</v>
      </c>
      <c r="H6339" s="1" t="s">
        <v>250</v>
      </c>
      <c r="I6339" s="1" t="s">
        <v>249</v>
      </c>
      <c r="J6339">
        <v>2948</v>
      </c>
      <c r="K6339">
        <v>15183540</v>
      </c>
      <c r="L6339">
        <v>19.399999999999999</v>
      </c>
      <c r="M6339" s="2" t="b">
        <f t="shared" si="198"/>
        <v>0</v>
      </c>
      <c r="N6339" s="2" t="str">
        <f t="shared" si="199"/>
        <v>Male202065-74 yearsGR113-036</v>
      </c>
    </row>
    <row r="6340" spans="2:14" x14ac:dyDescent="0.35">
      <c r="B6340" t="s">
        <v>712</v>
      </c>
      <c r="C6340" t="s">
        <v>713</v>
      </c>
      <c r="D6340">
        <v>2020</v>
      </c>
      <c r="E6340">
        <v>2020</v>
      </c>
      <c r="F6340" s="1" t="s">
        <v>28</v>
      </c>
      <c r="G6340" s="1" t="s">
        <v>29</v>
      </c>
      <c r="H6340" s="1" t="s">
        <v>135</v>
      </c>
      <c r="I6340" s="1" t="s">
        <v>134</v>
      </c>
      <c r="J6340">
        <v>8931</v>
      </c>
      <c r="K6340">
        <v>15183540</v>
      </c>
      <c r="L6340">
        <v>58.8</v>
      </c>
      <c r="M6340" s="2" t="b">
        <f t="shared" si="198"/>
        <v>0</v>
      </c>
      <c r="N6340" s="2" t="str">
        <f t="shared" si="199"/>
        <v>Male202065-74 yearsGR113-037</v>
      </c>
    </row>
    <row r="6341" spans="2:14" x14ac:dyDescent="0.35">
      <c r="B6341" t="s">
        <v>712</v>
      </c>
      <c r="C6341" t="s">
        <v>713</v>
      </c>
      <c r="D6341">
        <v>2020</v>
      </c>
      <c r="E6341">
        <v>2020</v>
      </c>
      <c r="F6341" s="1" t="s">
        <v>28</v>
      </c>
      <c r="G6341" s="1" t="s">
        <v>29</v>
      </c>
      <c r="H6341" s="1" t="s">
        <v>248</v>
      </c>
      <c r="I6341" s="1" t="s">
        <v>247</v>
      </c>
      <c r="J6341">
        <v>137</v>
      </c>
      <c r="K6341">
        <v>15183540</v>
      </c>
      <c r="L6341">
        <v>0.9</v>
      </c>
      <c r="M6341" s="2" t="b">
        <f t="shared" si="198"/>
        <v>0</v>
      </c>
      <c r="N6341" s="2" t="str">
        <f t="shared" si="199"/>
        <v>Male202065-74 yearsGR113-038</v>
      </c>
    </row>
    <row r="6342" spans="2:14" x14ac:dyDescent="0.35">
      <c r="B6342" t="s">
        <v>712</v>
      </c>
      <c r="C6342" t="s">
        <v>713</v>
      </c>
      <c r="D6342">
        <v>2020</v>
      </c>
      <c r="E6342">
        <v>2020</v>
      </c>
      <c r="F6342" s="1" t="s">
        <v>28</v>
      </c>
      <c r="G6342" s="1" t="s">
        <v>29</v>
      </c>
      <c r="H6342" s="1" t="s">
        <v>133</v>
      </c>
      <c r="I6342" s="1" t="s">
        <v>132</v>
      </c>
      <c r="J6342">
        <v>3140</v>
      </c>
      <c r="K6342">
        <v>15183540</v>
      </c>
      <c r="L6342">
        <v>20.7</v>
      </c>
      <c r="M6342" s="2" t="b">
        <f t="shared" si="198"/>
        <v>0</v>
      </c>
      <c r="N6342" s="2" t="str">
        <f t="shared" si="199"/>
        <v>Male202065-74 yearsGR113-039</v>
      </c>
    </row>
    <row r="6343" spans="2:14" x14ac:dyDescent="0.35">
      <c r="B6343" t="s">
        <v>712</v>
      </c>
      <c r="C6343" t="s">
        <v>713</v>
      </c>
      <c r="D6343">
        <v>2020</v>
      </c>
      <c r="E6343">
        <v>2020</v>
      </c>
      <c r="F6343" s="1" t="s">
        <v>28</v>
      </c>
      <c r="G6343" s="1" t="s">
        <v>29</v>
      </c>
      <c r="H6343" s="1" t="s">
        <v>246</v>
      </c>
      <c r="I6343" s="1" t="s">
        <v>245</v>
      </c>
      <c r="J6343">
        <v>3546</v>
      </c>
      <c r="K6343">
        <v>15183540</v>
      </c>
      <c r="L6343">
        <v>23.4</v>
      </c>
      <c r="M6343" s="2" t="b">
        <f t="shared" si="198"/>
        <v>0</v>
      </c>
      <c r="N6343" s="2" t="str">
        <f t="shared" si="199"/>
        <v>Male202065-74 yearsGR113-040</v>
      </c>
    </row>
    <row r="6344" spans="2:14" x14ac:dyDescent="0.35">
      <c r="B6344" t="s">
        <v>712</v>
      </c>
      <c r="C6344" t="s">
        <v>713</v>
      </c>
      <c r="D6344">
        <v>2020</v>
      </c>
      <c r="E6344">
        <v>2020</v>
      </c>
      <c r="F6344" s="1" t="s">
        <v>28</v>
      </c>
      <c r="G6344" s="1" t="s">
        <v>29</v>
      </c>
      <c r="H6344" s="1" t="s">
        <v>244</v>
      </c>
      <c r="I6344" s="1" t="s">
        <v>243</v>
      </c>
      <c r="J6344">
        <v>2089</v>
      </c>
      <c r="K6344">
        <v>15183540</v>
      </c>
      <c r="L6344">
        <v>13.8</v>
      </c>
      <c r="M6344" s="2" t="b">
        <f t="shared" si="198"/>
        <v>0</v>
      </c>
      <c r="N6344" s="2" t="str">
        <f t="shared" si="199"/>
        <v>Male202065-74 yearsGR113-041</v>
      </c>
    </row>
    <row r="6345" spans="2:14" x14ac:dyDescent="0.35">
      <c r="B6345" t="s">
        <v>712</v>
      </c>
      <c r="C6345" t="s">
        <v>713</v>
      </c>
      <c r="D6345">
        <v>2020</v>
      </c>
      <c r="E6345">
        <v>2020</v>
      </c>
      <c r="F6345" s="1" t="s">
        <v>28</v>
      </c>
      <c r="G6345" s="1" t="s">
        <v>29</v>
      </c>
      <c r="H6345" s="1" t="s">
        <v>242</v>
      </c>
      <c r="I6345" s="1" t="s">
        <v>241</v>
      </c>
      <c r="J6345">
        <v>19</v>
      </c>
      <c r="K6345">
        <v>15183540</v>
      </c>
      <c r="L6345" t="s">
        <v>10</v>
      </c>
      <c r="M6345" s="2" t="b">
        <f t="shared" si="198"/>
        <v>0</v>
      </c>
      <c r="N6345" s="2" t="str">
        <f t="shared" si="199"/>
        <v>Male202065-74 yearsGR113-042</v>
      </c>
    </row>
    <row r="6346" spans="2:14" x14ac:dyDescent="0.35">
      <c r="B6346" t="s">
        <v>712</v>
      </c>
      <c r="C6346" t="s">
        <v>713</v>
      </c>
      <c r="D6346">
        <v>2020</v>
      </c>
      <c r="E6346">
        <v>2020</v>
      </c>
      <c r="F6346" s="1" t="s">
        <v>28</v>
      </c>
      <c r="G6346" s="1" t="s">
        <v>29</v>
      </c>
      <c r="H6346" s="1" t="s">
        <v>240</v>
      </c>
      <c r="I6346" s="1" t="s">
        <v>239</v>
      </c>
      <c r="J6346">
        <v>11164</v>
      </c>
      <c r="K6346">
        <v>15183540</v>
      </c>
      <c r="L6346">
        <v>73.5</v>
      </c>
      <c r="M6346" s="2" t="b">
        <f t="shared" si="198"/>
        <v>0</v>
      </c>
      <c r="N6346" s="2" t="str">
        <f t="shared" si="199"/>
        <v>Male202065-74 yearsGR113-043</v>
      </c>
    </row>
    <row r="6347" spans="2:14" x14ac:dyDescent="0.35">
      <c r="B6347" t="s">
        <v>712</v>
      </c>
      <c r="C6347" t="s">
        <v>713</v>
      </c>
      <c r="D6347">
        <v>2020</v>
      </c>
      <c r="E6347">
        <v>2020</v>
      </c>
      <c r="F6347" s="1" t="s">
        <v>28</v>
      </c>
      <c r="G6347" s="1" t="s">
        <v>29</v>
      </c>
      <c r="H6347" s="1" t="s">
        <v>238</v>
      </c>
      <c r="I6347" s="1" t="s">
        <v>237</v>
      </c>
      <c r="J6347">
        <v>1916</v>
      </c>
      <c r="K6347">
        <v>15183540</v>
      </c>
      <c r="L6347">
        <v>12.6</v>
      </c>
      <c r="M6347" s="2" t="b">
        <f t="shared" si="198"/>
        <v>1</v>
      </c>
      <c r="N6347" s="2" t="str">
        <f t="shared" si="199"/>
        <v>Male202065-74 yearsGR113-044</v>
      </c>
    </row>
    <row r="6348" spans="2:14" x14ac:dyDescent="0.35">
      <c r="B6348" t="s">
        <v>712</v>
      </c>
      <c r="C6348" t="s">
        <v>713</v>
      </c>
      <c r="D6348">
        <v>2020</v>
      </c>
      <c r="E6348">
        <v>2020</v>
      </c>
      <c r="F6348" s="1" t="s">
        <v>28</v>
      </c>
      <c r="G6348" s="1" t="s">
        <v>29</v>
      </c>
      <c r="H6348" s="1" t="s">
        <v>236</v>
      </c>
      <c r="I6348" s="1" t="s">
        <v>235</v>
      </c>
      <c r="J6348">
        <v>505</v>
      </c>
      <c r="K6348">
        <v>15183540</v>
      </c>
      <c r="L6348">
        <v>3.3</v>
      </c>
      <c r="M6348" s="2" t="b">
        <f t="shared" si="198"/>
        <v>1</v>
      </c>
      <c r="N6348" s="2" t="str">
        <f t="shared" si="199"/>
        <v>Male202065-74 yearsGR113-045</v>
      </c>
    </row>
    <row r="6349" spans="2:14" x14ac:dyDescent="0.35">
      <c r="B6349" t="s">
        <v>712</v>
      </c>
      <c r="C6349" t="s">
        <v>713</v>
      </c>
      <c r="D6349">
        <v>2020</v>
      </c>
      <c r="E6349">
        <v>2020</v>
      </c>
      <c r="F6349" s="1" t="s">
        <v>28</v>
      </c>
      <c r="G6349" s="1" t="s">
        <v>29</v>
      </c>
      <c r="H6349" s="1" t="s">
        <v>131</v>
      </c>
      <c r="I6349" s="1" t="s">
        <v>130</v>
      </c>
      <c r="J6349">
        <v>16176</v>
      </c>
      <c r="K6349">
        <v>15183540</v>
      </c>
      <c r="L6349">
        <v>106.5</v>
      </c>
      <c r="M6349" s="2" t="b">
        <f t="shared" si="198"/>
        <v>1</v>
      </c>
      <c r="N6349" s="2" t="str">
        <f t="shared" si="199"/>
        <v>Male202065-74 yearsGR113-046</v>
      </c>
    </row>
    <row r="6350" spans="2:14" x14ac:dyDescent="0.35">
      <c r="B6350" t="s">
        <v>712</v>
      </c>
      <c r="C6350" t="s">
        <v>713</v>
      </c>
      <c r="D6350">
        <v>2020</v>
      </c>
      <c r="E6350">
        <v>2020</v>
      </c>
      <c r="F6350" s="1" t="s">
        <v>28</v>
      </c>
      <c r="G6350" s="1" t="s">
        <v>29</v>
      </c>
      <c r="H6350" s="1" t="s">
        <v>234</v>
      </c>
      <c r="I6350" s="1" t="s">
        <v>233</v>
      </c>
      <c r="J6350">
        <v>913</v>
      </c>
      <c r="K6350">
        <v>15183540</v>
      </c>
      <c r="L6350">
        <v>6</v>
      </c>
      <c r="M6350" s="2" t="b">
        <f t="shared" si="198"/>
        <v>1</v>
      </c>
      <c r="N6350" s="2" t="str">
        <f t="shared" si="199"/>
        <v>Male202065-74 yearsGR113-047</v>
      </c>
    </row>
    <row r="6351" spans="2:14" x14ac:dyDescent="0.35">
      <c r="B6351" t="s">
        <v>712</v>
      </c>
      <c r="C6351" t="s">
        <v>713</v>
      </c>
      <c r="D6351">
        <v>2020</v>
      </c>
      <c r="E6351">
        <v>2020</v>
      </c>
      <c r="F6351" s="1" t="s">
        <v>28</v>
      </c>
      <c r="G6351" s="1" t="s">
        <v>29</v>
      </c>
      <c r="H6351" s="1" t="s">
        <v>232</v>
      </c>
      <c r="I6351" s="1" t="s">
        <v>231</v>
      </c>
      <c r="J6351">
        <v>862</v>
      </c>
      <c r="K6351">
        <v>15183540</v>
      </c>
      <c r="L6351">
        <v>5.7</v>
      </c>
      <c r="M6351" s="2" t="b">
        <f t="shared" si="198"/>
        <v>0</v>
      </c>
      <c r="N6351" s="2" t="str">
        <f t="shared" si="199"/>
        <v>Male202065-74 yearsGR113-048</v>
      </c>
    </row>
    <row r="6352" spans="2:14" x14ac:dyDescent="0.35">
      <c r="B6352" t="s">
        <v>712</v>
      </c>
      <c r="C6352" t="s">
        <v>713</v>
      </c>
      <c r="D6352">
        <v>2020</v>
      </c>
      <c r="E6352">
        <v>2020</v>
      </c>
      <c r="F6352" s="1" t="s">
        <v>28</v>
      </c>
      <c r="G6352" s="1" t="s">
        <v>29</v>
      </c>
      <c r="H6352" s="1" t="s">
        <v>230</v>
      </c>
      <c r="I6352" s="1" t="s">
        <v>229</v>
      </c>
      <c r="J6352">
        <v>51</v>
      </c>
      <c r="K6352">
        <v>15183540</v>
      </c>
      <c r="L6352">
        <v>0.3</v>
      </c>
      <c r="M6352" s="2" t="b">
        <f t="shared" si="198"/>
        <v>0</v>
      </c>
      <c r="N6352" s="2" t="str">
        <f t="shared" si="199"/>
        <v>Male202065-74 yearsGR113-049</v>
      </c>
    </row>
    <row r="6353" spans="2:14" x14ac:dyDescent="0.35">
      <c r="B6353" t="s">
        <v>712</v>
      </c>
      <c r="C6353" t="s">
        <v>713</v>
      </c>
      <c r="D6353">
        <v>2020</v>
      </c>
      <c r="E6353">
        <v>2020</v>
      </c>
      <c r="F6353" s="1" t="s">
        <v>28</v>
      </c>
      <c r="G6353" s="1" t="s">
        <v>29</v>
      </c>
      <c r="H6353" s="1" t="s">
        <v>228</v>
      </c>
      <c r="I6353" s="1" t="s">
        <v>227</v>
      </c>
      <c r="J6353">
        <v>65</v>
      </c>
      <c r="K6353">
        <v>15183540</v>
      </c>
      <c r="L6353">
        <v>0.4</v>
      </c>
      <c r="M6353" s="2" t="b">
        <f t="shared" si="198"/>
        <v>1</v>
      </c>
      <c r="N6353" s="2" t="str">
        <f t="shared" si="199"/>
        <v>Male202065-74 yearsGR113-050</v>
      </c>
    </row>
    <row r="6354" spans="2:14" x14ac:dyDescent="0.35">
      <c r="B6354" t="s">
        <v>712</v>
      </c>
      <c r="C6354" t="s">
        <v>713</v>
      </c>
      <c r="D6354">
        <v>2020</v>
      </c>
      <c r="E6354">
        <v>2020</v>
      </c>
      <c r="F6354" s="1" t="s">
        <v>28</v>
      </c>
      <c r="G6354" s="1" t="s">
        <v>29</v>
      </c>
      <c r="H6354" s="1" t="s">
        <v>226</v>
      </c>
      <c r="I6354" s="1" t="s">
        <v>225</v>
      </c>
      <c r="J6354">
        <v>4101</v>
      </c>
      <c r="K6354">
        <v>15183540</v>
      </c>
      <c r="L6354">
        <v>27</v>
      </c>
      <c r="M6354" s="2" t="b">
        <f t="shared" si="198"/>
        <v>1</v>
      </c>
      <c r="N6354" s="2" t="str">
        <f t="shared" si="199"/>
        <v>Male202065-74 yearsGR113-051</v>
      </c>
    </row>
    <row r="6355" spans="2:14" x14ac:dyDescent="0.35">
      <c r="B6355" t="s">
        <v>712</v>
      </c>
      <c r="C6355" t="s">
        <v>713</v>
      </c>
      <c r="D6355">
        <v>2020</v>
      </c>
      <c r="E6355">
        <v>2020</v>
      </c>
      <c r="F6355" s="1" t="s">
        <v>28</v>
      </c>
      <c r="G6355" s="1" t="s">
        <v>29</v>
      </c>
      <c r="H6355" s="1" t="s">
        <v>224</v>
      </c>
      <c r="I6355" s="1" t="s">
        <v>223</v>
      </c>
      <c r="J6355">
        <v>3692</v>
      </c>
      <c r="K6355">
        <v>15183540</v>
      </c>
      <c r="L6355">
        <v>24.3</v>
      </c>
      <c r="M6355" s="2" t="b">
        <f t="shared" si="198"/>
        <v>1</v>
      </c>
      <c r="N6355" s="2" t="str">
        <f t="shared" si="199"/>
        <v>Male202065-74 yearsGR113-052</v>
      </c>
    </row>
    <row r="6356" spans="2:14" x14ac:dyDescent="0.35">
      <c r="B6356" t="s">
        <v>712</v>
      </c>
      <c r="C6356" t="s">
        <v>713</v>
      </c>
      <c r="D6356">
        <v>2020</v>
      </c>
      <c r="E6356">
        <v>2020</v>
      </c>
      <c r="F6356" s="1" t="s">
        <v>28</v>
      </c>
      <c r="G6356" s="1" t="s">
        <v>29</v>
      </c>
      <c r="H6356" s="1" t="s">
        <v>129</v>
      </c>
      <c r="I6356" s="1" t="s">
        <v>128</v>
      </c>
      <c r="J6356">
        <v>108375</v>
      </c>
      <c r="K6356">
        <v>15183540</v>
      </c>
      <c r="L6356">
        <v>713.8</v>
      </c>
      <c r="M6356" s="2" t="b">
        <f t="shared" si="198"/>
        <v>0</v>
      </c>
      <c r="N6356" s="2" t="str">
        <f t="shared" si="199"/>
        <v>Male202065-74 yearsGR113-053</v>
      </c>
    </row>
    <row r="6357" spans="2:14" x14ac:dyDescent="0.35">
      <c r="B6357" t="s">
        <v>712</v>
      </c>
      <c r="C6357" t="s">
        <v>713</v>
      </c>
      <c r="D6357">
        <v>2020</v>
      </c>
      <c r="E6357">
        <v>2020</v>
      </c>
      <c r="F6357" s="1" t="s">
        <v>28</v>
      </c>
      <c r="G6357" s="1" t="s">
        <v>29</v>
      </c>
      <c r="H6357" s="1" t="s">
        <v>127</v>
      </c>
      <c r="I6357" s="1" t="s">
        <v>126</v>
      </c>
      <c r="J6357">
        <v>86738</v>
      </c>
      <c r="K6357">
        <v>15183540</v>
      </c>
      <c r="L6357">
        <v>571.29999999999995</v>
      </c>
      <c r="M6357" s="2" t="b">
        <f t="shared" si="198"/>
        <v>1</v>
      </c>
      <c r="N6357" s="2" t="str">
        <f t="shared" si="199"/>
        <v>Male202065-74 yearsGR113-054</v>
      </c>
    </row>
    <row r="6358" spans="2:14" x14ac:dyDescent="0.35">
      <c r="B6358" t="s">
        <v>712</v>
      </c>
      <c r="C6358" t="s">
        <v>713</v>
      </c>
      <c r="D6358">
        <v>2020</v>
      </c>
      <c r="E6358">
        <v>2020</v>
      </c>
      <c r="F6358" s="1" t="s">
        <v>28</v>
      </c>
      <c r="G6358" s="1" t="s">
        <v>29</v>
      </c>
      <c r="H6358" s="1" t="s">
        <v>222</v>
      </c>
      <c r="I6358" s="1" t="s">
        <v>221</v>
      </c>
      <c r="J6358">
        <v>282</v>
      </c>
      <c r="K6358">
        <v>15183540</v>
      </c>
      <c r="L6358">
        <v>1.9</v>
      </c>
      <c r="M6358" s="2" t="b">
        <f t="shared" si="198"/>
        <v>0</v>
      </c>
      <c r="N6358" s="2" t="str">
        <f t="shared" si="199"/>
        <v>Male202065-74 yearsGR113-055</v>
      </c>
    </row>
    <row r="6359" spans="2:14" x14ac:dyDescent="0.35">
      <c r="B6359" t="s">
        <v>712</v>
      </c>
      <c r="C6359" t="s">
        <v>713</v>
      </c>
      <c r="D6359">
        <v>2020</v>
      </c>
      <c r="E6359">
        <v>2020</v>
      </c>
      <c r="F6359" s="1" t="s">
        <v>28</v>
      </c>
      <c r="G6359" s="1" t="s">
        <v>29</v>
      </c>
      <c r="H6359" s="1" t="s">
        <v>220</v>
      </c>
      <c r="I6359" s="1" t="s">
        <v>219</v>
      </c>
      <c r="J6359">
        <v>7292</v>
      </c>
      <c r="K6359">
        <v>15183540</v>
      </c>
      <c r="L6359">
        <v>48</v>
      </c>
      <c r="M6359" s="2" t="b">
        <f t="shared" si="198"/>
        <v>0</v>
      </c>
      <c r="N6359" s="2" t="str">
        <f t="shared" si="199"/>
        <v>Male202065-74 yearsGR113-056</v>
      </c>
    </row>
    <row r="6360" spans="2:14" x14ac:dyDescent="0.35">
      <c r="B6360" t="s">
        <v>712</v>
      </c>
      <c r="C6360" t="s">
        <v>713</v>
      </c>
      <c r="D6360">
        <v>2020</v>
      </c>
      <c r="E6360">
        <v>2020</v>
      </c>
      <c r="F6360" s="1" t="s">
        <v>28</v>
      </c>
      <c r="G6360" s="1" t="s">
        <v>29</v>
      </c>
      <c r="H6360" s="1" t="s">
        <v>125</v>
      </c>
      <c r="I6360" s="1" t="s">
        <v>124</v>
      </c>
      <c r="J6360">
        <v>1079</v>
      </c>
      <c r="K6360">
        <v>15183540</v>
      </c>
      <c r="L6360">
        <v>7.1</v>
      </c>
      <c r="M6360" s="2" t="b">
        <f t="shared" si="198"/>
        <v>0</v>
      </c>
      <c r="N6360" s="2" t="str">
        <f t="shared" si="199"/>
        <v>Male202065-74 yearsGR113-057</v>
      </c>
    </row>
    <row r="6361" spans="2:14" x14ac:dyDescent="0.35">
      <c r="B6361" t="s">
        <v>712</v>
      </c>
      <c r="C6361" t="s">
        <v>713</v>
      </c>
      <c r="D6361">
        <v>2020</v>
      </c>
      <c r="E6361">
        <v>2020</v>
      </c>
      <c r="F6361" s="1" t="s">
        <v>28</v>
      </c>
      <c r="G6361" s="1" t="s">
        <v>29</v>
      </c>
      <c r="H6361" s="1" t="s">
        <v>123</v>
      </c>
      <c r="I6361" s="1" t="s">
        <v>122</v>
      </c>
      <c r="J6361">
        <v>55385</v>
      </c>
      <c r="K6361">
        <v>15183540</v>
      </c>
      <c r="L6361">
        <v>364.8</v>
      </c>
      <c r="M6361" s="2" t="b">
        <f t="shared" si="198"/>
        <v>0</v>
      </c>
      <c r="N6361" s="2" t="str">
        <f t="shared" si="199"/>
        <v>Male202065-74 yearsGR113-058</v>
      </c>
    </row>
    <row r="6362" spans="2:14" x14ac:dyDescent="0.35">
      <c r="B6362" t="s">
        <v>712</v>
      </c>
      <c r="C6362" t="s">
        <v>713</v>
      </c>
      <c r="D6362">
        <v>2020</v>
      </c>
      <c r="E6362">
        <v>2020</v>
      </c>
      <c r="F6362" s="1" t="s">
        <v>28</v>
      </c>
      <c r="G6362" s="1" t="s">
        <v>29</v>
      </c>
      <c r="H6362" s="1" t="s">
        <v>121</v>
      </c>
      <c r="I6362" s="1" t="s">
        <v>120</v>
      </c>
      <c r="J6362">
        <v>17312</v>
      </c>
      <c r="K6362">
        <v>15183540</v>
      </c>
      <c r="L6362">
        <v>114</v>
      </c>
      <c r="M6362" s="2" t="b">
        <f t="shared" si="198"/>
        <v>0</v>
      </c>
      <c r="N6362" s="2" t="str">
        <f t="shared" si="199"/>
        <v>Male202065-74 yearsGR113-059</v>
      </c>
    </row>
    <row r="6363" spans="2:14" x14ac:dyDescent="0.35">
      <c r="B6363" t="s">
        <v>712</v>
      </c>
      <c r="C6363" t="s">
        <v>713</v>
      </c>
      <c r="D6363">
        <v>2020</v>
      </c>
      <c r="E6363">
        <v>2020</v>
      </c>
      <c r="F6363" s="1" t="s">
        <v>28</v>
      </c>
      <c r="G6363" s="1" t="s">
        <v>29</v>
      </c>
      <c r="H6363" s="1" t="s">
        <v>218</v>
      </c>
      <c r="I6363" s="1" t="s">
        <v>217</v>
      </c>
      <c r="J6363">
        <v>685</v>
      </c>
      <c r="K6363">
        <v>15183540</v>
      </c>
      <c r="L6363">
        <v>4.5</v>
      </c>
      <c r="M6363" s="2" t="b">
        <f t="shared" si="198"/>
        <v>0</v>
      </c>
      <c r="N6363" s="2" t="str">
        <f t="shared" si="199"/>
        <v>Male202065-74 yearsGR113-060</v>
      </c>
    </row>
    <row r="6364" spans="2:14" x14ac:dyDescent="0.35">
      <c r="B6364" t="s">
        <v>712</v>
      </c>
      <c r="C6364" t="s">
        <v>713</v>
      </c>
      <c r="D6364">
        <v>2020</v>
      </c>
      <c r="E6364">
        <v>2020</v>
      </c>
      <c r="F6364" s="1" t="s">
        <v>28</v>
      </c>
      <c r="G6364" s="1" t="s">
        <v>29</v>
      </c>
      <c r="H6364" s="1" t="s">
        <v>119</v>
      </c>
      <c r="I6364" s="1" t="s">
        <v>118</v>
      </c>
      <c r="J6364">
        <v>37388</v>
      </c>
      <c r="K6364">
        <v>15183540</v>
      </c>
      <c r="L6364">
        <v>246.2</v>
      </c>
      <c r="M6364" s="2" t="b">
        <f t="shared" si="198"/>
        <v>0</v>
      </c>
      <c r="N6364" s="2" t="str">
        <f t="shared" si="199"/>
        <v>Male202065-74 yearsGR113-061</v>
      </c>
    </row>
    <row r="6365" spans="2:14" x14ac:dyDescent="0.35">
      <c r="B6365" t="s">
        <v>712</v>
      </c>
      <c r="C6365" t="s">
        <v>713</v>
      </c>
      <c r="D6365">
        <v>2020</v>
      </c>
      <c r="E6365">
        <v>2020</v>
      </c>
      <c r="F6365" s="1" t="s">
        <v>28</v>
      </c>
      <c r="G6365" s="1" t="s">
        <v>29</v>
      </c>
      <c r="H6365" s="1" t="s">
        <v>117</v>
      </c>
      <c r="I6365" s="1" t="s">
        <v>116</v>
      </c>
      <c r="J6365">
        <v>13435</v>
      </c>
      <c r="K6365">
        <v>15183540</v>
      </c>
      <c r="L6365">
        <v>88.5</v>
      </c>
      <c r="M6365" s="2" t="b">
        <f t="shared" si="198"/>
        <v>0</v>
      </c>
      <c r="N6365" s="2" t="str">
        <f t="shared" si="199"/>
        <v>Male202065-74 yearsGR113-062</v>
      </c>
    </row>
    <row r="6366" spans="2:14" x14ac:dyDescent="0.35">
      <c r="B6366" t="s">
        <v>712</v>
      </c>
      <c r="C6366" t="s">
        <v>713</v>
      </c>
      <c r="D6366">
        <v>2020</v>
      </c>
      <c r="E6366">
        <v>2020</v>
      </c>
      <c r="F6366" s="1" t="s">
        <v>28</v>
      </c>
      <c r="G6366" s="1" t="s">
        <v>29</v>
      </c>
      <c r="H6366" s="1" t="s">
        <v>115</v>
      </c>
      <c r="I6366" s="1" t="s">
        <v>114</v>
      </c>
      <c r="J6366">
        <v>23953</v>
      </c>
      <c r="K6366">
        <v>15183540</v>
      </c>
      <c r="L6366">
        <v>157.80000000000001</v>
      </c>
      <c r="M6366" s="2" t="b">
        <f t="shared" si="198"/>
        <v>0</v>
      </c>
      <c r="N6366" s="2" t="str">
        <f t="shared" si="199"/>
        <v>Male202065-74 yearsGR113-063</v>
      </c>
    </row>
    <row r="6367" spans="2:14" x14ac:dyDescent="0.35">
      <c r="B6367" t="s">
        <v>712</v>
      </c>
      <c r="C6367" t="s">
        <v>713</v>
      </c>
      <c r="D6367">
        <v>2020</v>
      </c>
      <c r="E6367">
        <v>2020</v>
      </c>
      <c r="F6367" s="1" t="s">
        <v>28</v>
      </c>
      <c r="G6367" s="1" t="s">
        <v>29</v>
      </c>
      <c r="H6367" s="1" t="s">
        <v>113</v>
      </c>
      <c r="I6367" s="1" t="s">
        <v>112</v>
      </c>
      <c r="J6367">
        <v>22700</v>
      </c>
      <c r="K6367">
        <v>15183540</v>
      </c>
      <c r="L6367">
        <v>149.5</v>
      </c>
      <c r="M6367" s="2" t="b">
        <f t="shared" si="198"/>
        <v>0</v>
      </c>
      <c r="N6367" s="2" t="str">
        <f t="shared" si="199"/>
        <v>Male202065-74 yearsGR113-064</v>
      </c>
    </row>
    <row r="6368" spans="2:14" x14ac:dyDescent="0.35">
      <c r="B6368" t="s">
        <v>712</v>
      </c>
      <c r="C6368" t="s">
        <v>713</v>
      </c>
      <c r="D6368">
        <v>2020</v>
      </c>
      <c r="E6368">
        <v>2020</v>
      </c>
      <c r="F6368" s="1" t="s">
        <v>28</v>
      </c>
      <c r="G6368" s="1" t="s">
        <v>29</v>
      </c>
      <c r="H6368" s="1" t="s">
        <v>111</v>
      </c>
      <c r="I6368" s="1" t="s">
        <v>110</v>
      </c>
      <c r="J6368">
        <v>226</v>
      </c>
      <c r="K6368">
        <v>15183540</v>
      </c>
      <c r="L6368">
        <v>1.5</v>
      </c>
      <c r="M6368" s="2" t="b">
        <f t="shared" si="198"/>
        <v>0</v>
      </c>
      <c r="N6368" s="2" t="str">
        <f t="shared" si="199"/>
        <v>Male202065-74 yearsGR113-065</v>
      </c>
    </row>
    <row r="6369" spans="2:14" x14ac:dyDescent="0.35">
      <c r="B6369" t="s">
        <v>712</v>
      </c>
      <c r="C6369" t="s">
        <v>713</v>
      </c>
      <c r="D6369">
        <v>2020</v>
      </c>
      <c r="E6369">
        <v>2020</v>
      </c>
      <c r="F6369" s="1" t="s">
        <v>28</v>
      </c>
      <c r="G6369" s="1" t="s">
        <v>29</v>
      </c>
      <c r="H6369" s="1" t="s">
        <v>216</v>
      </c>
      <c r="I6369" s="1" t="s">
        <v>215</v>
      </c>
      <c r="J6369">
        <v>127</v>
      </c>
      <c r="K6369">
        <v>15183540</v>
      </c>
      <c r="L6369">
        <v>0.8</v>
      </c>
      <c r="M6369" s="2" t="b">
        <f t="shared" si="198"/>
        <v>0</v>
      </c>
      <c r="N6369" s="2" t="str">
        <f t="shared" si="199"/>
        <v>Male202065-74 yearsGR113-066</v>
      </c>
    </row>
    <row r="6370" spans="2:14" x14ac:dyDescent="0.35">
      <c r="B6370" t="s">
        <v>712</v>
      </c>
      <c r="C6370" t="s">
        <v>713</v>
      </c>
      <c r="D6370">
        <v>2020</v>
      </c>
      <c r="E6370">
        <v>2020</v>
      </c>
      <c r="F6370" s="1" t="s">
        <v>28</v>
      </c>
      <c r="G6370" s="1" t="s">
        <v>29</v>
      </c>
      <c r="H6370" s="1" t="s">
        <v>214</v>
      </c>
      <c r="I6370" s="1" t="s">
        <v>213</v>
      </c>
      <c r="J6370">
        <v>6949</v>
      </c>
      <c r="K6370">
        <v>15183540</v>
      </c>
      <c r="L6370">
        <v>45.8</v>
      </c>
      <c r="M6370" s="2" t="b">
        <f t="shared" si="198"/>
        <v>0</v>
      </c>
      <c r="N6370" s="2" t="str">
        <f t="shared" si="199"/>
        <v>Male202065-74 yearsGR113-067</v>
      </c>
    </row>
    <row r="6371" spans="2:14" x14ac:dyDescent="0.35">
      <c r="B6371" t="s">
        <v>712</v>
      </c>
      <c r="C6371" t="s">
        <v>713</v>
      </c>
      <c r="D6371">
        <v>2020</v>
      </c>
      <c r="E6371">
        <v>2020</v>
      </c>
      <c r="F6371" s="1" t="s">
        <v>28</v>
      </c>
      <c r="G6371" s="1" t="s">
        <v>29</v>
      </c>
      <c r="H6371" s="1" t="s">
        <v>109</v>
      </c>
      <c r="I6371" s="1" t="s">
        <v>108</v>
      </c>
      <c r="J6371">
        <v>15398</v>
      </c>
      <c r="K6371">
        <v>15183540</v>
      </c>
      <c r="L6371">
        <v>101.4</v>
      </c>
      <c r="M6371" s="2" t="b">
        <f t="shared" si="198"/>
        <v>0</v>
      </c>
      <c r="N6371" s="2" t="str">
        <f t="shared" si="199"/>
        <v>Male202065-74 yearsGR113-068</v>
      </c>
    </row>
    <row r="6372" spans="2:14" x14ac:dyDescent="0.35">
      <c r="B6372" t="s">
        <v>712</v>
      </c>
      <c r="C6372" t="s">
        <v>713</v>
      </c>
      <c r="D6372">
        <v>2020</v>
      </c>
      <c r="E6372">
        <v>2020</v>
      </c>
      <c r="F6372" s="1" t="s">
        <v>28</v>
      </c>
      <c r="G6372" s="1" t="s">
        <v>29</v>
      </c>
      <c r="H6372" s="1" t="s">
        <v>212</v>
      </c>
      <c r="I6372" s="1" t="s">
        <v>211</v>
      </c>
      <c r="J6372">
        <v>4410</v>
      </c>
      <c r="K6372">
        <v>15183540</v>
      </c>
      <c r="L6372">
        <v>29</v>
      </c>
      <c r="M6372" s="2" t="b">
        <f t="shared" si="198"/>
        <v>1</v>
      </c>
      <c r="N6372" s="2" t="str">
        <f t="shared" si="199"/>
        <v>Male202065-74 yearsGR113-069</v>
      </c>
    </row>
    <row r="6373" spans="2:14" x14ac:dyDescent="0.35">
      <c r="B6373" t="s">
        <v>712</v>
      </c>
      <c r="C6373" t="s">
        <v>713</v>
      </c>
      <c r="D6373">
        <v>2020</v>
      </c>
      <c r="E6373">
        <v>2020</v>
      </c>
      <c r="F6373" s="1" t="s">
        <v>28</v>
      </c>
      <c r="G6373" s="1" t="s">
        <v>29</v>
      </c>
      <c r="H6373" s="1" t="s">
        <v>107</v>
      </c>
      <c r="I6373" s="1" t="s">
        <v>106</v>
      </c>
      <c r="J6373">
        <v>14124</v>
      </c>
      <c r="K6373">
        <v>15183540</v>
      </c>
      <c r="L6373">
        <v>93</v>
      </c>
      <c r="M6373" s="2" t="b">
        <f t="shared" si="198"/>
        <v>1</v>
      </c>
      <c r="N6373" s="2" t="str">
        <f t="shared" si="199"/>
        <v>Male202065-74 yearsGR113-070</v>
      </c>
    </row>
    <row r="6374" spans="2:14" x14ac:dyDescent="0.35">
      <c r="B6374" t="s">
        <v>712</v>
      </c>
      <c r="C6374" t="s">
        <v>713</v>
      </c>
      <c r="D6374">
        <v>2020</v>
      </c>
      <c r="E6374">
        <v>2020</v>
      </c>
      <c r="F6374" s="1" t="s">
        <v>28</v>
      </c>
      <c r="G6374" s="1" t="s">
        <v>29</v>
      </c>
      <c r="H6374" s="1" t="s">
        <v>210</v>
      </c>
      <c r="I6374" s="1" t="s">
        <v>209</v>
      </c>
      <c r="J6374">
        <v>429</v>
      </c>
      <c r="K6374">
        <v>15183540</v>
      </c>
      <c r="L6374">
        <v>2.8</v>
      </c>
      <c r="M6374" s="2" t="b">
        <f t="shared" si="198"/>
        <v>1</v>
      </c>
      <c r="N6374" s="2" t="str">
        <f t="shared" si="199"/>
        <v>Male202065-74 yearsGR113-071</v>
      </c>
    </row>
    <row r="6375" spans="2:14" x14ac:dyDescent="0.35">
      <c r="B6375" t="s">
        <v>712</v>
      </c>
      <c r="C6375" t="s">
        <v>713</v>
      </c>
      <c r="D6375">
        <v>2020</v>
      </c>
      <c r="E6375">
        <v>2020</v>
      </c>
      <c r="F6375" s="1" t="s">
        <v>28</v>
      </c>
      <c r="G6375" s="1" t="s">
        <v>29</v>
      </c>
      <c r="H6375" s="1" t="s">
        <v>208</v>
      </c>
      <c r="I6375" s="1" t="s">
        <v>207</v>
      </c>
      <c r="J6375">
        <v>2674</v>
      </c>
      <c r="K6375">
        <v>15183540</v>
      </c>
      <c r="L6375">
        <v>17.600000000000001</v>
      </c>
      <c r="M6375" s="2" t="b">
        <f t="shared" si="198"/>
        <v>0</v>
      </c>
      <c r="N6375" s="2" t="str">
        <f t="shared" si="199"/>
        <v>Male202065-74 yearsGR113-072</v>
      </c>
    </row>
    <row r="6376" spans="2:14" x14ac:dyDescent="0.35">
      <c r="B6376" t="s">
        <v>712</v>
      </c>
      <c r="C6376" t="s">
        <v>713</v>
      </c>
      <c r="D6376">
        <v>2020</v>
      </c>
      <c r="E6376">
        <v>2020</v>
      </c>
      <c r="F6376" s="1" t="s">
        <v>28</v>
      </c>
      <c r="G6376" s="1" t="s">
        <v>29</v>
      </c>
      <c r="H6376" s="1" t="s">
        <v>206</v>
      </c>
      <c r="I6376" s="1" t="s">
        <v>205</v>
      </c>
      <c r="J6376">
        <v>1367</v>
      </c>
      <c r="K6376">
        <v>15183540</v>
      </c>
      <c r="L6376">
        <v>9</v>
      </c>
      <c r="M6376" s="2" t="b">
        <f t="shared" si="198"/>
        <v>1</v>
      </c>
      <c r="N6376" s="2" t="str">
        <f t="shared" si="199"/>
        <v>Male202065-74 yearsGR113-073</v>
      </c>
    </row>
    <row r="6377" spans="2:14" x14ac:dyDescent="0.35">
      <c r="B6377" t="s">
        <v>712</v>
      </c>
      <c r="C6377" t="s">
        <v>713</v>
      </c>
      <c r="D6377">
        <v>2020</v>
      </c>
      <c r="E6377">
        <v>2020</v>
      </c>
      <c r="F6377" s="1" t="s">
        <v>28</v>
      </c>
      <c r="G6377" s="1" t="s">
        <v>29</v>
      </c>
      <c r="H6377" s="1" t="s">
        <v>204</v>
      </c>
      <c r="I6377" s="1" t="s">
        <v>203</v>
      </c>
      <c r="J6377">
        <v>1307</v>
      </c>
      <c r="K6377">
        <v>15183540</v>
      </c>
      <c r="L6377">
        <v>8.6</v>
      </c>
      <c r="M6377" s="2" t="b">
        <f t="shared" si="198"/>
        <v>0</v>
      </c>
      <c r="N6377" s="2" t="str">
        <f t="shared" si="199"/>
        <v>Male202065-74 yearsGR113-074</v>
      </c>
    </row>
    <row r="6378" spans="2:14" x14ac:dyDescent="0.35">
      <c r="B6378" t="s">
        <v>712</v>
      </c>
      <c r="C6378" t="s">
        <v>713</v>
      </c>
      <c r="D6378">
        <v>2020</v>
      </c>
      <c r="E6378">
        <v>2020</v>
      </c>
      <c r="F6378" s="1" t="s">
        <v>28</v>
      </c>
      <c r="G6378" s="1" t="s">
        <v>29</v>
      </c>
      <c r="H6378" s="1" t="s">
        <v>105</v>
      </c>
      <c r="I6378" s="1" t="s">
        <v>104</v>
      </c>
      <c r="J6378">
        <v>606</v>
      </c>
      <c r="K6378">
        <v>15183540</v>
      </c>
      <c r="L6378">
        <v>4</v>
      </c>
      <c r="M6378" s="2" t="b">
        <f t="shared" si="198"/>
        <v>0</v>
      </c>
      <c r="N6378" s="2" t="str">
        <f t="shared" si="199"/>
        <v>Male202065-74 yearsGR113-075</v>
      </c>
    </row>
    <row r="6379" spans="2:14" x14ac:dyDescent="0.35">
      <c r="B6379" t="s">
        <v>712</v>
      </c>
      <c r="C6379" t="s">
        <v>713</v>
      </c>
      <c r="D6379">
        <v>2020</v>
      </c>
      <c r="E6379">
        <v>2020</v>
      </c>
      <c r="F6379" s="1" t="s">
        <v>28</v>
      </c>
      <c r="G6379" s="1" t="s">
        <v>29</v>
      </c>
      <c r="H6379" s="1" t="s">
        <v>103</v>
      </c>
      <c r="I6379" s="1" t="s">
        <v>102</v>
      </c>
      <c r="J6379">
        <v>5916</v>
      </c>
      <c r="K6379">
        <v>15183540</v>
      </c>
      <c r="L6379">
        <v>39</v>
      </c>
      <c r="M6379" s="2" t="b">
        <f t="shared" si="198"/>
        <v>1</v>
      </c>
      <c r="N6379" s="2" t="str">
        <f t="shared" si="199"/>
        <v>Male202065-74 yearsGR113-076</v>
      </c>
    </row>
    <row r="6380" spans="2:14" x14ac:dyDescent="0.35">
      <c r="B6380" t="s">
        <v>712</v>
      </c>
      <c r="C6380" t="s">
        <v>713</v>
      </c>
      <c r="D6380">
        <v>2020</v>
      </c>
      <c r="E6380">
        <v>2020</v>
      </c>
      <c r="F6380" s="1" t="s">
        <v>28</v>
      </c>
      <c r="G6380" s="1" t="s">
        <v>29</v>
      </c>
      <c r="H6380" s="1" t="s">
        <v>202</v>
      </c>
      <c r="I6380" s="1" t="s">
        <v>201</v>
      </c>
      <c r="J6380">
        <v>639</v>
      </c>
      <c r="K6380">
        <v>15183540</v>
      </c>
      <c r="L6380">
        <v>4.2</v>
      </c>
      <c r="M6380" s="2" t="b">
        <f t="shared" si="198"/>
        <v>0</v>
      </c>
      <c r="N6380" s="2" t="str">
        <f t="shared" si="199"/>
        <v>Male202065-74 yearsGR113-077</v>
      </c>
    </row>
    <row r="6381" spans="2:14" x14ac:dyDescent="0.35">
      <c r="B6381" t="s">
        <v>712</v>
      </c>
      <c r="C6381" t="s">
        <v>713</v>
      </c>
      <c r="D6381">
        <v>2020</v>
      </c>
      <c r="E6381">
        <v>2020</v>
      </c>
      <c r="F6381" s="1" t="s">
        <v>28</v>
      </c>
      <c r="G6381" s="1" t="s">
        <v>29</v>
      </c>
      <c r="H6381" s="1" t="s">
        <v>101</v>
      </c>
      <c r="I6381" s="1" t="s">
        <v>100</v>
      </c>
      <c r="J6381">
        <v>5277</v>
      </c>
      <c r="K6381">
        <v>15183540</v>
      </c>
      <c r="L6381">
        <v>34.799999999999997</v>
      </c>
      <c r="M6381" s="2" t="b">
        <f t="shared" si="198"/>
        <v>0</v>
      </c>
      <c r="N6381" s="2" t="str">
        <f t="shared" si="199"/>
        <v>Male202065-74 yearsGR113-078</v>
      </c>
    </row>
    <row r="6382" spans="2:14" x14ac:dyDescent="0.35">
      <c r="B6382" t="s">
        <v>712</v>
      </c>
      <c r="C6382" t="s">
        <v>713</v>
      </c>
      <c r="D6382">
        <v>2020</v>
      </c>
      <c r="E6382">
        <v>2020</v>
      </c>
      <c r="F6382" s="1" t="s">
        <v>28</v>
      </c>
      <c r="G6382" s="1" t="s">
        <v>29</v>
      </c>
      <c r="H6382" s="1" t="s">
        <v>200</v>
      </c>
      <c r="I6382" s="1" t="s">
        <v>199</v>
      </c>
      <c r="J6382">
        <v>25</v>
      </c>
      <c r="K6382">
        <v>15183540</v>
      </c>
      <c r="L6382">
        <v>0.2</v>
      </c>
      <c r="M6382" s="2" t="b">
        <f t="shared" si="198"/>
        <v>0</v>
      </c>
      <c r="N6382" s="2" t="str">
        <f t="shared" si="199"/>
        <v>Male202065-74 yearsGR113-079</v>
      </c>
    </row>
    <row r="6383" spans="2:14" x14ac:dyDescent="0.35">
      <c r="B6383" t="s">
        <v>712</v>
      </c>
      <c r="C6383" t="s">
        <v>713</v>
      </c>
      <c r="D6383">
        <v>2020</v>
      </c>
      <c r="E6383">
        <v>2020</v>
      </c>
      <c r="F6383" s="1" t="s">
        <v>28</v>
      </c>
      <c r="G6383" s="1" t="s">
        <v>29</v>
      </c>
      <c r="H6383" s="1" t="s">
        <v>196</v>
      </c>
      <c r="I6383" s="1" t="s">
        <v>195</v>
      </c>
      <c r="J6383">
        <v>17</v>
      </c>
      <c r="K6383">
        <v>15183540</v>
      </c>
      <c r="L6383" t="s">
        <v>10</v>
      </c>
      <c r="M6383" s="2" t="b">
        <f t="shared" si="198"/>
        <v>0</v>
      </c>
      <c r="N6383" s="2" t="str">
        <f t="shared" si="199"/>
        <v>Male202065-74 yearsGR113-081</v>
      </c>
    </row>
    <row r="6384" spans="2:14" x14ac:dyDescent="0.35">
      <c r="B6384" t="s">
        <v>712</v>
      </c>
      <c r="C6384" t="s">
        <v>713</v>
      </c>
      <c r="D6384">
        <v>2020</v>
      </c>
      <c r="E6384">
        <v>2020</v>
      </c>
      <c r="F6384" s="1" t="s">
        <v>28</v>
      </c>
      <c r="G6384" s="1" t="s">
        <v>29</v>
      </c>
      <c r="H6384" s="1" t="s">
        <v>99</v>
      </c>
      <c r="I6384" s="1" t="s">
        <v>98</v>
      </c>
      <c r="J6384">
        <v>20247</v>
      </c>
      <c r="K6384">
        <v>15183540</v>
      </c>
      <c r="L6384">
        <v>133.30000000000001</v>
      </c>
      <c r="M6384" s="2" t="b">
        <f t="shared" ref="M6384:M6447" si="200">LEFT(H6384,1)="#"</f>
        <v>1</v>
      </c>
      <c r="N6384" s="2" t="str">
        <f t="shared" ref="N6384:N6447" si="201">B6384&amp;E6384&amp;F6384&amp;I6384</f>
        <v>Male202065-74 yearsGR113-082</v>
      </c>
    </row>
    <row r="6385" spans="2:14" x14ac:dyDescent="0.35">
      <c r="B6385" t="s">
        <v>712</v>
      </c>
      <c r="C6385" t="s">
        <v>713</v>
      </c>
      <c r="D6385">
        <v>2020</v>
      </c>
      <c r="E6385">
        <v>2020</v>
      </c>
      <c r="F6385" s="1" t="s">
        <v>28</v>
      </c>
      <c r="G6385" s="1" t="s">
        <v>29</v>
      </c>
      <c r="H6385" s="1" t="s">
        <v>194</v>
      </c>
      <c r="I6385" s="1" t="s">
        <v>193</v>
      </c>
      <c r="J6385">
        <v>42</v>
      </c>
      <c r="K6385">
        <v>15183540</v>
      </c>
      <c r="L6385">
        <v>0.3</v>
      </c>
      <c r="M6385" s="2" t="b">
        <f t="shared" si="200"/>
        <v>0</v>
      </c>
      <c r="N6385" s="2" t="str">
        <f t="shared" si="201"/>
        <v>Male202065-74 yearsGR113-083</v>
      </c>
    </row>
    <row r="6386" spans="2:14" x14ac:dyDescent="0.35">
      <c r="B6386" t="s">
        <v>712</v>
      </c>
      <c r="C6386" t="s">
        <v>713</v>
      </c>
      <c r="D6386">
        <v>2020</v>
      </c>
      <c r="E6386">
        <v>2020</v>
      </c>
      <c r="F6386" s="1" t="s">
        <v>28</v>
      </c>
      <c r="G6386" s="1" t="s">
        <v>29</v>
      </c>
      <c r="H6386" s="1" t="s">
        <v>192</v>
      </c>
      <c r="I6386" s="1" t="s">
        <v>191</v>
      </c>
      <c r="J6386">
        <v>1156</v>
      </c>
      <c r="K6386">
        <v>15183540</v>
      </c>
      <c r="L6386">
        <v>7.6</v>
      </c>
      <c r="M6386" s="2" t="b">
        <f t="shared" si="200"/>
        <v>0</v>
      </c>
      <c r="N6386" s="2" t="str">
        <f t="shared" si="201"/>
        <v>Male202065-74 yearsGR113-084</v>
      </c>
    </row>
    <row r="6387" spans="2:14" x14ac:dyDescent="0.35">
      <c r="B6387" t="s">
        <v>712</v>
      </c>
      <c r="C6387" t="s">
        <v>713</v>
      </c>
      <c r="D6387">
        <v>2020</v>
      </c>
      <c r="E6387">
        <v>2020</v>
      </c>
      <c r="F6387" s="1" t="s">
        <v>28</v>
      </c>
      <c r="G6387" s="1" t="s">
        <v>29</v>
      </c>
      <c r="H6387" s="1" t="s">
        <v>190</v>
      </c>
      <c r="I6387" s="1" t="s">
        <v>189</v>
      </c>
      <c r="J6387">
        <v>227</v>
      </c>
      <c r="K6387">
        <v>15183540</v>
      </c>
      <c r="L6387">
        <v>1.5</v>
      </c>
      <c r="M6387" s="2" t="b">
        <f t="shared" si="200"/>
        <v>0</v>
      </c>
      <c r="N6387" s="2" t="str">
        <f t="shared" si="201"/>
        <v>Male202065-74 yearsGR113-085</v>
      </c>
    </row>
    <row r="6388" spans="2:14" x14ac:dyDescent="0.35">
      <c r="B6388" t="s">
        <v>712</v>
      </c>
      <c r="C6388" t="s">
        <v>713</v>
      </c>
      <c r="D6388">
        <v>2020</v>
      </c>
      <c r="E6388">
        <v>2020</v>
      </c>
      <c r="F6388" s="1" t="s">
        <v>28</v>
      </c>
      <c r="G6388" s="1" t="s">
        <v>29</v>
      </c>
      <c r="H6388" s="1" t="s">
        <v>97</v>
      </c>
      <c r="I6388" s="1" t="s">
        <v>96</v>
      </c>
      <c r="J6388">
        <v>18822</v>
      </c>
      <c r="K6388">
        <v>15183540</v>
      </c>
      <c r="L6388">
        <v>124</v>
      </c>
      <c r="M6388" s="2" t="b">
        <f t="shared" si="200"/>
        <v>0</v>
      </c>
      <c r="N6388" s="2" t="str">
        <f t="shared" si="201"/>
        <v>Male202065-74 yearsGR113-086</v>
      </c>
    </row>
    <row r="6389" spans="2:14" x14ac:dyDescent="0.35">
      <c r="B6389" t="s">
        <v>712</v>
      </c>
      <c r="C6389" t="s">
        <v>713</v>
      </c>
      <c r="D6389">
        <v>2020</v>
      </c>
      <c r="E6389">
        <v>2020</v>
      </c>
      <c r="F6389" s="1" t="s">
        <v>28</v>
      </c>
      <c r="G6389" s="1" t="s">
        <v>29</v>
      </c>
      <c r="H6389" s="1" t="s">
        <v>188</v>
      </c>
      <c r="I6389" s="1" t="s">
        <v>187</v>
      </c>
      <c r="J6389">
        <v>118</v>
      </c>
      <c r="K6389">
        <v>15183540</v>
      </c>
      <c r="L6389">
        <v>0.8</v>
      </c>
      <c r="M6389" s="2" t="b">
        <f t="shared" si="200"/>
        <v>1</v>
      </c>
      <c r="N6389" s="2" t="str">
        <f t="shared" si="201"/>
        <v>Male202065-74 yearsGR113-087</v>
      </c>
    </row>
    <row r="6390" spans="2:14" x14ac:dyDescent="0.35">
      <c r="B6390" t="s">
        <v>712</v>
      </c>
      <c r="C6390" t="s">
        <v>713</v>
      </c>
      <c r="D6390">
        <v>2020</v>
      </c>
      <c r="E6390">
        <v>2020</v>
      </c>
      <c r="F6390" s="1" t="s">
        <v>28</v>
      </c>
      <c r="G6390" s="1" t="s">
        <v>29</v>
      </c>
      <c r="H6390" s="1" t="s">
        <v>95</v>
      </c>
      <c r="I6390" s="1" t="s">
        <v>94</v>
      </c>
      <c r="J6390">
        <v>2002</v>
      </c>
      <c r="K6390">
        <v>15183540</v>
      </c>
      <c r="L6390">
        <v>13.2</v>
      </c>
      <c r="M6390" s="2" t="b">
        <f t="shared" si="200"/>
        <v>1</v>
      </c>
      <c r="N6390" s="2" t="str">
        <f t="shared" si="201"/>
        <v>Male202065-74 yearsGR113-088</v>
      </c>
    </row>
    <row r="6391" spans="2:14" x14ac:dyDescent="0.35">
      <c r="B6391" t="s">
        <v>712</v>
      </c>
      <c r="C6391" t="s">
        <v>713</v>
      </c>
      <c r="D6391">
        <v>2020</v>
      </c>
      <c r="E6391">
        <v>2020</v>
      </c>
      <c r="F6391" s="1" t="s">
        <v>28</v>
      </c>
      <c r="G6391" s="1" t="s">
        <v>29</v>
      </c>
      <c r="H6391" s="1" t="s">
        <v>186</v>
      </c>
      <c r="I6391" s="1" t="s">
        <v>185</v>
      </c>
      <c r="J6391">
        <v>5903</v>
      </c>
      <c r="K6391">
        <v>15183540</v>
      </c>
      <c r="L6391">
        <v>38.9</v>
      </c>
      <c r="M6391" s="2" t="b">
        <f t="shared" si="200"/>
        <v>0</v>
      </c>
      <c r="N6391" s="2" t="str">
        <f t="shared" si="201"/>
        <v>Male202065-74 yearsGR113-089</v>
      </c>
    </row>
    <row r="6392" spans="2:14" x14ac:dyDescent="0.35">
      <c r="B6392" t="s">
        <v>712</v>
      </c>
      <c r="C6392" t="s">
        <v>713</v>
      </c>
      <c r="D6392">
        <v>2020</v>
      </c>
      <c r="E6392">
        <v>2020</v>
      </c>
      <c r="F6392" s="1" t="s">
        <v>28</v>
      </c>
      <c r="G6392" s="1" t="s">
        <v>29</v>
      </c>
      <c r="H6392" s="1" t="s">
        <v>184</v>
      </c>
      <c r="I6392" s="1" t="s">
        <v>183</v>
      </c>
      <c r="J6392">
        <v>538</v>
      </c>
      <c r="K6392">
        <v>15183540</v>
      </c>
      <c r="L6392">
        <v>3.5</v>
      </c>
      <c r="M6392" s="2" t="b">
        <f t="shared" si="200"/>
        <v>1</v>
      </c>
      <c r="N6392" s="2" t="str">
        <f t="shared" si="201"/>
        <v>Male202065-74 yearsGR113-090</v>
      </c>
    </row>
    <row r="6393" spans="2:14" x14ac:dyDescent="0.35">
      <c r="B6393" t="s">
        <v>712</v>
      </c>
      <c r="C6393" t="s">
        <v>713</v>
      </c>
      <c r="D6393">
        <v>2020</v>
      </c>
      <c r="E6393">
        <v>2020</v>
      </c>
      <c r="F6393" s="1" t="s">
        <v>28</v>
      </c>
      <c r="G6393" s="1" t="s">
        <v>29</v>
      </c>
      <c r="H6393" s="1" t="s">
        <v>182</v>
      </c>
      <c r="I6393" s="1" t="s">
        <v>181</v>
      </c>
      <c r="J6393">
        <v>51</v>
      </c>
      <c r="K6393">
        <v>15183540</v>
      </c>
      <c r="L6393">
        <v>0.3</v>
      </c>
      <c r="M6393" s="2" t="b">
        <f t="shared" si="200"/>
        <v>1</v>
      </c>
      <c r="N6393" s="2" t="str">
        <f t="shared" si="201"/>
        <v>Male202065-74 yearsGR113-091</v>
      </c>
    </row>
    <row r="6394" spans="2:14" x14ac:dyDescent="0.35">
      <c r="B6394" t="s">
        <v>712</v>
      </c>
      <c r="C6394" t="s">
        <v>713</v>
      </c>
      <c r="D6394">
        <v>2020</v>
      </c>
      <c r="E6394">
        <v>2020</v>
      </c>
      <c r="F6394" s="1" t="s">
        <v>28</v>
      </c>
      <c r="G6394" s="1" t="s">
        <v>29</v>
      </c>
      <c r="H6394" s="1" t="s">
        <v>180</v>
      </c>
      <c r="I6394" s="1" t="s">
        <v>179</v>
      </c>
      <c r="J6394">
        <v>187</v>
      </c>
      <c r="K6394">
        <v>15183540</v>
      </c>
      <c r="L6394">
        <v>1.2</v>
      </c>
      <c r="M6394" s="2" t="b">
        <f t="shared" si="200"/>
        <v>1</v>
      </c>
      <c r="N6394" s="2" t="str">
        <f t="shared" si="201"/>
        <v>Male202065-74 yearsGR113-092</v>
      </c>
    </row>
    <row r="6395" spans="2:14" x14ac:dyDescent="0.35">
      <c r="B6395" t="s">
        <v>712</v>
      </c>
      <c r="C6395" t="s">
        <v>713</v>
      </c>
      <c r="D6395">
        <v>2020</v>
      </c>
      <c r="E6395">
        <v>2020</v>
      </c>
      <c r="F6395" s="1" t="s">
        <v>28</v>
      </c>
      <c r="G6395" s="1" t="s">
        <v>29</v>
      </c>
      <c r="H6395" s="1" t="s">
        <v>93</v>
      </c>
      <c r="I6395" s="1" t="s">
        <v>92</v>
      </c>
      <c r="J6395">
        <v>7536</v>
      </c>
      <c r="K6395">
        <v>15183540</v>
      </c>
      <c r="L6395">
        <v>49.6</v>
      </c>
      <c r="M6395" s="2" t="b">
        <f t="shared" si="200"/>
        <v>1</v>
      </c>
      <c r="N6395" s="2" t="str">
        <f t="shared" si="201"/>
        <v>Male202065-74 yearsGR113-093</v>
      </c>
    </row>
    <row r="6396" spans="2:14" x14ac:dyDescent="0.35">
      <c r="B6396" t="s">
        <v>712</v>
      </c>
      <c r="C6396" t="s">
        <v>713</v>
      </c>
      <c r="D6396">
        <v>2020</v>
      </c>
      <c r="E6396">
        <v>2020</v>
      </c>
      <c r="F6396" s="1" t="s">
        <v>28</v>
      </c>
      <c r="G6396" s="1" t="s">
        <v>29</v>
      </c>
      <c r="H6396" s="1" t="s">
        <v>91</v>
      </c>
      <c r="I6396" s="1" t="s">
        <v>90</v>
      </c>
      <c r="J6396">
        <v>4029</v>
      </c>
      <c r="K6396">
        <v>15183540</v>
      </c>
      <c r="L6396">
        <v>26.5</v>
      </c>
      <c r="M6396" s="2" t="b">
        <f t="shared" si="200"/>
        <v>0</v>
      </c>
      <c r="N6396" s="2" t="str">
        <f t="shared" si="201"/>
        <v>Male202065-74 yearsGR113-094</v>
      </c>
    </row>
    <row r="6397" spans="2:14" x14ac:dyDescent="0.35">
      <c r="B6397" t="s">
        <v>712</v>
      </c>
      <c r="C6397" t="s">
        <v>713</v>
      </c>
      <c r="D6397">
        <v>2020</v>
      </c>
      <c r="E6397">
        <v>2020</v>
      </c>
      <c r="F6397" s="1" t="s">
        <v>28</v>
      </c>
      <c r="G6397" s="1" t="s">
        <v>29</v>
      </c>
      <c r="H6397" s="1" t="s">
        <v>178</v>
      </c>
      <c r="I6397" s="1" t="s">
        <v>177</v>
      </c>
      <c r="J6397">
        <v>3507</v>
      </c>
      <c r="K6397">
        <v>15183540</v>
      </c>
      <c r="L6397">
        <v>23.1</v>
      </c>
      <c r="M6397" s="2" t="b">
        <f t="shared" si="200"/>
        <v>0</v>
      </c>
      <c r="N6397" s="2" t="str">
        <f t="shared" si="201"/>
        <v>Male202065-74 yearsGR113-095</v>
      </c>
    </row>
    <row r="6398" spans="2:14" x14ac:dyDescent="0.35">
      <c r="B6398" t="s">
        <v>712</v>
      </c>
      <c r="C6398" t="s">
        <v>713</v>
      </c>
      <c r="D6398">
        <v>2020</v>
      </c>
      <c r="E6398">
        <v>2020</v>
      </c>
      <c r="F6398" s="1" t="s">
        <v>28</v>
      </c>
      <c r="G6398" s="1" t="s">
        <v>29</v>
      </c>
      <c r="H6398" s="1" t="s">
        <v>176</v>
      </c>
      <c r="I6398" s="1" t="s">
        <v>175</v>
      </c>
      <c r="J6398">
        <v>424</v>
      </c>
      <c r="K6398">
        <v>15183540</v>
      </c>
      <c r="L6398">
        <v>2.8</v>
      </c>
      <c r="M6398" s="2" t="b">
        <f t="shared" si="200"/>
        <v>1</v>
      </c>
      <c r="N6398" s="2" t="str">
        <f t="shared" si="201"/>
        <v>Male202065-74 yearsGR113-096</v>
      </c>
    </row>
    <row r="6399" spans="2:14" x14ac:dyDescent="0.35">
      <c r="B6399" t="s">
        <v>712</v>
      </c>
      <c r="C6399" t="s">
        <v>713</v>
      </c>
      <c r="D6399">
        <v>2020</v>
      </c>
      <c r="E6399">
        <v>2020</v>
      </c>
      <c r="F6399" s="1" t="s">
        <v>28</v>
      </c>
      <c r="G6399" s="1" t="s">
        <v>29</v>
      </c>
      <c r="H6399" s="1" t="s">
        <v>89</v>
      </c>
      <c r="I6399" s="1" t="s">
        <v>88</v>
      </c>
      <c r="J6399">
        <v>6230</v>
      </c>
      <c r="K6399">
        <v>15183540</v>
      </c>
      <c r="L6399">
        <v>41</v>
      </c>
      <c r="M6399" s="2" t="b">
        <f t="shared" si="200"/>
        <v>1</v>
      </c>
      <c r="N6399" s="2" t="str">
        <f t="shared" si="201"/>
        <v>Male202065-74 yearsGR113-097</v>
      </c>
    </row>
    <row r="6400" spans="2:14" x14ac:dyDescent="0.35">
      <c r="B6400" t="s">
        <v>712</v>
      </c>
      <c r="C6400" t="s">
        <v>713</v>
      </c>
      <c r="D6400">
        <v>2020</v>
      </c>
      <c r="E6400">
        <v>2020</v>
      </c>
      <c r="F6400" s="1" t="s">
        <v>28</v>
      </c>
      <c r="G6400" s="1" t="s">
        <v>29</v>
      </c>
      <c r="H6400" s="1" t="s">
        <v>174</v>
      </c>
      <c r="I6400" s="1" t="s">
        <v>173</v>
      </c>
      <c r="J6400">
        <v>83</v>
      </c>
      <c r="K6400">
        <v>15183540</v>
      </c>
      <c r="L6400">
        <v>0.5</v>
      </c>
      <c r="M6400" s="2" t="b">
        <f t="shared" si="200"/>
        <v>0</v>
      </c>
      <c r="N6400" s="2" t="str">
        <f t="shared" si="201"/>
        <v>Male202065-74 yearsGR113-098</v>
      </c>
    </row>
    <row r="6401" spans="2:14" x14ac:dyDescent="0.35">
      <c r="B6401" t="s">
        <v>712</v>
      </c>
      <c r="C6401" t="s">
        <v>713</v>
      </c>
      <c r="D6401">
        <v>2020</v>
      </c>
      <c r="E6401">
        <v>2020</v>
      </c>
      <c r="F6401" s="1" t="s">
        <v>28</v>
      </c>
      <c r="G6401" s="1" t="s">
        <v>29</v>
      </c>
      <c r="H6401" s="1" t="s">
        <v>172</v>
      </c>
      <c r="I6401" s="1" t="s">
        <v>171</v>
      </c>
      <c r="J6401">
        <v>35</v>
      </c>
      <c r="K6401">
        <v>15183540</v>
      </c>
      <c r="L6401">
        <v>0.2</v>
      </c>
      <c r="M6401" s="2" t="b">
        <f t="shared" si="200"/>
        <v>0</v>
      </c>
      <c r="N6401" s="2" t="str">
        <f t="shared" si="201"/>
        <v>Male202065-74 yearsGR113-099</v>
      </c>
    </row>
    <row r="6402" spans="2:14" x14ac:dyDescent="0.35">
      <c r="B6402" t="s">
        <v>712</v>
      </c>
      <c r="C6402" t="s">
        <v>713</v>
      </c>
      <c r="D6402">
        <v>2020</v>
      </c>
      <c r="E6402">
        <v>2020</v>
      </c>
      <c r="F6402" s="1" t="s">
        <v>28</v>
      </c>
      <c r="G6402" s="1" t="s">
        <v>29</v>
      </c>
      <c r="H6402" s="1" t="s">
        <v>87</v>
      </c>
      <c r="I6402" s="1" t="s">
        <v>86</v>
      </c>
      <c r="J6402">
        <v>6110</v>
      </c>
      <c r="K6402">
        <v>15183540</v>
      </c>
      <c r="L6402">
        <v>40.200000000000003</v>
      </c>
      <c r="M6402" s="2" t="b">
        <f t="shared" si="200"/>
        <v>0</v>
      </c>
      <c r="N6402" s="2" t="str">
        <f t="shared" si="201"/>
        <v>Male202065-74 yearsGR113-100</v>
      </c>
    </row>
    <row r="6403" spans="2:14" x14ac:dyDescent="0.35">
      <c r="B6403" t="s">
        <v>712</v>
      </c>
      <c r="C6403" t="s">
        <v>713</v>
      </c>
      <c r="D6403">
        <v>2020</v>
      </c>
      <c r="E6403">
        <v>2020</v>
      </c>
      <c r="F6403" s="1" t="s">
        <v>28</v>
      </c>
      <c r="G6403" s="1" t="s">
        <v>29</v>
      </c>
      <c r="H6403" s="1" t="s">
        <v>170</v>
      </c>
      <c r="I6403" s="1" t="s">
        <v>169</v>
      </c>
      <c r="J6403">
        <v>90</v>
      </c>
      <c r="K6403">
        <v>15183540</v>
      </c>
      <c r="L6403">
        <v>0.6</v>
      </c>
      <c r="M6403" s="2" t="b">
        <f t="shared" si="200"/>
        <v>1</v>
      </c>
      <c r="N6403" s="2" t="str">
        <f t="shared" si="201"/>
        <v>Male202065-74 yearsGR113-102</v>
      </c>
    </row>
    <row r="6404" spans="2:14" x14ac:dyDescent="0.35">
      <c r="B6404" t="s">
        <v>712</v>
      </c>
      <c r="C6404" t="s">
        <v>713</v>
      </c>
      <c r="D6404">
        <v>2020</v>
      </c>
      <c r="E6404">
        <v>2020</v>
      </c>
      <c r="F6404" s="1" t="s">
        <v>28</v>
      </c>
      <c r="G6404" s="1" t="s">
        <v>29</v>
      </c>
      <c r="H6404" s="1" t="s">
        <v>168</v>
      </c>
      <c r="I6404" s="1" t="s">
        <v>167</v>
      </c>
      <c r="J6404">
        <v>90</v>
      </c>
      <c r="K6404">
        <v>15183540</v>
      </c>
      <c r="L6404">
        <v>0.6</v>
      </c>
      <c r="M6404" s="2" t="b">
        <f t="shared" si="200"/>
        <v>1</v>
      </c>
      <c r="N6404" s="2" t="str">
        <f t="shared" si="201"/>
        <v>Male202065-74 yearsGR113-103</v>
      </c>
    </row>
    <row r="6405" spans="2:14" x14ac:dyDescent="0.35">
      <c r="B6405" t="s">
        <v>712</v>
      </c>
      <c r="C6405" t="s">
        <v>713</v>
      </c>
      <c r="D6405">
        <v>2020</v>
      </c>
      <c r="E6405">
        <v>2020</v>
      </c>
      <c r="F6405" s="1" t="s">
        <v>28</v>
      </c>
      <c r="G6405" s="1" t="s">
        <v>29</v>
      </c>
      <c r="H6405" s="1" t="s">
        <v>164</v>
      </c>
      <c r="I6405" s="1" t="s">
        <v>163</v>
      </c>
      <c r="J6405">
        <v>356</v>
      </c>
      <c r="K6405">
        <v>15183540</v>
      </c>
      <c r="L6405">
        <v>2.2999999999999998</v>
      </c>
      <c r="M6405" s="2" t="b">
        <f t="shared" si="200"/>
        <v>1</v>
      </c>
      <c r="N6405" s="2" t="str">
        <f t="shared" si="201"/>
        <v>Male202065-74 yearsGR113-109</v>
      </c>
    </row>
    <row r="6406" spans="2:14" x14ac:dyDescent="0.35">
      <c r="B6406" t="s">
        <v>712</v>
      </c>
      <c r="C6406" t="s">
        <v>713</v>
      </c>
      <c r="D6406">
        <v>2020</v>
      </c>
      <c r="E6406">
        <v>2020</v>
      </c>
      <c r="F6406" s="1" t="s">
        <v>28</v>
      </c>
      <c r="G6406" s="1" t="s">
        <v>29</v>
      </c>
      <c r="H6406" s="1" t="s">
        <v>83</v>
      </c>
      <c r="I6406" s="1" t="s">
        <v>82</v>
      </c>
      <c r="J6406">
        <v>2665</v>
      </c>
      <c r="K6406">
        <v>15183540</v>
      </c>
      <c r="L6406">
        <v>17.600000000000001</v>
      </c>
      <c r="M6406" s="2" t="b">
        <f t="shared" si="200"/>
        <v>0</v>
      </c>
      <c r="N6406" s="2" t="str">
        <f t="shared" si="201"/>
        <v>Male202065-74 yearsGR113-110</v>
      </c>
    </row>
    <row r="6407" spans="2:14" x14ac:dyDescent="0.35">
      <c r="B6407" t="s">
        <v>712</v>
      </c>
      <c r="C6407" t="s">
        <v>713</v>
      </c>
      <c r="D6407">
        <v>2020</v>
      </c>
      <c r="E6407">
        <v>2020</v>
      </c>
      <c r="F6407" s="1" t="s">
        <v>28</v>
      </c>
      <c r="G6407" s="1" t="s">
        <v>29</v>
      </c>
      <c r="H6407" s="1" t="s">
        <v>81</v>
      </c>
      <c r="I6407" s="1" t="s">
        <v>80</v>
      </c>
      <c r="J6407">
        <v>32691</v>
      </c>
      <c r="K6407">
        <v>15183540</v>
      </c>
      <c r="L6407">
        <v>215.3</v>
      </c>
      <c r="M6407" s="2" t="b">
        <f t="shared" si="200"/>
        <v>0</v>
      </c>
      <c r="N6407" s="2" t="str">
        <f t="shared" si="201"/>
        <v>Male202065-74 yearsGR113-111</v>
      </c>
    </row>
    <row r="6408" spans="2:14" x14ac:dyDescent="0.35">
      <c r="B6408" t="s">
        <v>712</v>
      </c>
      <c r="C6408" t="s">
        <v>713</v>
      </c>
      <c r="D6408">
        <v>2020</v>
      </c>
      <c r="E6408">
        <v>2020</v>
      </c>
      <c r="F6408" s="1" t="s">
        <v>28</v>
      </c>
      <c r="G6408" s="1" t="s">
        <v>29</v>
      </c>
      <c r="H6408" s="1" t="s">
        <v>79</v>
      </c>
      <c r="I6408" s="1" t="s">
        <v>78</v>
      </c>
      <c r="J6408">
        <v>12543</v>
      </c>
      <c r="K6408">
        <v>15183540</v>
      </c>
      <c r="L6408">
        <v>82.6</v>
      </c>
      <c r="M6408" s="2" t="b">
        <f t="shared" si="200"/>
        <v>1</v>
      </c>
      <c r="N6408" s="2" t="str">
        <f t="shared" si="201"/>
        <v>Male202065-74 yearsGR113-112</v>
      </c>
    </row>
    <row r="6409" spans="2:14" x14ac:dyDescent="0.35">
      <c r="B6409" t="s">
        <v>712</v>
      </c>
      <c r="C6409" t="s">
        <v>713</v>
      </c>
      <c r="D6409">
        <v>2020</v>
      </c>
      <c r="E6409">
        <v>2020</v>
      </c>
      <c r="F6409" s="1" t="s">
        <v>28</v>
      </c>
      <c r="G6409" s="1" t="s">
        <v>29</v>
      </c>
      <c r="H6409" s="1" t="s">
        <v>77</v>
      </c>
      <c r="I6409" s="1" t="s">
        <v>76</v>
      </c>
      <c r="J6409">
        <v>3275</v>
      </c>
      <c r="K6409">
        <v>15183540</v>
      </c>
      <c r="L6409">
        <v>21.6</v>
      </c>
      <c r="M6409" s="2" t="b">
        <f t="shared" si="200"/>
        <v>0</v>
      </c>
      <c r="N6409" s="2" t="str">
        <f t="shared" si="201"/>
        <v>Male202065-74 yearsGR113-113</v>
      </c>
    </row>
    <row r="6410" spans="2:14" x14ac:dyDescent="0.35">
      <c r="B6410" t="s">
        <v>712</v>
      </c>
      <c r="C6410" t="s">
        <v>713</v>
      </c>
      <c r="D6410">
        <v>2020</v>
      </c>
      <c r="E6410">
        <v>2020</v>
      </c>
      <c r="F6410" s="1" t="s">
        <v>28</v>
      </c>
      <c r="G6410" s="1" t="s">
        <v>29</v>
      </c>
      <c r="H6410" s="1" t="s">
        <v>75</v>
      </c>
      <c r="I6410" s="1" t="s">
        <v>74</v>
      </c>
      <c r="J6410">
        <v>2904</v>
      </c>
      <c r="K6410">
        <v>15183540</v>
      </c>
      <c r="L6410">
        <v>19.100000000000001</v>
      </c>
      <c r="M6410" s="2" t="b">
        <f t="shared" si="200"/>
        <v>0</v>
      </c>
      <c r="N6410" s="2" t="str">
        <f t="shared" si="201"/>
        <v>Male202065-74 yearsGR113-114</v>
      </c>
    </row>
    <row r="6411" spans="2:14" x14ac:dyDescent="0.35">
      <c r="B6411" t="s">
        <v>712</v>
      </c>
      <c r="C6411" t="s">
        <v>713</v>
      </c>
      <c r="D6411">
        <v>2020</v>
      </c>
      <c r="E6411">
        <v>2020</v>
      </c>
      <c r="F6411" s="1" t="s">
        <v>28</v>
      </c>
      <c r="G6411" s="1" t="s">
        <v>29</v>
      </c>
      <c r="H6411" s="1" t="s">
        <v>162</v>
      </c>
      <c r="I6411" s="1" t="s">
        <v>161</v>
      </c>
      <c r="J6411">
        <v>123</v>
      </c>
      <c r="K6411">
        <v>15183540</v>
      </c>
      <c r="L6411">
        <v>0.8</v>
      </c>
      <c r="M6411" s="2" t="b">
        <f t="shared" si="200"/>
        <v>0</v>
      </c>
      <c r="N6411" s="2" t="str">
        <f t="shared" si="201"/>
        <v>Male202065-74 yearsGR113-115</v>
      </c>
    </row>
    <row r="6412" spans="2:14" x14ac:dyDescent="0.35">
      <c r="B6412" t="s">
        <v>712</v>
      </c>
      <c r="C6412" t="s">
        <v>713</v>
      </c>
      <c r="D6412">
        <v>2020</v>
      </c>
      <c r="E6412">
        <v>2020</v>
      </c>
      <c r="F6412" s="1" t="s">
        <v>28</v>
      </c>
      <c r="G6412" s="1" t="s">
        <v>29</v>
      </c>
      <c r="H6412" s="1" t="s">
        <v>160</v>
      </c>
      <c r="I6412" s="1" t="s">
        <v>159</v>
      </c>
      <c r="J6412">
        <v>248</v>
      </c>
      <c r="K6412">
        <v>15183540</v>
      </c>
      <c r="L6412">
        <v>1.6</v>
      </c>
      <c r="M6412" s="2" t="b">
        <f t="shared" si="200"/>
        <v>0</v>
      </c>
      <c r="N6412" s="2" t="str">
        <f t="shared" si="201"/>
        <v>Male202065-74 yearsGR113-116</v>
      </c>
    </row>
    <row r="6413" spans="2:14" x14ac:dyDescent="0.35">
      <c r="B6413" t="s">
        <v>712</v>
      </c>
      <c r="C6413" t="s">
        <v>713</v>
      </c>
      <c r="D6413">
        <v>2020</v>
      </c>
      <c r="E6413">
        <v>2020</v>
      </c>
      <c r="F6413" s="1" t="s">
        <v>28</v>
      </c>
      <c r="G6413" s="1" t="s">
        <v>29</v>
      </c>
      <c r="H6413" s="1" t="s">
        <v>73</v>
      </c>
      <c r="I6413" s="1" t="s">
        <v>72</v>
      </c>
      <c r="J6413">
        <v>9268</v>
      </c>
      <c r="K6413">
        <v>15183540</v>
      </c>
      <c r="L6413">
        <v>61</v>
      </c>
      <c r="M6413" s="2" t="b">
        <f t="shared" si="200"/>
        <v>0</v>
      </c>
      <c r="N6413" s="2" t="str">
        <f t="shared" si="201"/>
        <v>Male202065-74 yearsGR113-117</v>
      </c>
    </row>
    <row r="6414" spans="2:14" x14ac:dyDescent="0.35">
      <c r="B6414" t="s">
        <v>712</v>
      </c>
      <c r="C6414" t="s">
        <v>713</v>
      </c>
      <c r="D6414">
        <v>2020</v>
      </c>
      <c r="E6414">
        <v>2020</v>
      </c>
      <c r="F6414" s="1" t="s">
        <v>28</v>
      </c>
      <c r="G6414" s="1" t="s">
        <v>29</v>
      </c>
      <c r="H6414" s="1" t="s">
        <v>71</v>
      </c>
      <c r="I6414" s="1" t="s">
        <v>70</v>
      </c>
      <c r="J6414">
        <v>3607</v>
      </c>
      <c r="K6414">
        <v>15183540</v>
      </c>
      <c r="L6414">
        <v>23.8</v>
      </c>
      <c r="M6414" s="2" t="b">
        <f t="shared" si="200"/>
        <v>0</v>
      </c>
      <c r="N6414" s="2" t="str">
        <f t="shared" si="201"/>
        <v>Male202065-74 yearsGR113-118</v>
      </c>
    </row>
    <row r="6415" spans="2:14" x14ac:dyDescent="0.35">
      <c r="B6415" t="s">
        <v>712</v>
      </c>
      <c r="C6415" t="s">
        <v>713</v>
      </c>
      <c r="D6415">
        <v>2020</v>
      </c>
      <c r="E6415">
        <v>2020</v>
      </c>
      <c r="F6415" s="1" t="s">
        <v>28</v>
      </c>
      <c r="G6415" s="1" t="s">
        <v>29</v>
      </c>
      <c r="H6415" s="1" t="s">
        <v>158</v>
      </c>
      <c r="I6415" s="1" t="s">
        <v>157</v>
      </c>
      <c r="J6415">
        <v>34</v>
      </c>
      <c r="K6415">
        <v>15183540</v>
      </c>
      <c r="L6415">
        <v>0.2</v>
      </c>
      <c r="M6415" s="2" t="b">
        <f t="shared" si="200"/>
        <v>0</v>
      </c>
      <c r="N6415" s="2" t="str">
        <f t="shared" si="201"/>
        <v>Male202065-74 yearsGR113-119</v>
      </c>
    </row>
    <row r="6416" spans="2:14" x14ac:dyDescent="0.35">
      <c r="B6416" t="s">
        <v>712</v>
      </c>
      <c r="C6416" t="s">
        <v>713</v>
      </c>
      <c r="D6416">
        <v>2020</v>
      </c>
      <c r="E6416">
        <v>2020</v>
      </c>
      <c r="F6416" s="1" t="s">
        <v>28</v>
      </c>
      <c r="G6416" s="1" t="s">
        <v>29</v>
      </c>
      <c r="H6416" s="1" t="s">
        <v>69</v>
      </c>
      <c r="I6416" s="1" t="s">
        <v>68</v>
      </c>
      <c r="J6416">
        <v>324</v>
      </c>
      <c r="K6416">
        <v>15183540</v>
      </c>
      <c r="L6416">
        <v>2.1</v>
      </c>
      <c r="M6416" s="2" t="b">
        <f t="shared" si="200"/>
        <v>0</v>
      </c>
      <c r="N6416" s="2" t="str">
        <f t="shared" si="201"/>
        <v>Male202065-74 yearsGR113-120</v>
      </c>
    </row>
    <row r="6417" spans="2:14" x14ac:dyDescent="0.35">
      <c r="B6417" t="s">
        <v>712</v>
      </c>
      <c r="C6417" t="s">
        <v>713</v>
      </c>
      <c r="D6417">
        <v>2020</v>
      </c>
      <c r="E6417">
        <v>2020</v>
      </c>
      <c r="F6417" s="1" t="s">
        <v>28</v>
      </c>
      <c r="G6417" s="1" t="s">
        <v>29</v>
      </c>
      <c r="H6417" s="1" t="s">
        <v>156</v>
      </c>
      <c r="I6417" s="1" t="s">
        <v>155</v>
      </c>
      <c r="J6417">
        <v>416</v>
      </c>
      <c r="K6417">
        <v>15183540</v>
      </c>
      <c r="L6417">
        <v>2.7</v>
      </c>
      <c r="M6417" s="2" t="b">
        <f t="shared" si="200"/>
        <v>0</v>
      </c>
      <c r="N6417" s="2" t="str">
        <f t="shared" si="201"/>
        <v>Male202065-74 yearsGR113-121</v>
      </c>
    </row>
    <row r="6418" spans="2:14" x14ac:dyDescent="0.35">
      <c r="B6418" t="s">
        <v>712</v>
      </c>
      <c r="C6418" t="s">
        <v>713</v>
      </c>
      <c r="D6418">
        <v>2020</v>
      </c>
      <c r="E6418">
        <v>2020</v>
      </c>
      <c r="F6418" s="1" t="s">
        <v>28</v>
      </c>
      <c r="G6418" s="1" t="s">
        <v>29</v>
      </c>
      <c r="H6418" s="1" t="s">
        <v>67</v>
      </c>
      <c r="I6418" s="1" t="s">
        <v>66</v>
      </c>
      <c r="J6418">
        <v>2820</v>
      </c>
      <c r="K6418">
        <v>15183540</v>
      </c>
      <c r="L6418">
        <v>18.600000000000001</v>
      </c>
      <c r="M6418" s="2" t="b">
        <f t="shared" si="200"/>
        <v>0</v>
      </c>
      <c r="N6418" s="2" t="str">
        <f t="shared" si="201"/>
        <v>Male202065-74 yearsGR113-122</v>
      </c>
    </row>
    <row r="6419" spans="2:14" x14ac:dyDescent="0.35">
      <c r="B6419" t="s">
        <v>712</v>
      </c>
      <c r="C6419" t="s">
        <v>713</v>
      </c>
      <c r="D6419">
        <v>2020</v>
      </c>
      <c r="E6419">
        <v>2020</v>
      </c>
      <c r="F6419" s="1" t="s">
        <v>28</v>
      </c>
      <c r="G6419" s="1" t="s">
        <v>29</v>
      </c>
      <c r="H6419" s="1" t="s">
        <v>154</v>
      </c>
      <c r="I6419" s="1" t="s">
        <v>153</v>
      </c>
      <c r="J6419">
        <v>2067</v>
      </c>
      <c r="K6419">
        <v>15183540</v>
      </c>
      <c r="L6419">
        <v>13.6</v>
      </c>
      <c r="M6419" s="2" t="b">
        <f t="shared" si="200"/>
        <v>0</v>
      </c>
      <c r="N6419" s="2" t="str">
        <f t="shared" si="201"/>
        <v>Male202065-74 yearsGR113-123</v>
      </c>
    </row>
    <row r="6420" spans="2:14" x14ac:dyDescent="0.35">
      <c r="B6420" t="s">
        <v>712</v>
      </c>
      <c r="C6420" t="s">
        <v>713</v>
      </c>
      <c r="D6420">
        <v>2020</v>
      </c>
      <c r="E6420">
        <v>2020</v>
      </c>
      <c r="F6420" s="1" t="s">
        <v>28</v>
      </c>
      <c r="G6420" s="1" t="s">
        <v>29</v>
      </c>
      <c r="H6420" s="1" t="s">
        <v>65</v>
      </c>
      <c r="I6420" s="1" t="s">
        <v>64</v>
      </c>
      <c r="J6420">
        <v>3743</v>
      </c>
      <c r="K6420">
        <v>15183540</v>
      </c>
      <c r="L6420">
        <v>24.7</v>
      </c>
      <c r="M6420" s="2" t="b">
        <f t="shared" si="200"/>
        <v>1</v>
      </c>
      <c r="N6420" s="2" t="str">
        <f t="shared" si="201"/>
        <v>Male202065-74 yearsGR113-124</v>
      </c>
    </row>
    <row r="6421" spans="2:14" x14ac:dyDescent="0.35">
      <c r="B6421" t="s">
        <v>712</v>
      </c>
      <c r="C6421" t="s">
        <v>713</v>
      </c>
      <c r="D6421">
        <v>2020</v>
      </c>
      <c r="E6421">
        <v>2020</v>
      </c>
      <c r="F6421" s="1" t="s">
        <v>28</v>
      </c>
      <c r="G6421" s="1" t="s">
        <v>29</v>
      </c>
      <c r="H6421" s="1" t="s">
        <v>152</v>
      </c>
      <c r="I6421" s="1" t="s">
        <v>151</v>
      </c>
      <c r="J6421">
        <v>2740</v>
      </c>
      <c r="K6421">
        <v>15183540</v>
      </c>
      <c r="L6421">
        <v>18</v>
      </c>
      <c r="M6421" s="2" t="b">
        <f t="shared" si="200"/>
        <v>0</v>
      </c>
      <c r="N6421" s="2" t="str">
        <f t="shared" si="201"/>
        <v>Male202065-74 yearsGR113-125</v>
      </c>
    </row>
    <row r="6422" spans="2:14" x14ac:dyDescent="0.35">
      <c r="B6422" t="s">
        <v>712</v>
      </c>
      <c r="C6422" t="s">
        <v>713</v>
      </c>
      <c r="D6422">
        <v>2020</v>
      </c>
      <c r="E6422">
        <v>2020</v>
      </c>
      <c r="F6422" s="1" t="s">
        <v>28</v>
      </c>
      <c r="G6422" s="1" t="s">
        <v>29</v>
      </c>
      <c r="H6422" s="1" t="s">
        <v>63</v>
      </c>
      <c r="I6422" s="1" t="s">
        <v>62</v>
      </c>
      <c r="J6422">
        <v>1003</v>
      </c>
      <c r="K6422">
        <v>15183540</v>
      </c>
      <c r="L6422">
        <v>6.6</v>
      </c>
      <c r="M6422" s="2" t="b">
        <f t="shared" si="200"/>
        <v>0</v>
      </c>
      <c r="N6422" s="2" t="str">
        <f t="shared" si="201"/>
        <v>Male202065-74 yearsGR113-126</v>
      </c>
    </row>
    <row r="6423" spans="2:14" x14ac:dyDescent="0.35">
      <c r="B6423" t="s">
        <v>712</v>
      </c>
      <c r="C6423" t="s">
        <v>713</v>
      </c>
      <c r="D6423">
        <v>2020</v>
      </c>
      <c r="E6423">
        <v>2020</v>
      </c>
      <c r="F6423" s="1" t="s">
        <v>28</v>
      </c>
      <c r="G6423" s="1" t="s">
        <v>29</v>
      </c>
      <c r="H6423" s="1" t="s">
        <v>61</v>
      </c>
      <c r="I6423" s="1" t="s">
        <v>60</v>
      </c>
      <c r="J6423">
        <v>481</v>
      </c>
      <c r="K6423">
        <v>15183540</v>
      </c>
      <c r="L6423">
        <v>3.2</v>
      </c>
      <c r="M6423" s="2" t="b">
        <f t="shared" si="200"/>
        <v>1</v>
      </c>
      <c r="N6423" s="2" t="str">
        <f t="shared" si="201"/>
        <v>Male202065-74 yearsGR113-127</v>
      </c>
    </row>
    <row r="6424" spans="2:14" x14ac:dyDescent="0.35">
      <c r="B6424" t="s">
        <v>712</v>
      </c>
      <c r="C6424" t="s">
        <v>713</v>
      </c>
      <c r="D6424">
        <v>2020</v>
      </c>
      <c r="E6424">
        <v>2020</v>
      </c>
      <c r="F6424" s="1" t="s">
        <v>28</v>
      </c>
      <c r="G6424" s="1" t="s">
        <v>29</v>
      </c>
      <c r="H6424" s="1" t="s">
        <v>59</v>
      </c>
      <c r="I6424" s="1" t="s">
        <v>58</v>
      </c>
      <c r="J6424">
        <v>231</v>
      </c>
      <c r="K6424">
        <v>15183540</v>
      </c>
      <c r="L6424">
        <v>1.5</v>
      </c>
      <c r="M6424" s="2" t="b">
        <f t="shared" si="200"/>
        <v>0</v>
      </c>
      <c r="N6424" s="2" t="str">
        <f t="shared" si="201"/>
        <v>Male202065-74 yearsGR113-128</v>
      </c>
    </row>
    <row r="6425" spans="2:14" x14ac:dyDescent="0.35">
      <c r="B6425" t="s">
        <v>712</v>
      </c>
      <c r="C6425" t="s">
        <v>713</v>
      </c>
      <c r="D6425">
        <v>2020</v>
      </c>
      <c r="E6425">
        <v>2020</v>
      </c>
      <c r="F6425" s="1" t="s">
        <v>28</v>
      </c>
      <c r="G6425" s="1" t="s">
        <v>29</v>
      </c>
      <c r="H6425" s="1" t="s">
        <v>57</v>
      </c>
      <c r="I6425" s="1" t="s">
        <v>56</v>
      </c>
      <c r="J6425">
        <v>250</v>
      </c>
      <c r="K6425">
        <v>15183540</v>
      </c>
      <c r="L6425">
        <v>1.6</v>
      </c>
      <c r="M6425" s="2" t="b">
        <f t="shared" si="200"/>
        <v>0</v>
      </c>
      <c r="N6425" s="2" t="str">
        <f t="shared" si="201"/>
        <v>Male202065-74 yearsGR113-129</v>
      </c>
    </row>
    <row r="6426" spans="2:14" x14ac:dyDescent="0.35">
      <c r="B6426" t="s">
        <v>712</v>
      </c>
      <c r="C6426" t="s">
        <v>713</v>
      </c>
      <c r="D6426">
        <v>2020</v>
      </c>
      <c r="E6426">
        <v>2020</v>
      </c>
      <c r="F6426" s="1" t="s">
        <v>28</v>
      </c>
      <c r="G6426" s="1" t="s">
        <v>29</v>
      </c>
      <c r="H6426" s="1" t="s">
        <v>300</v>
      </c>
      <c r="I6426" s="1" t="s">
        <v>299</v>
      </c>
      <c r="J6426">
        <v>19</v>
      </c>
      <c r="K6426">
        <v>15183540</v>
      </c>
      <c r="L6426" t="s">
        <v>10</v>
      </c>
      <c r="M6426" s="2" t="b">
        <f t="shared" si="200"/>
        <v>1</v>
      </c>
      <c r="N6426" s="2" t="str">
        <f t="shared" si="201"/>
        <v>Male202065-74 yearsGR113-130</v>
      </c>
    </row>
    <row r="6427" spans="2:14" x14ac:dyDescent="0.35">
      <c r="B6427" t="s">
        <v>712</v>
      </c>
      <c r="C6427" t="s">
        <v>713</v>
      </c>
      <c r="D6427">
        <v>2020</v>
      </c>
      <c r="E6427">
        <v>2020</v>
      </c>
      <c r="F6427" s="1" t="s">
        <v>28</v>
      </c>
      <c r="G6427" s="1" t="s">
        <v>29</v>
      </c>
      <c r="H6427" s="1" t="s">
        <v>55</v>
      </c>
      <c r="I6427" s="1" t="s">
        <v>54</v>
      </c>
      <c r="J6427">
        <v>284</v>
      </c>
      <c r="K6427">
        <v>15183540</v>
      </c>
      <c r="L6427">
        <v>1.9</v>
      </c>
      <c r="M6427" s="2" t="b">
        <f t="shared" si="200"/>
        <v>0</v>
      </c>
      <c r="N6427" s="2" t="str">
        <f t="shared" si="201"/>
        <v>Male202065-74 yearsGR113-131</v>
      </c>
    </row>
    <row r="6428" spans="2:14" x14ac:dyDescent="0.35">
      <c r="B6428" t="s">
        <v>712</v>
      </c>
      <c r="C6428" t="s">
        <v>713</v>
      </c>
      <c r="D6428">
        <v>2020</v>
      </c>
      <c r="E6428">
        <v>2020</v>
      </c>
      <c r="F6428" s="1" t="s">
        <v>28</v>
      </c>
      <c r="G6428" s="1" t="s">
        <v>29</v>
      </c>
      <c r="H6428" s="1" t="s">
        <v>150</v>
      </c>
      <c r="I6428" s="1" t="s">
        <v>149</v>
      </c>
      <c r="J6428">
        <v>17</v>
      </c>
      <c r="K6428">
        <v>15183540</v>
      </c>
      <c r="L6428" t="s">
        <v>10</v>
      </c>
      <c r="M6428" s="2" t="b">
        <f t="shared" si="200"/>
        <v>0</v>
      </c>
      <c r="N6428" s="2" t="str">
        <f t="shared" si="201"/>
        <v>Male202065-74 yearsGR113-132</v>
      </c>
    </row>
    <row r="6429" spans="2:14" x14ac:dyDescent="0.35">
      <c r="B6429" t="s">
        <v>712</v>
      </c>
      <c r="C6429" t="s">
        <v>713</v>
      </c>
      <c r="D6429">
        <v>2020</v>
      </c>
      <c r="E6429">
        <v>2020</v>
      </c>
      <c r="F6429" s="1" t="s">
        <v>28</v>
      </c>
      <c r="G6429" s="1" t="s">
        <v>29</v>
      </c>
      <c r="H6429" s="1" t="s">
        <v>53</v>
      </c>
      <c r="I6429" s="1" t="s">
        <v>52</v>
      </c>
      <c r="J6429">
        <v>267</v>
      </c>
      <c r="K6429">
        <v>15183540</v>
      </c>
      <c r="L6429">
        <v>1.8</v>
      </c>
      <c r="M6429" s="2" t="b">
        <f t="shared" si="200"/>
        <v>0</v>
      </c>
      <c r="N6429" s="2" t="str">
        <f t="shared" si="201"/>
        <v>Male202065-74 yearsGR113-133</v>
      </c>
    </row>
    <row r="6430" spans="2:14" x14ac:dyDescent="0.35">
      <c r="B6430" t="s">
        <v>712</v>
      </c>
      <c r="C6430" t="s">
        <v>713</v>
      </c>
      <c r="D6430">
        <v>2020</v>
      </c>
      <c r="E6430">
        <v>2020</v>
      </c>
      <c r="F6430" s="1" t="s">
        <v>28</v>
      </c>
      <c r="G6430" s="1" t="s">
        <v>29</v>
      </c>
      <c r="H6430" s="1" t="s">
        <v>147</v>
      </c>
      <c r="I6430" s="1" t="s">
        <v>146</v>
      </c>
      <c r="J6430">
        <v>790</v>
      </c>
      <c r="K6430">
        <v>15183540</v>
      </c>
      <c r="L6430">
        <v>5.2</v>
      </c>
      <c r="M6430" s="2" t="b">
        <f t="shared" si="200"/>
        <v>1</v>
      </c>
      <c r="N6430" s="2" t="str">
        <f t="shared" si="201"/>
        <v>Male202065-74 yearsGR113-135</v>
      </c>
    </row>
    <row r="6431" spans="2:14" x14ac:dyDescent="0.35">
      <c r="B6431" t="s">
        <v>712</v>
      </c>
      <c r="C6431" t="s">
        <v>713</v>
      </c>
      <c r="D6431">
        <v>2020</v>
      </c>
      <c r="E6431">
        <v>2020</v>
      </c>
      <c r="F6431" s="1" t="s">
        <v>28</v>
      </c>
      <c r="G6431" s="1" t="s">
        <v>29</v>
      </c>
      <c r="H6431" s="1" t="s">
        <v>145</v>
      </c>
      <c r="I6431" s="1" t="s">
        <v>144</v>
      </c>
      <c r="J6431">
        <v>444</v>
      </c>
      <c r="K6431">
        <v>15183540</v>
      </c>
      <c r="L6431">
        <v>2.9</v>
      </c>
      <c r="M6431" s="2" t="b">
        <f t="shared" si="200"/>
        <v>1</v>
      </c>
      <c r="N6431" s="2" t="str">
        <f t="shared" si="201"/>
        <v>Male202065-74 yearsGR113-136</v>
      </c>
    </row>
    <row r="6432" spans="2:14" x14ac:dyDescent="0.35">
      <c r="B6432" t="s">
        <v>712</v>
      </c>
      <c r="C6432" t="s">
        <v>713</v>
      </c>
      <c r="D6432">
        <v>2020</v>
      </c>
      <c r="E6432">
        <v>2020</v>
      </c>
      <c r="F6432" s="1" t="s">
        <v>28</v>
      </c>
      <c r="G6432" s="1" t="s">
        <v>29</v>
      </c>
      <c r="H6432" s="1" t="s">
        <v>51</v>
      </c>
      <c r="I6432" s="1" t="s">
        <v>50</v>
      </c>
      <c r="J6432">
        <v>47014</v>
      </c>
      <c r="K6432">
        <v>15183540</v>
      </c>
      <c r="L6432">
        <v>309.60000000000002</v>
      </c>
      <c r="M6432" s="2" t="b">
        <f t="shared" si="200"/>
        <v>1</v>
      </c>
      <c r="N6432" s="2" t="str">
        <f t="shared" si="201"/>
        <v>Male202065-74 yearsGR113-137</v>
      </c>
    </row>
    <row r="6433" spans="2:14" x14ac:dyDescent="0.35">
      <c r="B6433" t="s">
        <v>712</v>
      </c>
      <c r="C6433" t="s">
        <v>713</v>
      </c>
      <c r="D6433">
        <v>2020</v>
      </c>
      <c r="E6433">
        <v>2020</v>
      </c>
      <c r="F6433" s="1" t="s">
        <v>30</v>
      </c>
      <c r="G6433" s="1" t="s">
        <v>31</v>
      </c>
      <c r="H6433" s="1" t="s">
        <v>296</v>
      </c>
      <c r="I6433" s="1" t="s">
        <v>295</v>
      </c>
      <c r="J6433">
        <v>817</v>
      </c>
      <c r="K6433">
        <v>7223275</v>
      </c>
      <c r="L6433">
        <v>11.3</v>
      </c>
      <c r="M6433" s="2" t="b">
        <f t="shared" si="200"/>
        <v>0</v>
      </c>
      <c r="N6433" s="2" t="str">
        <f t="shared" si="201"/>
        <v>Male202075-84 yearsGR113-003</v>
      </c>
    </row>
    <row r="6434" spans="2:14" x14ac:dyDescent="0.35">
      <c r="B6434" t="s">
        <v>712</v>
      </c>
      <c r="C6434" t="s">
        <v>713</v>
      </c>
      <c r="D6434">
        <v>2020</v>
      </c>
      <c r="E6434">
        <v>2020</v>
      </c>
      <c r="F6434" s="1" t="s">
        <v>30</v>
      </c>
      <c r="G6434" s="1" t="s">
        <v>31</v>
      </c>
      <c r="H6434" s="1" t="s">
        <v>294</v>
      </c>
      <c r="I6434" s="1" t="s">
        <v>293</v>
      </c>
      <c r="J6434">
        <v>77</v>
      </c>
      <c r="K6434">
        <v>7223275</v>
      </c>
      <c r="L6434">
        <v>1.1000000000000001</v>
      </c>
      <c r="M6434" s="2" t="b">
        <f t="shared" si="200"/>
        <v>1</v>
      </c>
      <c r="N6434" s="2" t="str">
        <f t="shared" si="201"/>
        <v>Male202075-84 yearsGR113-004</v>
      </c>
    </row>
    <row r="6435" spans="2:14" x14ac:dyDescent="0.35">
      <c r="B6435" t="s">
        <v>712</v>
      </c>
      <c r="C6435" t="s">
        <v>713</v>
      </c>
      <c r="D6435">
        <v>2020</v>
      </c>
      <c r="E6435">
        <v>2020</v>
      </c>
      <c r="F6435" s="1" t="s">
        <v>30</v>
      </c>
      <c r="G6435" s="1" t="s">
        <v>31</v>
      </c>
      <c r="H6435" s="1" t="s">
        <v>292</v>
      </c>
      <c r="I6435" s="1" t="s">
        <v>291</v>
      </c>
      <c r="J6435">
        <v>55</v>
      </c>
      <c r="K6435">
        <v>7223275</v>
      </c>
      <c r="L6435">
        <v>0.8</v>
      </c>
      <c r="M6435" s="2" t="b">
        <f t="shared" si="200"/>
        <v>0</v>
      </c>
      <c r="N6435" s="2" t="str">
        <f t="shared" si="201"/>
        <v>Male202075-84 yearsGR113-005</v>
      </c>
    </row>
    <row r="6436" spans="2:14" x14ac:dyDescent="0.35">
      <c r="B6436" t="s">
        <v>712</v>
      </c>
      <c r="C6436" t="s">
        <v>713</v>
      </c>
      <c r="D6436">
        <v>2020</v>
      </c>
      <c r="E6436">
        <v>2020</v>
      </c>
      <c r="F6436" s="1" t="s">
        <v>30</v>
      </c>
      <c r="G6436" s="1" t="s">
        <v>31</v>
      </c>
      <c r="H6436" s="1" t="s">
        <v>290</v>
      </c>
      <c r="I6436" s="1" t="s">
        <v>289</v>
      </c>
      <c r="J6436">
        <v>22</v>
      </c>
      <c r="K6436">
        <v>7223275</v>
      </c>
      <c r="L6436">
        <v>0.3</v>
      </c>
      <c r="M6436" s="2" t="b">
        <f t="shared" si="200"/>
        <v>0</v>
      </c>
      <c r="N6436" s="2" t="str">
        <f t="shared" si="201"/>
        <v>Male202075-84 yearsGR113-006</v>
      </c>
    </row>
    <row r="6437" spans="2:14" x14ac:dyDescent="0.35">
      <c r="B6437" t="s">
        <v>712</v>
      </c>
      <c r="C6437" t="s">
        <v>713</v>
      </c>
      <c r="D6437">
        <v>2020</v>
      </c>
      <c r="E6437">
        <v>2020</v>
      </c>
      <c r="F6437" s="1" t="s">
        <v>30</v>
      </c>
      <c r="G6437" s="1" t="s">
        <v>31</v>
      </c>
      <c r="H6437" s="1" t="s">
        <v>143</v>
      </c>
      <c r="I6437" s="1" t="s">
        <v>142</v>
      </c>
      <c r="J6437">
        <v>5194</v>
      </c>
      <c r="K6437">
        <v>7223275</v>
      </c>
      <c r="L6437">
        <v>71.900000000000006</v>
      </c>
      <c r="M6437" s="2" t="b">
        <f t="shared" si="200"/>
        <v>1</v>
      </c>
      <c r="N6437" s="2" t="str">
        <f t="shared" si="201"/>
        <v>Male202075-84 yearsGR113-010</v>
      </c>
    </row>
    <row r="6438" spans="2:14" x14ac:dyDescent="0.35">
      <c r="B6438" t="s">
        <v>712</v>
      </c>
      <c r="C6438" t="s">
        <v>713</v>
      </c>
      <c r="D6438">
        <v>2020</v>
      </c>
      <c r="E6438">
        <v>2020</v>
      </c>
      <c r="F6438" s="1" t="s">
        <v>30</v>
      </c>
      <c r="G6438" s="1" t="s">
        <v>31</v>
      </c>
      <c r="H6438" s="1" t="s">
        <v>284</v>
      </c>
      <c r="I6438" s="1" t="s">
        <v>283</v>
      </c>
      <c r="J6438">
        <v>158</v>
      </c>
      <c r="K6438">
        <v>7223275</v>
      </c>
      <c r="L6438">
        <v>2.2000000000000002</v>
      </c>
      <c r="M6438" s="2" t="b">
        <f t="shared" si="200"/>
        <v>1</v>
      </c>
      <c r="N6438" s="2" t="str">
        <f t="shared" si="201"/>
        <v>Male202075-84 yearsGR113-015</v>
      </c>
    </row>
    <row r="6439" spans="2:14" x14ac:dyDescent="0.35">
      <c r="B6439" t="s">
        <v>712</v>
      </c>
      <c r="C6439" t="s">
        <v>713</v>
      </c>
      <c r="D6439">
        <v>2020</v>
      </c>
      <c r="E6439">
        <v>2020</v>
      </c>
      <c r="F6439" s="1" t="s">
        <v>30</v>
      </c>
      <c r="G6439" s="1" t="s">
        <v>31</v>
      </c>
      <c r="H6439" s="1" t="s">
        <v>282</v>
      </c>
      <c r="I6439" s="1" t="s">
        <v>281</v>
      </c>
      <c r="J6439">
        <v>191</v>
      </c>
      <c r="K6439">
        <v>7223275</v>
      </c>
      <c r="L6439">
        <v>2.6</v>
      </c>
      <c r="M6439" s="2" t="b">
        <f t="shared" si="200"/>
        <v>1</v>
      </c>
      <c r="N6439" s="2" t="str">
        <f t="shared" si="201"/>
        <v>Male202075-84 yearsGR113-016</v>
      </c>
    </row>
    <row r="6440" spans="2:14" x14ac:dyDescent="0.35">
      <c r="B6440" t="s">
        <v>712</v>
      </c>
      <c r="C6440" t="s">
        <v>713</v>
      </c>
      <c r="D6440">
        <v>2020</v>
      </c>
      <c r="E6440">
        <v>2020</v>
      </c>
      <c r="F6440" s="1" t="s">
        <v>30</v>
      </c>
      <c r="G6440" s="1" t="s">
        <v>31</v>
      </c>
      <c r="H6440" s="1" t="s">
        <v>141</v>
      </c>
      <c r="I6440" s="1" t="s">
        <v>140</v>
      </c>
      <c r="J6440">
        <v>56231</v>
      </c>
      <c r="K6440">
        <v>7223275</v>
      </c>
      <c r="L6440">
        <v>778.5</v>
      </c>
      <c r="M6440" s="2" t="b">
        <f t="shared" si="200"/>
        <v>0</v>
      </c>
      <c r="N6440" s="2" t="str">
        <f t="shared" si="201"/>
        <v>Male202075-84 yearsGR113-018</v>
      </c>
    </row>
    <row r="6441" spans="2:14" x14ac:dyDescent="0.35">
      <c r="B6441" t="s">
        <v>712</v>
      </c>
      <c r="C6441" t="s">
        <v>713</v>
      </c>
      <c r="D6441">
        <v>2020</v>
      </c>
      <c r="E6441">
        <v>2020</v>
      </c>
      <c r="F6441" s="1" t="s">
        <v>30</v>
      </c>
      <c r="G6441" s="1" t="s">
        <v>31</v>
      </c>
      <c r="H6441" s="1" t="s">
        <v>139</v>
      </c>
      <c r="I6441" s="1" t="s">
        <v>138</v>
      </c>
      <c r="J6441">
        <v>87107</v>
      </c>
      <c r="K6441">
        <v>7223275</v>
      </c>
      <c r="L6441">
        <v>1205.9000000000001</v>
      </c>
      <c r="M6441" s="2" t="b">
        <f t="shared" si="200"/>
        <v>1</v>
      </c>
      <c r="N6441" s="2" t="str">
        <f t="shared" si="201"/>
        <v>Male202075-84 yearsGR113-019</v>
      </c>
    </row>
    <row r="6442" spans="2:14" x14ac:dyDescent="0.35">
      <c r="B6442" t="s">
        <v>712</v>
      </c>
      <c r="C6442" t="s">
        <v>713</v>
      </c>
      <c r="D6442">
        <v>2020</v>
      </c>
      <c r="E6442">
        <v>2020</v>
      </c>
      <c r="F6442" s="1" t="s">
        <v>30</v>
      </c>
      <c r="G6442" s="1" t="s">
        <v>31</v>
      </c>
      <c r="H6442" s="1" t="s">
        <v>280</v>
      </c>
      <c r="I6442" s="1" t="s">
        <v>279</v>
      </c>
      <c r="J6442">
        <v>1519</v>
      </c>
      <c r="K6442">
        <v>7223275</v>
      </c>
      <c r="L6442">
        <v>21</v>
      </c>
      <c r="M6442" s="2" t="b">
        <f t="shared" si="200"/>
        <v>0</v>
      </c>
      <c r="N6442" s="2" t="str">
        <f t="shared" si="201"/>
        <v>Male202075-84 yearsGR113-020</v>
      </c>
    </row>
    <row r="6443" spans="2:14" x14ac:dyDescent="0.35">
      <c r="B6443" t="s">
        <v>712</v>
      </c>
      <c r="C6443" t="s">
        <v>713</v>
      </c>
      <c r="D6443">
        <v>2020</v>
      </c>
      <c r="E6443">
        <v>2020</v>
      </c>
      <c r="F6443" s="1" t="s">
        <v>30</v>
      </c>
      <c r="G6443" s="1" t="s">
        <v>31</v>
      </c>
      <c r="H6443" s="1" t="s">
        <v>278</v>
      </c>
      <c r="I6443" s="1" t="s">
        <v>277</v>
      </c>
      <c r="J6443">
        <v>2839</v>
      </c>
      <c r="K6443">
        <v>7223275</v>
      </c>
      <c r="L6443">
        <v>39.299999999999997</v>
      </c>
      <c r="M6443" s="2" t="b">
        <f t="shared" si="200"/>
        <v>0</v>
      </c>
      <c r="N6443" s="2" t="str">
        <f t="shared" si="201"/>
        <v>Male202075-84 yearsGR113-021</v>
      </c>
    </row>
    <row r="6444" spans="2:14" x14ac:dyDescent="0.35">
      <c r="B6444" t="s">
        <v>712</v>
      </c>
      <c r="C6444" t="s">
        <v>713</v>
      </c>
      <c r="D6444">
        <v>2020</v>
      </c>
      <c r="E6444">
        <v>2020</v>
      </c>
      <c r="F6444" s="1" t="s">
        <v>30</v>
      </c>
      <c r="G6444" s="1" t="s">
        <v>31</v>
      </c>
      <c r="H6444" s="1" t="s">
        <v>276</v>
      </c>
      <c r="I6444" s="1" t="s">
        <v>275</v>
      </c>
      <c r="J6444">
        <v>1645</v>
      </c>
      <c r="K6444">
        <v>7223275</v>
      </c>
      <c r="L6444">
        <v>22.8</v>
      </c>
      <c r="M6444" s="2" t="b">
        <f t="shared" si="200"/>
        <v>0</v>
      </c>
      <c r="N6444" s="2" t="str">
        <f t="shared" si="201"/>
        <v>Male202075-84 yearsGR113-022</v>
      </c>
    </row>
    <row r="6445" spans="2:14" x14ac:dyDescent="0.35">
      <c r="B6445" t="s">
        <v>712</v>
      </c>
      <c r="C6445" t="s">
        <v>713</v>
      </c>
      <c r="D6445">
        <v>2020</v>
      </c>
      <c r="E6445">
        <v>2020</v>
      </c>
      <c r="F6445" s="1" t="s">
        <v>30</v>
      </c>
      <c r="G6445" s="1" t="s">
        <v>31</v>
      </c>
      <c r="H6445" s="1" t="s">
        <v>274</v>
      </c>
      <c r="I6445" s="1" t="s">
        <v>273</v>
      </c>
      <c r="J6445">
        <v>6371</v>
      </c>
      <c r="K6445">
        <v>7223275</v>
      </c>
      <c r="L6445">
        <v>88.2</v>
      </c>
      <c r="M6445" s="2" t="b">
        <f t="shared" si="200"/>
        <v>0</v>
      </c>
      <c r="N6445" s="2" t="str">
        <f t="shared" si="201"/>
        <v>Male202075-84 yearsGR113-023</v>
      </c>
    </row>
    <row r="6446" spans="2:14" x14ac:dyDescent="0.35">
      <c r="B6446" t="s">
        <v>712</v>
      </c>
      <c r="C6446" t="s">
        <v>713</v>
      </c>
      <c r="D6446">
        <v>2020</v>
      </c>
      <c r="E6446">
        <v>2020</v>
      </c>
      <c r="F6446" s="1" t="s">
        <v>30</v>
      </c>
      <c r="G6446" s="1" t="s">
        <v>31</v>
      </c>
      <c r="H6446" s="1" t="s">
        <v>272</v>
      </c>
      <c r="I6446" s="1" t="s">
        <v>271</v>
      </c>
      <c r="J6446">
        <v>3975</v>
      </c>
      <c r="K6446">
        <v>7223275</v>
      </c>
      <c r="L6446">
        <v>55</v>
      </c>
      <c r="M6446" s="2" t="b">
        <f t="shared" si="200"/>
        <v>0</v>
      </c>
      <c r="N6446" s="2" t="str">
        <f t="shared" si="201"/>
        <v>Male202075-84 yearsGR113-024</v>
      </c>
    </row>
    <row r="6447" spans="2:14" x14ac:dyDescent="0.35">
      <c r="B6447" t="s">
        <v>712</v>
      </c>
      <c r="C6447" t="s">
        <v>713</v>
      </c>
      <c r="D6447">
        <v>2020</v>
      </c>
      <c r="E6447">
        <v>2020</v>
      </c>
      <c r="F6447" s="1" t="s">
        <v>30</v>
      </c>
      <c r="G6447" s="1" t="s">
        <v>31</v>
      </c>
      <c r="H6447" s="1" t="s">
        <v>270</v>
      </c>
      <c r="I6447" s="1" t="s">
        <v>269</v>
      </c>
      <c r="J6447">
        <v>6428</v>
      </c>
      <c r="K6447">
        <v>7223275</v>
      </c>
      <c r="L6447">
        <v>89</v>
      </c>
      <c r="M6447" s="2" t="b">
        <f t="shared" si="200"/>
        <v>0</v>
      </c>
      <c r="N6447" s="2" t="str">
        <f t="shared" si="201"/>
        <v>Male202075-84 yearsGR113-025</v>
      </c>
    </row>
    <row r="6448" spans="2:14" x14ac:dyDescent="0.35">
      <c r="B6448" t="s">
        <v>712</v>
      </c>
      <c r="C6448" t="s">
        <v>713</v>
      </c>
      <c r="D6448">
        <v>2020</v>
      </c>
      <c r="E6448">
        <v>2020</v>
      </c>
      <c r="F6448" s="1" t="s">
        <v>30</v>
      </c>
      <c r="G6448" s="1" t="s">
        <v>31</v>
      </c>
      <c r="H6448" s="1" t="s">
        <v>268</v>
      </c>
      <c r="I6448" s="1" t="s">
        <v>267</v>
      </c>
      <c r="J6448">
        <v>662</v>
      </c>
      <c r="K6448">
        <v>7223275</v>
      </c>
      <c r="L6448">
        <v>9.1999999999999993</v>
      </c>
      <c r="M6448" s="2" t="b">
        <f t="shared" ref="M6448:M6511" si="202">LEFT(H6448,1)="#"</f>
        <v>0</v>
      </c>
      <c r="N6448" s="2" t="str">
        <f t="shared" ref="N6448:N6511" si="203">B6448&amp;E6448&amp;F6448&amp;I6448</f>
        <v>Male202075-84 yearsGR113-026</v>
      </c>
    </row>
    <row r="6449" spans="2:14" x14ac:dyDescent="0.35">
      <c r="B6449" t="s">
        <v>712</v>
      </c>
      <c r="C6449" t="s">
        <v>713</v>
      </c>
      <c r="D6449">
        <v>2020</v>
      </c>
      <c r="E6449">
        <v>2020</v>
      </c>
      <c r="F6449" s="1" t="s">
        <v>30</v>
      </c>
      <c r="G6449" s="1" t="s">
        <v>31</v>
      </c>
      <c r="H6449" s="1" t="s">
        <v>266</v>
      </c>
      <c r="I6449" s="1" t="s">
        <v>265</v>
      </c>
      <c r="J6449">
        <v>21359</v>
      </c>
      <c r="K6449">
        <v>7223275</v>
      </c>
      <c r="L6449">
        <v>295.7</v>
      </c>
      <c r="M6449" s="2" t="b">
        <f t="shared" si="202"/>
        <v>0</v>
      </c>
      <c r="N6449" s="2" t="str">
        <f t="shared" si="203"/>
        <v>Male202075-84 yearsGR113-027</v>
      </c>
    </row>
    <row r="6450" spans="2:14" x14ac:dyDescent="0.35">
      <c r="B6450" t="s">
        <v>712</v>
      </c>
      <c r="C6450" t="s">
        <v>713</v>
      </c>
      <c r="D6450">
        <v>2020</v>
      </c>
      <c r="E6450">
        <v>2020</v>
      </c>
      <c r="F6450" s="1" t="s">
        <v>30</v>
      </c>
      <c r="G6450" s="1" t="s">
        <v>31</v>
      </c>
      <c r="H6450" s="1" t="s">
        <v>264</v>
      </c>
      <c r="I6450" s="1" t="s">
        <v>263</v>
      </c>
      <c r="J6450">
        <v>1426</v>
      </c>
      <c r="K6450">
        <v>7223275</v>
      </c>
      <c r="L6450">
        <v>19.7</v>
      </c>
      <c r="M6450" s="2" t="b">
        <f t="shared" si="202"/>
        <v>0</v>
      </c>
      <c r="N6450" s="2" t="str">
        <f t="shared" si="203"/>
        <v>Male202075-84 yearsGR113-028</v>
      </c>
    </row>
    <row r="6451" spans="2:14" x14ac:dyDescent="0.35">
      <c r="B6451" t="s">
        <v>712</v>
      </c>
      <c r="C6451" t="s">
        <v>713</v>
      </c>
      <c r="D6451">
        <v>2020</v>
      </c>
      <c r="E6451">
        <v>2020</v>
      </c>
      <c r="F6451" s="1" t="s">
        <v>30</v>
      </c>
      <c r="G6451" s="1" t="s">
        <v>31</v>
      </c>
      <c r="H6451" s="1" t="s">
        <v>137</v>
      </c>
      <c r="I6451" s="1" t="s">
        <v>136</v>
      </c>
      <c r="J6451">
        <v>132</v>
      </c>
      <c r="K6451">
        <v>7223275</v>
      </c>
      <c r="L6451">
        <v>1.8</v>
      </c>
      <c r="M6451" s="2" t="b">
        <f t="shared" si="202"/>
        <v>0</v>
      </c>
      <c r="N6451" s="2" t="str">
        <f t="shared" si="203"/>
        <v>Male202075-84 yearsGR113-029</v>
      </c>
    </row>
    <row r="6452" spans="2:14" x14ac:dyDescent="0.35">
      <c r="B6452" t="s">
        <v>712</v>
      </c>
      <c r="C6452" t="s">
        <v>713</v>
      </c>
      <c r="D6452">
        <v>2020</v>
      </c>
      <c r="E6452">
        <v>2020</v>
      </c>
      <c r="F6452" s="1" t="s">
        <v>30</v>
      </c>
      <c r="G6452" s="1" t="s">
        <v>31</v>
      </c>
      <c r="H6452" s="1" t="s">
        <v>256</v>
      </c>
      <c r="I6452" s="1" t="s">
        <v>255</v>
      </c>
      <c r="J6452">
        <v>10944</v>
      </c>
      <c r="K6452">
        <v>7223275</v>
      </c>
      <c r="L6452">
        <v>151.5</v>
      </c>
      <c r="M6452" s="2" t="b">
        <f t="shared" si="202"/>
        <v>0</v>
      </c>
      <c r="N6452" s="2" t="str">
        <f t="shared" si="203"/>
        <v>Male202075-84 yearsGR113-033</v>
      </c>
    </row>
    <row r="6453" spans="2:14" x14ac:dyDescent="0.35">
      <c r="B6453" t="s">
        <v>712</v>
      </c>
      <c r="C6453" t="s">
        <v>713</v>
      </c>
      <c r="D6453">
        <v>2020</v>
      </c>
      <c r="E6453">
        <v>2020</v>
      </c>
      <c r="F6453" s="1" t="s">
        <v>30</v>
      </c>
      <c r="G6453" s="1" t="s">
        <v>31</v>
      </c>
      <c r="H6453" s="1" t="s">
        <v>254</v>
      </c>
      <c r="I6453" s="1" t="s">
        <v>253</v>
      </c>
      <c r="J6453">
        <v>2519</v>
      </c>
      <c r="K6453">
        <v>7223275</v>
      </c>
      <c r="L6453">
        <v>34.9</v>
      </c>
      <c r="M6453" s="2" t="b">
        <f t="shared" si="202"/>
        <v>0</v>
      </c>
      <c r="N6453" s="2" t="str">
        <f t="shared" si="203"/>
        <v>Male202075-84 yearsGR113-034</v>
      </c>
    </row>
    <row r="6454" spans="2:14" x14ac:dyDescent="0.35">
      <c r="B6454" t="s">
        <v>712</v>
      </c>
      <c r="C6454" t="s">
        <v>713</v>
      </c>
      <c r="D6454">
        <v>2020</v>
      </c>
      <c r="E6454">
        <v>2020</v>
      </c>
      <c r="F6454" s="1" t="s">
        <v>30</v>
      </c>
      <c r="G6454" s="1" t="s">
        <v>31</v>
      </c>
      <c r="H6454" s="1" t="s">
        <v>252</v>
      </c>
      <c r="I6454" s="1" t="s">
        <v>251</v>
      </c>
      <c r="J6454">
        <v>3965</v>
      </c>
      <c r="K6454">
        <v>7223275</v>
      </c>
      <c r="L6454">
        <v>54.9</v>
      </c>
      <c r="M6454" s="2" t="b">
        <f t="shared" si="202"/>
        <v>0</v>
      </c>
      <c r="N6454" s="2" t="str">
        <f t="shared" si="203"/>
        <v>Male202075-84 yearsGR113-035</v>
      </c>
    </row>
    <row r="6455" spans="2:14" x14ac:dyDescent="0.35">
      <c r="B6455" t="s">
        <v>712</v>
      </c>
      <c r="C6455" t="s">
        <v>713</v>
      </c>
      <c r="D6455">
        <v>2020</v>
      </c>
      <c r="E6455">
        <v>2020</v>
      </c>
      <c r="F6455" s="1" t="s">
        <v>30</v>
      </c>
      <c r="G6455" s="1" t="s">
        <v>31</v>
      </c>
      <c r="H6455" s="1" t="s">
        <v>250</v>
      </c>
      <c r="I6455" s="1" t="s">
        <v>249</v>
      </c>
      <c r="J6455">
        <v>1851</v>
      </c>
      <c r="K6455">
        <v>7223275</v>
      </c>
      <c r="L6455">
        <v>25.6</v>
      </c>
      <c r="M6455" s="2" t="b">
        <f t="shared" si="202"/>
        <v>0</v>
      </c>
      <c r="N6455" s="2" t="str">
        <f t="shared" si="203"/>
        <v>Male202075-84 yearsGR113-036</v>
      </c>
    </row>
    <row r="6456" spans="2:14" x14ac:dyDescent="0.35">
      <c r="B6456" t="s">
        <v>712</v>
      </c>
      <c r="C6456" t="s">
        <v>713</v>
      </c>
      <c r="D6456">
        <v>2020</v>
      </c>
      <c r="E6456">
        <v>2020</v>
      </c>
      <c r="F6456" s="1" t="s">
        <v>30</v>
      </c>
      <c r="G6456" s="1" t="s">
        <v>31</v>
      </c>
      <c r="H6456" s="1" t="s">
        <v>135</v>
      </c>
      <c r="I6456" s="1" t="s">
        <v>134</v>
      </c>
      <c r="J6456">
        <v>10810</v>
      </c>
      <c r="K6456">
        <v>7223275</v>
      </c>
      <c r="L6456">
        <v>149.69999999999999</v>
      </c>
      <c r="M6456" s="2" t="b">
        <f t="shared" si="202"/>
        <v>0</v>
      </c>
      <c r="N6456" s="2" t="str">
        <f t="shared" si="203"/>
        <v>Male202075-84 yearsGR113-037</v>
      </c>
    </row>
    <row r="6457" spans="2:14" x14ac:dyDescent="0.35">
      <c r="B6457" t="s">
        <v>712</v>
      </c>
      <c r="C6457" t="s">
        <v>713</v>
      </c>
      <c r="D6457">
        <v>2020</v>
      </c>
      <c r="E6457">
        <v>2020</v>
      </c>
      <c r="F6457" s="1" t="s">
        <v>30</v>
      </c>
      <c r="G6457" s="1" t="s">
        <v>31</v>
      </c>
      <c r="H6457" s="1" t="s">
        <v>248</v>
      </c>
      <c r="I6457" s="1" t="s">
        <v>247</v>
      </c>
      <c r="J6457">
        <v>147</v>
      </c>
      <c r="K6457">
        <v>7223275</v>
      </c>
      <c r="L6457">
        <v>2</v>
      </c>
      <c r="M6457" s="2" t="b">
        <f t="shared" si="202"/>
        <v>0</v>
      </c>
      <c r="N6457" s="2" t="str">
        <f t="shared" si="203"/>
        <v>Male202075-84 yearsGR113-038</v>
      </c>
    </row>
    <row r="6458" spans="2:14" x14ac:dyDescent="0.35">
      <c r="B6458" t="s">
        <v>712</v>
      </c>
      <c r="C6458" t="s">
        <v>713</v>
      </c>
      <c r="D6458">
        <v>2020</v>
      </c>
      <c r="E6458">
        <v>2020</v>
      </c>
      <c r="F6458" s="1" t="s">
        <v>30</v>
      </c>
      <c r="G6458" s="1" t="s">
        <v>31</v>
      </c>
      <c r="H6458" s="1" t="s">
        <v>133</v>
      </c>
      <c r="I6458" s="1" t="s">
        <v>132</v>
      </c>
      <c r="J6458">
        <v>3771</v>
      </c>
      <c r="K6458">
        <v>7223275</v>
      </c>
      <c r="L6458">
        <v>52.2</v>
      </c>
      <c r="M6458" s="2" t="b">
        <f t="shared" si="202"/>
        <v>0</v>
      </c>
      <c r="N6458" s="2" t="str">
        <f t="shared" si="203"/>
        <v>Male202075-84 yearsGR113-039</v>
      </c>
    </row>
    <row r="6459" spans="2:14" x14ac:dyDescent="0.35">
      <c r="B6459" t="s">
        <v>712</v>
      </c>
      <c r="C6459" t="s">
        <v>713</v>
      </c>
      <c r="D6459">
        <v>2020</v>
      </c>
      <c r="E6459">
        <v>2020</v>
      </c>
      <c r="F6459" s="1" t="s">
        <v>30</v>
      </c>
      <c r="G6459" s="1" t="s">
        <v>31</v>
      </c>
      <c r="H6459" s="1" t="s">
        <v>246</v>
      </c>
      <c r="I6459" s="1" t="s">
        <v>245</v>
      </c>
      <c r="J6459">
        <v>4496</v>
      </c>
      <c r="K6459">
        <v>7223275</v>
      </c>
      <c r="L6459">
        <v>62.2</v>
      </c>
      <c r="M6459" s="2" t="b">
        <f t="shared" si="202"/>
        <v>0</v>
      </c>
      <c r="N6459" s="2" t="str">
        <f t="shared" si="203"/>
        <v>Male202075-84 yearsGR113-040</v>
      </c>
    </row>
    <row r="6460" spans="2:14" x14ac:dyDescent="0.35">
      <c r="B6460" t="s">
        <v>712</v>
      </c>
      <c r="C6460" t="s">
        <v>713</v>
      </c>
      <c r="D6460">
        <v>2020</v>
      </c>
      <c r="E6460">
        <v>2020</v>
      </c>
      <c r="F6460" s="1" t="s">
        <v>30</v>
      </c>
      <c r="G6460" s="1" t="s">
        <v>31</v>
      </c>
      <c r="H6460" s="1" t="s">
        <v>244</v>
      </c>
      <c r="I6460" s="1" t="s">
        <v>243</v>
      </c>
      <c r="J6460">
        <v>2373</v>
      </c>
      <c r="K6460">
        <v>7223275</v>
      </c>
      <c r="L6460">
        <v>32.9</v>
      </c>
      <c r="M6460" s="2" t="b">
        <f t="shared" si="202"/>
        <v>0</v>
      </c>
      <c r="N6460" s="2" t="str">
        <f t="shared" si="203"/>
        <v>Male202075-84 yearsGR113-041</v>
      </c>
    </row>
    <row r="6461" spans="2:14" x14ac:dyDescent="0.35">
      <c r="B6461" t="s">
        <v>712</v>
      </c>
      <c r="C6461" t="s">
        <v>713</v>
      </c>
      <c r="D6461">
        <v>2020</v>
      </c>
      <c r="E6461">
        <v>2020</v>
      </c>
      <c r="F6461" s="1" t="s">
        <v>30</v>
      </c>
      <c r="G6461" s="1" t="s">
        <v>31</v>
      </c>
      <c r="H6461" s="1" t="s">
        <v>242</v>
      </c>
      <c r="I6461" s="1" t="s">
        <v>241</v>
      </c>
      <c r="J6461">
        <v>23</v>
      </c>
      <c r="K6461">
        <v>7223275</v>
      </c>
      <c r="L6461">
        <v>0.3</v>
      </c>
      <c r="M6461" s="2" t="b">
        <f t="shared" si="202"/>
        <v>0</v>
      </c>
      <c r="N6461" s="2" t="str">
        <f t="shared" si="203"/>
        <v>Male202075-84 yearsGR113-042</v>
      </c>
    </row>
    <row r="6462" spans="2:14" x14ac:dyDescent="0.35">
      <c r="B6462" t="s">
        <v>712</v>
      </c>
      <c r="C6462" t="s">
        <v>713</v>
      </c>
      <c r="D6462">
        <v>2020</v>
      </c>
      <c r="E6462">
        <v>2020</v>
      </c>
      <c r="F6462" s="1" t="s">
        <v>30</v>
      </c>
      <c r="G6462" s="1" t="s">
        <v>31</v>
      </c>
      <c r="H6462" s="1" t="s">
        <v>240</v>
      </c>
      <c r="I6462" s="1" t="s">
        <v>239</v>
      </c>
      <c r="J6462">
        <v>10662</v>
      </c>
      <c r="K6462">
        <v>7223275</v>
      </c>
      <c r="L6462">
        <v>147.6</v>
      </c>
      <c r="M6462" s="2" t="b">
        <f t="shared" si="202"/>
        <v>0</v>
      </c>
      <c r="N6462" s="2" t="str">
        <f t="shared" si="203"/>
        <v>Male202075-84 yearsGR113-043</v>
      </c>
    </row>
    <row r="6463" spans="2:14" x14ac:dyDescent="0.35">
      <c r="B6463" t="s">
        <v>712</v>
      </c>
      <c r="C6463" t="s">
        <v>713</v>
      </c>
      <c r="D6463">
        <v>2020</v>
      </c>
      <c r="E6463">
        <v>2020</v>
      </c>
      <c r="F6463" s="1" t="s">
        <v>30</v>
      </c>
      <c r="G6463" s="1" t="s">
        <v>31</v>
      </c>
      <c r="H6463" s="1" t="s">
        <v>238</v>
      </c>
      <c r="I6463" s="1" t="s">
        <v>237</v>
      </c>
      <c r="J6463">
        <v>2875</v>
      </c>
      <c r="K6463">
        <v>7223275</v>
      </c>
      <c r="L6463">
        <v>39.799999999999997</v>
      </c>
      <c r="M6463" s="2" t="b">
        <f t="shared" si="202"/>
        <v>1</v>
      </c>
      <c r="N6463" s="2" t="str">
        <f t="shared" si="203"/>
        <v>Male202075-84 yearsGR113-044</v>
      </c>
    </row>
    <row r="6464" spans="2:14" x14ac:dyDescent="0.35">
      <c r="B6464" t="s">
        <v>712</v>
      </c>
      <c r="C6464" t="s">
        <v>713</v>
      </c>
      <c r="D6464">
        <v>2020</v>
      </c>
      <c r="E6464">
        <v>2020</v>
      </c>
      <c r="F6464" s="1" t="s">
        <v>30</v>
      </c>
      <c r="G6464" s="1" t="s">
        <v>31</v>
      </c>
      <c r="H6464" s="1" t="s">
        <v>236</v>
      </c>
      <c r="I6464" s="1" t="s">
        <v>235</v>
      </c>
      <c r="J6464">
        <v>641</v>
      </c>
      <c r="K6464">
        <v>7223275</v>
      </c>
      <c r="L6464">
        <v>8.9</v>
      </c>
      <c r="M6464" s="2" t="b">
        <f t="shared" si="202"/>
        <v>1</v>
      </c>
      <c r="N6464" s="2" t="str">
        <f t="shared" si="203"/>
        <v>Male202075-84 yearsGR113-045</v>
      </c>
    </row>
    <row r="6465" spans="2:14" x14ac:dyDescent="0.35">
      <c r="B6465" t="s">
        <v>712</v>
      </c>
      <c r="C6465" t="s">
        <v>713</v>
      </c>
      <c r="D6465">
        <v>2020</v>
      </c>
      <c r="E6465">
        <v>2020</v>
      </c>
      <c r="F6465" s="1" t="s">
        <v>30</v>
      </c>
      <c r="G6465" s="1" t="s">
        <v>31</v>
      </c>
      <c r="H6465" s="1" t="s">
        <v>131</v>
      </c>
      <c r="I6465" s="1" t="s">
        <v>130</v>
      </c>
      <c r="J6465">
        <v>13788</v>
      </c>
      <c r="K6465">
        <v>7223275</v>
      </c>
      <c r="L6465">
        <v>190.9</v>
      </c>
      <c r="M6465" s="2" t="b">
        <f t="shared" si="202"/>
        <v>1</v>
      </c>
      <c r="N6465" s="2" t="str">
        <f t="shared" si="203"/>
        <v>Male202075-84 yearsGR113-046</v>
      </c>
    </row>
    <row r="6466" spans="2:14" x14ac:dyDescent="0.35">
      <c r="B6466" t="s">
        <v>712</v>
      </c>
      <c r="C6466" t="s">
        <v>713</v>
      </c>
      <c r="D6466">
        <v>2020</v>
      </c>
      <c r="E6466">
        <v>2020</v>
      </c>
      <c r="F6466" s="1" t="s">
        <v>30</v>
      </c>
      <c r="G6466" s="1" t="s">
        <v>31</v>
      </c>
      <c r="H6466" s="1" t="s">
        <v>234</v>
      </c>
      <c r="I6466" s="1" t="s">
        <v>233</v>
      </c>
      <c r="J6466">
        <v>1491</v>
      </c>
      <c r="K6466">
        <v>7223275</v>
      </c>
      <c r="L6466">
        <v>20.6</v>
      </c>
      <c r="M6466" s="2" t="b">
        <f t="shared" si="202"/>
        <v>1</v>
      </c>
      <c r="N6466" s="2" t="str">
        <f t="shared" si="203"/>
        <v>Male202075-84 yearsGR113-047</v>
      </c>
    </row>
    <row r="6467" spans="2:14" x14ac:dyDescent="0.35">
      <c r="B6467" t="s">
        <v>712</v>
      </c>
      <c r="C6467" t="s">
        <v>713</v>
      </c>
      <c r="D6467">
        <v>2020</v>
      </c>
      <c r="E6467">
        <v>2020</v>
      </c>
      <c r="F6467" s="1" t="s">
        <v>30</v>
      </c>
      <c r="G6467" s="1" t="s">
        <v>31</v>
      </c>
      <c r="H6467" s="1" t="s">
        <v>232</v>
      </c>
      <c r="I6467" s="1" t="s">
        <v>231</v>
      </c>
      <c r="J6467">
        <v>1467</v>
      </c>
      <c r="K6467">
        <v>7223275</v>
      </c>
      <c r="L6467">
        <v>20.3</v>
      </c>
      <c r="M6467" s="2" t="b">
        <f t="shared" si="202"/>
        <v>0</v>
      </c>
      <c r="N6467" s="2" t="str">
        <f t="shared" si="203"/>
        <v>Male202075-84 yearsGR113-048</v>
      </c>
    </row>
    <row r="6468" spans="2:14" x14ac:dyDescent="0.35">
      <c r="B6468" t="s">
        <v>712</v>
      </c>
      <c r="C6468" t="s">
        <v>713</v>
      </c>
      <c r="D6468">
        <v>2020</v>
      </c>
      <c r="E6468">
        <v>2020</v>
      </c>
      <c r="F6468" s="1" t="s">
        <v>30</v>
      </c>
      <c r="G6468" s="1" t="s">
        <v>31</v>
      </c>
      <c r="H6468" s="1" t="s">
        <v>230</v>
      </c>
      <c r="I6468" s="1" t="s">
        <v>229</v>
      </c>
      <c r="J6468">
        <v>24</v>
      </c>
      <c r="K6468">
        <v>7223275</v>
      </c>
      <c r="L6468">
        <v>0.3</v>
      </c>
      <c r="M6468" s="2" t="b">
        <f t="shared" si="202"/>
        <v>0</v>
      </c>
      <c r="N6468" s="2" t="str">
        <f t="shared" si="203"/>
        <v>Male202075-84 yearsGR113-049</v>
      </c>
    </row>
    <row r="6469" spans="2:14" x14ac:dyDescent="0.35">
      <c r="B6469" t="s">
        <v>712</v>
      </c>
      <c r="C6469" t="s">
        <v>713</v>
      </c>
      <c r="D6469">
        <v>2020</v>
      </c>
      <c r="E6469">
        <v>2020</v>
      </c>
      <c r="F6469" s="1" t="s">
        <v>30</v>
      </c>
      <c r="G6469" s="1" t="s">
        <v>31</v>
      </c>
      <c r="H6469" s="1" t="s">
        <v>228</v>
      </c>
      <c r="I6469" s="1" t="s">
        <v>227</v>
      </c>
      <c r="J6469">
        <v>39</v>
      </c>
      <c r="K6469">
        <v>7223275</v>
      </c>
      <c r="L6469">
        <v>0.5</v>
      </c>
      <c r="M6469" s="2" t="b">
        <f t="shared" si="202"/>
        <v>1</v>
      </c>
      <c r="N6469" s="2" t="str">
        <f t="shared" si="203"/>
        <v>Male202075-84 yearsGR113-050</v>
      </c>
    </row>
    <row r="6470" spans="2:14" x14ac:dyDescent="0.35">
      <c r="B6470" t="s">
        <v>712</v>
      </c>
      <c r="C6470" t="s">
        <v>713</v>
      </c>
      <c r="D6470">
        <v>2020</v>
      </c>
      <c r="E6470">
        <v>2020</v>
      </c>
      <c r="F6470" s="1" t="s">
        <v>30</v>
      </c>
      <c r="G6470" s="1" t="s">
        <v>31</v>
      </c>
      <c r="H6470" s="1" t="s">
        <v>226</v>
      </c>
      <c r="I6470" s="1" t="s">
        <v>225</v>
      </c>
      <c r="J6470">
        <v>11014</v>
      </c>
      <c r="K6470">
        <v>7223275</v>
      </c>
      <c r="L6470">
        <v>152.5</v>
      </c>
      <c r="M6470" s="2" t="b">
        <f t="shared" si="202"/>
        <v>1</v>
      </c>
      <c r="N6470" s="2" t="str">
        <f t="shared" si="203"/>
        <v>Male202075-84 yearsGR113-051</v>
      </c>
    </row>
    <row r="6471" spans="2:14" x14ac:dyDescent="0.35">
      <c r="B6471" t="s">
        <v>712</v>
      </c>
      <c r="C6471" t="s">
        <v>713</v>
      </c>
      <c r="D6471">
        <v>2020</v>
      </c>
      <c r="E6471">
        <v>2020</v>
      </c>
      <c r="F6471" s="1" t="s">
        <v>30</v>
      </c>
      <c r="G6471" s="1" t="s">
        <v>31</v>
      </c>
      <c r="H6471" s="1" t="s">
        <v>224</v>
      </c>
      <c r="I6471" s="1" t="s">
        <v>223</v>
      </c>
      <c r="J6471">
        <v>13939</v>
      </c>
      <c r="K6471">
        <v>7223275</v>
      </c>
      <c r="L6471">
        <v>193</v>
      </c>
      <c r="M6471" s="2" t="b">
        <f t="shared" si="202"/>
        <v>1</v>
      </c>
      <c r="N6471" s="2" t="str">
        <f t="shared" si="203"/>
        <v>Male202075-84 yearsGR113-052</v>
      </c>
    </row>
    <row r="6472" spans="2:14" x14ac:dyDescent="0.35">
      <c r="B6472" t="s">
        <v>712</v>
      </c>
      <c r="C6472" t="s">
        <v>713</v>
      </c>
      <c r="D6472">
        <v>2020</v>
      </c>
      <c r="E6472">
        <v>2020</v>
      </c>
      <c r="F6472" s="1" t="s">
        <v>30</v>
      </c>
      <c r="G6472" s="1" t="s">
        <v>31</v>
      </c>
      <c r="H6472" s="1" t="s">
        <v>129</v>
      </c>
      <c r="I6472" s="1" t="s">
        <v>128</v>
      </c>
      <c r="J6472">
        <v>121876</v>
      </c>
      <c r="K6472">
        <v>7223275</v>
      </c>
      <c r="L6472">
        <v>1687.3</v>
      </c>
      <c r="M6472" s="2" t="b">
        <f t="shared" si="202"/>
        <v>0</v>
      </c>
      <c r="N6472" s="2" t="str">
        <f t="shared" si="203"/>
        <v>Male202075-84 yearsGR113-053</v>
      </c>
    </row>
    <row r="6473" spans="2:14" x14ac:dyDescent="0.35">
      <c r="B6473" t="s">
        <v>712</v>
      </c>
      <c r="C6473" t="s">
        <v>713</v>
      </c>
      <c r="D6473">
        <v>2020</v>
      </c>
      <c r="E6473">
        <v>2020</v>
      </c>
      <c r="F6473" s="1" t="s">
        <v>30</v>
      </c>
      <c r="G6473" s="1" t="s">
        <v>31</v>
      </c>
      <c r="H6473" s="1" t="s">
        <v>127</v>
      </c>
      <c r="I6473" s="1" t="s">
        <v>126</v>
      </c>
      <c r="J6473">
        <v>93977</v>
      </c>
      <c r="K6473">
        <v>7223275</v>
      </c>
      <c r="L6473">
        <v>1301</v>
      </c>
      <c r="M6473" s="2" t="b">
        <f t="shared" si="202"/>
        <v>1</v>
      </c>
      <c r="N6473" s="2" t="str">
        <f t="shared" si="203"/>
        <v>Male202075-84 yearsGR113-054</v>
      </c>
    </row>
    <row r="6474" spans="2:14" x14ac:dyDescent="0.35">
      <c r="B6474" t="s">
        <v>712</v>
      </c>
      <c r="C6474" t="s">
        <v>713</v>
      </c>
      <c r="D6474">
        <v>2020</v>
      </c>
      <c r="E6474">
        <v>2020</v>
      </c>
      <c r="F6474" s="1" t="s">
        <v>30</v>
      </c>
      <c r="G6474" s="1" t="s">
        <v>31</v>
      </c>
      <c r="H6474" s="1" t="s">
        <v>222</v>
      </c>
      <c r="I6474" s="1" t="s">
        <v>221</v>
      </c>
      <c r="J6474">
        <v>326</v>
      </c>
      <c r="K6474">
        <v>7223275</v>
      </c>
      <c r="L6474">
        <v>4.5</v>
      </c>
      <c r="M6474" s="2" t="b">
        <f t="shared" si="202"/>
        <v>0</v>
      </c>
      <c r="N6474" s="2" t="str">
        <f t="shared" si="203"/>
        <v>Male202075-84 yearsGR113-055</v>
      </c>
    </row>
    <row r="6475" spans="2:14" x14ac:dyDescent="0.35">
      <c r="B6475" t="s">
        <v>712</v>
      </c>
      <c r="C6475" t="s">
        <v>713</v>
      </c>
      <c r="D6475">
        <v>2020</v>
      </c>
      <c r="E6475">
        <v>2020</v>
      </c>
      <c r="F6475" s="1" t="s">
        <v>30</v>
      </c>
      <c r="G6475" s="1" t="s">
        <v>31</v>
      </c>
      <c r="H6475" s="1" t="s">
        <v>220</v>
      </c>
      <c r="I6475" s="1" t="s">
        <v>219</v>
      </c>
      <c r="J6475">
        <v>6119</v>
      </c>
      <c r="K6475">
        <v>7223275</v>
      </c>
      <c r="L6475">
        <v>84.7</v>
      </c>
      <c r="M6475" s="2" t="b">
        <f t="shared" si="202"/>
        <v>0</v>
      </c>
      <c r="N6475" s="2" t="str">
        <f t="shared" si="203"/>
        <v>Male202075-84 yearsGR113-056</v>
      </c>
    </row>
    <row r="6476" spans="2:14" x14ac:dyDescent="0.35">
      <c r="B6476" t="s">
        <v>712</v>
      </c>
      <c r="C6476" t="s">
        <v>713</v>
      </c>
      <c r="D6476">
        <v>2020</v>
      </c>
      <c r="E6476">
        <v>2020</v>
      </c>
      <c r="F6476" s="1" t="s">
        <v>30</v>
      </c>
      <c r="G6476" s="1" t="s">
        <v>31</v>
      </c>
      <c r="H6476" s="1" t="s">
        <v>125</v>
      </c>
      <c r="I6476" s="1" t="s">
        <v>124</v>
      </c>
      <c r="J6476">
        <v>1513</v>
      </c>
      <c r="K6476">
        <v>7223275</v>
      </c>
      <c r="L6476">
        <v>20.9</v>
      </c>
      <c r="M6476" s="2" t="b">
        <f t="shared" si="202"/>
        <v>0</v>
      </c>
      <c r="N6476" s="2" t="str">
        <f t="shared" si="203"/>
        <v>Male202075-84 yearsGR113-057</v>
      </c>
    </row>
    <row r="6477" spans="2:14" x14ac:dyDescent="0.35">
      <c r="B6477" t="s">
        <v>712</v>
      </c>
      <c r="C6477" t="s">
        <v>713</v>
      </c>
      <c r="D6477">
        <v>2020</v>
      </c>
      <c r="E6477">
        <v>2020</v>
      </c>
      <c r="F6477" s="1" t="s">
        <v>30</v>
      </c>
      <c r="G6477" s="1" t="s">
        <v>31</v>
      </c>
      <c r="H6477" s="1" t="s">
        <v>123</v>
      </c>
      <c r="I6477" s="1" t="s">
        <v>122</v>
      </c>
      <c r="J6477">
        <v>57615</v>
      </c>
      <c r="K6477">
        <v>7223275</v>
      </c>
      <c r="L6477">
        <v>797.6</v>
      </c>
      <c r="M6477" s="2" t="b">
        <f t="shared" si="202"/>
        <v>0</v>
      </c>
      <c r="N6477" s="2" t="str">
        <f t="shared" si="203"/>
        <v>Male202075-84 yearsGR113-058</v>
      </c>
    </row>
    <row r="6478" spans="2:14" x14ac:dyDescent="0.35">
      <c r="B6478" t="s">
        <v>712</v>
      </c>
      <c r="C6478" t="s">
        <v>713</v>
      </c>
      <c r="D6478">
        <v>2020</v>
      </c>
      <c r="E6478">
        <v>2020</v>
      </c>
      <c r="F6478" s="1" t="s">
        <v>30</v>
      </c>
      <c r="G6478" s="1" t="s">
        <v>31</v>
      </c>
      <c r="H6478" s="1" t="s">
        <v>121</v>
      </c>
      <c r="I6478" s="1" t="s">
        <v>120</v>
      </c>
      <c r="J6478">
        <v>15860</v>
      </c>
      <c r="K6478">
        <v>7223275</v>
      </c>
      <c r="L6478">
        <v>219.6</v>
      </c>
      <c r="M6478" s="2" t="b">
        <f t="shared" si="202"/>
        <v>0</v>
      </c>
      <c r="N6478" s="2" t="str">
        <f t="shared" si="203"/>
        <v>Male202075-84 yearsGR113-059</v>
      </c>
    </row>
    <row r="6479" spans="2:14" x14ac:dyDescent="0.35">
      <c r="B6479" t="s">
        <v>712</v>
      </c>
      <c r="C6479" t="s">
        <v>713</v>
      </c>
      <c r="D6479">
        <v>2020</v>
      </c>
      <c r="E6479">
        <v>2020</v>
      </c>
      <c r="F6479" s="1" t="s">
        <v>30</v>
      </c>
      <c r="G6479" s="1" t="s">
        <v>31</v>
      </c>
      <c r="H6479" s="1" t="s">
        <v>218</v>
      </c>
      <c r="I6479" s="1" t="s">
        <v>217</v>
      </c>
      <c r="J6479">
        <v>561</v>
      </c>
      <c r="K6479">
        <v>7223275</v>
      </c>
      <c r="L6479">
        <v>7.8</v>
      </c>
      <c r="M6479" s="2" t="b">
        <f t="shared" si="202"/>
        <v>0</v>
      </c>
      <c r="N6479" s="2" t="str">
        <f t="shared" si="203"/>
        <v>Male202075-84 yearsGR113-060</v>
      </c>
    </row>
    <row r="6480" spans="2:14" x14ac:dyDescent="0.35">
      <c r="B6480" t="s">
        <v>712</v>
      </c>
      <c r="C6480" t="s">
        <v>713</v>
      </c>
      <c r="D6480">
        <v>2020</v>
      </c>
      <c r="E6480">
        <v>2020</v>
      </c>
      <c r="F6480" s="1" t="s">
        <v>30</v>
      </c>
      <c r="G6480" s="1" t="s">
        <v>31</v>
      </c>
      <c r="H6480" s="1" t="s">
        <v>119</v>
      </c>
      <c r="I6480" s="1" t="s">
        <v>118</v>
      </c>
      <c r="J6480">
        <v>41194</v>
      </c>
      <c r="K6480">
        <v>7223275</v>
      </c>
      <c r="L6480">
        <v>570.29999999999995</v>
      </c>
      <c r="M6480" s="2" t="b">
        <f t="shared" si="202"/>
        <v>0</v>
      </c>
      <c r="N6480" s="2" t="str">
        <f t="shared" si="203"/>
        <v>Male202075-84 yearsGR113-061</v>
      </c>
    </row>
    <row r="6481" spans="2:14" x14ac:dyDescent="0.35">
      <c r="B6481" t="s">
        <v>712</v>
      </c>
      <c r="C6481" t="s">
        <v>713</v>
      </c>
      <c r="D6481">
        <v>2020</v>
      </c>
      <c r="E6481">
        <v>2020</v>
      </c>
      <c r="F6481" s="1" t="s">
        <v>30</v>
      </c>
      <c r="G6481" s="1" t="s">
        <v>31</v>
      </c>
      <c r="H6481" s="1" t="s">
        <v>117</v>
      </c>
      <c r="I6481" s="1" t="s">
        <v>116</v>
      </c>
      <c r="J6481">
        <v>9129</v>
      </c>
      <c r="K6481">
        <v>7223275</v>
      </c>
      <c r="L6481">
        <v>126.4</v>
      </c>
      <c r="M6481" s="2" t="b">
        <f t="shared" si="202"/>
        <v>0</v>
      </c>
      <c r="N6481" s="2" t="str">
        <f t="shared" si="203"/>
        <v>Male202075-84 yearsGR113-062</v>
      </c>
    </row>
    <row r="6482" spans="2:14" x14ac:dyDescent="0.35">
      <c r="B6482" t="s">
        <v>712</v>
      </c>
      <c r="C6482" t="s">
        <v>713</v>
      </c>
      <c r="D6482">
        <v>2020</v>
      </c>
      <c r="E6482">
        <v>2020</v>
      </c>
      <c r="F6482" s="1" t="s">
        <v>30</v>
      </c>
      <c r="G6482" s="1" t="s">
        <v>31</v>
      </c>
      <c r="H6482" s="1" t="s">
        <v>115</v>
      </c>
      <c r="I6482" s="1" t="s">
        <v>114</v>
      </c>
      <c r="J6482">
        <v>32065</v>
      </c>
      <c r="K6482">
        <v>7223275</v>
      </c>
      <c r="L6482">
        <v>443.9</v>
      </c>
      <c r="M6482" s="2" t="b">
        <f t="shared" si="202"/>
        <v>0</v>
      </c>
      <c r="N6482" s="2" t="str">
        <f t="shared" si="203"/>
        <v>Male202075-84 yearsGR113-063</v>
      </c>
    </row>
    <row r="6483" spans="2:14" x14ac:dyDescent="0.35">
      <c r="B6483" t="s">
        <v>712</v>
      </c>
      <c r="C6483" t="s">
        <v>713</v>
      </c>
      <c r="D6483">
        <v>2020</v>
      </c>
      <c r="E6483">
        <v>2020</v>
      </c>
      <c r="F6483" s="1" t="s">
        <v>30</v>
      </c>
      <c r="G6483" s="1" t="s">
        <v>31</v>
      </c>
      <c r="H6483" s="1" t="s">
        <v>113</v>
      </c>
      <c r="I6483" s="1" t="s">
        <v>112</v>
      </c>
      <c r="J6483">
        <v>28404</v>
      </c>
      <c r="K6483">
        <v>7223275</v>
      </c>
      <c r="L6483">
        <v>393.2</v>
      </c>
      <c r="M6483" s="2" t="b">
        <f t="shared" si="202"/>
        <v>0</v>
      </c>
      <c r="N6483" s="2" t="str">
        <f t="shared" si="203"/>
        <v>Male202075-84 yearsGR113-064</v>
      </c>
    </row>
    <row r="6484" spans="2:14" x14ac:dyDescent="0.35">
      <c r="B6484" t="s">
        <v>712</v>
      </c>
      <c r="C6484" t="s">
        <v>713</v>
      </c>
      <c r="D6484">
        <v>2020</v>
      </c>
      <c r="E6484">
        <v>2020</v>
      </c>
      <c r="F6484" s="1" t="s">
        <v>30</v>
      </c>
      <c r="G6484" s="1" t="s">
        <v>31</v>
      </c>
      <c r="H6484" s="1" t="s">
        <v>111</v>
      </c>
      <c r="I6484" s="1" t="s">
        <v>110</v>
      </c>
      <c r="J6484">
        <v>192</v>
      </c>
      <c r="K6484">
        <v>7223275</v>
      </c>
      <c r="L6484">
        <v>2.7</v>
      </c>
      <c r="M6484" s="2" t="b">
        <f t="shared" si="202"/>
        <v>0</v>
      </c>
      <c r="N6484" s="2" t="str">
        <f t="shared" si="203"/>
        <v>Male202075-84 yearsGR113-065</v>
      </c>
    </row>
    <row r="6485" spans="2:14" x14ac:dyDescent="0.35">
      <c r="B6485" t="s">
        <v>712</v>
      </c>
      <c r="C6485" t="s">
        <v>713</v>
      </c>
      <c r="D6485">
        <v>2020</v>
      </c>
      <c r="E6485">
        <v>2020</v>
      </c>
      <c r="F6485" s="1" t="s">
        <v>30</v>
      </c>
      <c r="G6485" s="1" t="s">
        <v>31</v>
      </c>
      <c r="H6485" s="1" t="s">
        <v>216</v>
      </c>
      <c r="I6485" s="1" t="s">
        <v>215</v>
      </c>
      <c r="J6485">
        <v>126</v>
      </c>
      <c r="K6485">
        <v>7223275</v>
      </c>
      <c r="L6485">
        <v>1.7</v>
      </c>
      <c r="M6485" s="2" t="b">
        <f t="shared" si="202"/>
        <v>0</v>
      </c>
      <c r="N6485" s="2" t="str">
        <f t="shared" si="203"/>
        <v>Male202075-84 yearsGR113-066</v>
      </c>
    </row>
    <row r="6486" spans="2:14" x14ac:dyDescent="0.35">
      <c r="B6486" t="s">
        <v>712</v>
      </c>
      <c r="C6486" t="s">
        <v>713</v>
      </c>
      <c r="D6486">
        <v>2020</v>
      </c>
      <c r="E6486">
        <v>2020</v>
      </c>
      <c r="F6486" s="1" t="s">
        <v>30</v>
      </c>
      <c r="G6486" s="1" t="s">
        <v>31</v>
      </c>
      <c r="H6486" s="1" t="s">
        <v>214</v>
      </c>
      <c r="I6486" s="1" t="s">
        <v>213</v>
      </c>
      <c r="J6486">
        <v>11147</v>
      </c>
      <c r="K6486">
        <v>7223275</v>
      </c>
      <c r="L6486">
        <v>154.30000000000001</v>
      </c>
      <c r="M6486" s="2" t="b">
        <f t="shared" si="202"/>
        <v>0</v>
      </c>
      <c r="N6486" s="2" t="str">
        <f t="shared" si="203"/>
        <v>Male202075-84 yearsGR113-067</v>
      </c>
    </row>
    <row r="6487" spans="2:14" x14ac:dyDescent="0.35">
      <c r="B6487" t="s">
        <v>712</v>
      </c>
      <c r="C6487" t="s">
        <v>713</v>
      </c>
      <c r="D6487">
        <v>2020</v>
      </c>
      <c r="E6487">
        <v>2020</v>
      </c>
      <c r="F6487" s="1" t="s">
        <v>30</v>
      </c>
      <c r="G6487" s="1" t="s">
        <v>31</v>
      </c>
      <c r="H6487" s="1" t="s">
        <v>109</v>
      </c>
      <c r="I6487" s="1" t="s">
        <v>108</v>
      </c>
      <c r="J6487">
        <v>16939</v>
      </c>
      <c r="K6487">
        <v>7223275</v>
      </c>
      <c r="L6487">
        <v>234.5</v>
      </c>
      <c r="M6487" s="2" t="b">
        <f t="shared" si="202"/>
        <v>0</v>
      </c>
      <c r="N6487" s="2" t="str">
        <f t="shared" si="203"/>
        <v>Male202075-84 yearsGR113-068</v>
      </c>
    </row>
    <row r="6488" spans="2:14" x14ac:dyDescent="0.35">
      <c r="B6488" t="s">
        <v>712</v>
      </c>
      <c r="C6488" t="s">
        <v>713</v>
      </c>
      <c r="D6488">
        <v>2020</v>
      </c>
      <c r="E6488">
        <v>2020</v>
      </c>
      <c r="F6488" s="1" t="s">
        <v>30</v>
      </c>
      <c r="G6488" s="1" t="s">
        <v>31</v>
      </c>
      <c r="H6488" s="1" t="s">
        <v>212</v>
      </c>
      <c r="I6488" s="1" t="s">
        <v>211</v>
      </c>
      <c r="J6488">
        <v>4636</v>
      </c>
      <c r="K6488">
        <v>7223275</v>
      </c>
      <c r="L6488">
        <v>64.2</v>
      </c>
      <c r="M6488" s="2" t="b">
        <f t="shared" si="202"/>
        <v>1</v>
      </c>
      <c r="N6488" s="2" t="str">
        <f t="shared" si="203"/>
        <v>Male202075-84 yearsGR113-069</v>
      </c>
    </row>
    <row r="6489" spans="2:14" x14ac:dyDescent="0.35">
      <c r="B6489" t="s">
        <v>712</v>
      </c>
      <c r="C6489" t="s">
        <v>713</v>
      </c>
      <c r="D6489">
        <v>2020</v>
      </c>
      <c r="E6489">
        <v>2020</v>
      </c>
      <c r="F6489" s="1" t="s">
        <v>30</v>
      </c>
      <c r="G6489" s="1" t="s">
        <v>31</v>
      </c>
      <c r="H6489" s="1" t="s">
        <v>107</v>
      </c>
      <c r="I6489" s="1" t="s">
        <v>106</v>
      </c>
      <c r="J6489">
        <v>20064</v>
      </c>
      <c r="K6489">
        <v>7223275</v>
      </c>
      <c r="L6489">
        <v>277.8</v>
      </c>
      <c r="M6489" s="2" t="b">
        <f t="shared" si="202"/>
        <v>1</v>
      </c>
      <c r="N6489" s="2" t="str">
        <f t="shared" si="203"/>
        <v>Male202075-84 yearsGR113-070</v>
      </c>
    </row>
    <row r="6490" spans="2:14" x14ac:dyDescent="0.35">
      <c r="B6490" t="s">
        <v>712</v>
      </c>
      <c r="C6490" t="s">
        <v>713</v>
      </c>
      <c r="D6490">
        <v>2020</v>
      </c>
      <c r="E6490">
        <v>2020</v>
      </c>
      <c r="F6490" s="1" t="s">
        <v>30</v>
      </c>
      <c r="G6490" s="1" t="s">
        <v>31</v>
      </c>
      <c r="H6490" s="1" t="s">
        <v>210</v>
      </c>
      <c r="I6490" s="1" t="s">
        <v>209</v>
      </c>
      <c r="J6490">
        <v>601</v>
      </c>
      <c r="K6490">
        <v>7223275</v>
      </c>
      <c r="L6490">
        <v>8.3000000000000007</v>
      </c>
      <c r="M6490" s="2" t="b">
        <f t="shared" si="202"/>
        <v>1</v>
      </c>
      <c r="N6490" s="2" t="str">
        <f t="shared" si="203"/>
        <v>Male202075-84 yearsGR113-071</v>
      </c>
    </row>
    <row r="6491" spans="2:14" x14ac:dyDescent="0.35">
      <c r="B6491" t="s">
        <v>712</v>
      </c>
      <c r="C6491" t="s">
        <v>713</v>
      </c>
      <c r="D6491">
        <v>2020</v>
      </c>
      <c r="E6491">
        <v>2020</v>
      </c>
      <c r="F6491" s="1" t="s">
        <v>30</v>
      </c>
      <c r="G6491" s="1" t="s">
        <v>31</v>
      </c>
      <c r="H6491" s="1" t="s">
        <v>208</v>
      </c>
      <c r="I6491" s="1" t="s">
        <v>207</v>
      </c>
      <c r="J6491">
        <v>2598</v>
      </c>
      <c r="K6491">
        <v>7223275</v>
      </c>
      <c r="L6491">
        <v>36</v>
      </c>
      <c r="M6491" s="2" t="b">
        <f t="shared" si="202"/>
        <v>0</v>
      </c>
      <c r="N6491" s="2" t="str">
        <f t="shared" si="203"/>
        <v>Male202075-84 yearsGR113-072</v>
      </c>
    </row>
    <row r="6492" spans="2:14" x14ac:dyDescent="0.35">
      <c r="B6492" t="s">
        <v>712</v>
      </c>
      <c r="C6492" t="s">
        <v>713</v>
      </c>
      <c r="D6492">
        <v>2020</v>
      </c>
      <c r="E6492">
        <v>2020</v>
      </c>
      <c r="F6492" s="1" t="s">
        <v>30</v>
      </c>
      <c r="G6492" s="1" t="s">
        <v>31</v>
      </c>
      <c r="H6492" s="1" t="s">
        <v>206</v>
      </c>
      <c r="I6492" s="1" t="s">
        <v>205</v>
      </c>
      <c r="J6492">
        <v>1257</v>
      </c>
      <c r="K6492">
        <v>7223275</v>
      </c>
      <c r="L6492">
        <v>17.399999999999999</v>
      </c>
      <c r="M6492" s="2" t="b">
        <f t="shared" si="202"/>
        <v>1</v>
      </c>
      <c r="N6492" s="2" t="str">
        <f t="shared" si="203"/>
        <v>Male202075-84 yearsGR113-073</v>
      </c>
    </row>
    <row r="6493" spans="2:14" x14ac:dyDescent="0.35">
      <c r="B6493" t="s">
        <v>712</v>
      </c>
      <c r="C6493" t="s">
        <v>713</v>
      </c>
      <c r="D6493">
        <v>2020</v>
      </c>
      <c r="E6493">
        <v>2020</v>
      </c>
      <c r="F6493" s="1" t="s">
        <v>30</v>
      </c>
      <c r="G6493" s="1" t="s">
        <v>31</v>
      </c>
      <c r="H6493" s="1" t="s">
        <v>204</v>
      </c>
      <c r="I6493" s="1" t="s">
        <v>203</v>
      </c>
      <c r="J6493">
        <v>1341</v>
      </c>
      <c r="K6493">
        <v>7223275</v>
      </c>
      <c r="L6493">
        <v>18.600000000000001</v>
      </c>
      <c r="M6493" s="2" t="b">
        <f t="shared" si="202"/>
        <v>0</v>
      </c>
      <c r="N6493" s="2" t="str">
        <f t="shared" si="203"/>
        <v>Male202075-84 yearsGR113-074</v>
      </c>
    </row>
    <row r="6494" spans="2:14" x14ac:dyDescent="0.35">
      <c r="B6494" t="s">
        <v>712</v>
      </c>
      <c r="C6494" t="s">
        <v>713</v>
      </c>
      <c r="D6494">
        <v>2020</v>
      </c>
      <c r="E6494">
        <v>2020</v>
      </c>
      <c r="F6494" s="1" t="s">
        <v>30</v>
      </c>
      <c r="G6494" s="1" t="s">
        <v>31</v>
      </c>
      <c r="H6494" s="1" t="s">
        <v>105</v>
      </c>
      <c r="I6494" s="1" t="s">
        <v>104</v>
      </c>
      <c r="J6494">
        <v>431</v>
      </c>
      <c r="K6494">
        <v>7223275</v>
      </c>
      <c r="L6494">
        <v>6</v>
      </c>
      <c r="M6494" s="2" t="b">
        <f t="shared" si="202"/>
        <v>0</v>
      </c>
      <c r="N6494" s="2" t="str">
        <f t="shared" si="203"/>
        <v>Male202075-84 yearsGR113-075</v>
      </c>
    </row>
    <row r="6495" spans="2:14" x14ac:dyDescent="0.35">
      <c r="B6495" t="s">
        <v>712</v>
      </c>
      <c r="C6495" t="s">
        <v>713</v>
      </c>
      <c r="D6495">
        <v>2020</v>
      </c>
      <c r="E6495">
        <v>2020</v>
      </c>
      <c r="F6495" s="1" t="s">
        <v>30</v>
      </c>
      <c r="G6495" s="1" t="s">
        <v>31</v>
      </c>
      <c r="H6495" s="1" t="s">
        <v>103</v>
      </c>
      <c r="I6495" s="1" t="s">
        <v>102</v>
      </c>
      <c r="J6495">
        <v>7346</v>
      </c>
      <c r="K6495">
        <v>7223275</v>
      </c>
      <c r="L6495">
        <v>101.7</v>
      </c>
      <c r="M6495" s="2" t="b">
        <f t="shared" si="202"/>
        <v>1</v>
      </c>
      <c r="N6495" s="2" t="str">
        <f t="shared" si="203"/>
        <v>Male202075-84 yearsGR113-076</v>
      </c>
    </row>
    <row r="6496" spans="2:14" x14ac:dyDescent="0.35">
      <c r="B6496" t="s">
        <v>712</v>
      </c>
      <c r="C6496" t="s">
        <v>713</v>
      </c>
      <c r="D6496">
        <v>2020</v>
      </c>
      <c r="E6496">
        <v>2020</v>
      </c>
      <c r="F6496" s="1" t="s">
        <v>30</v>
      </c>
      <c r="G6496" s="1" t="s">
        <v>31</v>
      </c>
      <c r="H6496" s="1" t="s">
        <v>202</v>
      </c>
      <c r="I6496" s="1" t="s">
        <v>201</v>
      </c>
      <c r="J6496">
        <v>599</v>
      </c>
      <c r="K6496">
        <v>7223275</v>
      </c>
      <c r="L6496">
        <v>8.3000000000000007</v>
      </c>
      <c r="M6496" s="2" t="b">
        <f t="shared" si="202"/>
        <v>0</v>
      </c>
      <c r="N6496" s="2" t="str">
        <f t="shared" si="203"/>
        <v>Male202075-84 yearsGR113-077</v>
      </c>
    </row>
    <row r="6497" spans="2:14" x14ac:dyDescent="0.35">
      <c r="B6497" t="s">
        <v>712</v>
      </c>
      <c r="C6497" t="s">
        <v>713</v>
      </c>
      <c r="D6497">
        <v>2020</v>
      </c>
      <c r="E6497">
        <v>2020</v>
      </c>
      <c r="F6497" s="1" t="s">
        <v>30</v>
      </c>
      <c r="G6497" s="1" t="s">
        <v>31</v>
      </c>
      <c r="H6497" s="1" t="s">
        <v>101</v>
      </c>
      <c r="I6497" s="1" t="s">
        <v>100</v>
      </c>
      <c r="J6497">
        <v>6747</v>
      </c>
      <c r="K6497">
        <v>7223275</v>
      </c>
      <c r="L6497">
        <v>93.4</v>
      </c>
      <c r="M6497" s="2" t="b">
        <f t="shared" si="202"/>
        <v>0</v>
      </c>
      <c r="N6497" s="2" t="str">
        <f t="shared" si="203"/>
        <v>Male202075-84 yearsGR113-078</v>
      </c>
    </row>
    <row r="6498" spans="2:14" x14ac:dyDescent="0.35">
      <c r="B6498" t="s">
        <v>712</v>
      </c>
      <c r="C6498" t="s">
        <v>713</v>
      </c>
      <c r="D6498">
        <v>2020</v>
      </c>
      <c r="E6498">
        <v>2020</v>
      </c>
      <c r="F6498" s="1" t="s">
        <v>30</v>
      </c>
      <c r="G6498" s="1" t="s">
        <v>31</v>
      </c>
      <c r="H6498" s="1" t="s">
        <v>200</v>
      </c>
      <c r="I6498" s="1" t="s">
        <v>199</v>
      </c>
      <c r="J6498">
        <v>40</v>
      </c>
      <c r="K6498">
        <v>7223275</v>
      </c>
      <c r="L6498">
        <v>0.6</v>
      </c>
      <c r="M6498" s="2" t="b">
        <f t="shared" si="202"/>
        <v>0</v>
      </c>
      <c r="N6498" s="2" t="str">
        <f t="shared" si="203"/>
        <v>Male202075-84 yearsGR113-079</v>
      </c>
    </row>
    <row r="6499" spans="2:14" x14ac:dyDescent="0.35">
      <c r="B6499" t="s">
        <v>712</v>
      </c>
      <c r="C6499" t="s">
        <v>713</v>
      </c>
      <c r="D6499">
        <v>2020</v>
      </c>
      <c r="E6499">
        <v>2020</v>
      </c>
      <c r="F6499" s="1" t="s">
        <v>30</v>
      </c>
      <c r="G6499" s="1" t="s">
        <v>31</v>
      </c>
      <c r="H6499" s="1" t="s">
        <v>198</v>
      </c>
      <c r="I6499" s="1" t="s">
        <v>197</v>
      </c>
      <c r="J6499">
        <v>20</v>
      </c>
      <c r="K6499">
        <v>7223275</v>
      </c>
      <c r="L6499">
        <v>0.3</v>
      </c>
      <c r="M6499" s="2" t="b">
        <f t="shared" si="202"/>
        <v>1</v>
      </c>
      <c r="N6499" s="2" t="str">
        <f t="shared" si="203"/>
        <v>Male202075-84 yearsGR113-080</v>
      </c>
    </row>
    <row r="6500" spans="2:14" x14ac:dyDescent="0.35">
      <c r="B6500" t="s">
        <v>712</v>
      </c>
      <c r="C6500" t="s">
        <v>713</v>
      </c>
      <c r="D6500">
        <v>2020</v>
      </c>
      <c r="E6500">
        <v>2020</v>
      </c>
      <c r="F6500" s="1" t="s">
        <v>30</v>
      </c>
      <c r="G6500" s="1" t="s">
        <v>31</v>
      </c>
      <c r="H6500" s="1" t="s">
        <v>196</v>
      </c>
      <c r="I6500" s="1" t="s">
        <v>195</v>
      </c>
      <c r="J6500">
        <v>20</v>
      </c>
      <c r="K6500">
        <v>7223275</v>
      </c>
      <c r="L6500">
        <v>0.3</v>
      </c>
      <c r="M6500" s="2" t="b">
        <f t="shared" si="202"/>
        <v>0</v>
      </c>
      <c r="N6500" s="2" t="str">
        <f t="shared" si="203"/>
        <v>Male202075-84 yearsGR113-081</v>
      </c>
    </row>
    <row r="6501" spans="2:14" x14ac:dyDescent="0.35">
      <c r="B6501" t="s">
        <v>712</v>
      </c>
      <c r="C6501" t="s">
        <v>713</v>
      </c>
      <c r="D6501">
        <v>2020</v>
      </c>
      <c r="E6501">
        <v>2020</v>
      </c>
      <c r="F6501" s="1" t="s">
        <v>30</v>
      </c>
      <c r="G6501" s="1" t="s">
        <v>31</v>
      </c>
      <c r="H6501" s="1" t="s">
        <v>99</v>
      </c>
      <c r="I6501" s="1" t="s">
        <v>98</v>
      </c>
      <c r="J6501">
        <v>23977</v>
      </c>
      <c r="K6501">
        <v>7223275</v>
      </c>
      <c r="L6501">
        <v>331.9</v>
      </c>
      <c r="M6501" s="2" t="b">
        <f t="shared" si="202"/>
        <v>1</v>
      </c>
      <c r="N6501" s="2" t="str">
        <f t="shared" si="203"/>
        <v>Male202075-84 yearsGR113-082</v>
      </c>
    </row>
    <row r="6502" spans="2:14" x14ac:dyDescent="0.35">
      <c r="B6502" t="s">
        <v>712</v>
      </c>
      <c r="C6502" t="s">
        <v>713</v>
      </c>
      <c r="D6502">
        <v>2020</v>
      </c>
      <c r="E6502">
        <v>2020</v>
      </c>
      <c r="F6502" s="1" t="s">
        <v>30</v>
      </c>
      <c r="G6502" s="1" t="s">
        <v>31</v>
      </c>
      <c r="H6502" s="1" t="s">
        <v>194</v>
      </c>
      <c r="I6502" s="1" t="s">
        <v>193</v>
      </c>
      <c r="J6502">
        <v>43</v>
      </c>
      <c r="K6502">
        <v>7223275</v>
      </c>
      <c r="L6502">
        <v>0.6</v>
      </c>
      <c r="M6502" s="2" t="b">
        <f t="shared" si="202"/>
        <v>0</v>
      </c>
      <c r="N6502" s="2" t="str">
        <f t="shared" si="203"/>
        <v>Male202075-84 yearsGR113-083</v>
      </c>
    </row>
    <row r="6503" spans="2:14" x14ac:dyDescent="0.35">
      <c r="B6503" t="s">
        <v>712</v>
      </c>
      <c r="C6503" t="s">
        <v>713</v>
      </c>
      <c r="D6503">
        <v>2020</v>
      </c>
      <c r="E6503">
        <v>2020</v>
      </c>
      <c r="F6503" s="1" t="s">
        <v>30</v>
      </c>
      <c r="G6503" s="1" t="s">
        <v>31</v>
      </c>
      <c r="H6503" s="1" t="s">
        <v>192</v>
      </c>
      <c r="I6503" s="1" t="s">
        <v>191</v>
      </c>
      <c r="J6503">
        <v>1248</v>
      </c>
      <c r="K6503">
        <v>7223275</v>
      </c>
      <c r="L6503">
        <v>17.3</v>
      </c>
      <c r="M6503" s="2" t="b">
        <f t="shared" si="202"/>
        <v>0</v>
      </c>
      <c r="N6503" s="2" t="str">
        <f t="shared" si="203"/>
        <v>Male202075-84 yearsGR113-084</v>
      </c>
    </row>
    <row r="6504" spans="2:14" x14ac:dyDescent="0.35">
      <c r="B6504" t="s">
        <v>712</v>
      </c>
      <c r="C6504" t="s">
        <v>713</v>
      </c>
      <c r="D6504">
        <v>2020</v>
      </c>
      <c r="E6504">
        <v>2020</v>
      </c>
      <c r="F6504" s="1" t="s">
        <v>30</v>
      </c>
      <c r="G6504" s="1" t="s">
        <v>31</v>
      </c>
      <c r="H6504" s="1" t="s">
        <v>190</v>
      </c>
      <c r="I6504" s="1" t="s">
        <v>189</v>
      </c>
      <c r="J6504">
        <v>170</v>
      </c>
      <c r="K6504">
        <v>7223275</v>
      </c>
      <c r="L6504">
        <v>2.4</v>
      </c>
      <c r="M6504" s="2" t="b">
        <f t="shared" si="202"/>
        <v>0</v>
      </c>
      <c r="N6504" s="2" t="str">
        <f t="shared" si="203"/>
        <v>Male202075-84 yearsGR113-085</v>
      </c>
    </row>
    <row r="6505" spans="2:14" x14ac:dyDescent="0.35">
      <c r="B6505" t="s">
        <v>712</v>
      </c>
      <c r="C6505" t="s">
        <v>713</v>
      </c>
      <c r="D6505">
        <v>2020</v>
      </c>
      <c r="E6505">
        <v>2020</v>
      </c>
      <c r="F6505" s="1" t="s">
        <v>30</v>
      </c>
      <c r="G6505" s="1" t="s">
        <v>31</v>
      </c>
      <c r="H6505" s="1" t="s">
        <v>97</v>
      </c>
      <c r="I6505" s="1" t="s">
        <v>96</v>
      </c>
      <c r="J6505">
        <v>22516</v>
      </c>
      <c r="K6505">
        <v>7223275</v>
      </c>
      <c r="L6505">
        <v>311.7</v>
      </c>
      <c r="M6505" s="2" t="b">
        <f t="shared" si="202"/>
        <v>0</v>
      </c>
      <c r="N6505" s="2" t="str">
        <f t="shared" si="203"/>
        <v>Male202075-84 yearsGR113-086</v>
      </c>
    </row>
    <row r="6506" spans="2:14" x14ac:dyDescent="0.35">
      <c r="B6506" t="s">
        <v>712</v>
      </c>
      <c r="C6506" t="s">
        <v>713</v>
      </c>
      <c r="D6506">
        <v>2020</v>
      </c>
      <c r="E6506">
        <v>2020</v>
      </c>
      <c r="F6506" s="1" t="s">
        <v>30</v>
      </c>
      <c r="G6506" s="1" t="s">
        <v>31</v>
      </c>
      <c r="H6506" s="1" t="s">
        <v>188</v>
      </c>
      <c r="I6506" s="1" t="s">
        <v>187</v>
      </c>
      <c r="J6506">
        <v>213</v>
      </c>
      <c r="K6506">
        <v>7223275</v>
      </c>
      <c r="L6506">
        <v>2.9</v>
      </c>
      <c r="M6506" s="2" t="b">
        <f t="shared" si="202"/>
        <v>1</v>
      </c>
      <c r="N6506" s="2" t="str">
        <f t="shared" si="203"/>
        <v>Male202075-84 yearsGR113-087</v>
      </c>
    </row>
    <row r="6507" spans="2:14" x14ac:dyDescent="0.35">
      <c r="B6507" t="s">
        <v>712</v>
      </c>
      <c r="C6507" t="s">
        <v>713</v>
      </c>
      <c r="D6507">
        <v>2020</v>
      </c>
      <c r="E6507">
        <v>2020</v>
      </c>
      <c r="F6507" s="1" t="s">
        <v>30</v>
      </c>
      <c r="G6507" s="1" t="s">
        <v>31</v>
      </c>
      <c r="H6507" s="1" t="s">
        <v>95</v>
      </c>
      <c r="I6507" s="1" t="s">
        <v>94</v>
      </c>
      <c r="J6507">
        <v>3030</v>
      </c>
      <c r="K6507">
        <v>7223275</v>
      </c>
      <c r="L6507">
        <v>41.9</v>
      </c>
      <c r="M6507" s="2" t="b">
        <f t="shared" si="202"/>
        <v>1</v>
      </c>
      <c r="N6507" s="2" t="str">
        <f t="shared" si="203"/>
        <v>Male202075-84 yearsGR113-088</v>
      </c>
    </row>
    <row r="6508" spans="2:14" x14ac:dyDescent="0.35">
      <c r="B6508" t="s">
        <v>712</v>
      </c>
      <c r="C6508" t="s">
        <v>713</v>
      </c>
      <c r="D6508">
        <v>2020</v>
      </c>
      <c r="E6508">
        <v>2020</v>
      </c>
      <c r="F6508" s="1" t="s">
        <v>30</v>
      </c>
      <c r="G6508" s="1" t="s">
        <v>31</v>
      </c>
      <c r="H6508" s="1" t="s">
        <v>186</v>
      </c>
      <c r="I6508" s="1" t="s">
        <v>185</v>
      </c>
      <c r="J6508">
        <v>7472</v>
      </c>
      <c r="K6508">
        <v>7223275</v>
      </c>
      <c r="L6508">
        <v>103.4</v>
      </c>
      <c r="M6508" s="2" t="b">
        <f t="shared" si="202"/>
        <v>0</v>
      </c>
      <c r="N6508" s="2" t="str">
        <f t="shared" si="203"/>
        <v>Male202075-84 yearsGR113-089</v>
      </c>
    </row>
    <row r="6509" spans="2:14" x14ac:dyDescent="0.35">
      <c r="B6509" t="s">
        <v>712</v>
      </c>
      <c r="C6509" t="s">
        <v>713</v>
      </c>
      <c r="D6509">
        <v>2020</v>
      </c>
      <c r="E6509">
        <v>2020</v>
      </c>
      <c r="F6509" s="1" t="s">
        <v>30</v>
      </c>
      <c r="G6509" s="1" t="s">
        <v>31</v>
      </c>
      <c r="H6509" s="1" t="s">
        <v>184</v>
      </c>
      <c r="I6509" s="1" t="s">
        <v>183</v>
      </c>
      <c r="J6509">
        <v>468</v>
      </c>
      <c r="K6509">
        <v>7223275</v>
      </c>
      <c r="L6509">
        <v>6.5</v>
      </c>
      <c r="M6509" s="2" t="b">
        <f t="shared" si="202"/>
        <v>1</v>
      </c>
      <c r="N6509" s="2" t="str">
        <f t="shared" si="203"/>
        <v>Male202075-84 yearsGR113-090</v>
      </c>
    </row>
    <row r="6510" spans="2:14" x14ac:dyDescent="0.35">
      <c r="B6510" t="s">
        <v>712</v>
      </c>
      <c r="C6510" t="s">
        <v>713</v>
      </c>
      <c r="D6510">
        <v>2020</v>
      </c>
      <c r="E6510">
        <v>2020</v>
      </c>
      <c r="F6510" s="1" t="s">
        <v>30</v>
      </c>
      <c r="G6510" s="1" t="s">
        <v>31</v>
      </c>
      <c r="H6510" s="1" t="s">
        <v>182</v>
      </c>
      <c r="I6510" s="1" t="s">
        <v>181</v>
      </c>
      <c r="J6510">
        <v>53</v>
      </c>
      <c r="K6510">
        <v>7223275</v>
      </c>
      <c r="L6510">
        <v>0.7</v>
      </c>
      <c r="M6510" s="2" t="b">
        <f t="shared" si="202"/>
        <v>1</v>
      </c>
      <c r="N6510" s="2" t="str">
        <f t="shared" si="203"/>
        <v>Male202075-84 yearsGR113-091</v>
      </c>
    </row>
    <row r="6511" spans="2:14" x14ac:dyDescent="0.35">
      <c r="B6511" t="s">
        <v>712</v>
      </c>
      <c r="C6511" t="s">
        <v>713</v>
      </c>
      <c r="D6511">
        <v>2020</v>
      </c>
      <c r="E6511">
        <v>2020</v>
      </c>
      <c r="F6511" s="1" t="s">
        <v>30</v>
      </c>
      <c r="G6511" s="1" t="s">
        <v>31</v>
      </c>
      <c r="H6511" s="1" t="s">
        <v>180</v>
      </c>
      <c r="I6511" s="1" t="s">
        <v>179</v>
      </c>
      <c r="J6511">
        <v>239</v>
      </c>
      <c r="K6511">
        <v>7223275</v>
      </c>
      <c r="L6511">
        <v>3.3</v>
      </c>
      <c r="M6511" s="2" t="b">
        <f t="shared" si="202"/>
        <v>1</v>
      </c>
      <c r="N6511" s="2" t="str">
        <f t="shared" si="203"/>
        <v>Male202075-84 yearsGR113-092</v>
      </c>
    </row>
    <row r="6512" spans="2:14" x14ac:dyDescent="0.35">
      <c r="B6512" t="s">
        <v>712</v>
      </c>
      <c r="C6512" t="s">
        <v>713</v>
      </c>
      <c r="D6512">
        <v>2020</v>
      </c>
      <c r="E6512">
        <v>2020</v>
      </c>
      <c r="F6512" s="1" t="s">
        <v>30</v>
      </c>
      <c r="G6512" s="1" t="s">
        <v>31</v>
      </c>
      <c r="H6512" s="1" t="s">
        <v>93</v>
      </c>
      <c r="I6512" s="1" t="s">
        <v>92</v>
      </c>
      <c r="J6512">
        <v>3205</v>
      </c>
      <c r="K6512">
        <v>7223275</v>
      </c>
      <c r="L6512">
        <v>44.4</v>
      </c>
      <c r="M6512" s="2" t="b">
        <f t="shared" ref="M6512:M6575" si="204">LEFT(H6512,1)="#"</f>
        <v>1</v>
      </c>
      <c r="N6512" s="2" t="str">
        <f t="shared" ref="N6512:N6575" si="205">B6512&amp;E6512&amp;F6512&amp;I6512</f>
        <v>Male202075-84 yearsGR113-093</v>
      </c>
    </row>
    <row r="6513" spans="2:14" x14ac:dyDescent="0.35">
      <c r="B6513" t="s">
        <v>712</v>
      </c>
      <c r="C6513" t="s">
        <v>713</v>
      </c>
      <c r="D6513">
        <v>2020</v>
      </c>
      <c r="E6513">
        <v>2020</v>
      </c>
      <c r="F6513" s="1" t="s">
        <v>30</v>
      </c>
      <c r="G6513" s="1" t="s">
        <v>31</v>
      </c>
      <c r="H6513" s="1" t="s">
        <v>91</v>
      </c>
      <c r="I6513" s="1" t="s">
        <v>90</v>
      </c>
      <c r="J6513">
        <v>1078</v>
      </c>
      <c r="K6513">
        <v>7223275</v>
      </c>
      <c r="L6513">
        <v>14.9</v>
      </c>
      <c r="M6513" s="2" t="b">
        <f t="shared" si="204"/>
        <v>0</v>
      </c>
      <c r="N6513" s="2" t="str">
        <f t="shared" si="205"/>
        <v>Male202075-84 yearsGR113-094</v>
      </c>
    </row>
    <row r="6514" spans="2:14" x14ac:dyDescent="0.35">
      <c r="B6514" t="s">
        <v>712</v>
      </c>
      <c r="C6514" t="s">
        <v>713</v>
      </c>
      <c r="D6514">
        <v>2020</v>
      </c>
      <c r="E6514">
        <v>2020</v>
      </c>
      <c r="F6514" s="1" t="s">
        <v>30</v>
      </c>
      <c r="G6514" s="1" t="s">
        <v>31</v>
      </c>
      <c r="H6514" s="1" t="s">
        <v>178</v>
      </c>
      <c r="I6514" s="1" t="s">
        <v>177</v>
      </c>
      <c r="J6514">
        <v>2127</v>
      </c>
      <c r="K6514">
        <v>7223275</v>
      </c>
      <c r="L6514">
        <v>29.4</v>
      </c>
      <c r="M6514" s="2" t="b">
        <f t="shared" si="204"/>
        <v>0</v>
      </c>
      <c r="N6514" s="2" t="str">
        <f t="shared" si="205"/>
        <v>Male202075-84 yearsGR113-095</v>
      </c>
    </row>
    <row r="6515" spans="2:14" x14ac:dyDescent="0.35">
      <c r="B6515" t="s">
        <v>712</v>
      </c>
      <c r="C6515" t="s">
        <v>713</v>
      </c>
      <c r="D6515">
        <v>2020</v>
      </c>
      <c r="E6515">
        <v>2020</v>
      </c>
      <c r="F6515" s="1" t="s">
        <v>30</v>
      </c>
      <c r="G6515" s="1" t="s">
        <v>31</v>
      </c>
      <c r="H6515" s="1" t="s">
        <v>176</v>
      </c>
      <c r="I6515" s="1" t="s">
        <v>175</v>
      </c>
      <c r="J6515">
        <v>652</v>
      </c>
      <c r="K6515">
        <v>7223275</v>
      </c>
      <c r="L6515">
        <v>9</v>
      </c>
      <c r="M6515" s="2" t="b">
        <f t="shared" si="204"/>
        <v>1</v>
      </c>
      <c r="N6515" s="2" t="str">
        <f t="shared" si="205"/>
        <v>Male202075-84 yearsGR113-096</v>
      </c>
    </row>
    <row r="6516" spans="2:14" x14ac:dyDescent="0.35">
      <c r="B6516" t="s">
        <v>712</v>
      </c>
      <c r="C6516" t="s">
        <v>713</v>
      </c>
      <c r="D6516">
        <v>2020</v>
      </c>
      <c r="E6516">
        <v>2020</v>
      </c>
      <c r="F6516" s="1" t="s">
        <v>30</v>
      </c>
      <c r="G6516" s="1" t="s">
        <v>31</v>
      </c>
      <c r="H6516" s="1" t="s">
        <v>89</v>
      </c>
      <c r="I6516" s="1" t="s">
        <v>88</v>
      </c>
      <c r="J6516">
        <v>7671</v>
      </c>
      <c r="K6516">
        <v>7223275</v>
      </c>
      <c r="L6516">
        <v>106.2</v>
      </c>
      <c r="M6516" s="2" t="b">
        <f t="shared" si="204"/>
        <v>1</v>
      </c>
      <c r="N6516" s="2" t="str">
        <f t="shared" si="205"/>
        <v>Male202075-84 yearsGR113-097</v>
      </c>
    </row>
    <row r="6517" spans="2:14" x14ac:dyDescent="0.35">
      <c r="B6517" t="s">
        <v>712</v>
      </c>
      <c r="C6517" t="s">
        <v>713</v>
      </c>
      <c r="D6517">
        <v>2020</v>
      </c>
      <c r="E6517">
        <v>2020</v>
      </c>
      <c r="F6517" s="1" t="s">
        <v>30</v>
      </c>
      <c r="G6517" s="1" t="s">
        <v>31</v>
      </c>
      <c r="H6517" s="1" t="s">
        <v>174</v>
      </c>
      <c r="I6517" s="1" t="s">
        <v>173</v>
      </c>
      <c r="J6517">
        <v>100</v>
      </c>
      <c r="K6517">
        <v>7223275</v>
      </c>
      <c r="L6517">
        <v>1.4</v>
      </c>
      <c r="M6517" s="2" t="b">
        <f t="shared" si="204"/>
        <v>0</v>
      </c>
      <c r="N6517" s="2" t="str">
        <f t="shared" si="205"/>
        <v>Male202075-84 yearsGR113-098</v>
      </c>
    </row>
    <row r="6518" spans="2:14" x14ac:dyDescent="0.35">
      <c r="B6518" t="s">
        <v>712</v>
      </c>
      <c r="C6518" t="s">
        <v>713</v>
      </c>
      <c r="D6518">
        <v>2020</v>
      </c>
      <c r="E6518">
        <v>2020</v>
      </c>
      <c r="F6518" s="1" t="s">
        <v>30</v>
      </c>
      <c r="G6518" s="1" t="s">
        <v>31</v>
      </c>
      <c r="H6518" s="1" t="s">
        <v>172</v>
      </c>
      <c r="I6518" s="1" t="s">
        <v>171</v>
      </c>
      <c r="J6518">
        <v>46</v>
      </c>
      <c r="K6518">
        <v>7223275</v>
      </c>
      <c r="L6518">
        <v>0.6</v>
      </c>
      <c r="M6518" s="2" t="b">
        <f t="shared" si="204"/>
        <v>0</v>
      </c>
      <c r="N6518" s="2" t="str">
        <f t="shared" si="205"/>
        <v>Male202075-84 yearsGR113-099</v>
      </c>
    </row>
    <row r="6519" spans="2:14" x14ac:dyDescent="0.35">
      <c r="B6519" t="s">
        <v>712</v>
      </c>
      <c r="C6519" t="s">
        <v>713</v>
      </c>
      <c r="D6519">
        <v>2020</v>
      </c>
      <c r="E6519">
        <v>2020</v>
      </c>
      <c r="F6519" s="1" t="s">
        <v>30</v>
      </c>
      <c r="G6519" s="1" t="s">
        <v>31</v>
      </c>
      <c r="H6519" s="1" t="s">
        <v>87</v>
      </c>
      <c r="I6519" s="1" t="s">
        <v>86</v>
      </c>
      <c r="J6519">
        <v>7522</v>
      </c>
      <c r="K6519">
        <v>7223275</v>
      </c>
      <c r="L6519">
        <v>104.1</v>
      </c>
      <c r="M6519" s="2" t="b">
        <f t="shared" si="204"/>
        <v>0</v>
      </c>
      <c r="N6519" s="2" t="str">
        <f t="shared" si="205"/>
        <v>Male202075-84 yearsGR113-100</v>
      </c>
    </row>
    <row r="6520" spans="2:14" x14ac:dyDescent="0.35">
      <c r="B6520" t="s">
        <v>712</v>
      </c>
      <c r="C6520" t="s">
        <v>713</v>
      </c>
      <c r="D6520">
        <v>2020</v>
      </c>
      <c r="E6520">
        <v>2020</v>
      </c>
      <c r="F6520" s="1" t="s">
        <v>30</v>
      </c>
      <c r="G6520" s="1" t="s">
        <v>31</v>
      </c>
      <c r="H6520" s="1" t="s">
        <v>170</v>
      </c>
      <c r="I6520" s="1" t="s">
        <v>169</v>
      </c>
      <c r="J6520">
        <v>105</v>
      </c>
      <c r="K6520">
        <v>7223275</v>
      </c>
      <c r="L6520">
        <v>1.5</v>
      </c>
      <c r="M6520" s="2" t="b">
        <f t="shared" si="204"/>
        <v>1</v>
      </c>
      <c r="N6520" s="2" t="str">
        <f t="shared" si="205"/>
        <v>Male202075-84 yearsGR113-102</v>
      </c>
    </row>
    <row r="6521" spans="2:14" x14ac:dyDescent="0.35">
      <c r="B6521" t="s">
        <v>712</v>
      </c>
      <c r="C6521" t="s">
        <v>713</v>
      </c>
      <c r="D6521">
        <v>2020</v>
      </c>
      <c r="E6521">
        <v>2020</v>
      </c>
      <c r="F6521" s="1" t="s">
        <v>30</v>
      </c>
      <c r="G6521" s="1" t="s">
        <v>31</v>
      </c>
      <c r="H6521" s="1" t="s">
        <v>168</v>
      </c>
      <c r="I6521" s="1" t="s">
        <v>167</v>
      </c>
      <c r="J6521">
        <v>196</v>
      </c>
      <c r="K6521">
        <v>7223275</v>
      </c>
      <c r="L6521">
        <v>2.7</v>
      </c>
      <c r="M6521" s="2" t="b">
        <f t="shared" si="204"/>
        <v>1</v>
      </c>
      <c r="N6521" s="2" t="str">
        <f t="shared" si="205"/>
        <v>Male202075-84 yearsGR113-103</v>
      </c>
    </row>
    <row r="6522" spans="2:14" x14ac:dyDescent="0.35">
      <c r="B6522" t="s">
        <v>712</v>
      </c>
      <c r="C6522" t="s">
        <v>713</v>
      </c>
      <c r="D6522">
        <v>2020</v>
      </c>
      <c r="E6522">
        <v>2020</v>
      </c>
      <c r="F6522" s="1" t="s">
        <v>30</v>
      </c>
      <c r="G6522" s="1" t="s">
        <v>31</v>
      </c>
      <c r="H6522" s="1" t="s">
        <v>164</v>
      </c>
      <c r="I6522" s="1" t="s">
        <v>163</v>
      </c>
      <c r="J6522">
        <v>214</v>
      </c>
      <c r="K6522">
        <v>7223275</v>
      </c>
      <c r="L6522">
        <v>3</v>
      </c>
      <c r="M6522" s="2" t="b">
        <f t="shared" si="204"/>
        <v>1</v>
      </c>
      <c r="N6522" s="2" t="str">
        <f t="shared" si="205"/>
        <v>Male202075-84 yearsGR113-109</v>
      </c>
    </row>
    <row r="6523" spans="2:14" x14ac:dyDescent="0.35">
      <c r="B6523" t="s">
        <v>712</v>
      </c>
      <c r="C6523" t="s">
        <v>713</v>
      </c>
      <c r="D6523">
        <v>2020</v>
      </c>
      <c r="E6523">
        <v>2020</v>
      </c>
      <c r="F6523" s="1" t="s">
        <v>30</v>
      </c>
      <c r="G6523" s="1" t="s">
        <v>31</v>
      </c>
      <c r="H6523" s="1" t="s">
        <v>83</v>
      </c>
      <c r="I6523" s="1" t="s">
        <v>82</v>
      </c>
      <c r="J6523">
        <v>2709</v>
      </c>
      <c r="K6523">
        <v>7223275</v>
      </c>
      <c r="L6523">
        <v>37.5</v>
      </c>
      <c r="M6523" s="2" t="b">
        <f t="shared" si="204"/>
        <v>0</v>
      </c>
      <c r="N6523" s="2" t="str">
        <f t="shared" si="205"/>
        <v>Male202075-84 yearsGR113-110</v>
      </c>
    </row>
    <row r="6524" spans="2:14" x14ac:dyDescent="0.35">
      <c r="B6524" t="s">
        <v>712</v>
      </c>
      <c r="C6524" t="s">
        <v>713</v>
      </c>
      <c r="D6524">
        <v>2020</v>
      </c>
      <c r="E6524">
        <v>2020</v>
      </c>
      <c r="F6524" s="1" t="s">
        <v>30</v>
      </c>
      <c r="G6524" s="1" t="s">
        <v>31</v>
      </c>
      <c r="H6524" s="1" t="s">
        <v>81</v>
      </c>
      <c r="I6524" s="1" t="s">
        <v>80</v>
      </c>
      <c r="J6524">
        <v>41410</v>
      </c>
      <c r="K6524">
        <v>7223275</v>
      </c>
      <c r="L6524">
        <v>573.29999999999995</v>
      </c>
      <c r="M6524" s="2" t="b">
        <f t="shared" si="204"/>
        <v>0</v>
      </c>
      <c r="N6524" s="2" t="str">
        <f t="shared" si="205"/>
        <v>Male202075-84 yearsGR113-111</v>
      </c>
    </row>
    <row r="6525" spans="2:14" x14ac:dyDescent="0.35">
      <c r="B6525" t="s">
        <v>712</v>
      </c>
      <c r="C6525" t="s">
        <v>713</v>
      </c>
      <c r="D6525">
        <v>2020</v>
      </c>
      <c r="E6525">
        <v>2020</v>
      </c>
      <c r="F6525" s="1" t="s">
        <v>30</v>
      </c>
      <c r="G6525" s="1" t="s">
        <v>31</v>
      </c>
      <c r="H6525" s="1" t="s">
        <v>79</v>
      </c>
      <c r="I6525" s="1" t="s">
        <v>78</v>
      </c>
      <c r="J6525">
        <v>10394</v>
      </c>
      <c r="K6525">
        <v>7223275</v>
      </c>
      <c r="L6525">
        <v>143.9</v>
      </c>
      <c r="M6525" s="2" t="b">
        <f t="shared" si="204"/>
        <v>1</v>
      </c>
      <c r="N6525" s="2" t="str">
        <f t="shared" si="205"/>
        <v>Male202075-84 yearsGR113-112</v>
      </c>
    </row>
    <row r="6526" spans="2:14" x14ac:dyDescent="0.35">
      <c r="B6526" t="s">
        <v>712</v>
      </c>
      <c r="C6526" t="s">
        <v>713</v>
      </c>
      <c r="D6526">
        <v>2020</v>
      </c>
      <c r="E6526">
        <v>2020</v>
      </c>
      <c r="F6526" s="1" t="s">
        <v>30</v>
      </c>
      <c r="G6526" s="1" t="s">
        <v>31</v>
      </c>
      <c r="H6526" s="1" t="s">
        <v>77</v>
      </c>
      <c r="I6526" s="1" t="s">
        <v>76</v>
      </c>
      <c r="J6526">
        <v>1865</v>
      </c>
      <c r="K6526">
        <v>7223275</v>
      </c>
      <c r="L6526">
        <v>25.8</v>
      </c>
      <c r="M6526" s="2" t="b">
        <f t="shared" si="204"/>
        <v>0</v>
      </c>
      <c r="N6526" s="2" t="str">
        <f t="shared" si="205"/>
        <v>Male202075-84 yearsGR113-113</v>
      </c>
    </row>
    <row r="6527" spans="2:14" x14ac:dyDescent="0.35">
      <c r="B6527" t="s">
        <v>712</v>
      </c>
      <c r="C6527" t="s">
        <v>713</v>
      </c>
      <c r="D6527">
        <v>2020</v>
      </c>
      <c r="E6527">
        <v>2020</v>
      </c>
      <c r="F6527" s="1" t="s">
        <v>30</v>
      </c>
      <c r="G6527" s="1" t="s">
        <v>31</v>
      </c>
      <c r="H6527" s="1" t="s">
        <v>75</v>
      </c>
      <c r="I6527" s="1" t="s">
        <v>74</v>
      </c>
      <c r="J6527">
        <v>1696</v>
      </c>
      <c r="K6527">
        <v>7223275</v>
      </c>
      <c r="L6527">
        <v>23.5</v>
      </c>
      <c r="M6527" s="2" t="b">
        <f t="shared" si="204"/>
        <v>0</v>
      </c>
      <c r="N6527" s="2" t="str">
        <f t="shared" si="205"/>
        <v>Male202075-84 yearsGR113-114</v>
      </c>
    </row>
    <row r="6528" spans="2:14" x14ac:dyDescent="0.35">
      <c r="B6528" t="s">
        <v>712</v>
      </c>
      <c r="C6528" t="s">
        <v>713</v>
      </c>
      <c r="D6528">
        <v>2020</v>
      </c>
      <c r="E6528">
        <v>2020</v>
      </c>
      <c r="F6528" s="1" t="s">
        <v>30</v>
      </c>
      <c r="G6528" s="1" t="s">
        <v>31</v>
      </c>
      <c r="H6528" s="1" t="s">
        <v>162</v>
      </c>
      <c r="I6528" s="1" t="s">
        <v>161</v>
      </c>
      <c r="J6528">
        <v>71</v>
      </c>
      <c r="K6528">
        <v>7223275</v>
      </c>
      <c r="L6528">
        <v>1</v>
      </c>
      <c r="M6528" s="2" t="b">
        <f t="shared" si="204"/>
        <v>0</v>
      </c>
      <c r="N6528" s="2" t="str">
        <f t="shared" si="205"/>
        <v>Male202075-84 yearsGR113-115</v>
      </c>
    </row>
    <row r="6529" spans="2:14" x14ac:dyDescent="0.35">
      <c r="B6529" t="s">
        <v>712</v>
      </c>
      <c r="C6529" t="s">
        <v>713</v>
      </c>
      <c r="D6529">
        <v>2020</v>
      </c>
      <c r="E6529">
        <v>2020</v>
      </c>
      <c r="F6529" s="1" t="s">
        <v>30</v>
      </c>
      <c r="G6529" s="1" t="s">
        <v>31</v>
      </c>
      <c r="H6529" s="1" t="s">
        <v>160</v>
      </c>
      <c r="I6529" s="1" t="s">
        <v>159</v>
      </c>
      <c r="J6529">
        <v>98</v>
      </c>
      <c r="K6529">
        <v>7223275</v>
      </c>
      <c r="L6529">
        <v>1.4</v>
      </c>
      <c r="M6529" s="2" t="b">
        <f t="shared" si="204"/>
        <v>0</v>
      </c>
      <c r="N6529" s="2" t="str">
        <f t="shared" si="205"/>
        <v>Male202075-84 yearsGR113-116</v>
      </c>
    </row>
    <row r="6530" spans="2:14" x14ac:dyDescent="0.35">
      <c r="B6530" t="s">
        <v>712</v>
      </c>
      <c r="C6530" t="s">
        <v>713</v>
      </c>
      <c r="D6530">
        <v>2020</v>
      </c>
      <c r="E6530">
        <v>2020</v>
      </c>
      <c r="F6530" s="1" t="s">
        <v>30</v>
      </c>
      <c r="G6530" s="1" t="s">
        <v>31</v>
      </c>
      <c r="H6530" s="1" t="s">
        <v>73</v>
      </c>
      <c r="I6530" s="1" t="s">
        <v>72</v>
      </c>
      <c r="J6530">
        <v>8529</v>
      </c>
      <c r="K6530">
        <v>7223275</v>
      </c>
      <c r="L6530">
        <v>118.1</v>
      </c>
      <c r="M6530" s="2" t="b">
        <f t="shared" si="204"/>
        <v>0</v>
      </c>
      <c r="N6530" s="2" t="str">
        <f t="shared" si="205"/>
        <v>Male202075-84 yearsGR113-117</v>
      </c>
    </row>
    <row r="6531" spans="2:14" x14ac:dyDescent="0.35">
      <c r="B6531" t="s">
        <v>712</v>
      </c>
      <c r="C6531" t="s">
        <v>713</v>
      </c>
      <c r="D6531">
        <v>2020</v>
      </c>
      <c r="E6531">
        <v>2020</v>
      </c>
      <c r="F6531" s="1" t="s">
        <v>30</v>
      </c>
      <c r="G6531" s="1" t="s">
        <v>31</v>
      </c>
      <c r="H6531" s="1" t="s">
        <v>71</v>
      </c>
      <c r="I6531" s="1" t="s">
        <v>70</v>
      </c>
      <c r="J6531">
        <v>5896</v>
      </c>
      <c r="K6531">
        <v>7223275</v>
      </c>
      <c r="L6531">
        <v>81.599999999999994</v>
      </c>
      <c r="M6531" s="2" t="b">
        <f t="shared" si="204"/>
        <v>0</v>
      </c>
      <c r="N6531" s="2" t="str">
        <f t="shared" si="205"/>
        <v>Male202075-84 yearsGR113-118</v>
      </c>
    </row>
    <row r="6532" spans="2:14" x14ac:dyDescent="0.35">
      <c r="B6532" t="s">
        <v>712</v>
      </c>
      <c r="C6532" t="s">
        <v>713</v>
      </c>
      <c r="D6532">
        <v>2020</v>
      </c>
      <c r="E6532">
        <v>2020</v>
      </c>
      <c r="F6532" s="1" t="s">
        <v>30</v>
      </c>
      <c r="G6532" s="1" t="s">
        <v>31</v>
      </c>
      <c r="H6532" s="1" t="s">
        <v>158</v>
      </c>
      <c r="I6532" s="1" t="s">
        <v>157</v>
      </c>
      <c r="J6532">
        <v>14</v>
      </c>
      <c r="K6532">
        <v>7223275</v>
      </c>
      <c r="L6532" t="s">
        <v>10</v>
      </c>
      <c r="M6532" s="2" t="b">
        <f t="shared" si="204"/>
        <v>0</v>
      </c>
      <c r="N6532" s="2" t="str">
        <f t="shared" si="205"/>
        <v>Male202075-84 yearsGR113-119</v>
      </c>
    </row>
    <row r="6533" spans="2:14" x14ac:dyDescent="0.35">
      <c r="B6533" t="s">
        <v>712</v>
      </c>
      <c r="C6533" t="s">
        <v>713</v>
      </c>
      <c r="D6533">
        <v>2020</v>
      </c>
      <c r="E6533">
        <v>2020</v>
      </c>
      <c r="F6533" s="1" t="s">
        <v>30</v>
      </c>
      <c r="G6533" s="1" t="s">
        <v>31</v>
      </c>
      <c r="H6533" s="1" t="s">
        <v>69</v>
      </c>
      <c r="I6533" s="1" t="s">
        <v>68</v>
      </c>
      <c r="J6533">
        <v>195</v>
      </c>
      <c r="K6533">
        <v>7223275</v>
      </c>
      <c r="L6533">
        <v>2.7</v>
      </c>
      <c r="M6533" s="2" t="b">
        <f t="shared" si="204"/>
        <v>0</v>
      </c>
      <c r="N6533" s="2" t="str">
        <f t="shared" si="205"/>
        <v>Male202075-84 yearsGR113-120</v>
      </c>
    </row>
    <row r="6534" spans="2:14" x14ac:dyDescent="0.35">
      <c r="B6534" t="s">
        <v>712</v>
      </c>
      <c r="C6534" t="s">
        <v>713</v>
      </c>
      <c r="D6534">
        <v>2020</v>
      </c>
      <c r="E6534">
        <v>2020</v>
      </c>
      <c r="F6534" s="1" t="s">
        <v>30</v>
      </c>
      <c r="G6534" s="1" t="s">
        <v>31</v>
      </c>
      <c r="H6534" s="1" t="s">
        <v>156</v>
      </c>
      <c r="I6534" s="1" t="s">
        <v>155</v>
      </c>
      <c r="J6534">
        <v>233</v>
      </c>
      <c r="K6534">
        <v>7223275</v>
      </c>
      <c r="L6534">
        <v>3.2</v>
      </c>
      <c r="M6534" s="2" t="b">
        <f t="shared" si="204"/>
        <v>0</v>
      </c>
      <c r="N6534" s="2" t="str">
        <f t="shared" si="205"/>
        <v>Male202075-84 yearsGR113-121</v>
      </c>
    </row>
    <row r="6535" spans="2:14" x14ac:dyDescent="0.35">
      <c r="B6535" t="s">
        <v>712</v>
      </c>
      <c r="C6535" t="s">
        <v>713</v>
      </c>
      <c r="D6535">
        <v>2020</v>
      </c>
      <c r="E6535">
        <v>2020</v>
      </c>
      <c r="F6535" s="1" t="s">
        <v>30</v>
      </c>
      <c r="G6535" s="1" t="s">
        <v>31</v>
      </c>
      <c r="H6535" s="1" t="s">
        <v>67</v>
      </c>
      <c r="I6535" s="1" t="s">
        <v>66</v>
      </c>
      <c r="J6535">
        <v>303</v>
      </c>
      <c r="K6535">
        <v>7223275</v>
      </c>
      <c r="L6535">
        <v>4.2</v>
      </c>
      <c r="M6535" s="2" t="b">
        <f t="shared" si="204"/>
        <v>0</v>
      </c>
      <c r="N6535" s="2" t="str">
        <f t="shared" si="205"/>
        <v>Male202075-84 yearsGR113-122</v>
      </c>
    </row>
    <row r="6536" spans="2:14" x14ac:dyDescent="0.35">
      <c r="B6536" t="s">
        <v>712</v>
      </c>
      <c r="C6536" t="s">
        <v>713</v>
      </c>
      <c r="D6536">
        <v>2020</v>
      </c>
      <c r="E6536">
        <v>2020</v>
      </c>
      <c r="F6536" s="1" t="s">
        <v>30</v>
      </c>
      <c r="G6536" s="1" t="s">
        <v>31</v>
      </c>
      <c r="H6536" s="1" t="s">
        <v>154</v>
      </c>
      <c r="I6536" s="1" t="s">
        <v>153</v>
      </c>
      <c r="J6536">
        <v>1888</v>
      </c>
      <c r="K6536">
        <v>7223275</v>
      </c>
      <c r="L6536">
        <v>26.1</v>
      </c>
      <c r="M6536" s="2" t="b">
        <f t="shared" si="204"/>
        <v>0</v>
      </c>
      <c r="N6536" s="2" t="str">
        <f t="shared" si="205"/>
        <v>Male202075-84 yearsGR113-123</v>
      </c>
    </row>
    <row r="6537" spans="2:14" x14ac:dyDescent="0.35">
      <c r="B6537" t="s">
        <v>712</v>
      </c>
      <c r="C6537" t="s">
        <v>713</v>
      </c>
      <c r="D6537">
        <v>2020</v>
      </c>
      <c r="E6537">
        <v>2020</v>
      </c>
      <c r="F6537" s="1" t="s">
        <v>30</v>
      </c>
      <c r="G6537" s="1" t="s">
        <v>31</v>
      </c>
      <c r="H6537" s="1" t="s">
        <v>65</v>
      </c>
      <c r="I6537" s="1" t="s">
        <v>64</v>
      </c>
      <c r="J6537">
        <v>2645</v>
      </c>
      <c r="K6537">
        <v>7223275</v>
      </c>
      <c r="L6537">
        <v>36.6</v>
      </c>
      <c r="M6537" s="2" t="b">
        <f t="shared" si="204"/>
        <v>1</v>
      </c>
      <c r="N6537" s="2" t="str">
        <f t="shared" si="205"/>
        <v>Male202075-84 yearsGR113-124</v>
      </c>
    </row>
    <row r="6538" spans="2:14" x14ac:dyDescent="0.35">
      <c r="B6538" t="s">
        <v>712</v>
      </c>
      <c r="C6538" t="s">
        <v>713</v>
      </c>
      <c r="D6538">
        <v>2020</v>
      </c>
      <c r="E6538">
        <v>2020</v>
      </c>
      <c r="F6538" s="1" t="s">
        <v>30</v>
      </c>
      <c r="G6538" s="1" t="s">
        <v>31</v>
      </c>
      <c r="H6538" s="1" t="s">
        <v>152</v>
      </c>
      <c r="I6538" s="1" t="s">
        <v>151</v>
      </c>
      <c r="J6538">
        <v>2179</v>
      </c>
      <c r="K6538">
        <v>7223275</v>
      </c>
      <c r="L6538">
        <v>30.2</v>
      </c>
      <c r="M6538" s="2" t="b">
        <f t="shared" si="204"/>
        <v>0</v>
      </c>
      <c r="N6538" s="2" t="str">
        <f t="shared" si="205"/>
        <v>Male202075-84 yearsGR113-125</v>
      </c>
    </row>
    <row r="6539" spans="2:14" x14ac:dyDescent="0.35">
      <c r="B6539" t="s">
        <v>712</v>
      </c>
      <c r="C6539" t="s">
        <v>713</v>
      </c>
      <c r="D6539">
        <v>2020</v>
      </c>
      <c r="E6539">
        <v>2020</v>
      </c>
      <c r="F6539" s="1" t="s">
        <v>30</v>
      </c>
      <c r="G6539" s="1" t="s">
        <v>31</v>
      </c>
      <c r="H6539" s="1" t="s">
        <v>63</v>
      </c>
      <c r="I6539" s="1" t="s">
        <v>62</v>
      </c>
      <c r="J6539">
        <v>466</v>
      </c>
      <c r="K6539">
        <v>7223275</v>
      </c>
      <c r="L6539">
        <v>6.5</v>
      </c>
      <c r="M6539" s="2" t="b">
        <f t="shared" si="204"/>
        <v>0</v>
      </c>
      <c r="N6539" s="2" t="str">
        <f t="shared" si="205"/>
        <v>Male202075-84 yearsGR113-126</v>
      </c>
    </row>
    <row r="6540" spans="2:14" x14ac:dyDescent="0.35">
      <c r="B6540" t="s">
        <v>712</v>
      </c>
      <c r="C6540" t="s">
        <v>713</v>
      </c>
      <c r="D6540">
        <v>2020</v>
      </c>
      <c r="E6540">
        <v>2020</v>
      </c>
      <c r="F6540" s="1" t="s">
        <v>30</v>
      </c>
      <c r="G6540" s="1" t="s">
        <v>31</v>
      </c>
      <c r="H6540" s="1" t="s">
        <v>61</v>
      </c>
      <c r="I6540" s="1" t="s">
        <v>60</v>
      </c>
      <c r="J6540">
        <v>173</v>
      </c>
      <c r="K6540">
        <v>7223275</v>
      </c>
      <c r="L6540">
        <v>2.4</v>
      </c>
      <c r="M6540" s="2" t="b">
        <f t="shared" si="204"/>
        <v>1</v>
      </c>
      <c r="N6540" s="2" t="str">
        <f t="shared" si="205"/>
        <v>Male202075-84 yearsGR113-127</v>
      </c>
    </row>
    <row r="6541" spans="2:14" x14ac:dyDescent="0.35">
      <c r="B6541" t="s">
        <v>712</v>
      </c>
      <c r="C6541" t="s">
        <v>713</v>
      </c>
      <c r="D6541">
        <v>2020</v>
      </c>
      <c r="E6541">
        <v>2020</v>
      </c>
      <c r="F6541" s="1" t="s">
        <v>30</v>
      </c>
      <c r="G6541" s="1" t="s">
        <v>31</v>
      </c>
      <c r="H6541" s="1" t="s">
        <v>59</v>
      </c>
      <c r="I6541" s="1" t="s">
        <v>58</v>
      </c>
      <c r="J6541">
        <v>70</v>
      </c>
      <c r="K6541">
        <v>7223275</v>
      </c>
      <c r="L6541">
        <v>1</v>
      </c>
      <c r="M6541" s="2" t="b">
        <f t="shared" si="204"/>
        <v>0</v>
      </c>
      <c r="N6541" s="2" t="str">
        <f t="shared" si="205"/>
        <v>Male202075-84 yearsGR113-128</v>
      </c>
    </row>
    <row r="6542" spans="2:14" x14ac:dyDescent="0.35">
      <c r="B6542" t="s">
        <v>712</v>
      </c>
      <c r="C6542" t="s">
        <v>713</v>
      </c>
      <c r="D6542">
        <v>2020</v>
      </c>
      <c r="E6542">
        <v>2020</v>
      </c>
      <c r="F6542" s="1" t="s">
        <v>30</v>
      </c>
      <c r="G6542" s="1" t="s">
        <v>31</v>
      </c>
      <c r="H6542" s="1" t="s">
        <v>57</v>
      </c>
      <c r="I6542" s="1" t="s">
        <v>56</v>
      </c>
      <c r="J6542">
        <v>103</v>
      </c>
      <c r="K6542">
        <v>7223275</v>
      </c>
      <c r="L6542">
        <v>1.4</v>
      </c>
      <c r="M6542" s="2" t="b">
        <f t="shared" si="204"/>
        <v>0</v>
      </c>
      <c r="N6542" s="2" t="str">
        <f t="shared" si="205"/>
        <v>Male202075-84 yearsGR113-129</v>
      </c>
    </row>
    <row r="6543" spans="2:14" x14ac:dyDescent="0.35">
      <c r="B6543" t="s">
        <v>712</v>
      </c>
      <c r="C6543" t="s">
        <v>713</v>
      </c>
      <c r="D6543">
        <v>2020</v>
      </c>
      <c r="E6543">
        <v>2020</v>
      </c>
      <c r="F6543" s="1" t="s">
        <v>30</v>
      </c>
      <c r="G6543" s="1" t="s">
        <v>31</v>
      </c>
      <c r="H6543" s="1" t="s">
        <v>55</v>
      </c>
      <c r="I6543" s="1" t="s">
        <v>54</v>
      </c>
      <c r="J6543">
        <v>85</v>
      </c>
      <c r="K6543">
        <v>7223275</v>
      </c>
      <c r="L6543">
        <v>1.2</v>
      </c>
      <c r="M6543" s="2" t="b">
        <f t="shared" si="204"/>
        <v>0</v>
      </c>
      <c r="N6543" s="2" t="str">
        <f t="shared" si="205"/>
        <v>Male202075-84 yearsGR113-131</v>
      </c>
    </row>
    <row r="6544" spans="2:14" x14ac:dyDescent="0.35">
      <c r="B6544" t="s">
        <v>712</v>
      </c>
      <c r="C6544" t="s">
        <v>713</v>
      </c>
      <c r="D6544">
        <v>2020</v>
      </c>
      <c r="E6544">
        <v>2020</v>
      </c>
      <c r="F6544" s="1" t="s">
        <v>30</v>
      </c>
      <c r="G6544" s="1" t="s">
        <v>31</v>
      </c>
      <c r="H6544" s="1" t="s">
        <v>53</v>
      </c>
      <c r="I6544" s="1" t="s">
        <v>52</v>
      </c>
      <c r="J6544">
        <v>80</v>
      </c>
      <c r="K6544">
        <v>7223275</v>
      </c>
      <c r="L6544">
        <v>1.1000000000000001</v>
      </c>
      <c r="M6544" s="2" t="b">
        <f t="shared" si="204"/>
        <v>0</v>
      </c>
      <c r="N6544" s="2" t="str">
        <f t="shared" si="205"/>
        <v>Male202075-84 yearsGR113-133</v>
      </c>
    </row>
    <row r="6545" spans="2:14" x14ac:dyDescent="0.35">
      <c r="B6545" t="s">
        <v>712</v>
      </c>
      <c r="C6545" t="s">
        <v>713</v>
      </c>
      <c r="D6545">
        <v>2020</v>
      </c>
      <c r="E6545">
        <v>2020</v>
      </c>
      <c r="F6545" s="1" t="s">
        <v>30</v>
      </c>
      <c r="G6545" s="1" t="s">
        <v>31</v>
      </c>
      <c r="H6545" s="1" t="s">
        <v>147</v>
      </c>
      <c r="I6545" s="1" t="s">
        <v>146</v>
      </c>
      <c r="J6545">
        <v>673</v>
      </c>
      <c r="K6545">
        <v>7223275</v>
      </c>
      <c r="L6545">
        <v>9.3000000000000007</v>
      </c>
      <c r="M6545" s="2" t="b">
        <f t="shared" si="204"/>
        <v>1</v>
      </c>
      <c r="N6545" s="2" t="str">
        <f t="shared" si="205"/>
        <v>Male202075-84 yearsGR113-135</v>
      </c>
    </row>
    <row r="6546" spans="2:14" x14ac:dyDescent="0.35">
      <c r="B6546" t="s">
        <v>712</v>
      </c>
      <c r="C6546" t="s">
        <v>713</v>
      </c>
      <c r="D6546">
        <v>2020</v>
      </c>
      <c r="E6546">
        <v>2020</v>
      </c>
      <c r="F6546" s="1" t="s">
        <v>30</v>
      </c>
      <c r="G6546" s="1" t="s">
        <v>31</v>
      </c>
      <c r="H6546" s="1" t="s">
        <v>145</v>
      </c>
      <c r="I6546" s="1" t="s">
        <v>144</v>
      </c>
      <c r="J6546">
        <v>556</v>
      </c>
      <c r="K6546">
        <v>7223275</v>
      </c>
      <c r="L6546">
        <v>7.7</v>
      </c>
      <c r="M6546" s="2" t="b">
        <f t="shared" si="204"/>
        <v>1</v>
      </c>
      <c r="N6546" s="2" t="str">
        <f t="shared" si="205"/>
        <v>Male202075-84 yearsGR113-136</v>
      </c>
    </row>
    <row r="6547" spans="2:14" x14ac:dyDescent="0.35">
      <c r="B6547" t="s">
        <v>712</v>
      </c>
      <c r="C6547" t="s">
        <v>713</v>
      </c>
      <c r="D6547">
        <v>2020</v>
      </c>
      <c r="E6547">
        <v>2020</v>
      </c>
      <c r="F6547" s="1" t="s">
        <v>30</v>
      </c>
      <c r="G6547" s="1" t="s">
        <v>31</v>
      </c>
      <c r="H6547" s="1" t="s">
        <v>51</v>
      </c>
      <c r="I6547" s="1" t="s">
        <v>50</v>
      </c>
      <c r="J6547">
        <v>54719</v>
      </c>
      <c r="K6547">
        <v>7223275</v>
      </c>
      <c r="L6547">
        <v>757.5</v>
      </c>
      <c r="M6547" s="2" t="b">
        <f t="shared" si="204"/>
        <v>1</v>
      </c>
      <c r="N6547" s="2" t="str">
        <f t="shared" si="205"/>
        <v>Male202075-84 yearsGR113-137</v>
      </c>
    </row>
    <row r="6548" spans="2:14" x14ac:dyDescent="0.35">
      <c r="B6548" t="s">
        <v>712</v>
      </c>
      <c r="C6548" t="s">
        <v>713</v>
      </c>
      <c r="D6548">
        <v>2020</v>
      </c>
      <c r="E6548">
        <v>2020</v>
      </c>
      <c r="F6548" s="1" t="s">
        <v>32</v>
      </c>
      <c r="G6548" s="1" t="s">
        <v>33</v>
      </c>
      <c r="H6548" s="1" t="s">
        <v>296</v>
      </c>
      <c r="I6548" s="1" t="s">
        <v>295</v>
      </c>
      <c r="J6548">
        <v>753</v>
      </c>
      <c r="K6548">
        <v>2414693</v>
      </c>
      <c r="L6548">
        <v>31.2</v>
      </c>
      <c r="M6548" s="2" t="b">
        <f t="shared" si="204"/>
        <v>0</v>
      </c>
      <c r="N6548" s="2" t="str">
        <f t="shared" si="205"/>
        <v>Male202085+ yearsGR113-003</v>
      </c>
    </row>
    <row r="6549" spans="2:14" x14ac:dyDescent="0.35">
      <c r="B6549" t="s">
        <v>712</v>
      </c>
      <c r="C6549" t="s">
        <v>713</v>
      </c>
      <c r="D6549">
        <v>2020</v>
      </c>
      <c r="E6549">
        <v>2020</v>
      </c>
      <c r="F6549" s="1" t="s">
        <v>32</v>
      </c>
      <c r="G6549" s="1" t="s">
        <v>33</v>
      </c>
      <c r="H6549" s="1" t="s">
        <v>294</v>
      </c>
      <c r="I6549" s="1" t="s">
        <v>293</v>
      </c>
      <c r="J6549">
        <v>46</v>
      </c>
      <c r="K6549">
        <v>2414693</v>
      </c>
      <c r="L6549">
        <v>1.9</v>
      </c>
      <c r="M6549" s="2" t="b">
        <f t="shared" si="204"/>
        <v>1</v>
      </c>
      <c r="N6549" s="2" t="str">
        <f t="shared" si="205"/>
        <v>Male202085+ yearsGR113-004</v>
      </c>
    </row>
    <row r="6550" spans="2:14" x14ac:dyDescent="0.35">
      <c r="B6550" t="s">
        <v>712</v>
      </c>
      <c r="C6550" t="s">
        <v>713</v>
      </c>
      <c r="D6550">
        <v>2020</v>
      </c>
      <c r="E6550">
        <v>2020</v>
      </c>
      <c r="F6550" s="1" t="s">
        <v>32</v>
      </c>
      <c r="G6550" s="1" t="s">
        <v>33</v>
      </c>
      <c r="H6550" s="1" t="s">
        <v>292</v>
      </c>
      <c r="I6550" s="1" t="s">
        <v>291</v>
      </c>
      <c r="J6550">
        <v>38</v>
      </c>
      <c r="K6550">
        <v>2414693</v>
      </c>
      <c r="L6550">
        <v>1.6</v>
      </c>
      <c r="M6550" s="2" t="b">
        <f t="shared" si="204"/>
        <v>0</v>
      </c>
      <c r="N6550" s="2" t="str">
        <f t="shared" si="205"/>
        <v>Male202085+ yearsGR113-005</v>
      </c>
    </row>
    <row r="6551" spans="2:14" x14ac:dyDescent="0.35">
      <c r="B6551" t="s">
        <v>712</v>
      </c>
      <c r="C6551" t="s">
        <v>713</v>
      </c>
      <c r="D6551">
        <v>2020</v>
      </c>
      <c r="E6551">
        <v>2020</v>
      </c>
      <c r="F6551" s="1" t="s">
        <v>32</v>
      </c>
      <c r="G6551" s="1" t="s">
        <v>33</v>
      </c>
      <c r="H6551" s="1" t="s">
        <v>143</v>
      </c>
      <c r="I6551" s="1" t="s">
        <v>142</v>
      </c>
      <c r="J6551">
        <v>3937</v>
      </c>
      <c r="K6551">
        <v>2414693</v>
      </c>
      <c r="L6551">
        <v>163</v>
      </c>
      <c r="M6551" s="2" t="b">
        <f t="shared" si="204"/>
        <v>1</v>
      </c>
      <c r="N6551" s="2" t="str">
        <f t="shared" si="205"/>
        <v>Male202085+ yearsGR113-010</v>
      </c>
    </row>
    <row r="6552" spans="2:14" x14ac:dyDescent="0.35">
      <c r="B6552" t="s">
        <v>712</v>
      </c>
      <c r="C6552" t="s">
        <v>713</v>
      </c>
      <c r="D6552">
        <v>2020</v>
      </c>
      <c r="E6552">
        <v>2020</v>
      </c>
      <c r="F6552" s="1" t="s">
        <v>32</v>
      </c>
      <c r="G6552" s="1" t="s">
        <v>33</v>
      </c>
      <c r="H6552" s="1" t="s">
        <v>284</v>
      </c>
      <c r="I6552" s="1" t="s">
        <v>283</v>
      </c>
      <c r="J6552">
        <v>55</v>
      </c>
      <c r="K6552">
        <v>2414693</v>
      </c>
      <c r="L6552">
        <v>2.2999999999999998</v>
      </c>
      <c r="M6552" s="2" t="b">
        <f t="shared" si="204"/>
        <v>1</v>
      </c>
      <c r="N6552" s="2" t="str">
        <f t="shared" si="205"/>
        <v>Male202085+ yearsGR113-015</v>
      </c>
    </row>
    <row r="6553" spans="2:14" x14ac:dyDescent="0.35">
      <c r="B6553" t="s">
        <v>712</v>
      </c>
      <c r="C6553" t="s">
        <v>713</v>
      </c>
      <c r="D6553">
        <v>2020</v>
      </c>
      <c r="E6553">
        <v>2020</v>
      </c>
      <c r="F6553" s="1" t="s">
        <v>32</v>
      </c>
      <c r="G6553" s="1" t="s">
        <v>33</v>
      </c>
      <c r="H6553" s="1" t="s">
        <v>282</v>
      </c>
      <c r="I6553" s="1" t="s">
        <v>281</v>
      </c>
      <c r="J6553">
        <v>27</v>
      </c>
      <c r="K6553">
        <v>2414693</v>
      </c>
      <c r="L6553">
        <v>1.1000000000000001</v>
      </c>
      <c r="M6553" s="2" t="b">
        <f t="shared" si="204"/>
        <v>1</v>
      </c>
      <c r="N6553" s="2" t="str">
        <f t="shared" si="205"/>
        <v>Male202085+ yearsGR113-016</v>
      </c>
    </row>
    <row r="6554" spans="2:14" x14ac:dyDescent="0.35">
      <c r="B6554" t="s">
        <v>712</v>
      </c>
      <c r="C6554" t="s">
        <v>713</v>
      </c>
      <c r="D6554">
        <v>2020</v>
      </c>
      <c r="E6554">
        <v>2020</v>
      </c>
      <c r="F6554" s="1" t="s">
        <v>32</v>
      </c>
      <c r="G6554" s="1" t="s">
        <v>33</v>
      </c>
      <c r="H6554" s="1" t="s">
        <v>141</v>
      </c>
      <c r="I6554" s="1" t="s">
        <v>140</v>
      </c>
      <c r="J6554">
        <v>47578</v>
      </c>
      <c r="K6554">
        <v>2414693</v>
      </c>
      <c r="L6554">
        <v>1970.4</v>
      </c>
      <c r="M6554" s="2" t="b">
        <f t="shared" si="204"/>
        <v>0</v>
      </c>
      <c r="N6554" s="2" t="str">
        <f t="shared" si="205"/>
        <v>Male202085+ yearsGR113-018</v>
      </c>
    </row>
    <row r="6555" spans="2:14" x14ac:dyDescent="0.35">
      <c r="B6555" t="s">
        <v>712</v>
      </c>
      <c r="C6555" t="s">
        <v>713</v>
      </c>
      <c r="D6555">
        <v>2020</v>
      </c>
      <c r="E6555">
        <v>2020</v>
      </c>
      <c r="F6555" s="1" t="s">
        <v>32</v>
      </c>
      <c r="G6555" s="1" t="s">
        <v>33</v>
      </c>
      <c r="H6555" s="1" t="s">
        <v>139</v>
      </c>
      <c r="I6555" s="1" t="s">
        <v>138</v>
      </c>
      <c r="J6555">
        <v>49998</v>
      </c>
      <c r="K6555">
        <v>2414693</v>
      </c>
      <c r="L6555">
        <v>2070.6</v>
      </c>
      <c r="M6555" s="2" t="b">
        <f t="shared" si="204"/>
        <v>1</v>
      </c>
      <c r="N6555" s="2" t="str">
        <f t="shared" si="205"/>
        <v>Male202085+ yearsGR113-019</v>
      </c>
    </row>
    <row r="6556" spans="2:14" x14ac:dyDescent="0.35">
      <c r="B6556" t="s">
        <v>712</v>
      </c>
      <c r="C6556" t="s">
        <v>713</v>
      </c>
      <c r="D6556">
        <v>2020</v>
      </c>
      <c r="E6556">
        <v>2020</v>
      </c>
      <c r="F6556" s="1" t="s">
        <v>32</v>
      </c>
      <c r="G6556" s="1" t="s">
        <v>33</v>
      </c>
      <c r="H6556" s="1" t="s">
        <v>280</v>
      </c>
      <c r="I6556" s="1" t="s">
        <v>279</v>
      </c>
      <c r="J6556">
        <v>724</v>
      </c>
      <c r="K6556">
        <v>2414693</v>
      </c>
      <c r="L6556">
        <v>30</v>
      </c>
      <c r="M6556" s="2" t="b">
        <f t="shared" si="204"/>
        <v>0</v>
      </c>
      <c r="N6556" s="2" t="str">
        <f t="shared" si="205"/>
        <v>Male202085+ yearsGR113-020</v>
      </c>
    </row>
    <row r="6557" spans="2:14" x14ac:dyDescent="0.35">
      <c r="B6557" t="s">
        <v>712</v>
      </c>
      <c r="C6557" t="s">
        <v>713</v>
      </c>
      <c r="D6557">
        <v>2020</v>
      </c>
      <c r="E6557">
        <v>2020</v>
      </c>
      <c r="F6557" s="1" t="s">
        <v>32</v>
      </c>
      <c r="G6557" s="1" t="s">
        <v>33</v>
      </c>
      <c r="H6557" s="1" t="s">
        <v>278</v>
      </c>
      <c r="I6557" s="1" t="s">
        <v>277</v>
      </c>
      <c r="J6557">
        <v>1171</v>
      </c>
      <c r="K6557">
        <v>2414693</v>
      </c>
      <c r="L6557">
        <v>48.5</v>
      </c>
      <c r="M6557" s="2" t="b">
        <f t="shared" si="204"/>
        <v>0</v>
      </c>
      <c r="N6557" s="2" t="str">
        <f t="shared" si="205"/>
        <v>Male202085+ yearsGR113-021</v>
      </c>
    </row>
    <row r="6558" spans="2:14" x14ac:dyDescent="0.35">
      <c r="B6558" t="s">
        <v>712</v>
      </c>
      <c r="C6558" t="s">
        <v>713</v>
      </c>
      <c r="D6558">
        <v>2020</v>
      </c>
      <c r="E6558">
        <v>2020</v>
      </c>
      <c r="F6558" s="1" t="s">
        <v>32</v>
      </c>
      <c r="G6558" s="1" t="s">
        <v>33</v>
      </c>
      <c r="H6558" s="1" t="s">
        <v>276</v>
      </c>
      <c r="I6558" s="1" t="s">
        <v>275</v>
      </c>
      <c r="J6558">
        <v>848</v>
      </c>
      <c r="K6558">
        <v>2414693</v>
      </c>
      <c r="L6558">
        <v>35.1</v>
      </c>
      <c r="M6558" s="2" t="b">
        <f t="shared" si="204"/>
        <v>0</v>
      </c>
      <c r="N6558" s="2" t="str">
        <f t="shared" si="205"/>
        <v>Male202085+ yearsGR113-022</v>
      </c>
    </row>
    <row r="6559" spans="2:14" x14ac:dyDescent="0.35">
      <c r="B6559" t="s">
        <v>712</v>
      </c>
      <c r="C6559" t="s">
        <v>713</v>
      </c>
      <c r="D6559">
        <v>2020</v>
      </c>
      <c r="E6559">
        <v>2020</v>
      </c>
      <c r="F6559" s="1" t="s">
        <v>32</v>
      </c>
      <c r="G6559" s="1" t="s">
        <v>33</v>
      </c>
      <c r="H6559" s="1" t="s">
        <v>274</v>
      </c>
      <c r="I6559" s="1" t="s">
        <v>273</v>
      </c>
      <c r="J6559">
        <v>4190</v>
      </c>
      <c r="K6559">
        <v>2414693</v>
      </c>
      <c r="L6559">
        <v>173.5</v>
      </c>
      <c r="M6559" s="2" t="b">
        <f t="shared" si="204"/>
        <v>0</v>
      </c>
      <c r="N6559" s="2" t="str">
        <f t="shared" si="205"/>
        <v>Male202085+ yearsGR113-023</v>
      </c>
    </row>
    <row r="6560" spans="2:14" x14ac:dyDescent="0.35">
      <c r="B6560" t="s">
        <v>712</v>
      </c>
      <c r="C6560" t="s">
        <v>713</v>
      </c>
      <c r="D6560">
        <v>2020</v>
      </c>
      <c r="E6560">
        <v>2020</v>
      </c>
      <c r="F6560" s="1" t="s">
        <v>32</v>
      </c>
      <c r="G6560" s="1" t="s">
        <v>33</v>
      </c>
      <c r="H6560" s="1" t="s">
        <v>272</v>
      </c>
      <c r="I6560" s="1" t="s">
        <v>271</v>
      </c>
      <c r="J6560">
        <v>1487</v>
      </c>
      <c r="K6560">
        <v>2414693</v>
      </c>
      <c r="L6560">
        <v>61.6</v>
      </c>
      <c r="M6560" s="2" t="b">
        <f t="shared" si="204"/>
        <v>0</v>
      </c>
      <c r="N6560" s="2" t="str">
        <f t="shared" si="205"/>
        <v>Male202085+ yearsGR113-024</v>
      </c>
    </row>
    <row r="6561" spans="2:14" x14ac:dyDescent="0.35">
      <c r="B6561" t="s">
        <v>712</v>
      </c>
      <c r="C6561" t="s">
        <v>713</v>
      </c>
      <c r="D6561">
        <v>2020</v>
      </c>
      <c r="E6561">
        <v>2020</v>
      </c>
      <c r="F6561" s="1" t="s">
        <v>32</v>
      </c>
      <c r="G6561" s="1" t="s">
        <v>33</v>
      </c>
      <c r="H6561" s="1" t="s">
        <v>270</v>
      </c>
      <c r="I6561" s="1" t="s">
        <v>269</v>
      </c>
      <c r="J6561">
        <v>2686</v>
      </c>
      <c r="K6561">
        <v>2414693</v>
      </c>
      <c r="L6561">
        <v>111.2</v>
      </c>
      <c r="M6561" s="2" t="b">
        <f t="shared" si="204"/>
        <v>0</v>
      </c>
      <c r="N6561" s="2" t="str">
        <f t="shared" si="205"/>
        <v>Male202085+ yearsGR113-025</v>
      </c>
    </row>
    <row r="6562" spans="2:14" x14ac:dyDescent="0.35">
      <c r="B6562" t="s">
        <v>712</v>
      </c>
      <c r="C6562" t="s">
        <v>713</v>
      </c>
      <c r="D6562">
        <v>2020</v>
      </c>
      <c r="E6562">
        <v>2020</v>
      </c>
      <c r="F6562" s="1" t="s">
        <v>32</v>
      </c>
      <c r="G6562" s="1" t="s">
        <v>33</v>
      </c>
      <c r="H6562" s="1" t="s">
        <v>268</v>
      </c>
      <c r="I6562" s="1" t="s">
        <v>267</v>
      </c>
      <c r="J6562">
        <v>347</v>
      </c>
      <c r="K6562">
        <v>2414693</v>
      </c>
      <c r="L6562">
        <v>14.4</v>
      </c>
      <c r="M6562" s="2" t="b">
        <f t="shared" si="204"/>
        <v>0</v>
      </c>
      <c r="N6562" s="2" t="str">
        <f t="shared" si="205"/>
        <v>Male202085+ yearsGR113-026</v>
      </c>
    </row>
    <row r="6563" spans="2:14" x14ac:dyDescent="0.35">
      <c r="B6563" t="s">
        <v>712</v>
      </c>
      <c r="C6563" t="s">
        <v>713</v>
      </c>
      <c r="D6563">
        <v>2020</v>
      </c>
      <c r="E6563">
        <v>2020</v>
      </c>
      <c r="F6563" s="1" t="s">
        <v>32</v>
      </c>
      <c r="G6563" s="1" t="s">
        <v>33</v>
      </c>
      <c r="H6563" s="1" t="s">
        <v>266</v>
      </c>
      <c r="I6563" s="1" t="s">
        <v>265</v>
      </c>
      <c r="J6563">
        <v>8278</v>
      </c>
      <c r="K6563">
        <v>2414693</v>
      </c>
      <c r="L6563">
        <v>342.8</v>
      </c>
      <c r="M6563" s="2" t="b">
        <f t="shared" si="204"/>
        <v>0</v>
      </c>
      <c r="N6563" s="2" t="str">
        <f t="shared" si="205"/>
        <v>Male202085+ yearsGR113-027</v>
      </c>
    </row>
    <row r="6564" spans="2:14" x14ac:dyDescent="0.35">
      <c r="B6564" t="s">
        <v>712</v>
      </c>
      <c r="C6564" t="s">
        <v>713</v>
      </c>
      <c r="D6564">
        <v>2020</v>
      </c>
      <c r="E6564">
        <v>2020</v>
      </c>
      <c r="F6564" s="1" t="s">
        <v>32</v>
      </c>
      <c r="G6564" s="1" t="s">
        <v>33</v>
      </c>
      <c r="H6564" s="1" t="s">
        <v>264</v>
      </c>
      <c r="I6564" s="1" t="s">
        <v>263</v>
      </c>
      <c r="J6564">
        <v>867</v>
      </c>
      <c r="K6564">
        <v>2414693</v>
      </c>
      <c r="L6564">
        <v>35.9</v>
      </c>
      <c r="M6564" s="2" t="b">
        <f t="shared" si="204"/>
        <v>0</v>
      </c>
      <c r="N6564" s="2" t="str">
        <f t="shared" si="205"/>
        <v>Male202085+ yearsGR113-028</v>
      </c>
    </row>
    <row r="6565" spans="2:14" x14ac:dyDescent="0.35">
      <c r="B6565" t="s">
        <v>712</v>
      </c>
      <c r="C6565" t="s">
        <v>713</v>
      </c>
      <c r="D6565">
        <v>2020</v>
      </c>
      <c r="E6565">
        <v>2020</v>
      </c>
      <c r="F6565" s="1" t="s">
        <v>32</v>
      </c>
      <c r="G6565" s="1" t="s">
        <v>33</v>
      </c>
      <c r="H6565" s="1" t="s">
        <v>137</v>
      </c>
      <c r="I6565" s="1" t="s">
        <v>136</v>
      </c>
      <c r="J6565">
        <v>86</v>
      </c>
      <c r="K6565">
        <v>2414693</v>
      </c>
      <c r="L6565">
        <v>3.6</v>
      </c>
      <c r="M6565" s="2" t="b">
        <f t="shared" si="204"/>
        <v>0</v>
      </c>
      <c r="N6565" s="2" t="str">
        <f t="shared" si="205"/>
        <v>Male202085+ yearsGR113-029</v>
      </c>
    </row>
    <row r="6566" spans="2:14" x14ac:dyDescent="0.35">
      <c r="B6566" t="s">
        <v>712</v>
      </c>
      <c r="C6566" t="s">
        <v>713</v>
      </c>
      <c r="D6566">
        <v>2020</v>
      </c>
      <c r="E6566">
        <v>2020</v>
      </c>
      <c r="F6566" s="1" t="s">
        <v>32</v>
      </c>
      <c r="G6566" s="1" t="s">
        <v>33</v>
      </c>
      <c r="H6566" s="1" t="s">
        <v>256</v>
      </c>
      <c r="I6566" s="1" t="s">
        <v>255</v>
      </c>
      <c r="J6566">
        <v>10375</v>
      </c>
      <c r="K6566">
        <v>2414693</v>
      </c>
      <c r="L6566">
        <v>429.7</v>
      </c>
      <c r="M6566" s="2" t="b">
        <f t="shared" si="204"/>
        <v>0</v>
      </c>
      <c r="N6566" s="2" t="str">
        <f t="shared" si="205"/>
        <v>Male202085+ yearsGR113-033</v>
      </c>
    </row>
    <row r="6567" spans="2:14" x14ac:dyDescent="0.35">
      <c r="B6567" t="s">
        <v>712</v>
      </c>
      <c r="C6567" t="s">
        <v>713</v>
      </c>
      <c r="D6567">
        <v>2020</v>
      </c>
      <c r="E6567">
        <v>2020</v>
      </c>
      <c r="F6567" s="1" t="s">
        <v>32</v>
      </c>
      <c r="G6567" s="1" t="s">
        <v>33</v>
      </c>
      <c r="H6567" s="1" t="s">
        <v>254</v>
      </c>
      <c r="I6567" s="1" t="s">
        <v>253</v>
      </c>
      <c r="J6567">
        <v>1301</v>
      </c>
      <c r="K6567">
        <v>2414693</v>
      </c>
      <c r="L6567">
        <v>53.9</v>
      </c>
      <c r="M6567" s="2" t="b">
        <f t="shared" si="204"/>
        <v>0</v>
      </c>
      <c r="N6567" s="2" t="str">
        <f t="shared" si="205"/>
        <v>Male202085+ yearsGR113-034</v>
      </c>
    </row>
    <row r="6568" spans="2:14" x14ac:dyDescent="0.35">
      <c r="B6568" t="s">
        <v>712</v>
      </c>
      <c r="C6568" t="s">
        <v>713</v>
      </c>
      <c r="D6568">
        <v>2020</v>
      </c>
      <c r="E6568">
        <v>2020</v>
      </c>
      <c r="F6568" s="1" t="s">
        <v>32</v>
      </c>
      <c r="G6568" s="1" t="s">
        <v>33</v>
      </c>
      <c r="H6568" s="1" t="s">
        <v>252</v>
      </c>
      <c r="I6568" s="1" t="s">
        <v>251</v>
      </c>
      <c r="J6568">
        <v>3721</v>
      </c>
      <c r="K6568">
        <v>2414693</v>
      </c>
      <c r="L6568">
        <v>154.1</v>
      </c>
      <c r="M6568" s="2" t="b">
        <f t="shared" si="204"/>
        <v>0</v>
      </c>
      <c r="N6568" s="2" t="str">
        <f t="shared" si="205"/>
        <v>Male202085+ yearsGR113-035</v>
      </c>
    </row>
    <row r="6569" spans="2:14" x14ac:dyDescent="0.35">
      <c r="B6569" t="s">
        <v>712</v>
      </c>
      <c r="C6569" t="s">
        <v>713</v>
      </c>
      <c r="D6569">
        <v>2020</v>
      </c>
      <c r="E6569">
        <v>2020</v>
      </c>
      <c r="F6569" s="1" t="s">
        <v>32</v>
      </c>
      <c r="G6569" s="1" t="s">
        <v>33</v>
      </c>
      <c r="H6569" s="1" t="s">
        <v>250</v>
      </c>
      <c r="I6569" s="1" t="s">
        <v>249</v>
      </c>
      <c r="J6569">
        <v>642</v>
      </c>
      <c r="K6569">
        <v>2414693</v>
      </c>
      <c r="L6569">
        <v>26.6</v>
      </c>
      <c r="M6569" s="2" t="b">
        <f t="shared" si="204"/>
        <v>0</v>
      </c>
      <c r="N6569" s="2" t="str">
        <f t="shared" si="205"/>
        <v>Male202085+ yearsGR113-036</v>
      </c>
    </row>
    <row r="6570" spans="2:14" x14ac:dyDescent="0.35">
      <c r="B6570" t="s">
        <v>712</v>
      </c>
      <c r="C6570" t="s">
        <v>713</v>
      </c>
      <c r="D6570">
        <v>2020</v>
      </c>
      <c r="E6570">
        <v>2020</v>
      </c>
      <c r="F6570" s="1" t="s">
        <v>32</v>
      </c>
      <c r="G6570" s="1" t="s">
        <v>33</v>
      </c>
      <c r="H6570" s="1" t="s">
        <v>135</v>
      </c>
      <c r="I6570" s="1" t="s">
        <v>134</v>
      </c>
      <c r="J6570">
        <v>6396</v>
      </c>
      <c r="K6570">
        <v>2414693</v>
      </c>
      <c r="L6570">
        <v>264.89999999999998</v>
      </c>
      <c r="M6570" s="2" t="b">
        <f t="shared" si="204"/>
        <v>0</v>
      </c>
      <c r="N6570" s="2" t="str">
        <f t="shared" si="205"/>
        <v>Male202085+ yearsGR113-037</v>
      </c>
    </row>
    <row r="6571" spans="2:14" x14ac:dyDescent="0.35">
      <c r="B6571" t="s">
        <v>712</v>
      </c>
      <c r="C6571" t="s">
        <v>713</v>
      </c>
      <c r="D6571">
        <v>2020</v>
      </c>
      <c r="E6571">
        <v>2020</v>
      </c>
      <c r="F6571" s="1" t="s">
        <v>32</v>
      </c>
      <c r="G6571" s="1" t="s">
        <v>33</v>
      </c>
      <c r="H6571" s="1" t="s">
        <v>248</v>
      </c>
      <c r="I6571" s="1" t="s">
        <v>247</v>
      </c>
      <c r="J6571">
        <v>93</v>
      </c>
      <c r="K6571">
        <v>2414693</v>
      </c>
      <c r="L6571">
        <v>3.9</v>
      </c>
      <c r="M6571" s="2" t="b">
        <f t="shared" si="204"/>
        <v>0</v>
      </c>
      <c r="N6571" s="2" t="str">
        <f t="shared" si="205"/>
        <v>Male202085+ yearsGR113-038</v>
      </c>
    </row>
    <row r="6572" spans="2:14" x14ac:dyDescent="0.35">
      <c r="B6572" t="s">
        <v>712</v>
      </c>
      <c r="C6572" t="s">
        <v>713</v>
      </c>
      <c r="D6572">
        <v>2020</v>
      </c>
      <c r="E6572">
        <v>2020</v>
      </c>
      <c r="F6572" s="1" t="s">
        <v>32</v>
      </c>
      <c r="G6572" s="1" t="s">
        <v>33</v>
      </c>
      <c r="H6572" s="1" t="s">
        <v>133</v>
      </c>
      <c r="I6572" s="1" t="s">
        <v>132</v>
      </c>
      <c r="J6572">
        <v>2240</v>
      </c>
      <c r="K6572">
        <v>2414693</v>
      </c>
      <c r="L6572">
        <v>92.8</v>
      </c>
      <c r="M6572" s="2" t="b">
        <f t="shared" si="204"/>
        <v>0</v>
      </c>
      <c r="N6572" s="2" t="str">
        <f t="shared" si="205"/>
        <v>Male202085+ yearsGR113-039</v>
      </c>
    </row>
    <row r="6573" spans="2:14" x14ac:dyDescent="0.35">
      <c r="B6573" t="s">
        <v>712</v>
      </c>
      <c r="C6573" t="s">
        <v>713</v>
      </c>
      <c r="D6573">
        <v>2020</v>
      </c>
      <c r="E6573">
        <v>2020</v>
      </c>
      <c r="F6573" s="1" t="s">
        <v>32</v>
      </c>
      <c r="G6573" s="1" t="s">
        <v>33</v>
      </c>
      <c r="H6573" s="1" t="s">
        <v>246</v>
      </c>
      <c r="I6573" s="1" t="s">
        <v>245</v>
      </c>
      <c r="J6573">
        <v>2695</v>
      </c>
      <c r="K6573">
        <v>2414693</v>
      </c>
      <c r="L6573">
        <v>111.6</v>
      </c>
      <c r="M6573" s="2" t="b">
        <f t="shared" si="204"/>
        <v>0</v>
      </c>
      <c r="N6573" s="2" t="str">
        <f t="shared" si="205"/>
        <v>Male202085+ yearsGR113-040</v>
      </c>
    </row>
    <row r="6574" spans="2:14" x14ac:dyDescent="0.35">
      <c r="B6574" t="s">
        <v>712</v>
      </c>
      <c r="C6574" t="s">
        <v>713</v>
      </c>
      <c r="D6574">
        <v>2020</v>
      </c>
      <c r="E6574">
        <v>2020</v>
      </c>
      <c r="F6574" s="1" t="s">
        <v>32</v>
      </c>
      <c r="G6574" s="1" t="s">
        <v>33</v>
      </c>
      <c r="H6574" s="1" t="s">
        <v>244</v>
      </c>
      <c r="I6574" s="1" t="s">
        <v>243</v>
      </c>
      <c r="J6574">
        <v>1357</v>
      </c>
      <c r="K6574">
        <v>2414693</v>
      </c>
      <c r="L6574">
        <v>56.2</v>
      </c>
      <c r="M6574" s="2" t="b">
        <f t="shared" si="204"/>
        <v>0</v>
      </c>
      <c r="N6574" s="2" t="str">
        <f t="shared" si="205"/>
        <v>Male202085+ yearsGR113-041</v>
      </c>
    </row>
    <row r="6575" spans="2:14" x14ac:dyDescent="0.35">
      <c r="B6575" t="s">
        <v>712</v>
      </c>
      <c r="C6575" t="s">
        <v>713</v>
      </c>
      <c r="D6575">
        <v>2020</v>
      </c>
      <c r="E6575">
        <v>2020</v>
      </c>
      <c r="F6575" s="1" t="s">
        <v>32</v>
      </c>
      <c r="G6575" s="1" t="s">
        <v>33</v>
      </c>
      <c r="H6575" s="1" t="s">
        <v>242</v>
      </c>
      <c r="I6575" s="1" t="s">
        <v>241</v>
      </c>
      <c r="J6575">
        <v>11</v>
      </c>
      <c r="K6575">
        <v>2414693</v>
      </c>
      <c r="L6575" t="s">
        <v>10</v>
      </c>
      <c r="M6575" s="2" t="b">
        <f t="shared" si="204"/>
        <v>0</v>
      </c>
      <c r="N6575" s="2" t="str">
        <f t="shared" si="205"/>
        <v>Male202085+ yearsGR113-042</v>
      </c>
    </row>
    <row r="6576" spans="2:14" x14ac:dyDescent="0.35">
      <c r="B6576" t="s">
        <v>712</v>
      </c>
      <c r="C6576" t="s">
        <v>713</v>
      </c>
      <c r="D6576">
        <v>2020</v>
      </c>
      <c r="E6576">
        <v>2020</v>
      </c>
      <c r="F6576" s="1" t="s">
        <v>32</v>
      </c>
      <c r="G6576" s="1" t="s">
        <v>33</v>
      </c>
      <c r="H6576" s="1" t="s">
        <v>240</v>
      </c>
      <c r="I6576" s="1" t="s">
        <v>239</v>
      </c>
      <c r="J6576">
        <v>6879</v>
      </c>
      <c r="K6576">
        <v>2414693</v>
      </c>
      <c r="L6576">
        <v>284.89999999999998</v>
      </c>
      <c r="M6576" s="2" t="b">
        <f t="shared" ref="M6576:M6639" si="206">LEFT(H6576,1)="#"</f>
        <v>0</v>
      </c>
      <c r="N6576" s="2" t="str">
        <f t="shared" ref="N6576:N6639" si="207">B6576&amp;E6576&amp;F6576&amp;I6576</f>
        <v>Male202085+ yearsGR113-043</v>
      </c>
    </row>
    <row r="6577" spans="2:14" x14ac:dyDescent="0.35">
      <c r="B6577" t="s">
        <v>712</v>
      </c>
      <c r="C6577" t="s">
        <v>713</v>
      </c>
      <c r="D6577">
        <v>2020</v>
      </c>
      <c r="E6577">
        <v>2020</v>
      </c>
      <c r="F6577" s="1" t="s">
        <v>32</v>
      </c>
      <c r="G6577" s="1" t="s">
        <v>33</v>
      </c>
      <c r="H6577" s="1" t="s">
        <v>238</v>
      </c>
      <c r="I6577" s="1" t="s">
        <v>237</v>
      </c>
      <c r="J6577">
        <v>2491</v>
      </c>
      <c r="K6577">
        <v>2414693</v>
      </c>
      <c r="L6577">
        <v>103.2</v>
      </c>
      <c r="M6577" s="2" t="b">
        <f t="shared" si="206"/>
        <v>1</v>
      </c>
      <c r="N6577" s="2" t="str">
        <f t="shared" si="207"/>
        <v>Male202085+ yearsGR113-044</v>
      </c>
    </row>
    <row r="6578" spans="2:14" x14ac:dyDescent="0.35">
      <c r="B6578" t="s">
        <v>712</v>
      </c>
      <c r="C6578" t="s">
        <v>713</v>
      </c>
      <c r="D6578">
        <v>2020</v>
      </c>
      <c r="E6578">
        <v>2020</v>
      </c>
      <c r="F6578" s="1" t="s">
        <v>32</v>
      </c>
      <c r="G6578" s="1" t="s">
        <v>33</v>
      </c>
      <c r="H6578" s="1" t="s">
        <v>236</v>
      </c>
      <c r="I6578" s="1" t="s">
        <v>235</v>
      </c>
      <c r="J6578">
        <v>776</v>
      </c>
      <c r="K6578">
        <v>2414693</v>
      </c>
      <c r="L6578">
        <v>32.1</v>
      </c>
      <c r="M6578" s="2" t="b">
        <f t="shared" si="206"/>
        <v>1</v>
      </c>
      <c r="N6578" s="2" t="str">
        <f t="shared" si="207"/>
        <v>Male202085+ yearsGR113-045</v>
      </c>
    </row>
    <row r="6579" spans="2:14" x14ac:dyDescent="0.35">
      <c r="B6579" t="s">
        <v>712</v>
      </c>
      <c r="C6579" t="s">
        <v>713</v>
      </c>
      <c r="D6579">
        <v>2020</v>
      </c>
      <c r="E6579">
        <v>2020</v>
      </c>
      <c r="F6579" s="1" t="s">
        <v>32</v>
      </c>
      <c r="G6579" s="1" t="s">
        <v>33</v>
      </c>
      <c r="H6579" s="1" t="s">
        <v>131</v>
      </c>
      <c r="I6579" s="1" t="s">
        <v>130</v>
      </c>
      <c r="J6579">
        <v>8592</v>
      </c>
      <c r="K6579">
        <v>2414693</v>
      </c>
      <c r="L6579">
        <v>355.8</v>
      </c>
      <c r="M6579" s="2" t="b">
        <f t="shared" si="206"/>
        <v>1</v>
      </c>
      <c r="N6579" s="2" t="str">
        <f t="shared" si="207"/>
        <v>Male202085+ yearsGR113-046</v>
      </c>
    </row>
    <row r="6580" spans="2:14" x14ac:dyDescent="0.35">
      <c r="B6580" t="s">
        <v>712</v>
      </c>
      <c r="C6580" t="s">
        <v>713</v>
      </c>
      <c r="D6580">
        <v>2020</v>
      </c>
      <c r="E6580">
        <v>2020</v>
      </c>
      <c r="F6580" s="1" t="s">
        <v>32</v>
      </c>
      <c r="G6580" s="1" t="s">
        <v>33</v>
      </c>
      <c r="H6580" s="1" t="s">
        <v>234</v>
      </c>
      <c r="I6580" s="1" t="s">
        <v>233</v>
      </c>
      <c r="J6580">
        <v>2478</v>
      </c>
      <c r="K6580">
        <v>2414693</v>
      </c>
      <c r="L6580">
        <v>102.6</v>
      </c>
      <c r="M6580" s="2" t="b">
        <f t="shared" si="206"/>
        <v>1</v>
      </c>
      <c r="N6580" s="2" t="str">
        <f t="shared" si="207"/>
        <v>Male202085+ yearsGR113-047</v>
      </c>
    </row>
    <row r="6581" spans="2:14" x14ac:dyDescent="0.35">
      <c r="B6581" t="s">
        <v>712</v>
      </c>
      <c r="C6581" t="s">
        <v>713</v>
      </c>
      <c r="D6581">
        <v>2020</v>
      </c>
      <c r="E6581">
        <v>2020</v>
      </c>
      <c r="F6581" s="1" t="s">
        <v>32</v>
      </c>
      <c r="G6581" s="1" t="s">
        <v>33</v>
      </c>
      <c r="H6581" s="1" t="s">
        <v>232</v>
      </c>
      <c r="I6581" s="1" t="s">
        <v>231</v>
      </c>
      <c r="J6581">
        <v>2441</v>
      </c>
      <c r="K6581">
        <v>2414693</v>
      </c>
      <c r="L6581">
        <v>101.1</v>
      </c>
      <c r="M6581" s="2" t="b">
        <f t="shared" si="206"/>
        <v>0</v>
      </c>
      <c r="N6581" s="2" t="str">
        <f t="shared" si="207"/>
        <v>Male202085+ yearsGR113-048</v>
      </c>
    </row>
    <row r="6582" spans="2:14" x14ac:dyDescent="0.35">
      <c r="B6582" t="s">
        <v>712</v>
      </c>
      <c r="C6582" t="s">
        <v>713</v>
      </c>
      <c r="D6582">
        <v>2020</v>
      </c>
      <c r="E6582">
        <v>2020</v>
      </c>
      <c r="F6582" s="1" t="s">
        <v>32</v>
      </c>
      <c r="G6582" s="1" t="s">
        <v>33</v>
      </c>
      <c r="H6582" s="1" t="s">
        <v>230</v>
      </c>
      <c r="I6582" s="1" t="s">
        <v>229</v>
      </c>
      <c r="J6582">
        <v>37</v>
      </c>
      <c r="K6582">
        <v>2414693</v>
      </c>
      <c r="L6582">
        <v>1.5</v>
      </c>
      <c r="M6582" s="2" t="b">
        <f t="shared" si="206"/>
        <v>0</v>
      </c>
      <c r="N6582" s="2" t="str">
        <f t="shared" si="207"/>
        <v>Male202085+ yearsGR113-049</v>
      </c>
    </row>
    <row r="6583" spans="2:14" x14ac:dyDescent="0.35">
      <c r="B6583" t="s">
        <v>712</v>
      </c>
      <c r="C6583" t="s">
        <v>713</v>
      </c>
      <c r="D6583">
        <v>2020</v>
      </c>
      <c r="E6583">
        <v>2020</v>
      </c>
      <c r="F6583" s="1" t="s">
        <v>32</v>
      </c>
      <c r="G6583" s="1" t="s">
        <v>33</v>
      </c>
      <c r="H6583" s="1" t="s">
        <v>228</v>
      </c>
      <c r="I6583" s="1" t="s">
        <v>227</v>
      </c>
      <c r="J6583">
        <v>22</v>
      </c>
      <c r="K6583">
        <v>2414693</v>
      </c>
      <c r="L6583">
        <v>0.9</v>
      </c>
      <c r="M6583" s="2" t="b">
        <f t="shared" si="206"/>
        <v>1</v>
      </c>
      <c r="N6583" s="2" t="str">
        <f t="shared" si="207"/>
        <v>Male202085+ yearsGR113-050</v>
      </c>
    </row>
    <row r="6584" spans="2:14" x14ac:dyDescent="0.35">
      <c r="B6584" t="s">
        <v>712</v>
      </c>
      <c r="C6584" t="s">
        <v>713</v>
      </c>
      <c r="D6584">
        <v>2020</v>
      </c>
      <c r="E6584">
        <v>2020</v>
      </c>
      <c r="F6584" s="1" t="s">
        <v>32</v>
      </c>
      <c r="G6584" s="1" t="s">
        <v>33</v>
      </c>
      <c r="H6584" s="1" t="s">
        <v>226</v>
      </c>
      <c r="I6584" s="1" t="s">
        <v>225</v>
      </c>
      <c r="J6584">
        <v>8722</v>
      </c>
      <c r="K6584">
        <v>2414693</v>
      </c>
      <c r="L6584">
        <v>361.2</v>
      </c>
      <c r="M6584" s="2" t="b">
        <f t="shared" si="206"/>
        <v>1</v>
      </c>
      <c r="N6584" s="2" t="str">
        <f t="shared" si="207"/>
        <v>Male202085+ yearsGR113-051</v>
      </c>
    </row>
    <row r="6585" spans="2:14" x14ac:dyDescent="0.35">
      <c r="B6585" t="s">
        <v>712</v>
      </c>
      <c r="C6585" t="s">
        <v>713</v>
      </c>
      <c r="D6585">
        <v>2020</v>
      </c>
      <c r="E6585">
        <v>2020</v>
      </c>
      <c r="F6585" s="1" t="s">
        <v>32</v>
      </c>
      <c r="G6585" s="1" t="s">
        <v>33</v>
      </c>
      <c r="H6585" s="1" t="s">
        <v>224</v>
      </c>
      <c r="I6585" s="1" t="s">
        <v>223</v>
      </c>
      <c r="J6585">
        <v>23009</v>
      </c>
      <c r="K6585">
        <v>2414693</v>
      </c>
      <c r="L6585">
        <v>952.9</v>
      </c>
      <c r="M6585" s="2" t="b">
        <f t="shared" si="206"/>
        <v>1</v>
      </c>
      <c r="N6585" s="2" t="str">
        <f t="shared" si="207"/>
        <v>Male202085+ yearsGR113-052</v>
      </c>
    </row>
    <row r="6586" spans="2:14" x14ac:dyDescent="0.35">
      <c r="B6586" t="s">
        <v>712</v>
      </c>
      <c r="C6586" t="s">
        <v>713</v>
      </c>
      <c r="D6586">
        <v>2020</v>
      </c>
      <c r="E6586">
        <v>2020</v>
      </c>
      <c r="F6586" s="1" t="s">
        <v>32</v>
      </c>
      <c r="G6586" s="1" t="s">
        <v>33</v>
      </c>
      <c r="H6586" s="1" t="s">
        <v>129</v>
      </c>
      <c r="I6586" s="1" t="s">
        <v>128</v>
      </c>
      <c r="J6586">
        <v>134821</v>
      </c>
      <c r="K6586">
        <v>2414693</v>
      </c>
      <c r="L6586">
        <v>5583.4</v>
      </c>
      <c r="M6586" s="2" t="b">
        <f t="shared" si="206"/>
        <v>0</v>
      </c>
      <c r="N6586" s="2" t="str">
        <f t="shared" si="207"/>
        <v>Male202085+ yearsGR113-053</v>
      </c>
    </row>
    <row r="6587" spans="2:14" x14ac:dyDescent="0.35">
      <c r="B6587" t="s">
        <v>712</v>
      </c>
      <c r="C6587" t="s">
        <v>713</v>
      </c>
      <c r="D6587">
        <v>2020</v>
      </c>
      <c r="E6587">
        <v>2020</v>
      </c>
      <c r="F6587" s="1" t="s">
        <v>32</v>
      </c>
      <c r="G6587" s="1" t="s">
        <v>33</v>
      </c>
      <c r="H6587" s="1" t="s">
        <v>127</v>
      </c>
      <c r="I6587" s="1" t="s">
        <v>126</v>
      </c>
      <c r="J6587">
        <v>104444</v>
      </c>
      <c r="K6587">
        <v>2414693</v>
      </c>
      <c r="L6587">
        <v>4325.3999999999996</v>
      </c>
      <c r="M6587" s="2" t="b">
        <f t="shared" si="206"/>
        <v>1</v>
      </c>
      <c r="N6587" s="2" t="str">
        <f t="shared" si="207"/>
        <v>Male202085+ yearsGR113-054</v>
      </c>
    </row>
    <row r="6588" spans="2:14" x14ac:dyDescent="0.35">
      <c r="B6588" t="s">
        <v>712</v>
      </c>
      <c r="C6588" t="s">
        <v>713</v>
      </c>
      <c r="D6588">
        <v>2020</v>
      </c>
      <c r="E6588">
        <v>2020</v>
      </c>
      <c r="F6588" s="1" t="s">
        <v>32</v>
      </c>
      <c r="G6588" s="1" t="s">
        <v>33</v>
      </c>
      <c r="H6588" s="1" t="s">
        <v>222</v>
      </c>
      <c r="I6588" s="1" t="s">
        <v>221</v>
      </c>
      <c r="J6588">
        <v>350</v>
      </c>
      <c r="K6588">
        <v>2414693</v>
      </c>
      <c r="L6588">
        <v>14.5</v>
      </c>
      <c r="M6588" s="2" t="b">
        <f t="shared" si="206"/>
        <v>0</v>
      </c>
      <c r="N6588" s="2" t="str">
        <f t="shared" si="207"/>
        <v>Male202085+ yearsGR113-055</v>
      </c>
    </row>
    <row r="6589" spans="2:14" x14ac:dyDescent="0.35">
      <c r="B6589" t="s">
        <v>712</v>
      </c>
      <c r="C6589" t="s">
        <v>713</v>
      </c>
      <c r="D6589">
        <v>2020</v>
      </c>
      <c r="E6589">
        <v>2020</v>
      </c>
      <c r="F6589" s="1" t="s">
        <v>32</v>
      </c>
      <c r="G6589" s="1" t="s">
        <v>33</v>
      </c>
      <c r="H6589" s="1" t="s">
        <v>220</v>
      </c>
      <c r="I6589" s="1" t="s">
        <v>219</v>
      </c>
      <c r="J6589">
        <v>7518</v>
      </c>
      <c r="K6589">
        <v>2414693</v>
      </c>
      <c r="L6589">
        <v>311.3</v>
      </c>
      <c r="M6589" s="2" t="b">
        <f t="shared" si="206"/>
        <v>0</v>
      </c>
      <c r="N6589" s="2" t="str">
        <f t="shared" si="207"/>
        <v>Male202085+ yearsGR113-056</v>
      </c>
    </row>
    <row r="6590" spans="2:14" x14ac:dyDescent="0.35">
      <c r="B6590" t="s">
        <v>712</v>
      </c>
      <c r="C6590" t="s">
        <v>713</v>
      </c>
      <c r="D6590">
        <v>2020</v>
      </c>
      <c r="E6590">
        <v>2020</v>
      </c>
      <c r="F6590" s="1" t="s">
        <v>32</v>
      </c>
      <c r="G6590" s="1" t="s">
        <v>33</v>
      </c>
      <c r="H6590" s="1" t="s">
        <v>125</v>
      </c>
      <c r="I6590" s="1" t="s">
        <v>124</v>
      </c>
      <c r="J6590">
        <v>2315</v>
      </c>
      <c r="K6590">
        <v>2414693</v>
      </c>
      <c r="L6590">
        <v>95.9</v>
      </c>
      <c r="M6590" s="2" t="b">
        <f t="shared" si="206"/>
        <v>0</v>
      </c>
      <c r="N6590" s="2" t="str">
        <f t="shared" si="207"/>
        <v>Male202085+ yearsGR113-057</v>
      </c>
    </row>
    <row r="6591" spans="2:14" x14ac:dyDescent="0.35">
      <c r="B6591" t="s">
        <v>712</v>
      </c>
      <c r="C6591" t="s">
        <v>713</v>
      </c>
      <c r="D6591">
        <v>2020</v>
      </c>
      <c r="E6591">
        <v>2020</v>
      </c>
      <c r="F6591" s="1" t="s">
        <v>32</v>
      </c>
      <c r="G6591" s="1" t="s">
        <v>33</v>
      </c>
      <c r="H6591" s="1" t="s">
        <v>123</v>
      </c>
      <c r="I6591" s="1" t="s">
        <v>122</v>
      </c>
      <c r="J6591">
        <v>57598</v>
      </c>
      <c r="K6591">
        <v>2414693</v>
      </c>
      <c r="L6591">
        <v>2385.3000000000002</v>
      </c>
      <c r="M6591" s="2" t="b">
        <f t="shared" si="206"/>
        <v>0</v>
      </c>
      <c r="N6591" s="2" t="str">
        <f t="shared" si="207"/>
        <v>Male202085+ yearsGR113-058</v>
      </c>
    </row>
    <row r="6592" spans="2:14" x14ac:dyDescent="0.35">
      <c r="B6592" t="s">
        <v>712</v>
      </c>
      <c r="C6592" t="s">
        <v>713</v>
      </c>
      <c r="D6592">
        <v>2020</v>
      </c>
      <c r="E6592">
        <v>2020</v>
      </c>
      <c r="F6592" s="1" t="s">
        <v>32</v>
      </c>
      <c r="G6592" s="1" t="s">
        <v>33</v>
      </c>
      <c r="H6592" s="1" t="s">
        <v>121</v>
      </c>
      <c r="I6592" s="1" t="s">
        <v>120</v>
      </c>
      <c r="J6592">
        <v>12288</v>
      </c>
      <c r="K6592">
        <v>2414693</v>
      </c>
      <c r="L6592">
        <v>508.9</v>
      </c>
      <c r="M6592" s="2" t="b">
        <f t="shared" si="206"/>
        <v>0</v>
      </c>
      <c r="N6592" s="2" t="str">
        <f t="shared" si="207"/>
        <v>Male202085+ yearsGR113-059</v>
      </c>
    </row>
    <row r="6593" spans="2:14" x14ac:dyDescent="0.35">
      <c r="B6593" t="s">
        <v>712</v>
      </c>
      <c r="C6593" t="s">
        <v>713</v>
      </c>
      <c r="D6593">
        <v>2020</v>
      </c>
      <c r="E6593">
        <v>2020</v>
      </c>
      <c r="F6593" s="1" t="s">
        <v>32</v>
      </c>
      <c r="G6593" s="1" t="s">
        <v>33</v>
      </c>
      <c r="H6593" s="1" t="s">
        <v>218</v>
      </c>
      <c r="I6593" s="1" t="s">
        <v>217</v>
      </c>
      <c r="J6593">
        <v>442</v>
      </c>
      <c r="K6593">
        <v>2414693</v>
      </c>
      <c r="L6593">
        <v>18.3</v>
      </c>
      <c r="M6593" s="2" t="b">
        <f t="shared" si="206"/>
        <v>0</v>
      </c>
      <c r="N6593" s="2" t="str">
        <f t="shared" si="207"/>
        <v>Male202085+ yearsGR113-060</v>
      </c>
    </row>
    <row r="6594" spans="2:14" x14ac:dyDescent="0.35">
      <c r="B6594" t="s">
        <v>712</v>
      </c>
      <c r="C6594" t="s">
        <v>713</v>
      </c>
      <c r="D6594">
        <v>2020</v>
      </c>
      <c r="E6594">
        <v>2020</v>
      </c>
      <c r="F6594" s="1" t="s">
        <v>32</v>
      </c>
      <c r="G6594" s="1" t="s">
        <v>33</v>
      </c>
      <c r="H6594" s="1" t="s">
        <v>119</v>
      </c>
      <c r="I6594" s="1" t="s">
        <v>118</v>
      </c>
      <c r="J6594">
        <v>44868</v>
      </c>
      <c r="K6594">
        <v>2414693</v>
      </c>
      <c r="L6594">
        <v>1858.1</v>
      </c>
      <c r="M6594" s="2" t="b">
        <f t="shared" si="206"/>
        <v>0</v>
      </c>
      <c r="N6594" s="2" t="str">
        <f t="shared" si="207"/>
        <v>Male202085+ yearsGR113-061</v>
      </c>
    </row>
    <row r="6595" spans="2:14" x14ac:dyDescent="0.35">
      <c r="B6595" t="s">
        <v>712</v>
      </c>
      <c r="C6595" t="s">
        <v>713</v>
      </c>
      <c r="D6595">
        <v>2020</v>
      </c>
      <c r="E6595">
        <v>2020</v>
      </c>
      <c r="F6595" s="1" t="s">
        <v>32</v>
      </c>
      <c r="G6595" s="1" t="s">
        <v>33</v>
      </c>
      <c r="H6595" s="1" t="s">
        <v>117</v>
      </c>
      <c r="I6595" s="1" t="s">
        <v>116</v>
      </c>
      <c r="J6595">
        <v>7369</v>
      </c>
      <c r="K6595">
        <v>2414693</v>
      </c>
      <c r="L6595">
        <v>305.2</v>
      </c>
      <c r="M6595" s="2" t="b">
        <f t="shared" si="206"/>
        <v>0</v>
      </c>
      <c r="N6595" s="2" t="str">
        <f t="shared" si="207"/>
        <v>Male202085+ yearsGR113-062</v>
      </c>
    </row>
    <row r="6596" spans="2:14" x14ac:dyDescent="0.35">
      <c r="B6596" t="s">
        <v>712</v>
      </c>
      <c r="C6596" t="s">
        <v>713</v>
      </c>
      <c r="D6596">
        <v>2020</v>
      </c>
      <c r="E6596">
        <v>2020</v>
      </c>
      <c r="F6596" s="1" t="s">
        <v>32</v>
      </c>
      <c r="G6596" s="1" t="s">
        <v>33</v>
      </c>
      <c r="H6596" s="1" t="s">
        <v>115</v>
      </c>
      <c r="I6596" s="1" t="s">
        <v>114</v>
      </c>
      <c r="J6596">
        <v>37499</v>
      </c>
      <c r="K6596">
        <v>2414693</v>
      </c>
      <c r="L6596">
        <v>1553</v>
      </c>
      <c r="M6596" s="2" t="b">
        <f t="shared" si="206"/>
        <v>0</v>
      </c>
      <c r="N6596" s="2" t="str">
        <f t="shared" si="207"/>
        <v>Male202085+ yearsGR113-063</v>
      </c>
    </row>
    <row r="6597" spans="2:14" x14ac:dyDescent="0.35">
      <c r="B6597" t="s">
        <v>712</v>
      </c>
      <c r="C6597" t="s">
        <v>713</v>
      </c>
      <c r="D6597">
        <v>2020</v>
      </c>
      <c r="E6597">
        <v>2020</v>
      </c>
      <c r="F6597" s="1" t="s">
        <v>32</v>
      </c>
      <c r="G6597" s="1" t="s">
        <v>33</v>
      </c>
      <c r="H6597" s="1" t="s">
        <v>113</v>
      </c>
      <c r="I6597" s="1" t="s">
        <v>112</v>
      </c>
      <c r="J6597">
        <v>36663</v>
      </c>
      <c r="K6597">
        <v>2414693</v>
      </c>
      <c r="L6597">
        <v>1518.3</v>
      </c>
      <c r="M6597" s="2" t="b">
        <f t="shared" si="206"/>
        <v>0</v>
      </c>
      <c r="N6597" s="2" t="str">
        <f t="shared" si="207"/>
        <v>Male202085+ yearsGR113-064</v>
      </c>
    </row>
    <row r="6598" spans="2:14" x14ac:dyDescent="0.35">
      <c r="B6598" t="s">
        <v>712</v>
      </c>
      <c r="C6598" t="s">
        <v>713</v>
      </c>
      <c r="D6598">
        <v>2020</v>
      </c>
      <c r="E6598">
        <v>2020</v>
      </c>
      <c r="F6598" s="1" t="s">
        <v>32</v>
      </c>
      <c r="G6598" s="1" t="s">
        <v>33</v>
      </c>
      <c r="H6598" s="1" t="s">
        <v>111</v>
      </c>
      <c r="I6598" s="1" t="s">
        <v>110</v>
      </c>
      <c r="J6598">
        <v>97</v>
      </c>
      <c r="K6598">
        <v>2414693</v>
      </c>
      <c r="L6598">
        <v>4</v>
      </c>
      <c r="M6598" s="2" t="b">
        <f t="shared" si="206"/>
        <v>0</v>
      </c>
      <c r="N6598" s="2" t="str">
        <f t="shared" si="207"/>
        <v>Male202085+ yearsGR113-065</v>
      </c>
    </row>
    <row r="6599" spans="2:14" x14ac:dyDescent="0.35">
      <c r="B6599" t="s">
        <v>712</v>
      </c>
      <c r="C6599" t="s">
        <v>713</v>
      </c>
      <c r="D6599">
        <v>2020</v>
      </c>
      <c r="E6599">
        <v>2020</v>
      </c>
      <c r="F6599" s="1" t="s">
        <v>32</v>
      </c>
      <c r="G6599" s="1" t="s">
        <v>33</v>
      </c>
      <c r="H6599" s="1" t="s">
        <v>216</v>
      </c>
      <c r="I6599" s="1" t="s">
        <v>215</v>
      </c>
      <c r="J6599">
        <v>73</v>
      </c>
      <c r="K6599">
        <v>2414693</v>
      </c>
      <c r="L6599">
        <v>3</v>
      </c>
      <c r="M6599" s="2" t="b">
        <f t="shared" si="206"/>
        <v>0</v>
      </c>
      <c r="N6599" s="2" t="str">
        <f t="shared" si="207"/>
        <v>Male202085+ yearsGR113-066</v>
      </c>
    </row>
    <row r="6600" spans="2:14" x14ac:dyDescent="0.35">
      <c r="B6600" t="s">
        <v>712</v>
      </c>
      <c r="C6600" t="s">
        <v>713</v>
      </c>
      <c r="D6600">
        <v>2020</v>
      </c>
      <c r="E6600">
        <v>2020</v>
      </c>
      <c r="F6600" s="1" t="s">
        <v>32</v>
      </c>
      <c r="G6600" s="1" t="s">
        <v>33</v>
      </c>
      <c r="H6600" s="1" t="s">
        <v>214</v>
      </c>
      <c r="I6600" s="1" t="s">
        <v>213</v>
      </c>
      <c r="J6600">
        <v>17346</v>
      </c>
      <c r="K6600">
        <v>2414693</v>
      </c>
      <c r="L6600">
        <v>718.4</v>
      </c>
      <c r="M6600" s="2" t="b">
        <f t="shared" si="206"/>
        <v>0</v>
      </c>
      <c r="N6600" s="2" t="str">
        <f t="shared" si="207"/>
        <v>Male202085+ yearsGR113-067</v>
      </c>
    </row>
    <row r="6601" spans="2:14" x14ac:dyDescent="0.35">
      <c r="B6601" t="s">
        <v>712</v>
      </c>
      <c r="C6601" t="s">
        <v>713</v>
      </c>
      <c r="D6601">
        <v>2020</v>
      </c>
      <c r="E6601">
        <v>2020</v>
      </c>
      <c r="F6601" s="1" t="s">
        <v>32</v>
      </c>
      <c r="G6601" s="1" t="s">
        <v>33</v>
      </c>
      <c r="H6601" s="1" t="s">
        <v>109</v>
      </c>
      <c r="I6601" s="1" t="s">
        <v>108</v>
      </c>
      <c r="J6601">
        <v>19147</v>
      </c>
      <c r="K6601">
        <v>2414693</v>
      </c>
      <c r="L6601">
        <v>792.9</v>
      </c>
      <c r="M6601" s="2" t="b">
        <f t="shared" si="206"/>
        <v>0</v>
      </c>
      <c r="N6601" s="2" t="str">
        <f t="shared" si="207"/>
        <v>Male202085+ yearsGR113-068</v>
      </c>
    </row>
    <row r="6602" spans="2:14" x14ac:dyDescent="0.35">
      <c r="B6602" t="s">
        <v>712</v>
      </c>
      <c r="C6602" t="s">
        <v>713</v>
      </c>
      <c r="D6602">
        <v>2020</v>
      </c>
      <c r="E6602">
        <v>2020</v>
      </c>
      <c r="F6602" s="1" t="s">
        <v>32</v>
      </c>
      <c r="G6602" s="1" t="s">
        <v>33</v>
      </c>
      <c r="H6602" s="1" t="s">
        <v>212</v>
      </c>
      <c r="I6602" s="1" t="s">
        <v>211</v>
      </c>
      <c r="J6602">
        <v>5269</v>
      </c>
      <c r="K6602">
        <v>2414693</v>
      </c>
      <c r="L6602">
        <v>218.2</v>
      </c>
      <c r="M6602" s="2" t="b">
        <f t="shared" si="206"/>
        <v>1</v>
      </c>
      <c r="N6602" s="2" t="str">
        <f t="shared" si="207"/>
        <v>Male202085+ yearsGR113-069</v>
      </c>
    </row>
    <row r="6603" spans="2:14" x14ac:dyDescent="0.35">
      <c r="B6603" t="s">
        <v>712</v>
      </c>
      <c r="C6603" t="s">
        <v>713</v>
      </c>
      <c r="D6603">
        <v>2020</v>
      </c>
      <c r="E6603">
        <v>2020</v>
      </c>
      <c r="F6603" s="1" t="s">
        <v>32</v>
      </c>
      <c r="G6603" s="1" t="s">
        <v>33</v>
      </c>
      <c r="H6603" s="1" t="s">
        <v>107</v>
      </c>
      <c r="I6603" s="1" t="s">
        <v>106</v>
      </c>
      <c r="J6603">
        <v>22016</v>
      </c>
      <c r="K6603">
        <v>2414693</v>
      </c>
      <c r="L6603">
        <v>911.8</v>
      </c>
      <c r="M6603" s="2" t="b">
        <f t="shared" si="206"/>
        <v>1</v>
      </c>
      <c r="N6603" s="2" t="str">
        <f t="shared" si="207"/>
        <v>Male202085+ yearsGR113-070</v>
      </c>
    </row>
    <row r="6604" spans="2:14" x14ac:dyDescent="0.35">
      <c r="B6604" t="s">
        <v>712</v>
      </c>
      <c r="C6604" t="s">
        <v>713</v>
      </c>
      <c r="D6604">
        <v>2020</v>
      </c>
      <c r="E6604">
        <v>2020</v>
      </c>
      <c r="F6604" s="1" t="s">
        <v>32</v>
      </c>
      <c r="G6604" s="1" t="s">
        <v>33</v>
      </c>
      <c r="H6604" s="1" t="s">
        <v>210</v>
      </c>
      <c r="I6604" s="1" t="s">
        <v>209</v>
      </c>
      <c r="J6604">
        <v>837</v>
      </c>
      <c r="K6604">
        <v>2414693</v>
      </c>
      <c r="L6604">
        <v>34.700000000000003</v>
      </c>
      <c r="M6604" s="2" t="b">
        <f t="shared" si="206"/>
        <v>1</v>
      </c>
      <c r="N6604" s="2" t="str">
        <f t="shared" si="207"/>
        <v>Male202085+ yearsGR113-071</v>
      </c>
    </row>
    <row r="6605" spans="2:14" x14ac:dyDescent="0.35">
      <c r="B6605" t="s">
        <v>712</v>
      </c>
      <c r="C6605" t="s">
        <v>713</v>
      </c>
      <c r="D6605">
        <v>2020</v>
      </c>
      <c r="E6605">
        <v>2020</v>
      </c>
      <c r="F6605" s="1" t="s">
        <v>32</v>
      </c>
      <c r="G6605" s="1" t="s">
        <v>33</v>
      </c>
      <c r="H6605" s="1" t="s">
        <v>208</v>
      </c>
      <c r="I6605" s="1" t="s">
        <v>207</v>
      </c>
      <c r="J6605">
        <v>2255</v>
      </c>
      <c r="K6605">
        <v>2414693</v>
      </c>
      <c r="L6605">
        <v>93.4</v>
      </c>
      <c r="M6605" s="2" t="b">
        <f t="shared" si="206"/>
        <v>0</v>
      </c>
      <c r="N6605" s="2" t="str">
        <f t="shared" si="207"/>
        <v>Male202085+ yearsGR113-072</v>
      </c>
    </row>
    <row r="6606" spans="2:14" x14ac:dyDescent="0.35">
      <c r="B6606" t="s">
        <v>712</v>
      </c>
      <c r="C6606" t="s">
        <v>713</v>
      </c>
      <c r="D6606">
        <v>2020</v>
      </c>
      <c r="E6606">
        <v>2020</v>
      </c>
      <c r="F6606" s="1" t="s">
        <v>32</v>
      </c>
      <c r="G6606" s="1" t="s">
        <v>33</v>
      </c>
      <c r="H6606" s="1" t="s">
        <v>206</v>
      </c>
      <c r="I6606" s="1" t="s">
        <v>205</v>
      </c>
      <c r="J6606">
        <v>1071</v>
      </c>
      <c r="K6606">
        <v>2414693</v>
      </c>
      <c r="L6606">
        <v>44.4</v>
      </c>
      <c r="M6606" s="2" t="b">
        <f t="shared" si="206"/>
        <v>1</v>
      </c>
      <c r="N6606" s="2" t="str">
        <f t="shared" si="207"/>
        <v>Male202085+ yearsGR113-073</v>
      </c>
    </row>
    <row r="6607" spans="2:14" x14ac:dyDescent="0.35">
      <c r="B6607" t="s">
        <v>712</v>
      </c>
      <c r="C6607" t="s">
        <v>713</v>
      </c>
      <c r="D6607">
        <v>2020</v>
      </c>
      <c r="E6607">
        <v>2020</v>
      </c>
      <c r="F6607" s="1" t="s">
        <v>32</v>
      </c>
      <c r="G6607" s="1" t="s">
        <v>33</v>
      </c>
      <c r="H6607" s="1" t="s">
        <v>204</v>
      </c>
      <c r="I6607" s="1" t="s">
        <v>203</v>
      </c>
      <c r="J6607">
        <v>1184</v>
      </c>
      <c r="K6607">
        <v>2414693</v>
      </c>
      <c r="L6607">
        <v>49</v>
      </c>
      <c r="M6607" s="2" t="b">
        <f t="shared" si="206"/>
        <v>0</v>
      </c>
      <c r="N6607" s="2" t="str">
        <f t="shared" si="207"/>
        <v>Male202085+ yearsGR113-074</v>
      </c>
    </row>
    <row r="6608" spans="2:14" x14ac:dyDescent="0.35">
      <c r="B6608" t="s">
        <v>712</v>
      </c>
      <c r="C6608" t="s">
        <v>713</v>
      </c>
      <c r="D6608">
        <v>2020</v>
      </c>
      <c r="E6608">
        <v>2020</v>
      </c>
      <c r="F6608" s="1" t="s">
        <v>32</v>
      </c>
      <c r="G6608" s="1" t="s">
        <v>33</v>
      </c>
      <c r="H6608" s="1" t="s">
        <v>105</v>
      </c>
      <c r="I6608" s="1" t="s">
        <v>104</v>
      </c>
      <c r="J6608">
        <v>298</v>
      </c>
      <c r="K6608">
        <v>2414693</v>
      </c>
      <c r="L6608">
        <v>12.3</v>
      </c>
      <c r="M6608" s="2" t="b">
        <f t="shared" si="206"/>
        <v>0</v>
      </c>
      <c r="N6608" s="2" t="str">
        <f t="shared" si="207"/>
        <v>Male202085+ yearsGR113-075</v>
      </c>
    </row>
    <row r="6609" spans="2:14" x14ac:dyDescent="0.35">
      <c r="B6609" t="s">
        <v>712</v>
      </c>
      <c r="C6609" t="s">
        <v>713</v>
      </c>
      <c r="D6609">
        <v>2020</v>
      </c>
      <c r="E6609">
        <v>2020</v>
      </c>
      <c r="F6609" s="1" t="s">
        <v>32</v>
      </c>
      <c r="G6609" s="1" t="s">
        <v>33</v>
      </c>
      <c r="H6609" s="1" t="s">
        <v>103</v>
      </c>
      <c r="I6609" s="1" t="s">
        <v>102</v>
      </c>
      <c r="J6609">
        <v>8134</v>
      </c>
      <c r="K6609">
        <v>2414693</v>
      </c>
      <c r="L6609">
        <v>336.9</v>
      </c>
      <c r="M6609" s="2" t="b">
        <f t="shared" si="206"/>
        <v>1</v>
      </c>
      <c r="N6609" s="2" t="str">
        <f t="shared" si="207"/>
        <v>Male202085+ yearsGR113-076</v>
      </c>
    </row>
    <row r="6610" spans="2:14" x14ac:dyDescent="0.35">
      <c r="B6610" t="s">
        <v>712</v>
      </c>
      <c r="C6610" t="s">
        <v>713</v>
      </c>
      <c r="D6610">
        <v>2020</v>
      </c>
      <c r="E6610">
        <v>2020</v>
      </c>
      <c r="F6610" s="1" t="s">
        <v>32</v>
      </c>
      <c r="G6610" s="1" t="s">
        <v>33</v>
      </c>
      <c r="H6610" s="1" t="s">
        <v>202</v>
      </c>
      <c r="I6610" s="1" t="s">
        <v>201</v>
      </c>
      <c r="J6610">
        <v>516</v>
      </c>
      <c r="K6610">
        <v>2414693</v>
      </c>
      <c r="L6610">
        <v>21.4</v>
      </c>
      <c r="M6610" s="2" t="b">
        <f t="shared" si="206"/>
        <v>0</v>
      </c>
      <c r="N6610" s="2" t="str">
        <f t="shared" si="207"/>
        <v>Male202085+ yearsGR113-077</v>
      </c>
    </row>
    <row r="6611" spans="2:14" x14ac:dyDescent="0.35">
      <c r="B6611" t="s">
        <v>712</v>
      </c>
      <c r="C6611" t="s">
        <v>713</v>
      </c>
      <c r="D6611">
        <v>2020</v>
      </c>
      <c r="E6611">
        <v>2020</v>
      </c>
      <c r="F6611" s="1" t="s">
        <v>32</v>
      </c>
      <c r="G6611" s="1" t="s">
        <v>33</v>
      </c>
      <c r="H6611" s="1" t="s">
        <v>101</v>
      </c>
      <c r="I6611" s="1" t="s">
        <v>100</v>
      </c>
      <c r="J6611">
        <v>7618</v>
      </c>
      <c r="K6611">
        <v>2414693</v>
      </c>
      <c r="L6611">
        <v>315.5</v>
      </c>
      <c r="M6611" s="2" t="b">
        <f t="shared" si="206"/>
        <v>0</v>
      </c>
      <c r="N6611" s="2" t="str">
        <f t="shared" si="207"/>
        <v>Male202085+ yearsGR113-078</v>
      </c>
    </row>
    <row r="6612" spans="2:14" x14ac:dyDescent="0.35">
      <c r="B6612" t="s">
        <v>712</v>
      </c>
      <c r="C6612" t="s">
        <v>713</v>
      </c>
      <c r="D6612">
        <v>2020</v>
      </c>
      <c r="E6612">
        <v>2020</v>
      </c>
      <c r="F6612" s="1" t="s">
        <v>32</v>
      </c>
      <c r="G6612" s="1" t="s">
        <v>33</v>
      </c>
      <c r="H6612" s="1" t="s">
        <v>200</v>
      </c>
      <c r="I6612" s="1" t="s">
        <v>199</v>
      </c>
      <c r="J6612">
        <v>37</v>
      </c>
      <c r="K6612">
        <v>2414693</v>
      </c>
      <c r="L6612">
        <v>1.5</v>
      </c>
      <c r="M6612" s="2" t="b">
        <f t="shared" si="206"/>
        <v>0</v>
      </c>
      <c r="N6612" s="2" t="str">
        <f t="shared" si="207"/>
        <v>Male202085+ yearsGR113-079</v>
      </c>
    </row>
    <row r="6613" spans="2:14" x14ac:dyDescent="0.35">
      <c r="B6613" t="s">
        <v>712</v>
      </c>
      <c r="C6613" t="s">
        <v>713</v>
      </c>
      <c r="D6613">
        <v>2020</v>
      </c>
      <c r="E6613">
        <v>2020</v>
      </c>
      <c r="F6613" s="1" t="s">
        <v>32</v>
      </c>
      <c r="G6613" s="1" t="s">
        <v>33</v>
      </c>
      <c r="H6613" s="1" t="s">
        <v>198</v>
      </c>
      <c r="I6613" s="1" t="s">
        <v>197</v>
      </c>
      <c r="J6613">
        <v>20</v>
      </c>
      <c r="K6613">
        <v>2414693</v>
      </c>
      <c r="L6613">
        <v>0.8</v>
      </c>
      <c r="M6613" s="2" t="b">
        <f t="shared" si="206"/>
        <v>1</v>
      </c>
      <c r="N6613" s="2" t="str">
        <f t="shared" si="207"/>
        <v>Male202085+ yearsGR113-080</v>
      </c>
    </row>
    <row r="6614" spans="2:14" x14ac:dyDescent="0.35">
      <c r="B6614" t="s">
        <v>712</v>
      </c>
      <c r="C6614" t="s">
        <v>713</v>
      </c>
      <c r="D6614">
        <v>2020</v>
      </c>
      <c r="E6614">
        <v>2020</v>
      </c>
      <c r="F6614" s="1" t="s">
        <v>32</v>
      </c>
      <c r="G6614" s="1" t="s">
        <v>33</v>
      </c>
      <c r="H6614" s="1" t="s">
        <v>196</v>
      </c>
      <c r="I6614" s="1" t="s">
        <v>195</v>
      </c>
      <c r="J6614">
        <v>17</v>
      </c>
      <c r="K6614">
        <v>2414693</v>
      </c>
      <c r="L6614" t="s">
        <v>10</v>
      </c>
      <c r="M6614" s="2" t="b">
        <f t="shared" si="206"/>
        <v>0</v>
      </c>
      <c r="N6614" s="2" t="str">
        <f t="shared" si="207"/>
        <v>Male202085+ yearsGR113-081</v>
      </c>
    </row>
    <row r="6615" spans="2:14" x14ac:dyDescent="0.35">
      <c r="B6615" t="s">
        <v>712</v>
      </c>
      <c r="C6615" t="s">
        <v>713</v>
      </c>
      <c r="D6615">
        <v>2020</v>
      </c>
      <c r="E6615">
        <v>2020</v>
      </c>
      <c r="F6615" s="1" t="s">
        <v>32</v>
      </c>
      <c r="G6615" s="1" t="s">
        <v>33</v>
      </c>
      <c r="H6615" s="1" t="s">
        <v>99</v>
      </c>
      <c r="I6615" s="1" t="s">
        <v>98</v>
      </c>
      <c r="J6615">
        <v>16701</v>
      </c>
      <c r="K6615">
        <v>2414693</v>
      </c>
      <c r="L6615">
        <v>691.6</v>
      </c>
      <c r="M6615" s="2" t="b">
        <f t="shared" si="206"/>
        <v>1</v>
      </c>
      <c r="N6615" s="2" t="str">
        <f t="shared" si="207"/>
        <v>Male202085+ yearsGR113-082</v>
      </c>
    </row>
    <row r="6616" spans="2:14" x14ac:dyDescent="0.35">
      <c r="B6616" t="s">
        <v>712</v>
      </c>
      <c r="C6616" t="s">
        <v>713</v>
      </c>
      <c r="D6616">
        <v>2020</v>
      </c>
      <c r="E6616">
        <v>2020</v>
      </c>
      <c r="F6616" s="1" t="s">
        <v>32</v>
      </c>
      <c r="G6616" s="1" t="s">
        <v>33</v>
      </c>
      <c r="H6616" s="1" t="s">
        <v>194</v>
      </c>
      <c r="I6616" s="1" t="s">
        <v>193</v>
      </c>
      <c r="J6616">
        <v>59</v>
      </c>
      <c r="K6616">
        <v>2414693</v>
      </c>
      <c r="L6616">
        <v>2.4</v>
      </c>
      <c r="M6616" s="2" t="b">
        <f t="shared" si="206"/>
        <v>0</v>
      </c>
      <c r="N6616" s="2" t="str">
        <f t="shared" si="207"/>
        <v>Male202085+ yearsGR113-083</v>
      </c>
    </row>
    <row r="6617" spans="2:14" x14ac:dyDescent="0.35">
      <c r="B6617" t="s">
        <v>712</v>
      </c>
      <c r="C6617" t="s">
        <v>713</v>
      </c>
      <c r="D6617">
        <v>2020</v>
      </c>
      <c r="E6617">
        <v>2020</v>
      </c>
      <c r="F6617" s="1" t="s">
        <v>32</v>
      </c>
      <c r="G6617" s="1" t="s">
        <v>33</v>
      </c>
      <c r="H6617" s="1" t="s">
        <v>192</v>
      </c>
      <c r="I6617" s="1" t="s">
        <v>191</v>
      </c>
      <c r="J6617">
        <v>751</v>
      </c>
      <c r="K6617">
        <v>2414693</v>
      </c>
      <c r="L6617">
        <v>31.1</v>
      </c>
      <c r="M6617" s="2" t="b">
        <f t="shared" si="206"/>
        <v>0</v>
      </c>
      <c r="N6617" s="2" t="str">
        <f t="shared" si="207"/>
        <v>Male202085+ yearsGR113-084</v>
      </c>
    </row>
    <row r="6618" spans="2:14" x14ac:dyDescent="0.35">
      <c r="B6618" t="s">
        <v>712</v>
      </c>
      <c r="C6618" t="s">
        <v>713</v>
      </c>
      <c r="D6618">
        <v>2020</v>
      </c>
      <c r="E6618">
        <v>2020</v>
      </c>
      <c r="F6618" s="1" t="s">
        <v>32</v>
      </c>
      <c r="G6618" s="1" t="s">
        <v>33</v>
      </c>
      <c r="H6618" s="1" t="s">
        <v>190</v>
      </c>
      <c r="I6618" s="1" t="s">
        <v>189</v>
      </c>
      <c r="J6618">
        <v>133</v>
      </c>
      <c r="K6618">
        <v>2414693</v>
      </c>
      <c r="L6618">
        <v>5.5</v>
      </c>
      <c r="M6618" s="2" t="b">
        <f t="shared" si="206"/>
        <v>0</v>
      </c>
      <c r="N6618" s="2" t="str">
        <f t="shared" si="207"/>
        <v>Male202085+ yearsGR113-085</v>
      </c>
    </row>
    <row r="6619" spans="2:14" x14ac:dyDescent="0.35">
      <c r="B6619" t="s">
        <v>712</v>
      </c>
      <c r="C6619" t="s">
        <v>713</v>
      </c>
      <c r="D6619">
        <v>2020</v>
      </c>
      <c r="E6619">
        <v>2020</v>
      </c>
      <c r="F6619" s="1" t="s">
        <v>32</v>
      </c>
      <c r="G6619" s="1" t="s">
        <v>33</v>
      </c>
      <c r="H6619" s="1" t="s">
        <v>97</v>
      </c>
      <c r="I6619" s="1" t="s">
        <v>96</v>
      </c>
      <c r="J6619">
        <v>15758</v>
      </c>
      <c r="K6619">
        <v>2414693</v>
      </c>
      <c r="L6619">
        <v>652.6</v>
      </c>
      <c r="M6619" s="2" t="b">
        <f t="shared" si="206"/>
        <v>0</v>
      </c>
      <c r="N6619" s="2" t="str">
        <f t="shared" si="207"/>
        <v>Male202085+ yearsGR113-086</v>
      </c>
    </row>
    <row r="6620" spans="2:14" x14ac:dyDescent="0.35">
      <c r="B6620" t="s">
        <v>712</v>
      </c>
      <c r="C6620" t="s">
        <v>713</v>
      </c>
      <c r="D6620">
        <v>2020</v>
      </c>
      <c r="E6620">
        <v>2020</v>
      </c>
      <c r="F6620" s="1" t="s">
        <v>32</v>
      </c>
      <c r="G6620" s="1" t="s">
        <v>33</v>
      </c>
      <c r="H6620" s="1" t="s">
        <v>188</v>
      </c>
      <c r="I6620" s="1" t="s">
        <v>187</v>
      </c>
      <c r="J6620">
        <v>194</v>
      </c>
      <c r="K6620">
        <v>2414693</v>
      </c>
      <c r="L6620">
        <v>8</v>
      </c>
      <c r="M6620" s="2" t="b">
        <f t="shared" si="206"/>
        <v>1</v>
      </c>
      <c r="N6620" s="2" t="str">
        <f t="shared" si="207"/>
        <v>Male202085+ yearsGR113-087</v>
      </c>
    </row>
    <row r="6621" spans="2:14" x14ac:dyDescent="0.35">
      <c r="B6621" t="s">
        <v>712</v>
      </c>
      <c r="C6621" t="s">
        <v>713</v>
      </c>
      <c r="D6621">
        <v>2020</v>
      </c>
      <c r="E6621">
        <v>2020</v>
      </c>
      <c r="F6621" s="1" t="s">
        <v>32</v>
      </c>
      <c r="G6621" s="1" t="s">
        <v>33</v>
      </c>
      <c r="H6621" s="1" t="s">
        <v>95</v>
      </c>
      <c r="I6621" s="1" t="s">
        <v>94</v>
      </c>
      <c r="J6621">
        <v>3989</v>
      </c>
      <c r="K6621">
        <v>2414693</v>
      </c>
      <c r="L6621">
        <v>165.2</v>
      </c>
      <c r="M6621" s="2" t="b">
        <f t="shared" si="206"/>
        <v>1</v>
      </c>
      <c r="N6621" s="2" t="str">
        <f t="shared" si="207"/>
        <v>Male202085+ yearsGR113-088</v>
      </c>
    </row>
    <row r="6622" spans="2:14" x14ac:dyDescent="0.35">
      <c r="B6622" t="s">
        <v>712</v>
      </c>
      <c r="C6622" t="s">
        <v>713</v>
      </c>
      <c r="D6622">
        <v>2020</v>
      </c>
      <c r="E6622">
        <v>2020</v>
      </c>
      <c r="F6622" s="1" t="s">
        <v>32</v>
      </c>
      <c r="G6622" s="1" t="s">
        <v>33</v>
      </c>
      <c r="H6622" s="1" t="s">
        <v>186</v>
      </c>
      <c r="I6622" s="1" t="s">
        <v>185</v>
      </c>
      <c r="J6622">
        <v>5456</v>
      </c>
      <c r="K6622">
        <v>2414693</v>
      </c>
      <c r="L6622">
        <v>226</v>
      </c>
      <c r="M6622" s="2" t="b">
        <f t="shared" si="206"/>
        <v>0</v>
      </c>
      <c r="N6622" s="2" t="str">
        <f t="shared" si="207"/>
        <v>Male202085+ yearsGR113-089</v>
      </c>
    </row>
    <row r="6623" spans="2:14" x14ac:dyDescent="0.35">
      <c r="B6623" t="s">
        <v>712</v>
      </c>
      <c r="C6623" t="s">
        <v>713</v>
      </c>
      <c r="D6623">
        <v>2020</v>
      </c>
      <c r="E6623">
        <v>2020</v>
      </c>
      <c r="F6623" s="1" t="s">
        <v>32</v>
      </c>
      <c r="G6623" s="1" t="s">
        <v>33</v>
      </c>
      <c r="H6623" s="1" t="s">
        <v>184</v>
      </c>
      <c r="I6623" s="1" t="s">
        <v>183</v>
      </c>
      <c r="J6623">
        <v>359</v>
      </c>
      <c r="K6623">
        <v>2414693</v>
      </c>
      <c r="L6623">
        <v>14.9</v>
      </c>
      <c r="M6623" s="2" t="b">
        <f t="shared" si="206"/>
        <v>1</v>
      </c>
      <c r="N6623" s="2" t="str">
        <f t="shared" si="207"/>
        <v>Male202085+ yearsGR113-090</v>
      </c>
    </row>
    <row r="6624" spans="2:14" x14ac:dyDescent="0.35">
      <c r="B6624" t="s">
        <v>712</v>
      </c>
      <c r="C6624" t="s">
        <v>713</v>
      </c>
      <c r="D6624">
        <v>2020</v>
      </c>
      <c r="E6624">
        <v>2020</v>
      </c>
      <c r="F6624" s="1" t="s">
        <v>32</v>
      </c>
      <c r="G6624" s="1" t="s">
        <v>33</v>
      </c>
      <c r="H6624" s="1" t="s">
        <v>182</v>
      </c>
      <c r="I6624" s="1" t="s">
        <v>181</v>
      </c>
      <c r="J6624">
        <v>45</v>
      </c>
      <c r="K6624">
        <v>2414693</v>
      </c>
      <c r="L6624">
        <v>1.9</v>
      </c>
      <c r="M6624" s="2" t="b">
        <f t="shared" si="206"/>
        <v>1</v>
      </c>
      <c r="N6624" s="2" t="str">
        <f t="shared" si="207"/>
        <v>Male202085+ yearsGR113-091</v>
      </c>
    </row>
    <row r="6625" spans="2:14" x14ac:dyDescent="0.35">
      <c r="B6625" t="s">
        <v>712</v>
      </c>
      <c r="C6625" t="s">
        <v>713</v>
      </c>
      <c r="D6625">
        <v>2020</v>
      </c>
      <c r="E6625">
        <v>2020</v>
      </c>
      <c r="F6625" s="1" t="s">
        <v>32</v>
      </c>
      <c r="G6625" s="1" t="s">
        <v>33</v>
      </c>
      <c r="H6625" s="1" t="s">
        <v>180</v>
      </c>
      <c r="I6625" s="1" t="s">
        <v>179</v>
      </c>
      <c r="J6625">
        <v>272</v>
      </c>
      <c r="K6625">
        <v>2414693</v>
      </c>
      <c r="L6625">
        <v>11.3</v>
      </c>
      <c r="M6625" s="2" t="b">
        <f t="shared" si="206"/>
        <v>1</v>
      </c>
      <c r="N6625" s="2" t="str">
        <f t="shared" si="207"/>
        <v>Male202085+ yearsGR113-092</v>
      </c>
    </row>
    <row r="6626" spans="2:14" x14ac:dyDescent="0.35">
      <c r="B6626" t="s">
        <v>712</v>
      </c>
      <c r="C6626" t="s">
        <v>713</v>
      </c>
      <c r="D6626">
        <v>2020</v>
      </c>
      <c r="E6626">
        <v>2020</v>
      </c>
      <c r="F6626" s="1" t="s">
        <v>32</v>
      </c>
      <c r="G6626" s="1" t="s">
        <v>33</v>
      </c>
      <c r="H6626" s="1" t="s">
        <v>93</v>
      </c>
      <c r="I6626" s="1" t="s">
        <v>92</v>
      </c>
      <c r="J6626">
        <v>829</v>
      </c>
      <c r="K6626">
        <v>2414693</v>
      </c>
      <c r="L6626">
        <v>34.299999999999997</v>
      </c>
      <c r="M6626" s="2" t="b">
        <f t="shared" si="206"/>
        <v>1</v>
      </c>
      <c r="N6626" s="2" t="str">
        <f t="shared" si="207"/>
        <v>Male202085+ yearsGR113-093</v>
      </c>
    </row>
    <row r="6627" spans="2:14" x14ac:dyDescent="0.35">
      <c r="B6627" t="s">
        <v>712</v>
      </c>
      <c r="C6627" t="s">
        <v>713</v>
      </c>
      <c r="D6627">
        <v>2020</v>
      </c>
      <c r="E6627">
        <v>2020</v>
      </c>
      <c r="F6627" s="1" t="s">
        <v>32</v>
      </c>
      <c r="G6627" s="1" t="s">
        <v>33</v>
      </c>
      <c r="H6627" s="1" t="s">
        <v>91</v>
      </c>
      <c r="I6627" s="1" t="s">
        <v>90</v>
      </c>
      <c r="J6627">
        <v>153</v>
      </c>
      <c r="K6627">
        <v>2414693</v>
      </c>
      <c r="L6627">
        <v>6.3</v>
      </c>
      <c r="M6627" s="2" t="b">
        <f t="shared" si="206"/>
        <v>0</v>
      </c>
      <c r="N6627" s="2" t="str">
        <f t="shared" si="207"/>
        <v>Male202085+ yearsGR113-094</v>
      </c>
    </row>
    <row r="6628" spans="2:14" x14ac:dyDescent="0.35">
      <c r="B6628" t="s">
        <v>712</v>
      </c>
      <c r="C6628" t="s">
        <v>713</v>
      </c>
      <c r="D6628">
        <v>2020</v>
      </c>
      <c r="E6628">
        <v>2020</v>
      </c>
      <c r="F6628" s="1" t="s">
        <v>32</v>
      </c>
      <c r="G6628" s="1" t="s">
        <v>33</v>
      </c>
      <c r="H6628" s="1" t="s">
        <v>178</v>
      </c>
      <c r="I6628" s="1" t="s">
        <v>177</v>
      </c>
      <c r="J6628">
        <v>676</v>
      </c>
      <c r="K6628">
        <v>2414693</v>
      </c>
      <c r="L6628">
        <v>28</v>
      </c>
      <c r="M6628" s="2" t="b">
        <f t="shared" si="206"/>
        <v>0</v>
      </c>
      <c r="N6628" s="2" t="str">
        <f t="shared" si="207"/>
        <v>Male202085+ yearsGR113-095</v>
      </c>
    </row>
    <row r="6629" spans="2:14" x14ac:dyDescent="0.35">
      <c r="B6629" t="s">
        <v>712</v>
      </c>
      <c r="C6629" t="s">
        <v>713</v>
      </c>
      <c r="D6629">
        <v>2020</v>
      </c>
      <c r="E6629">
        <v>2020</v>
      </c>
      <c r="F6629" s="1" t="s">
        <v>32</v>
      </c>
      <c r="G6629" s="1" t="s">
        <v>33</v>
      </c>
      <c r="H6629" s="1" t="s">
        <v>176</v>
      </c>
      <c r="I6629" s="1" t="s">
        <v>175</v>
      </c>
      <c r="J6629">
        <v>620</v>
      </c>
      <c r="K6629">
        <v>2414693</v>
      </c>
      <c r="L6629">
        <v>25.7</v>
      </c>
      <c r="M6629" s="2" t="b">
        <f t="shared" si="206"/>
        <v>1</v>
      </c>
      <c r="N6629" s="2" t="str">
        <f t="shared" si="207"/>
        <v>Male202085+ yearsGR113-096</v>
      </c>
    </row>
    <row r="6630" spans="2:14" x14ac:dyDescent="0.35">
      <c r="B6630" t="s">
        <v>712</v>
      </c>
      <c r="C6630" t="s">
        <v>713</v>
      </c>
      <c r="D6630">
        <v>2020</v>
      </c>
      <c r="E6630">
        <v>2020</v>
      </c>
      <c r="F6630" s="1" t="s">
        <v>32</v>
      </c>
      <c r="G6630" s="1" t="s">
        <v>33</v>
      </c>
      <c r="H6630" s="1" t="s">
        <v>89</v>
      </c>
      <c r="I6630" s="1" t="s">
        <v>88</v>
      </c>
      <c r="J6630">
        <v>7555</v>
      </c>
      <c r="K6630">
        <v>2414693</v>
      </c>
      <c r="L6630">
        <v>312.89999999999998</v>
      </c>
      <c r="M6630" s="2" t="b">
        <f t="shared" si="206"/>
        <v>1</v>
      </c>
      <c r="N6630" s="2" t="str">
        <f t="shared" si="207"/>
        <v>Male202085+ yearsGR113-097</v>
      </c>
    </row>
    <row r="6631" spans="2:14" x14ac:dyDescent="0.35">
      <c r="B6631" t="s">
        <v>712</v>
      </c>
      <c r="C6631" t="s">
        <v>713</v>
      </c>
      <c r="D6631">
        <v>2020</v>
      </c>
      <c r="E6631">
        <v>2020</v>
      </c>
      <c r="F6631" s="1" t="s">
        <v>32</v>
      </c>
      <c r="G6631" s="1" t="s">
        <v>33</v>
      </c>
      <c r="H6631" s="1" t="s">
        <v>174</v>
      </c>
      <c r="I6631" s="1" t="s">
        <v>173</v>
      </c>
      <c r="J6631">
        <v>134</v>
      </c>
      <c r="K6631">
        <v>2414693</v>
      </c>
      <c r="L6631">
        <v>5.5</v>
      </c>
      <c r="M6631" s="2" t="b">
        <f t="shared" si="206"/>
        <v>0</v>
      </c>
      <c r="N6631" s="2" t="str">
        <f t="shared" si="207"/>
        <v>Male202085+ yearsGR113-098</v>
      </c>
    </row>
    <row r="6632" spans="2:14" x14ac:dyDescent="0.35">
      <c r="B6632" t="s">
        <v>712</v>
      </c>
      <c r="C6632" t="s">
        <v>713</v>
      </c>
      <c r="D6632">
        <v>2020</v>
      </c>
      <c r="E6632">
        <v>2020</v>
      </c>
      <c r="F6632" s="1" t="s">
        <v>32</v>
      </c>
      <c r="G6632" s="1" t="s">
        <v>33</v>
      </c>
      <c r="H6632" s="1" t="s">
        <v>172</v>
      </c>
      <c r="I6632" s="1" t="s">
        <v>171</v>
      </c>
      <c r="J6632">
        <v>16</v>
      </c>
      <c r="K6632">
        <v>2414693</v>
      </c>
      <c r="L6632" t="s">
        <v>10</v>
      </c>
      <c r="M6632" s="2" t="b">
        <f t="shared" si="206"/>
        <v>0</v>
      </c>
      <c r="N6632" s="2" t="str">
        <f t="shared" si="207"/>
        <v>Male202085+ yearsGR113-099</v>
      </c>
    </row>
    <row r="6633" spans="2:14" x14ac:dyDescent="0.35">
      <c r="B6633" t="s">
        <v>712</v>
      </c>
      <c r="C6633" t="s">
        <v>713</v>
      </c>
      <c r="D6633">
        <v>2020</v>
      </c>
      <c r="E6633">
        <v>2020</v>
      </c>
      <c r="F6633" s="1" t="s">
        <v>32</v>
      </c>
      <c r="G6633" s="1" t="s">
        <v>33</v>
      </c>
      <c r="H6633" s="1" t="s">
        <v>87</v>
      </c>
      <c r="I6633" s="1" t="s">
        <v>86</v>
      </c>
      <c r="J6633">
        <v>7403</v>
      </c>
      <c r="K6633">
        <v>2414693</v>
      </c>
      <c r="L6633">
        <v>306.60000000000002</v>
      </c>
      <c r="M6633" s="2" t="b">
        <f t="shared" si="206"/>
        <v>0</v>
      </c>
      <c r="N6633" s="2" t="str">
        <f t="shared" si="207"/>
        <v>Male202085+ yearsGR113-100</v>
      </c>
    </row>
    <row r="6634" spans="2:14" x14ac:dyDescent="0.35">
      <c r="B6634" t="s">
        <v>712</v>
      </c>
      <c r="C6634" t="s">
        <v>713</v>
      </c>
      <c r="D6634">
        <v>2020</v>
      </c>
      <c r="E6634">
        <v>2020</v>
      </c>
      <c r="F6634" s="1" t="s">
        <v>32</v>
      </c>
      <c r="G6634" s="1" t="s">
        <v>33</v>
      </c>
      <c r="H6634" s="1" t="s">
        <v>170</v>
      </c>
      <c r="I6634" s="1" t="s">
        <v>169</v>
      </c>
      <c r="J6634">
        <v>75</v>
      </c>
      <c r="K6634">
        <v>2414693</v>
      </c>
      <c r="L6634">
        <v>3.1</v>
      </c>
      <c r="M6634" s="2" t="b">
        <f t="shared" si="206"/>
        <v>1</v>
      </c>
      <c r="N6634" s="2" t="str">
        <f t="shared" si="207"/>
        <v>Male202085+ yearsGR113-102</v>
      </c>
    </row>
    <row r="6635" spans="2:14" x14ac:dyDescent="0.35">
      <c r="B6635" t="s">
        <v>712</v>
      </c>
      <c r="C6635" t="s">
        <v>713</v>
      </c>
      <c r="D6635">
        <v>2020</v>
      </c>
      <c r="E6635">
        <v>2020</v>
      </c>
      <c r="F6635" s="1" t="s">
        <v>32</v>
      </c>
      <c r="G6635" s="1" t="s">
        <v>33</v>
      </c>
      <c r="H6635" s="1" t="s">
        <v>168</v>
      </c>
      <c r="I6635" s="1" t="s">
        <v>167</v>
      </c>
      <c r="J6635">
        <v>384</v>
      </c>
      <c r="K6635">
        <v>2414693</v>
      </c>
      <c r="L6635">
        <v>15.9</v>
      </c>
      <c r="M6635" s="2" t="b">
        <f t="shared" si="206"/>
        <v>1</v>
      </c>
      <c r="N6635" s="2" t="str">
        <f t="shared" si="207"/>
        <v>Male202085+ yearsGR113-103</v>
      </c>
    </row>
    <row r="6636" spans="2:14" x14ac:dyDescent="0.35">
      <c r="B6636" t="s">
        <v>712</v>
      </c>
      <c r="C6636" t="s">
        <v>713</v>
      </c>
      <c r="D6636">
        <v>2020</v>
      </c>
      <c r="E6636">
        <v>2020</v>
      </c>
      <c r="F6636" s="1" t="s">
        <v>32</v>
      </c>
      <c r="G6636" s="1" t="s">
        <v>33</v>
      </c>
      <c r="H6636" s="1" t="s">
        <v>164</v>
      </c>
      <c r="I6636" s="1" t="s">
        <v>163</v>
      </c>
      <c r="J6636">
        <v>147</v>
      </c>
      <c r="K6636">
        <v>2414693</v>
      </c>
      <c r="L6636">
        <v>6.1</v>
      </c>
      <c r="M6636" s="2" t="b">
        <f t="shared" si="206"/>
        <v>1</v>
      </c>
      <c r="N6636" s="2" t="str">
        <f t="shared" si="207"/>
        <v>Male202085+ yearsGR113-109</v>
      </c>
    </row>
    <row r="6637" spans="2:14" x14ac:dyDescent="0.35">
      <c r="B6637" t="s">
        <v>712</v>
      </c>
      <c r="C6637" t="s">
        <v>713</v>
      </c>
      <c r="D6637">
        <v>2020</v>
      </c>
      <c r="E6637">
        <v>2020</v>
      </c>
      <c r="F6637" s="1" t="s">
        <v>32</v>
      </c>
      <c r="G6637" s="1" t="s">
        <v>33</v>
      </c>
      <c r="H6637" s="1" t="s">
        <v>83</v>
      </c>
      <c r="I6637" s="1" t="s">
        <v>82</v>
      </c>
      <c r="J6637">
        <v>3792</v>
      </c>
      <c r="K6637">
        <v>2414693</v>
      </c>
      <c r="L6637">
        <v>157</v>
      </c>
      <c r="M6637" s="2" t="b">
        <f t="shared" si="206"/>
        <v>0</v>
      </c>
      <c r="N6637" s="2" t="str">
        <f t="shared" si="207"/>
        <v>Male202085+ yearsGR113-110</v>
      </c>
    </row>
    <row r="6638" spans="2:14" x14ac:dyDescent="0.35">
      <c r="B6638" t="s">
        <v>712</v>
      </c>
      <c r="C6638" t="s">
        <v>713</v>
      </c>
      <c r="D6638">
        <v>2020</v>
      </c>
      <c r="E6638">
        <v>2020</v>
      </c>
      <c r="F6638" s="1" t="s">
        <v>32</v>
      </c>
      <c r="G6638" s="1" t="s">
        <v>33</v>
      </c>
      <c r="H6638" s="1" t="s">
        <v>81</v>
      </c>
      <c r="I6638" s="1" t="s">
        <v>80</v>
      </c>
      <c r="J6638">
        <v>50109</v>
      </c>
      <c r="K6638">
        <v>2414693</v>
      </c>
      <c r="L6638">
        <v>2075.1999999999998</v>
      </c>
      <c r="M6638" s="2" t="b">
        <f t="shared" si="206"/>
        <v>0</v>
      </c>
      <c r="N6638" s="2" t="str">
        <f t="shared" si="207"/>
        <v>Male202085+ yearsGR113-111</v>
      </c>
    </row>
    <row r="6639" spans="2:14" x14ac:dyDescent="0.35">
      <c r="B6639" t="s">
        <v>712</v>
      </c>
      <c r="C6639" t="s">
        <v>713</v>
      </c>
      <c r="D6639">
        <v>2020</v>
      </c>
      <c r="E6639">
        <v>2020</v>
      </c>
      <c r="F6639" s="1" t="s">
        <v>32</v>
      </c>
      <c r="G6639" s="1" t="s">
        <v>33</v>
      </c>
      <c r="H6639" s="1" t="s">
        <v>79</v>
      </c>
      <c r="I6639" s="1" t="s">
        <v>78</v>
      </c>
      <c r="J6639">
        <v>10805</v>
      </c>
      <c r="K6639">
        <v>2414693</v>
      </c>
      <c r="L6639">
        <v>447.5</v>
      </c>
      <c r="M6639" s="2" t="b">
        <f t="shared" si="206"/>
        <v>1</v>
      </c>
      <c r="N6639" s="2" t="str">
        <f t="shared" si="207"/>
        <v>Male202085+ yearsGR113-112</v>
      </c>
    </row>
    <row r="6640" spans="2:14" x14ac:dyDescent="0.35">
      <c r="B6640" t="s">
        <v>712</v>
      </c>
      <c r="C6640" t="s">
        <v>713</v>
      </c>
      <c r="D6640">
        <v>2020</v>
      </c>
      <c r="E6640">
        <v>2020</v>
      </c>
      <c r="F6640" s="1" t="s">
        <v>32</v>
      </c>
      <c r="G6640" s="1" t="s">
        <v>33</v>
      </c>
      <c r="H6640" s="1" t="s">
        <v>77</v>
      </c>
      <c r="I6640" s="1" t="s">
        <v>76</v>
      </c>
      <c r="J6640">
        <v>783</v>
      </c>
      <c r="K6640">
        <v>2414693</v>
      </c>
      <c r="L6640">
        <v>32.4</v>
      </c>
      <c r="M6640" s="2" t="b">
        <f t="shared" ref="M6640:M6703" si="208">LEFT(H6640,1)="#"</f>
        <v>0</v>
      </c>
      <c r="N6640" s="2" t="str">
        <f t="shared" ref="N6640:N6703" si="209">B6640&amp;E6640&amp;F6640&amp;I6640</f>
        <v>Male202085+ yearsGR113-113</v>
      </c>
    </row>
    <row r="6641" spans="2:14" x14ac:dyDescent="0.35">
      <c r="B6641" t="s">
        <v>712</v>
      </c>
      <c r="C6641" t="s">
        <v>713</v>
      </c>
      <c r="D6641">
        <v>2020</v>
      </c>
      <c r="E6641">
        <v>2020</v>
      </c>
      <c r="F6641" s="1" t="s">
        <v>32</v>
      </c>
      <c r="G6641" s="1" t="s">
        <v>33</v>
      </c>
      <c r="H6641" s="1" t="s">
        <v>75</v>
      </c>
      <c r="I6641" s="1" t="s">
        <v>74</v>
      </c>
      <c r="J6641">
        <v>754</v>
      </c>
      <c r="K6641">
        <v>2414693</v>
      </c>
      <c r="L6641">
        <v>31.2</v>
      </c>
      <c r="M6641" s="2" t="b">
        <f t="shared" si="208"/>
        <v>0</v>
      </c>
      <c r="N6641" s="2" t="str">
        <f t="shared" si="209"/>
        <v>Male202085+ yearsGR113-114</v>
      </c>
    </row>
    <row r="6642" spans="2:14" x14ac:dyDescent="0.35">
      <c r="B6642" t="s">
        <v>712</v>
      </c>
      <c r="C6642" t="s">
        <v>713</v>
      </c>
      <c r="D6642">
        <v>2020</v>
      </c>
      <c r="E6642">
        <v>2020</v>
      </c>
      <c r="F6642" s="1" t="s">
        <v>32</v>
      </c>
      <c r="G6642" s="1" t="s">
        <v>33</v>
      </c>
      <c r="H6642" s="1" t="s">
        <v>162</v>
      </c>
      <c r="I6642" s="1" t="s">
        <v>161</v>
      </c>
      <c r="J6642">
        <v>12</v>
      </c>
      <c r="K6642">
        <v>2414693</v>
      </c>
      <c r="L6642" t="s">
        <v>10</v>
      </c>
      <c r="M6642" s="2" t="b">
        <f t="shared" si="208"/>
        <v>0</v>
      </c>
      <c r="N6642" s="2" t="str">
        <f t="shared" si="209"/>
        <v>Male202085+ yearsGR113-115</v>
      </c>
    </row>
    <row r="6643" spans="2:14" x14ac:dyDescent="0.35">
      <c r="B6643" t="s">
        <v>712</v>
      </c>
      <c r="C6643" t="s">
        <v>713</v>
      </c>
      <c r="D6643">
        <v>2020</v>
      </c>
      <c r="E6643">
        <v>2020</v>
      </c>
      <c r="F6643" s="1" t="s">
        <v>32</v>
      </c>
      <c r="G6643" s="1" t="s">
        <v>33</v>
      </c>
      <c r="H6643" s="1" t="s">
        <v>160</v>
      </c>
      <c r="I6643" s="1" t="s">
        <v>159</v>
      </c>
      <c r="J6643">
        <v>17</v>
      </c>
      <c r="K6643">
        <v>2414693</v>
      </c>
      <c r="L6643" t="s">
        <v>10</v>
      </c>
      <c r="M6643" s="2" t="b">
        <f t="shared" si="208"/>
        <v>0</v>
      </c>
      <c r="N6643" s="2" t="str">
        <f t="shared" si="209"/>
        <v>Male202085+ yearsGR113-116</v>
      </c>
    </row>
    <row r="6644" spans="2:14" x14ac:dyDescent="0.35">
      <c r="B6644" t="s">
        <v>712</v>
      </c>
      <c r="C6644" t="s">
        <v>713</v>
      </c>
      <c r="D6644">
        <v>2020</v>
      </c>
      <c r="E6644">
        <v>2020</v>
      </c>
      <c r="F6644" s="1" t="s">
        <v>32</v>
      </c>
      <c r="G6644" s="1" t="s">
        <v>33</v>
      </c>
      <c r="H6644" s="1" t="s">
        <v>73</v>
      </c>
      <c r="I6644" s="1" t="s">
        <v>72</v>
      </c>
      <c r="J6644">
        <v>10022</v>
      </c>
      <c r="K6644">
        <v>2414693</v>
      </c>
      <c r="L6644">
        <v>415</v>
      </c>
      <c r="M6644" s="2" t="b">
        <f t="shared" si="208"/>
        <v>0</v>
      </c>
      <c r="N6644" s="2" t="str">
        <f t="shared" si="209"/>
        <v>Male202085+ yearsGR113-117</v>
      </c>
    </row>
    <row r="6645" spans="2:14" x14ac:dyDescent="0.35">
      <c r="B6645" t="s">
        <v>712</v>
      </c>
      <c r="C6645" t="s">
        <v>713</v>
      </c>
      <c r="D6645">
        <v>2020</v>
      </c>
      <c r="E6645">
        <v>2020</v>
      </c>
      <c r="F6645" s="1" t="s">
        <v>32</v>
      </c>
      <c r="G6645" s="1" t="s">
        <v>33</v>
      </c>
      <c r="H6645" s="1" t="s">
        <v>71</v>
      </c>
      <c r="I6645" s="1" t="s">
        <v>70</v>
      </c>
      <c r="J6645">
        <v>7958</v>
      </c>
      <c r="K6645">
        <v>2414693</v>
      </c>
      <c r="L6645">
        <v>329.6</v>
      </c>
      <c r="M6645" s="2" t="b">
        <f t="shared" si="208"/>
        <v>0</v>
      </c>
      <c r="N6645" s="2" t="str">
        <f t="shared" si="209"/>
        <v>Male202085+ yearsGR113-118</v>
      </c>
    </row>
    <row r="6646" spans="2:14" x14ac:dyDescent="0.35">
      <c r="B6646" t="s">
        <v>712</v>
      </c>
      <c r="C6646" t="s">
        <v>713</v>
      </c>
      <c r="D6646">
        <v>2020</v>
      </c>
      <c r="E6646">
        <v>2020</v>
      </c>
      <c r="F6646" s="1" t="s">
        <v>32</v>
      </c>
      <c r="G6646" s="1" t="s">
        <v>33</v>
      </c>
      <c r="H6646" s="1" t="s">
        <v>69</v>
      </c>
      <c r="I6646" s="1" t="s">
        <v>68</v>
      </c>
      <c r="J6646">
        <v>86</v>
      </c>
      <c r="K6646">
        <v>2414693</v>
      </c>
      <c r="L6646">
        <v>3.6</v>
      </c>
      <c r="M6646" s="2" t="b">
        <f t="shared" si="208"/>
        <v>0</v>
      </c>
      <c r="N6646" s="2" t="str">
        <f t="shared" si="209"/>
        <v>Male202085+ yearsGR113-120</v>
      </c>
    </row>
    <row r="6647" spans="2:14" x14ac:dyDescent="0.35">
      <c r="B6647" t="s">
        <v>712</v>
      </c>
      <c r="C6647" t="s">
        <v>713</v>
      </c>
      <c r="D6647">
        <v>2020</v>
      </c>
      <c r="E6647">
        <v>2020</v>
      </c>
      <c r="F6647" s="1" t="s">
        <v>32</v>
      </c>
      <c r="G6647" s="1" t="s">
        <v>33</v>
      </c>
      <c r="H6647" s="1" t="s">
        <v>156</v>
      </c>
      <c r="I6647" s="1" t="s">
        <v>155</v>
      </c>
      <c r="J6647">
        <v>126</v>
      </c>
      <c r="K6647">
        <v>2414693</v>
      </c>
      <c r="L6647">
        <v>5.2</v>
      </c>
      <c r="M6647" s="2" t="b">
        <f t="shared" si="208"/>
        <v>0</v>
      </c>
      <c r="N6647" s="2" t="str">
        <f t="shared" si="209"/>
        <v>Male202085+ yearsGR113-121</v>
      </c>
    </row>
    <row r="6648" spans="2:14" x14ac:dyDescent="0.35">
      <c r="B6648" t="s">
        <v>712</v>
      </c>
      <c r="C6648" t="s">
        <v>713</v>
      </c>
      <c r="D6648">
        <v>2020</v>
      </c>
      <c r="E6648">
        <v>2020</v>
      </c>
      <c r="F6648" s="1" t="s">
        <v>32</v>
      </c>
      <c r="G6648" s="1" t="s">
        <v>33</v>
      </c>
      <c r="H6648" s="1" t="s">
        <v>67</v>
      </c>
      <c r="I6648" s="1" t="s">
        <v>66</v>
      </c>
      <c r="J6648">
        <v>97</v>
      </c>
      <c r="K6648">
        <v>2414693</v>
      </c>
      <c r="L6648">
        <v>4</v>
      </c>
      <c r="M6648" s="2" t="b">
        <f t="shared" si="208"/>
        <v>0</v>
      </c>
      <c r="N6648" s="2" t="str">
        <f t="shared" si="209"/>
        <v>Male202085+ yearsGR113-122</v>
      </c>
    </row>
    <row r="6649" spans="2:14" x14ac:dyDescent="0.35">
      <c r="B6649" t="s">
        <v>712</v>
      </c>
      <c r="C6649" t="s">
        <v>713</v>
      </c>
      <c r="D6649">
        <v>2020</v>
      </c>
      <c r="E6649">
        <v>2020</v>
      </c>
      <c r="F6649" s="1" t="s">
        <v>32</v>
      </c>
      <c r="G6649" s="1" t="s">
        <v>33</v>
      </c>
      <c r="H6649" s="1" t="s">
        <v>154</v>
      </c>
      <c r="I6649" s="1" t="s">
        <v>153</v>
      </c>
      <c r="J6649">
        <v>1750</v>
      </c>
      <c r="K6649">
        <v>2414693</v>
      </c>
      <c r="L6649">
        <v>72.5</v>
      </c>
      <c r="M6649" s="2" t="b">
        <f t="shared" si="208"/>
        <v>0</v>
      </c>
      <c r="N6649" s="2" t="str">
        <f t="shared" si="209"/>
        <v>Male202085+ yearsGR113-123</v>
      </c>
    </row>
    <row r="6650" spans="2:14" x14ac:dyDescent="0.35">
      <c r="B6650" t="s">
        <v>712</v>
      </c>
      <c r="C6650" t="s">
        <v>713</v>
      </c>
      <c r="D6650">
        <v>2020</v>
      </c>
      <c r="E6650">
        <v>2020</v>
      </c>
      <c r="F6650" s="1" t="s">
        <v>32</v>
      </c>
      <c r="G6650" s="1" t="s">
        <v>33</v>
      </c>
      <c r="H6650" s="1" t="s">
        <v>65</v>
      </c>
      <c r="I6650" s="1" t="s">
        <v>64</v>
      </c>
      <c r="J6650">
        <v>1255</v>
      </c>
      <c r="K6650">
        <v>2414693</v>
      </c>
      <c r="L6650">
        <v>52</v>
      </c>
      <c r="M6650" s="2" t="b">
        <f t="shared" si="208"/>
        <v>1</v>
      </c>
      <c r="N6650" s="2" t="str">
        <f t="shared" si="209"/>
        <v>Male202085+ yearsGR113-124</v>
      </c>
    </row>
    <row r="6651" spans="2:14" x14ac:dyDescent="0.35">
      <c r="B6651" t="s">
        <v>712</v>
      </c>
      <c r="C6651" t="s">
        <v>713</v>
      </c>
      <c r="D6651">
        <v>2020</v>
      </c>
      <c r="E6651">
        <v>2020</v>
      </c>
      <c r="F6651" s="1" t="s">
        <v>32</v>
      </c>
      <c r="G6651" s="1" t="s">
        <v>33</v>
      </c>
      <c r="H6651" s="1" t="s">
        <v>152</v>
      </c>
      <c r="I6651" s="1" t="s">
        <v>151</v>
      </c>
      <c r="J6651">
        <v>1001</v>
      </c>
      <c r="K6651">
        <v>2414693</v>
      </c>
      <c r="L6651">
        <v>41.5</v>
      </c>
      <c r="M6651" s="2" t="b">
        <f t="shared" si="208"/>
        <v>0</v>
      </c>
      <c r="N6651" s="2" t="str">
        <f t="shared" si="209"/>
        <v>Male202085+ yearsGR113-125</v>
      </c>
    </row>
    <row r="6652" spans="2:14" x14ac:dyDescent="0.35">
      <c r="B6652" t="s">
        <v>712</v>
      </c>
      <c r="C6652" t="s">
        <v>713</v>
      </c>
      <c r="D6652">
        <v>2020</v>
      </c>
      <c r="E6652">
        <v>2020</v>
      </c>
      <c r="F6652" s="1" t="s">
        <v>32</v>
      </c>
      <c r="G6652" s="1" t="s">
        <v>33</v>
      </c>
      <c r="H6652" s="1" t="s">
        <v>63</v>
      </c>
      <c r="I6652" s="1" t="s">
        <v>62</v>
      </c>
      <c r="J6652">
        <v>254</v>
      </c>
      <c r="K6652">
        <v>2414693</v>
      </c>
      <c r="L6652">
        <v>10.5</v>
      </c>
      <c r="M6652" s="2" t="b">
        <f t="shared" si="208"/>
        <v>0</v>
      </c>
      <c r="N6652" s="2" t="str">
        <f t="shared" si="209"/>
        <v>Male202085+ yearsGR113-126</v>
      </c>
    </row>
    <row r="6653" spans="2:14" x14ac:dyDescent="0.35">
      <c r="B6653" t="s">
        <v>712</v>
      </c>
      <c r="C6653" t="s">
        <v>713</v>
      </c>
      <c r="D6653">
        <v>2020</v>
      </c>
      <c r="E6653">
        <v>2020</v>
      </c>
      <c r="F6653" s="1" t="s">
        <v>32</v>
      </c>
      <c r="G6653" s="1" t="s">
        <v>33</v>
      </c>
      <c r="H6653" s="1" t="s">
        <v>61</v>
      </c>
      <c r="I6653" s="1" t="s">
        <v>60</v>
      </c>
      <c r="J6653">
        <v>58</v>
      </c>
      <c r="K6653">
        <v>2414693</v>
      </c>
      <c r="L6653">
        <v>2.4</v>
      </c>
      <c r="M6653" s="2" t="b">
        <f t="shared" si="208"/>
        <v>1</v>
      </c>
      <c r="N6653" s="2" t="str">
        <f t="shared" si="209"/>
        <v>Male202085+ yearsGR113-127</v>
      </c>
    </row>
    <row r="6654" spans="2:14" x14ac:dyDescent="0.35">
      <c r="B6654" t="s">
        <v>712</v>
      </c>
      <c r="C6654" t="s">
        <v>713</v>
      </c>
      <c r="D6654">
        <v>2020</v>
      </c>
      <c r="E6654">
        <v>2020</v>
      </c>
      <c r="F6654" s="1" t="s">
        <v>32</v>
      </c>
      <c r="G6654" s="1" t="s">
        <v>33</v>
      </c>
      <c r="H6654" s="1" t="s">
        <v>59</v>
      </c>
      <c r="I6654" s="1" t="s">
        <v>58</v>
      </c>
      <c r="J6654">
        <v>18</v>
      </c>
      <c r="K6654">
        <v>2414693</v>
      </c>
      <c r="L6654" t="s">
        <v>10</v>
      </c>
      <c r="M6654" s="2" t="b">
        <f t="shared" si="208"/>
        <v>0</v>
      </c>
      <c r="N6654" s="2" t="str">
        <f t="shared" si="209"/>
        <v>Male202085+ yearsGR113-128</v>
      </c>
    </row>
    <row r="6655" spans="2:14" x14ac:dyDescent="0.35">
      <c r="B6655" t="s">
        <v>712</v>
      </c>
      <c r="C6655" t="s">
        <v>713</v>
      </c>
      <c r="D6655">
        <v>2020</v>
      </c>
      <c r="E6655">
        <v>2020</v>
      </c>
      <c r="F6655" s="1" t="s">
        <v>32</v>
      </c>
      <c r="G6655" s="1" t="s">
        <v>33</v>
      </c>
      <c r="H6655" s="1" t="s">
        <v>57</v>
      </c>
      <c r="I6655" s="1" t="s">
        <v>56</v>
      </c>
      <c r="J6655">
        <v>40</v>
      </c>
      <c r="K6655">
        <v>2414693</v>
      </c>
      <c r="L6655">
        <v>1.7</v>
      </c>
      <c r="M6655" s="2" t="b">
        <f t="shared" si="208"/>
        <v>0</v>
      </c>
      <c r="N6655" s="2" t="str">
        <f t="shared" si="209"/>
        <v>Male202085+ yearsGR113-129</v>
      </c>
    </row>
    <row r="6656" spans="2:14" x14ac:dyDescent="0.35">
      <c r="B6656" t="s">
        <v>712</v>
      </c>
      <c r="C6656" t="s">
        <v>713</v>
      </c>
      <c r="D6656">
        <v>2020</v>
      </c>
      <c r="E6656">
        <v>2020</v>
      </c>
      <c r="F6656" s="1" t="s">
        <v>32</v>
      </c>
      <c r="G6656" s="1" t="s">
        <v>33</v>
      </c>
      <c r="H6656" s="1" t="s">
        <v>55</v>
      </c>
      <c r="I6656" s="1" t="s">
        <v>54</v>
      </c>
      <c r="J6656">
        <v>38</v>
      </c>
      <c r="K6656">
        <v>2414693</v>
      </c>
      <c r="L6656">
        <v>1.6</v>
      </c>
      <c r="M6656" s="2" t="b">
        <f t="shared" si="208"/>
        <v>0</v>
      </c>
      <c r="N6656" s="2" t="str">
        <f t="shared" si="209"/>
        <v>Male202085+ yearsGR113-131</v>
      </c>
    </row>
    <row r="6657" spans="2:14" x14ac:dyDescent="0.35">
      <c r="B6657" t="s">
        <v>712</v>
      </c>
      <c r="C6657" t="s">
        <v>713</v>
      </c>
      <c r="D6657">
        <v>2020</v>
      </c>
      <c r="E6657">
        <v>2020</v>
      </c>
      <c r="F6657" s="1" t="s">
        <v>32</v>
      </c>
      <c r="G6657" s="1" t="s">
        <v>33</v>
      </c>
      <c r="H6657" s="1" t="s">
        <v>53</v>
      </c>
      <c r="I6657" s="1" t="s">
        <v>52</v>
      </c>
      <c r="J6657">
        <v>35</v>
      </c>
      <c r="K6657">
        <v>2414693</v>
      </c>
      <c r="L6657">
        <v>1.4</v>
      </c>
      <c r="M6657" s="2" t="b">
        <f t="shared" si="208"/>
        <v>0</v>
      </c>
      <c r="N6657" s="2" t="str">
        <f t="shared" si="209"/>
        <v>Male202085+ yearsGR113-133</v>
      </c>
    </row>
    <row r="6658" spans="2:14" x14ac:dyDescent="0.35">
      <c r="B6658" t="s">
        <v>712</v>
      </c>
      <c r="C6658" t="s">
        <v>713</v>
      </c>
      <c r="D6658">
        <v>2020</v>
      </c>
      <c r="E6658">
        <v>2020</v>
      </c>
      <c r="F6658" s="1" t="s">
        <v>32</v>
      </c>
      <c r="G6658" s="1" t="s">
        <v>33</v>
      </c>
      <c r="H6658" s="1" t="s">
        <v>147</v>
      </c>
      <c r="I6658" s="1" t="s">
        <v>146</v>
      </c>
      <c r="J6658">
        <v>448</v>
      </c>
      <c r="K6658">
        <v>2414693</v>
      </c>
      <c r="L6658">
        <v>18.600000000000001</v>
      </c>
      <c r="M6658" s="2" t="b">
        <f t="shared" si="208"/>
        <v>1</v>
      </c>
      <c r="N6658" s="2" t="str">
        <f t="shared" si="209"/>
        <v>Male202085+ yearsGR113-135</v>
      </c>
    </row>
    <row r="6659" spans="2:14" x14ac:dyDescent="0.35">
      <c r="B6659" t="s">
        <v>712</v>
      </c>
      <c r="C6659" t="s">
        <v>713</v>
      </c>
      <c r="D6659">
        <v>2020</v>
      </c>
      <c r="E6659">
        <v>2020</v>
      </c>
      <c r="F6659" s="1" t="s">
        <v>32</v>
      </c>
      <c r="G6659" s="1" t="s">
        <v>33</v>
      </c>
      <c r="H6659" s="1" t="s">
        <v>145</v>
      </c>
      <c r="I6659" s="1" t="s">
        <v>144</v>
      </c>
      <c r="J6659">
        <v>498</v>
      </c>
      <c r="K6659">
        <v>2414693</v>
      </c>
      <c r="L6659">
        <v>20.6</v>
      </c>
      <c r="M6659" s="2" t="b">
        <f t="shared" si="208"/>
        <v>1</v>
      </c>
      <c r="N6659" s="2" t="str">
        <f t="shared" si="209"/>
        <v>Male202085+ yearsGR113-136</v>
      </c>
    </row>
    <row r="6660" spans="2:14" x14ac:dyDescent="0.35">
      <c r="B6660" t="s">
        <v>712</v>
      </c>
      <c r="C6660" t="s">
        <v>713</v>
      </c>
      <c r="D6660">
        <v>2020</v>
      </c>
      <c r="E6660">
        <v>2020</v>
      </c>
      <c r="F6660" s="1" t="s">
        <v>32</v>
      </c>
      <c r="G6660" s="1" t="s">
        <v>33</v>
      </c>
      <c r="H6660" s="1" t="s">
        <v>51</v>
      </c>
      <c r="I6660" s="1" t="s">
        <v>50</v>
      </c>
      <c r="J6660">
        <v>46489</v>
      </c>
      <c r="K6660">
        <v>2414693</v>
      </c>
      <c r="L6660">
        <v>1925.3</v>
      </c>
      <c r="M6660" s="2" t="b">
        <f t="shared" si="208"/>
        <v>1</v>
      </c>
      <c r="N6660" s="2" t="str">
        <f t="shared" si="209"/>
        <v>Male202085+ yearsGR113-137</v>
      </c>
    </row>
    <row r="6661" spans="2:14" x14ac:dyDescent="0.35">
      <c r="B6661" t="s">
        <v>712</v>
      </c>
      <c r="C6661" t="s">
        <v>713</v>
      </c>
      <c r="D6661">
        <v>2020</v>
      </c>
      <c r="E6661">
        <v>2020</v>
      </c>
      <c r="F6661" s="1" t="s">
        <v>11</v>
      </c>
      <c r="G6661" s="1" t="s">
        <v>12</v>
      </c>
      <c r="H6661" s="1" t="s">
        <v>129</v>
      </c>
      <c r="I6661" s="1" t="s">
        <v>128</v>
      </c>
      <c r="J6661">
        <v>20</v>
      </c>
      <c r="K6661" t="s">
        <v>13</v>
      </c>
      <c r="L6661" t="s">
        <v>13</v>
      </c>
      <c r="M6661" s="2" t="b">
        <f t="shared" si="208"/>
        <v>0</v>
      </c>
      <c r="N6661" s="2" t="str">
        <f t="shared" si="209"/>
        <v>Male2020Not StatedGR113-053</v>
      </c>
    </row>
    <row r="6662" spans="2:14" x14ac:dyDescent="0.35">
      <c r="B6662" t="s">
        <v>712</v>
      </c>
      <c r="C6662" t="s">
        <v>713</v>
      </c>
      <c r="D6662">
        <v>2020</v>
      </c>
      <c r="E6662">
        <v>2020</v>
      </c>
      <c r="F6662" s="1" t="s">
        <v>11</v>
      </c>
      <c r="G6662" s="1" t="s">
        <v>12</v>
      </c>
      <c r="H6662" s="1" t="s">
        <v>127</v>
      </c>
      <c r="I6662" s="1" t="s">
        <v>126</v>
      </c>
      <c r="J6662">
        <v>18</v>
      </c>
      <c r="K6662" t="s">
        <v>13</v>
      </c>
      <c r="L6662" t="s">
        <v>13</v>
      </c>
      <c r="M6662" s="2" t="b">
        <f t="shared" si="208"/>
        <v>1</v>
      </c>
      <c r="N6662" s="2" t="str">
        <f t="shared" si="209"/>
        <v>Male2020Not StatedGR113-054</v>
      </c>
    </row>
    <row r="6663" spans="2:14" x14ac:dyDescent="0.35">
      <c r="B6663" t="s">
        <v>712</v>
      </c>
      <c r="C6663" t="s">
        <v>713</v>
      </c>
      <c r="D6663">
        <v>2020</v>
      </c>
      <c r="E6663">
        <v>2020</v>
      </c>
      <c r="F6663" s="1" t="s">
        <v>11</v>
      </c>
      <c r="G6663" s="1" t="s">
        <v>12</v>
      </c>
      <c r="H6663" s="1" t="s">
        <v>123</v>
      </c>
      <c r="I6663" s="1" t="s">
        <v>122</v>
      </c>
      <c r="J6663">
        <v>12</v>
      </c>
      <c r="K6663" t="s">
        <v>13</v>
      </c>
      <c r="L6663" t="s">
        <v>13</v>
      </c>
      <c r="M6663" s="2" t="b">
        <f t="shared" si="208"/>
        <v>0</v>
      </c>
      <c r="N6663" s="2" t="str">
        <f t="shared" si="209"/>
        <v>Male2020Not StatedGR113-058</v>
      </c>
    </row>
    <row r="6664" spans="2:14" x14ac:dyDescent="0.35">
      <c r="B6664" t="s">
        <v>712</v>
      </c>
      <c r="C6664" t="s">
        <v>713</v>
      </c>
      <c r="D6664">
        <v>2020</v>
      </c>
      <c r="E6664">
        <v>2020</v>
      </c>
      <c r="F6664" s="1" t="s">
        <v>11</v>
      </c>
      <c r="G6664" s="1" t="s">
        <v>12</v>
      </c>
      <c r="H6664" s="1" t="s">
        <v>83</v>
      </c>
      <c r="I6664" s="1" t="s">
        <v>82</v>
      </c>
      <c r="J6664">
        <v>21</v>
      </c>
      <c r="K6664" t="s">
        <v>13</v>
      </c>
      <c r="L6664" t="s">
        <v>13</v>
      </c>
      <c r="M6664" s="2" t="b">
        <f t="shared" si="208"/>
        <v>0</v>
      </c>
      <c r="N6664" s="2" t="str">
        <f t="shared" si="209"/>
        <v>Male2020Not StatedGR113-110</v>
      </c>
    </row>
    <row r="6665" spans="2:14" x14ac:dyDescent="0.35">
      <c r="B6665" t="s">
        <v>712</v>
      </c>
      <c r="C6665" t="s">
        <v>713</v>
      </c>
      <c r="D6665">
        <v>2020</v>
      </c>
      <c r="E6665">
        <v>2020</v>
      </c>
      <c r="F6665" s="1" t="s">
        <v>11</v>
      </c>
      <c r="G6665" s="1" t="s">
        <v>12</v>
      </c>
      <c r="H6665" s="1" t="s">
        <v>79</v>
      </c>
      <c r="I6665" s="1" t="s">
        <v>78</v>
      </c>
      <c r="J6665">
        <v>21</v>
      </c>
      <c r="K6665" t="s">
        <v>13</v>
      </c>
      <c r="L6665" t="s">
        <v>13</v>
      </c>
      <c r="M6665" s="2" t="b">
        <f t="shared" si="208"/>
        <v>1</v>
      </c>
      <c r="N6665" s="2" t="str">
        <f t="shared" si="209"/>
        <v>Male2020Not StatedGR113-112</v>
      </c>
    </row>
    <row r="6666" spans="2:14" x14ac:dyDescent="0.35">
      <c r="B6666" t="s">
        <v>712</v>
      </c>
      <c r="C6666" t="s">
        <v>713</v>
      </c>
      <c r="D6666">
        <v>2020</v>
      </c>
      <c r="E6666">
        <v>2020</v>
      </c>
      <c r="F6666" s="1" t="s">
        <v>11</v>
      </c>
      <c r="G6666" s="1" t="s">
        <v>12</v>
      </c>
      <c r="H6666" s="1" t="s">
        <v>73</v>
      </c>
      <c r="I6666" s="1" t="s">
        <v>72</v>
      </c>
      <c r="J6666">
        <v>18</v>
      </c>
      <c r="K6666" t="s">
        <v>13</v>
      </c>
      <c r="L6666" t="s">
        <v>13</v>
      </c>
      <c r="M6666" s="2" t="b">
        <f t="shared" si="208"/>
        <v>0</v>
      </c>
      <c r="N6666" s="2" t="str">
        <f t="shared" si="209"/>
        <v>Male2020Not StatedGR113-117</v>
      </c>
    </row>
    <row r="6667" spans="2:14" x14ac:dyDescent="0.35">
      <c r="B6667" t="s">
        <v>712</v>
      </c>
      <c r="C6667" t="s">
        <v>713</v>
      </c>
      <c r="D6667">
        <v>2020</v>
      </c>
      <c r="E6667">
        <v>2020</v>
      </c>
      <c r="F6667" s="1" t="s">
        <v>11</v>
      </c>
      <c r="G6667" s="1" t="s">
        <v>12</v>
      </c>
      <c r="H6667" s="1" t="s">
        <v>67</v>
      </c>
      <c r="I6667" s="1" t="s">
        <v>66</v>
      </c>
      <c r="J6667">
        <v>16</v>
      </c>
      <c r="K6667" t="s">
        <v>13</v>
      </c>
      <c r="L6667" t="s">
        <v>13</v>
      </c>
      <c r="M6667" s="2" t="b">
        <f t="shared" si="208"/>
        <v>0</v>
      </c>
      <c r="N6667" s="2" t="str">
        <f t="shared" si="209"/>
        <v>Male2020Not StatedGR113-122</v>
      </c>
    </row>
    <row r="6668" spans="2:14" x14ac:dyDescent="0.35">
      <c r="B6668" t="s">
        <v>712</v>
      </c>
      <c r="C6668" t="s">
        <v>713</v>
      </c>
      <c r="D6668">
        <v>2021</v>
      </c>
      <c r="E6668">
        <v>2021</v>
      </c>
      <c r="F6668" s="1" t="s">
        <v>8</v>
      </c>
      <c r="G6668" s="1" t="s">
        <v>9</v>
      </c>
      <c r="H6668" s="1" t="s">
        <v>296</v>
      </c>
      <c r="I6668" s="1" t="s">
        <v>295</v>
      </c>
      <c r="J6668">
        <v>98</v>
      </c>
      <c r="K6668">
        <v>1821502</v>
      </c>
      <c r="L6668">
        <v>5.4</v>
      </c>
      <c r="M6668" s="2" t="b">
        <f t="shared" si="208"/>
        <v>0</v>
      </c>
      <c r="N6668" s="2" t="str">
        <f t="shared" si="209"/>
        <v>Male2021&lt; 1 yearGR113-003</v>
      </c>
    </row>
    <row r="6669" spans="2:14" x14ac:dyDescent="0.35">
      <c r="B6669" t="s">
        <v>712</v>
      </c>
      <c r="C6669" t="s">
        <v>713</v>
      </c>
      <c r="D6669">
        <v>2021</v>
      </c>
      <c r="E6669">
        <v>2021</v>
      </c>
      <c r="F6669" s="1" t="s">
        <v>8</v>
      </c>
      <c r="G6669" s="1" t="s">
        <v>9</v>
      </c>
      <c r="H6669" s="1" t="s">
        <v>143</v>
      </c>
      <c r="I6669" s="1" t="s">
        <v>142</v>
      </c>
      <c r="J6669">
        <v>64</v>
      </c>
      <c r="K6669">
        <v>1821502</v>
      </c>
      <c r="L6669">
        <v>3.5</v>
      </c>
      <c r="M6669" s="2" t="b">
        <f t="shared" si="208"/>
        <v>1</v>
      </c>
      <c r="N6669" s="2" t="str">
        <f t="shared" si="209"/>
        <v>Male2021&lt; 1 yearGR113-010</v>
      </c>
    </row>
    <row r="6670" spans="2:14" x14ac:dyDescent="0.35">
      <c r="B6670" t="s">
        <v>712</v>
      </c>
      <c r="C6670" t="s">
        <v>713</v>
      </c>
      <c r="D6670">
        <v>2021</v>
      </c>
      <c r="E6670">
        <v>2021</v>
      </c>
      <c r="F6670" s="1" t="s">
        <v>8</v>
      </c>
      <c r="G6670" s="1" t="s">
        <v>9</v>
      </c>
      <c r="H6670" s="1" t="s">
        <v>141</v>
      </c>
      <c r="I6670" s="1" t="s">
        <v>140</v>
      </c>
      <c r="J6670">
        <v>121</v>
      </c>
      <c r="K6670">
        <v>1821502</v>
      </c>
      <c r="L6670">
        <v>6.6</v>
      </c>
      <c r="M6670" s="2" t="b">
        <f t="shared" si="208"/>
        <v>0</v>
      </c>
      <c r="N6670" s="2" t="str">
        <f t="shared" si="209"/>
        <v>Male2021&lt; 1 yearGR113-018</v>
      </c>
    </row>
    <row r="6671" spans="2:14" x14ac:dyDescent="0.35">
      <c r="B6671" t="s">
        <v>712</v>
      </c>
      <c r="C6671" t="s">
        <v>713</v>
      </c>
      <c r="D6671">
        <v>2021</v>
      </c>
      <c r="E6671">
        <v>2021</v>
      </c>
      <c r="F6671" s="1" t="s">
        <v>8</v>
      </c>
      <c r="G6671" s="1" t="s">
        <v>9</v>
      </c>
      <c r="H6671" s="1" t="s">
        <v>139</v>
      </c>
      <c r="I6671" s="1" t="s">
        <v>138</v>
      </c>
      <c r="J6671">
        <v>30</v>
      </c>
      <c r="K6671">
        <v>1821502</v>
      </c>
      <c r="L6671">
        <v>1.6</v>
      </c>
      <c r="M6671" s="2" t="b">
        <f t="shared" si="208"/>
        <v>1</v>
      </c>
      <c r="N6671" s="2" t="str">
        <f t="shared" si="209"/>
        <v>Male2021&lt; 1 yearGR113-019</v>
      </c>
    </row>
    <row r="6672" spans="2:14" x14ac:dyDescent="0.35">
      <c r="B6672" t="s">
        <v>712</v>
      </c>
      <c r="C6672" t="s">
        <v>713</v>
      </c>
      <c r="D6672">
        <v>2021</v>
      </c>
      <c r="E6672">
        <v>2021</v>
      </c>
      <c r="F6672" s="1" t="s">
        <v>8</v>
      </c>
      <c r="G6672" s="1" t="s">
        <v>9</v>
      </c>
      <c r="H6672" s="1" t="s">
        <v>240</v>
      </c>
      <c r="I6672" s="1" t="s">
        <v>239</v>
      </c>
      <c r="J6672">
        <v>15</v>
      </c>
      <c r="K6672">
        <v>1821502</v>
      </c>
      <c r="L6672" t="s">
        <v>10</v>
      </c>
      <c r="M6672" s="2" t="b">
        <f t="shared" si="208"/>
        <v>0</v>
      </c>
      <c r="N6672" s="2" t="str">
        <f t="shared" si="209"/>
        <v>Male2021&lt; 1 yearGR113-043</v>
      </c>
    </row>
    <row r="6673" spans="2:14" x14ac:dyDescent="0.35">
      <c r="B6673" t="s">
        <v>712</v>
      </c>
      <c r="C6673" t="s">
        <v>713</v>
      </c>
      <c r="D6673">
        <v>2021</v>
      </c>
      <c r="E6673">
        <v>2021</v>
      </c>
      <c r="F6673" s="1" t="s">
        <v>8</v>
      </c>
      <c r="G6673" s="1" t="s">
        <v>9</v>
      </c>
      <c r="H6673" s="1" t="s">
        <v>238</v>
      </c>
      <c r="I6673" s="1" t="s">
        <v>237</v>
      </c>
      <c r="J6673">
        <v>11</v>
      </c>
      <c r="K6673">
        <v>1821502</v>
      </c>
      <c r="L6673" t="s">
        <v>10</v>
      </c>
      <c r="M6673" s="2" t="b">
        <f t="shared" si="208"/>
        <v>1</v>
      </c>
      <c r="N6673" s="2" t="str">
        <f t="shared" si="209"/>
        <v>Male2021&lt; 1 yearGR113-044</v>
      </c>
    </row>
    <row r="6674" spans="2:14" x14ac:dyDescent="0.35">
      <c r="B6674" t="s">
        <v>712</v>
      </c>
      <c r="C6674" t="s">
        <v>713</v>
      </c>
      <c r="D6674">
        <v>2021</v>
      </c>
      <c r="E6674">
        <v>2021</v>
      </c>
      <c r="F6674" s="1" t="s">
        <v>8</v>
      </c>
      <c r="G6674" s="1" t="s">
        <v>9</v>
      </c>
      <c r="H6674" s="1" t="s">
        <v>228</v>
      </c>
      <c r="I6674" s="1" t="s">
        <v>227</v>
      </c>
      <c r="J6674">
        <v>32</v>
      </c>
      <c r="K6674">
        <v>1821502</v>
      </c>
      <c r="L6674">
        <v>1.8</v>
      </c>
      <c r="M6674" s="2" t="b">
        <f t="shared" si="208"/>
        <v>1</v>
      </c>
      <c r="N6674" s="2" t="str">
        <f t="shared" si="209"/>
        <v>Male2021&lt; 1 yearGR113-050</v>
      </c>
    </row>
    <row r="6675" spans="2:14" x14ac:dyDescent="0.35">
      <c r="B6675" t="s">
        <v>712</v>
      </c>
      <c r="C6675" t="s">
        <v>713</v>
      </c>
      <c r="D6675">
        <v>2021</v>
      </c>
      <c r="E6675">
        <v>2021</v>
      </c>
      <c r="F6675" s="1" t="s">
        <v>8</v>
      </c>
      <c r="G6675" s="1" t="s">
        <v>9</v>
      </c>
      <c r="H6675" s="1" t="s">
        <v>129</v>
      </c>
      <c r="I6675" s="1" t="s">
        <v>128</v>
      </c>
      <c r="J6675">
        <v>210</v>
      </c>
      <c r="K6675">
        <v>1821502</v>
      </c>
      <c r="L6675">
        <v>11.5</v>
      </c>
      <c r="M6675" s="2" t="b">
        <f t="shared" si="208"/>
        <v>0</v>
      </c>
      <c r="N6675" s="2" t="str">
        <f t="shared" si="209"/>
        <v>Male2021&lt; 1 yearGR113-053</v>
      </c>
    </row>
    <row r="6676" spans="2:14" x14ac:dyDescent="0.35">
      <c r="B6676" t="s">
        <v>712</v>
      </c>
      <c r="C6676" t="s">
        <v>713</v>
      </c>
      <c r="D6676">
        <v>2021</v>
      </c>
      <c r="E6676">
        <v>2021</v>
      </c>
      <c r="F6676" s="1" t="s">
        <v>8</v>
      </c>
      <c r="G6676" s="1" t="s">
        <v>9</v>
      </c>
      <c r="H6676" s="1" t="s">
        <v>127</v>
      </c>
      <c r="I6676" s="1" t="s">
        <v>126</v>
      </c>
      <c r="J6676">
        <v>146</v>
      </c>
      <c r="K6676">
        <v>1821502</v>
      </c>
      <c r="L6676">
        <v>8</v>
      </c>
      <c r="M6676" s="2" t="b">
        <f t="shared" si="208"/>
        <v>1</v>
      </c>
      <c r="N6676" s="2" t="str">
        <f t="shared" si="209"/>
        <v>Male2021&lt; 1 yearGR113-054</v>
      </c>
    </row>
    <row r="6677" spans="2:14" x14ac:dyDescent="0.35">
      <c r="B6677" t="s">
        <v>712</v>
      </c>
      <c r="C6677" t="s">
        <v>713</v>
      </c>
      <c r="D6677">
        <v>2021</v>
      </c>
      <c r="E6677">
        <v>2021</v>
      </c>
      <c r="F6677" s="1" t="s">
        <v>8</v>
      </c>
      <c r="G6677" s="1" t="s">
        <v>9</v>
      </c>
      <c r="H6677" s="1" t="s">
        <v>123</v>
      </c>
      <c r="I6677" s="1" t="s">
        <v>122</v>
      </c>
      <c r="J6677">
        <v>13</v>
      </c>
      <c r="K6677">
        <v>1821502</v>
      </c>
      <c r="L6677" t="s">
        <v>10</v>
      </c>
      <c r="M6677" s="2" t="b">
        <f t="shared" si="208"/>
        <v>0</v>
      </c>
      <c r="N6677" s="2" t="str">
        <f t="shared" si="209"/>
        <v>Male2021&lt; 1 yearGR113-058</v>
      </c>
    </row>
    <row r="6678" spans="2:14" x14ac:dyDescent="0.35">
      <c r="B6678" t="s">
        <v>712</v>
      </c>
      <c r="C6678" t="s">
        <v>713</v>
      </c>
      <c r="D6678">
        <v>2021</v>
      </c>
      <c r="E6678">
        <v>2021</v>
      </c>
      <c r="F6678" s="1" t="s">
        <v>8</v>
      </c>
      <c r="G6678" s="1" t="s">
        <v>9</v>
      </c>
      <c r="H6678" s="1" t="s">
        <v>113</v>
      </c>
      <c r="I6678" s="1" t="s">
        <v>112</v>
      </c>
      <c r="J6678">
        <v>132</v>
      </c>
      <c r="K6678">
        <v>1821502</v>
      </c>
      <c r="L6678">
        <v>7.2</v>
      </c>
      <c r="M6678" s="2" t="b">
        <f t="shared" si="208"/>
        <v>0</v>
      </c>
      <c r="N6678" s="2" t="str">
        <f t="shared" si="209"/>
        <v>Male2021&lt; 1 yearGR113-064</v>
      </c>
    </row>
    <row r="6679" spans="2:14" x14ac:dyDescent="0.35">
      <c r="B6679" t="s">
        <v>712</v>
      </c>
      <c r="C6679" t="s">
        <v>713</v>
      </c>
      <c r="D6679">
        <v>2021</v>
      </c>
      <c r="E6679">
        <v>2021</v>
      </c>
      <c r="F6679" s="1" t="s">
        <v>8</v>
      </c>
      <c r="G6679" s="1" t="s">
        <v>9</v>
      </c>
      <c r="H6679" s="1" t="s">
        <v>109</v>
      </c>
      <c r="I6679" s="1" t="s">
        <v>108</v>
      </c>
      <c r="J6679">
        <v>118</v>
      </c>
      <c r="K6679">
        <v>1821502</v>
      </c>
      <c r="L6679">
        <v>6.5</v>
      </c>
      <c r="M6679" s="2" t="b">
        <f t="shared" si="208"/>
        <v>0</v>
      </c>
      <c r="N6679" s="2" t="str">
        <f t="shared" si="209"/>
        <v>Male2021&lt; 1 yearGR113-068</v>
      </c>
    </row>
    <row r="6680" spans="2:14" x14ac:dyDescent="0.35">
      <c r="B6680" t="s">
        <v>712</v>
      </c>
      <c r="C6680" t="s">
        <v>713</v>
      </c>
      <c r="D6680">
        <v>2021</v>
      </c>
      <c r="E6680">
        <v>2021</v>
      </c>
      <c r="F6680" s="1" t="s">
        <v>8</v>
      </c>
      <c r="G6680" s="1" t="s">
        <v>9</v>
      </c>
      <c r="H6680" s="1" t="s">
        <v>107</v>
      </c>
      <c r="I6680" s="1" t="s">
        <v>106</v>
      </c>
      <c r="J6680">
        <v>53</v>
      </c>
      <c r="K6680">
        <v>1821502</v>
      </c>
      <c r="L6680">
        <v>2.9</v>
      </c>
      <c r="M6680" s="2" t="b">
        <f t="shared" si="208"/>
        <v>1</v>
      </c>
      <c r="N6680" s="2" t="str">
        <f t="shared" si="209"/>
        <v>Male2021&lt; 1 yearGR113-070</v>
      </c>
    </row>
    <row r="6681" spans="2:14" x14ac:dyDescent="0.35">
      <c r="B6681" t="s">
        <v>712</v>
      </c>
      <c r="C6681" t="s">
        <v>713</v>
      </c>
      <c r="D6681">
        <v>2021</v>
      </c>
      <c r="E6681">
        <v>2021</v>
      </c>
      <c r="F6681" s="1" t="s">
        <v>8</v>
      </c>
      <c r="G6681" s="1" t="s">
        <v>9</v>
      </c>
      <c r="H6681" s="1" t="s">
        <v>105</v>
      </c>
      <c r="I6681" s="1" t="s">
        <v>104</v>
      </c>
      <c r="J6681">
        <v>12</v>
      </c>
      <c r="K6681">
        <v>1821502</v>
      </c>
      <c r="L6681" t="s">
        <v>10</v>
      </c>
      <c r="M6681" s="2" t="b">
        <f t="shared" si="208"/>
        <v>0</v>
      </c>
      <c r="N6681" s="2" t="str">
        <f t="shared" si="209"/>
        <v>Male2021&lt; 1 yearGR113-075</v>
      </c>
    </row>
    <row r="6682" spans="2:14" x14ac:dyDescent="0.35">
      <c r="B6682" t="s">
        <v>712</v>
      </c>
      <c r="C6682" t="s">
        <v>713</v>
      </c>
      <c r="D6682">
        <v>2021</v>
      </c>
      <c r="E6682">
        <v>2021</v>
      </c>
      <c r="F6682" s="1" t="s">
        <v>8</v>
      </c>
      <c r="G6682" s="1" t="s">
        <v>9</v>
      </c>
      <c r="H6682" s="1" t="s">
        <v>103</v>
      </c>
      <c r="I6682" s="1" t="s">
        <v>102</v>
      </c>
      <c r="J6682">
        <v>69</v>
      </c>
      <c r="K6682">
        <v>1821502</v>
      </c>
      <c r="L6682">
        <v>3.8</v>
      </c>
      <c r="M6682" s="2" t="b">
        <f t="shared" si="208"/>
        <v>1</v>
      </c>
      <c r="N6682" s="2" t="str">
        <f t="shared" si="209"/>
        <v>Male2021&lt; 1 yearGR113-076</v>
      </c>
    </row>
    <row r="6683" spans="2:14" x14ac:dyDescent="0.35">
      <c r="B6683" t="s">
        <v>712</v>
      </c>
      <c r="C6683" t="s">
        <v>713</v>
      </c>
      <c r="D6683">
        <v>2021</v>
      </c>
      <c r="E6683">
        <v>2021</v>
      </c>
      <c r="F6683" s="1" t="s">
        <v>8</v>
      </c>
      <c r="G6683" s="1" t="s">
        <v>9</v>
      </c>
      <c r="H6683" s="1" t="s">
        <v>101</v>
      </c>
      <c r="I6683" s="1" t="s">
        <v>100</v>
      </c>
      <c r="J6683">
        <v>67</v>
      </c>
      <c r="K6683">
        <v>1821502</v>
      </c>
      <c r="L6683">
        <v>3.7</v>
      </c>
      <c r="M6683" s="2" t="b">
        <f t="shared" si="208"/>
        <v>0</v>
      </c>
      <c r="N6683" s="2" t="str">
        <f t="shared" si="209"/>
        <v>Male2021&lt; 1 yearGR113-078</v>
      </c>
    </row>
    <row r="6684" spans="2:14" x14ac:dyDescent="0.35">
      <c r="B6684" t="s">
        <v>712</v>
      </c>
      <c r="C6684" t="s">
        <v>713</v>
      </c>
      <c r="D6684">
        <v>2021</v>
      </c>
      <c r="E6684">
        <v>2021</v>
      </c>
      <c r="F6684" s="1" t="s">
        <v>8</v>
      </c>
      <c r="G6684" s="1" t="s">
        <v>9</v>
      </c>
      <c r="H6684" s="1" t="s">
        <v>200</v>
      </c>
      <c r="I6684" s="1" t="s">
        <v>199</v>
      </c>
      <c r="J6684">
        <v>11</v>
      </c>
      <c r="K6684">
        <v>1821502</v>
      </c>
      <c r="L6684" t="s">
        <v>10</v>
      </c>
      <c r="M6684" s="2" t="b">
        <f t="shared" si="208"/>
        <v>0</v>
      </c>
      <c r="N6684" s="2" t="str">
        <f t="shared" si="209"/>
        <v>Male2021&lt; 1 yearGR113-079</v>
      </c>
    </row>
    <row r="6685" spans="2:14" x14ac:dyDescent="0.35">
      <c r="B6685" t="s">
        <v>712</v>
      </c>
      <c r="C6685" t="s">
        <v>713</v>
      </c>
      <c r="D6685">
        <v>2021</v>
      </c>
      <c r="E6685">
        <v>2021</v>
      </c>
      <c r="F6685" s="1" t="s">
        <v>8</v>
      </c>
      <c r="G6685" s="1" t="s">
        <v>9</v>
      </c>
      <c r="H6685" s="1" t="s">
        <v>198</v>
      </c>
      <c r="I6685" s="1" t="s">
        <v>197</v>
      </c>
      <c r="J6685">
        <v>11</v>
      </c>
      <c r="K6685">
        <v>1821502</v>
      </c>
      <c r="L6685" t="s">
        <v>10</v>
      </c>
      <c r="M6685" s="2" t="b">
        <f t="shared" si="208"/>
        <v>1</v>
      </c>
      <c r="N6685" s="2" t="str">
        <f t="shared" si="209"/>
        <v>Male2021&lt; 1 yearGR113-080</v>
      </c>
    </row>
    <row r="6686" spans="2:14" x14ac:dyDescent="0.35">
      <c r="B6686" t="s">
        <v>712</v>
      </c>
      <c r="C6686" t="s">
        <v>713</v>
      </c>
      <c r="D6686">
        <v>2021</v>
      </c>
      <c r="E6686">
        <v>2021</v>
      </c>
      <c r="F6686" s="1" t="s">
        <v>8</v>
      </c>
      <c r="G6686" s="1" t="s">
        <v>9</v>
      </c>
      <c r="H6686" s="1" t="s">
        <v>186</v>
      </c>
      <c r="I6686" s="1" t="s">
        <v>185</v>
      </c>
      <c r="J6686">
        <v>100</v>
      </c>
      <c r="K6686">
        <v>1821502</v>
      </c>
      <c r="L6686">
        <v>5.5</v>
      </c>
      <c r="M6686" s="2" t="b">
        <f t="shared" si="208"/>
        <v>0</v>
      </c>
      <c r="N6686" s="2" t="str">
        <f t="shared" si="209"/>
        <v>Male2021&lt; 1 yearGR113-089</v>
      </c>
    </row>
    <row r="6687" spans="2:14" x14ac:dyDescent="0.35">
      <c r="B6687" t="s">
        <v>712</v>
      </c>
      <c r="C6687" t="s">
        <v>713</v>
      </c>
      <c r="D6687">
        <v>2021</v>
      </c>
      <c r="E6687">
        <v>2021</v>
      </c>
      <c r="F6687" s="1" t="s">
        <v>8</v>
      </c>
      <c r="G6687" s="1" t="s">
        <v>9</v>
      </c>
      <c r="H6687" s="1" t="s">
        <v>89</v>
      </c>
      <c r="I6687" s="1" t="s">
        <v>88</v>
      </c>
      <c r="J6687">
        <v>30</v>
      </c>
      <c r="K6687">
        <v>1821502</v>
      </c>
      <c r="L6687">
        <v>1.6</v>
      </c>
      <c r="M6687" s="2" t="b">
        <f t="shared" si="208"/>
        <v>1</v>
      </c>
      <c r="N6687" s="2" t="str">
        <f t="shared" si="209"/>
        <v>Male2021&lt; 1 yearGR113-097</v>
      </c>
    </row>
    <row r="6688" spans="2:14" x14ac:dyDescent="0.35">
      <c r="B6688" t="s">
        <v>712</v>
      </c>
      <c r="C6688" t="s">
        <v>713</v>
      </c>
      <c r="D6688">
        <v>2021</v>
      </c>
      <c r="E6688">
        <v>2021</v>
      </c>
      <c r="F6688" s="1" t="s">
        <v>8</v>
      </c>
      <c r="G6688" s="1" t="s">
        <v>9</v>
      </c>
      <c r="H6688" s="1" t="s">
        <v>87</v>
      </c>
      <c r="I6688" s="1" t="s">
        <v>86</v>
      </c>
      <c r="J6688">
        <v>26</v>
      </c>
      <c r="K6688">
        <v>1821502</v>
      </c>
      <c r="L6688">
        <v>1.4</v>
      </c>
      <c r="M6688" s="2" t="b">
        <f t="shared" si="208"/>
        <v>0</v>
      </c>
      <c r="N6688" s="2" t="str">
        <f t="shared" si="209"/>
        <v>Male2021&lt; 1 yearGR113-100</v>
      </c>
    </row>
    <row r="6689" spans="2:14" x14ac:dyDescent="0.35">
      <c r="B6689" t="s">
        <v>712</v>
      </c>
      <c r="C6689" t="s">
        <v>713</v>
      </c>
      <c r="D6689">
        <v>2021</v>
      </c>
      <c r="E6689">
        <v>2021</v>
      </c>
      <c r="F6689" s="1" t="s">
        <v>8</v>
      </c>
      <c r="G6689" s="1" t="s">
        <v>9</v>
      </c>
      <c r="H6689" s="1" t="s">
        <v>85</v>
      </c>
      <c r="I6689" s="1" t="s">
        <v>84</v>
      </c>
      <c r="J6689">
        <v>5192</v>
      </c>
      <c r="K6689">
        <v>1821502</v>
      </c>
      <c r="L6689">
        <v>285</v>
      </c>
      <c r="M6689" s="2" t="b">
        <f t="shared" si="208"/>
        <v>1</v>
      </c>
      <c r="N6689" s="2" t="str">
        <f t="shared" si="209"/>
        <v>Male2021&lt; 1 yearGR113-108</v>
      </c>
    </row>
    <row r="6690" spans="2:14" x14ac:dyDescent="0.35">
      <c r="B6690" t="s">
        <v>712</v>
      </c>
      <c r="C6690" t="s">
        <v>713</v>
      </c>
      <c r="D6690">
        <v>2021</v>
      </c>
      <c r="E6690">
        <v>2021</v>
      </c>
      <c r="F6690" s="1" t="s">
        <v>8</v>
      </c>
      <c r="G6690" s="1" t="s">
        <v>9</v>
      </c>
      <c r="H6690" s="1" t="s">
        <v>164</v>
      </c>
      <c r="I6690" s="1" t="s">
        <v>163</v>
      </c>
      <c r="J6690">
        <v>2007</v>
      </c>
      <c r="K6690">
        <v>1821502</v>
      </c>
      <c r="L6690">
        <v>110.2</v>
      </c>
      <c r="M6690" s="2" t="b">
        <f t="shared" si="208"/>
        <v>1</v>
      </c>
      <c r="N6690" s="2" t="str">
        <f t="shared" si="209"/>
        <v>Male2021&lt; 1 yearGR113-109</v>
      </c>
    </row>
    <row r="6691" spans="2:14" x14ac:dyDescent="0.35">
      <c r="B6691" t="s">
        <v>712</v>
      </c>
      <c r="C6691" t="s">
        <v>713</v>
      </c>
      <c r="D6691">
        <v>2021</v>
      </c>
      <c r="E6691">
        <v>2021</v>
      </c>
      <c r="F6691" s="1" t="s">
        <v>8</v>
      </c>
      <c r="G6691" s="1" t="s">
        <v>9</v>
      </c>
      <c r="H6691" s="1" t="s">
        <v>83</v>
      </c>
      <c r="I6691" s="1" t="s">
        <v>82</v>
      </c>
      <c r="J6691">
        <v>1536</v>
      </c>
      <c r="K6691">
        <v>1821502</v>
      </c>
      <c r="L6691">
        <v>84.3</v>
      </c>
      <c r="M6691" s="2" t="b">
        <f t="shared" si="208"/>
        <v>0</v>
      </c>
      <c r="N6691" s="2" t="str">
        <f t="shared" si="209"/>
        <v>Male2021&lt; 1 yearGR113-110</v>
      </c>
    </row>
    <row r="6692" spans="2:14" x14ac:dyDescent="0.35">
      <c r="B6692" t="s">
        <v>712</v>
      </c>
      <c r="C6692" t="s">
        <v>713</v>
      </c>
      <c r="D6692">
        <v>2021</v>
      </c>
      <c r="E6692">
        <v>2021</v>
      </c>
      <c r="F6692" s="1" t="s">
        <v>8</v>
      </c>
      <c r="G6692" s="1" t="s">
        <v>9</v>
      </c>
      <c r="H6692" s="1" t="s">
        <v>81</v>
      </c>
      <c r="I6692" s="1" t="s">
        <v>80</v>
      </c>
      <c r="J6692">
        <v>352</v>
      </c>
      <c r="K6692">
        <v>1821502</v>
      </c>
      <c r="L6692">
        <v>19.3</v>
      </c>
      <c r="M6692" s="2" t="b">
        <f t="shared" si="208"/>
        <v>0</v>
      </c>
      <c r="N6692" s="2" t="str">
        <f t="shared" si="209"/>
        <v>Male2021&lt; 1 yearGR113-111</v>
      </c>
    </row>
    <row r="6693" spans="2:14" x14ac:dyDescent="0.35">
      <c r="B6693" t="s">
        <v>712</v>
      </c>
      <c r="C6693" t="s">
        <v>713</v>
      </c>
      <c r="D6693">
        <v>2021</v>
      </c>
      <c r="E6693">
        <v>2021</v>
      </c>
      <c r="F6693" s="1" t="s">
        <v>8</v>
      </c>
      <c r="G6693" s="1" t="s">
        <v>9</v>
      </c>
      <c r="H6693" s="1" t="s">
        <v>79</v>
      </c>
      <c r="I6693" s="1" t="s">
        <v>78</v>
      </c>
      <c r="J6693">
        <v>749</v>
      </c>
      <c r="K6693">
        <v>1821502</v>
      </c>
      <c r="L6693">
        <v>41.1</v>
      </c>
      <c r="M6693" s="2" t="b">
        <f t="shared" si="208"/>
        <v>1</v>
      </c>
      <c r="N6693" s="2" t="str">
        <f t="shared" si="209"/>
        <v>Male2021&lt; 1 yearGR113-112</v>
      </c>
    </row>
    <row r="6694" spans="2:14" x14ac:dyDescent="0.35">
      <c r="B6694" t="s">
        <v>712</v>
      </c>
      <c r="C6694" t="s">
        <v>713</v>
      </c>
      <c r="D6694">
        <v>2021</v>
      </c>
      <c r="E6694">
        <v>2021</v>
      </c>
      <c r="F6694" s="1" t="s">
        <v>8</v>
      </c>
      <c r="G6694" s="1" t="s">
        <v>9</v>
      </c>
      <c r="H6694" s="1" t="s">
        <v>77</v>
      </c>
      <c r="I6694" s="1" t="s">
        <v>76</v>
      </c>
      <c r="J6694">
        <v>56</v>
      </c>
      <c r="K6694">
        <v>1821502</v>
      </c>
      <c r="L6694">
        <v>3.1</v>
      </c>
      <c r="M6694" s="2" t="b">
        <f t="shared" si="208"/>
        <v>0</v>
      </c>
      <c r="N6694" s="2" t="str">
        <f t="shared" si="209"/>
        <v>Male2021&lt; 1 yearGR113-113</v>
      </c>
    </row>
    <row r="6695" spans="2:14" x14ac:dyDescent="0.35">
      <c r="B6695" t="s">
        <v>712</v>
      </c>
      <c r="C6695" t="s">
        <v>713</v>
      </c>
      <c r="D6695">
        <v>2021</v>
      </c>
      <c r="E6695">
        <v>2021</v>
      </c>
      <c r="F6695" s="1" t="s">
        <v>8</v>
      </c>
      <c r="G6695" s="1" t="s">
        <v>9</v>
      </c>
      <c r="H6695" s="1" t="s">
        <v>75</v>
      </c>
      <c r="I6695" s="1" t="s">
        <v>74</v>
      </c>
      <c r="J6695">
        <v>55</v>
      </c>
      <c r="K6695">
        <v>1821502</v>
      </c>
      <c r="L6695">
        <v>3</v>
      </c>
      <c r="M6695" s="2" t="b">
        <f t="shared" si="208"/>
        <v>0</v>
      </c>
      <c r="N6695" s="2" t="str">
        <f t="shared" si="209"/>
        <v>Male2021&lt; 1 yearGR113-114</v>
      </c>
    </row>
    <row r="6696" spans="2:14" x14ac:dyDescent="0.35">
      <c r="B6696" t="s">
        <v>712</v>
      </c>
      <c r="C6696" t="s">
        <v>713</v>
      </c>
      <c r="D6696">
        <v>2021</v>
      </c>
      <c r="E6696">
        <v>2021</v>
      </c>
      <c r="F6696" s="1" t="s">
        <v>8</v>
      </c>
      <c r="G6696" s="1" t="s">
        <v>9</v>
      </c>
      <c r="H6696" s="1" t="s">
        <v>73</v>
      </c>
      <c r="I6696" s="1" t="s">
        <v>72</v>
      </c>
      <c r="J6696">
        <v>693</v>
      </c>
      <c r="K6696">
        <v>1821502</v>
      </c>
      <c r="L6696">
        <v>38</v>
      </c>
      <c r="M6696" s="2" t="b">
        <f t="shared" si="208"/>
        <v>0</v>
      </c>
      <c r="N6696" s="2" t="str">
        <f t="shared" si="209"/>
        <v>Male2021&lt; 1 yearGR113-117</v>
      </c>
    </row>
    <row r="6697" spans="2:14" x14ac:dyDescent="0.35">
      <c r="B6697" t="s">
        <v>712</v>
      </c>
      <c r="C6697" t="s">
        <v>713</v>
      </c>
      <c r="D6697">
        <v>2021</v>
      </c>
      <c r="E6697">
        <v>2021</v>
      </c>
      <c r="F6697" s="1" t="s">
        <v>8</v>
      </c>
      <c r="G6697" s="1" t="s">
        <v>9</v>
      </c>
      <c r="H6697" s="1" t="s">
        <v>69</v>
      </c>
      <c r="I6697" s="1" t="s">
        <v>68</v>
      </c>
      <c r="J6697">
        <v>22</v>
      </c>
      <c r="K6697">
        <v>1821502</v>
      </c>
      <c r="L6697">
        <v>1.2</v>
      </c>
      <c r="M6697" s="2" t="b">
        <f t="shared" si="208"/>
        <v>0</v>
      </c>
      <c r="N6697" s="2" t="str">
        <f t="shared" si="209"/>
        <v>Male2021&lt; 1 yearGR113-120</v>
      </c>
    </row>
    <row r="6698" spans="2:14" x14ac:dyDescent="0.35">
      <c r="B6698" t="s">
        <v>712</v>
      </c>
      <c r="C6698" t="s">
        <v>713</v>
      </c>
      <c r="D6698">
        <v>2021</v>
      </c>
      <c r="E6698">
        <v>2021</v>
      </c>
      <c r="F6698" s="1" t="s">
        <v>8</v>
      </c>
      <c r="G6698" s="1" t="s">
        <v>9</v>
      </c>
      <c r="H6698" s="1" t="s">
        <v>67</v>
      </c>
      <c r="I6698" s="1" t="s">
        <v>66</v>
      </c>
      <c r="J6698">
        <v>15</v>
      </c>
      <c r="K6698">
        <v>1821502</v>
      </c>
      <c r="L6698" t="s">
        <v>10</v>
      </c>
      <c r="M6698" s="2" t="b">
        <f t="shared" si="208"/>
        <v>0</v>
      </c>
      <c r="N6698" s="2" t="str">
        <f t="shared" si="209"/>
        <v>Male2021&lt; 1 yearGR113-122</v>
      </c>
    </row>
    <row r="6699" spans="2:14" x14ac:dyDescent="0.35">
      <c r="B6699" t="s">
        <v>712</v>
      </c>
      <c r="C6699" t="s">
        <v>713</v>
      </c>
      <c r="D6699">
        <v>2021</v>
      </c>
      <c r="E6699">
        <v>2021</v>
      </c>
      <c r="F6699" s="1" t="s">
        <v>8</v>
      </c>
      <c r="G6699" s="1" t="s">
        <v>9</v>
      </c>
      <c r="H6699" s="1" t="s">
        <v>154</v>
      </c>
      <c r="I6699" s="1" t="s">
        <v>153</v>
      </c>
      <c r="J6699">
        <v>639</v>
      </c>
      <c r="K6699">
        <v>1821502</v>
      </c>
      <c r="L6699">
        <v>35.1</v>
      </c>
      <c r="M6699" s="2" t="b">
        <f t="shared" si="208"/>
        <v>0</v>
      </c>
      <c r="N6699" s="2" t="str">
        <f t="shared" si="209"/>
        <v>Male2021&lt; 1 yearGR113-123</v>
      </c>
    </row>
    <row r="6700" spans="2:14" x14ac:dyDescent="0.35">
      <c r="B6700" t="s">
        <v>712</v>
      </c>
      <c r="C6700" t="s">
        <v>713</v>
      </c>
      <c r="D6700">
        <v>2021</v>
      </c>
      <c r="E6700">
        <v>2021</v>
      </c>
      <c r="F6700" s="1" t="s">
        <v>8</v>
      </c>
      <c r="G6700" s="1" t="s">
        <v>9</v>
      </c>
      <c r="H6700" s="1" t="s">
        <v>61</v>
      </c>
      <c r="I6700" s="1" t="s">
        <v>60</v>
      </c>
      <c r="J6700">
        <v>158</v>
      </c>
      <c r="K6700">
        <v>1821502</v>
      </c>
      <c r="L6700">
        <v>8.6999999999999993</v>
      </c>
      <c r="M6700" s="2" t="b">
        <f t="shared" si="208"/>
        <v>1</v>
      </c>
      <c r="N6700" s="2" t="str">
        <f t="shared" si="209"/>
        <v>Male2021&lt; 1 yearGR113-127</v>
      </c>
    </row>
    <row r="6701" spans="2:14" x14ac:dyDescent="0.35">
      <c r="B6701" t="s">
        <v>712</v>
      </c>
      <c r="C6701" t="s">
        <v>713</v>
      </c>
      <c r="D6701">
        <v>2021</v>
      </c>
      <c r="E6701">
        <v>2021</v>
      </c>
      <c r="F6701" s="1" t="s">
        <v>8</v>
      </c>
      <c r="G6701" s="1" t="s">
        <v>9</v>
      </c>
      <c r="H6701" s="1" t="s">
        <v>57</v>
      </c>
      <c r="I6701" s="1" t="s">
        <v>56</v>
      </c>
      <c r="J6701">
        <v>151</v>
      </c>
      <c r="K6701">
        <v>1821502</v>
      </c>
      <c r="L6701">
        <v>8.3000000000000007</v>
      </c>
      <c r="M6701" s="2" t="b">
        <f t="shared" si="208"/>
        <v>0</v>
      </c>
      <c r="N6701" s="2" t="str">
        <f t="shared" si="209"/>
        <v>Male2021&lt; 1 yearGR113-129</v>
      </c>
    </row>
    <row r="6702" spans="2:14" x14ac:dyDescent="0.35">
      <c r="B6702" t="s">
        <v>712</v>
      </c>
      <c r="C6702" t="s">
        <v>713</v>
      </c>
      <c r="D6702">
        <v>2021</v>
      </c>
      <c r="E6702">
        <v>2021</v>
      </c>
      <c r="F6702" s="1" t="s">
        <v>8</v>
      </c>
      <c r="G6702" s="1" t="s">
        <v>9</v>
      </c>
      <c r="H6702" s="1" t="s">
        <v>55</v>
      </c>
      <c r="I6702" s="1" t="s">
        <v>54</v>
      </c>
      <c r="J6702">
        <v>63</v>
      </c>
      <c r="K6702">
        <v>1821502</v>
      </c>
      <c r="L6702">
        <v>3.5</v>
      </c>
      <c r="M6702" s="2" t="b">
        <f t="shared" si="208"/>
        <v>0</v>
      </c>
      <c r="N6702" s="2" t="str">
        <f t="shared" si="209"/>
        <v>Male2021&lt; 1 yearGR113-131</v>
      </c>
    </row>
    <row r="6703" spans="2:14" x14ac:dyDescent="0.35">
      <c r="B6703" t="s">
        <v>712</v>
      </c>
      <c r="C6703" t="s">
        <v>713</v>
      </c>
      <c r="D6703">
        <v>2021</v>
      </c>
      <c r="E6703">
        <v>2021</v>
      </c>
      <c r="F6703" s="1" t="s">
        <v>8</v>
      </c>
      <c r="G6703" s="1" t="s">
        <v>9</v>
      </c>
      <c r="H6703" s="1" t="s">
        <v>53</v>
      </c>
      <c r="I6703" s="1" t="s">
        <v>52</v>
      </c>
      <c r="J6703">
        <v>62</v>
      </c>
      <c r="K6703">
        <v>1821502</v>
      </c>
      <c r="L6703">
        <v>3.4</v>
      </c>
      <c r="M6703" s="2" t="b">
        <f t="shared" si="208"/>
        <v>0</v>
      </c>
      <c r="N6703" s="2" t="str">
        <f t="shared" si="209"/>
        <v>Male2021&lt; 1 yearGR113-133</v>
      </c>
    </row>
    <row r="6704" spans="2:14" x14ac:dyDescent="0.35">
      <c r="B6704" t="s">
        <v>712</v>
      </c>
      <c r="C6704" t="s">
        <v>713</v>
      </c>
      <c r="D6704">
        <v>2021</v>
      </c>
      <c r="E6704">
        <v>2021</v>
      </c>
      <c r="F6704" s="1" t="s">
        <v>8</v>
      </c>
      <c r="G6704" s="1" t="s">
        <v>9</v>
      </c>
      <c r="H6704" s="1" t="s">
        <v>51</v>
      </c>
      <c r="I6704" s="1" t="s">
        <v>50</v>
      </c>
      <c r="J6704">
        <v>44</v>
      </c>
      <c r="K6704">
        <v>1821502</v>
      </c>
      <c r="L6704">
        <v>2.4</v>
      </c>
      <c r="M6704" s="2" t="b">
        <f t="shared" ref="M6704:M6767" si="210">LEFT(H6704,1)="#"</f>
        <v>1</v>
      </c>
      <c r="N6704" s="2" t="str">
        <f t="shared" ref="N6704:N6767" si="211">B6704&amp;E6704&amp;F6704&amp;I6704</f>
        <v>Male2021&lt; 1 yearGR113-137</v>
      </c>
    </row>
    <row r="6705" spans="2:14" x14ac:dyDescent="0.35">
      <c r="B6705" t="s">
        <v>712</v>
      </c>
      <c r="C6705" t="s">
        <v>713</v>
      </c>
      <c r="D6705">
        <v>2021</v>
      </c>
      <c r="E6705">
        <v>2021</v>
      </c>
      <c r="F6705" s="1" t="s">
        <v>14</v>
      </c>
      <c r="G6705" s="1" t="s">
        <v>15</v>
      </c>
      <c r="H6705" s="1" t="s">
        <v>143</v>
      </c>
      <c r="I6705" s="1" t="s">
        <v>142</v>
      </c>
      <c r="J6705">
        <v>23</v>
      </c>
      <c r="K6705">
        <v>7802850</v>
      </c>
      <c r="L6705">
        <v>0.3</v>
      </c>
      <c r="M6705" s="2" t="b">
        <f t="shared" si="210"/>
        <v>1</v>
      </c>
      <c r="N6705" s="2" t="str">
        <f t="shared" si="211"/>
        <v>Male20211-4 yearsGR113-010</v>
      </c>
    </row>
    <row r="6706" spans="2:14" x14ac:dyDescent="0.35">
      <c r="B6706" t="s">
        <v>712</v>
      </c>
      <c r="C6706" t="s">
        <v>713</v>
      </c>
      <c r="D6706">
        <v>2021</v>
      </c>
      <c r="E6706">
        <v>2021</v>
      </c>
      <c r="F6706" s="1" t="s">
        <v>14</v>
      </c>
      <c r="G6706" s="1" t="s">
        <v>15</v>
      </c>
      <c r="H6706" s="1" t="s">
        <v>141</v>
      </c>
      <c r="I6706" s="1" t="s">
        <v>140</v>
      </c>
      <c r="J6706">
        <v>84</v>
      </c>
      <c r="K6706">
        <v>7802850</v>
      </c>
      <c r="L6706">
        <v>1.1000000000000001</v>
      </c>
      <c r="M6706" s="2" t="b">
        <f t="shared" si="210"/>
        <v>0</v>
      </c>
      <c r="N6706" s="2" t="str">
        <f t="shared" si="211"/>
        <v>Male20211-4 yearsGR113-018</v>
      </c>
    </row>
    <row r="6707" spans="2:14" x14ac:dyDescent="0.35">
      <c r="B6707" t="s">
        <v>712</v>
      </c>
      <c r="C6707" t="s">
        <v>713</v>
      </c>
      <c r="D6707">
        <v>2021</v>
      </c>
      <c r="E6707">
        <v>2021</v>
      </c>
      <c r="F6707" s="1" t="s">
        <v>14</v>
      </c>
      <c r="G6707" s="1" t="s">
        <v>15</v>
      </c>
      <c r="H6707" s="1" t="s">
        <v>139</v>
      </c>
      <c r="I6707" s="1" t="s">
        <v>138</v>
      </c>
      <c r="J6707">
        <v>155</v>
      </c>
      <c r="K6707">
        <v>7802850</v>
      </c>
      <c r="L6707">
        <v>2</v>
      </c>
      <c r="M6707" s="2" t="b">
        <f t="shared" si="210"/>
        <v>1</v>
      </c>
      <c r="N6707" s="2" t="str">
        <f t="shared" si="211"/>
        <v>Male20211-4 yearsGR113-019</v>
      </c>
    </row>
    <row r="6708" spans="2:14" x14ac:dyDescent="0.35">
      <c r="B6708" t="s">
        <v>712</v>
      </c>
      <c r="C6708" t="s">
        <v>713</v>
      </c>
      <c r="D6708">
        <v>2021</v>
      </c>
      <c r="E6708">
        <v>2021</v>
      </c>
      <c r="F6708" s="1" t="s">
        <v>14</v>
      </c>
      <c r="G6708" s="1" t="s">
        <v>15</v>
      </c>
      <c r="H6708" s="1" t="s">
        <v>272</v>
      </c>
      <c r="I6708" s="1" t="s">
        <v>271</v>
      </c>
      <c r="J6708">
        <v>10</v>
      </c>
      <c r="K6708">
        <v>7802850</v>
      </c>
      <c r="L6708" t="s">
        <v>10</v>
      </c>
      <c r="M6708" s="2" t="b">
        <f t="shared" si="210"/>
        <v>0</v>
      </c>
      <c r="N6708" s="2" t="str">
        <f t="shared" si="211"/>
        <v>Male20211-4 yearsGR113-024</v>
      </c>
    </row>
    <row r="6709" spans="2:14" x14ac:dyDescent="0.35">
      <c r="B6709" t="s">
        <v>712</v>
      </c>
      <c r="C6709" t="s">
        <v>713</v>
      </c>
      <c r="D6709">
        <v>2021</v>
      </c>
      <c r="E6709">
        <v>2021</v>
      </c>
      <c r="F6709" s="1" t="s">
        <v>14</v>
      </c>
      <c r="G6709" s="1" t="s">
        <v>15</v>
      </c>
      <c r="H6709" s="1" t="s">
        <v>250</v>
      </c>
      <c r="I6709" s="1" t="s">
        <v>249</v>
      </c>
      <c r="J6709">
        <v>35</v>
      </c>
      <c r="K6709">
        <v>7802850</v>
      </c>
      <c r="L6709">
        <v>0.4</v>
      </c>
      <c r="M6709" s="2" t="b">
        <f t="shared" si="210"/>
        <v>0</v>
      </c>
      <c r="N6709" s="2" t="str">
        <f t="shared" si="211"/>
        <v>Male20211-4 yearsGR113-036</v>
      </c>
    </row>
    <row r="6710" spans="2:14" x14ac:dyDescent="0.35">
      <c r="B6710" t="s">
        <v>712</v>
      </c>
      <c r="C6710" t="s">
        <v>713</v>
      </c>
      <c r="D6710">
        <v>2021</v>
      </c>
      <c r="E6710">
        <v>2021</v>
      </c>
      <c r="F6710" s="1" t="s">
        <v>14</v>
      </c>
      <c r="G6710" s="1" t="s">
        <v>15</v>
      </c>
      <c r="H6710" s="1" t="s">
        <v>135</v>
      </c>
      <c r="I6710" s="1" t="s">
        <v>134</v>
      </c>
      <c r="J6710">
        <v>44</v>
      </c>
      <c r="K6710">
        <v>7802850</v>
      </c>
      <c r="L6710">
        <v>0.6</v>
      </c>
      <c r="M6710" s="2" t="b">
        <f t="shared" si="210"/>
        <v>0</v>
      </c>
      <c r="N6710" s="2" t="str">
        <f t="shared" si="211"/>
        <v>Male20211-4 yearsGR113-037</v>
      </c>
    </row>
    <row r="6711" spans="2:14" x14ac:dyDescent="0.35">
      <c r="B6711" t="s">
        <v>712</v>
      </c>
      <c r="C6711" t="s">
        <v>713</v>
      </c>
      <c r="D6711">
        <v>2021</v>
      </c>
      <c r="E6711">
        <v>2021</v>
      </c>
      <c r="F6711" s="1" t="s">
        <v>14</v>
      </c>
      <c r="G6711" s="1" t="s">
        <v>15</v>
      </c>
      <c r="H6711" s="1" t="s">
        <v>246</v>
      </c>
      <c r="I6711" s="1" t="s">
        <v>245</v>
      </c>
      <c r="J6711">
        <v>42</v>
      </c>
      <c r="K6711">
        <v>7802850</v>
      </c>
      <c r="L6711">
        <v>0.5</v>
      </c>
      <c r="M6711" s="2" t="b">
        <f t="shared" si="210"/>
        <v>0</v>
      </c>
      <c r="N6711" s="2" t="str">
        <f t="shared" si="211"/>
        <v>Male20211-4 yearsGR113-040</v>
      </c>
    </row>
    <row r="6712" spans="2:14" x14ac:dyDescent="0.35">
      <c r="B6712" t="s">
        <v>712</v>
      </c>
      <c r="C6712" t="s">
        <v>713</v>
      </c>
      <c r="D6712">
        <v>2021</v>
      </c>
      <c r="E6712">
        <v>2021</v>
      </c>
      <c r="F6712" s="1" t="s">
        <v>14</v>
      </c>
      <c r="G6712" s="1" t="s">
        <v>15</v>
      </c>
      <c r="H6712" s="1" t="s">
        <v>240</v>
      </c>
      <c r="I6712" s="1" t="s">
        <v>239</v>
      </c>
      <c r="J6712">
        <v>58</v>
      </c>
      <c r="K6712">
        <v>7802850</v>
      </c>
      <c r="L6712">
        <v>0.7</v>
      </c>
      <c r="M6712" s="2" t="b">
        <f t="shared" si="210"/>
        <v>0</v>
      </c>
      <c r="N6712" s="2" t="str">
        <f t="shared" si="211"/>
        <v>Male20211-4 yearsGR113-043</v>
      </c>
    </row>
    <row r="6713" spans="2:14" x14ac:dyDescent="0.35">
      <c r="B6713" t="s">
        <v>712</v>
      </c>
      <c r="C6713" t="s">
        <v>713</v>
      </c>
      <c r="D6713">
        <v>2021</v>
      </c>
      <c r="E6713">
        <v>2021</v>
      </c>
      <c r="F6713" s="1" t="s">
        <v>14</v>
      </c>
      <c r="G6713" s="1" t="s">
        <v>15</v>
      </c>
      <c r="H6713" s="1" t="s">
        <v>238</v>
      </c>
      <c r="I6713" s="1" t="s">
        <v>237</v>
      </c>
      <c r="J6713">
        <v>21</v>
      </c>
      <c r="K6713">
        <v>7802850</v>
      </c>
      <c r="L6713">
        <v>0.3</v>
      </c>
      <c r="M6713" s="2" t="b">
        <f t="shared" si="210"/>
        <v>1</v>
      </c>
      <c r="N6713" s="2" t="str">
        <f t="shared" si="211"/>
        <v>Male20211-4 yearsGR113-044</v>
      </c>
    </row>
    <row r="6714" spans="2:14" x14ac:dyDescent="0.35">
      <c r="B6714" t="s">
        <v>712</v>
      </c>
      <c r="C6714" t="s">
        <v>713</v>
      </c>
      <c r="D6714">
        <v>2021</v>
      </c>
      <c r="E6714">
        <v>2021</v>
      </c>
      <c r="F6714" s="1" t="s">
        <v>14</v>
      </c>
      <c r="G6714" s="1" t="s">
        <v>15</v>
      </c>
      <c r="H6714" s="1" t="s">
        <v>129</v>
      </c>
      <c r="I6714" s="1" t="s">
        <v>128</v>
      </c>
      <c r="J6714">
        <v>83</v>
      </c>
      <c r="K6714">
        <v>7802850</v>
      </c>
      <c r="L6714">
        <v>1.1000000000000001</v>
      </c>
      <c r="M6714" s="2" t="b">
        <f t="shared" si="210"/>
        <v>0</v>
      </c>
      <c r="N6714" s="2" t="str">
        <f t="shared" si="211"/>
        <v>Male20211-4 yearsGR113-053</v>
      </c>
    </row>
    <row r="6715" spans="2:14" x14ac:dyDescent="0.35">
      <c r="B6715" t="s">
        <v>712</v>
      </c>
      <c r="C6715" t="s">
        <v>713</v>
      </c>
      <c r="D6715">
        <v>2021</v>
      </c>
      <c r="E6715">
        <v>2021</v>
      </c>
      <c r="F6715" s="1" t="s">
        <v>14</v>
      </c>
      <c r="G6715" s="1" t="s">
        <v>15</v>
      </c>
      <c r="H6715" s="1" t="s">
        <v>127</v>
      </c>
      <c r="I6715" s="1" t="s">
        <v>126</v>
      </c>
      <c r="J6715">
        <v>54</v>
      </c>
      <c r="K6715">
        <v>7802850</v>
      </c>
      <c r="L6715">
        <v>0.7</v>
      </c>
      <c r="M6715" s="2" t="b">
        <f t="shared" si="210"/>
        <v>1</v>
      </c>
      <c r="N6715" s="2" t="str">
        <f t="shared" si="211"/>
        <v>Male20211-4 yearsGR113-054</v>
      </c>
    </row>
    <row r="6716" spans="2:14" x14ac:dyDescent="0.35">
      <c r="B6716" t="s">
        <v>712</v>
      </c>
      <c r="C6716" t="s">
        <v>713</v>
      </c>
      <c r="D6716">
        <v>2021</v>
      </c>
      <c r="E6716">
        <v>2021</v>
      </c>
      <c r="F6716" s="1" t="s">
        <v>14</v>
      </c>
      <c r="G6716" s="1" t="s">
        <v>15</v>
      </c>
      <c r="H6716" s="1" t="s">
        <v>113</v>
      </c>
      <c r="I6716" s="1" t="s">
        <v>112</v>
      </c>
      <c r="J6716">
        <v>50</v>
      </c>
      <c r="K6716">
        <v>7802850</v>
      </c>
      <c r="L6716">
        <v>0.6</v>
      </c>
      <c r="M6716" s="2" t="b">
        <f t="shared" si="210"/>
        <v>0</v>
      </c>
      <c r="N6716" s="2" t="str">
        <f t="shared" si="211"/>
        <v>Male20211-4 yearsGR113-064</v>
      </c>
    </row>
    <row r="6717" spans="2:14" x14ac:dyDescent="0.35">
      <c r="B6717" t="s">
        <v>712</v>
      </c>
      <c r="C6717" t="s">
        <v>713</v>
      </c>
      <c r="D6717">
        <v>2021</v>
      </c>
      <c r="E6717">
        <v>2021</v>
      </c>
      <c r="F6717" s="1" t="s">
        <v>14</v>
      </c>
      <c r="G6717" s="1" t="s">
        <v>15</v>
      </c>
      <c r="H6717" s="1" t="s">
        <v>109</v>
      </c>
      <c r="I6717" s="1" t="s">
        <v>108</v>
      </c>
      <c r="J6717">
        <v>46</v>
      </c>
      <c r="K6717">
        <v>7802850</v>
      </c>
      <c r="L6717">
        <v>0.6</v>
      </c>
      <c r="M6717" s="2" t="b">
        <f t="shared" si="210"/>
        <v>0</v>
      </c>
      <c r="N6717" s="2" t="str">
        <f t="shared" si="211"/>
        <v>Male20211-4 yearsGR113-068</v>
      </c>
    </row>
    <row r="6718" spans="2:14" x14ac:dyDescent="0.35">
      <c r="B6718" t="s">
        <v>712</v>
      </c>
      <c r="C6718" t="s">
        <v>713</v>
      </c>
      <c r="D6718">
        <v>2021</v>
      </c>
      <c r="E6718">
        <v>2021</v>
      </c>
      <c r="F6718" s="1" t="s">
        <v>14</v>
      </c>
      <c r="G6718" s="1" t="s">
        <v>15</v>
      </c>
      <c r="H6718" s="1" t="s">
        <v>107</v>
      </c>
      <c r="I6718" s="1" t="s">
        <v>106</v>
      </c>
      <c r="J6718">
        <v>27</v>
      </c>
      <c r="K6718">
        <v>7802850</v>
      </c>
      <c r="L6718">
        <v>0.3</v>
      </c>
      <c r="M6718" s="2" t="b">
        <f t="shared" si="210"/>
        <v>1</v>
      </c>
      <c r="N6718" s="2" t="str">
        <f t="shared" si="211"/>
        <v>Male20211-4 yearsGR113-070</v>
      </c>
    </row>
    <row r="6719" spans="2:14" x14ac:dyDescent="0.35">
      <c r="B6719" t="s">
        <v>712</v>
      </c>
      <c r="C6719" t="s">
        <v>713</v>
      </c>
      <c r="D6719">
        <v>2021</v>
      </c>
      <c r="E6719">
        <v>2021</v>
      </c>
      <c r="F6719" s="1" t="s">
        <v>14</v>
      </c>
      <c r="G6719" s="1" t="s">
        <v>15</v>
      </c>
      <c r="H6719" s="1" t="s">
        <v>103</v>
      </c>
      <c r="I6719" s="1" t="s">
        <v>102</v>
      </c>
      <c r="J6719">
        <v>21</v>
      </c>
      <c r="K6719">
        <v>7802850</v>
      </c>
      <c r="L6719">
        <v>0.3</v>
      </c>
      <c r="M6719" s="2" t="b">
        <f t="shared" si="210"/>
        <v>1</v>
      </c>
      <c r="N6719" s="2" t="str">
        <f t="shared" si="211"/>
        <v>Male20211-4 yearsGR113-076</v>
      </c>
    </row>
    <row r="6720" spans="2:14" x14ac:dyDescent="0.35">
      <c r="B6720" t="s">
        <v>712</v>
      </c>
      <c r="C6720" t="s">
        <v>713</v>
      </c>
      <c r="D6720">
        <v>2021</v>
      </c>
      <c r="E6720">
        <v>2021</v>
      </c>
      <c r="F6720" s="1" t="s">
        <v>14</v>
      </c>
      <c r="G6720" s="1" t="s">
        <v>15</v>
      </c>
      <c r="H6720" s="1" t="s">
        <v>101</v>
      </c>
      <c r="I6720" s="1" t="s">
        <v>100</v>
      </c>
      <c r="J6720">
        <v>20</v>
      </c>
      <c r="K6720">
        <v>7802850</v>
      </c>
      <c r="L6720">
        <v>0.3</v>
      </c>
      <c r="M6720" s="2" t="b">
        <f t="shared" si="210"/>
        <v>0</v>
      </c>
      <c r="N6720" s="2" t="str">
        <f t="shared" si="211"/>
        <v>Male20211-4 yearsGR113-078</v>
      </c>
    </row>
    <row r="6721" spans="2:14" x14ac:dyDescent="0.35">
      <c r="B6721" t="s">
        <v>712</v>
      </c>
      <c r="C6721" t="s">
        <v>713</v>
      </c>
      <c r="D6721">
        <v>2021</v>
      </c>
      <c r="E6721">
        <v>2021</v>
      </c>
      <c r="F6721" s="1" t="s">
        <v>14</v>
      </c>
      <c r="G6721" s="1" t="s">
        <v>15</v>
      </c>
      <c r="H6721" s="1" t="s">
        <v>99</v>
      </c>
      <c r="I6721" s="1" t="s">
        <v>98</v>
      </c>
      <c r="J6721">
        <v>16</v>
      </c>
      <c r="K6721">
        <v>7802850</v>
      </c>
      <c r="L6721" t="s">
        <v>10</v>
      </c>
      <c r="M6721" s="2" t="b">
        <f t="shared" si="210"/>
        <v>1</v>
      </c>
      <c r="N6721" s="2" t="str">
        <f t="shared" si="211"/>
        <v>Male20211-4 yearsGR113-082</v>
      </c>
    </row>
    <row r="6722" spans="2:14" x14ac:dyDescent="0.35">
      <c r="B6722" t="s">
        <v>712</v>
      </c>
      <c r="C6722" t="s">
        <v>713</v>
      </c>
      <c r="D6722">
        <v>2021</v>
      </c>
      <c r="E6722">
        <v>2021</v>
      </c>
      <c r="F6722" s="1" t="s">
        <v>14</v>
      </c>
      <c r="G6722" s="1" t="s">
        <v>15</v>
      </c>
      <c r="H6722" s="1" t="s">
        <v>190</v>
      </c>
      <c r="I6722" s="1" t="s">
        <v>189</v>
      </c>
      <c r="J6722">
        <v>11</v>
      </c>
      <c r="K6722">
        <v>7802850</v>
      </c>
      <c r="L6722" t="s">
        <v>10</v>
      </c>
      <c r="M6722" s="2" t="b">
        <f t="shared" si="210"/>
        <v>0</v>
      </c>
      <c r="N6722" s="2" t="str">
        <f t="shared" si="211"/>
        <v>Male20211-4 yearsGR113-085</v>
      </c>
    </row>
    <row r="6723" spans="2:14" x14ac:dyDescent="0.35">
      <c r="B6723" t="s">
        <v>712</v>
      </c>
      <c r="C6723" t="s">
        <v>713</v>
      </c>
      <c r="D6723">
        <v>2021</v>
      </c>
      <c r="E6723">
        <v>2021</v>
      </c>
      <c r="F6723" s="1" t="s">
        <v>14</v>
      </c>
      <c r="G6723" s="1" t="s">
        <v>15</v>
      </c>
      <c r="H6723" s="1" t="s">
        <v>186</v>
      </c>
      <c r="I6723" s="1" t="s">
        <v>185</v>
      </c>
      <c r="J6723">
        <v>49</v>
      </c>
      <c r="K6723">
        <v>7802850</v>
      </c>
      <c r="L6723">
        <v>0.6</v>
      </c>
      <c r="M6723" s="2" t="b">
        <f t="shared" si="210"/>
        <v>0</v>
      </c>
      <c r="N6723" s="2" t="str">
        <f t="shared" si="211"/>
        <v>Male20211-4 yearsGR113-089</v>
      </c>
    </row>
    <row r="6724" spans="2:14" x14ac:dyDescent="0.35">
      <c r="B6724" t="s">
        <v>712</v>
      </c>
      <c r="C6724" t="s">
        <v>713</v>
      </c>
      <c r="D6724">
        <v>2021</v>
      </c>
      <c r="E6724">
        <v>2021</v>
      </c>
      <c r="F6724" s="1" t="s">
        <v>14</v>
      </c>
      <c r="G6724" s="1" t="s">
        <v>15</v>
      </c>
      <c r="H6724" s="1" t="s">
        <v>85</v>
      </c>
      <c r="I6724" s="1" t="s">
        <v>84</v>
      </c>
      <c r="J6724">
        <v>39</v>
      </c>
      <c r="K6724">
        <v>7802850</v>
      </c>
      <c r="L6724">
        <v>0.5</v>
      </c>
      <c r="M6724" s="2" t="b">
        <f t="shared" si="210"/>
        <v>1</v>
      </c>
      <c r="N6724" s="2" t="str">
        <f t="shared" si="211"/>
        <v>Male20211-4 yearsGR113-108</v>
      </c>
    </row>
    <row r="6725" spans="2:14" x14ac:dyDescent="0.35">
      <c r="B6725" t="s">
        <v>712</v>
      </c>
      <c r="C6725" t="s">
        <v>713</v>
      </c>
      <c r="D6725">
        <v>2021</v>
      </c>
      <c r="E6725">
        <v>2021</v>
      </c>
      <c r="F6725" s="1" t="s">
        <v>14</v>
      </c>
      <c r="G6725" s="1" t="s">
        <v>15</v>
      </c>
      <c r="H6725" s="1" t="s">
        <v>164</v>
      </c>
      <c r="I6725" s="1" t="s">
        <v>163</v>
      </c>
      <c r="J6725">
        <v>195</v>
      </c>
      <c r="K6725">
        <v>7802850</v>
      </c>
      <c r="L6725">
        <v>2.5</v>
      </c>
      <c r="M6725" s="2" t="b">
        <f t="shared" si="210"/>
        <v>1</v>
      </c>
      <c r="N6725" s="2" t="str">
        <f t="shared" si="211"/>
        <v>Male20211-4 yearsGR113-109</v>
      </c>
    </row>
    <row r="6726" spans="2:14" x14ac:dyDescent="0.35">
      <c r="B6726" t="s">
        <v>712</v>
      </c>
      <c r="C6726" t="s">
        <v>713</v>
      </c>
      <c r="D6726">
        <v>2021</v>
      </c>
      <c r="E6726">
        <v>2021</v>
      </c>
      <c r="F6726" s="1" t="s">
        <v>14</v>
      </c>
      <c r="G6726" s="1" t="s">
        <v>15</v>
      </c>
      <c r="H6726" s="1" t="s">
        <v>83</v>
      </c>
      <c r="I6726" s="1" t="s">
        <v>82</v>
      </c>
      <c r="J6726">
        <v>161</v>
      </c>
      <c r="K6726">
        <v>7802850</v>
      </c>
      <c r="L6726">
        <v>2.1</v>
      </c>
      <c r="M6726" s="2" t="b">
        <f t="shared" si="210"/>
        <v>0</v>
      </c>
      <c r="N6726" s="2" t="str">
        <f t="shared" si="211"/>
        <v>Male20211-4 yearsGR113-110</v>
      </c>
    </row>
    <row r="6727" spans="2:14" x14ac:dyDescent="0.35">
      <c r="B6727" t="s">
        <v>712</v>
      </c>
      <c r="C6727" t="s">
        <v>713</v>
      </c>
      <c r="D6727">
        <v>2021</v>
      </c>
      <c r="E6727">
        <v>2021</v>
      </c>
      <c r="F6727" s="1" t="s">
        <v>14</v>
      </c>
      <c r="G6727" s="1" t="s">
        <v>15</v>
      </c>
      <c r="H6727" s="1" t="s">
        <v>81</v>
      </c>
      <c r="I6727" s="1" t="s">
        <v>80</v>
      </c>
      <c r="J6727">
        <v>185</v>
      </c>
      <c r="K6727">
        <v>7802850</v>
      </c>
      <c r="L6727">
        <v>2.4</v>
      </c>
      <c r="M6727" s="2" t="b">
        <f t="shared" si="210"/>
        <v>0</v>
      </c>
      <c r="N6727" s="2" t="str">
        <f t="shared" si="211"/>
        <v>Male20211-4 yearsGR113-111</v>
      </c>
    </row>
    <row r="6728" spans="2:14" x14ac:dyDescent="0.35">
      <c r="B6728" t="s">
        <v>712</v>
      </c>
      <c r="C6728" t="s">
        <v>713</v>
      </c>
      <c r="D6728">
        <v>2021</v>
      </c>
      <c r="E6728">
        <v>2021</v>
      </c>
      <c r="F6728" s="1" t="s">
        <v>14</v>
      </c>
      <c r="G6728" s="1" t="s">
        <v>15</v>
      </c>
      <c r="H6728" s="1" t="s">
        <v>79</v>
      </c>
      <c r="I6728" s="1" t="s">
        <v>78</v>
      </c>
      <c r="J6728">
        <v>766</v>
      </c>
      <c r="K6728">
        <v>7802850</v>
      </c>
      <c r="L6728">
        <v>9.8000000000000007</v>
      </c>
      <c r="M6728" s="2" t="b">
        <f t="shared" si="210"/>
        <v>1</v>
      </c>
      <c r="N6728" s="2" t="str">
        <f t="shared" si="211"/>
        <v>Male20211-4 yearsGR113-112</v>
      </c>
    </row>
    <row r="6729" spans="2:14" x14ac:dyDescent="0.35">
      <c r="B6729" t="s">
        <v>712</v>
      </c>
      <c r="C6729" t="s">
        <v>713</v>
      </c>
      <c r="D6729">
        <v>2021</v>
      </c>
      <c r="E6729">
        <v>2021</v>
      </c>
      <c r="F6729" s="1" t="s">
        <v>14</v>
      </c>
      <c r="G6729" s="1" t="s">
        <v>15</v>
      </c>
      <c r="H6729" s="1" t="s">
        <v>77</v>
      </c>
      <c r="I6729" s="1" t="s">
        <v>76</v>
      </c>
      <c r="J6729">
        <v>216</v>
      </c>
      <c r="K6729">
        <v>7802850</v>
      </c>
      <c r="L6729">
        <v>2.8</v>
      </c>
      <c r="M6729" s="2" t="b">
        <f t="shared" si="210"/>
        <v>0</v>
      </c>
      <c r="N6729" s="2" t="str">
        <f t="shared" si="211"/>
        <v>Male20211-4 yearsGR113-113</v>
      </c>
    </row>
    <row r="6730" spans="2:14" x14ac:dyDescent="0.35">
      <c r="B6730" t="s">
        <v>712</v>
      </c>
      <c r="C6730" t="s">
        <v>713</v>
      </c>
      <c r="D6730">
        <v>2021</v>
      </c>
      <c r="E6730">
        <v>2021</v>
      </c>
      <c r="F6730" s="1" t="s">
        <v>14</v>
      </c>
      <c r="G6730" s="1" t="s">
        <v>15</v>
      </c>
      <c r="H6730" s="1" t="s">
        <v>75</v>
      </c>
      <c r="I6730" s="1" t="s">
        <v>74</v>
      </c>
      <c r="J6730">
        <v>207</v>
      </c>
      <c r="K6730">
        <v>7802850</v>
      </c>
      <c r="L6730">
        <v>2.7</v>
      </c>
      <c r="M6730" s="2" t="b">
        <f t="shared" si="210"/>
        <v>0</v>
      </c>
      <c r="N6730" s="2" t="str">
        <f t="shared" si="211"/>
        <v>Male20211-4 yearsGR113-114</v>
      </c>
    </row>
    <row r="6731" spans="2:14" x14ac:dyDescent="0.35">
      <c r="B6731" t="s">
        <v>712</v>
      </c>
      <c r="C6731" t="s">
        <v>713</v>
      </c>
      <c r="D6731">
        <v>2021</v>
      </c>
      <c r="E6731">
        <v>2021</v>
      </c>
      <c r="F6731" s="1" t="s">
        <v>14</v>
      </c>
      <c r="G6731" s="1" t="s">
        <v>15</v>
      </c>
      <c r="H6731" s="1" t="s">
        <v>73</v>
      </c>
      <c r="I6731" s="1" t="s">
        <v>72</v>
      </c>
      <c r="J6731">
        <v>550</v>
      </c>
      <c r="K6731">
        <v>7802850</v>
      </c>
      <c r="L6731">
        <v>7</v>
      </c>
      <c r="M6731" s="2" t="b">
        <f t="shared" si="210"/>
        <v>0</v>
      </c>
      <c r="N6731" s="2" t="str">
        <f t="shared" si="211"/>
        <v>Male20211-4 yearsGR113-117</v>
      </c>
    </row>
    <row r="6732" spans="2:14" x14ac:dyDescent="0.35">
      <c r="B6732" t="s">
        <v>712</v>
      </c>
      <c r="C6732" t="s">
        <v>713</v>
      </c>
      <c r="D6732">
        <v>2021</v>
      </c>
      <c r="E6732">
        <v>2021</v>
      </c>
      <c r="F6732" s="1" t="s">
        <v>14</v>
      </c>
      <c r="G6732" s="1" t="s">
        <v>15</v>
      </c>
      <c r="H6732" s="1" t="s">
        <v>71</v>
      </c>
      <c r="I6732" s="1" t="s">
        <v>70</v>
      </c>
      <c r="J6732">
        <v>11</v>
      </c>
      <c r="K6732">
        <v>7802850</v>
      </c>
      <c r="L6732" t="s">
        <v>10</v>
      </c>
      <c r="M6732" s="2" t="b">
        <f t="shared" si="210"/>
        <v>0</v>
      </c>
      <c r="N6732" s="2" t="str">
        <f t="shared" si="211"/>
        <v>Male20211-4 yearsGR113-118</v>
      </c>
    </row>
    <row r="6733" spans="2:14" x14ac:dyDescent="0.35">
      <c r="B6733" t="s">
        <v>712</v>
      </c>
      <c r="C6733" t="s">
        <v>713</v>
      </c>
      <c r="D6733">
        <v>2021</v>
      </c>
      <c r="E6733">
        <v>2021</v>
      </c>
      <c r="F6733" s="1" t="s">
        <v>14</v>
      </c>
      <c r="G6733" s="1" t="s">
        <v>15</v>
      </c>
      <c r="H6733" s="1" t="s">
        <v>158</v>
      </c>
      <c r="I6733" s="1" t="s">
        <v>157</v>
      </c>
      <c r="J6733">
        <v>43</v>
      </c>
      <c r="K6733">
        <v>7802850</v>
      </c>
      <c r="L6733">
        <v>0.6</v>
      </c>
      <c r="M6733" s="2" t="b">
        <f t="shared" si="210"/>
        <v>0</v>
      </c>
      <c r="N6733" s="2" t="str">
        <f t="shared" si="211"/>
        <v>Male20211-4 yearsGR113-119</v>
      </c>
    </row>
    <row r="6734" spans="2:14" x14ac:dyDescent="0.35">
      <c r="B6734" t="s">
        <v>712</v>
      </c>
      <c r="C6734" t="s">
        <v>713</v>
      </c>
      <c r="D6734">
        <v>2021</v>
      </c>
      <c r="E6734">
        <v>2021</v>
      </c>
      <c r="F6734" s="1" t="s">
        <v>14</v>
      </c>
      <c r="G6734" s="1" t="s">
        <v>15</v>
      </c>
      <c r="H6734" s="1" t="s">
        <v>69</v>
      </c>
      <c r="I6734" s="1" t="s">
        <v>68</v>
      </c>
      <c r="J6734">
        <v>293</v>
      </c>
      <c r="K6734">
        <v>7802850</v>
      </c>
      <c r="L6734">
        <v>3.8</v>
      </c>
      <c r="M6734" s="2" t="b">
        <f t="shared" si="210"/>
        <v>0</v>
      </c>
      <c r="N6734" s="2" t="str">
        <f t="shared" si="211"/>
        <v>Male20211-4 yearsGR113-120</v>
      </c>
    </row>
    <row r="6735" spans="2:14" x14ac:dyDescent="0.35">
      <c r="B6735" t="s">
        <v>712</v>
      </c>
      <c r="C6735" t="s">
        <v>713</v>
      </c>
      <c r="D6735">
        <v>2021</v>
      </c>
      <c r="E6735">
        <v>2021</v>
      </c>
      <c r="F6735" s="1" t="s">
        <v>14</v>
      </c>
      <c r="G6735" s="1" t="s">
        <v>15</v>
      </c>
      <c r="H6735" s="1" t="s">
        <v>156</v>
      </c>
      <c r="I6735" s="1" t="s">
        <v>155</v>
      </c>
      <c r="J6735">
        <v>53</v>
      </c>
      <c r="K6735">
        <v>7802850</v>
      </c>
      <c r="L6735">
        <v>0.7</v>
      </c>
      <c r="M6735" s="2" t="b">
        <f t="shared" si="210"/>
        <v>0</v>
      </c>
      <c r="N6735" s="2" t="str">
        <f t="shared" si="211"/>
        <v>Male20211-4 yearsGR113-121</v>
      </c>
    </row>
    <row r="6736" spans="2:14" x14ac:dyDescent="0.35">
      <c r="B6736" t="s">
        <v>712</v>
      </c>
      <c r="C6736" t="s">
        <v>713</v>
      </c>
      <c r="D6736">
        <v>2021</v>
      </c>
      <c r="E6736">
        <v>2021</v>
      </c>
      <c r="F6736" s="1" t="s">
        <v>14</v>
      </c>
      <c r="G6736" s="1" t="s">
        <v>15</v>
      </c>
      <c r="H6736" s="1" t="s">
        <v>67</v>
      </c>
      <c r="I6736" s="1" t="s">
        <v>66</v>
      </c>
      <c r="J6736">
        <v>19</v>
      </c>
      <c r="K6736">
        <v>7802850</v>
      </c>
      <c r="L6736" t="s">
        <v>10</v>
      </c>
      <c r="M6736" s="2" t="b">
        <f t="shared" si="210"/>
        <v>0</v>
      </c>
      <c r="N6736" s="2" t="str">
        <f t="shared" si="211"/>
        <v>Male20211-4 yearsGR113-122</v>
      </c>
    </row>
    <row r="6737" spans="2:14" x14ac:dyDescent="0.35">
      <c r="B6737" t="s">
        <v>712</v>
      </c>
      <c r="C6737" t="s">
        <v>713</v>
      </c>
      <c r="D6737">
        <v>2021</v>
      </c>
      <c r="E6737">
        <v>2021</v>
      </c>
      <c r="F6737" s="1" t="s">
        <v>14</v>
      </c>
      <c r="G6737" s="1" t="s">
        <v>15</v>
      </c>
      <c r="H6737" s="1" t="s">
        <v>154</v>
      </c>
      <c r="I6737" s="1" t="s">
        <v>153</v>
      </c>
      <c r="J6737">
        <v>131</v>
      </c>
      <c r="K6737">
        <v>7802850</v>
      </c>
      <c r="L6737">
        <v>1.7</v>
      </c>
      <c r="M6737" s="2" t="b">
        <f t="shared" si="210"/>
        <v>0</v>
      </c>
      <c r="N6737" s="2" t="str">
        <f t="shared" si="211"/>
        <v>Male20211-4 yearsGR113-123</v>
      </c>
    </row>
    <row r="6738" spans="2:14" x14ac:dyDescent="0.35">
      <c r="B6738" t="s">
        <v>712</v>
      </c>
      <c r="C6738" t="s">
        <v>713</v>
      </c>
      <c r="D6738">
        <v>2021</v>
      </c>
      <c r="E6738">
        <v>2021</v>
      </c>
      <c r="F6738" s="1" t="s">
        <v>14</v>
      </c>
      <c r="G6738" s="1" t="s">
        <v>15</v>
      </c>
      <c r="H6738" s="1" t="s">
        <v>61</v>
      </c>
      <c r="I6738" s="1" t="s">
        <v>60</v>
      </c>
      <c r="J6738">
        <v>185</v>
      </c>
      <c r="K6738">
        <v>7802850</v>
      </c>
      <c r="L6738">
        <v>2.4</v>
      </c>
      <c r="M6738" s="2" t="b">
        <f t="shared" si="210"/>
        <v>1</v>
      </c>
      <c r="N6738" s="2" t="str">
        <f t="shared" si="211"/>
        <v>Male20211-4 yearsGR113-127</v>
      </c>
    </row>
    <row r="6739" spans="2:14" x14ac:dyDescent="0.35">
      <c r="B6739" t="s">
        <v>712</v>
      </c>
      <c r="C6739" t="s">
        <v>713</v>
      </c>
      <c r="D6739">
        <v>2021</v>
      </c>
      <c r="E6739">
        <v>2021</v>
      </c>
      <c r="F6739" s="1" t="s">
        <v>14</v>
      </c>
      <c r="G6739" s="1" t="s">
        <v>15</v>
      </c>
      <c r="H6739" s="1" t="s">
        <v>59</v>
      </c>
      <c r="I6739" s="1" t="s">
        <v>58</v>
      </c>
      <c r="J6739">
        <v>44</v>
      </c>
      <c r="K6739">
        <v>7802850</v>
      </c>
      <c r="L6739">
        <v>0.6</v>
      </c>
      <c r="M6739" s="2" t="b">
        <f t="shared" si="210"/>
        <v>0</v>
      </c>
      <c r="N6739" s="2" t="str">
        <f t="shared" si="211"/>
        <v>Male20211-4 yearsGR113-128</v>
      </c>
    </row>
    <row r="6740" spans="2:14" x14ac:dyDescent="0.35">
      <c r="B6740" t="s">
        <v>712</v>
      </c>
      <c r="C6740" t="s">
        <v>713</v>
      </c>
      <c r="D6740">
        <v>2021</v>
      </c>
      <c r="E6740">
        <v>2021</v>
      </c>
      <c r="F6740" s="1" t="s">
        <v>14</v>
      </c>
      <c r="G6740" s="1" t="s">
        <v>15</v>
      </c>
      <c r="H6740" s="1" t="s">
        <v>57</v>
      </c>
      <c r="I6740" s="1" t="s">
        <v>56</v>
      </c>
      <c r="J6740">
        <v>141</v>
      </c>
      <c r="K6740">
        <v>7802850</v>
      </c>
      <c r="L6740">
        <v>1.8</v>
      </c>
      <c r="M6740" s="2" t="b">
        <f t="shared" si="210"/>
        <v>0</v>
      </c>
      <c r="N6740" s="2" t="str">
        <f t="shared" si="211"/>
        <v>Male20211-4 yearsGR113-129</v>
      </c>
    </row>
    <row r="6741" spans="2:14" x14ac:dyDescent="0.35">
      <c r="B6741" t="s">
        <v>712</v>
      </c>
      <c r="C6741" t="s">
        <v>713</v>
      </c>
      <c r="D6741">
        <v>2021</v>
      </c>
      <c r="E6741">
        <v>2021</v>
      </c>
      <c r="F6741" s="1" t="s">
        <v>14</v>
      </c>
      <c r="G6741" s="1" t="s">
        <v>15</v>
      </c>
      <c r="H6741" s="1" t="s">
        <v>55</v>
      </c>
      <c r="I6741" s="1" t="s">
        <v>54</v>
      </c>
      <c r="J6741">
        <v>64</v>
      </c>
      <c r="K6741">
        <v>7802850</v>
      </c>
      <c r="L6741">
        <v>0.8</v>
      </c>
      <c r="M6741" s="2" t="b">
        <f t="shared" si="210"/>
        <v>0</v>
      </c>
      <c r="N6741" s="2" t="str">
        <f t="shared" si="211"/>
        <v>Male20211-4 yearsGR113-131</v>
      </c>
    </row>
    <row r="6742" spans="2:14" x14ac:dyDescent="0.35">
      <c r="B6742" t="s">
        <v>712</v>
      </c>
      <c r="C6742" t="s">
        <v>713</v>
      </c>
      <c r="D6742">
        <v>2021</v>
      </c>
      <c r="E6742">
        <v>2021</v>
      </c>
      <c r="F6742" s="1" t="s">
        <v>14</v>
      </c>
      <c r="G6742" s="1" t="s">
        <v>15</v>
      </c>
      <c r="H6742" s="1" t="s">
        <v>53</v>
      </c>
      <c r="I6742" s="1" t="s">
        <v>52</v>
      </c>
      <c r="J6742">
        <v>55</v>
      </c>
      <c r="K6742">
        <v>7802850</v>
      </c>
      <c r="L6742">
        <v>0.7</v>
      </c>
      <c r="M6742" s="2" t="b">
        <f t="shared" si="210"/>
        <v>0</v>
      </c>
      <c r="N6742" s="2" t="str">
        <f t="shared" si="211"/>
        <v>Male20211-4 yearsGR113-133</v>
      </c>
    </row>
    <row r="6743" spans="2:14" x14ac:dyDescent="0.35">
      <c r="B6743" t="s">
        <v>712</v>
      </c>
      <c r="C6743" t="s">
        <v>713</v>
      </c>
      <c r="D6743">
        <v>2021</v>
      </c>
      <c r="E6743">
        <v>2021</v>
      </c>
      <c r="F6743" s="1" t="s">
        <v>14</v>
      </c>
      <c r="G6743" s="1" t="s">
        <v>15</v>
      </c>
      <c r="H6743" s="1" t="s">
        <v>51</v>
      </c>
      <c r="I6743" s="1" t="s">
        <v>50</v>
      </c>
      <c r="J6743">
        <v>28</v>
      </c>
      <c r="K6743">
        <v>7802850</v>
      </c>
      <c r="L6743">
        <v>0.4</v>
      </c>
      <c r="M6743" s="2" t="b">
        <f t="shared" si="210"/>
        <v>1</v>
      </c>
      <c r="N6743" s="2" t="str">
        <f t="shared" si="211"/>
        <v>Male20211-4 yearsGR113-137</v>
      </c>
    </row>
    <row r="6744" spans="2:14" x14ac:dyDescent="0.35">
      <c r="B6744" t="s">
        <v>712</v>
      </c>
      <c r="C6744" t="s">
        <v>713</v>
      </c>
      <c r="D6744">
        <v>2021</v>
      </c>
      <c r="E6744">
        <v>2021</v>
      </c>
      <c r="F6744" s="1" t="s">
        <v>16</v>
      </c>
      <c r="G6744" s="1" t="s">
        <v>17</v>
      </c>
      <c r="H6744" s="1" t="s">
        <v>296</v>
      </c>
      <c r="I6744" s="1" t="s">
        <v>295</v>
      </c>
      <c r="J6744">
        <v>10</v>
      </c>
      <c r="K6744">
        <v>21364381</v>
      </c>
      <c r="L6744" t="s">
        <v>10</v>
      </c>
      <c r="M6744" s="2" t="b">
        <f t="shared" si="210"/>
        <v>0</v>
      </c>
      <c r="N6744" s="2" t="str">
        <f t="shared" si="211"/>
        <v>Male20215-14 yearsGR113-003</v>
      </c>
    </row>
    <row r="6745" spans="2:14" x14ac:dyDescent="0.35">
      <c r="B6745" t="s">
        <v>712</v>
      </c>
      <c r="C6745" t="s">
        <v>713</v>
      </c>
      <c r="D6745">
        <v>2021</v>
      </c>
      <c r="E6745">
        <v>2021</v>
      </c>
      <c r="F6745" s="1" t="s">
        <v>16</v>
      </c>
      <c r="G6745" s="1" t="s">
        <v>17</v>
      </c>
      <c r="H6745" s="1" t="s">
        <v>143</v>
      </c>
      <c r="I6745" s="1" t="s">
        <v>142</v>
      </c>
      <c r="J6745">
        <v>24</v>
      </c>
      <c r="K6745">
        <v>21364381</v>
      </c>
      <c r="L6745">
        <v>0.1</v>
      </c>
      <c r="M6745" s="2" t="b">
        <f t="shared" si="210"/>
        <v>1</v>
      </c>
      <c r="N6745" s="2" t="str">
        <f t="shared" si="211"/>
        <v>Male20215-14 yearsGR113-010</v>
      </c>
    </row>
    <row r="6746" spans="2:14" x14ac:dyDescent="0.35">
      <c r="B6746" t="s">
        <v>712</v>
      </c>
      <c r="C6746" t="s">
        <v>713</v>
      </c>
      <c r="D6746">
        <v>2021</v>
      </c>
      <c r="E6746">
        <v>2021</v>
      </c>
      <c r="F6746" s="1" t="s">
        <v>16</v>
      </c>
      <c r="G6746" s="1" t="s">
        <v>17</v>
      </c>
      <c r="H6746" s="1" t="s">
        <v>141</v>
      </c>
      <c r="I6746" s="1" t="s">
        <v>140</v>
      </c>
      <c r="J6746">
        <v>131</v>
      </c>
      <c r="K6746">
        <v>21364381</v>
      </c>
      <c r="L6746">
        <v>0.6</v>
      </c>
      <c r="M6746" s="2" t="b">
        <f t="shared" si="210"/>
        <v>0</v>
      </c>
      <c r="N6746" s="2" t="str">
        <f t="shared" si="211"/>
        <v>Male20215-14 yearsGR113-018</v>
      </c>
    </row>
    <row r="6747" spans="2:14" x14ac:dyDescent="0.35">
      <c r="B6747" t="s">
        <v>712</v>
      </c>
      <c r="C6747" t="s">
        <v>713</v>
      </c>
      <c r="D6747">
        <v>2021</v>
      </c>
      <c r="E6747">
        <v>2021</v>
      </c>
      <c r="F6747" s="1" t="s">
        <v>16</v>
      </c>
      <c r="G6747" s="1" t="s">
        <v>17</v>
      </c>
      <c r="H6747" s="1" t="s">
        <v>139</v>
      </c>
      <c r="I6747" s="1" t="s">
        <v>138</v>
      </c>
      <c r="J6747">
        <v>445</v>
      </c>
      <c r="K6747">
        <v>21364381</v>
      </c>
      <c r="L6747">
        <v>2.1</v>
      </c>
      <c r="M6747" s="2" t="b">
        <f t="shared" si="210"/>
        <v>1</v>
      </c>
      <c r="N6747" s="2" t="str">
        <f t="shared" si="211"/>
        <v>Male20215-14 yearsGR113-019</v>
      </c>
    </row>
    <row r="6748" spans="2:14" x14ac:dyDescent="0.35">
      <c r="B6748" t="s">
        <v>712</v>
      </c>
      <c r="C6748" t="s">
        <v>713</v>
      </c>
      <c r="D6748">
        <v>2021</v>
      </c>
      <c r="E6748">
        <v>2021</v>
      </c>
      <c r="F6748" s="1" t="s">
        <v>16</v>
      </c>
      <c r="G6748" s="1" t="s">
        <v>17</v>
      </c>
      <c r="H6748" s="1" t="s">
        <v>254</v>
      </c>
      <c r="I6748" s="1" t="s">
        <v>253</v>
      </c>
      <c r="J6748">
        <v>13</v>
      </c>
      <c r="K6748">
        <v>21364381</v>
      </c>
      <c r="L6748" t="s">
        <v>10</v>
      </c>
      <c r="M6748" s="2" t="b">
        <f t="shared" si="210"/>
        <v>0</v>
      </c>
      <c r="N6748" s="2" t="str">
        <f t="shared" si="211"/>
        <v>Male20215-14 yearsGR113-034</v>
      </c>
    </row>
    <row r="6749" spans="2:14" x14ac:dyDescent="0.35">
      <c r="B6749" t="s">
        <v>712</v>
      </c>
      <c r="C6749" t="s">
        <v>713</v>
      </c>
      <c r="D6749">
        <v>2021</v>
      </c>
      <c r="E6749">
        <v>2021</v>
      </c>
      <c r="F6749" s="1" t="s">
        <v>16</v>
      </c>
      <c r="G6749" s="1" t="s">
        <v>17</v>
      </c>
      <c r="H6749" s="1" t="s">
        <v>250</v>
      </c>
      <c r="I6749" s="1" t="s">
        <v>249</v>
      </c>
      <c r="J6749">
        <v>173</v>
      </c>
      <c r="K6749">
        <v>21364381</v>
      </c>
      <c r="L6749">
        <v>0.8</v>
      </c>
      <c r="M6749" s="2" t="b">
        <f t="shared" si="210"/>
        <v>0</v>
      </c>
      <c r="N6749" s="2" t="str">
        <f t="shared" si="211"/>
        <v>Male20215-14 yearsGR113-036</v>
      </c>
    </row>
    <row r="6750" spans="2:14" x14ac:dyDescent="0.35">
      <c r="B6750" t="s">
        <v>712</v>
      </c>
      <c r="C6750" t="s">
        <v>713</v>
      </c>
      <c r="D6750">
        <v>2021</v>
      </c>
      <c r="E6750">
        <v>2021</v>
      </c>
      <c r="F6750" s="1" t="s">
        <v>16</v>
      </c>
      <c r="G6750" s="1" t="s">
        <v>17</v>
      </c>
      <c r="H6750" s="1" t="s">
        <v>135</v>
      </c>
      <c r="I6750" s="1" t="s">
        <v>134</v>
      </c>
      <c r="J6750">
        <v>135</v>
      </c>
      <c r="K6750">
        <v>21364381</v>
      </c>
      <c r="L6750">
        <v>0.6</v>
      </c>
      <c r="M6750" s="2" t="b">
        <f t="shared" si="210"/>
        <v>0</v>
      </c>
      <c r="N6750" s="2" t="str">
        <f t="shared" si="211"/>
        <v>Male20215-14 yearsGR113-037</v>
      </c>
    </row>
    <row r="6751" spans="2:14" x14ac:dyDescent="0.35">
      <c r="B6751" t="s">
        <v>712</v>
      </c>
      <c r="C6751" t="s">
        <v>713</v>
      </c>
      <c r="D6751">
        <v>2021</v>
      </c>
      <c r="E6751">
        <v>2021</v>
      </c>
      <c r="F6751" s="1" t="s">
        <v>16</v>
      </c>
      <c r="G6751" s="1" t="s">
        <v>17</v>
      </c>
      <c r="H6751" s="1" t="s">
        <v>133</v>
      </c>
      <c r="I6751" s="1" t="s">
        <v>132</v>
      </c>
      <c r="J6751">
        <v>20</v>
      </c>
      <c r="K6751">
        <v>21364381</v>
      </c>
      <c r="L6751">
        <v>0.1</v>
      </c>
      <c r="M6751" s="2" t="b">
        <f t="shared" si="210"/>
        <v>0</v>
      </c>
      <c r="N6751" s="2" t="str">
        <f t="shared" si="211"/>
        <v>Male20215-14 yearsGR113-039</v>
      </c>
    </row>
    <row r="6752" spans="2:14" x14ac:dyDescent="0.35">
      <c r="B6752" t="s">
        <v>712</v>
      </c>
      <c r="C6752" t="s">
        <v>713</v>
      </c>
      <c r="D6752">
        <v>2021</v>
      </c>
      <c r="E6752">
        <v>2021</v>
      </c>
      <c r="F6752" s="1" t="s">
        <v>16</v>
      </c>
      <c r="G6752" s="1" t="s">
        <v>17</v>
      </c>
      <c r="H6752" s="1" t="s">
        <v>246</v>
      </c>
      <c r="I6752" s="1" t="s">
        <v>245</v>
      </c>
      <c r="J6752">
        <v>115</v>
      </c>
      <c r="K6752">
        <v>21364381</v>
      </c>
      <c r="L6752">
        <v>0.5</v>
      </c>
      <c r="M6752" s="2" t="b">
        <f t="shared" si="210"/>
        <v>0</v>
      </c>
      <c r="N6752" s="2" t="str">
        <f t="shared" si="211"/>
        <v>Male20215-14 yearsGR113-040</v>
      </c>
    </row>
    <row r="6753" spans="2:14" x14ac:dyDescent="0.35">
      <c r="B6753" t="s">
        <v>712</v>
      </c>
      <c r="C6753" t="s">
        <v>713</v>
      </c>
      <c r="D6753">
        <v>2021</v>
      </c>
      <c r="E6753">
        <v>2021</v>
      </c>
      <c r="F6753" s="1" t="s">
        <v>16</v>
      </c>
      <c r="G6753" s="1" t="s">
        <v>17</v>
      </c>
      <c r="H6753" s="1" t="s">
        <v>240</v>
      </c>
      <c r="I6753" s="1" t="s">
        <v>239</v>
      </c>
      <c r="J6753">
        <v>105</v>
      </c>
      <c r="K6753">
        <v>21364381</v>
      </c>
      <c r="L6753">
        <v>0.5</v>
      </c>
      <c r="M6753" s="2" t="b">
        <f t="shared" si="210"/>
        <v>0</v>
      </c>
      <c r="N6753" s="2" t="str">
        <f t="shared" si="211"/>
        <v>Male20215-14 yearsGR113-043</v>
      </c>
    </row>
    <row r="6754" spans="2:14" x14ac:dyDescent="0.35">
      <c r="B6754" t="s">
        <v>712</v>
      </c>
      <c r="C6754" t="s">
        <v>713</v>
      </c>
      <c r="D6754">
        <v>2021</v>
      </c>
      <c r="E6754">
        <v>2021</v>
      </c>
      <c r="F6754" s="1" t="s">
        <v>16</v>
      </c>
      <c r="G6754" s="1" t="s">
        <v>17</v>
      </c>
      <c r="H6754" s="1" t="s">
        <v>238</v>
      </c>
      <c r="I6754" s="1" t="s">
        <v>237</v>
      </c>
      <c r="J6754">
        <v>33</v>
      </c>
      <c r="K6754">
        <v>21364381</v>
      </c>
      <c r="L6754">
        <v>0.2</v>
      </c>
      <c r="M6754" s="2" t="b">
        <f t="shared" si="210"/>
        <v>1</v>
      </c>
      <c r="N6754" s="2" t="str">
        <f t="shared" si="211"/>
        <v>Male20215-14 yearsGR113-044</v>
      </c>
    </row>
    <row r="6755" spans="2:14" x14ac:dyDescent="0.35">
      <c r="B6755" t="s">
        <v>712</v>
      </c>
      <c r="C6755" t="s">
        <v>713</v>
      </c>
      <c r="D6755">
        <v>2021</v>
      </c>
      <c r="E6755">
        <v>2021</v>
      </c>
      <c r="F6755" s="1" t="s">
        <v>16</v>
      </c>
      <c r="G6755" s="1" t="s">
        <v>17</v>
      </c>
      <c r="H6755" s="1" t="s">
        <v>236</v>
      </c>
      <c r="I6755" s="1" t="s">
        <v>235</v>
      </c>
      <c r="J6755">
        <v>11</v>
      </c>
      <c r="K6755">
        <v>21364381</v>
      </c>
      <c r="L6755" t="s">
        <v>10</v>
      </c>
      <c r="M6755" s="2" t="b">
        <f t="shared" si="210"/>
        <v>1</v>
      </c>
      <c r="N6755" s="2" t="str">
        <f t="shared" si="211"/>
        <v>Male20215-14 yearsGR113-045</v>
      </c>
    </row>
    <row r="6756" spans="2:14" x14ac:dyDescent="0.35">
      <c r="B6756" t="s">
        <v>712</v>
      </c>
      <c r="C6756" t="s">
        <v>713</v>
      </c>
      <c r="D6756">
        <v>2021</v>
      </c>
      <c r="E6756">
        <v>2021</v>
      </c>
      <c r="F6756" s="1" t="s">
        <v>16</v>
      </c>
      <c r="G6756" s="1" t="s">
        <v>17</v>
      </c>
      <c r="H6756" s="1" t="s">
        <v>131</v>
      </c>
      <c r="I6756" s="1" t="s">
        <v>130</v>
      </c>
      <c r="J6756">
        <v>22</v>
      </c>
      <c r="K6756">
        <v>21364381</v>
      </c>
      <c r="L6756">
        <v>0.1</v>
      </c>
      <c r="M6756" s="2" t="b">
        <f t="shared" si="210"/>
        <v>1</v>
      </c>
      <c r="N6756" s="2" t="str">
        <f t="shared" si="211"/>
        <v>Male20215-14 yearsGR113-046</v>
      </c>
    </row>
    <row r="6757" spans="2:14" x14ac:dyDescent="0.35">
      <c r="B6757" t="s">
        <v>712</v>
      </c>
      <c r="C6757" t="s">
        <v>713</v>
      </c>
      <c r="D6757">
        <v>2021</v>
      </c>
      <c r="E6757">
        <v>2021</v>
      </c>
      <c r="F6757" s="1" t="s">
        <v>16</v>
      </c>
      <c r="G6757" s="1" t="s">
        <v>17</v>
      </c>
      <c r="H6757" s="1" t="s">
        <v>129</v>
      </c>
      <c r="I6757" s="1" t="s">
        <v>128</v>
      </c>
      <c r="J6757">
        <v>165</v>
      </c>
      <c r="K6757">
        <v>21364381</v>
      </c>
      <c r="L6757">
        <v>0.8</v>
      </c>
      <c r="M6757" s="2" t="b">
        <f t="shared" si="210"/>
        <v>0</v>
      </c>
      <c r="N6757" s="2" t="str">
        <f t="shared" si="211"/>
        <v>Male20215-14 yearsGR113-053</v>
      </c>
    </row>
    <row r="6758" spans="2:14" x14ac:dyDescent="0.35">
      <c r="B6758" t="s">
        <v>712</v>
      </c>
      <c r="C6758" t="s">
        <v>713</v>
      </c>
      <c r="D6758">
        <v>2021</v>
      </c>
      <c r="E6758">
        <v>2021</v>
      </c>
      <c r="F6758" s="1" t="s">
        <v>16</v>
      </c>
      <c r="G6758" s="1" t="s">
        <v>17</v>
      </c>
      <c r="H6758" s="1" t="s">
        <v>127</v>
      </c>
      <c r="I6758" s="1" t="s">
        <v>126</v>
      </c>
      <c r="J6758">
        <v>112</v>
      </c>
      <c r="K6758">
        <v>21364381</v>
      </c>
      <c r="L6758">
        <v>0.5</v>
      </c>
      <c r="M6758" s="2" t="b">
        <f t="shared" si="210"/>
        <v>1</v>
      </c>
      <c r="N6758" s="2" t="str">
        <f t="shared" si="211"/>
        <v>Male20215-14 yearsGR113-054</v>
      </c>
    </row>
    <row r="6759" spans="2:14" x14ac:dyDescent="0.35">
      <c r="B6759" t="s">
        <v>712</v>
      </c>
      <c r="C6759" t="s">
        <v>713</v>
      </c>
      <c r="D6759">
        <v>2021</v>
      </c>
      <c r="E6759">
        <v>2021</v>
      </c>
      <c r="F6759" s="1" t="s">
        <v>16</v>
      </c>
      <c r="G6759" s="1" t="s">
        <v>17</v>
      </c>
      <c r="H6759" s="1" t="s">
        <v>113</v>
      </c>
      <c r="I6759" s="1" t="s">
        <v>112</v>
      </c>
      <c r="J6759">
        <v>105</v>
      </c>
      <c r="K6759">
        <v>21364381</v>
      </c>
      <c r="L6759">
        <v>0.5</v>
      </c>
      <c r="M6759" s="2" t="b">
        <f t="shared" si="210"/>
        <v>0</v>
      </c>
      <c r="N6759" s="2" t="str">
        <f t="shared" si="211"/>
        <v>Male20215-14 yearsGR113-064</v>
      </c>
    </row>
    <row r="6760" spans="2:14" x14ac:dyDescent="0.35">
      <c r="B6760" t="s">
        <v>712</v>
      </c>
      <c r="C6760" t="s">
        <v>713</v>
      </c>
      <c r="D6760">
        <v>2021</v>
      </c>
      <c r="E6760">
        <v>2021</v>
      </c>
      <c r="F6760" s="1" t="s">
        <v>16</v>
      </c>
      <c r="G6760" s="1" t="s">
        <v>17</v>
      </c>
      <c r="H6760" s="1" t="s">
        <v>109</v>
      </c>
      <c r="I6760" s="1" t="s">
        <v>108</v>
      </c>
      <c r="J6760">
        <v>95</v>
      </c>
      <c r="K6760">
        <v>21364381</v>
      </c>
      <c r="L6760">
        <v>0.4</v>
      </c>
      <c r="M6760" s="2" t="b">
        <f t="shared" si="210"/>
        <v>0</v>
      </c>
      <c r="N6760" s="2" t="str">
        <f t="shared" si="211"/>
        <v>Male20215-14 yearsGR113-068</v>
      </c>
    </row>
    <row r="6761" spans="2:14" x14ac:dyDescent="0.35">
      <c r="B6761" t="s">
        <v>712</v>
      </c>
      <c r="C6761" t="s">
        <v>713</v>
      </c>
      <c r="D6761">
        <v>2021</v>
      </c>
      <c r="E6761">
        <v>2021</v>
      </c>
      <c r="F6761" s="1" t="s">
        <v>16</v>
      </c>
      <c r="G6761" s="1" t="s">
        <v>17</v>
      </c>
      <c r="H6761" s="1" t="s">
        <v>107</v>
      </c>
      <c r="I6761" s="1" t="s">
        <v>106</v>
      </c>
      <c r="J6761">
        <v>45</v>
      </c>
      <c r="K6761">
        <v>21364381</v>
      </c>
      <c r="L6761">
        <v>0.2</v>
      </c>
      <c r="M6761" s="2" t="b">
        <f t="shared" si="210"/>
        <v>1</v>
      </c>
      <c r="N6761" s="2" t="str">
        <f t="shared" si="211"/>
        <v>Male20215-14 yearsGR113-070</v>
      </c>
    </row>
    <row r="6762" spans="2:14" x14ac:dyDescent="0.35">
      <c r="B6762" t="s">
        <v>712</v>
      </c>
      <c r="C6762" t="s">
        <v>713</v>
      </c>
      <c r="D6762">
        <v>2021</v>
      </c>
      <c r="E6762">
        <v>2021</v>
      </c>
      <c r="F6762" s="1" t="s">
        <v>16</v>
      </c>
      <c r="G6762" s="1" t="s">
        <v>17</v>
      </c>
      <c r="H6762" s="1" t="s">
        <v>103</v>
      </c>
      <c r="I6762" s="1" t="s">
        <v>102</v>
      </c>
      <c r="J6762">
        <v>29</v>
      </c>
      <c r="K6762">
        <v>21364381</v>
      </c>
      <c r="L6762">
        <v>0.1</v>
      </c>
      <c r="M6762" s="2" t="b">
        <f t="shared" si="210"/>
        <v>1</v>
      </c>
      <c r="N6762" s="2" t="str">
        <f t="shared" si="211"/>
        <v>Male20215-14 yearsGR113-076</v>
      </c>
    </row>
    <row r="6763" spans="2:14" x14ac:dyDescent="0.35">
      <c r="B6763" t="s">
        <v>712</v>
      </c>
      <c r="C6763" t="s">
        <v>713</v>
      </c>
      <c r="D6763">
        <v>2021</v>
      </c>
      <c r="E6763">
        <v>2021</v>
      </c>
      <c r="F6763" s="1" t="s">
        <v>16</v>
      </c>
      <c r="G6763" s="1" t="s">
        <v>17</v>
      </c>
      <c r="H6763" s="1" t="s">
        <v>101</v>
      </c>
      <c r="I6763" s="1" t="s">
        <v>100</v>
      </c>
      <c r="J6763">
        <v>28</v>
      </c>
      <c r="K6763">
        <v>21364381</v>
      </c>
      <c r="L6763">
        <v>0.1</v>
      </c>
      <c r="M6763" s="2" t="b">
        <f t="shared" si="210"/>
        <v>0</v>
      </c>
      <c r="N6763" s="2" t="str">
        <f t="shared" si="211"/>
        <v>Male20215-14 yearsGR113-078</v>
      </c>
    </row>
    <row r="6764" spans="2:14" x14ac:dyDescent="0.35">
      <c r="B6764" t="s">
        <v>712</v>
      </c>
      <c r="C6764" t="s">
        <v>713</v>
      </c>
      <c r="D6764">
        <v>2021</v>
      </c>
      <c r="E6764">
        <v>2021</v>
      </c>
      <c r="F6764" s="1" t="s">
        <v>16</v>
      </c>
      <c r="G6764" s="1" t="s">
        <v>17</v>
      </c>
      <c r="H6764" s="1" t="s">
        <v>99</v>
      </c>
      <c r="I6764" s="1" t="s">
        <v>98</v>
      </c>
      <c r="J6764">
        <v>64</v>
      </c>
      <c r="K6764">
        <v>21364381</v>
      </c>
      <c r="L6764">
        <v>0.3</v>
      </c>
      <c r="M6764" s="2" t="b">
        <f t="shared" si="210"/>
        <v>1</v>
      </c>
      <c r="N6764" s="2" t="str">
        <f t="shared" si="211"/>
        <v>Male20215-14 yearsGR113-082</v>
      </c>
    </row>
    <row r="6765" spans="2:14" x14ac:dyDescent="0.35">
      <c r="B6765" t="s">
        <v>712</v>
      </c>
      <c r="C6765" t="s">
        <v>713</v>
      </c>
      <c r="D6765">
        <v>2021</v>
      </c>
      <c r="E6765">
        <v>2021</v>
      </c>
      <c r="F6765" s="1" t="s">
        <v>16</v>
      </c>
      <c r="G6765" s="1" t="s">
        <v>17</v>
      </c>
      <c r="H6765" s="1" t="s">
        <v>190</v>
      </c>
      <c r="I6765" s="1" t="s">
        <v>189</v>
      </c>
      <c r="J6765">
        <v>61</v>
      </c>
      <c r="K6765">
        <v>21364381</v>
      </c>
      <c r="L6765">
        <v>0.3</v>
      </c>
      <c r="M6765" s="2" t="b">
        <f t="shared" si="210"/>
        <v>0</v>
      </c>
      <c r="N6765" s="2" t="str">
        <f t="shared" si="211"/>
        <v>Male20215-14 yearsGR113-085</v>
      </c>
    </row>
    <row r="6766" spans="2:14" x14ac:dyDescent="0.35">
      <c r="B6766" t="s">
        <v>712</v>
      </c>
      <c r="C6766" t="s">
        <v>713</v>
      </c>
      <c r="D6766">
        <v>2021</v>
      </c>
      <c r="E6766">
        <v>2021</v>
      </c>
      <c r="F6766" s="1" t="s">
        <v>16</v>
      </c>
      <c r="G6766" s="1" t="s">
        <v>17</v>
      </c>
      <c r="H6766" s="1" t="s">
        <v>186</v>
      </c>
      <c r="I6766" s="1" t="s">
        <v>185</v>
      </c>
      <c r="J6766">
        <v>39</v>
      </c>
      <c r="K6766">
        <v>21364381</v>
      </c>
      <c r="L6766">
        <v>0.2</v>
      </c>
      <c r="M6766" s="2" t="b">
        <f t="shared" si="210"/>
        <v>0</v>
      </c>
      <c r="N6766" s="2" t="str">
        <f t="shared" si="211"/>
        <v>Male20215-14 yearsGR113-089</v>
      </c>
    </row>
    <row r="6767" spans="2:14" x14ac:dyDescent="0.35">
      <c r="B6767" t="s">
        <v>712</v>
      </c>
      <c r="C6767" t="s">
        <v>713</v>
      </c>
      <c r="D6767">
        <v>2021</v>
      </c>
      <c r="E6767">
        <v>2021</v>
      </c>
      <c r="F6767" s="1" t="s">
        <v>16</v>
      </c>
      <c r="G6767" s="1" t="s">
        <v>17</v>
      </c>
      <c r="H6767" s="1" t="s">
        <v>85</v>
      </c>
      <c r="I6767" s="1" t="s">
        <v>84</v>
      </c>
      <c r="J6767">
        <v>17</v>
      </c>
      <c r="K6767">
        <v>21364381</v>
      </c>
      <c r="L6767" t="s">
        <v>10</v>
      </c>
      <c r="M6767" s="2" t="b">
        <f t="shared" si="210"/>
        <v>1</v>
      </c>
      <c r="N6767" s="2" t="str">
        <f t="shared" si="211"/>
        <v>Male20215-14 yearsGR113-108</v>
      </c>
    </row>
    <row r="6768" spans="2:14" x14ac:dyDescent="0.35">
      <c r="B6768" t="s">
        <v>712</v>
      </c>
      <c r="C6768" t="s">
        <v>713</v>
      </c>
      <c r="D6768">
        <v>2021</v>
      </c>
      <c r="E6768">
        <v>2021</v>
      </c>
      <c r="F6768" s="1" t="s">
        <v>16</v>
      </c>
      <c r="G6768" s="1" t="s">
        <v>17</v>
      </c>
      <c r="H6768" s="1" t="s">
        <v>164</v>
      </c>
      <c r="I6768" s="1" t="s">
        <v>163</v>
      </c>
      <c r="J6768">
        <v>184</v>
      </c>
      <c r="K6768">
        <v>21364381</v>
      </c>
      <c r="L6768">
        <v>0.9</v>
      </c>
      <c r="M6768" s="2" t="b">
        <f t="shared" ref="M6768:M6831" si="212">LEFT(H6768,1)="#"</f>
        <v>1</v>
      </c>
      <c r="N6768" s="2" t="str">
        <f t="shared" ref="N6768:N6831" si="213">B6768&amp;E6768&amp;F6768&amp;I6768</f>
        <v>Male20215-14 yearsGR113-109</v>
      </c>
    </row>
    <row r="6769" spans="2:14" x14ac:dyDescent="0.35">
      <c r="B6769" t="s">
        <v>712</v>
      </c>
      <c r="C6769" t="s">
        <v>713</v>
      </c>
      <c r="D6769">
        <v>2021</v>
      </c>
      <c r="E6769">
        <v>2021</v>
      </c>
      <c r="F6769" s="1" t="s">
        <v>16</v>
      </c>
      <c r="G6769" s="1" t="s">
        <v>17</v>
      </c>
      <c r="H6769" s="1" t="s">
        <v>83</v>
      </c>
      <c r="I6769" s="1" t="s">
        <v>82</v>
      </c>
      <c r="J6769">
        <v>77</v>
      </c>
      <c r="K6769">
        <v>21364381</v>
      </c>
      <c r="L6769">
        <v>0.4</v>
      </c>
      <c r="M6769" s="2" t="b">
        <f t="shared" si="212"/>
        <v>0</v>
      </c>
      <c r="N6769" s="2" t="str">
        <f t="shared" si="213"/>
        <v>Male20215-14 yearsGR113-110</v>
      </c>
    </row>
    <row r="6770" spans="2:14" x14ac:dyDescent="0.35">
      <c r="B6770" t="s">
        <v>712</v>
      </c>
      <c r="C6770" t="s">
        <v>713</v>
      </c>
      <c r="D6770">
        <v>2021</v>
      </c>
      <c r="E6770">
        <v>2021</v>
      </c>
      <c r="F6770" s="1" t="s">
        <v>16</v>
      </c>
      <c r="G6770" s="1" t="s">
        <v>17</v>
      </c>
      <c r="H6770" s="1" t="s">
        <v>81</v>
      </c>
      <c r="I6770" s="1" t="s">
        <v>80</v>
      </c>
      <c r="J6770">
        <v>382</v>
      </c>
      <c r="K6770">
        <v>21364381</v>
      </c>
      <c r="L6770">
        <v>1.8</v>
      </c>
      <c r="M6770" s="2" t="b">
        <f t="shared" si="212"/>
        <v>0</v>
      </c>
      <c r="N6770" s="2" t="str">
        <f t="shared" si="213"/>
        <v>Male20215-14 yearsGR113-111</v>
      </c>
    </row>
    <row r="6771" spans="2:14" x14ac:dyDescent="0.35">
      <c r="B6771" t="s">
        <v>712</v>
      </c>
      <c r="C6771" t="s">
        <v>713</v>
      </c>
      <c r="D6771">
        <v>2021</v>
      </c>
      <c r="E6771">
        <v>2021</v>
      </c>
      <c r="F6771" s="1" t="s">
        <v>16</v>
      </c>
      <c r="G6771" s="1" t="s">
        <v>17</v>
      </c>
      <c r="H6771" s="1" t="s">
        <v>79</v>
      </c>
      <c r="I6771" s="1" t="s">
        <v>78</v>
      </c>
      <c r="J6771">
        <v>1092</v>
      </c>
      <c r="K6771">
        <v>21364381</v>
      </c>
      <c r="L6771">
        <v>5.0999999999999996</v>
      </c>
      <c r="M6771" s="2" t="b">
        <f t="shared" si="212"/>
        <v>1</v>
      </c>
      <c r="N6771" s="2" t="str">
        <f t="shared" si="213"/>
        <v>Male20215-14 yearsGR113-112</v>
      </c>
    </row>
    <row r="6772" spans="2:14" x14ac:dyDescent="0.35">
      <c r="B6772" t="s">
        <v>712</v>
      </c>
      <c r="C6772" t="s">
        <v>713</v>
      </c>
      <c r="D6772">
        <v>2021</v>
      </c>
      <c r="E6772">
        <v>2021</v>
      </c>
      <c r="F6772" s="1" t="s">
        <v>16</v>
      </c>
      <c r="G6772" s="1" t="s">
        <v>17</v>
      </c>
      <c r="H6772" s="1" t="s">
        <v>77</v>
      </c>
      <c r="I6772" s="1" t="s">
        <v>76</v>
      </c>
      <c r="J6772">
        <v>615</v>
      </c>
      <c r="K6772">
        <v>21364381</v>
      </c>
      <c r="L6772">
        <v>2.9</v>
      </c>
      <c r="M6772" s="2" t="b">
        <f t="shared" si="212"/>
        <v>0</v>
      </c>
      <c r="N6772" s="2" t="str">
        <f t="shared" si="213"/>
        <v>Male20215-14 yearsGR113-113</v>
      </c>
    </row>
    <row r="6773" spans="2:14" x14ac:dyDescent="0.35">
      <c r="B6773" t="s">
        <v>712</v>
      </c>
      <c r="C6773" t="s">
        <v>713</v>
      </c>
      <c r="D6773">
        <v>2021</v>
      </c>
      <c r="E6773">
        <v>2021</v>
      </c>
      <c r="F6773" s="1" t="s">
        <v>16</v>
      </c>
      <c r="G6773" s="1" t="s">
        <v>17</v>
      </c>
      <c r="H6773" s="1" t="s">
        <v>75</v>
      </c>
      <c r="I6773" s="1" t="s">
        <v>74</v>
      </c>
      <c r="J6773">
        <v>593</v>
      </c>
      <c r="K6773">
        <v>21364381</v>
      </c>
      <c r="L6773">
        <v>2.8</v>
      </c>
      <c r="M6773" s="2" t="b">
        <f t="shared" si="212"/>
        <v>0</v>
      </c>
      <c r="N6773" s="2" t="str">
        <f t="shared" si="213"/>
        <v>Male20215-14 yearsGR113-114</v>
      </c>
    </row>
    <row r="6774" spans="2:14" x14ac:dyDescent="0.35">
      <c r="B6774" t="s">
        <v>712</v>
      </c>
      <c r="C6774" t="s">
        <v>713</v>
      </c>
      <c r="D6774">
        <v>2021</v>
      </c>
      <c r="E6774">
        <v>2021</v>
      </c>
      <c r="F6774" s="1" t="s">
        <v>16</v>
      </c>
      <c r="G6774" s="1" t="s">
        <v>17</v>
      </c>
      <c r="H6774" s="1" t="s">
        <v>160</v>
      </c>
      <c r="I6774" s="1" t="s">
        <v>159</v>
      </c>
      <c r="J6774">
        <v>13</v>
      </c>
      <c r="K6774">
        <v>21364381</v>
      </c>
      <c r="L6774" t="s">
        <v>10</v>
      </c>
      <c r="M6774" s="2" t="b">
        <f t="shared" si="212"/>
        <v>0</v>
      </c>
      <c r="N6774" s="2" t="str">
        <f t="shared" si="213"/>
        <v>Male20215-14 yearsGR113-116</v>
      </c>
    </row>
    <row r="6775" spans="2:14" x14ac:dyDescent="0.35">
      <c r="B6775" t="s">
        <v>712</v>
      </c>
      <c r="C6775" t="s">
        <v>713</v>
      </c>
      <c r="D6775">
        <v>2021</v>
      </c>
      <c r="E6775">
        <v>2021</v>
      </c>
      <c r="F6775" s="1" t="s">
        <v>16</v>
      </c>
      <c r="G6775" s="1" t="s">
        <v>17</v>
      </c>
      <c r="H6775" s="1" t="s">
        <v>73</v>
      </c>
      <c r="I6775" s="1" t="s">
        <v>72</v>
      </c>
      <c r="J6775">
        <v>477</v>
      </c>
      <c r="K6775">
        <v>21364381</v>
      </c>
      <c r="L6775">
        <v>2.2000000000000002</v>
      </c>
      <c r="M6775" s="2" t="b">
        <f t="shared" si="212"/>
        <v>0</v>
      </c>
      <c r="N6775" s="2" t="str">
        <f t="shared" si="213"/>
        <v>Male20215-14 yearsGR113-117</v>
      </c>
    </row>
    <row r="6776" spans="2:14" x14ac:dyDescent="0.35">
      <c r="B6776" t="s">
        <v>712</v>
      </c>
      <c r="C6776" t="s">
        <v>713</v>
      </c>
      <c r="D6776">
        <v>2021</v>
      </c>
      <c r="E6776">
        <v>2021</v>
      </c>
      <c r="F6776" s="1" t="s">
        <v>16</v>
      </c>
      <c r="G6776" s="1" t="s">
        <v>17</v>
      </c>
      <c r="H6776" s="1" t="s">
        <v>71</v>
      </c>
      <c r="I6776" s="1" t="s">
        <v>70</v>
      </c>
      <c r="J6776">
        <v>26</v>
      </c>
      <c r="K6776">
        <v>21364381</v>
      </c>
      <c r="L6776">
        <v>0.1</v>
      </c>
      <c r="M6776" s="2" t="b">
        <f t="shared" si="212"/>
        <v>0</v>
      </c>
      <c r="N6776" s="2" t="str">
        <f t="shared" si="213"/>
        <v>Male20215-14 yearsGR113-118</v>
      </c>
    </row>
    <row r="6777" spans="2:14" x14ac:dyDescent="0.35">
      <c r="B6777" t="s">
        <v>712</v>
      </c>
      <c r="C6777" t="s">
        <v>713</v>
      </c>
      <c r="D6777">
        <v>2021</v>
      </c>
      <c r="E6777">
        <v>2021</v>
      </c>
      <c r="F6777" s="1" t="s">
        <v>16</v>
      </c>
      <c r="G6777" s="1" t="s">
        <v>17</v>
      </c>
      <c r="H6777" s="1" t="s">
        <v>158</v>
      </c>
      <c r="I6777" s="1" t="s">
        <v>157</v>
      </c>
      <c r="J6777">
        <v>50</v>
      </c>
      <c r="K6777">
        <v>21364381</v>
      </c>
      <c r="L6777">
        <v>0.2</v>
      </c>
      <c r="M6777" s="2" t="b">
        <f t="shared" si="212"/>
        <v>0</v>
      </c>
      <c r="N6777" s="2" t="str">
        <f t="shared" si="213"/>
        <v>Male20215-14 yearsGR113-119</v>
      </c>
    </row>
    <row r="6778" spans="2:14" x14ac:dyDescent="0.35">
      <c r="B6778" t="s">
        <v>712</v>
      </c>
      <c r="C6778" t="s">
        <v>713</v>
      </c>
      <c r="D6778">
        <v>2021</v>
      </c>
      <c r="E6778">
        <v>2021</v>
      </c>
      <c r="F6778" s="1" t="s">
        <v>16</v>
      </c>
      <c r="G6778" s="1" t="s">
        <v>17</v>
      </c>
      <c r="H6778" s="1" t="s">
        <v>69</v>
      </c>
      <c r="I6778" s="1" t="s">
        <v>68</v>
      </c>
      <c r="J6778">
        <v>167</v>
      </c>
      <c r="K6778">
        <v>21364381</v>
      </c>
      <c r="L6778">
        <v>0.8</v>
      </c>
      <c r="M6778" s="2" t="b">
        <f t="shared" si="212"/>
        <v>0</v>
      </c>
      <c r="N6778" s="2" t="str">
        <f t="shared" si="213"/>
        <v>Male20215-14 yearsGR113-120</v>
      </c>
    </row>
    <row r="6779" spans="2:14" x14ac:dyDescent="0.35">
      <c r="B6779" t="s">
        <v>712</v>
      </c>
      <c r="C6779" t="s">
        <v>713</v>
      </c>
      <c r="D6779">
        <v>2021</v>
      </c>
      <c r="E6779">
        <v>2021</v>
      </c>
      <c r="F6779" s="1" t="s">
        <v>16</v>
      </c>
      <c r="G6779" s="1" t="s">
        <v>17</v>
      </c>
      <c r="H6779" s="1" t="s">
        <v>156</v>
      </c>
      <c r="I6779" s="1" t="s">
        <v>155</v>
      </c>
      <c r="J6779">
        <v>86</v>
      </c>
      <c r="K6779">
        <v>21364381</v>
      </c>
      <c r="L6779">
        <v>0.4</v>
      </c>
      <c r="M6779" s="2" t="b">
        <f t="shared" si="212"/>
        <v>0</v>
      </c>
      <c r="N6779" s="2" t="str">
        <f t="shared" si="213"/>
        <v>Male20215-14 yearsGR113-121</v>
      </c>
    </row>
    <row r="6780" spans="2:14" x14ac:dyDescent="0.35">
      <c r="B6780" t="s">
        <v>712</v>
      </c>
      <c r="C6780" t="s">
        <v>713</v>
      </c>
      <c r="D6780">
        <v>2021</v>
      </c>
      <c r="E6780">
        <v>2021</v>
      </c>
      <c r="F6780" s="1" t="s">
        <v>16</v>
      </c>
      <c r="G6780" s="1" t="s">
        <v>17</v>
      </c>
      <c r="H6780" s="1" t="s">
        <v>67</v>
      </c>
      <c r="I6780" s="1" t="s">
        <v>66</v>
      </c>
      <c r="J6780">
        <v>44</v>
      </c>
      <c r="K6780">
        <v>21364381</v>
      </c>
      <c r="L6780">
        <v>0.2</v>
      </c>
      <c r="M6780" s="2" t="b">
        <f t="shared" si="212"/>
        <v>0</v>
      </c>
      <c r="N6780" s="2" t="str">
        <f t="shared" si="213"/>
        <v>Male20215-14 yearsGR113-122</v>
      </c>
    </row>
    <row r="6781" spans="2:14" x14ac:dyDescent="0.35">
      <c r="B6781" t="s">
        <v>712</v>
      </c>
      <c r="C6781" t="s">
        <v>713</v>
      </c>
      <c r="D6781">
        <v>2021</v>
      </c>
      <c r="E6781">
        <v>2021</v>
      </c>
      <c r="F6781" s="1" t="s">
        <v>16</v>
      </c>
      <c r="G6781" s="1" t="s">
        <v>17</v>
      </c>
      <c r="H6781" s="1" t="s">
        <v>154</v>
      </c>
      <c r="I6781" s="1" t="s">
        <v>153</v>
      </c>
      <c r="J6781">
        <v>104</v>
      </c>
      <c r="K6781">
        <v>21364381</v>
      </c>
      <c r="L6781">
        <v>0.5</v>
      </c>
      <c r="M6781" s="2" t="b">
        <f t="shared" si="212"/>
        <v>0</v>
      </c>
      <c r="N6781" s="2" t="str">
        <f t="shared" si="213"/>
        <v>Male20215-14 yearsGR113-123</v>
      </c>
    </row>
    <row r="6782" spans="2:14" x14ac:dyDescent="0.35">
      <c r="B6782" t="s">
        <v>712</v>
      </c>
      <c r="C6782" t="s">
        <v>713</v>
      </c>
      <c r="D6782">
        <v>2021</v>
      </c>
      <c r="E6782">
        <v>2021</v>
      </c>
      <c r="F6782" s="1" t="s">
        <v>16</v>
      </c>
      <c r="G6782" s="1" t="s">
        <v>17</v>
      </c>
      <c r="H6782" s="1" t="s">
        <v>65</v>
      </c>
      <c r="I6782" s="1" t="s">
        <v>64</v>
      </c>
      <c r="J6782">
        <v>364</v>
      </c>
      <c r="K6782">
        <v>21364381</v>
      </c>
      <c r="L6782">
        <v>1.7</v>
      </c>
      <c r="M6782" s="2" t="b">
        <f t="shared" si="212"/>
        <v>1</v>
      </c>
      <c r="N6782" s="2" t="str">
        <f t="shared" si="213"/>
        <v>Male20215-14 yearsGR113-124</v>
      </c>
    </row>
    <row r="6783" spans="2:14" x14ac:dyDescent="0.35">
      <c r="B6783" t="s">
        <v>712</v>
      </c>
      <c r="C6783" t="s">
        <v>713</v>
      </c>
      <c r="D6783">
        <v>2021</v>
      </c>
      <c r="E6783">
        <v>2021</v>
      </c>
      <c r="F6783" s="1" t="s">
        <v>16</v>
      </c>
      <c r="G6783" s="1" t="s">
        <v>17</v>
      </c>
      <c r="H6783" s="1" t="s">
        <v>152</v>
      </c>
      <c r="I6783" s="1" t="s">
        <v>151</v>
      </c>
      <c r="J6783">
        <v>181</v>
      </c>
      <c r="K6783">
        <v>21364381</v>
      </c>
      <c r="L6783">
        <v>0.8</v>
      </c>
      <c r="M6783" s="2" t="b">
        <f t="shared" si="212"/>
        <v>0</v>
      </c>
      <c r="N6783" s="2" t="str">
        <f t="shared" si="213"/>
        <v>Male20215-14 yearsGR113-125</v>
      </c>
    </row>
    <row r="6784" spans="2:14" x14ac:dyDescent="0.35">
      <c r="B6784" t="s">
        <v>712</v>
      </c>
      <c r="C6784" t="s">
        <v>713</v>
      </c>
      <c r="D6784">
        <v>2021</v>
      </c>
      <c r="E6784">
        <v>2021</v>
      </c>
      <c r="F6784" s="1" t="s">
        <v>16</v>
      </c>
      <c r="G6784" s="1" t="s">
        <v>17</v>
      </c>
      <c r="H6784" s="1" t="s">
        <v>63</v>
      </c>
      <c r="I6784" s="1" t="s">
        <v>62</v>
      </c>
      <c r="J6784">
        <v>183</v>
      </c>
      <c r="K6784">
        <v>21364381</v>
      </c>
      <c r="L6784">
        <v>0.9</v>
      </c>
      <c r="M6784" s="2" t="b">
        <f t="shared" si="212"/>
        <v>0</v>
      </c>
      <c r="N6784" s="2" t="str">
        <f t="shared" si="213"/>
        <v>Male20215-14 yearsGR113-126</v>
      </c>
    </row>
    <row r="6785" spans="2:14" x14ac:dyDescent="0.35">
      <c r="B6785" t="s">
        <v>712</v>
      </c>
      <c r="C6785" t="s">
        <v>713</v>
      </c>
      <c r="D6785">
        <v>2021</v>
      </c>
      <c r="E6785">
        <v>2021</v>
      </c>
      <c r="F6785" s="1" t="s">
        <v>16</v>
      </c>
      <c r="G6785" s="1" t="s">
        <v>17</v>
      </c>
      <c r="H6785" s="1" t="s">
        <v>61</v>
      </c>
      <c r="I6785" s="1" t="s">
        <v>60</v>
      </c>
      <c r="J6785">
        <v>316</v>
      </c>
      <c r="K6785">
        <v>21364381</v>
      </c>
      <c r="L6785">
        <v>1.5</v>
      </c>
      <c r="M6785" s="2" t="b">
        <f t="shared" si="212"/>
        <v>1</v>
      </c>
      <c r="N6785" s="2" t="str">
        <f t="shared" si="213"/>
        <v>Male20215-14 yearsGR113-127</v>
      </c>
    </row>
    <row r="6786" spans="2:14" x14ac:dyDescent="0.35">
      <c r="B6786" t="s">
        <v>712</v>
      </c>
      <c r="C6786" t="s">
        <v>713</v>
      </c>
      <c r="D6786">
        <v>2021</v>
      </c>
      <c r="E6786">
        <v>2021</v>
      </c>
      <c r="F6786" s="1" t="s">
        <v>16</v>
      </c>
      <c r="G6786" s="1" t="s">
        <v>17</v>
      </c>
      <c r="H6786" s="1" t="s">
        <v>59</v>
      </c>
      <c r="I6786" s="1" t="s">
        <v>58</v>
      </c>
      <c r="J6786">
        <v>243</v>
      </c>
      <c r="K6786">
        <v>21364381</v>
      </c>
      <c r="L6786">
        <v>1.1000000000000001</v>
      </c>
      <c r="M6786" s="2" t="b">
        <f t="shared" si="212"/>
        <v>0</v>
      </c>
      <c r="N6786" s="2" t="str">
        <f t="shared" si="213"/>
        <v>Male20215-14 yearsGR113-128</v>
      </c>
    </row>
    <row r="6787" spans="2:14" x14ac:dyDescent="0.35">
      <c r="B6787" t="s">
        <v>712</v>
      </c>
      <c r="C6787" t="s">
        <v>713</v>
      </c>
      <c r="D6787">
        <v>2021</v>
      </c>
      <c r="E6787">
        <v>2021</v>
      </c>
      <c r="F6787" s="1" t="s">
        <v>16</v>
      </c>
      <c r="G6787" s="1" t="s">
        <v>17</v>
      </c>
      <c r="H6787" s="1" t="s">
        <v>57</v>
      </c>
      <c r="I6787" s="1" t="s">
        <v>56</v>
      </c>
      <c r="J6787">
        <v>73</v>
      </c>
      <c r="K6787">
        <v>21364381</v>
      </c>
      <c r="L6787">
        <v>0.3</v>
      </c>
      <c r="M6787" s="2" t="b">
        <f t="shared" si="212"/>
        <v>0</v>
      </c>
      <c r="N6787" s="2" t="str">
        <f t="shared" si="213"/>
        <v>Male20215-14 yearsGR113-129</v>
      </c>
    </row>
    <row r="6788" spans="2:14" x14ac:dyDescent="0.35">
      <c r="B6788" t="s">
        <v>712</v>
      </c>
      <c r="C6788" t="s">
        <v>713</v>
      </c>
      <c r="D6788">
        <v>2021</v>
      </c>
      <c r="E6788">
        <v>2021</v>
      </c>
      <c r="F6788" s="1" t="s">
        <v>16</v>
      </c>
      <c r="G6788" s="1" t="s">
        <v>17</v>
      </c>
      <c r="H6788" s="1" t="s">
        <v>55</v>
      </c>
      <c r="I6788" s="1" t="s">
        <v>54</v>
      </c>
      <c r="J6788">
        <v>45</v>
      </c>
      <c r="K6788">
        <v>21364381</v>
      </c>
      <c r="L6788">
        <v>0.2</v>
      </c>
      <c r="M6788" s="2" t="b">
        <f t="shared" si="212"/>
        <v>0</v>
      </c>
      <c r="N6788" s="2" t="str">
        <f t="shared" si="213"/>
        <v>Male20215-14 yearsGR113-131</v>
      </c>
    </row>
    <row r="6789" spans="2:14" x14ac:dyDescent="0.35">
      <c r="B6789" t="s">
        <v>712</v>
      </c>
      <c r="C6789" t="s">
        <v>713</v>
      </c>
      <c r="D6789">
        <v>2021</v>
      </c>
      <c r="E6789">
        <v>2021</v>
      </c>
      <c r="F6789" s="1" t="s">
        <v>16</v>
      </c>
      <c r="G6789" s="1" t="s">
        <v>17</v>
      </c>
      <c r="H6789" s="1" t="s">
        <v>150</v>
      </c>
      <c r="I6789" s="1" t="s">
        <v>149</v>
      </c>
      <c r="J6789">
        <v>14</v>
      </c>
      <c r="K6789">
        <v>21364381</v>
      </c>
      <c r="L6789" t="s">
        <v>10</v>
      </c>
      <c r="M6789" s="2" t="b">
        <f t="shared" si="212"/>
        <v>0</v>
      </c>
      <c r="N6789" s="2" t="str">
        <f t="shared" si="213"/>
        <v>Male20215-14 yearsGR113-132</v>
      </c>
    </row>
    <row r="6790" spans="2:14" x14ac:dyDescent="0.35">
      <c r="B6790" t="s">
        <v>712</v>
      </c>
      <c r="C6790" t="s">
        <v>713</v>
      </c>
      <c r="D6790">
        <v>2021</v>
      </c>
      <c r="E6790">
        <v>2021</v>
      </c>
      <c r="F6790" s="1" t="s">
        <v>16</v>
      </c>
      <c r="G6790" s="1" t="s">
        <v>17</v>
      </c>
      <c r="H6790" s="1" t="s">
        <v>53</v>
      </c>
      <c r="I6790" s="1" t="s">
        <v>52</v>
      </c>
      <c r="J6790">
        <v>31</v>
      </c>
      <c r="K6790">
        <v>21364381</v>
      </c>
      <c r="L6790">
        <v>0.1</v>
      </c>
      <c r="M6790" s="2" t="b">
        <f t="shared" si="212"/>
        <v>0</v>
      </c>
      <c r="N6790" s="2" t="str">
        <f t="shared" si="213"/>
        <v>Male20215-14 yearsGR113-133</v>
      </c>
    </row>
    <row r="6791" spans="2:14" x14ac:dyDescent="0.35">
      <c r="B6791" t="s">
        <v>712</v>
      </c>
      <c r="C6791" t="s">
        <v>713</v>
      </c>
      <c r="D6791">
        <v>2021</v>
      </c>
      <c r="E6791">
        <v>2021</v>
      </c>
      <c r="F6791" s="1" t="s">
        <v>16</v>
      </c>
      <c r="G6791" s="1" t="s">
        <v>17</v>
      </c>
      <c r="H6791" s="1" t="s">
        <v>51</v>
      </c>
      <c r="I6791" s="1" t="s">
        <v>50</v>
      </c>
      <c r="J6791">
        <v>80</v>
      </c>
      <c r="K6791">
        <v>21364381</v>
      </c>
      <c r="L6791">
        <v>0.4</v>
      </c>
      <c r="M6791" s="2" t="b">
        <f t="shared" si="212"/>
        <v>1</v>
      </c>
      <c r="N6791" s="2" t="str">
        <f t="shared" si="213"/>
        <v>Male20215-14 yearsGR113-137</v>
      </c>
    </row>
    <row r="6792" spans="2:14" x14ac:dyDescent="0.35">
      <c r="B6792" t="s">
        <v>712</v>
      </c>
      <c r="C6792" t="s">
        <v>713</v>
      </c>
      <c r="D6792">
        <v>2021</v>
      </c>
      <c r="E6792">
        <v>2021</v>
      </c>
      <c r="F6792" s="1" t="s">
        <v>18</v>
      </c>
      <c r="G6792" s="1" t="s">
        <v>19</v>
      </c>
      <c r="H6792" s="1" t="s">
        <v>143</v>
      </c>
      <c r="I6792" s="1" t="s">
        <v>142</v>
      </c>
      <c r="J6792">
        <v>53</v>
      </c>
      <c r="K6792">
        <v>21996214</v>
      </c>
      <c r="L6792">
        <v>0.2</v>
      </c>
      <c r="M6792" s="2" t="b">
        <f t="shared" si="212"/>
        <v>1</v>
      </c>
      <c r="N6792" s="2" t="str">
        <f t="shared" si="213"/>
        <v>Male202115-24 yearsGR113-010</v>
      </c>
    </row>
    <row r="6793" spans="2:14" x14ac:dyDescent="0.35">
      <c r="B6793" t="s">
        <v>712</v>
      </c>
      <c r="C6793" t="s">
        <v>713</v>
      </c>
      <c r="D6793">
        <v>2021</v>
      </c>
      <c r="E6793">
        <v>2021</v>
      </c>
      <c r="F6793" s="1" t="s">
        <v>18</v>
      </c>
      <c r="G6793" s="1" t="s">
        <v>19</v>
      </c>
      <c r="H6793" s="1" t="s">
        <v>282</v>
      </c>
      <c r="I6793" s="1" t="s">
        <v>281</v>
      </c>
      <c r="J6793">
        <v>20</v>
      </c>
      <c r="K6793">
        <v>21996214</v>
      </c>
      <c r="L6793">
        <v>0.1</v>
      </c>
      <c r="M6793" s="2" t="b">
        <f t="shared" si="212"/>
        <v>1</v>
      </c>
      <c r="N6793" s="2" t="str">
        <f t="shared" si="213"/>
        <v>Male202115-24 yearsGR113-016</v>
      </c>
    </row>
    <row r="6794" spans="2:14" x14ac:dyDescent="0.35">
      <c r="B6794" t="s">
        <v>712</v>
      </c>
      <c r="C6794" t="s">
        <v>713</v>
      </c>
      <c r="D6794">
        <v>2021</v>
      </c>
      <c r="E6794">
        <v>2021</v>
      </c>
      <c r="F6794" s="1" t="s">
        <v>18</v>
      </c>
      <c r="G6794" s="1" t="s">
        <v>19</v>
      </c>
      <c r="H6794" s="1" t="s">
        <v>141</v>
      </c>
      <c r="I6794" s="1" t="s">
        <v>140</v>
      </c>
      <c r="J6794">
        <v>881</v>
      </c>
      <c r="K6794">
        <v>21996214</v>
      </c>
      <c r="L6794">
        <v>4</v>
      </c>
      <c r="M6794" s="2" t="b">
        <f t="shared" si="212"/>
        <v>0</v>
      </c>
      <c r="N6794" s="2" t="str">
        <f t="shared" si="213"/>
        <v>Male202115-24 yearsGR113-018</v>
      </c>
    </row>
    <row r="6795" spans="2:14" x14ac:dyDescent="0.35">
      <c r="B6795" t="s">
        <v>712</v>
      </c>
      <c r="C6795" t="s">
        <v>713</v>
      </c>
      <c r="D6795">
        <v>2021</v>
      </c>
      <c r="E6795">
        <v>2021</v>
      </c>
      <c r="F6795" s="1" t="s">
        <v>18</v>
      </c>
      <c r="G6795" s="1" t="s">
        <v>19</v>
      </c>
      <c r="H6795" s="1" t="s">
        <v>139</v>
      </c>
      <c r="I6795" s="1" t="s">
        <v>138</v>
      </c>
      <c r="J6795">
        <v>831</v>
      </c>
      <c r="K6795">
        <v>21996214</v>
      </c>
      <c r="L6795">
        <v>3.8</v>
      </c>
      <c r="M6795" s="2" t="b">
        <f t="shared" si="212"/>
        <v>1</v>
      </c>
      <c r="N6795" s="2" t="str">
        <f t="shared" si="213"/>
        <v>Male202115-24 yearsGR113-019</v>
      </c>
    </row>
    <row r="6796" spans="2:14" x14ac:dyDescent="0.35">
      <c r="B6796" t="s">
        <v>712</v>
      </c>
      <c r="C6796" t="s">
        <v>713</v>
      </c>
      <c r="D6796">
        <v>2021</v>
      </c>
      <c r="E6796">
        <v>2021</v>
      </c>
      <c r="F6796" s="1" t="s">
        <v>18</v>
      </c>
      <c r="G6796" s="1" t="s">
        <v>19</v>
      </c>
      <c r="H6796" s="1" t="s">
        <v>276</v>
      </c>
      <c r="I6796" s="1" t="s">
        <v>275</v>
      </c>
      <c r="J6796">
        <v>12</v>
      </c>
      <c r="K6796">
        <v>21996214</v>
      </c>
      <c r="L6796" t="s">
        <v>10</v>
      </c>
      <c r="M6796" s="2" t="b">
        <f t="shared" si="212"/>
        <v>0</v>
      </c>
      <c r="N6796" s="2" t="str">
        <f t="shared" si="213"/>
        <v>Male202115-24 yearsGR113-022</v>
      </c>
    </row>
    <row r="6797" spans="2:14" x14ac:dyDescent="0.35">
      <c r="B6797" t="s">
        <v>712</v>
      </c>
      <c r="C6797" t="s">
        <v>713</v>
      </c>
      <c r="D6797">
        <v>2021</v>
      </c>
      <c r="E6797">
        <v>2021</v>
      </c>
      <c r="F6797" s="1" t="s">
        <v>18</v>
      </c>
      <c r="G6797" s="1" t="s">
        <v>19</v>
      </c>
      <c r="H6797" s="1" t="s">
        <v>274</v>
      </c>
      <c r="I6797" s="1" t="s">
        <v>273</v>
      </c>
      <c r="J6797">
        <v>25</v>
      </c>
      <c r="K6797">
        <v>21996214</v>
      </c>
      <c r="L6797">
        <v>0.1</v>
      </c>
      <c r="M6797" s="2" t="b">
        <f t="shared" si="212"/>
        <v>0</v>
      </c>
      <c r="N6797" s="2" t="str">
        <f t="shared" si="213"/>
        <v>Male202115-24 yearsGR113-023</v>
      </c>
    </row>
    <row r="6798" spans="2:14" x14ac:dyDescent="0.35">
      <c r="B6798" t="s">
        <v>712</v>
      </c>
      <c r="C6798" t="s">
        <v>713</v>
      </c>
      <c r="D6798">
        <v>2021</v>
      </c>
      <c r="E6798">
        <v>2021</v>
      </c>
      <c r="F6798" s="1" t="s">
        <v>18</v>
      </c>
      <c r="G6798" s="1" t="s">
        <v>19</v>
      </c>
      <c r="H6798" s="1" t="s">
        <v>272</v>
      </c>
      <c r="I6798" s="1" t="s">
        <v>271</v>
      </c>
      <c r="J6798">
        <v>11</v>
      </c>
      <c r="K6798">
        <v>21996214</v>
      </c>
      <c r="L6798" t="s">
        <v>10</v>
      </c>
      <c r="M6798" s="2" t="b">
        <f t="shared" si="212"/>
        <v>0</v>
      </c>
      <c r="N6798" s="2" t="str">
        <f t="shared" si="213"/>
        <v>Male202115-24 yearsGR113-024</v>
      </c>
    </row>
    <row r="6799" spans="2:14" x14ac:dyDescent="0.35">
      <c r="B6799" t="s">
        <v>712</v>
      </c>
      <c r="C6799" t="s">
        <v>713</v>
      </c>
      <c r="D6799">
        <v>2021</v>
      </c>
      <c r="E6799">
        <v>2021</v>
      </c>
      <c r="F6799" s="1" t="s">
        <v>18</v>
      </c>
      <c r="G6799" s="1" t="s">
        <v>19</v>
      </c>
      <c r="H6799" s="1" t="s">
        <v>266</v>
      </c>
      <c r="I6799" s="1" t="s">
        <v>265</v>
      </c>
      <c r="J6799">
        <v>11</v>
      </c>
      <c r="K6799">
        <v>21996214</v>
      </c>
      <c r="L6799" t="s">
        <v>10</v>
      </c>
      <c r="M6799" s="2" t="b">
        <f t="shared" si="212"/>
        <v>0</v>
      </c>
      <c r="N6799" s="2" t="str">
        <f t="shared" si="213"/>
        <v>Male202115-24 yearsGR113-027</v>
      </c>
    </row>
    <row r="6800" spans="2:14" x14ac:dyDescent="0.35">
      <c r="B6800" t="s">
        <v>712</v>
      </c>
      <c r="C6800" t="s">
        <v>713</v>
      </c>
      <c r="D6800">
        <v>2021</v>
      </c>
      <c r="E6800">
        <v>2021</v>
      </c>
      <c r="F6800" s="1" t="s">
        <v>18</v>
      </c>
      <c r="G6800" s="1" t="s">
        <v>19</v>
      </c>
      <c r="H6800" s="1" t="s">
        <v>250</v>
      </c>
      <c r="I6800" s="1" t="s">
        <v>249</v>
      </c>
      <c r="J6800">
        <v>160</v>
      </c>
      <c r="K6800">
        <v>21996214</v>
      </c>
      <c r="L6800">
        <v>0.7</v>
      </c>
      <c r="M6800" s="2" t="b">
        <f t="shared" si="212"/>
        <v>0</v>
      </c>
      <c r="N6800" s="2" t="str">
        <f t="shared" si="213"/>
        <v>Male202115-24 yearsGR113-036</v>
      </c>
    </row>
    <row r="6801" spans="2:14" x14ac:dyDescent="0.35">
      <c r="B6801" t="s">
        <v>712</v>
      </c>
      <c r="C6801" t="s">
        <v>713</v>
      </c>
      <c r="D6801">
        <v>2021</v>
      </c>
      <c r="E6801">
        <v>2021</v>
      </c>
      <c r="F6801" s="1" t="s">
        <v>18</v>
      </c>
      <c r="G6801" s="1" t="s">
        <v>19</v>
      </c>
      <c r="H6801" s="1" t="s">
        <v>135</v>
      </c>
      <c r="I6801" s="1" t="s">
        <v>134</v>
      </c>
      <c r="J6801">
        <v>228</v>
      </c>
      <c r="K6801">
        <v>21996214</v>
      </c>
      <c r="L6801">
        <v>1</v>
      </c>
      <c r="M6801" s="2" t="b">
        <f t="shared" si="212"/>
        <v>0</v>
      </c>
      <c r="N6801" s="2" t="str">
        <f t="shared" si="213"/>
        <v>Male202115-24 yearsGR113-037</v>
      </c>
    </row>
    <row r="6802" spans="2:14" x14ac:dyDescent="0.35">
      <c r="B6802" t="s">
        <v>712</v>
      </c>
      <c r="C6802" t="s">
        <v>713</v>
      </c>
      <c r="D6802">
        <v>2021</v>
      </c>
      <c r="E6802">
        <v>2021</v>
      </c>
      <c r="F6802" s="1" t="s">
        <v>18</v>
      </c>
      <c r="G6802" s="1" t="s">
        <v>19</v>
      </c>
      <c r="H6802" s="1" t="s">
        <v>248</v>
      </c>
      <c r="I6802" s="1" t="s">
        <v>247</v>
      </c>
      <c r="J6802">
        <v>13</v>
      </c>
      <c r="K6802">
        <v>21996214</v>
      </c>
      <c r="L6802" t="s">
        <v>10</v>
      </c>
      <c r="M6802" s="2" t="b">
        <f t="shared" si="212"/>
        <v>0</v>
      </c>
      <c r="N6802" s="2" t="str">
        <f t="shared" si="213"/>
        <v>Male202115-24 yearsGR113-038</v>
      </c>
    </row>
    <row r="6803" spans="2:14" x14ac:dyDescent="0.35">
      <c r="B6803" t="s">
        <v>712</v>
      </c>
      <c r="C6803" t="s">
        <v>713</v>
      </c>
      <c r="D6803">
        <v>2021</v>
      </c>
      <c r="E6803">
        <v>2021</v>
      </c>
      <c r="F6803" s="1" t="s">
        <v>18</v>
      </c>
      <c r="G6803" s="1" t="s">
        <v>19</v>
      </c>
      <c r="H6803" s="1" t="s">
        <v>133</v>
      </c>
      <c r="I6803" s="1" t="s">
        <v>132</v>
      </c>
      <c r="J6803">
        <v>35</v>
      </c>
      <c r="K6803">
        <v>21996214</v>
      </c>
      <c r="L6803">
        <v>0.2</v>
      </c>
      <c r="M6803" s="2" t="b">
        <f t="shared" si="212"/>
        <v>0</v>
      </c>
      <c r="N6803" s="2" t="str">
        <f t="shared" si="213"/>
        <v>Male202115-24 yearsGR113-039</v>
      </c>
    </row>
    <row r="6804" spans="2:14" x14ac:dyDescent="0.35">
      <c r="B6804" t="s">
        <v>712</v>
      </c>
      <c r="C6804" t="s">
        <v>713</v>
      </c>
      <c r="D6804">
        <v>2021</v>
      </c>
      <c r="E6804">
        <v>2021</v>
      </c>
      <c r="F6804" s="1" t="s">
        <v>18</v>
      </c>
      <c r="G6804" s="1" t="s">
        <v>19</v>
      </c>
      <c r="H6804" s="1" t="s">
        <v>246</v>
      </c>
      <c r="I6804" s="1" t="s">
        <v>245</v>
      </c>
      <c r="J6804">
        <v>180</v>
      </c>
      <c r="K6804">
        <v>21996214</v>
      </c>
      <c r="L6804">
        <v>0.8</v>
      </c>
      <c r="M6804" s="2" t="b">
        <f t="shared" si="212"/>
        <v>0</v>
      </c>
      <c r="N6804" s="2" t="str">
        <f t="shared" si="213"/>
        <v>Male202115-24 yearsGR113-040</v>
      </c>
    </row>
    <row r="6805" spans="2:14" x14ac:dyDescent="0.35">
      <c r="B6805" t="s">
        <v>712</v>
      </c>
      <c r="C6805" t="s">
        <v>713</v>
      </c>
      <c r="D6805">
        <v>2021</v>
      </c>
      <c r="E6805">
        <v>2021</v>
      </c>
      <c r="F6805" s="1" t="s">
        <v>18</v>
      </c>
      <c r="G6805" s="1" t="s">
        <v>19</v>
      </c>
      <c r="H6805" s="1" t="s">
        <v>240</v>
      </c>
      <c r="I6805" s="1" t="s">
        <v>239</v>
      </c>
      <c r="J6805">
        <v>355</v>
      </c>
      <c r="K6805">
        <v>21996214</v>
      </c>
      <c r="L6805">
        <v>1.6</v>
      </c>
      <c r="M6805" s="2" t="b">
        <f t="shared" si="212"/>
        <v>0</v>
      </c>
      <c r="N6805" s="2" t="str">
        <f t="shared" si="213"/>
        <v>Male202115-24 yearsGR113-043</v>
      </c>
    </row>
    <row r="6806" spans="2:14" x14ac:dyDescent="0.35">
      <c r="B6806" t="s">
        <v>712</v>
      </c>
      <c r="C6806" t="s">
        <v>713</v>
      </c>
      <c r="D6806">
        <v>2021</v>
      </c>
      <c r="E6806">
        <v>2021</v>
      </c>
      <c r="F6806" s="1" t="s">
        <v>18</v>
      </c>
      <c r="G6806" s="1" t="s">
        <v>19</v>
      </c>
      <c r="H6806" s="1" t="s">
        <v>238</v>
      </c>
      <c r="I6806" s="1" t="s">
        <v>237</v>
      </c>
      <c r="J6806">
        <v>54</v>
      </c>
      <c r="K6806">
        <v>21996214</v>
      </c>
      <c r="L6806">
        <v>0.2</v>
      </c>
      <c r="M6806" s="2" t="b">
        <f t="shared" si="212"/>
        <v>1</v>
      </c>
      <c r="N6806" s="2" t="str">
        <f t="shared" si="213"/>
        <v>Male202115-24 yearsGR113-044</v>
      </c>
    </row>
    <row r="6807" spans="2:14" x14ac:dyDescent="0.35">
      <c r="B6807" t="s">
        <v>712</v>
      </c>
      <c r="C6807" t="s">
        <v>713</v>
      </c>
      <c r="D6807">
        <v>2021</v>
      </c>
      <c r="E6807">
        <v>2021</v>
      </c>
      <c r="F6807" s="1" t="s">
        <v>18</v>
      </c>
      <c r="G6807" s="1" t="s">
        <v>19</v>
      </c>
      <c r="H6807" s="1" t="s">
        <v>236</v>
      </c>
      <c r="I6807" s="1" t="s">
        <v>235</v>
      </c>
      <c r="J6807">
        <v>33</v>
      </c>
      <c r="K6807">
        <v>21996214</v>
      </c>
      <c r="L6807">
        <v>0.2</v>
      </c>
      <c r="M6807" s="2" t="b">
        <f t="shared" si="212"/>
        <v>1</v>
      </c>
      <c r="N6807" s="2" t="str">
        <f t="shared" si="213"/>
        <v>Male202115-24 yearsGR113-045</v>
      </c>
    </row>
    <row r="6808" spans="2:14" x14ac:dyDescent="0.35">
      <c r="B6808" t="s">
        <v>712</v>
      </c>
      <c r="C6808" t="s">
        <v>713</v>
      </c>
      <c r="D6808">
        <v>2021</v>
      </c>
      <c r="E6808">
        <v>2021</v>
      </c>
      <c r="F6808" s="1" t="s">
        <v>18</v>
      </c>
      <c r="G6808" s="1" t="s">
        <v>19</v>
      </c>
      <c r="H6808" s="1" t="s">
        <v>131</v>
      </c>
      <c r="I6808" s="1" t="s">
        <v>130</v>
      </c>
      <c r="J6808">
        <v>215</v>
      </c>
      <c r="K6808">
        <v>21996214</v>
      </c>
      <c r="L6808">
        <v>1</v>
      </c>
      <c r="M6808" s="2" t="b">
        <f t="shared" si="212"/>
        <v>1</v>
      </c>
      <c r="N6808" s="2" t="str">
        <f t="shared" si="213"/>
        <v>Male202115-24 yearsGR113-046</v>
      </c>
    </row>
    <row r="6809" spans="2:14" x14ac:dyDescent="0.35">
      <c r="B6809" t="s">
        <v>712</v>
      </c>
      <c r="C6809" t="s">
        <v>713</v>
      </c>
      <c r="D6809">
        <v>2021</v>
      </c>
      <c r="E6809">
        <v>2021</v>
      </c>
      <c r="F6809" s="1" t="s">
        <v>18</v>
      </c>
      <c r="G6809" s="1" t="s">
        <v>19</v>
      </c>
      <c r="H6809" s="1" t="s">
        <v>234</v>
      </c>
      <c r="I6809" s="1" t="s">
        <v>233</v>
      </c>
      <c r="J6809">
        <v>10</v>
      </c>
      <c r="K6809">
        <v>21996214</v>
      </c>
      <c r="L6809" t="s">
        <v>10</v>
      </c>
      <c r="M6809" s="2" t="b">
        <f t="shared" si="212"/>
        <v>1</v>
      </c>
      <c r="N6809" s="2" t="str">
        <f t="shared" si="213"/>
        <v>Male202115-24 yearsGR113-047</v>
      </c>
    </row>
    <row r="6810" spans="2:14" x14ac:dyDescent="0.35">
      <c r="B6810" t="s">
        <v>712</v>
      </c>
      <c r="C6810" t="s">
        <v>713</v>
      </c>
      <c r="D6810">
        <v>2021</v>
      </c>
      <c r="E6810">
        <v>2021</v>
      </c>
      <c r="F6810" s="1" t="s">
        <v>18</v>
      </c>
      <c r="G6810" s="1" t="s">
        <v>19</v>
      </c>
      <c r="H6810" s="1" t="s">
        <v>232</v>
      </c>
      <c r="I6810" s="1" t="s">
        <v>231</v>
      </c>
      <c r="J6810">
        <v>10</v>
      </c>
      <c r="K6810">
        <v>21996214</v>
      </c>
      <c r="L6810" t="s">
        <v>10</v>
      </c>
      <c r="M6810" s="2" t="b">
        <f t="shared" si="212"/>
        <v>0</v>
      </c>
      <c r="N6810" s="2" t="str">
        <f t="shared" si="213"/>
        <v>Male202115-24 yearsGR113-048</v>
      </c>
    </row>
    <row r="6811" spans="2:14" x14ac:dyDescent="0.35">
      <c r="B6811" t="s">
        <v>712</v>
      </c>
      <c r="C6811" t="s">
        <v>713</v>
      </c>
      <c r="D6811">
        <v>2021</v>
      </c>
      <c r="E6811">
        <v>2021</v>
      </c>
      <c r="F6811" s="1" t="s">
        <v>18</v>
      </c>
      <c r="G6811" s="1" t="s">
        <v>19</v>
      </c>
      <c r="H6811" s="1" t="s">
        <v>129</v>
      </c>
      <c r="I6811" s="1" t="s">
        <v>128</v>
      </c>
      <c r="J6811">
        <v>770</v>
      </c>
      <c r="K6811">
        <v>21996214</v>
      </c>
      <c r="L6811">
        <v>3.5</v>
      </c>
      <c r="M6811" s="2" t="b">
        <f t="shared" si="212"/>
        <v>0</v>
      </c>
      <c r="N6811" s="2" t="str">
        <f t="shared" si="213"/>
        <v>Male202115-24 yearsGR113-053</v>
      </c>
    </row>
    <row r="6812" spans="2:14" x14ac:dyDescent="0.35">
      <c r="B6812" t="s">
        <v>712</v>
      </c>
      <c r="C6812" t="s">
        <v>713</v>
      </c>
      <c r="D6812">
        <v>2021</v>
      </c>
      <c r="E6812">
        <v>2021</v>
      </c>
      <c r="F6812" s="1" t="s">
        <v>18</v>
      </c>
      <c r="G6812" s="1" t="s">
        <v>19</v>
      </c>
      <c r="H6812" s="1" t="s">
        <v>127</v>
      </c>
      <c r="I6812" s="1" t="s">
        <v>126</v>
      </c>
      <c r="J6812">
        <v>618</v>
      </c>
      <c r="K6812">
        <v>21996214</v>
      </c>
      <c r="L6812">
        <v>2.8</v>
      </c>
      <c r="M6812" s="2" t="b">
        <f t="shared" si="212"/>
        <v>1</v>
      </c>
      <c r="N6812" s="2" t="str">
        <f t="shared" si="213"/>
        <v>Male202115-24 yearsGR113-054</v>
      </c>
    </row>
    <row r="6813" spans="2:14" x14ac:dyDescent="0.35">
      <c r="B6813" t="s">
        <v>712</v>
      </c>
      <c r="C6813" t="s">
        <v>713</v>
      </c>
      <c r="D6813">
        <v>2021</v>
      </c>
      <c r="E6813">
        <v>2021</v>
      </c>
      <c r="F6813" s="1" t="s">
        <v>18</v>
      </c>
      <c r="G6813" s="1" t="s">
        <v>19</v>
      </c>
      <c r="H6813" s="1" t="s">
        <v>220</v>
      </c>
      <c r="I6813" s="1" t="s">
        <v>219</v>
      </c>
      <c r="J6813">
        <v>57</v>
      </c>
      <c r="K6813">
        <v>21996214</v>
      </c>
      <c r="L6813">
        <v>0.3</v>
      </c>
      <c r="M6813" s="2" t="b">
        <f t="shared" si="212"/>
        <v>0</v>
      </c>
      <c r="N6813" s="2" t="str">
        <f t="shared" si="213"/>
        <v>Male202115-24 yearsGR113-056</v>
      </c>
    </row>
    <row r="6814" spans="2:14" x14ac:dyDescent="0.35">
      <c r="B6814" t="s">
        <v>712</v>
      </c>
      <c r="C6814" t="s">
        <v>713</v>
      </c>
      <c r="D6814">
        <v>2021</v>
      </c>
      <c r="E6814">
        <v>2021</v>
      </c>
      <c r="F6814" s="1" t="s">
        <v>18</v>
      </c>
      <c r="G6814" s="1" t="s">
        <v>19</v>
      </c>
      <c r="H6814" s="1" t="s">
        <v>123</v>
      </c>
      <c r="I6814" s="1" t="s">
        <v>122</v>
      </c>
      <c r="J6814">
        <v>82</v>
      </c>
      <c r="K6814">
        <v>21996214</v>
      </c>
      <c r="L6814">
        <v>0.4</v>
      </c>
      <c r="M6814" s="2" t="b">
        <f t="shared" si="212"/>
        <v>0</v>
      </c>
      <c r="N6814" s="2" t="str">
        <f t="shared" si="213"/>
        <v>Male202115-24 yearsGR113-058</v>
      </c>
    </row>
    <row r="6815" spans="2:14" x14ac:dyDescent="0.35">
      <c r="B6815" t="s">
        <v>712</v>
      </c>
      <c r="C6815" t="s">
        <v>713</v>
      </c>
      <c r="D6815">
        <v>2021</v>
      </c>
      <c r="E6815">
        <v>2021</v>
      </c>
      <c r="F6815" s="1" t="s">
        <v>18</v>
      </c>
      <c r="G6815" s="1" t="s">
        <v>19</v>
      </c>
      <c r="H6815" s="1" t="s">
        <v>121</v>
      </c>
      <c r="I6815" s="1" t="s">
        <v>120</v>
      </c>
      <c r="J6815">
        <v>32</v>
      </c>
      <c r="K6815">
        <v>21996214</v>
      </c>
      <c r="L6815">
        <v>0.1</v>
      </c>
      <c r="M6815" s="2" t="b">
        <f t="shared" si="212"/>
        <v>0</v>
      </c>
      <c r="N6815" s="2" t="str">
        <f t="shared" si="213"/>
        <v>Male202115-24 yearsGR113-059</v>
      </c>
    </row>
    <row r="6816" spans="2:14" x14ac:dyDescent="0.35">
      <c r="B6816" t="s">
        <v>712</v>
      </c>
      <c r="C6816" t="s">
        <v>713</v>
      </c>
      <c r="D6816">
        <v>2021</v>
      </c>
      <c r="E6816">
        <v>2021</v>
      </c>
      <c r="F6816" s="1" t="s">
        <v>18</v>
      </c>
      <c r="G6816" s="1" t="s">
        <v>19</v>
      </c>
      <c r="H6816" s="1" t="s">
        <v>119</v>
      </c>
      <c r="I6816" s="1" t="s">
        <v>118</v>
      </c>
      <c r="J6816">
        <v>49</v>
      </c>
      <c r="K6816">
        <v>21996214</v>
      </c>
      <c r="L6816">
        <v>0.2</v>
      </c>
      <c r="M6816" s="2" t="b">
        <f t="shared" si="212"/>
        <v>0</v>
      </c>
      <c r="N6816" s="2" t="str">
        <f t="shared" si="213"/>
        <v>Male202115-24 yearsGR113-061</v>
      </c>
    </row>
    <row r="6817" spans="2:14" x14ac:dyDescent="0.35">
      <c r="B6817" t="s">
        <v>712</v>
      </c>
      <c r="C6817" t="s">
        <v>713</v>
      </c>
      <c r="D6817">
        <v>2021</v>
      </c>
      <c r="E6817">
        <v>2021</v>
      </c>
      <c r="F6817" s="1" t="s">
        <v>18</v>
      </c>
      <c r="G6817" s="1" t="s">
        <v>19</v>
      </c>
      <c r="H6817" s="1" t="s">
        <v>117</v>
      </c>
      <c r="I6817" s="1" t="s">
        <v>116</v>
      </c>
      <c r="J6817">
        <v>15</v>
      </c>
      <c r="K6817">
        <v>21996214</v>
      </c>
      <c r="L6817" t="s">
        <v>10</v>
      </c>
      <c r="M6817" s="2" t="b">
        <f t="shared" si="212"/>
        <v>0</v>
      </c>
      <c r="N6817" s="2" t="str">
        <f t="shared" si="213"/>
        <v>Male202115-24 yearsGR113-062</v>
      </c>
    </row>
    <row r="6818" spans="2:14" x14ac:dyDescent="0.35">
      <c r="B6818" t="s">
        <v>712</v>
      </c>
      <c r="C6818" t="s">
        <v>713</v>
      </c>
      <c r="D6818">
        <v>2021</v>
      </c>
      <c r="E6818">
        <v>2021</v>
      </c>
      <c r="F6818" s="1" t="s">
        <v>18</v>
      </c>
      <c r="G6818" s="1" t="s">
        <v>19</v>
      </c>
      <c r="H6818" s="1" t="s">
        <v>115</v>
      </c>
      <c r="I6818" s="1" t="s">
        <v>114</v>
      </c>
      <c r="J6818">
        <v>34</v>
      </c>
      <c r="K6818">
        <v>21996214</v>
      </c>
      <c r="L6818">
        <v>0.2</v>
      </c>
      <c r="M6818" s="2" t="b">
        <f t="shared" si="212"/>
        <v>0</v>
      </c>
      <c r="N6818" s="2" t="str">
        <f t="shared" si="213"/>
        <v>Male202115-24 yearsGR113-063</v>
      </c>
    </row>
    <row r="6819" spans="2:14" x14ac:dyDescent="0.35">
      <c r="B6819" t="s">
        <v>712</v>
      </c>
      <c r="C6819" t="s">
        <v>713</v>
      </c>
      <c r="D6819">
        <v>2021</v>
      </c>
      <c r="E6819">
        <v>2021</v>
      </c>
      <c r="F6819" s="1" t="s">
        <v>18</v>
      </c>
      <c r="G6819" s="1" t="s">
        <v>19</v>
      </c>
      <c r="H6819" s="1" t="s">
        <v>113</v>
      </c>
      <c r="I6819" s="1" t="s">
        <v>112</v>
      </c>
      <c r="J6819">
        <v>474</v>
      </c>
      <c r="K6819">
        <v>21996214</v>
      </c>
      <c r="L6819">
        <v>2.2000000000000002</v>
      </c>
      <c r="M6819" s="2" t="b">
        <f t="shared" si="212"/>
        <v>0</v>
      </c>
      <c r="N6819" s="2" t="str">
        <f t="shared" si="213"/>
        <v>Male202115-24 yearsGR113-064</v>
      </c>
    </row>
    <row r="6820" spans="2:14" x14ac:dyDescent="0.35">
      <c r="B6820" t="s">
        <v>712</v>
      </c>
      <c r="C6820" t="s">
        <v>713</v>
      </c>
      <c r="D6820">
        <v>2021</v>
      </c>
      <c r="E6820">
        <v>2021</v>
      </c>
      <c r="F6820" s="1" t="s">
        <v>18</v>
      </c>
      <c r="G6820" s="1" t="s">
        <v>19</v>
      </c>
      <c r="H6820" s="1" t="s">
        <v>216</v>
      </c>
      <c r="I6820" s="1" t="s">
        <v>215</v>
      </c>
      <c r="J6820">
        <v>14</v>
      </c>
      <c r="K6820">
        <v>21996214</v>
      </c>
      <c r="L6820" t="s">
        <v>10</v>
      </c>
      <c r="M6820" s="2" t="b">
        <f t="shared" si="212"/>
        <v>0</v>
      </c>
      <c r="N6820" s="2" t="str">
        <f t="shared" si="213"/>
        <v>Male202115-24 yearsGR113-066</v>
      </c>
    </row>
    <row r="6821" spans="2:14" x14ac:dyDescent="0.35">
      <c r="B6821" t="s">
        <v>712</v>
      </c>
      <c r="C6821" t="s">
        <v>713</v>
      </c>
      <c r="D6821">
        <v>2021</v>
      </c>
      <c r="E6821">
        <v>2021</v>
      </c>
      <c r="F6821" s="1" t="s">
        <v>18</v>
      </c>
      <c r="G6821" s="1" t="s">
        <v>19</v>
      </c>
      <c r="H6821" s="1" t="s">
        <v>214</v>
      </c>
      <c r="I6821" s="1" t="s">
        <v>213</v>
      </c>
      <c r="J6821">
        <v>22</v>
      </c>
      <c r="K6821">
        <v>21996214</v>
      </c>
      <c r="L6821">
        <v>0.1</v>
      </c>
      <c r="M6821" s="2" t="b">
        <f t="shared" si="212"/>
        <v>0</v>
      </c>
      <c r="N6821" s="2" t="str">
        <f t="shared" si="213"/>
        <v>Male202115-24 yearsGR113-067</v>
      </c>
    </row>
    <row r="6822" spans="2:14" x14ac:dyDescent="0.35">
      <c r="B6822" t="s">
        <v>712</v>
      </c>
      <c r="C6822" t="s">
        <v>713</v>
      </c>
      <c r="D6822">
        <v>2021</v>
      </c>
      <c r="E6822">
        <v>2021</v>
      </c>
      <c r="F6822" s="1" t="s">
        <v>18</v>
      </c>
      <c r="G6822" s="1" t="s">
        <v>19</v>
      </c>
      <c r="H6822" s="1" t="s">
        <v>109</v>
      </c>
      <c r="I6822" s="1" t="s">
        <v>108</v>
      </c>
      <c r="J6822">
        <v>433</v>
      </c>
      <c r="K6822">
        <v>21996214</v>
      </c>
      <c r="L6822">
        <v>2</v>
      </c>
      <c r="M6822" s="2" t="b">
        <f t="shared" si="212"/>
        <v>0</v>
      </c>
      <c r="N6822" s="2" t="str">
        <f t="shared" si="213"/>
        <v>Male202115-24 yearsGR113-068</v>
      </c>
    </row>
    <row r="6823" spans="2:14" x14ac:dyDescent="0.35">
      <c r="B6823" t="s">
        <v>712</v>
      </c>
      <c r="C6823" t="s">
        <v>713</v>
      </c>
      <c r="D6823">
        <v>2021</v>
      </c>
      <c r="E6823">
        <v>2021</v>
      </c>
      <c r="F6823" s="1" t="s">
        <v>18</v>
      </c>
      <c r="G6823" s="1" t="s">
        <v>19</v>
      </c>
      <c r="H6823" s="1" t="s">
        <v>212</v>
      </c>
      <c r="I6823" s="1" t="s">
        <v>211</v>
      </c>
      <c r="J6823">
        <v>18</v>
      </c>
      <c r="K6823">
        <v>21996214</v>
      </c>
      <c r="L6823" t="s">
        <v>10</v>
      </c>
      <c r="M6823" s="2" t="b">
        <f t="shared" si="212"/>
        <v>1</v>
      </c>
      <c r="N6823" s="2" t="str">
        <f t="shared" si="213"/>
        <v>Male202115-24 yearsGR113-069</v>
      </c>
    </row>
    <row r="6824" spans="2:14" x14ac:dyDescent="0.35">
      <c r="B6824" t="s">
        <v>712</v>
      </c>
      <c r="C6824" t="s">
        <v>713</v>
      </c>
      <c r="D6824">
        <v>2021</v>
      </c>
      <c r="E6824">
        <v>2021</v>
      </c>
      <c r="F6824" s="1" t="s">
        <v>18</v>
      </c>
      <c r="G6824" s="1" t="s">
        <v>19</v>
      </c>
      <c r="H6824" s="1" t="s">
        <v>107</v>
      </c>
      <c r="I6824" s="1" t="s">
        <v>106</v>
      </c>
      <c r="J6824">
        <v>108</v>
      </c>
      <c r="K6824">
        <v>21996214</v>
      </c>
      <c r="L6824">
        <v>0.5</v>
      </c>
      <c r="M6824" s="2" t="b">
        <f t="shared" si="212"/>
        <v>1</v>
      </c>
      <c r="N6824" s="2" t="str">
        <f t="shared" si="213"/>
        <v>Male202115-24 yearsGR113-070</v>
      </c>
    </row>
    <row r="6825" spans="2:14" x14ac:dyDescent="0.35">
      <c r="B6825" t="s">
        <v>712</v>
      </c>
      <c r="C6825" t="s">
        <v>713</v>
      </c>
      <c r="D6825">
        <v>2021</v>
      </c>
      <c r="E6825">
        <v>2021</v>
      </c>
      <c r="F6825" s="1" t="s">
        <v>18</v>
      </c>
      <c r="G6825" s="1" t="s">
        <v>19</v>
      </c>
      <c r="H6825" s="1" t="s">
        <v>208</v>
      </c>
      <c r="I6825" s="1" t="s">
        <v>207</v>
      </c>
      <c r="J6825">
        <v>26</v>
      </c>
      <c r="K6825">
        <v>21996214</v>
      </c>
      <c r="L6825">
        <v>0.1</v>
      </c>
      <c r="M6825" s="2" t="b">
        <f t="shared" si="212"/>
        <v>0</v>
      </c>
      <c r="N6825" s="2" t="str">
        <f t="shared" si="213"/>
        <v>Male202115-24 yearsGR113-072</v>
      </c>
    </row>
    <row r="6826" spans="2:14" x14ac:dyDescent="0.35">
      <c r="B6826" t="s">
        <v>712</v>
      </c>
      <c r="C6826" t="s">
        <v>713</v>
      </c>
      <c r="D6826">
        <v>2021</v>
      </c>
      <c r="E6826">
        <v>2021</v>
      </c>
      <c r="F6826" s="1" t="s">
        <v>18</v>
      </c>
      <c r="G6826" s="1" t="s">
        <v>19</v>
      </c>
      <c r="H6826" s="1" t="s">
        <v>206</v>
      </c>
      <c r="I6826" s="1" t="s">
        <v>205</v>
      </c>
      <c r="J6826">
        <v>18</v>
      </c>
      <c r="K6826">
        <v>21996214</v>
      </c>
      <c r="L6826" t="s">
        <v>10</v>
      </c>
      <c r="M6826" s="2" t="b">
        <f t="shared" si="212"/>
        <v>1</v>
      </c>
      <c r="N6826" s="2" t="str">
        <f t="shared" si="213"/>
        <v>Male202115-24 yearsGR113-073</v>
      </c>
    </row>
    <row r="6827" spans="2:14" x14ac:dyDescent="0.35">
      <c r="B6827" t="s">
        <v>712</v>
      </c>
      <c r="C6827" t="s">
        <v>713</v>
      </c>
      <c r="D6827">
        <v>2021</v>
      </c>
      <c r="E6827">
        <v>2021</v>
      </c>
      <c r="F6827" s="1" t="s">
        <v>18</v>
      </c>
      <c r="G6827" s="1" t="s">
        <v>19</v>
      </c>
      <c r="H6827" s="1" t="s">
        <v>105</v>
      </c>
      <c r="I6827" s="1" t="s">
        <v>104</v>
      </c>
      <c r="J6827">
        <v>31</v>
      </c>
      <c r="K6827">
        <v>21996214</v>
      </c>
      <c r="L6827">
        <v>0.1</v>
      </c>
      <c r="M6827" s="2" t="b">
        <f t="shared" si="212"/>
        <v>0</v>
      </c>
      <c r="N6827" s="2" t="str">
        <f t="shared" si="213"/>
        <v>Male202115-24 yearsGR113-075</v>
      </c>
    </row>
    <row r="6828" spans="2:14" x14ac:dyDescent="0.35">
      <c r="B6828" t="s">
        <v>712</v>
      </c>
      <c r="C6828" t="s">
        <v>713</v>
      </c>
      <c r="D6828">
        <v>2021</v>
      </c>
      <c r="E6828">
        <v>2021</v>
      </c>
      <c r="F6828" s="1" t="s">
        <v>18</v>
      </c>
      <c r="G6828" s="1" t="s">
        <v>19</v>
      </c>
      <c r="H6828" s="1" t="s">
        <v>103</v>
      </c>
      <c r="I6828" s="1" t="s">
        <v>102</v>
      </c>
      <c r="J6828">
        <v>77</v>
      </c>
      <c r="K6828">
        <v>21996214</v>
      </c>
      <c r="L6828">
        <v>0.4</v>
      </c>
      <c r="M6828" s="2" t="b">
        <f t="shared" si="212"/>
        <v>1</v>
      </c>
      <c r="N6828" s="2" t="str">
        <f t="shared" si="213"/>
        <v>Male202115-24 yearsGR113-076</v>
      </c>
    </row>
    <row r="6829" spans="2:14" x14ac:dyDescent="0.35">
      <c r="B6829" t="s">
        <v>712</v>
      </c>
      <c r="C6829" t="s">
        <v>713</v>
      </c>
      <c r="D6829">
        <v>2021</v>
      </c>
      <c r="E6829">
        <v>2021</v>
      </c>
      <c r="F6829" s="1" t="s">
        <v>18</v>
      </c>
      <c r="G6829" s="1" t="s">
        <v>19</v>
      </c>
      <c r="H6829" s="1" t="s">
        <v>101</v>
      </c>
      <c r="I6829" s="1" t="s">
        <v>100</v>
      </c>
      <c r="J6829">
        <v>71</v>
      </c>
      <c r="K6829">
        <v>21996214</v>
      </c>
      <c r="L6829">
        <v>0.3</v>
      </c>
      <c r="M6829" s="2" t="b">
        <f t="shared" si="212"/>
        <v>0</v>
      </c>
      <c r="N6829" s="2" t="str">
        <f t="shared" si="213"/>
        <v>Male202115-24 yearsGR113-078</v>
      </c>
    </row>
    <row r="6830" spans="2:14" x14ac:dyDescent="0.35">
      <c r="B6830" t="s">
        <v>712</v>
      </c>
      <c r="C6830" t="s">
        <v>713</v>
      </c>
      <c r="D6830">
        <v>2021</v>
      </c>
      <c r="E6830">
        <v>2021</v>
      </c>
      <c r="F6830" s="1" t="s">
        <v>18</v>
      </c>
      <c r="G6830" s="1" t="s">
        <v>19</v>
      </c>
      <c r="H6830" s="1" t="s">
        <v>99</v>
      </c>
      <c r="I6830" s="1" t="s">
        <v>98</v>
      </c>
      <c r="J6830">
        <v>86</v>
      </c>
      <c r="K6830">
        <v>21996214</v>
      </c>
      <c r="L6830">
        <v>0.4</v>
      </c>
      <c r="M6830" s="2" t="b">
        <f t="shared" si="212"/>
        <v>1</v>
      </c>
      <c r="N6830" s="2" t="str">
        <f t="shared" si="213"/>
        <v>Male202115-24 yearsGR113-082</v>
      </c>
    </row>
    <row r="6831" spans="2:14" x14ac:dyDescent="0.35">
      <c r="B6831" t="s">
        <v>712</v>
      </c>
      <c r="C6831" t="s">
        <v>713</v>
      </c>
      <c r="D6831">
        <v>2021</v>
      </c>
      <c r="E6831">
        <v>2021</v>
      </c>
      <c r="F6831" s="1" t="s">
        <v>18</v>
      </c>
      <c r="G6831" s="1" t="s">
        <v>19</v>
      </c>
      <c r="H6831" s="1" t="s">
        <v>190</v>
      </c>
      <c r="I6831" s="1" t="s">
        <v>189</v>
      </c>
      <c r="J6831">
        <v>77</v>
      </c>
      <c r="K6831">
        <v>21996214</v>
      </c>
      <c r="L6831">
        <v>0.4</v>
      </c>
      <c r="M6831" s="2" t="b">
        <f t="shared" si="212"/>
        <v>0</v>
      </c>
      <c r="N6831" s="2" t="str">
        <f t="shared" si="213"/>
        <v>Male202115-24 yearsGR113-085</v>
      </c>
    </row>
    <row r="6832" spans="2:14" x14ac:dyDescent="0.35">
      <c r="B6832" t="s">
        <v>712</v>
      </c>
      <c r="C6832" t="s">
        <v>713</v>
      </c>
      <c r="D6832">
        <v>2021</v>
      </c>
      <c r="E6832">
        <v>2021</v>
      </c>
      <c r="F6832" s="1" t="s">
        <v>18</v>
      </c>
      <c r="G6832" s="1" t="s">
        <v>19</v>
      </c>
      <c r="H6832" s="1" t="s">
        <v>95</v>
      </c>
      <c r="I6832" s="1" t="s">
        <v>94</v>
      </c>
      <c r="J6832">
        <v>29</v>
      </c>
      <c r="K6832">
        <v>21996214</v>
      </c>
      <c r="L6832">
        <v>0.1</v>
      </c>
      <c r="M6832" s="2" t="b">
        <f t="shared" ref="M6832:M6895" si="214">LEFT(H6832,1)="#"</f>
        <v>1</v>
      </c>
      <c r="N6832" s="2" t="str">
        <f t="shared" ref="N6832:N6895" si="215">B6832&amp;E6832&amp;F6832&amp;I6832</f>
        <v>Male202115-24 yearsGR113-088</v>
      </c>
    </row>
    <row r="6833" spans="2:14" x14ac:dyDescent="0.35">
      <c r="B6833" t="s">
        <v>712</v>
      </c>
      <c r="C6833" t="s">
        <v>713</v>
      </c>
      <c r="D6833">
        <v>2021</v>
      </c>
      <c r="E6833">
        <v>2021</v>
      </c>
      <c r="F6833" s="1" t="s">
        <v>18</v>
      </c>
      <c r="G6833" s="1" t="s">
        <v>19</v>
      </c>
      <c r="H6833" s="1" t="s">
        <v>186</v>
      </c>
      <c r="I6833" s="1" t="s">
        <v>185</v>
      </c>
      <c r="J6833">
        <v>76</v>
      </c>
      <c r="K6833">
        <v>21996214</v>
      </c>
      <c r="L6833">
        <v>0.3</v>
      </c>
      <c r="M6833" s="2" t="b">
        <f t="shared" si="214"/>
        <v>0</v>
      </c>
      <c r="N6833" s="2" t="str">
        <f t="shared" si="215"/>
        <v>Male202115-24 yearsGR113-089</v>
      </c>
    </row>
    <row r="6834" spans="2:14" x14ac:dyDescent="0.35">
      <c r="B6834" t="s">
        <v>712</v>
      </c>
      <c r="C6834" t="s">
        <v>713</v>
      </c>
      <c r="D6834">
        <v>2021</v>
      </c>
      <c r="E6834">
        <v>2021</v>
      </c>
      <c r="F6834" s="1" t="s">
        <v>18</v>
      </c>
      <c r="G6834" s="1" t="s">
        <v>19</v>
      </c>
      <c r="H6834" s="1" t="s">
        <v>93</v>
      </c>
      <c r="I6834" s="1" t="s">
        <v>92</v>
      </c>
      <c r="J6834">
        <v>34</v>
      </c>
      <c r="K6834">
        <v>21996214</v>
      </c>
      <c r="L6834">
        <v>0.2</v>
      </c>
      <c r="M6834" s="2" t="b">
        <f t="shared" si="214"/>
        <v>1</v>
      </c>
      <c r="N6834" s="2" t="str">
        <f t="shared" si="215"/>
        <v>Male202115-24 yearsGR113-093</v>
      </c>
    </row>
    <row r="6835" spans="2:14" x14ac:dyDescent="0.35">
      <c r="B6835" t="s">
        <v>712</v>
      </c>
      <c r="C6835" t="s">
        <v>713</v>
      </c>
      <c r="D6835">
        <v>2021</v>
      </c>
      <c r="E6835">
        <v>2021</v>
      </c>
      <c r="F6835" s="1" t="s">
        <v>18</v>
      </c>
      <c r="G6835" s="1" t="s">
        <v>19</v>
      </c>
      <c r="H6835" s="1" t="s">
        <v>91</v>
      </c>
      <c r="I6835" s="1" t="s">
        <v>90</v>
      </c>
      <c r="J6835">
        <v>28</v>
      </c>
      <c r="K6835">
        <v>21996214</v>
      </c>
      <c r="L6835">
        <v>0.1</v>
      </c>
      <c r="M6835" s="2" t="b">
        <f t="shared" si="214"/>
        <v>0</v>
      </c>
      <c r="N6835" s="2" t="str">
        <f t="shared" si="215"/>
        <v>Male202115-24 yearsGR113-094</v>
      </c>
    </row>
    <row r="6836" spans="2:14" x14ac:dyDescent="0.35">
      <c r="B6836" t="s">
        <v>712</v>
      </c>
      <c r="C6836" t="s">
        <v>713</v>
      </c>
      <c r="D6836">
        <v>2021</v>
      </c>
      <c r="E6836">
        <v>2021</v>
      </c>
      <c r="F6836" s="1" t="s">
        <v>18</v>
      </c>
      <c r="G6836" s="1" t="s">
        <v>19</v>
      </c>
      <c r="H6836" s="1" t="s">
        <v>89</v>
      </c>
      <c r="I6836" s="1" t="s">
        <v>88</v>
      </c>
      <c r="J6836">
        <v>31</v>
      </c>
      <c r="K6836">
        <v>21996214</v>
      </c>
      <c r="L6836">
        <v>0.1</v>
      </c>
      <c r="M6836" s="2" t="b">
        <f t="shared" si="214"/>
        <v>1</v>
      </c>
      <c r="N6836" s="2" t="str">
        <f t="shared" si="215"/>
        <v>Male202115-24 yearsGR113-097</v>
      </c>
    </row>
    <row r="6837" spans="2:14" x14ac:dyDescent="0.35">
      <c r="B6837" t="s">
        <v>712</v>
      </c>
      <c r="C6837" t="s">
        <v>713</v>
      </c>
      <c r="D6837">
        <v>2021</v>
      </c>
      <c r="E6837">
        <v>2021</v>
      </c>
      <c r="F6837" s="1" t="s">
        <v>18</v>
      </c>
      <c r="G6837" s="1" t="s">
        <v>19</v>
      </c>
      <c r="H6837" s="1" t="s">
        <v>87</v>
      </c>
      <c r="I6837" s="1" t="s">
        <v>86</v>
      </c>
      <c r="J6837">
        <v>30</v>
      </c>
      <c r="K6837">
        <v>21996214</v>
      </c>
      <c r="L6837">
        <v>0.1</v>
      </c>
      <c r="M6837" s="2" t="b">
        <f t="shared" si="214"/>
        <v>0</v>
      </c>
      <c r="N6837" s="2" t="str">
        <f t="shared" si="215"/>
        <v>Male202115-24 yearsGR113-100</v>
      </c>
    </row>
    <row r="6838" spans="2:14" x14ac:dyDescent="0.35">
      <c r="B6838" t="s">
        <v>712</v>
      </c>
      <c r="C6838" t="s">
        <v>713</v>
      </c>
      <c r="D6838">
        <v>2021</v>
      </c>
      <c r="E6838">
        <v>2021</v>
      </c>
      <c r="F6838" s="1" t="s">
        <v>18</v>
      </c>
      <c r="G6838" s="1" t="s">
        <v>19</v>
      </c>
      <c r="H6838" s="1" t="s">
        <v>85</v>
      </c>
      <c r="I6838" s="1" t="s">
        <v>84</v>
      </c>
      <c r="J6838">
        <v>14</v>
      </c>
      <c r="K6838">
        <v>21996214</v>
      </c>
      <c r="L6838" t="s">
        <v>10</v>
      </c>
      <c r="M6838" s="2" t="b">
        <f t="shared" si="214"/>
        <v>1</v>
      </c>
      <c r="N6838" s="2" t="str">
        <f t="shared" si="215"/>
        <v>Male202115-24 yearsGR113-108</v>
      </c>
    </row>
    <row r="6839" spans="2:14" x14ac:dyDescent="0.35">
      <c r="B6839" t="s">
        <v>712</v>
      </c>
      <c r="C6839" t="s">
        <v>713</v>
      </c>
      <c r="D6839">
        <v>2021</v>
      </c>
      <c r="E6839">
        <v>2021</v>
      </c>
      <c r="F6839" s="1" t="s">
        <v>18</v>
      </c>
      <c r="G6839" s="1" t="s">
        <v>19</v>
      </c>
      <c r="H6839" s="1" t="s">
        <v>164</v>
      </c>
      <c r="I6839" s="1" t="s">
        <v>163</v>
      </c>
      <c r="J6839">
        <v>242</v>
      </c>
      <c r="K6839">
        <v>21996214</v>
      </c>
      <c r="L6839">
        <v>1.1000000000000001</v>
      </c>
      <c r="M6839" s="2" t="b">
        <f t="shared" si="214"/>
        <v>1</v>
      </c>
      <c r="N6839" s="2" t="str">
        <f t="shared" si="215"/>
        <v>Male202115-24 yearsGR113-109</v>
      </c>
    </row>
    <row r="6840" spans="2:14" x14ac:dyDescent="0.35">
      <c r="B6840" t="s">
        <v>712</v>
      </c>
      <c r="C6840" t="s">
        <v>713</v>
      </c>
      <c r="D6840">
        <v>2021</v>
      </c>
      <c r="E6840">
        <v>2021</v>
      </c>
      <c r="F6840" s="1" t="s">
        <v>18</v>
      </c>
      <c r="G6840" s="1" t="s">
        <v>19</v>
      </c>
      <c r="H6840" s="1" t="s">
        <v>83</v>
      </c>
      <c r="I6840" s="1" t="s">
        <v>82</v>
      </c>
      <c r="J6840">
        <v>412</v>
      </c>
      <c r="K6840">
        <v>21996214</v>
      </c>
      <c r="L6840">
        <v>1.9</v>
      </c>
      <c r="M6840" s="2" t="b">
        <f t="shared" si="214"/>
        <v>0</v>
      </c>
      <c r="N6840" s="2" t="str">
        <f t="shared" si="215"/>
        <v>Male202115-24 yearsGR113-110</v>
      </c>
    </row>
    <row r="6841" spans="2:14" x14ac:dyDescent="0.35">
      <c r="B6841" t="s">
        <v>712</v>
      </c>
      <c r="C6841" t="s">
        <v>713</v>
      </c>
      <c r="D6841">
        <v>2021</v>
      </c>
      <c r="E6841">
        <v>2021</v>
      </c>
      <c r="F6841" s="1" t="s">
        <v>18</v>
      </c>
      <c r="G6841" s="1" t="s">
        <v>19</v>
      </c>
      <c r="H6841" s="1" t="s">
        <v>81</v>
      </c>
      <c r="I6841" s="1" t="s">
        <v>80</v>
      </c>
      <c r="J6841">
        <v>1219</v>
      </c>
      <c r="K6841">
        <v>21996214</v>
      </c>
      <c r="L6841">
        <v>5.5</v>
      </c>
      <c r="M6841" s="2" t="b">
        <f t="shared" si="214"/>
        <v>0</v>
      </c>
      <c r="N6841" s="2" t="str">
        <f t="shared" si="215"/>
        <v>Male202115-24 yearsGR113-111</v>
      </c>
    </row>
    <row r="6842" spans="2:14" x14ac:dyDescent="0.35">
      <c r="B6842" t="s">
        <v>712</v>
      </c>
      <c r="C6842" t="s">
        <v>713</v>
      </c>
      <c r="D6842">
        <v>2021</v>
      </c>
      <c r="E6842">
        <v>2021</v>
      </c>
      <c r="F6842" s="1" t="s">
        <v>18</v>
      </c>
      <c r="G6842" s="1" t="s">
        <v>19</v>
      </c>
      <c r="H6842" s="1" t="s">
        <v>79</v>
      </c>
      <c r="I6842" s="1" t="s">
        <v>78</v>
      </c>
      <c r="J6842">
        <v>11313</v>
      </c>
      <c r="K6842">
        <v>21996214</v>
      </c>
      <c r="L6842">
        <v>51.4</v>
      </c>
      <c r="M6842" s="2" t="b">
        <f t="shared" si="214"/>
        <v>1</v>
      </c>
      <c r="N6842" s="2" t="str">
        <f t="shared" si="215"/>
        <v>Male202115-24 yearsGR113-112</v>
      </c>
    </row>
    <row r="6843" spans="2:14" x14ac:dyDescent="0.35">
      <c r="B6843" t="s">
        <v>712</v>
      </c>
      <c r="C6843" t="s">
        <v>713</v>
      </c>
      <c r="D6843">
        <v>2021</v>
      </c>
      <c r="E6843">
        <v>2021</v>
      </c>
      <c r="F6843" s="1" t="s">
        <v>18</v>
      </c>
      <c r="G6843" s="1" t="s">
        <v>19</v>
      </c>
      <c r="H6843" s="1" t="s">
        <v>77</v>
      </c>
      <c r="I6843" s="1" t="s">
        <v>76</v>
      </c>
      <c r="J6843">
        <v>5419</v>
      </c>
      <c r="K6843">
        <v>21996214</v>
      </c>
      <c r="L6843">
        <v>24.6</v>
      </c>
      <c r="M6843" s="2" t="b">
        <f t="shared" si="214"/>
        <v>0</v>
      </c>
      <c r="N6843" s="2" t="str">
        <f t="shared" si="215"/>
        <v>Male202115-24 yearsGR113-113</v>
      </c>
    </row>
    <row r="6844" spans="2:14" x14ac:dyDescent="0.35">
      <c r="B6844" t="s">
        <v>712</v>
      </c>
      <c r="C6844" t="s">
        <v>713</v>
      </c>
      <c r="D6844">
        <v>2021</v>
      </c>
      <c r="E6844">
        <v>2021</v>
      </c>
      <c r="F6844" s="1" t="s">
        <v>18</v>
      </c>
      <c r="G6844" s="1" t="s">
        <v>19</v>
      </c>
      <c r="H6844" s="1" t="s">
        <v>75</v>
      </c>
      <c r="I6844" s="1" t="s">
        <v>74</v>
      </c>
      <c r="J6844">
        <v>5238</v>
      </c>
      <c r="K6844">
        <v>21996214</v>
      </c>
      <c r="L6844">
        <v>23.8</v>
      </c>
      <c r="M6844" s="2" t="b">
        <f t="shared" si="214"/>
        <v>0</v>
      </c>
      <c r="N6844" s="2" t="str">
        <f t="shared" si="215"/>
        <v>Male202115-24 yearsGR113-114</v>
      </c>
    </row>
    <row r="6845" spans="2:14" x14ac:dyDescent="0.35">
      <c r="B6845" t="s">
        <v>712</v>
      </c>
      <c r="C6845" t="s">
        <v>713</v>
      </c>
      <c r="D6845">
        <v>2021</v>
      </c>
      <c r="E6845">
        <v>2021</v>
      </c>
      <c r="F6845" s="1" t="s">
        <v>18</v>
      </c>
      <c r="G6845" s="1" t="s">
        <v>19</v>
      </c>
      <c r="H6845" s="1" t="s">
        <v>162</v>
      </c>
      <c r="I6845" s="1" t="s">
        <v>161</v>
      </c>
      <c r="J6845">
        <v>79</v>
      </c>
      <c r="K6845">
        <v>21996214</v>
      </c>
      <c r="L6845">
        <v>0.4</v>
      </c>
      <c r="M6845" s="2" t="b">
        <f t="shared" si="214"/>
        <v>0</v>
      </c>
      <c r="N6845" s="2" t="str">
        <f t="shared" si="215"/>
        <v>Male202115-24 yearsGR113-115</v>
      </c>
    </row>
    <row r="6846" spans="2:14" x14ac:dyDescent="0.35">
      <c r="B6846" t="s">
        <v>712</v>
      </c>
      <c r="C6846" t="s">
        <v>713</v>
      </c>
      <c r="D6846">
        <v>2021</v>
      </c>
      <c r="E6846">
        <v>2021</v>
      </c>
      <c r="F6846" s="1" t="s">
        <v>18</v>
      </c>
      <c r="G6846" s="1" t="s">
        <v>19</v>
      </c>
      <c r="H6846" s="1" t="s">
        <v>160</v>
      </c>
      <c r="I6846" s="1" t="s">
        <v>159</v>
      </c>
      <c r="J6846">
        <v>102</v>
      </c>
      <c r="K6846">
        <v>21996214</v>
      </c>
      <c r="L6846">
        <v>0.5</v>
      </c>
      <c r="M6846" s="2" t="b">
        <f t="shared" si="214"/>
        <v>0</v>
      </c>
      <c r="N6846" s="2" t="str">
        <f t="shared" si="215"/>
        <v>Male202115-24 yearsGR113-116</v>
      </c>
    </row>
    <row r="6847" spans="2:14" x14ac:dyDescent="0.35">
      <c r="B6847" t="s">
        <v>712</v>
      </c>
      <c r="C6847" t="s">
        <v>713</v>
      </c>
      <c r="D6847">
        <v>2021</v>
      </c>
      <c r="E6847">
        <v>2021</v>
      </c>
      <c r="F6847" s="1" t="s">
        <v>18</v>
      </c>
      <c r="G6847" s="1" t="s">
        <v>19</v>
      </c>
      <c r="H6847" s="1" t="s">
        <v>73</v>
      </c>
      <c r="I6847" s="1" t="s">
        <v>72</v>
      </c>
      <c r="J6847">
        <v>5894</v>
      </c>
      <c r="K6847">
        <v>21996214</v>
      </c>
      <c r="L6847">
        <v>26.8</v>
      </c>
      <c r="M6847" s="2" t="b">
        <f t="shared" si="214"/>
        <v>0</v>
      </c>
      <c r="N6847" s="2" t="str">
        <f t="shared" si="215"/>
        <v>Male202115-24 yearsGR113-117</v>
      </c>
    </row>
    <row r="6848" spans="2:14" x14ac:dyDescent="0.35">
      <c r="B6848" t="s">
        <v>712</v>
      </c>
      <c r="C6848" t="s">
        <v>713</v>
      </c>
      <c r="D6848">
        <v>2021</v>
      </c>
      <c r="E6848">
        <v>2021</v>
      </c>
      <c r="F6848" s="1" t="s">
        <v>18</v>
      </c>
      <c r="G6848" s="1" t="s">
        <v>19</v>
      </c>
      <c r="H6848" s="1" t="s">
        <v>71</v>
      </c>
      <c r="I6848" s="1" t="s">
        <v>70</v>
      </c>
      <c r="J6848">
        <v>122</v>
      </c>
      <c r="K6848">
        <v>21996214</v>
      </c>
      <c r="L6848">
        <v>0.6</v>
      </c>
      <c r="M6848" s="2" t="b">
        <f t="shared" si="214"/>
        <v>0</v>
      </c>
      <c r="N6848" s="2" t="str">
        <f t="shared" si="215"/>
        <v>Male202115-24 yearsGR113-118</v>
      </c>
    </row>
    <row r="6849" spans="2:14" x14ac:dyDescent="0.35">
      <c r="B6849" t="s">
        <v>712</v>
      </c>
      <c r="C6849" t="s">
        <v>713</v>
      </c>
      <c r="D6849">
        <v>2021</v>
      </c>
      <c r="E6849">
        <v>2021</v>
      </c>
      <c r="F6849" s="1" t="s">
        <v>18</v>
      </c>
      <c r="G6849" s="1" t="s">
        <v>19</v>
      </c>
      <c r="H6849" s="1" t="s">
        <v>158</v>
      </c>
      <c r="I6849" s="1" t="s">
        <v>157</v>
      </c>
      <c r="J6849">
        <v>113</v>
      </c>
      <c r="K6849">
        <v>21996214</v>
      </c>
      <c r="L6849">
        <v>0.5</v>
      </c>
      <c r="M6849" s="2" t="b">
        <f t="shared" si="214"/>
        <v>0</v>
      </c>
      <c r="N6849" s="2" t="str">
        <f t="shared" si="215"/>
        <v>Male202115-24 yearsGR113-119</v>
      </c>
    </row>
    <row r="6850" spans="2:14" x14ac:dyDescent="0.35">
      <c r="B6850" t="s">
        <v>712</v>
      </c>
      <c r="C6850" t="s">
        <v>713</v>
      </c>
      <c r="D6850">
        <v>2021</v>
      </c>
      <c r="E6850">
        <v>2021</v>
      </c>
      <c r="F6850" s="1" t="s">
        <v>18</v>
      </c>
      <c r="G6850" s="1" t="s">
        <v>19</v>
      </c>
      <c r="H6850" s="1" t="s">
        <v>69</v>
      </c>
      <c r="I6850" s="1" t="s">
        <v>68</v>
      </c>
      <c r="J6850">
        <v>357</v>
      </c>
      <c r="K6850">
        <v>21996214</v>
      </c>
      <c r="L6850">
        <v>1.6</v>
      </c>
      <c r="M6850" s="2" t="b">
        <f t="shared" si="214"/>
        <v>0</v>
      </c>
      <c r="N6850" s="2" t="str">
        <f t="shared" si="215"/>
        <v>Male202115-24 yearsGR113-120</v>
      </c>
    </row>
    <row r="6851" spans="2:14" x14ac:dyDescent="0.35">
      <c r="B6851" t="s">
        <v>712</v>
      </c>
      <c r="C6851" t="s">
        <v>713</v>
      </c>
      <c r="D6851">
        <v>2021</v>
      </c>
      <c r="E6851">
        <v>2021</v>
      </c>
      <c r="F6851" s="1" t="s">
        <v>18</v>
      </c>
      <c r="G6851" s="1" t="s">
        <v>19</v>
      </c>
      <c r="H6851" s="1" t="s">
        <v>156</v>
      </c>
      <c r="I6851" s="1" t="s">
        <v>155</v>
      </c>
      <c r="J6851">
        <v>55</v>
      </c>
      <c r="K6851">
        <v>21996214</v>
      </c>
      <c r="L6851">
        <v>0.3</v>
      </c>
      <c r="M6851" s="2" t="b">
        <f t="shared" si="214"/>
        <v>0</v>
      </c>
      <c r="N6851" s="2" t="str">
        <f t="shared" si="215"/>
        <v>Male202115-24 yearsGR113-121</v>
      </c>
    </row>
    <row r="6852" spans="2:14" x14ac:dyDescent="0.35">
      <c r="B6852" t="s">
        <v>712</v>
      </c>
      <c r="C6852" t="s">
        <v>713</v>
      </c>
      <c r="D6852">
        <v>2021</v>
      </c>
      <c r="E6852">
        <v>2021</v>
      </c>
      <c r="F6852" s="1" t="s">
        <v>18</v>
      </c>
      <c r="G6852" s="1" t="s">
        <v>19</v>
      </c>
      <c r="H6852" s="1" t="s">
        <v>67</v>
      </c>
      <c r="I6852" s="1" t="s">
        <v>66</v>
      </c>
      <c r="J6852">
        <v>4908</v>
      </c>
      <c r="K6852">
        <v>21996214</v>
      </c>
      <c r="L6852">
        <v>22.3</v>
      </c>
      <c r="M6852" s="2" t="b">
        <f t="shared" si="214"/>
        <v>0</v>
      </c>
      <c r="N6852" s="2" t="str">
        <f t="shared" si="215"/>
        <v>Male202115-24 yearsGR113-122</v>
      </c>
    </row>
    <row r="6853" spans="2:14" x14ac:dyDescent="0.35">
      <c r="B6853" t="s">
        <v>712</v>
      </c>
      <c r="C6853" t="s">
        <v>713</v>
      </c>
      <c r="D6853">
        <v>2021</v>
      </c>
      <c r="E6853">
        <v>2021</v>
      </c>
      <c r="F6853" s="1" t="s">
        <v>18</v>
      </c>
      <c r="G6853" s="1" t="s">
        <v>19</v>
      </c>
      <c r="H6853" s="1" t="s">
        <v>154</v>
      </c>
      <c r="I6853" s="1" t="s">
        <v>153</v>
      </c>
      <c r="J6853">
        <v>339</v>
      </c>
      <c r="K6853">
        <v>21996214</v>
      </c>
      <c r="L6853">
        <v>1.5</v>
      </c>
      <c r="M6853" s="2" t="b">
        <f t="shared" si="214"/>
        <v>0</v>
      </c>
      <c r="N6853" s="2" t="str">
        <f t="shared" si="215"/>
        <v>Male202115-24 yearsGR113-123</v>
      </c>
    </row>
    <row r="6854" spans="2:14" x14ac:dyDescent="0.35">
      <c r="B6854" t="s">
        <v>712</v>
      </c>
      <c r="C6854" t="s">
        <v>713</v>
      </c>
      <c r="D6854">
        <v>2021</v>
      </c>
      <c r="E6854">
        <v>2021</v>
      </c>
      <c r="F6854" s="1" t="s">
        <v>18</v>
      </c>
      <c r="G6854" s="1" t="s">
        <v>19</v>
      </c>
      <c r="H6854" s="1" t="s">
        <v>65</v>
      </c>
      <c r="I6854" s="1" t="s">
        <v>64</v>
      </c>
      <c r="J6854">
        <v>5243</v>
      </c>
      <c r="K6854">
        <v>21996214</v>
      </c>
      <c r="L6854">
        <v>23.8</v>
      </c>
      <c r="M6854" s="2" t="b">
        <f t="shared" si="214"/>
        <v>1</v>
      </c>
      <c r="N6854" s="2" t="str">
        <f t="shared" si="215"/>
        <v>Male202115-24 yearsGR113-124</v>
      </c>
    </row>
    <row r="6855" spans="2:14" x14ac:dyDescent="0.35">
      <c r="B6855" t="s">
        <v>712</v>
      </c>
      <c r="C6855" t="s">
        <v>713</v>
      </c>
      <c r="D6855">
        <v>2021</v>
      </c>
      <c r="E6855">
        <v>2021</v>
      </c>
      <c r="F6855" s="1" t="s">
        <v>18</v>
      </c>
      <c r="G6855" s="1" t="s">
        <v>19</v>
      </c>
      <c r="H6855" s="1" t="s">
        <v>152</v>
      </c>
      <c r="I6855" s="1" t="s">
        <v>151</v>
      </c>
      <c r="J6855">
        <v>3215</v>
      </c>
      <c r="K6855">
        <v>21996214</v>
      </c>
      <c r="L6855">
        <v>14.6</v>
      </c>
      <c r="M6855" s="2" t="b">
        <f t="shared" si="214"/>
        <v>0</v>
      </c>
      <c r="N6855" s="2" t="str">
        <f t="shared" si="215"/>
        <v>Male202115-24 yearsGR113-125</v>
      </c>
    </row>
    <row r="6856" spans="2:14" x14ac:dyDescent="0.35">
      <c r="B6856" t="s">
        <v>712</v>
      </c>
      <c r="C6856" t="s">
        <v>713</v>
      </c>
      <c r="D6856">
        <v>2021</v>
      </c>
      <c r="E6856">
        <v>2021</v>
      </c>
      <c r="F6856" s="1" t="s">
        <v>18</v>
      </c>
      <c r="G6856" s="1" t="s">
        <v>19</v>
      </c>
      <c r="H6856" s="1" t="s">
        <v>63</v>
      </c>
      <c r="I6856" s="1" t="s">
        <v>62</v>
      </c>
      <c r="J6856">
        <v>2028</v>
      </c>
      <c r="K6856">
        <v>21996214</v>
      </c>
      <c r="L6856">
        <v>9.1999999999999993</v>
      </c>
      <c r="M6856" s="2" t="b">
        <f t="shared" si="214"/>
        <v>0</v>
      </c>
      <c r="N6856" s="2" t="str">
        <f t="shared" si="215"/>
        <v>Male202115-24 yearsGR113-126</v>
      </c>
    </row>
    <row r="6857" spans="2:14" x14ac:dyDescent="0.35">
      <c r="B6857" t="s">
        <v>712</v>
      </c>
      <c r="C6857" t="s">
        <v>713</v>
      </c>
      <c r="D6857">
        <v>2021</v>
      </c>
      <c r="E6857">
        <v>2021</v>
      </c>
      <c r="F6857" s="1" t="s">
        <v>18</v>
      </c>
      <c r="G6857" s="1" t="s">
        <v>19</v>
      </c>
      <c r="H6857" s="1" t="s">
        <v>61</v>
      </c>
      <c r="I6857" s="1" t="s">
        <v>60</v>
      </c>
      <c r="J6857">
        <v>5705</v>
      </c>
      <c r="K6857">
        <v>21996214</v>
      </c>
      <c r="L6857">
        <v>25.9</v>
      </c>
      <c r="M6857" s="2" t="b">
        <f t="shared" si="214"/>
        <v>1</v>
      </c>
      <c r="N6857" s="2" t="str">
        <f t="shared" si="215"/>
        <v>Male202115-24 yearsGR113-127</v>
      </c>
    </row>
    <row r="6858" spans="2:14" x14ac:dyDescent="0.35">
      <c r="B6858" t="s">
        <v>712</v>
      </c>
      <c r="C6858" t="s">
        <v>713</v>
      </c>
      <c r="D6858">
        <v>2021</v>
      </c>
      <c r="E6858">
        <v>2021</v>
      </c>
      <c r="F6858" s="1" t="s">
        <v>18</v>
      </c>
      <c r="G6858" s="1" t="s">
        <v>19</v>
      </c>
      <c r="H6858" s="1" t="s">
        <v>59</v>
      </c>
      <c r="I6858" s="1" t="s">
        <v>58</v>
      </c>
      <c r="J6858">
        <v>5413</v>
      </c>
      <c r="K6858">
        <v>21996214</v>
      </c>
      <c r="L6858">
        <v>24.6</v>
      </c>
      <c r="M6858" s="2" t="b">
        <f t="shared" si="214"/>
        <v>0</v>
      </c>
      <c r="N6858" s="2" t="str">
        <f t="shared" si="215"/>
        <v>Male202115-24 yearsGR113-128</v>
      </c>
    </row>
    <row r="6859" spans="2:14" x14ac:dyDescent="0.35">
      <c r="B6859" t="s">
        <v>712</v>
      </c>
      <c r="C6859" t="s">
        <v>713</v>
      </c>
      <c r="D6859">
        <v>2021</v>
      </c>
      <c r="E6859">
        <v>2021</v>
      </c>
      <c r="F6859" s="1" t="s">
        <v>18</v>
      </c>
      <c r="G6859" s="1" t="s">
        <v>19</v>
      </c>
      <c r="H6859" s="1" t="s">
        <v>57</v>
      </c>
      <c r="I6859" s="1" t="s">
        <v>56</v>
      </c>
      <c r="J6859">
        <v>292</v>
      </c>
      <c r="K6859">
        <v>21996214</v>
      </c>
      <c r="L6859">
        <v>1.3</v>
      </c>
      <c r="M6859" s="2" t="b">
        <f t="shared" si="214"/>
        <v>0</v>
      </c>
      <c r="N6859" s="2" t="str">
        <f t="shared" si="215"/>
        <v>Male202115-24 yearsGR113-129</v>
      </c>
    </row>
    <row r="6860" spans="2:14" x14ac:dyDescent="0.35">
      <c r="B6860" t="s">
        <v>712</v>
      </c>
      <c r="C6860" t="s">
        <v>713</v>
      </c>
      <c r="D6860">
        <v>2021</v>
      </c>
      <c r="E6860">
        <v>2021</v>
      </c>
      <c r="F6860" s="1" t="s">
        <v>18</v>
      </c>
      <c r="G6860" s="1" t="s">
        <v>19</v>
      </c>
      <c r="H6860" s="1" t="s">
        <v>300</v>
      </c>
      <c r="I6860" s="1" t="s">
        <v>299</v>
      </c>
      <c r="J6860">
        <v>94</v>
      </c>
      <c r="K6860">
        <v>21996214</v>
      </c>
      <c r="L6860">
        <v>0.4</v>
      </c>
      <c r="M6860" s="2" t="b">
        <f t="shared" si="214"/>
        <v>1</v>
      </c>
      <c r="N6860" s="2" t="str">
        <f t="shared" si="215"/>
        <v>Male202115-24 yearsGR113-130</v>
      </c>
    </row>
    <row r="6861" spans="2:14" x14ac:dyDescent="0.35">
      <c r="B6861" t="s">
        <v>712</v>
      </c>
      <c r="C6861" t="s">
        <v>713</v>
      </c>
      <c r="D6861">
        <v>2021</v>
      </c>
      <c r="E6861">
        <v>2021</v>
      </c>
      <c r="F6861" s="1" t="s">
        <v>18</v>
      </c>
      <c r="G6861" s="1" t="s">
        <v>19</v>
      </c>
      <c r="H6861" s="1" t="s">
        <v>55</v>
      </c>
      <c r="I6861" s="1" t="s">
        <v>54</v>
      </c>
      <c r="J6861">
        <v>356</v>
      </c>
      <c r="K6861">
        <v>21996214</v>
      </c>
      <c r="L6861">
        <v>1.6</v>
      </c>
      <c r="M6861" s="2" t="b">
        <f t="shared" si="214"/>
        <v>0</v>
      </c>
      <c r="N6861" s="2" t="str">
        <f t="shared" si="215"/>
        <v>Male202115-24 yearsGR113-131</v>
      </c>
    </row>
    <row r="6862" spans="2:14" x14ac:dyDescent="0.35">
      <c r="B6862" t="s">
        <v>712</v>
      </c>
      <c r="C6862" t="s">
        <v>713</v>
      </c>
      <c r="D6862">
        <v>2021</v>
      </c>
      <c r="E6862">
        <v>2021</v>
      </c>
      <c r="F6862" s="1" t="s">
        <v>18</v>
      </c>
      <c r="G6862" s="1" t="s">
        <v>19</v>
      </c>
      <c r="H6862" s="1" t="s">
        <v>150</v>
      </c>
      <c r="I6862" s="1" t="s">
        <v>149</v>
      </c>
      <c r="J6862">
        <v>107</v>
      </c>
      <c r="K6862">
        <v>21996214</v>
      </c>
      <c r="L6862">
        <v>0.5</v>
      </c>
      <c r="M6862" s="2" t="b">
        <f t="shared" si="214"/>
        <v>0</v>
      </c>
      <c r="N6862" s="2" t="str">
        <f t="shared" si="215"/>
        <v>Male202115-24 yearsGR113-132</v>
      </c>
    </row>
    <row r="6863" spans="2:14" x14ac:dyDescent="0.35">
      <c r="B6863" t="s">
        <v>712</v>
      </c>
      <c r="C6863" t="s">
        <v>713</v>
      </c>
      <c r="D6863">
        <v>2021</v>
      </c>
      <c r="E6863">
        <v>2021</v>
      </c>
      <c r="F6863" s="1" t="s">
        <v>18</v>
      </c>
      <c r="G6863" s="1" t="s">
        <v>19</v>
      </c>
      <c r="H6863" s="1" t="s">
        <v>53</v>
      </c>
      <c r="I6863" s="1" t="s">
        <v>52</v>
      </c>
      <c r="J6863">
        <v>249</v>
      </c>
      <c r="K6863">
        <v>21996214</v>
      </c>
      <c r="L6863">
        <v>1.1000000000000001</v>
      </c>
      <c r="M6863" s="2" t="b">
        <f t="shared" si="214"/>
        <v>0</v>
      </c>
      <c r="N6863" s="2" t="str">
        <f t="shared" si="215"/>
        <v>Male202115-24 yearsGR113-133</v>
      </c>
    </row>
    <row r="6864" spans="2:14" x14ac:dyDescent="0.35">
      <c r="B6864" t="s">
        <v>712</v>
      </c>
      <c r="C6864" t="s">
        <v>713</v>
      </c>
      <c r="D6864">
        <v>2021</v>
      </c>
      <c r="E6864">
        <v>2021</v>
      </c>
      <c r="F6864" s="1" t="s">
        <v>18</v>
      </c>
      <c r="G6864" s="1" t="s">
        <v>19</v>
      </c>
      <c r="H6864" s="1" t="s">
        <v>147</v>
      </c>
      <c r="I6864" s="1" t="s">
        <v>146</v>
      </c>
      <c r="J6864">
        <v>42</v>
      </c>
      <c r="K6864">
        <v>21996214</v>
      </c>
      <c r="L6864">
        <v>0.2</v>
      </c>
      <c r="M6864" s="2" t="b">
        <f t="shared" si="214"/>
        <v>1</v>
      </c>
      <c r="N6864" s="2" t="str">
        <f t="shared" si="215"/>
        <v>Male202115-24 yearsGR113-135</v>
      </c>
    </row>
    <row r="6865" spans="2:14" x14ac:dyDescent="0.35">
      <c r="B6865" t="s">
        <v>712</v>
      </c>
      <c r="C6865" t="s">
        <v>713</v>
      </c>
      <c r="D6865">
        <v>2021</v>
      </c>
      <c r="E6865">
        <v>2021</v>
      </c>
      <c r="F6865" s="1" t="s">
        <v>18</v>
      </c>
      <c r="G6865" s="1" t="s">
        <v>19</v>
      </c>
      <c r="H6865" s="1" t="s">
        <v>51</v>
      </c>
      <c r="I6865" s="1" t="s">
        <v>50</v>
      </c>
      <c r="J6865">
        <v>839</v>
      </c>
      <c r="K6865">
        <v>21996214</v>
      </c>
      <c r="L6865">
        <v>3.8</v>
      </c>
      <c r="M6865" s="2" t="b">
        <f t="shared" si="214"/>
        <v>1</v>
      </c>
      <c r="N6865" s="2" t="str">
        <f t="shared" si="215"/>
        <v>Male202115-24 yearsGR113-137</v>
      </c>
    </row>
    <row r="6866" spans="2:14" x14ac:dyDescent="0.35">
      <c r="B6866" t="s">
        <v>712</v>
      </c>
      <c r="C6866" t="s">
        <v>713</v>
      </c>
      <c r="D6866">
        <v>2021</v>
      </c>
      <c r="E6866">
        <v>2021</v>
      </c>
      <c r="F6866" s="1" t="s">
        <v>20</v>
      </c>
      <c r="G6866" s="1" t="s">
        <v>21</v>
      </c>
      <c r="H6866" s="1" t="s">
        <v>296</v>
      </c>
      <c r="I6866" s="1" t="s">
        <v>295</v>
      </c>
      <c r="J6866">
        <v>16</v>
      </c>
      <c r="K6866">
        <v>23053362</v>
      </c>
      <c r="L6866" t="s">
        <v>10</v>
      </c>
      <c r="M6866" s="2" t="b">
        <f t="shared" si="214"/>
        <v>0</v>
      </c>
      <c r="N6866" s="2" t="str">
        <f t="shared" si="215"/>
        <v>Male202125-34 yearsGR113-003</v>
      </c>
    </row>
    <row r="6867" spans="2:14" x14ac:dyDescent="0.35">
      <c r="B6867" t="s">
        <v>712</v>
      </c>
      <c r="C6867" t="s">
        <v>713</v>
      </c>
      <c r="D6867">
        <v>2021</v>
      </c>
      <c r="E6867">
        <v>2021</v>
      </c>
      <c r="F6867" s="1" t="s">
        <v>20</v>
      </c>
      <c r="G6867" s="1" t="s">
        <v>21</v>
      </c>
      <c r="H6867" s="1" t="s">
        <v>143</v>
      </c>
      <c r="I6867" s="1" t="s">
        <v>142</v>
      </c>
      <c r="J6867">
        <v>211</v>
      </c>
      <c r="K6867">
        <v>23053362</v>
      </c>
      <c r="L6867">
        <v>0.9</v>
      </c>
      <c r="M6867" s="2" t="b">
        <f t="shared" si="214"/>
        <v>1</v>
      </c>
      <c r="N6867" s="2" t="str">
        <f t="shared" si="215"/>
        <v>Male202125-34 yearsGR113-010</v>
      </c>
    </row>
    <row r="6868" spans="2:14" x14ac:dyDescent="0.35">
      <c r="B6868" t="s">
        <v>712</v>
      </c>
      <c r="C6868" t="s">
        <v>713</v>
      </c>
      <c r="D6868">
        <v>2021</v>
      </c>
      <c r="E6868">
        <v>2021</v>
      </c>
      <c r="F6868" s="1" t="s">
        <v>20</v>
      </c>
      <c r="G6868" s="1" t="s">
        <v>21</v>
      </c>
      <c r="H6868" s="1" t="s">
        <v>284</v>
      </c>
      <c r="I6868" s="1" t="s">
        <v>283</v>
      </c>
      <c r="J6868">
        <v>20</v>
      </c>
      <c r="K6868">
        <v>23053362</v>
      </c>
      <c r="L6868">
        <v>0.1</v>
      </c>
      <c r="M6868" s="2" t="b">
        <f t="shared" si="214"/>
        <v>1</v>
      </c>
      <c r="N6868" s="2" t="str">
        <f t="shared" si="215"/>
        <v>Male202125-34 yearsGR113-015</v>
      </c>
    </row>
    <row r="6869" spans="2:14" x14ac:dyDescent="0.35">
      <c r="B6869" t="s">
        <v>712</v>
      </c>
      <c r="C6869" t="s">
        <v>713</v>
      </c>
      <c r="D6869">
        <v>2021</v>
      </c>
      <c r="E6869">
        <v>2021</v>
      </c>
      <c r="F6869" s="1" t="s">
        <v>20</v>
      </c>
      <c r="G6869" s="1" t="s">
        <v>21</v>
      </c>
      <c r="H6869" s="1" t="s">
        <v>282</v>
      </c>
      <c r="I6869" s="1" t="s">
        <v>281</v>
      </c>
      <c r="J6869">
        <v>411</v>
      </c>
      <c r="K6869">
        <v>23053362</v>
      </c>
      <c r="L6869">
        <v>1.8</v>
      </c>
      <c r="M6869" s="2" t="b">
        <f t="shared" si="214"/>
        <v>1</v>
      </c>
      <c r="N6869" s="2" t="str">
        <f t="shared" si="215"/>
        <v>Male202125-34 yearsGR113-016</v>
      </c>
    </row>
    <row r="6870" spans="2:14" x14ac:dyDescent="0.35">
      <c r="B6870" t="s">
        <v>712</v>
      </c>
      <c r="C6870" t="s">
        <v>713</v>
      </c>
      <c r="D6870">
        <v>2021</v>
      </c>
      <c r="E6870">
        <v>2021</v>
      </c>
      <c r="F6870" s="1" t="s">
        <v>20</v>
      </c>
      <c r="G6870" s="1" t="s">
        <v>21</v>
      </c>
      <c r="H6870" s="1" t="s">
        <v>141</v>
      </c>
      <c r="I6870" s="1" t="s">
        <v>140</v>
      </c>
      <c r="J6870">
        <v>3985</v>
      </c>
      <c r="K6870">
        <v>23053362</v>
      </c>
      <c r="L6870">
        <v>17.3</v>
      </c>
      <c r="M6870" s="2" t="b">
        <f t="shared" si="214"/>
        <v>0</v>
      </c>
      <c r="N6870" s="2" t="str">
        <f t="shared" si="215"/>
        <v>Male202125-34 yearsGR113-018</v>
      </c>
    </row>
    <row r="6871" spans="2:14" x14ac:dyDescent="0.35">
      <c r="B6871" t="s">
        <v>712</v>
      </c>
      <c r="C6871" t="s">
        <v>713</v>
      </c>
      <c r="D6871">
        <v>2021</v>
      </c>
      <c r="E6871">
        <v>2021</v>
      </c>
      <c r="F6871" s="1" t="s">
        <v>20</v>
      </c>
      <c r="G6871" s="1" t="s">
        <v>21</v>
      </c>
      <c r="H6871" s="1" t="s">
        <v>139</v>
      </c>
      <c r="I6871" s="1" t="s">
        <v>138</v>
      </c>
      <c r="J6871">
        <v>1763</v>
      </c>
      <c r="K6871">
        <v>23053362</v>
      </c>
      <c r="L6871">
        <v>7.6</v>
      </c>
      <c r="M6871" s="2" t="b">
        <f t="shared" si="214"/>
        <v>1</v>
      </c>
      <c r="N6871" s="2" t="str">
        <f t="shared" si="215"/>
        <v>Male202125-34 yearsGR113-019</v>
      </c>
    </row>
    <row r="6872" spans="2:14" x14ac:dyDescent="0.35">
      <c r="B6872" t="s">
        <v>712</v>
      </c>
      <c r="C6872" t="s">
        <v>713</v>
      </c>
      <c r="D6872">
        <v>2021</v>
      </c>
      <c r="E6872">
        <v>2021</v>
      </c>
      <c r="F6872" s="1" t="s">
        <v>20</v>
      </c>
      <c r="G6872" s="1" t="s">
        <v>21</v>
      </c>
      <c r="H6872" s="1" t="s">
        <v>280</v>
      </c>
      <c r="I6872" s="1" t="s">
        <v>279</v>
      </c>
      <c r="J6872">
        <v>33</v>
      </c>
      <c r="K6872">
        <v>23053362</v>
      </c>
      <c r="L6872">
        <v>0.1</v>
      </c>
      <c r="M6872" s="2" t="b">
        <f t="shared" si="214"/>
        <v>0</v>
      </c>
      <c r="N6872" s="2" t="str">
        <f t="shared" si="215"/>
        <v>Male202125-34 yearsGR113-020</v>
      </c>
    </row>
    <row r="6873" spans="2:14" x14ac:dyDescent="0.35">
      <c r="B6873" t="s">
        <v>712</v>
      </c>
      <c r="C6873" t="s">
        <v>713</v>
      </c>
      <c r="D6873">
        <v>2021</v>
      </c>
      <c r="E6873">
        <v>2021</v>
      </c>
      <c r="F6873" s="1" t="s">
        <v>20</v>
      </c>
      <c r="G6873" s="1" t="s">
        <v>21</v>
      </c>
      <c r="H6873" s="1" t="s">
        <v>278</v>
      </c>
      <c r="I6873" s="1" t="s">
        <v>277</v>
      </c>
      <c r="J6873">
        <v>32</v>
      </c>
      <c r="K6873">
        <v>23053362</v>
      </c>
      <c r="L6873">
        <v>0.1</v>
      </c>
      <c r="M6873" s="2" t="b">
        <f t="shared" si="214"/>
        <v>0</v>
      </c>
      <c r="N6873" s="2" t="str">
        <f t="shared" si="215"/>
        <v>Male202125-34 yearsGR113-021</v>
      </c>
    </row>
    <row r="6874" spans="2:14" x14ac:dyDescent="0.35">
      <c r="B6874" t="s">
        <v>712</v>
      </c>
      <c r="C6874" t="s">
        <v>713</v>
      </c>
      <c r="D6874">
        <v>2021</v>
      </c>
      <c r="E6874">
        <v>2021</v>
      </c>
      <c r="F6874" s="1" t="s">
        <v>20</v>
      </c>
      <c r="G6874" s="1" t="s">
        <v>21</v>
      </c>
      <c r="H6874" s="1" t="s">
        <v>276</v>
      </c>
      <c r="I6874" s="1" t="s">
        <v>275</v>
      </c>
      <c r="J6874">
        <v>64</v>
      </c>
      <c r="K6874">
        <v>23053362</v>
      </c>
      <c r="L6874">
        <v>0.3</v>
      </c>
      <c r="M6874" s="2" t="b">
        <f t="shared" si="214"/>
        <v>0</v>
      </c>
      <c r="N6874" s="2" t="str">
        <f t="shared" si="215"/>
        <v>Male202125-34 yearsGR113-022</v>
      </c>
    </row>
    <row r="6875" spans="2:14" x14ac:dyDescent="0.35">
      <c r="B6875" t="s">
        <v>712</v>
      </c>
      <c r="C6875" t="s">
        <v>713</v>
      </c>
      <c r="D6875">
        <v>2021</v>
      </c>
      <c r="E6875">
        <v>2021</v>
      </c>
      <c r="F6875" s="1" t="s">
        <v>20</v>
      </c>
      <c r="G6875" s="1" t="s">
        <v>21</v>
      </c>
      <c r="H6875" s="1" t="s">
        <v>274</v>
      </c>
      <c r="I6875" s="1" t="s">
        <v>273</v>
      </c>
      <c r="J6875">
        <v>196</v>
      </c>
      <c r="K6875">
        <v>23053362</v>
      </c>
      <c r="L6875">
        <v>0.9</v>
      </c>
      <c r="M6875" s="2" t="b">
        <f t="shared" si="214"/>
        <v>0</v>
      </c>
      <c r="N6875" s="2" t="str">
        <f t="shared" si="215"/>
        <v>Male202125-34 yearsGR113-023</v>
      </c>
    </row>
    <row r="6876" spans="2:14" x14ac:dyDescent="0.35">
      <c r="B6876" t="s">
        <v>712</v>
      </c>
      <c r="C6876" t="s">
        <v>713</v>
      </c>
      <c r="D6876">
        <v>2021</v>
      </c>
      <c r="E6876">
        <v>2021</v>
      </c>
      <c r="F6876" s="1" t="s">
        <v>20</v>
      </c>
      <c r="G6876" s="1" t="s">
        <v>21</v>
      </c>
      <c r="H6876" s="1" t="s">
        <v>272</v>
      </c>
      <c r="I6876" s="1" t="s">
        <v>271</v>
      </c>
      <c r="J6876">
        <v>67</v>
      </c>
      <c r="K6876">
        <v>23053362</v>
      </c>
      <c r="L6876">
        <v>0.3</v>
      </c>
      <c r="M6876" s="2" t="b">
        <f t="shared" si="214"/>
        <v>0</v>
      </c>
      <c r="N6876" s="2" t="str">
        <f t="shared" si="215"/>
        <v>Male202125-34 yearsGR113-024</v>
      </c>
    </row>
    <row r="6877" spans="2:14" x14ac:dyDescent="0.35">
      <c r="B6877" t="s">
        <v>712</v>
      </c>
      <c r="C6877" t="s">
        <v>713</v>
      </c>
      <c r="D6877">
        <v>2021</v>
      </c>
      <c r="E6877">
        <v>2021</v>
      </c>
      <c r="F6877" s="1" t="s">
        <v>20</v>
      </c>
      <c r="G6877" s="1" t="s">
        <v>21</v>
      </c>
      <c r="H6877" s="1" t="s">
        <v>270</v>
      </c>
      <c r="I6877" s="1" t="s">
        <v>269</v>
      </c>
      <c r="J6877">
        <v>38</v>
      </c>
      <c r="K6877">
        <v>23053362</v>
      </c>
      <c r="L6877">
        <v>0.2</v>
      </c>
      <c r="M6877" s="2" t="b">
        <f t="shared" si="214"/>
        <v>0</v>
      </c>
      <c r="N6877" s="2" t="str">
        <f t="shared" si="215"/>
        <v>Male202125-34 yearsGR113-025</v>
      </c>
    </row>
    <row r="6878" spans="2:14" x14ac:dyDescent="0.35">
      <c r="B6878" t="s">
        <v>712</v>
      </c>
      <c r="C6878" t="s">
        <v>713</v>
      </c>
      <c r="D6878">
        <v>2021</v>
      </c>
      <c r="E6878">
        <v>2021</v>
      </c>
      <c r="F6878" s="1" t="s">
        <v>20</v>
      </c>
      <c r="G6878" s="1" t="s">
        <v>21</v>
      </c>
      <c r="H6878" s="1" t="s">
        <v>266</v>
      </c>
      <c r="I6878" s="1" t="s">
        <v>265</v>
      </c>
      <c r="J6878">
        <v>69</v>
      </c>
      <c r="K6878">
        <v>23053362</v>
      </c>
      <c r="L6878">
        <v>0.3</v>
      </c>
      <c r="M6878" s="2" t="b">
        <f t="shared" si="214"/>
        <v>0</v>
      </c>
      <c r="N6878" s="2" t="str">
        <f t="shared" si="215"/>
        <v>Male202125-34 yearsGR113-027</v>
      </c>
    </row>
    <row r="6879" spans="2:14" x14ac:dyDescent="0.35">
      <c r="B6879" t="s">
        <v>712</v>
      </c>
      <c r="C6879" t="s">
        <v>713</v>
      </c>
      <c r="D6879">
        <v>2021</v>
      </c>
      <c r="E6879">
        <v>2021</v>
      </c>
      <c r="F6879" s="1" t="s">
        <v>20</v>
      </c>
      <c r="G6879" s="1" t="s">
        <v>21</v>
      </c>
      <c r="H6879" s="1" t="s">
        <v>264</v>
      </c>
      <c r="I6879" s="1" t="s">
        <v>263</v>
      </c>
      <c r="J6879">
        <v>42</v>
      </c>
      <c r="K6879">
        <v>23053362</v>
      </c>
      <c r="L6879">
        <v>0.2</v>
      </c>
      <c r="M6879" s="2" t="b">
        <f t="shared" si="214"/>
        <v>0</v>
      </c>
      <c r="N6879" s="2" t="str">
        <f t="shared" si="215"/>
        <v>Male202125-34 yearsGR113-028</v>
      </c>
    </row>
    <row r="6880" spans="2:14" x14ac:dyDescent="0.35">
      <c r="B6880" t="s">
        <v>712</v>
      </c>
      <c r="C6880" t="s">
        <v>713</v>
      </c>
      <c r="D6880">
        <v>2021</v>
      </c>
      <c r="E6880">
        <v>2021</v>
      </c>
      <c r="F6880" s="1" t="s">
        <v>20</v>
      </c>
      <c r="G6880" s="1" t="s">
        <v>21</v>
      </c>
      <c r="H6880" s="1" t="s">
        <v>254</v>
      </c>
      <c r="I6880" s="1" t="s">
        <v>253</v>
      </c>
      <c r="J6880">
        <v>38</v>
      </c>
      <c r="K6880">
        <v>23053362</v>
      </c>
      <c r="L6880">
        <v>0.2</v>
      </c>
      <c r="M6880" s="2" t="b">
        <f t="shared" si="214"/>
        <v>0</v>
      </c>
      <c r="N6880" s="2" t="str">
        <f t="shared" si="215"/>
        <v>Male202125-34 yearsGR113-034</v>
      </c>
    </row>
    <row r="6881" spans="2:14" x14ac:dyDescent="0.35">
      <c r="B6881" t="s">
        <v>712</v>
      </c>
      <c r="C6881" t="s">
        <v>713</v>
      </c>
      <c r="D6881">
        <v>2021</v>
      </c>
      <c r="E6881">
        <v>2021</v>
      </c>
      <c r="F6881" s="1" t="s">
        <v>20</v>
      </c>
      <c r="G6881" s="1" t="s">
        <v>21</v>
      </c>
      <c r="H6881" s="1" t="s">
        <v>250</v>
      </c>
      <c r="I6881" s="1" t="s">
        <v>249</v>
      </c>
      <c r="J6881">
        <v>252</v>
      </c>
      <c r="K6881">
        <v>23053362</v>
      </c>
      <c r="L6881">
        <v>1.1000000000000001</v>
      </c>
      <c r="M6881" s="2" t="b">
        <f t="shared" si="214"/>
        <v>0</v>
      </c>
      <c r="N6881" s="2" t="str">
        <f t="shared" si="215"/>
        <v>Male202125-34 yearsGR113-036</v>
      </c>
    </row>
    <row r="6882" spans="2:14" x14ac:dyDescent="0.35">
      <c r="B6882" t="s">
        <v>712</v>
      </c>
      <c r="C6882" t="s">
        <v>713</v>
      </c>
      <c r="D6882">
        <v>2021</v>
      </c>
      <c r="E6882">
        <v>2021</v>
      </c>
      <c r="F6882" s="1" t="s">
        <v>20</v>
      </c>
      <c r="G6882" s="1" t="s">
        <v>21</v>
      </c>
      <c r="H6882" s="1" t="s">
        <v>135</v>
      </c>
      <c r="I6882" s="1" t="s">
        <v>134</v>
      </c>
      <c r="J6882">
        <v>354</v>
      </c>
      <c r="K6882">
        <v>23053362</v>
      </c>
      <c r="L6882">
        <v>1.5</v>
      </c>
      <c r="M6882" s="2" t="b">
        <f t="shared" si="214"/>
        <v>0</v>
      </c>
      <c r="N6882" s="2" t="str">
        <f t="shared" si="215"/>
        <v>Male202125-34 yearsGR113-037</v>
      </c>
    </row>
    <row r="6883" spans="2:14" x14ac:dyDescent="0.35">
      <c r="B6883" t="s">
        <v>712</v>
      </c>
      <c r="C6883" t="s">
        <v>713</v>
      </c>
      <c r="D6883">
        <v>2021</v>
      </c>
      <c r="E6883">
        <v>2021</v>
      </c>
      <c r="F6883" s="1" t="s">
        <v>20</v>
      </c>
      <c r="G6883" s="1" t="s">
        <v>21</v>
      </c>
      <c r="H6883" s="1" t="s">
        <v>248</v>
      </c>
      <c r="I6883" s="1" t="s">
        <v>247</v>
      </c>
      <c r="J6883">
        <v>33</v>
      </c>
      <c r="K6883">
        <v>23053362</v>
      </c>
      <c r="L6883">
        <v>0.1</v>
      </c>
      <c r="M6883" s="2" t="b">
        <f t="shared" si="214"/>
        <v>0</v>
      </c>
      <c r="N6883" s="2" t="str">
        <f t="shared" si="215"/>
        <v>Male202125-34 yearsGR113-038</v>
      </c>
    </row>
    <row r="6884" spans="2:14" x14ac:dyDescent="0.35">
      <c r="B6884" t="s">
        <v>712</v>
      </c>
      <c r="C6884" t="s">
        <v>713</v>
      </c>
      <c r="D6884">
        <v>2021</v>
      </c>
      <c r="E6884">
        <v>2021</v>
      </c>
      <c r="F6884" s="1" t="s">
        <v>20</v>
      </c>
      <c r="G6884" s="1" t="s">
        <v>21</v>
      </c>
      <c r="H6884" s="1" t="s">
        <v>133</v>
      </c>
      <c r="I6884" s="1" t="s">
        <v>132</v>
      </c>
      <c r="J6884">
        <v>103</v>
      </c>
      <c r="K6884">
        <v>23053362</v>
      </c>
      <c r="L6884">
        <v>0.4</v>
      </c>
      <c r="M6884" s="2" t="b">
        <f t="shared" si="214"/>
        <v>0</v>
      </c>
      <c r="N6884" s="2" t="str">
        <f t="shared" si="215"/>
        <v>Male202125-34 yearsGR113-039</v>
      </c>
    </row>
    <row r="6885" spans="2:14" x14ac:dyDescent="0.35">
      <c r="B6885" t="s">
        <v>712</v>
      </c>
      <c r="C6885" t="s">
        <v>713</v>
      </c>
      <c r="D6885">
        <v>2021</v>
      </c>
      <c r="E6885">
        <v>2021</v>
      </c>
      <c r="F6885" s="1" t="s">
        <v>20</v>
      </c>
      <c r="G6885" s="1" t="s">
        <v>21</v>
      </c>
      <c r="H6885" s="1" t="s">
        <v>246</v>
      </c>
      <c r="I6885" s="1" t="s">
        <v>245</v>
      </c>
      <c r="J6885">
        <v>216</v>
      </c>
      <c r="K6885">
        <v>23053362</v>
      </c>
      <c r="L6885">
        <v>0.9</v>
      </c>
      <c r="M6885" s="2" t="b">
        <f t="shared" si="214"/>
        <v>0</v>
      </c>
      <c r="N6885" s="2" t="str">
        <f t="shared" si="215"/>
        <v>Male202125-34 yearsGR113-040</v>
      </c>
    </row>
    <row r="6886" spans="2:14" x14ac:dyDescent="0.35">
      <c r="B6886" t="s">
        <v>712</v>
      </c>
      <c r="C6886" t="s">
        <v>713</v>
      </c>
      <c r="D6886">
        <v>2021</v>
      </c>
      <c r="E6886">
        <v>2021</v>
      </c>
      <c r="F6886" s="1" t="s">
        <v>20</v>
      </c>
      <c r="G6886" s="1" t="s">
        <v>21</v>
      </c>
      <c r="H6886" s="1" t="s">
        <v>240</v>
      </c>
      <c r="I6886" s="1" t="s">
        <v>239</v>
      </c>
      <c r="J6886">
        <v>564</v>
      </c>
      <c r="K6886">
        <v>23053362</v>
      </c>
      <c r="L6886">
        <v>2.4</v>
      </c>
      <c r="M6886" s="2" t="b">
        <f t="shared" si="214"/>
        <v>0</v>
      </c>
      <c r="N6886" s="2" t="str">
        <f t="shared" si="215"/>
        <v>Male202125-34 yearsGR113-043</v>
      </c>
    </row>
    <row r="6887" spans="2:14" x14ac:dyDescent="0.35">
      <c r="B6887" t="s">
        <v>712</v>
      </c>
      <c r="C6887" t="s">
        <v>713</v>
      </c>
      <c r="D6887">
        <v>2021</v>
      </c>
      <c r="E6887">
        <v>2021</v>
      </c>
      <c r="F6887" s="1" t="s">
        <v>20</v>
      </c>
      <c r="G6887" s="1" t="s">
        <v>21</v>
      </c>
      <c r="H6887" s="1" t="s">
        <v>238</v>
      </c>
      <c r="I6887" s="1" t="s">
        <v>237</v>
      </c>
      <c r="J6887">
        <v>73</v>
      </c>
      <c r="K6887">
        <v>23053362</v>
      </c>
      <c r="L6887">
        <v>0.3</v>
      </c>
      <c r="M6887" s="2" t="b">
        <f t="shared" si="214"/>
        <v>1</v>
      </c>
      <c r="N6887" s="2" t="str">
        <f t="shared" si="215"/>
        <v>Male202125-34 yearsGR113-044</v>
      </c>
    </row>
    <row r="6888" spans="2:14" x14ac:dyDescent="0.35">
      <c r="B6888" t="s">
        <v>712</v>
      </c>
      <c r="C6888" t="s">
        <v>713</v>
      </c>
      <c r="D6888">
        <v>2021</v>
      </c>
      <c r="E6888">
        <v>2021</v>
      </c>
      <c r="F6888" s="1" t="s">
        <v>20</v>
      </c>
      <c r="G6888" s="1" t="s">
        <v>21</v>
      </c>
      <c r="H6888" s="1" t="s">
        <v>236</v>
      </c>
      <c r="I6888" s="1" t="s">
        <v>235</v>
      </c>
      <c r="J6888">
        <v>77</v>
      </c>
      <c r="K6888">
        <v>23053362</v>
      </c>
      <c r="L6888">
        <v>0.3</v>
      </c>
      <c r="M6888" s="2" t="b">
        <f t="shared" si="214"/>
        <v>1</v>
      </c>
      <c r="N6888" s="2" t="str">
        <f t="shared" si="215"/>
        <v>Male202125-34 yearsGR113-045</v>
      </c>
    </row>
    <row r="6889" spans="2:14" x14ac:dyDescent="0.35">
      <c r="B6889" t="s">
        <v>712</v>
      </c>
      <c r="C6889" t="s">
        <v>713</v>
      </c>
      <c r="D6889">
        <v>2021</v>
      </c>
      <c r="E6889">
        <v>2021</v>
      </c>
      <c r="F6889" s="1" t="s">
        <v>20</v>
      </c>
      <c r="G6889" s="1" t="s">
        <v>21</v>
      </c>
      <c r="H6889" s="1" t="s">
        <v>131</v>
      </c>
      <c r="I6889" s="1" t="s">
        <v>130</v>
      </c>
      <c r="J6889">
        <v>779</v>
      </c>
      <c r="K6889">
        <v>23053362</v>
      </c>
      <c r="L6889">
        <v>3.4</v>
      </c>
      <c r="M6889" s="2" t="b">
        <f t="shared" si="214"/>
        <v>1</v>
      </c>
      <c r="N6889" s="2" t="str">
        <f t="shared" si="215"/>
        <v>Male202125-34 yearsGR113-046</v>
      </c>
    </row>
    <row r="6890" spans="2:14" x14ac:dyDescent="0.35">
      <c r="B6890" t="s">
        <v>712</v>
      </c>
      <c r="C6890" t="s">
        <v>713</v>
      </c>
      <c r="D6890">
        <v>2021</v>
      </c>
      <c r="E6890">
        <v>2021</v>
      </c>
      <c r="F6890" s="1" t="s">
        <v>20</v>
      </c>
      <c r="G6890" s="1" t="s">
        <v>21</v>
      </c>
      <c r="H6890" s="1" t="s">
        <v>234</v>
      </c>
      <c r="I6890" s="1" t="s">
        <v>233</v>
      </c>
      <c r="J6890">
        <v>23</v>
      </c>
      <c r="K6890">
        <v>23053362</v>
      </c>
      <c r="L6890">
        <v>0.1</v>
      </c>
      <c r="M6890" s="2" t="b">
        <f t="shared" si="214"/>
        <v>1</v>
      </c>
      <c r="N6890" s="2" t="str">
        <f t="shared" si="215"/>
        <v>Male202125-34 yearsGR113-047</v>
      </c>
    </row>
    <row r="6891" spans="2:14" x14ac:dyDescent="0.35">
      <c r="B6891" t="s">
        <v>712</v>
      </c>
      <c r="C6891" t="s">
        <v>713</v>
      </c>
      <c r="D6891">
        <v>2021</v>
      </c>
      <c r="E6891">
        <v>2021</v>
      </c>
      <c r="F6891" s="1" t="s">
        <v>20</v>
      </c>
      <c r="G6891" s="1" t="s">
        <v>21</v>
      </c>
      <c r="H6891" s="1" t="s">
        <v>232</v>
      </c>
      <c r="I6891" s="1" t="s">
        <v>231</v>
      </c>
      <c r="J6891">
        <v>23</v>
      </c>
      <c r="K6891">
        <v>23053362</v>
      </c>
      <c r="L6891">
        <v>0.1</v>
      </c>
      <c r="M6891" s="2" t="b">
        <f t="shared" si="214"/>
        <v>0</v>
      </c>
      <c r="N6891" s="2" t="str">
        <f t="shared" si="215"/>
        <v>Male202125-34 yearsGR113-048</v>
      </c>
    </row>
    <row r="6892" spans="2:14" x14ac:dyDescent="0.35">
      <c r="B6892" t="s">
        <v>712</v>
      </c>
      <c r="C6892" t="s">
        <v>713</v>
      </c>
      <c r="D6892">
        <v>2021</v>
      </c>
      <c r="E6892">
        <v>2021</v>
      </c>
      <c r="F6892" s="1" t="s">
        <v>20</v>
      </c>
      <c r="G6892" s="1" t="s">
        <v>21</v>
      </c>
      <c r="H6892" s="1" t="s">
        <v>228</v>
      </c>
      <c r="I6892" s="1" t="s">
        <v>227</v>
      </c>
      <c r="J6892">
        <v>15</v>
      </c>
      <c r="K6892">
        <v>23053362</v>
      </c>
      <c r="L6892" t="s">
        <v>10</v>
      </c>
      <c r="M6892" s="2" t="b">
        <f t="shared" si="214"/>
        <v>1</v>
      </c>
      <c r="N6892" s="2" t="str">
        <f t="shared" si="215"/>
        <v>Male202125-34 yearsGR113-050</v>
      </c>
    </row>
    <row r="6893" spans="2:14" x14ac:dyDescent="0.35">
      <c r="B6893" t="s">
        <v>712</v>
      </c>
      <c r="C6893" t="s">
        <v>713</v>
      </c>
      <c r="D6893">
        <v>2021</v>
      </c>
      <c r="E6893">
        <v>2021</v>
      </c>
      <c r="F6893" s="1" t="s">
        <v>20</v>
      </c>
      <c r="G6893" s="1" t="s">
        <v>21</v>
      </c>
      <c r="H6893" s="1" t="s">
        <v>129</v>
      </c>
      <c r="I6893" s="1" t="s">
        <v>128</v>
      </c>
      <c r="J6893">
        <v>3364</v>
      </c>
      <c r="K6893">
        <v>23053362</v>
      </c>
      <c r="L6893">
        <v>14.6</v>
      </c>
      <c r="M6893" s="2" t="b">
        <f t="shared" si="214"/>
        <v>0</v>
      </c>
      <c r="N6893" s="2" t="str">
        <f t="shared" si="215"/>
        <v>Male202125-34 yearsGR113-053</v>
      </c>
    </row>
    <row r="6894" spans="2:14" x14ac:dyDescent="0.35">
      <c r="B6894" t="s">
        <v>712</v>
      </c>
      <c r="C6894" t="s">
        <v>713</v>
      </c>
      <c r="D6894">
        <v>2021</v>
      </c>
      <c r="E6894">
        <v>2021</v>
      </c>
      <c r="F6894" s="1" t="s">
        <v>20</v>
      </c>
      <c r="G6894" s="1" t="s">
        <v>21</v>
      </c>
      <c r="H6894" s="1" t="s">
        <v>127</v>
      </c>
      <c r="I6894" s="1" t="s">
        <v>126</v>
      </c>
      <c r="J6894">
        <v>2739</v>
      </c>
      <c r="K6894">
        <v>23053362</v>
      </c>
      <c r="L6894">
        <v>11.9</v>
      </c>
      <c r="M6894" s="2" t="b">
        <f t="shared" si="214"/>
        <v>1</v>
      </c>
      <c r="N6894" s="2" t="str">
        <f t="shared" si="215"/>
        <v>Male202125-34 yearsGR113-054</v>
      </c>
    </row>
    <row r="6895" spans="2:14" x14ac:dyDescent="0.35">
      <c r="B6895" t="s">
        <v>712</v>
      </c>
      <c r="C6895" t="s">
        <v>713</v>
      </c>
      <c r="D6895">
        <v>2021</v>
      </c>
      <c r="E6895">
        <v>2021</v>
      </c>
      <c r="F6895" s="1" t="s">
        <v>20</v>
      </c>
      <c r="G6895" s="1" t="s">
        <v>21</v>
      </c>
      <c r="H6895" s="1" t="s">
        <v>222</v>
      </c>
      <c r="I6895" s="1" t="s">
        <v>221</v>
      </c>
      <c r="J6895">
        <v>33</v>
      </c>
      <c r="K6895">
        <v>23053362</v>
      </c>
      <c r="L6895">
        <v>0.1</v>
      </c>
      <c r="M6895" s="2" t="b">
        <f t="shared" si="214"/>
        <v>0</v>
      </c>
      <c r="N6895" s="2" t="str">
        <f t="shared" si="215"/>
        <v>Male202125-34 yearsGR113-055</v>
      </c>
    </row>
    <row r="6896" spans="2:14" x14ac:dyDescent="0.35">
      <c r="B6896" t="s">
        <v>712</v>
      </c>
      <c r="C6896" t="s">
        <v>713</v>
      </c>
      <c r="D6896">
        <v>2021</v>
      </c>
      <c r="E6896">
        <v>2021</v>
      </c>
      <c r="F6896" s="1" t="s">
        <v>20</v>
      </c>
      <c r="G6896" s="1" t="s">
        <v>21</v>
      </c>
      <c r="H6896" s="1" t="s">
        <v>220</v>
      </c>
      <c r="I6896" s="1" t="s">
        <v>219</v>
      </c>
      <c r="J6896">
        <v>393</v>
      </c>
      <c r="K6896">
        <v>23053362</v>
      </c>
      <c r="L6896">
        <v>1.7</v>
      </c>
      <c r="M6896" s="2" t="b">
        <f t="shared" ref="M6896:M6959" si="216">LEFT(H6896,1)="#"</f>
        <v>0</v>
      </c>
      <c r="N6896" s="2" t="str">
        <f t="shared" ref="N6896:N6959" si="217">B6896&amp;E6896&amp;F6896&amp;I6896</f>
        <v>Male202125-34 yearsGR113-056</v>
      </c>
    </row>
    <row r="6897" spans="2:14" x14ac:dyDescent="0.35">
      <c r="B6897" t="s">
        <v>712</v>
      </c>
      <c r="C6897" t="s">
        <v>713</v>
      </c>
      <c r="D6897">
        <v>2021</v>
      </c>
      <c r="E6897">
        <v>2021</v>
      </c>
      <c r="F6897" s="1" t="s">
        <v>20</v>
      </c>
      <c r="G6897" s="1" t="s">
        <v>21</v>
      </c>
      <c r="H6897" s="1" t="s">
        <v>125</v>
      </c>
      <c r="I6897" s="1" t="s">
        <v>124</v>
      </c>
      <c r="J6897">
        <v>29</v>
      </c>
      <c r="K6897">
        <v>23053362</v>
      </c>
      <c r="L6897">
        <v>0.1</v>
      </c>
      <c r="M6897" s="2" t="b">
        <f t="shared" si="216"/>
        <v>0</v>
      </c>
      <c r="N6897" s="2" t="str">
        <f t="shared" si="217"/>
        <v>Male202125-34 yearsGR113-057</v>
      </c>
    </row>
    <row r="6898" spans="2:14" x14ac:dyDescent="0.35">
      <c r="B6898" t="s">
        <v>712</v>
      </c>
      <c r="C6898" t="s">
        <v>713</v>
      </c>
      <c r="D6898">
        <v>2021</v>
      </c>
      <c r="E6898">
        <v>2021</v>
      </c>
      <c r="F6898" s="1" t="s">
        <v>20</v>
      </c>
      <c r="G6898" s="1" t="s">
        <v>21</v>
      </c>
      <c r="H6898" s="1" t="s">
        <v>123</v>
      </c>
      <c r="I6898" s="1" t="s">
        <v>122</v>
      </c>
      <c r="J6898">
        <v>771</v>
      </c>
      <c r="K6898">
        <v>23053362</v>
      </c>
      <c r="L6898">
        <v>3.3</v>
      </c>
      <c r="M6898" s="2" t="b">
        <f t="shared" si="216"/>
        <v>0</v>
      </c>
      <c r="N6898" s="2" t="str">
        <f t="shared" si="217"/>
        <v>Male202125-34 yearsGR113-058</v>
      </c>
    </row>
    <row r="6899" spans="2:14" x14ac:dyDescent="0.35">
      <c r="B6899" t="s">
        <v>712</v>
      </c>
      <c r="C6899" t="s">
        <v>713</v>
      </c>
      <c r="D6899">
        <v>2021</v>
      </c>
      <c r="E6899">
        <v>2021</v>
      </c>
      <c r="F6899" s="1" t="s">
        <v>20</v>
      </c>
      <c r="G6899" s="1" t="s">
        <v>21</v>
      </c>
      <c r="H6899" s="1" t="s">
        <v>121</v>
      </c>
      <c r="I6899" s="1" t="s">
        <v>120</v>
      </c>
      <c r="J6899">
        <v>303</v>
      </c>
      <c r="K6899">
        <v>23053362</v>
      </c>
      <c r="L6899">
        <v>1.3</v>
      </c>
      <c r="M6899" s="2" t="b">
        <f t="shared" si="216"/>
        <v>0</v>
      </c>
      <c r="N6899" s="2" t="str">
        <f t="shared" si="217"/>
        <v>Male202125-34 yearsGR113-059</v>
      </c>
    </row>
    <row r="6900" spans="2:14" x14ac:dyDescent="0.35">
      <c r="B6900" t="s">
        <v>712</v>
      </c>
      <c r="C6900" t="s">
        <v>713</v>
      </c>
      <c r="D6900">
        <v>2021</v>
      </c>
      <c r="E6900">
        <v>2021</v>
      </c>
      <c r="F6900" s="1" t="s">
        <v>20</v>
      </c>
      <c r="G6900" s="1" t="s">
        <v>21</v>
      </c>
      <c r="H6900" s="1" t="s">
        <v>119</v>
      </c>
      <c r="I6900" s="1" t="s">
        <v>118</v>
      </c>
      <c r="J6900">
        <v>460</v>
      </c>
      <c r="K6900">
        <v>23053362</v>
      </c>
      <c r="L6900">
        <v>2</v>
      </c>
      <c r="M6900" s="2" t="b">
        <f t="shared" si="216"/>
        <v>0</v>
      </c>
      <c r="N6900" s="2" t="str">
        <f t="shared" si="217"/>
        <v>Male202125-34 yearsGR113-061</v>
      </c>
    </row>
    <row r="6901" spans="2:14" x14ac:dyDescent="0.35">
      <c r="B6901" t="s">
        <v>712</v>
      </c>
      <c r="C6901" t="s">
        <v>713</v>
      </c>
      <c r="D6901">
        <v>2021</v>
      </c>
      <c r="E6901">
        <v>2021</v>
      </c>
      <c r="F6901" s="1" t="s">
        <v>20</v>
      </c>
      <c r="G6901" s="1" t="s">
        <v>21</v>
      </c>
      <c r="H6901" s="1" t="s">
        <v>117</v>
      </c>
      <c r="I6901" s="1" t="s">
        <v>116</v>
      </c>
      <c r="J6901">
        <v>255</v>
      </c>
      <c r="K6901">
        <v>23053362</v>
      </c>
      <c r="L6901">
        <v>1.1000000000000001</v>
      </c>
      <c r="M6901" s="2" t="b">
        <f t="shared" si="216"/>
        <v>0</v>
      </c>
      <c r="N6901" s="2" t="str">
        <f t="shared" si="217"/>
        <v>Male202125-34 yearsGR113-062</v>
      </c>
    </row>
    <row r="6902" spans="2:14" x14ac:dyDescent="0.35">
      <c r="B6902" t="s">
        <v>712</v>
      </c>
      <c r="C6902" t="s">
        <v>713</v>
      </c>
      <c r="D6902">
        <v>2021</v>
      </c>
      <c r="E6902">
        <v>2021</v>
      </c>
      <c r="F6902" s="1" t="s">
        <v>20</v>
      </c>
      <c r="G6902" s="1" t="s">
        <v>21</v>
      </c>
      <c r="H6902" s="1" t="s">
        <v>115</v>
      </c>
      <c r="I6902" s="1" t="s">
        <v>114</v>
      </c>
      <c r="J6902">
        <v>205</v>
      </c>
      <c r="K6902">
        <v>23053362</v>
      </c>
      <c r="L6902">
        <v>0.9</v>
      </c>
      <c r="M6902" s="2" t="b">
        <f t="shared" si="216"/>
        <v>0</v>
      </c>
      <c r="N6902" s="2" t="str">
        <f t="shared" si="217"/>
        <v>Male202125-34 yearsGR113-063</v>
      </c>
    </row>
    <row r="6903" spans="2:14" x14ac:dyDescent="0.35">
      <c r="B6903" t="s">
        <v>712</v>
      </c>
      <c r="C6903" t="s">
        <v>713</v>
      </c>
      <c r="D6903">
        <v>2021</v>
      </c>
      <c r="E6903">
        <v>2021</v>
      </c>
      <c r="F6903" s="1" t="s">
        <v>20</v>
      </c>
      <c r="G6903" s="1" t="s">
        <v>21</v>
      </c>
      <c r="H6903" s="1" t="s">
        <v>113</v>
      </c>
      <c r="I6903" s="1" t="s">
        <v>112</v>
      </c>
      <c r="J6903">
        <v>1513</v>
      </c>
      <c r="K6903">
        <v>23053362</v>
      </c>
      <c r="L6903">
        <v>6.6</v>
      </c>
      <c r="M6903" s="2" t="b">
        <f t="shared" si="216"/>
        <v>0</v>
      </c>
      <c r="N6903" s="2" t="str">
        <f t="shared" si="217"/>
        <v>Male202125-34 yearsGR113-064</v>
      </c>
    </row>
    <row r="6904" spans="2:14" x14ac:dyDescent="0.35">
      <c r="B6904" t="s">
        <v>712</v>
      </c>
      <c r="C6904" t="s">
        <v>713</v>
      </c>
      <c r="D6904">
        <v>2021</v>
      </c>
      <c r="E6904">
        <v>2021</v>
      </c>
      <c r="F6904" s="1" t="s">
        <v>20</v>
      </c>
      <c r="G6904" s="1" t="s">
        <v>21</v>
      </c>
      <c r="H6904" s="1" t="s">
        <v>111</v>
      </c>
      <c r="I6904" s="1" t="s">
        <v>110</v>
      </c>
      <c r="J6904">
        <v>74</v>
      </c>
      <c r="K6904">
        <v>23053362</v>
      </c>
      <c r="L6904">
        <v>0.3</v>
      </c>
      <c r="M6904" s="2" t="b">
        <f t="shared" si="216"/>
        <v>0</v>
      </c>
      <c r="N6904" s="2" t="str">
        <f t="shared" si="217"/>
        <v>Male202125-34 yearsGR113-065</v>
      </c>
    </row>
    <row r="6905" spans="2:14" x14ac:dyDescent="0.35">
      <c r="B6905" t="s">
        <v>712</v>
      </c>
      <c r="C6905" t="s">
        <v>713</v>
      </c>
      <c r="D6905">
        <v>2021</v>
      </c>
      <c r="E6905">
        <v>2021</v>
      </c>
      <c r="F6905" s="1" t="s">
        <v>20</v>
      </c>
      <c r="G6905" s="1" t="s">
        <v>21</v>
      </c>
      <c r="H6905" s="1" t="s">
        <v>216</v>
      </c>
      <c r="I6905" s="1" t="s">
        <v>215</v>
      </c>
      <c r="J6905">
        <v>26</v>
      </c>
      <c r="K6905">
        <v>23053362</v>
      </c>
      <c r="L6905">
        <v>0.1</v>
      </c>
      <c r="M6905" s="2" t="b">
        <f t="shared" si="216"/>
        <v>0</v>
      </c>
      <c r="N6905" s="2" t="str">
        <f t="shared" si="217"/>
        <v>Male202125-34 yearsGR113-066</v>
      </c>
    </row>
    <row r="6906" spans="2:14" x14ac:dyDescent="0.35">
      <c r="B6906" t="s">
        <v>712</v>
      </c>
      <c r="C6906" t="s">
        <v>713</v>
      </c>
      <c r="D6906">
        <v>2021</v>
      </c>
      <c r="E6906">
        <v>2021</v>
      </c>
      <c r="F6906" s="1" t="s">
        <v>20</v>
      </c>
      <c r="G6906" s="1" t="s">
        <v>21</v>
      </c>
      <c r="H6906" s="1" t="s">
        <v>214</v>
      </c>
      <c r="I6906" s="1" t="s">
        <v>213</v>
      </c>
      <c r="J6906">
        <v>152</v>
      </c>
      <c r="K6906">
        <v>23053362</v>
      </c>
      <c r="L6906">
        <v>0.7</v>
      </c>
      <c r="M6906" s="2" t="b">
        <f t="shared" si="216"/>
        <v>0</v>
      </c>
      <c r="N6906" s="2" t="str">
        <f t="shared" si="217"/>
        <v>Male202125-34 yearsGR113-067</v>
      </c>
    </row>
    <row r="6907" spans="2:14" x14ac:dyDescent="0.35">
      <c r="B6907" t="s">
        <v>712</v>
      </c>
      <c r="C6907" t="s">
        <v>713</v>
      </c>
      <c r="D6907">
        <v>2021</v>
      </c>
      <c r="E6907">
        <v>2021</v>
      </c>
      <c r="F6907" s="1" t="s">
        <v>20</v>
      </c>
      <c r="G6907" s="1" t="s">
        <v>21</v>
      </c>
      <c r="H6907" s="1" t="s">
        <v>109</v>
      </c>
      <c r="I6907" s="1" t="s">
        <v>108</v>
      </c>
      <c r="J6907">
        <v>1261</v>
      </c>
      <c r="K6907">
        <v>23053362</v>
      </c>
      <c r="L6907">
        <v>5.5</v>
      </c>
      <c r="M6907" s="2" t="b">
        <f t="shared" si="216"/>
        <v>0</v>
      </c>
      <c r="N6907" s="2" t="str">
        <f t="shared" si="217"/>
        <v>Male202125-34 yearsGR113-068</v>
      </c>
    </row>
    <row r="6908" spans="2:14" x14ac:dyDescent="0.35">
      <c r="B6908" t="s">
        <v>712</v>
      </c>
      <c r="C6908" t="s">
        <v>713</v>
      </c>
      <c r="D6908">
        <v>2021</v>
      </c>
      <c r="E6908">
        <v>2021</v>
      </c>
      <c r="F6908" s="1" t="s">
        <v>20</v>
      </c>
      <c r="G6908" s="1" t="s">
        <v>21</v>
      </c>
      <c r="H6908" s="1" t="s">
        <v>212</v>
      </c>
      <c r="I6908" s="1" t="s">
        <v>211</v>
      </c>
      <c r="J6908">
        <v>116</v>
      </c>
      <c r="K6908">
        <v>23053362</v>
      </c>
      <c r="L6908">
        <v>0.5</v>
      </c>
      <c r="M6908" s="2" t="b">
        <f t="shared" si="216"/>
        <v>1</v>
      </c>
      <c r="N6908" s="2" t="str">
        <f t="shared" si="217"/>
        <v>Male202125-34 yearsGR113-069</v>
      </c>
    </row>
    <row r="6909" spans="2:14" x14ac:dyDescent="0.35">
      <c r="B6909" t="s">
        <v>712</v>
      </c>
      <c r="C6909" t="s">
        <v>713</v>
      </c>
      <c r="D6909">
        <v>2021</v>
      </c>
      <c r="E6909">
        <v>2021</v>
      </c>
      <c r="F6909" s="1" t="s">
        <v>20</v>
      </c>
      <c r="G6909" s="1" t="s">
        <v>21</v>
      </c>
      <c r="H6909" s="1" t="s">
        <v>107</v>
      </c>
      <c r="I6909" s="1" t="s">
        <v>106</v>
      </c>
      <c r="J6909">
        <v>374</v>
      </c>
      <c r="K6909">
        <v>23053362</v>
      </c>
      <c r="L6909">
        <v>1.6</v>
      </c>
      <c r="M6909" s="2" t="b">
        <f t="shared" si="216"/>
        <v>1</v>
      </c>
      <c r="N6909" s="2" t="str">
        <f t="shared" si="217"/>
        <v>Male202125-34 yearsGR113-070</v>
      </c>
    </row>
    <row r="6910" spans="2:14" x14ac:dyDescent="0.35">
      <c r="B6910" t="s">
        <v>712</v>
      </c>
      <c r="C6910" t="s">
        <v>713</v>
      </c>
      <c r="D6910">
        <v>2021</v>
      </c>
      <c r="E6910">
        <v>2021</v>
      </c>
      <c r="F6910" s="1" t="s">
        <v>20</v>
      </c>
      <c r="G6910" s="1" t="s">
        <v>21</v>
      </c>
      <c r="H6910" s="1" t="s">
        <v>208</v>
      </c>
      <c r="I6910" s="1" t="s">
        <v>207</v>
      </c>
      <c r="J6910">
        <v>132</v>
      </c>
      <c r="K6910">
        <v>23053362</v>
      </c>
      <c r="L6910">
        <v>0.6</v>
      </c>
      <c r="M6910" s="2" t="b">
        <f t="shared" si="216"/>
        <v>0</v>
      </c>
      <c r="N6910" s="2" t="str">
        <f t="shared" si="217"/>
        <v>Male202125-34 yearsGR113-072</v>
      </c>
    </row>
    <row r="6911" spans="2:14" x14ac:dyDescent="0.35">
      <c r="B6911" t="s">
        <v>712</v>
      </c>
      <c r="C6911" t="s">
        <v>713</v>
      </c>
      <c r="D6911">
        <v>2021</v>
      </c>
      <c r="E6911">
        <v>2021</v>
      </c>
      <c r="F6911" s="1" t="s">
        <v>20</v>
      </c>
      <c r="G6911" s="1" t="s">
        <v>21</v>
      </c>
      <c r="H6911" s="1" t="s">
        <v>206</v>
      </c>
      <c r="I6911" s="1" t="s">
        <v>205</v>
      </c>
      <c r="J6911">
        <v>96</v>
      </c>
      <c r="K6911">
        <v>23053362</v>
      </c>
      <c r="L6911">
        <v>0.4</v>
      </c>
      <c r="M6911" s="2" t="b">
        <f t="shared" si="216"/>
        <v>1</v>
      </c>
      <c r="N6911" s="2" t="str">
        <f t="shared" si="217"/>
        <v>Male202125-34 yearsGR113-073</v>
      </c>
    </row>
    <row r="6912" spans="2:14" x14ac:dyDescent="0.35">
      <c r="B6912" t="s">
        <v>712</v>
      </c>
      <c r="C6912" t="s">
        <v>713</v>
      </c>
      <c r="D6912">
        <v>2021</v>
      </c>
      <c r="E6912">
        <v>2021</v>
      </c>
      <c r="F6912" s="1" t="s">
        <v>20</v>
      </c>
      <c r="G6912" s="1" t="s">
        <v>21</v>
      </c>
      <c r="H6912" s="1" t="s">
        <v>204</v>
      </c>
      <c r="I6912" s="1" t="s">
        <v>203</v>
      </c>
      <c r="J6912">
        <v>36</v>
      </c>
      <c r="K6912">
        <v>23053362</v>
      </c>
      <c r="L6912">
        <v>0.2</v>
      </c>
      <c r="M6912" s="2" t="b">
        <f t="shared" si="216"/>
        <v>0</v>
      </c>
      <c r="N6912" s="2" t="str">
        <f t="shared" si="217"/>
        <v>Male202125-34 yearsGR113-074</v>
      </c>
    </row>
    <row r="6913" spans="2:14" x14ac:dyDescent="0.35">
      <c r="B6913" t="s">
        <v>712</v>
      </c>
      <c r="C6913" t="s">
        <v>713</v>
      </c>
      <c r="D6913">
        <v>2021</v>
      </c>
      <c r="E6913">
        <v>2021</v>
      </c>
      <c r="F6913" s="1" t="s">
        <v>20</v>
      </c>
      <c r="G6913" s="1" t="s">
        <v>21</v>
      </c>
      <c r="H6913" s="1" t="s">
        <v>105</v>
      </c>
      <c r="I6913" s="1" t="s">
        <v>104</v>
      </c>
      <c r="J6913">
        <v>117</v>
      </c>
      <c r="K6913">
        <v>23053362</v>
      </c>
      <c r="L6913">
        <v>0.5</v>
      </c>
      <c r="M6913" s="2" t="b">
        <f t="shared" si="216"/>
        <v>0</v>
      </c>
      <c r="N6913" s="2" t="str">
        <f t="shared" si="217"/>
        <v>Male202125-34 yearsGR113-075</v>
      </c>
    </row>
    <row r="6914" spans="2:14" x14ac:dyDescent="0.35">
      <c r="B6914" t="s">
        <v>712</v>
      </c>
      <c r="C6914" t="s">
        <v>713</v>
      </c>
      <c r="D6914">
        <v>2021</v>
      </c>
      <c r="E6914">
        <v>2021</v>
      </c>
      <c r="F6914" s="1" t="s">
        <v>20</v>
      </c>
      <c r="G6914" s="1" t="s">
        <v>21</v>
      </c>
      <c r="H6914" s="1" t="s">
        <v>103</v>
      </c>
      <c r="I6914" s="1" t="s">
        <v>102</v>
      </c>
      <c r="J6914">
        <v>251</v>
      </c>
      <c r="K6914">
        <v>23053362</v>
      </c>
      <c r="L6914">
        <v>1.1000000000000001</v>
      </c>
      <c r="M6914" s="2" t="b">
        <f t="shared" si="216"/>
        <v>1</v>
      </c>
      <c r="N6914" s="2" t="str">
        <f t="shared" si="217"/>
        <v>Male202125-34 yearsGR113-076</v>
      </c>
    </row>
    <row r="6915" spans="2:14" x14ac:dyDescent="0.35">
      <c r="B6915" t="s">
        <v>712</v>
      </c>
      <c r="C6915" t="s">
        <v>713</v>
      </c>
      <c r="D6915">
        <v>2021</v>
      </c>
      <c r="E6915">
        <v>2021</v>
      </c>
      <c r="F6915" s="1" t="s">
        <v>20</v>
      </c>
      <c r="G6915" s="1" t="s">
        <v>21</v>
      </c>
      <c r="H6915" s="1" t="s">
        <v>101</v>
      </c>
      <c r="I6915" s="1" t="s">
        <v>100</v>
      </c>
      <c r="J6915">
        <v>245</v>
      </c>
      <c r="K6915">
        <v>23053362</v>
      </c>
      <c r="L6915">
        <v>1.1000000000000001</v>
      </c>
      <c r="M6915" s="2" t="b">
        <f t="shared" si="216"/>
        <v>0</v>
      </c>
      <c r="N6915" s="2" t="str">
        <f t="shared" si="217"/>
        <v>Male202125-34 yearsGR113-078</v>
      </c>
    </row>
    <row r="6916" spans="2:14" x14ac:dyDescent="0.35">
      <c r="B6916" t="s">
        <v>712</v>
      </c>
      <c r="C6916" t="s">
        <v>713</v>
      </c>
      <c r="D6916">
        <v>2021</v>
      </c>
      <c r="E6916">
        <v>2021</v>
      </c>
      <c r="F6916" s="1" t="s">
        <v>20</v>
      </c>
      <c r="G6916" s="1" t="s">
        <v>21</v>
      </c>
      <c r="H6916" s="1" t="s">
        <v>99</v>
      </c>
      <c r="I6916" s="1" t="s">
        <v>98</v>
      </c>
      <c r="J6916">
        <v>213</v>
      </c>
      <c r="K6916">
        <v>23053362</v>
      </c>
      <c r="L6916">
        <v>0.9</v>
      </c>
      <c r="M6916" s="2" t="b">
        <f t="shared" si="216"/>
        <v>1</v>
      </c>
      <c r="N6916" s="2" t="str">
        <f t="shared" si="217"/>
        <v>Male202125-34 yearsGR113-082</v>
      </c>
    </row>
    <row r="6917" spans="2:14" x14ac:dyDescent="0.35">
      <c r="B6917" t="s">
        <v>712</v>
      </c>
      <c r="C6917" t="s">
        <v>713</v>
      </c>
      <c r="D6917">
        <v>2021</v>
      </c>
      <c r="E6917">
        <v>2021</v>
      </c>
      <c r="F6917" s="1" t="s">
        <v>20</v>
      </c>
      <c r="G6917" s="1" t="s">
        <v>21</v>
      </c>
      <c r="H6917" s="1" t="s">
        <v>190</v>
      </c>
      <c r="I6917" s="1" t="s">
        <v>189</v>
      </c>
      <c r="J6917">
        <v>164</v>
      </c>
      <c r="K6917">
        <v>23053362</v>
      </c>
      <c r="L6917">
        <v>0.7</v>
      </c>
      <c r="M6917" s="2" t="b">
        <f t="shared" si="216"/>
        <v>0</v>
      </c>
      <c r="N6917" s="2" t="str">
        <f t="shared" si="217"/>
        <v>Male202125-34 yearsGR113-085</v>
      </c>
    </row>
    <row r="6918" spans="2:14" x14ac:dyDescent="0.35">
      <c r="B6918" t="s">
        <v>712</v>
      </c>
      <c r="C6918" t="s">
        <v>713</v>
      </c>
      <c r="D6918">
        <v>2021</v>
      </c>
      <c r="E6918">
        <v>2021</v>
      </c>
      <c r="F6918" s="1" t="s">
        <v>20</v>
      </c>
      <c r="G6918" s="1" t="s">
        <v>21</v>
      </c>
      <c r="H6918" s="1" t="s">
        <v>97</v>
      </c>
      <c r="I6918" s="1" t="s">
        <v>96</v>
      </c>
      <c r="J6918">
        <v>39</v>
      </c>
      <c r="K6918">
        <v>23053362</v>
      </c>
      <c r="L6918">
        <v>0.2</v>
      </c>
      <c r="M6918" s="2" t="b">
        <f t="shared" si="216"/>
        <v>0</v>
      </c>
      <c r="N6918" s="2" t="str">
        <f t="shared" si="217"/>
        <v>Male202125-34 yearsGR113-086</v>
      </c>
    </row>
    <row r="6919" spans="2:14" x14ac:dyDescent="0.35">
      <c r="B6919" t="s">
        <v>712</v>
      </c>
      <c r="C6919" t="s">
        <v>713</v>
      </c>
      <c r="D6919">
        <v>2021</v>
      </c>
      <c r="E6919">
        <v>2021</v>
      </c>
      <c r="F6919" s="1" t="s">
        <v>20</v>
      </c>
      <c r="G6919" s="1" t="s">
        <v>21</v>
      </c>
      <c r="H6919" s="1" t="s">
        <v>95</v>
      </c>
      <c r="I6919" s="1" t="s">
        <v>94</v>
      </c>
      <c r="J6919">
        <v>84</v>
      </c>
      <c r="K6919">
        <v>23053362</v>
      </c>
      <c r="L6919">
        <v>0.4</v>
      </c>
      <c r="M6919" s="2" t="b">
        <f t="shared" si="216"/>
        <v>1</v>
      </c>
      <c r="N6919" s="2" t="str">
        <f t="shared" si="217"/>
        <v>Male202125-34 yearsGR113-088</v>
      </c>
    </row>
    <row r="6920" spans="2:14" x14ac:dyDescent="0.35">
      <c r="B6920" t="s">
        <v>712</v>
      </c>
      <c r="C6920" t="s">
        <v>713</v>
      </c>
      <c r="D6920">
        <v>2021</v>
      </c>
      <c r="E6920">
        <v>2021</v>
      </c>
      <c r="F6920" s="1" t="s">
        <v>20</v>
      </c>
      <c r="G6920" s="1" t="s">
        <v>21</v>
      </c>
      <c r="H6920" s="1" t="s">
        <v>186</v>
      </c>
      <c r="I6920" s="1" t="s">
        <v>185</v>
      </c>
      <c r="J6920">
        <v>161</v>
      </c>
      <c r="K6920">
        <v>23053362</v>
      </c>
      <c r="L6920">
        <v>0.7</v>
      </c>
      <c r="M6920" s="2" t="b">
        <f t="shared" si="216"/>
        <v>0</v>
      </c>
      <c r="N6920" s="2" t="str">
        <f t="shared" si="217"/>
        <v>Male202125-34 yearsGR113-089</v>
      </c>
    </row>
    <row r="6921" spans="2:14" x14ac:dyDescent="0.35">
      <c r="B6921" t="s">
        <v>712</v>
      </c>
      <c r="C6921" t="s">
        <v>713</v>
      </c>
      <c r="D6921">
        <v>2021</v>
      </c>
      <c r="E6921">
        <v>2021</v>
      </c>
      <c r="F6921" s="1" t="s">
        <v>20</v>
      </c>
      <c r="G6921" s="1" t="s">
        <v>21</v>
      </c>
      <c r="H6921" s="1" t="s">
        <v>184</v>
      </c>
      <c r="I6921" s="1" t="s">
        <v>183</v>
      </c>
      <c r="J6921">
        <v>40</v>
      </c>
      <c r="K6921">
        <v>23053362</v>
      </c>
      <c r="L6921">
        <v>0.2</v>
      </c>
      <c r="M6921" s="2" t="b">
        <f t="shared" si="216"/>
        <v>1</v>
      </c>
      <c r="N6921" s="2" t="str">
        <f t="shared" si="217"/>
        <v>Male202125-34 yearsGR113-090</v>
      </c>
    </row>
    <row r="6922" spans="2:14" x14ac:dyDescent="0.35">
      <c r="B6922" t="s">
        <v>712</v>
      </c>
      <c r="C6922" t="s">
        <v>713</v>
      </c>
      <c r="D6922">
        <v>2021</v>
      </c>
      <c r="E6922">
        <v>2021</v>
      </c>
      <c r="F6922" s="1" t="s">
        <v>20</v>
      </c>
      <c r="G6922" s="1" t="s">
        <v>21</v>
      </c>
      <c r="H6922" s="1" t="s">
        <v>182</v>
      </c>
      <c r="I6922" s="1" t="s">
        <v>181</v>
      </c>
      <c r="J6922">
        <v>10</v>
      </c>
      <c r="K6922">
        <v>23053362</v>
      </c>
      <c r="L6922" t="s">
        <v>10</v>
      </c>
      <c r="M6922" s="2" t="b">
        <f t="shared" si="216"/>
        <v>1</v>
      </c>
      <c r="N6922" s="2" t="str">
        <f t="shared" si="217"/>
        <v>Male202125-34 yearsGR113-091</v>
      </c>
    </row>
    <row r="6923" spans="2:14" x14ac:dyDescent="0.35">
      <c r="B6923" t="s">
        <v>712</v>
      </c>
      <c r="C6923" t="s">
        <v>713</v>
      </c>
      <c r="D6923">
        <v>2021</v>
      </c>
      <c r="E6923">
        <v>2021</v>
      </c>
      <c r="F6923" s="1" t="s">
        <v>20</v>
      </c>
      <c r="G6923" s="1" t="s">
        <v>21</v>
      </c>
      <c r="H6923" s="1" t="s">
        <v>93</v>
      </c>
      <c r="I6923" s="1" t="s">
        <v>92</v>
      </c>
      <c r="J6923">
        <v>1129</v>
      </c>
      <c r="K6923">
        <v>23053362</v>
      </c>
      <c r="L6923">
        <v>4.9000000000000004</v>
      </c>
      <c r="M6923" s="2" t="b">
        <f t="shared" si="216"/>
        <v>1</v>
      </c>
      <c r="N6923" s="2" t="str">
        <f t="shared" si="217"/>
        <v>Male202125-34 yearsGR113-093</v>
      </c>
    </row>
    <row r="6924" spans="2:14" x14ac:dyDescent="0.35">
      <c r="B6924" t="s">
        <v>712</v>
      </c>
      <c r="C6924" t="s">
        <v>713</v>
      </c>
      <c r="D6924">
        <v>2021</v>
      </c>
      <c r="E6924">
        <v>2021</v>
      </c>
      <c r="F6924" s="1" t="s">
        <v>20</v>
      </c>
      <c r="G6924" s="1" t="s">
        <v>21</v>
      </c>
      <c r="H6924" s="1" t="s">
        <v>91</v>
      </c>
      <c r="I6924" s="1" t="s">
        <v>90</v>
      </c>
      <c r="J6924">
        <v>946</v>
      </c>
      <c r="K6924">
        <v>23053362</v>
      </c>
      <c r="L6924">
        <v>4.0999999999999996</v>
      </c>
      <c r="M6924" s="2" t="b">
        <f t="shared" si="216"/>
        <v>0</v>
      </c>
      <c r="N6924" s="2" t="str">
        <f t="shared" si="217"/>
        <v>Male202125-34 yearsGR113-094</v>
      </c>
    </row>
    <row r="6925" spans="2:14" x14ac:dyDescent="0.35">
      <c r="B6925" t="s">
        <v>712</v>
      </c>
      <c r="C6925" t="s">
        <v>713</v>
      </c>
      <c r="D6925">
        <v>2021</v>
      </c>
      <c r="E6925">
        <v>2021</v>
      </c>
      <c r="F6925" s="1" t="s">
        <v>20</v>
      </c>
      <c r="G6925" s="1" t="s">
        <v>21</v>
      </c>
      <c r="H6925" s="1" t="s">
        <v>178</v>
      </c>
      <c r="I6925" s="1" t="s">
        <v>177</v>
      </c>
      <c r="J6925">
        <v>183</v>
      </c>
      <c r="K6925">
        <v>23053362</v>
      </c>
      <c r="L6925">
        <v>0.8</v>
      </c>
      <c r="M6925" s="2" t="b">
        <f t="shared" si="216"/>
        <v>0</v>
      </c>
      <c r="N6925" s="2" t="str">
        <f t="shared" si="217"/>
        <v>Male202125-34 yearsGR113-095</v>
      </c>
    </row>
    <row r="6926" spans="2:14" x14ac:dyDescent="0.35">
      <c r="B6926" t="s">
        <v>712</v>
      </c>
      <c r="C6926" t="s">
        <v>713</v>
      </c>
      <c r="D6926">
        <v>2021</v>
      </c>
      <c r="E6926">
        <v>2021</v>
      </c>
      <c r="F6926" s="1" t="s">
        <v>20</v>
      </c>
      <c r="G6926" s="1" t="s">
        <v>21</v>
      </c>
      <c r="H6926" s="1" t="s">
        <v>176</v>
      </c>
      <c r="I6926" s="1" t="s">
        <v>175</v>
      </c>
      <c r="J6926">
        <v>10</v>
      </c>
      <c r="K6926">
        <v>23053362</v>
      </c>
      <c r="L6926" t="s">
        <v>10</v>
      </c>
      <c r="M6926" s="2" t="b">
        <f t="shared" si="216"/>
        <v>1</v>
      </c>
      <c r="N6926" s="2" t="str">
        <f t="shared" si="217"/>
        <v>Male202125-34 yearsGR113-096</v>
      </c>
    </row>
    <row r="6927" spans="2:14" x14ac:dyDescent="0.35">
      <c r="B6927" t="s">
        <v>712</v>
      </c>
      <c r="C6927" t="s">
        <v>713</v>
      </c>
      <c r="D6927">
        <v>2021</v>
      </c>
      <c r="E6927">
        <v>2021</v>
      </c>
      <c r="F6927" s="1" t="s">
        <v>20</v>
      </c>
      <c r="G6927" s="1" t="s">
        <v>21</v>
      </c>
      <c r="H6927" s="1" t="s">
        <v>89</v>
      </c>
      <c r="I6927" s="1" t="s">
        <v>88</v>
      </c>
      <c r="J6927">
        <v>215</v>
      </c>
      <c r="K6927">
        <v>23053362</v>
      </c>
      <c r="L6927">
        <v>0.9</v>
      </c>
      <c r="M6927" s="2" t="b">
        <f t="shared" si="216"/>
        <v>1</v>
      </c>
      <c r="N6927" s="2" t="str">
        <f t="shared" si="217"/>
        <v>Male202125-34 yearsGR113-097</v>
      </c>
    </row>
    <row r="6928" spans="2:14" x14ac:dyDescent="0.35">
      <c r="B6928" t="s">
        <v>712</v>
      </c>
      <c r="C6928" t="s">
        <v>713</v>
      </c>
      <c r="D6928">
        <v>2021</v>
      </c>
      <c r="E6928">
        <v>2021</v>
      </c>
      <c r="F6928" s="1" t="s">
        <v>20</v>
      </c>
      <c r="G6928" s="1" t="s">
        <v>21</v>
      </c>
      <c r="H6928" s="1" t="s">
        <v>87</v>
      </c>
      <c r="I6928" s="1" t="s">
        <v>86</v>
      </c>
      <c r="J6928">
        <v>200</v>
      </c>
      <c r="K6928">
        <v>23053362</v>
      </c>
      <c r="L6928">
        <v>0.9</v>
      </c>
      <c r="M6928" s="2" t="b">
        <f t="shared" si="216"/>
        <v>0</v>
      </c>
      <c r="N6928" s="2" t="str">
        <f t="shared" si="217"/>
        <v>Male202125-34 yearsGR113-100</v>
      </c>
    </row>
    <row r="6929" spans="2:14" x14ac:dyDescent="0.35">
      <c r="B6929" t="s">
        <v>712</v>
      </c>
      <c r="C6929" t="s">
        <v>713</v>
      </c>
      <c r="D6929">
        <v>2021</v>
      </c>
      <c r="E6929">
        <v>2021</v>
      </c>
      <c r="F6929" s="1" t="s">
        <v>20</v>
      </c>
      <c r="G6929" s="1" t="s">
        <v>21</v>
      </c>
      <c r="H6929" s="1" t="s">
        <v>164</v>
      </c>
      <c r="I6929" s="1" t="s">
        <v>163</v>
      </c>
      <c r="J6929">
        <v>268</v>
      </c>
      <c r="K6929">
        <v>23053362</v>
      </c>
      <c r="L6929">
        <v>1.2</v>
      </c>
      <c r="M6929" s="2" t="b">
        <f t="shared" si="216"/>
        <v>1</v>
      </c>
      <c r="N6929" s="2" t="str">
        <f t="shared" si="217"/>
        <v>Male202125-34 yearsGR113-109</v>
      </c>
    </row>
    <row r="6930" spans="2:14" x14ac:dyDescent="0.35">
      <c r="B6930" t="s">
        <v>712</v>
      </c>
      <c r="C6930" t="s">
        <v>713</v>
      </c>
      <c r="D6930">
        <v>2021</v>
      </c>
      <c r="E6930">
        <v>2021</v>
      </c>
      <c r="F6930" s="1" t="s">
        <v>20</v>
      </c>
      <c r="G6930" s="1" t="s">
        <v>21</v>
      </c>
      <c r="H6930" s="1" t="s">
        <v>83</v>
      </c>
      <c r="I6930" s="1" t="s">
        <v>82</v>
      </c>
      <c r="J6930">
        <v>943</v>
      </c>
      <c r="K6930">
        <v>23053362</v>
      </c>
      <c r="L6930">
        <v>4.0999999999999996</v>
      </c>
      <c r="M6930" s="2" t="b">
        <f t="shared" si="216"/>
        <v>0</v>
      </c>
      <c r="N6930" s="2" t="str">
        <f t="shared" si="217"/>
        <v>Male202125-34 yearsGR113-110</v>
      </c>
    </row>
    <row r="6931" spans="2:14" x14ac:dyDescent="0.35">
      <c r="B6931" t="s">
        <v>712</v>
      </c>
      <c r="C6931" t="s">
        <v>713</v>
      </c>
      <c r="D6931">
        <v>2021</v>
      </c>
      <c r="E6931">
        <v>2021</v>
      </c>
      <c r="F6931" s="1" t="s">
        <v>20</v>
      </c>
      <c r="G6931" s="1" t="s">
        <v>21</v>
      </c>
      <c r="H6931" s="1" t="s">
        <v>81</v>
      </c>
      <c r="I6931" s="1" t="s">
        <v>80</v>
      </c>
      <c r="J6931">
        <v>3477</v>
      </c>
      <c r="K6931">
        <v>23053362</v>
      </c>
      <c r="L6931">
        <v>15.1</v>
      </c>
      <c r="M6931" s="2" t="b">
        <f t="shared" si="216"/>
        <v>0</v>
      </c>
      <c r="N6931" s="2" t="str">
        <f t="shared" si="217"/>
        <v>Male202125-34 yearsGR113-111</v>
      </c>
    </row>
    <row r="6932" spans="2:14" x14ac:dyDescent="0.35">
      <c r="B6932" t="s">
        <v>712</v>
      </c>
      <c r="C6932" t="s">
        <v>713</v>
      </c>
      <c r="D6932">
        <v>2021</v>
      </c>
      <c r="E6932">
        <v>2021</v>
      </c>
      <c r="F6932" s="1" t="s">
        <v>20</v>
      </c>
      <c r="G6932" s="1" t="s">
        <v>21</v>
      </c>
      <c r="H6932" s="1" t="s">
        <v>79</v>
      </c>
      <c r="I6932" s="1" t="s">
        <v>78</v>
      </c>
      <c r="J6932">
        <v>25474</v>
      </c>
      <c r="K6932">
        <v>23053362</v>
      </c>
      <c r="L6932">
        <v>110.5</v>
      </c>
      <c r="M6932" s="2" t="b">
        <f t="shared" si="216"/>
        <v>1</v>
      </c>
      <c r="N6932" s="2" t="str">
        <f t="shared" si="217"/>
        <v>Male202125-34 yearsGR113-112</v>
      </c>
    </row>
    <row r="6933" spans="2:14" x14ac:dyDescent="0.35">
      <c r="B6933" t="s">
        <v>712</v>
      </c>
      <c r="C6933" t="s">
        <v>713</v>
      </c>
      <c r="D6933">
        <v>2021</v>
      </c>
      <c r="E6933">
        <v>2021</v>
      </c>
      <c r="F6933" s="1" t="s">
        <v>20</v>
      </c>
      <c r="G6933" s="1" t="s">
        <v>21</v>
      </c>
      <c r="H6933" s="1" t="s">
        <v>77</v>
      </c>
      <c r="I6933" s="1" t="s">
        <v>76</v>
      </c>
      <c r="J6933">
        <v>6958</v>
      </c>
      <c r="K6933">
        <v>23053362</v>
      </c>
      <c r="L6933">
        <v>30.2</v>
      </c>
      <c r="M6933" s="2" t="b">
        <f t="shared" si="216"/>
        <v>0</v>
      </c>
      <c r="N6933" s="2" t="str">
        <f t="shared" si="217"/>
        <v>Male202125-34 yearsGR113-113</v>
      </c>
    </row>
    <row r="6934" spans="2:14" x14ac:dyDescent="0.35">
      <c r="B6934" t="s">
        <v>712</v>
      </c>
      <c r="C6934" t="s">
        <v>713</v>
      </c>
      <c r="D6934">
        <v>2021</v>
      </c>
      <c r="E6934">
        <v>2021</v>
      </c>
      <c r="F6934" s="1" t="s">
        <v>20</v>
      </c>
      <c r="G6934" s="1" t="s">
        <v>21</v>
      </c>
      <c r="H6934" s="1" t="s">
        <v>75</v>
      </c>
      <c r="I6934" s="1" t="s">
        <v>74</v>
      </c>
      <c r="J6934">
        <v>6674</v>
      </c>
      <c r="K6934">
        <v>23053362</v>
      </c>
      <c r="L6934">
        <v>29</v>
      </c>
      <c r="M6934" s="2" t="b">
        <f t="shared" si="216"/>
        <v>0</v>
      </c>
      <c r="N6934" s="2" t="str">
        <f t="shared" si="217"/>
        <v>Male202125-34 yearsGR113-114</v>
      </c>
    </row>
    <row r="6935" spans="2:14" x14ac:dyDescent="0.35">
      <c r="B6935" t="s">
        <v>712</v>
      </c>
      <c r="C6935" t="s">
        <v>713</v>
      </c>
      <c r="D6935">
        <v>2021</v>
      </c>
      <c r="E6935">
        <v>2021</v>
      </c>
      <c r="F6935" s="1" t="s">
        <v>20</v>
      </c>
      <c r="G6935" s="1" t="s">
        <v>21</v>
      </c>
      <c r="H6935" s="1" t="s">
        <v>162</v>
      </c>
      <c r="I6935" s="1" t="s">
        <v>161</v>
      </c>
      <c r="J6935">
        <v>141</v>
      </c>
      <c r="K6935">
        <v>23053362</v>
      </c>
      <c r="L6935">
        <v>0.6</v>
      </c>
      <c r="M6935" s="2" t="b">
        <f t="shared" si="216"/>
        <v>0</v>
      </c>
      <c r="N6935" s="2" t="str">
        <f t="shared" si="217"/>
        <v>Male202125-34 yearsGR113-115</v>
      </c>
    </row>
    <row r="6936" spans="2:14" x14ac:dyDescent="0.35">
      <c r="B6936" t="s">
        <v>712</v>
      </c>
      <c r="C6936" t="s">
        <v>713</v>
      </c>
      <c r="D6936">
        <v>2021</v>
      </c>
      <c r="E6936">
        <v>2021</v>
      </c>
      <c r="F6936" s="1" t="s">
        <v>20</v>
      </c>
      <c r="G6936" s="1" t="s">
        <v>21</v>
      </c>
      <c r="H6936" s="1" t="s">
        <v>160</v>
      </c>
      <c r="I6936" s="1" t="s">
        <v>159</v>
      </c>
      <c r="J6936">
        <v>143</v>
      </c>
      <c r="K6936">
        <v>23053362</v>
      </c>
      <c r="L6936">
        <v>0.6</v>
      </c>
      <c r="M6936" s="2" t="b">
        <f t="shared" si="216"/>
        <v>0</v>
      </c>
      <c r="N6936" s="2" t="str">
        <f t="shared" si="217"/>
        <v>Male202125-34 yearsGR113-116</v>
      </c>
    </row>
    <row r="6937" spans="2:14" x14ac:dyDescent="0.35">
      <c r="B6937" t="s">
        <v>712</v>
      </c>
      <c r="C6937" t="s">
        <v>713</v>
      </c>
      <c r="D6937">
        <v>2021</v>
      </c>
      <c r="E6937">
        <v>2021</v>
      </c>
      <c r="F6937" s="1" t="s">
        <v>20</v>
      </c>
      <c r="G6937" s="1" t="s">
        <v>21</v>
      </c>
      <c r="H6937" s="1" t="s">
        <v>73</v>
      </c>
      <c r="I6937" s="1" t="s">
        <v>72</v>
      </c>
      <c r="J6937">
        <v>18516</v>
      </c>
      <c r="K6937">
        <v>23053362</v>
      </c>
      <c r="L6937">
        <v>80.3</v>
      </c>
      <c r="M6937" s="2" t="b">
        <f t="shared" si="216"/>
        <v>0</v>
      </c>
      <c r="N6937" s="2" t="str">
        <f t="shared" si="217"/>
        <v>Male202125-34 yearsGR113-117</v>
      </c>
    </row>
    <row r="6938" spans="2:14" x14ac:dyDescent="0.35">
      <c r="B6938" t="s">
        <v>712</v>
      </c>
      <c r="C6938" t="s">
        <v>713</v>
      </c>
      <c r="D6938">
        <v>2021</v>
      </c>
      <c r="E6938">
        <v>2021</v>
      </c>
      <c r="F6938" s="1" t="s">
        <v>20</v>
      </c>
      <c r="G6938" s="1" t="s">
        <v>21</v>
      </c>
      <c r="H6938" s="1" t="s">
        <v>71</v>
      </c>
      <c r="I6938" s="1" t="s">
        <v>70</v>
      </c>
      <c r="J6938">
        <v>328</v>
      </c>
      <c r="K6938">
        <v>23053362</v>
      </c>
      <c r="L6938">
        <v>1.4</v>
      </c>
      <c r="M6938" s="2" t="b">
        <f t="shared" si="216"/>
        <v>0</v>
      </c>
      <c r="N6938" s="2" t="str">
        <f t="shared" si="217"/>
        <v>Male202125-34 yearsGR113-118</v>
      </c>
    </row>
    <row r="6939" spans="2:14" x14ac:dyDescent="0.35">
      <c r="B6939" t="s">
        <v>712</v>
      </c>
      <c r="C6939" t="s">
        <v>713</v>
      </c>
      <c r="D6939">
        <v>2021</v>
      </c>
      <c r="E6939">
        <v>2021</v>
      </c>
      <c r="F6939" s="1" t="s">
        <v>20</v>
      </c>
      <c r="G6939" s="1" t="s">
        <v>21</v>
      </c>
      <c r="H6939" s="1" t="s">
        <v>158</v>
      </c>
      <c r="I6939" s="1" t="s">
        <v>157</v>
      </c>
      <c r="J6939">
        <v>72</v>
      </c>
      <c r="K6939">
        <v>23053362</v>
      </c>
      <c r="L6939">
        <v>0.3</v>
      </c>
      <c r="M6939" s="2" t="b">
        <f t="shared" si="216"/>
        <v>0</v>
      </c>
      <c r="N6939" s="2" t="str">
        <f t="shared" si="217"/>
        <v>Male202125-34 yearsGR113-119</v>
      </c>
    </row>
    <row r="6940" spans="2:14" x14ac:dyDescent="0.35">
      <c r="B6940" t="s">
        <v>712</v>
      </c>
      <c r="C6940" t="s">
        <v>713</v>
      </c>
      <c r="D6940">
        <v>2021</v>
      </c>
      <c r="E6940">
        <v>2021</v>
      </c>
      <c r="F6940" s="1" t="s">
        <v>20</v>
      </c>
      <c r="G6940" s="1" t="s">
        <v>21</v>
      </c>
      <c r="H6940" s="1" t="s">
        <v>69</v>
      </c>
      <c r="I6940" s="1" t="s">
        <v>68</v>
      </c>
      <c r="J6940">
        <v>455</v>
      </c>
      <c r="K6940">
        <v>23053362</v>
      </c>
      <c r="L6940">
        <v>2</v>
      </c>
      <c r="M6940" s="2" t="b">
        <f t="shared" si="216"/>
        <v>0</v>
      </c>
      <c r="N6940" s="2" t="str">
        <f t="shared" si="217"/>
        <v>Male202125-34 yearsGR113-120</v>
      </c>
    </row>
    <row r="6941" spans="2:14" x14ac:dyDescent="0.35">
      <c r="B6941" t="s">
        <v>712</v>
      </c>
      <c r="C6941" t="s">
        <v>713</v>
      </c>
      <c r="D6941">
        <v>2021</v>
      </c>
      <c r="E6941">
        <v>2021</v>
      </c>
      <c r="F6941" s="1" t="s">
        <v>20</v>
      </c>
      <c r="G6941" s="1" t="s">
        <v>21</v>
      </c>
      <c r="H6941" s="1" t="s">
        <v>156</v>
      </c>
      <c r="I6941" s="1" t="s">
        <v>155</v>
      </c>
      <c r="J6941">
        <v>125</v>
      </c>
      <c r="K6941">
        <v>23053362</v>
      </c>
      <c r="L6941">
        <v>0.5</v>
      </c>
      <c r="M6941" s="2" t="b">
        <f t="shared" si="216"/>
        <v>0</v>
      </c>
      <c r="N6941" s="2" t="str">
        <f t="shared" si="217"/>
        <v>Male202125-34 yearsGR113-121</v>
      </c>
    </row>
    <row r="6942" spans="2:14" x14ac:dyDescent="0.35">
      <c r="B6942" t="s">
        <v>712</v>
      </c>
      <c r="C6942" t="s">
        <v>713</v>
      </c>
      <c r="D6942">
        <v>2021</v>
      </c>
      <c r="E6942">
        <v>2021</v>
      </c>
      <c r="F6942" s="1" t="s">
        <v>20</v>
      </c>
      <c r="G6942" s="1" t="s">
        <v>21</v>
      </c>
      <c r="H6942" s="1" t="s">
        <v>67</v>
      </c>
      <c r="I6942" s="1" t="s">
        <v>66</v>
      </c>
      <c r="J6942">
        <v>16871</v>
      </c>
      <c r="K6942">
        <v>23053362</v>
      </c>
      <c r="L6942">
        <v>73.2</v>
      </c>
      <c r="M6942" s="2" t="b">
        <f t="shared" si="216"/>
        <v>0</v>
      </c>
      <c r="N6942" s="2" t="str">
        <f t="shared" si="217"/>
        <v>Male202125-34 yearsGR113-122</v>
      </c>
    </row>
    <row r="6943" spans="2:14" x14ac:dyDescent="0.35">
      <c r="B6943" t="s">
        <v>712</v>
      </c>
      <c r="C6943" t="s">
        <v>713</v>
      </c>
      <c r="D6943">
        <v>2021</v>
      </c>
      <c r="E6943">
        <v>2021</v>
      </c>
      <c r="F6943" s="1" t="s">
        <v>20</v>
      </c>
      <c r="G6943" s="1" t="s">
        <v>21</v>
      </c>
      <c r="H6943" s="1" t="s">
        <v>154</v>
      </c>
      <c r="I6943" s="1" t="s">
        <v>153</v>
      </c>
      <c r="J6943">
        <v>665</v>
      </c>
      <c r="K6943">
        <v>23053362</v>
      </c>
      <c r="L6943">
        <v>2.9</v>
      </c>
      <c r="M6943" s="2" t="b">
        <f t="shared" si="216"/>
        <v>0</v>
      </c>
      <c r="N6943" s="2" t="str">
        <f t="shared" si="217"/>
        <v>Male202125-34 yearsGR113-123</v>
      </c>
    </row>
    <row r="6944" spans="2:14" x14ac:dyDescent="0.35">
      <c r="B6944" t="s">
        <v>712</v>
      </c>
      <c r="C6944" t="s">
        <v>713</v>
      </c>
      <c r="D6944">
        <v>2021</v>
      </c>
      <c r="E6944">
        <v>2021</v>
      </c>
      <c r="F6944" s="1" t="s">
        <v>20</v>
      </c>
      <c r="G6944" s="1" t="s">
        <v>21</v>
      </c>
      <c r="H6944" s="1" t="s">
        <v>65</v>
      </c>
      <c r="I6944" s="1" t="s">
        <v>64</v>
      </c>
      <c r="J6944">
        <v>7223</v>
      </c>
      <c r="K6944">
        <v>23053362</v>
      </c>
      <c r="L6944">
        <v>31.3</v>
      </c>
      <c r="M6944" s="2" t="b">
        <f t="shared" si="216"/>
        <v>1</v>
      </c>
      <c r="N6944" s="2" t="str">
        <f t="shared" si="217"/>
        <v>Male202125-34 yearsGR113-124</v>
      </c>
    </row>
    <row r="6945" spans="2:14" x14ac:dyDescent="0.35">
      <c r="B6945" t="s">
        <v>712</v>
      </c>
      <c r="C6945" t="s">
        <v>713</v>
      </c>
      <c r="D6945">
        <v>2021</v>
      </c>
      <c r="E6945">
        <v>2021</v>
      </c>
      <c r="F6945" s="1" t="s">
        <v>20</v>
      </c>
      <c r="G6945" s="1" t="s">
        <v>21</v>
      </c>
      <c r="H6945" s="1" t="s">
        <v>152</v>
      </c>
      <c r="I6945" s="1" t="s">
        <v>151</v>
      </c>
      <c r="J6945">
        <v>3679</v>
      </c>
      <c r="K6945">
        <v>23053362</v>
      </c>
      <c r="L6945">
        <v>16</v>
      </c>
      <c r="M6945" s="2" t="b">
        <f t="shared" si="216"/>
        <v>0</v>
      </c>
      <c r="N6945" s="2" t="str">
        <f t="shared" si="217"/>
        <v>Male202125-34 yearsGR113-125</v>
      </c>
    </row>
    <row r="6946" spans="2:14" x14ac:dyDescent="0.35">
      <c r="B6946" t="s">
        <v>712</v>
      </c>
      <c r="C6946" t="s">
        <v>713</v>
      </c>
      <c r="D6946">
        <v>2021</v>
      </c>
      <c r="E6946">
        <v>2021</v>
      </c>
      <c r="F6946" s="1" t="s">
        <v>20</v>
      </c>
      <c r="G6946" s="1" t="s">
        <v>21</v>
      </c>
      <c r="H6946" s="1" t="s">
        <v>63</v>
      </c>
      <c r="I6946" s="1" t="s">
        <v>62</v>
      </c>
      <c r="J6946">
        <v>3544</v>
      </c>
      <c r="K6946">
        <v>23053362</v>
      </c>
      <c r="L6946">
        <v>15.4</v>
      </c>
      <c r="M6946" s="2" t="b">
        <f t="shared" si="216"/>
        <v>0</v>
      </c>
      <c r="N6946" s="2" t="str">
        <f t="shared" si="217"/>
        <v>Male202125-34 yearsGR113-126</v>
      </c>
    </row>
    <row r="6947" spans="2:14" x14ac:dyDescent="0.35">
      <c r="B6947" t="s">
        <v>712</v>
      </c>
      <c r="C6947" t="s">
        <v>713</v>
      </c>
      <c r="D6947">
        <v>2021</v>
      </c>
      <c r="E6947">
        <v>2021</v>
      </c>
      <c r="F6947" s="1" t="s">
        <v>20</v>
      </c>
      <c r="G6947" s="1" t="s">
        <v>21</v>
      </c>
      <c r="H6947" s="1" t="s">
        <v>61</v>
      </c>
      <c r="I6947" s="1" t="s">
        <v>60</v>
      </c>
      <c r="J6947">
        <v>6366</v>
      </c>
      <c r="K6947">
        <v>23053362</v>
      </c>
      <c r="L6947">
        <v>27.6</v>
      </c>
      <c r="M6947" s="2" t="b">
        <f t="shared" si="216"/>
        <v>1</v>
      </c>
      <c r="N6947" s="2" t="str">
        <f t="shared" si="217"/>
        <v>Male202125-34 yearsGR113-127</v>
      </c>
    </row>
    <row r="6948" spans="2:14" x14ac:dyDescent="0.35">
      <c r="B6948" t="s">
        <v>712</v>
      </c>
      <c r="C6948" t="s">
        <v>713</v>
      </c>
      <c r="D6948">
        <v>2021</v>
      </c>
      <c r="E6948">
        <v>2021</v>
      </c>
      <c r="F6948" s="1" t="s">
        <v>20</v>
      </c>
      <c r="G6948" s="1" t="s">
        <v>21</v>
      </c>
      <c r="H6948" s="1" t="s">
        <v>59</v>
      </c>
      <c r="I6948" s="1" t="s">
        <v>58</v>
      </c>
      <c r="J6948">
        <v>5731</v>
      </c>
      <c r="K6948">
        <v>23053362</v>
      </c>
      <c r="L6948">
        <v>24.9</v>
      </c>
      <c r="M6948" s="2" t="b">
        <f t="shared" si="216"/>
        <v>0</v>
      </c>
      <c r="N6948" s="2" t="str">
        <f t="shared" si="217"/>
        <v>Male202125-34 yearsGR113-128</v>
      </c>
    </row>
    <row r="6949" spans="2:14" x14ac:dyDescent="0.35">
      <c r="B6949" t="s">
        <v>712</v>
      </c>
      <c r="C6949" t="s">
        <v>713</v>
      </c>
      <c r="D6949">
        <v>2021</v>
      </c>
      <c r="E6949">
        <v>2021</v>
      </c>
      <c r="F6949" s="1" t="s">
        <v>20</v>
      </c>
      <c r="G6949" s="1" t="s">
        <v>21</v>
      </c>
      <c r="H6949" s="1" t="s">
        <v>57</v>
      </c>
      <c r="I6949" s="1" t="s">
        <v>56</v>
      </c>
      <c r="J6949">
        <v>635</v>
      </c>
      <c r="K6949">
        <v>23053362</v>
      </c>
      <c r="L6949">
        <v>2.8</v>
      </c>
      <c r="M6949" s="2" t="b">
        <f t="shared" si="216"/>
        <v>0</v>
      </c>
      <c r="N6949" s="2" t="str">
        <f t="shared" si="217"/>
        <v>Male202125-34 yearsGR113-129</v>
      </c>
    </row>
    <row r="6950" spans="2:14" x14ac:dyDescent="0.35">
      <c r="B6950" t="s">
        <v>712</v>
      </c>
      <c r="C6950" t="s">
        <v>713</v>
      </c>
      <c r="D6950">
        <v>2021</v>
      </c>
      <c r="E6950">
        <v>2021</v>
      </c>
      <c r="F6950" s="1" t="s">
        <v>20</v>
      </c>
      <c r="G6950" s="1" t="s">
        <v>21</v>
      </c>
      <c r="H6950" s="1" t="s">
        <v>300</v>
      </c>
      <c r="I6950" s="1" t="s">
        <v>299</v>
      </c>
      <c r="J6950">
        <v>233</v>
      </c>
      <c r="K6950">
        <v>23053362</v>
      </c>
      <c r="L6950">
        <v>1</v>
      </c>
      <c r="M6950" s="2" t="b">
        <f t="shared" si="216"/>
        <v>1</v>
      </c>
      <c r="N6950" s="2" t="str">
        <f t="shared" si="217"/>
        <v>Male202125-34 yearsGR113-130</v>
      </c>
    </row>
    <row r="6951" spans="2:14" x14ac:dyDescent="0.35">
      <c r="B6951" t="s">
        <v>712</v>
      </c>
      <c r="C6951" t="s">
        <v>713</v>
      </c>
      <c r="D6951">
        <v>2021</v>
      </c>
      <c r="E6951">
        <v>2021</v>
      </c>
      <c r="F6951" s="1" t="s">
        <v>20</v>
      </c>
      <c r="G6951" s="1" t="s">
        <v>21</v>
      </c>
      <c r="H6951" s="1" t="s">
        <v>55</v>
      </c>
      <c r="I6951" s="1" t="s">
        <v>54</v>
      </c>
      <c r="J6951">
        <v>861</v>
      </c>
      <c r="K6951">
        <v>23053362</v>
      </c>
      <c r="L6951">
        <v>3.7</v>
      </c>
      <c r="M6951" s="2" t="b">
        <f t="shared" si="216"/>
        <v>0</v>
      </c>
      <c r="N6951" s="2" t="str">
        <f t="shared" si="217"/>
        <v>Male202125-34 yearsGR113-131</v>
      </c>
    </row>
    <row r="6952" spans="2:14" x14ac:dyDescent="0.35">
      <c r="B6952" t="s">
        <v>712</v>
      </c>
      <c r="C6952" t="s">
        <v>713</v>
      </c>
      <c r="D6952">
        <v>2021</v>
      </c>
      <c r="E6952">
        <v>2021</v>
      </c>
      <c r="F6952" s="1" t="s">
        <v>20</v>
      </c>
      <c r="G6952" s="1" t="s">
        <v>21</v>
      </c>
      <c r="H6952" s="1" t="s">
        <v>150</v>
      </c>
      <c r="I6952" s="1" t="s">
        <v>149</v>
      </c>
      <c r="J6952">
        <v>81</v>
      </c>
      <c r="K6952">
        <v>23053362</v>
      </c>
      <c r="L6952">
        <v>0.4</v>
      </c>
      <c r="M6952" s="2" t="b">
        <f t="shared" si="216"/>
        <v>0</v>
      </c>
      <c r="N6952" s="2" t="str">
        <f t="shared" si="217"/>
        <v>Male202125-34 yearsGR113-132</v>
      </c>
    </row>
    <row r="6953" spans="2:14" x14ac:dyDescent="0.35">
      <c r="B6953" t="s">
        <v>712</v>
      </c>
      <c r="C6953" t="s">
        <v>713</v>
      </c>
      <c r="D6953">
        <v>2021</v>
      </c>
      <c r="E6953">
        <v>2021</v>
      </c>
      <c r="F6953" s="1" t="s">
        <v>20</v>
      </c>
      <c r="G6953" s="1" t="s">
        <v>21</v>
      </c>
      <c r="H6953" s="1" t="s">
        <v>53</v>
      </c>
      <c r="I6953" s="1" t="s">
        <v>52</v>
      </c>
      <c r="J6953">
        <v>780</v>
      </c>
      <c r="K6953">
        <v>23053362</v>
      </c>
      <c r="L6953">
        <v>3.4</v>
      </c>
      <c r="M6953" s="2" t="b">
        <f t="shared" si="216"/>
        <v>0</v>
      </c>
      <c r="N6953" s="2" t="str">
        <f t="shared" si="217"/>
        <v>Male202125-34 yearsGR113-133</v>
      </c>
    </row>
    <row r="6954" spans="2:14" x14ac:dyDescent="0.35">
      <c r="B6954" t="s">
        <v>712</v>
      </c>
      <c r="C6954" t="s">
        <v>713</v>
      </c>
      <c r="D6954">
        <v>2021</v>
      </c>
      <c r="E6954">
        <v>2021</v>
      </c>
      <c r="F6954" s="1" t="s">
        <v>20</v>
      </c>
      <c r="G6954" s="1" t="s">
        <v>21</v>
      </c>
      <c r="H6954" s="1" t="s">
        <v>147</v>
      </c>
      <c r="I6954" s="1" t="s">
        <v>146</v>
      </c>
      <c r="J6954">
        <v>66</v>
      </c>
      <c r="K6954">
        <v>23053362</v>
      </c>
      <c r="L6954">
        <v>0.3</v>
      </c>
      <c r="M6954" s="2" t="b">
        <f t="shared" si="216"/>
        <v>1</v>
      </c>
      <c r="N6954" s="2" t="str">
        <f t="shared" si="217"/>
        <v>Male202125-34 yearsGR113-135</v>
      </c>
    </row>
    <row r="6955" spans="2:14" x14ac:dyDescent="0.35">
      <c r="B6955" t="s">
        <v>712</v>
      </c>
      <c r="C6955" t="s">
        <v>713</v>
      </c>
      <c r="D6955">
        <v>2021</v>
      </c>
      <c r="E6955">
        <v>2021</v>
      </c>
      <c r="F6955" s="1" t="s">
        <v>20</v>
      </c>
      <c r="G6955" s="1" t="s">
        <v>21</v>
      </c>
      <c r="H6955" s="1" t="s">
        <v>51</v>
      </c>
      <c r="I6955" s="1" t="s">
        <v>50</v>
      </c>
      <c r="J6955">
        <v>3873</v>
      </c>
      <c r="K6955">
        <v>23053362</v>
      </c>
      <c r="L6955">
        <v>16.8</v>
      </c>
      <c r="M6955" s="2" t="b">
        <f t="shared" si="216"/>
        <v>1</v>
      </c>
      <c r="N6955" s="2" t="str">
        <f t="shared" si="217"/>
        <v>Male202125-34 yearsGR113-137</v>
      </c>
    </row>
    <row r="6956" spans="2:14" x14ac:dyDescent="0.35">
      <c r="B6956" t="s">
        <v>712</v>
      </c>
      <c r="C6956" t="s">
        <v>713</v>
      </c>
      <c r="D6956">
        <v>2021</v>
      </c>
      <c r="E6956">
        <v>2021</v>
      </c>
      <c r="F6956" s="1" t="s">
        <v>22</v>
      </c>
      <c r="G6956" s="1" t="s">
        <v>23</v>
      </c>
      <c r="H6956" s="1" t="s">
        <v>296</v>
      </c>
      <c r="I6956" s="1" t="s">
        <v>295</v>
      </c>
      <c r="J6956">
        <v>61</v>
      </c>
      <c r="K6956">
        <v>21857613</v>
      </c>
      <c r="L6956">
        <v>0.3</v>
      </c>
      <c r="M6956" s="2" t="b">
        <f t="shared" si="216"/>
        <v>0</v>
      </c>
      <c r="N6956" s="2" t="str">
        <f t="shared" si="217"/>
        <v>Male202135-44 yearsGR113-003</v>
      </c>
    </row>
    <row r="6957" spans="2:14" x14ac:dyDescent="0.35">
      <c r="B6957" t="s">
        <v>712</v>
      </c>
      <c r="C6957" t="s">
        <v>713</v>
      </c>
      <c r="D6957">
        <v>2021</v>
      </c>
      <c r="E6957">
        <v>2021</v>
      </c>
      <c r="F6957" s="1" t="s">
        <v>22</v>
      </c>
      <c r="G6957" s="1" t="s">
        <v>23</v>
      </c>
      <c r="H6957" s="1" t="s">
        <v>294</v>
      </c>
      <c r="I6957" s="1" t="s">
        <v>293</v>
      </c>
      <c r="J6957">
        <v>28</v>
      </c>
      <c r="K6957">
        <v>21857613</v>
      </c>
      <c r="L6957">
        <v>0.1</v>
      </c>
      <c r="M6957" s="2" t="b">
        <f t="shared" si="216"/>
        <v>1</v>
      </c>
      <c r="N6957" s="2" t="str">
        <f t="shared" si="217"/>
        <v>Male202135-44 yearsGR113-004</v>
      </c>
    </row>
    <row r="6958" spans="2:14" x14ac:dyDescent="0.35">
      <c r="B6958" t="s">
        <v>712</v>
      </c>
      <c r="C6958" t="s">
        <v>713</v>
      </c>
      <c r="D6958">
        <v>2021</v>
      </c>
      <c r="E6958">
        <v>2021</v>
      </c>
      <c r="F6958" s="1" t="s">
        <v>22</v>
      </c>
      <c r="G6958" s="1" t="s">
        <v>23</v>
      </c>
      <c r="H6958" s="1" t="s">
        <v>292</v>
      </c>
      <c r="I6958" s="1" t="s">
        <v>291</v>
      </c>
      <c r="J6958">
        <v>19</v>
      </c>
      <c r="K6958">
        <v>21857613</v>
      </c>
      <c r="L6958" t="s">
        <v>10</v>
      </c>
      <c r="M6958" s="2" t="b">
        <f t="shared" si="216"/>
        <v>0</v>
      </c>
      <c r="N6958" s="2" t="str">
        <f t="shared" si="217"/>
        <v>Male202135-44 yearsGR113-005</v>
      </c>
    </row>
    <row r="6959" spans="2:14" x14ac:dyDescent="0.35">
      <c r="B6959" t="s">
        <v>712</v>
      </c>
      <c r="C6959" t="s">
        <v>713</v>
      </c>
      <c r="D6959">
        <v>2021</v>
      </c>
      <c r="E6959">
        <v>2021</v>
      </c>
      <c r="F6959" s="1" t="s">
        <v>22</v>
      </c>
      <c r="G6959" s="1" t="s">
        <v>23</v>
      </c>
      <c r="H6959" s="1" t="s">
        <v>143</v>
      </c>
      <c r="I6959" s="1" t="s">
        <v>142</v>
      </c>
      <c r="J6959">
        <v>603</v>
      </c>
      <c r="K6959">
        <v>21857613</v>
      </c>
      <c r="L6959">
        <v>2.8</v>
      </c>
      <c r="M6959" s="2" t="b">
        <f t="shared" si="216"/>
        <v>1</v>
      </c>
      <c r="N6959" s="2" t="str">
        <f t="shared" si="217"/>
        <v>Male202135-44 yearsGR113-010</v>
      </c>
    </row>
    <row r="6960" spans="2:14" x14ac:dyDescent="0.35">
      <c r="B6960" t="s">
        <v>712</v>
      </c>
      <c r="C6960" t="s">
        <v>713</v>
      </c>
      <c r="D6960">
        <v>2021</v>
      </c>
      <c r="E6960">
        <v>2021</v>
      </c>
      <c r="F6960" s="1" t="s">
        <v>22</v>
      </c>
      <c r="G6960" s="1" t="s">
        <v>23</v>
      </c>
      <c r="H6960" s="1" t="s">
        <v>284</v>
      </c>
      <c r="I6960" s="1" t="s">
        <v>283</v>
      </c>
      <c r="J6960">
        <v>107</v>
      </c>
      <c r="K6960">
        <v>21857613</v>
      </c>
      <c r="L6960">
        <v>0.5</v>
      </c>
      <c r="M6960" s="2" t="b">
        <f t="shared" ref="M6960:M7023" si="218">LEFT(H6960,1)="#"</f>
        <v>1</v>
      </c>
      <c r="N6960" s="2" t="str">
        <f t="shared" ref="N6960:N7023" si="219">B6960&amp;E6960&amp;F6960&amp;I6960</f>
        <v>Male202135-44 yearsGR113-015</v>
      </c>
    </row>
    <row r="6961" spans="2:14" x14ac:dyDescent="0.35">
      <c r="B6961" t="s">
        <v>712</v>
      </c>
      <c r="C6961" t="s">
        <v>713</v>
      </c>
      <c r="D6961">
        <v>2021</v>
      </c>
      <c r="E6961">
        <v>2021</v>
      </c>
      <c r="F6961" s="1" t="s">
        <v>22</v>
      </c>
      <c r="G6961" s="1" t="s">
        <v>23</v>
      </c>
      <c r="H6961" s="1" t="s">
        <v>282</v>
      </c>
      <c r="I6961" s="1" t="s">
        <v>281</v>
      </c>
      <c r="J6961">
        <v>543</v>
      </c>
      <c r="K6961">
        <v>21857613</v>
      </c>
      <c r="L6961">
        <v>2.5</v>
      </c>
      <c r="M6961" s="2" t="b">
        <f t="shared" si="218"/>
        <v>1</v>
      </c>
      <c r="N6961" s="2" t="str">
        <f t="shared" si="219"/>
        <v>Male202135-44 yearsGR113-016</v>
      </c>
    </row>
    <row r="6962" spans="2:14" x14ac:dyDescent="0.35">
      <c r="B6962" t="s">
        <v>712</v>
      </c>
      <c r="C6962" t="s">
        <v>713</v>
      </c>
      <c r="D6962">
        <v>2021</v>
      </c>
      <c r="E6962">
        <v>2021</v>
      </c>
      <c r="F6962" s="1" t="s">
        <v>22</v>
      </c>
      <c r="G6962" s="1" t="s">
        <v>23</v>
      </c>
      <c r="H6962" s="1" t="s">
        <v>141</v>
      </c>
      <c r="I6962" s="1" t="s">
        <v>140</v>
      </c>
      <c r="J6962">
        <v>10192</v>
      </c>
      <c r="K6962">
        <v>21857613</v>
      </c>
      <c r="L6962">
        <v>46.6</v>
      </c>
      <c r="M6962" s="2" t="b">
        <f t="shared" si="218"/>
        <v>0</v>
      </c>
      <c r="N6962" s="2" t="str">
        <f t="shared" si="219"/>
        <v>Male202135-44 yearsGR113-018</v>
      </c>
    </row>
    <row r="6963" spans="2:14" x14ac:dyDescent="0.35">
      <c r="B6963" t="s">
        <v>712</v>
      </c>
      <c r="C6963" t="s">
        <v>713</v>
      </c>
      <c r="D6963">
        <v>2021</v>
      </c>
      <c r="E6963">
        <v>2021</v>
      </c>
      <c r="F6963" s="1" t="s">
        <v>22</v>
      </c>
      <c r="G6963" s="1" t="s">
        <v>23</v>
      </c>
      <c r="H6963" s="1" t="s">
        <v>139</v>
      </c>
      <c r="I6963" s="1" t="s">
        <v>138</v>
      </c>
      <c r="J6963">
        <v>4798</v>
      </c>
      <c r="K6963">
        <v>21857613</v>
      </c>
      <c r="L6963">
        <v>22</v>
      </c>
      <c r="M6963" s="2" t="b">
        <f t="shared" si="218"/>
        <v>1</v>
      </c>
      <c r="N6963" s="2" t="str">
        <f t="shared" si="219"/>
        <v>Male202135-44 yearsGR113-019</v>
      </c>
    </row>
    <row r="6964" spans="2:14" x14ac:dyDescent="0.35">
      <c r="B6964" t="s">
        <v>712</v>
      </c>
      <c r="C6964" t="s">
        <v>713</v>
      </c>
      <c r="D6964">
        <v>2021</v>
      </c>
      <c r="E6964">
        <v>2021</v>
      </c>
      <c r="F6964" s="1" t="s">
        <v>22</v>
      </c>
      <c r="G6964" s="1" t="s">
        <v>23</v>
      </c>
      <c r="H6964" s="1" t="s">
        <v>280</v>
      </c>
      <c r="I6964" s="1" t="s">
        <v>279</v>
      </c>
      <c r="J6964">
        <v>156</v>
      </c>
      <c r="K6964">
        <v>21857613</v>
      </c>
      <c r="L6964">
        <v>0.7</v>
      </c>
      <c r="M6964" s="2" t="b">
        <f t="shared" si="218"/>
        <v>0</v>
      </c>
      <c r="N6964" s="2" t="str">
        <f t="shared" si="219"/>
        <v>Male202135-44 yearsGR113-020</v>
      </c>
    </row>
    <row r="6965" spans="2:14" x14ac:dyDescent="0.35">
      <c r="B6965" t="s">
        <v>712</v>
      </c>
      <c r="C6965" t="s">
        <v>713</v>
      </c>
      <c r="D6965">
        <v>2021</v>
      </c>
      <c r="E6965">
        <v>2021</v>
      </c>
      <c r="F6965" s="1" t="s">
        <v>22</v>
      </c>
      <c r="G6965" s="1" t="s">
        <v>23</v>
      </c>
      <c r="H6965" s="1" t="s">
        <v>278</v>
      </c>
      <c r="I6965" s="1" t="s">
        <v>277</v>
      </c>
      <c r="J6965">
        <v>203</v>
      </c>
      <c r="K6965">
        <v>21857613</v>
      </c>
      <c r="L6965">
        <v>0.9</v>
      </c>
      <c r="M6965" s="2" t="b">
        <f t="shared" si="218"/>
        <v>0</v>
      </c>
      <c r="N6965" s="2" t="str">
        <f t="shared" si="219"/>
        <v>Male202135-44 yearsGR113-021</v>
      </c>
    </row>
    <row r="6966" spans="2:14" x14ac:dyDescent="0.35">
      <c r="B6966" t="s">
        <v>712</v>
      </c>
      <c r="C6966" t="s">
        <v>713</v>
      </c>
      <c r="D6966">
        <v>2021</v>
      </c>
      <c r="E6966">
        <v>2021</v>
      </c>
      <c r="F6966" s="1" t="s">
        <v>22</v>
      </c>
      <c r="G6966" s="1" t="s">
        <v>23</v>
      </c>
      <c r="H6966" s="1" t="s">
        <v>276</v>
      </c>
      <c r="I6966" s="1" t="s">
        <v>275</v>
      </c>
      <c r="J6966">
        <v>226</v>
      </c>
      <c r="K6966">
        <v>21857613</v>
      </c>
      <c r="L6966">
        <v>1</v>
      </c>
      <c r="M6966" s="2" t="b">
        <f t="shared" si="218"/>
        <v>0</v>
      </c>
      <c r="N6966" s="2" t="str">
        <f t="shared" si="219"/>
        <v>Male202135-44 yearsGR113-022</v>
      </c>
    </row>
    <row r="6967" spans="2:14" x14ac:dyDescent="0.35">
      <c r="B6967" t="s">
        <v>712</v>
      </c>
      <c r="C6967" t="s">
        <v>713</v>
      </c>
      <c r="D6967">
        <v>2021</v>
      </c>
      <c r="E6967">
        <v>2021</v>
      </c>
      <c r="F6967" s="1" t="s">
        <v>22</v>
      </c>
      <c r="G6967" s="1" t="s">
        <v>23</v>
      </c>
      <c r="H6967" s="1" t="s">
        <v>274</v>
      </c>
      <c r="I6967" s="1" t="s">
        <v>273</v>
      </c>
      <c r="J6967">
        <v>955</v>
      </c>
      <c r="K6967">
        <v>21857613</v>
      </c>
      <c r="L6967">
        <v>4.4000000000000004</v>
      </c>
      <c r="M6967" s="2" t="b">
        <f t="shared" si="218"/>
        <v>0</v>
      </c>
      <c r="N6967" s="2" t="str">
        <f t="shared" si="219"/>
        <v>Male202135-44 yearsGR113-023</v>
      </c>
    </row>
    <row r="6968" spans="2:14" x14ac:dyDescent="0.35">
      <c r="B6968" t="s">
        <v>712</v>
      </c>
      <c r="C6968" t="s">
        <v>713</v>
      </c>
      <c r="D6968">
        <v>2021</v>
      </c>
      <c r="E6968">
        <v>2021</v>
      </c>
      <c r="F6968" s="1" t="s">
        <v>22</v>
      </c>
      <c r="G6968" s="1" t="s">
        <v>23</v>
      </c>
      <c r="H6968" s="1" t="s">
        <v>272</v>
      </c>
      <c r="I6968" s="1" t="s">
        <v>271</v>
      </c>
      <c r="J6968">
        <v>204</v>
      </c>
      <c r="K6968">
        <v>21857613</v>
      </c>
      <c r="L6968">
        <v>0.9</v>
      </c>
      <c r="M6968" s="2" t="b">
        <f t="shared" si="218"/>
        <v>0</v>
      </c>
      <c r="N6968" s="2" t="str">
        <f t="shared" si="219"/>
        <v>Male202135-44 yearsGR113-024</v>
      </c>
    </row>
    <row r="6969" spans="2:14" x14ac:dyDescent="0.35">
      <c r="B6969" t="s">
        <v>712</v>
      </c>
      <c r="C6969" t="s">
        <v>713</v>
      </c>
      <c r="D6969">
        <v>2021</v>
      </c>
      <c r="E6969">
        <v>2021</v>
      </c>
      <c r="F6969" s="1" t="s">
        <v>22</v>
      </c>
      <c r="G6969" s="1" t="s">
        <v>23</v>
      </c>
      <c r="H6969" s="1" t="s">
        <v>270</v>
      </c>
      <c r="I6969" s="1" t="s">
        <v>269</v>
      </c>
      <c r="J6969">
        <v>299</v>
      </c>
      <c r="K6969">
        <v>21857613</v>
      </c>
      <c r="L6969">
        <v>1.4</v>
      </c>
      <c r="M6969" s="2" t="b">
        <f t="shared" si="218"/>
        <v>0</v>
      </c>
      <c r="N6969" s="2" t="str">
        <f t="shared" si="219"/>
        <v>Male202135-44 yearsGR113-025</v>
      </c>
    </row>
    <row r="6970" spans="2:14" x14ac:dyDescent="0.35">
      <c r="B6970" t="s">
        <v>712</v>
      </c>
      <c r="C6970" t="s">
        <v>713</v>
      </c>
      <c r="D6970">
        <v>2021</v>
      </c>
      <c r="E6970">
        <v>2021</v>
      </c>
      <c r="F6970" s="1" t="s">
        <v>22</v>
      </c>
      <c r="G6970" s="1" t="s">
        <v>23</v>
      </c>
      <c r="H6970" s="1" t="s">
        <v>268</v>
      </c>
      <c r="I6970" s="1" t="s">
        <v>267</v>
      </c>
      <c r="J6970">
        <v>17</v>
      </c>
      <c r="K6970">
        <v>21857613</v>
      </c>
      <c r="L6970" t="s">
        <v>10</v>
      </c>
      <c r="M6970" s="2" t="b">
        <f t="shared" si="218"/>
        <v>0</v>
      </c>
      <c r="N6970" s="2" t="str">
        <f t="shared" si="219"/>
        <v>Male202135-44 yearsGR113-026</v>
      </c>
    </row>
    <row r="6971" spans="2:14" x14ac:dyDescent="0.35">
      <c r="B6971" t="s">
        <v>712</v>
      </c>
      <c r="C6971" t="s">
        <v>713</v>
      </c>
      <c r="D6971">
        <v>2021</v>
      </c>
      <c r="E6971">
        <v>2021</v>
      </c>
      <c r="F6971" s="1" t="s">
        <v>22</v>
      </c>
      <c r="G6971" s="1" t="s">
        <v>23</v>
      </c>
      <c r="H6971" s="1" t="s">
        <v>266</v>
      </c>
      <c r="I6971" s="1" t="s">
        <v>265</v>
      </c>
      <c r="J6971">
        <v>408</v>
      </c>
      <c r="K6971">
        <v>21857613</v>
      </c>
      <c r="L6971">
        <v>1.9</v>
      </c>
      <c r="M6971" s="2" t="b">
        <f t="shared" si="218"/>
        <v>0</v>
      </c>
      <c r="N6971" s="2" t="str">
        <f t="shared" si="219"/>
        <v>Male202135-44 yearsGR113-027</v>
      </c>
    </row>
    <row r="6972" spans="2:14" x14ac:dyDescent="0.35">
      <c r="B6972" t="s">
        <v>712</v>
      </c>
      <c r="C6972" t="s">
        <v>713</v>
      </c>
      <c r="D6972">
        <v>2021</v>
      </c>
      <c r="E6972">
        <v>2021</v>
      </c>
      <c r="F6972" s="1" t="s">
        <v>22</v>
      </c>
      <c r="G6972" s="1" t="s">
        <v>23</v>
      </c>
      <c r="H6972" s="1" t="s">
        <v>264</v>
      </c>
      <c r="I6972" s="1" t="s">
        <v>263</v>
      </c>
      <c r="J6972">
        <v>159</v>
      </c>
      <c r="K6972">
        <v>21857613</v>
      </c>
      <c r="L6972">
        <v>0.7</v>
      </c>
      <c r="M6972" s="2" t="b">
        <f t="shared" si="218"/>
        <v>0</v>
      </c>
      <c r="N6972" s="2" t="str">
        <f t="shared" si="219"/>
        <v>Male202135-44 yearsGR113-028</v>
      </c>
    </row>
    <row r="6973" spans="2:14" x14ac:dyDescent="0.35">
      <c r="B6973" t="s">
        <v>712</v>
      </c>
      <c r="C6973" t="s">
        <v>713</v>
      </c>
      <c r="D6973">
        <v>2021</v>
      </c>
      <c r="E6973">
        <v>2021</v>
      </c>
      <c r="F6973" s="1" t="s">
        <v>22</v>
      </c>
      <c r="G6973" s="1" t="s">
        <v>23</v>
      </c>
      <c r="H6973" s="1" t="s">
        <v>137</v>
      </c>
      <c r="I6973" s="1" t="s">
        <v>136</v>
      </c>
      <c r="J6973">
        <v>18</v>
      </c>
      <c r="K6973">
        <v>21857613</v>
      </c>
      <c r="L6973" t="s">
        <v>10</v>
      </c>
      <c r="M6973" s="2" t="b">
        <f t="shared" si="218"/>
        <v>0</v>
      </c>
      <c r="N6973" s="2" t="str">
        <f t="shared" si="219"/>
        <v>Male202135-44 yearsGR113-029</v>
      </c>
    </row>
    <row r="6974" spans="2:14" x14ac:dyDescent="0.35">
      <c r="B6974" t="s">
        <v>712</v>
      </c>
      <c r="C6974" t="s">
        <v>713</v>
      </c>
      <c r="D6974">
        <v>2021</v>
      </c>
      <c r="E6974">
        <v>2021</v>
      </c>
      <c r="F6974" s="1" t="s">
        <v>22</v>
      </c>
      <c r="G6974" s="1" t="s">
        <v>23</v>
      </c>
      <c r="H6974" s="1" t="s">
        <v>256</v>
      </c>
      <c r="I6974" s="1" t="s">
        <v>255</v>
      </c>
      <c r="J6974">
        <v>18</v>
      </c>
      <c r="K6974">
        <v>21857613</v>
      </c>
      <c r="L6974" t="s">
        <v>10</v>
      </c>
      <c r="M6974" s="2" t="b">
        <f t="shared" si="218"/>
        <v>0</v>
      </c>
      <c r="N6974" s="2" t="str">
        <f t="shared" si="219"/>
        <v>Male202135-44 yearsGR113-033</v>
      </c>
    </row>
    <row r="6975" spans="2:14" x14ac:dyDescent="0.35">
      <c r="B6975" t="s">
        <v>712</v>
      </c>
      <c r="C6975" t="s">
        <v>713</v>
      </c>
      <c r="D6975">
        <v>2021</v>
      </c>
      <c r="E6975">
        <v>2021</v>
      </c>
      <c r="F6975" s="1" t="s">
        <v>22</v>
      </c>
      <c r="G6975" s="1" t="s">
        <v>23</v>
      </c>
      <c r="H6975" s="1" t="s">
        <v>254</v>
      </c>
      <c r="I6975" s="1" t="s">
        <v>253</v>
      </c>
      <c r="J6975">
        <v>162</v>
      </c>
      <c r="K6975">
        <v>21857613</v>
      </c>
      <c r="L6975">
        <v>0.7</v>
      </c>
      <c r="M6975" s="2" t="b">
        <f t="shared" si="218"/>
        <v>0</v>
      </c>
      <c r="N6975" s="2" t="str">
        <f t="shared" si="219"/>
        <v>Male202135-44 yearsGR113-034</v>
      </c>
    </row>
    <row r="6976" spans="2:14" x14ac:dyDescent="0.35">
      <c r="B6976" t="s">
        <v>712</v>
      </c>
      <c r="C6976" t="s">
        <v>713</v>
      </c>
      <c r="D6976">
        <v>2021</v>
      </c>
      <c r="E6976">
        <v>2021</v>
      </c>
      <c r="F6976" s="1" t="s">
        <v>22</v>
      </c>
      <c r="G6976" s="1" t="s">
        <v>23</v>
      </c>
      <c r="H6976" s="1" t="s">
        <v>252</v>
      </c>
      <c r="I6976" s="1" t="s">
        <v>251</v>
      </c>
      <c r="J6976">
        <v>47</v>
      </c>
      <c r="K6976">
        <v>21857613</v>
      </c>
      <c r="L6976">
        <v>0.2</v>
      </c>
      <c r="M6976" s="2" t="b">
        <f t="shared" si="218"/>
        <v>0</v>
      </c>
      <c r="N6976" s="2" t="str">
        <f t="shared" si="219"/>
        <v>Male202135-44 yearsGR113-035</v>
      </c>
    </row>
    <row r="6977" spans="2:14" x14ac:dyDescent="0.35">
      <c r="B6977" t="s">
        <v>712</v>
      </c>
      <c r="C6977" t="s">
        <v>713</v>
      </c>
      <c r="D6977">
        <v>2021</v>
      </c>
      <c r="E6977">
        <v>2021</v>
      </c>
      <c r="F6977" s="1" t="s">
        <v>22</v>
      </c>
      <c r="G6977" s="1" t="s">
        <v>23</v>
      </c>
      <c r="H6977" s="1" t="s">
        <v>250</v>
      </c>
      <c r="I6977" s="1" t="s">
        <v>249</v>
      </c>
      <c r="J6977">
        <v>485</v>
      </c>
      <c r="K6977">
        <v>21857613</v>
      </c>
      <c r="L6977">
        <v>2.2000000000000002</v>
      </c>
      <c r="M6977" s="2" t="b">
        <f t="shared" si="218"/>
        <v>0</v>
      </c>
      <c r="N6977" s="2" t="str">
        <f t="shared" si="219"/>
        <v>Male202135-44 yearsGR113-036</v>
      </c>
    </row>
    <row r="6978" spans="2:14" x14ac:dyDescent="0.35">
      <c r="B6978" t="s">
        <v>712</v>
      </c>
      <c r="C6978" t="s">
        <v>713</v>
      </c>
      <c r="D6978">
        <v>2021</v>
      </c>
      <c r="E6978">
        <v>2021</v>
      </c>
      <c r="F6978" s="1" t="s">
        <v>22</v>
      </c>
      <c r="G6978" s="1" t="s">
        <v>23</v>
      </c>
      <c r="H6978" s="1" t="s">
        <v>135</v>
      </c>
      <c r="I6978" s="1" t="s">
        <v>134</v>
      </c>
      <c r="J6978">
        <v>556</v>
      </c>
      <c r="K6978">
        <v>21857613</v>
      </c>
      <c r="L6978">
        <v>2.5</v>
      </c>
      <c r="M6978" s="2" t="b">
        <f t="shared" si="218"/>
        <v>0</v>
      </c>
      <c r="N6978" s="2" t="str">
        <f t="shared" si="219"/>
        <v>Male202135-44 yearsGR113-037</v>
      </c>
    </row>
    <row r="6979" spans="2:14" x14ac:dyDescent="0.35">
      <c r="B6979" t="s">
        <v>712</v>
      </c>
      <c r="C6979" t="s">
        <v>713</v>
      </c>
      <c r="D6979">
        <v>2021</v>
      </c>
      <c r="E6979">
        <v>2021</v>
      </c>
      <c r="F6979" s="1" t="s">
        <v>22</v>
      </c>
      <c r="G6979" s="1" t="s">
        <v>23</v>
      </c>
      <c r="H6979" s="1" t="s">
        <v>248</v>
      </c>
      <c r="I6979" s="1" t="s">
        <v>247</v>
      </c>
      <c r="J6979">
        <v>36</v>
      </c>
      <c r="K6979">
        <v>21857613</v>
      </c>
      <c r="L6979">
        <v>0.2</v>
      </c>
      <c r="M6979" s="2" t="b">
        <f t="shared" si="218"/>
        <v>0</v>
      </c>
      <c r="N6979" s="2" t="str">
        <f t="shared" si="219"/>
        <v>Male202135-44 yearsGR113-038</v>
      </c>
    </row>
    <row r="6980" spans="2:14" x14ac:dyDescent="0.35">
      <c r="B6980" t="s">
        <v>712</v>
      </c>
      <c r="C6980" t="s">
        <v>713</v>
      </c>
      <c r="D6980">
        <v>2021</v>
      </c>
      <c r="E6980">
        <v>2021</v>
      </c>
      <c r="F6980" s="1" t="s">
        <v>22</v>
      </c>
      <c r="G6980" s="1" t="s">
        <v>23</v>
      </c>
      <c r="H6980" s="1" t="s">
        <v>133</v>
      </c>
      <c r="I6980" s="1" t="s">
        <v>132</v>
      </c>
      <c r="J6980">
        <v>187</v>
      </c>
      <c r="K6980">
        <v>21857613</v>
      </c>
      <c r="L6980">
        <v>0.9</v>
      </c>
      <c r="M6980" s="2" t="b">
        <f t="shared" si="218"/>
        <v>0</v>
      </c>
      <c r="N6980" s="2" t="str">
        <f t="shared" si="219"/>
        <v>Male202135-44 yearsGR113-039</v>
      </c>
    </row>
    <row r="6981" spans="2:14" x14ac:dyDescent="0.35">
      <c r="B6981" t="s">
        <v>712</v>
      </c>
      <c r="C6981" t="s">
        <v>713</v>
      </c>
      <c r="D6981">
        <v>2021</v>
      </c>
      <c r="E6981">
        <v>2021</v>
      </c>
      <c r="F6981" s="1" t="s">
        <v>22</v>
      </c>
      <c r="G6981" s="1" t="s">
        <v>23</v>
      </c>
      <c r="H6981" s="1" t="s">
        <v>246</v>
      </c>
      <c r="I6981" s="1" t="s">
        <v>245</v>
      </c>
      <c r="J6981">
        <v>290</v>
      </c>
      <c r="K6981">
        <v>21857613</v>
      </c>
      <c r="L6981">
        <v>1.3</v>
      </c>
      <c r="M6981" s="2" t="b">
        <f t="shared" si="218"/>
        <v>0</v>
      </c>
      <c r="N6981" s="2" t="str">
        <f t="shared" si="219"/>
        <v>Male202135-44 yearsGR113-040</v>
      </c>
    </row>
    <row r="6982" spans="2:14" x14ac:dyDescent="0.35">
      <c r="B6982" t="s">
        <v>712</v>
      </c>
      <c r="C6982" t="s">
        <v>713</v>
      </c>
      <c r="D6982">
        <v>2021</v>
      </c>
      <c r="E6982">
        <v>2021</v>
      </c>
      <c r="F6982" s="1" t="s">
        <v>22</v>
      </c>
      <c r="G6982" s="1" t="s">
        <v>23</v>
      </c>
      <c r="H6982" s="1" t="s">
        <v>244</v>
      </c>
      <c r="I6982" s="1" t="s">
        <v>243</v>
      </c>
      <c r="J6982">
        <v>42</v>
      </c>
      <c r="K6982">
        <v>21857613</v>
      </c>
      <c r="L6982">
        <v>0.2</v>
      </c>
      <c r="M6982" s="2" t="b">
        <f t="shared" si="218"/>
        <v>0</v>
      </c>
      <c r="N6982" s="2" t="str">
        <f t="shared" si="219"/>
        <v>Male202135-44 yearsGR113-041</v>
      </c>
    </row>
    <row r="6983" spans="2:14" x14ac:dyDescent="0.35">
      <c r="B6983" t="s">
        <v>712</v>
      </c>
      <c r="C6983" t="s">
        <v>713</v>
      </c>
      <c r="D6983">
        <v>2021</v>
      </c>
      <c r="E6983">
        <v>2021</v>
      </c>
      <c r="F6983" s="1" t="s">
        <v>22</v>
      </c>
      <c r="G6983" s="1" t="s">
        <v>23</v>
      </c>
      <c r="H6983" s="1" t="s">
        <v>240</v>
      </c>
      <c r="I6983" s="1" t="s">
        <v>239</v>
      </c>
      <c r="J6983">
        <v>885</v>
      </c>
      <c r="K6983">
        <v>21857613</v>
      </c>
      <c r="L6983">
        <v>4</v>
      </c>
      <c r="M6983" s="2" t="b">
        <f t="shared" si="218"/>
        <v>0</v>
      </c>
      <c r="N6983" s="2" t="str">
        <f t="shared" si="219"/>
        <v>Male202135-44 yearsGR113-043</v>
      </c>
    </row>
    <row r="6984" spans="2:14" x14ac:dyDescent="0.35">
      <c r="B6984" t="s">
        <v>712</v>
      </c>
      <c r="C6984" t="s">
        <v>713</v>
      </c>
      <c r="D6984">
        <v>2021</v>
      </c>
      <c r="E6984">
        <v>2021</v>
      </c>
      <c r="F6984" s="1" t="s">
        <v>22</v>
      </c>
      <c r="G6984" s="1" t="s">
        <v>23</v>
      </c>
      <c r="H6984" s="1" t="s">
        <v>238</v>
      </c>
      <c r="I6984" s="1" t="s">
        <v>237</v>
      </c>
      <c r="J6984">
        <v>119</v>
      </c>
      <c r="K6984">
        <v>21857613</v>
      </c>
      <c r="L6984">
        <v>0.5</v>
      </c>
      <c r="M6984" s="2" t="b">
        <f t="shared" si="218"/>
        <v>1</v>
      </c>
      <c r="N6984" s="2" t="str">
        <f t="shared" si="219"/>
        <v>Male202135-44 yearsGR113-044</v>
      </c>
    </row>
    <row r="6985" spans="2:14" x14ac:dyDescent="0.35">
      <c r="B6985" t="s">
        <v>712</v>
      </c>
      <c r="C6985" t="s">
        <v>713</v>
      </c>
      <c r="D6985">
        <v>2021</v>
      </c>
      <c r="E6985">
        <v>2021</v>
      </c>
      <c r="F6985" s="1" t="s">
        <v>22</v>
      </c>
      <c r="G6985" s="1" t="s">
        <v>23</v>
      </c>
      <c r="H6985" s="1" t="s">
        <v>236</v>
      </c>
      <c r="I6985" s="1" t="s">
        <v>235</v>
      </c>
      <c r="J6985">
        <v>104</v>
      </c>
      <c r="K6985">
        <v>21857613</v>
      </c>
      <c r="L6985">
        <v>0.5</v>
      </c>
      <c r="M6985" s="2" t="b">
        <f t="shared" si="218"/>
        <v>1</v>
      </c>
      <c r="N6985" s="2" t="str">
        <f t="shared" si="219"/>
        <v>Male202135-44 yearsGR113-045</v>
      </c>
    </row>
    <row r="6986" spans="2:14" x14ac:dyDescent="0.35">
      <c r="B6986" t="s">
        <v>712</v>
      </c>
      <c r="C6986" t="s">
        <v>713</v>
      </c>
      <c r="D6986">
        <v>2021</v>
      </c>
      <c r="E6986">
        <v>2021</v>
      </c>
      <c r="F6986" s="1" t="s">
        <v>22</v>
      </c>
      <c r="G6986" s="1" t="s">
        <v>23</v>
      </c>
      <c r="H6986" s="1" t="s">
        <v>131</v>
      </c>
      <c r="I6986" s="1" t="s">
        <v>130</v>
      </c>
      <c r="J6986">
        <v>1850</v>
      </c>
      <c r="K6986">
        <v>21857613</v>
      </c>
      <c r="L6986">
        <v>8.5</v>
      </c>
      <c r="M6986" s="2" t="b">
        <f t="shared" si="218"/>
        <v>1</v>
      </c>
      <c r="N6986" s="2" t="str">
        <f t="shared" si="219"/>
        <v>Male202135-44 yearsGR113-046</v>
      </c>
    </row>
    <row r="6987" spans="2:14" x14ac:dyDescent="0.35">
      <c r="B6987" t="s">
        <v>712</v>
      </c>
      <c r="C6987" t="s">
        <v>713</v>
      </c>
      <c r="D6987">
        <v>2021</v>
      </c>
      <c r="E6987">
        <v>2021</v>
      </c>
      <c r="F6987" s="1" t="s">
        <v>22</v>
      </c>
      <c r="G6987" s="1" t="s">
        <v>23</v>
      </c>
      <c r="H6987" s="1" t="s">
        <v>234</v>
      </c>
      <c r="I6987" s="1" t="s">
        <v>233</v>
      </c>
      <c r="J6987">
        <v>43</v>
      </c>
      <c r="K6987">
        <v>21857613</v>
      </c>
      <c r="L6987">
        <v>0.2</v>
      </c>
      <c r="M6987" s="2" t="b">
        <f t="shared" si="218"/>
        <v>1</v>
      </c>
      <c r="N6987" s="2" t="str">
        <f t="shared" si="219"/>
        <v>Male202135-44 yearsGR113-047</v>
      </c>
    </row>
    <row r="6988" spans="2:14" x14ac:dyDescent="0.35">
      <c r="B6988" t="s">
        <v>712</v>
      </c>
      <c r="C6988" t="s">
        <v>713</v>
      </c>
      <c r="D6988">
        <v>2021</v>
      </c>
      <c r="E6988">
        <v>2021</v>
      </c>
      <c r="F6988" s="1" t="s">
        <v>22</v>
      </c>
      <c r="G6988" s="1" t="s">
        <v>23</v>
      </c>
      <c r="H6988" s="1" t="s">
        <v>232</v>
      </c>
      <c r="I6988" s="1" t="s">
        <v>231</v>
      </c>
      <c r="J6988">
        <v>40</v>
      </c>
      <c r="K6988">
        <v>21857613</v>
      </c>
      <c r="L6988">
        <v>0.2</v>
      </c>
      <c r="M6988" s="2" t="b">
        <f t="shared" si="218"/>
        <v>0</v>
      </c>
      <c r="N6988" s="2" t="str">
        <f t="shared" si="219"/>
        <v>Male202135-44 yearsGR113-048</v>
      </c>
    </row>
    <row r="6989" spans="2:14" x14ac:dyDescent="0.35">
      <c r="B6989" t="s">
        <v>712</v>
      </c>
      <c r="C6989" t="s">
        <v>713</v>
      </c>
      <c r="D6989">
        <v>2021</v>
      </c>
      <c r="E6989">
        <v>2021</v>
      </c>
      <c r="F6989" s="1" t="s">
        <v>22</v>
      </c>
      <c r="G6989" s="1" t="s">
        <v>23</v>
      </c>
      <c r="H6989" s="1" t="s">
        <v>228</v>
      </c>
      <c r="I6989" s="1" t="s">
        <v>227</v>
      </c>
      <c r="J6989">
        <v>25</v>
      </c>
      <c r="K6989">
        <v>21857613</v>
      </c>
      <c r="L6989">
        <v>0.1</v>
      </c>
      <c r="M6989" s="2" t="b">
        <f t="shared" si="218"/>
        <v>1</v>
      </c>
      <c r="N6989" s="2" t="str">
        <f t="shared" si="219"/>
        <v>Male202135-44 yearsGR113-050</v>
      </c>
    </row>
    <row r="6990" spans="2:14" x14ac:dyDescent="0.35">
      <c r="B6990" t="s">
        <v>712</v>
      </c>
      <c r="C6990" t="s">
        <v>713</v>
      </c>
      <c r="D6990">
        <v>2021</v>
      </c>
      <c r="E6990">
        <v>2021</v>
      </c>
      <c r="F6990" s="1" t="s">
        <v>22</v>
      </c>
      <c r="G6990" s="1" t="s">
        <v>23</v>
      </c>
      <c r="H6990" s="1" t="s">
        <v>226</v>
      </c>
      <c r="I6990" s="1" t="s">
        <v>225</v>
      </c>
      <c r="J6990">
        <v>11</v>
      </c>
      <c r="K6990">
        <v>21857613</v>
      </c>
      <c r="L6990" t="s">
        <v>10</v>
      </c>
      <c r="M6990" s="2" t="b">
        <f t="shared" si="218"/>
        <v>1</v>
      </c>
      <c r="N6990" s="2" t="str">
        <f t="shared" si="219"/>
        <v>Male202135-44 yearsGR113-051</v>
      </c>
    </row>
    <row r="6991" spans="2:14" x14ac:dyDescent="0.35">
      <c r="B6991" t="s">
        <v>712</v>
      </c>
      <c r="C6991" t="s">
        <v>713</v>
      </c>
      <c r="D6991">
        <v>2021</v>
      </c>
      <c r="E6991">
        <v>2021</v>
      </c>
      <c r="F6991" s="1" t="s">
        <v>22</v>
      </c>
      <c r="G6991" s="1" t="s">
        <v>23</v>
      </c>
      <c r="H6991" s="1" t="s">
        <v>129</v>
      </c>
      <c r="I6991" s="1" t="s">
        <v>128</v>
      </c>
      <c r="J6991">
        <v>10919</v>
      </c>
      <c r="K6991">
        <v>21857613</v>
      </c>
      <c r="L6991">
        <v>50</v>
      </c>
      <c r="M6991" s="2" t="b">
        <f t="shared" si="218"/>
        <v>0</v>
      </c>
      <c r="N6991" s="2" t="str">
        <f t="shared" si="219"/>
        <v>Male202135-44 yearsGR113-053</v>
      </c>
    </row>
    <row r="6992" spans="2:14" x14ac:dyDescent="0.35">
      <c r="B6992" t="s">
        <v>712</v>
      </c>
      <c r="C6992" t="s">
        <v>713</v>
      </c>
      <c r="D6992">
        <v>2021</v>
      </c>
      <c r="E6992">
        <v>2021</v>
      </c>
      <c r="F6992" s="1" t="s">
        <v>22</v>
      </c>
      <c r="G6992" s="1" t="s">
        <v>23</v>
      </c>
      <c r="H6992" s="1" t="s">
        <v>127</v>
      </c>
      <c r="I6992" s="1" t="s">
        <v>126</v>
      </c>
      <c r="J6992">
        <v>8802</v>
      </c>
      <c r="K6992">
        <v>21857613</v>
      </c>
      <c r="L6992">
        <v>40.299999999999997</v>
      </c>
      <c r="M6992" s="2" t="b">
        <f t="shared" si="218"/>
        <v>1</v>
      </c>
      <c r="N6992" s="2" t="str">
        <f t="shared" si="219"/>
        <v>Male202135-44 yearsGR113-054</v>
      </c>
    </row>
    <row r="6993" spans="2:14" x14ac:dyDescent="0.35">
      <c r="B6993" t="s">
        <v>712</v>
      </c>
      <c r="C6993" t="s">
        <v>713</v>
      </c>
      <c r="D6993">
        <v>2021</v>
      </c>
      <c r="E6993">
        <v>2021</v>
      </c>
      <c r="F6993" s="1" t="s">
        <v>22</v>
      </c>
      <c r="G6993" s="1" t="s">
        <v>23</v>
      </c>
      <c r="H6993" s="1" t="s">
        <v>222</v>
      </c>
      <c r="I6993" s="1" t="s">
        <v>221</v>
      </c>
      <c r="J6993">
        <v>59</v>
      </c>
      <c r="K6993">
        <v>21857613</v>
      </c>
      <c r="L6993">
        <v>0.3</v>
      </c>
      <c r="M6993" s="2" t="b">
        <f t="shared" si="218"/>
        <v>0</v>
      </c>
      <c r="N6993" s="2" t="str">
        <f t="shared" si="219"/>
        <v>Male202135-44 yearsGR113-055</v>
      </c>
    </row>
    <row r="6994" spans="2:14" x14ac:dyDescent="0.35">
      <c r="B6994" t="s">
        <v>712</v>
      </c>
      <c r="C6994" t="s">
        <v>713</v>
      </c>
      <c r="D6994">
        <v>2021</v>
      </c>
      <c r="E6994">
        <v>2021</v>
      </c>
      <c r="F6994" s="1" t="s">
        <v>22</v>
      </c>
      <c r="G6994" s="1" t="s">
        <v>23</v>
      </c>
      <c r="H6994" s="1" t="s">
        <v>220</v>
      </c>
      <c r="I6994" s="1" t="s">
        <v>219</v>
      </c>
      <c r="J6994">
        <v>1520</v>
      </c>
      <c r="K6994">
        <v>21857613</v>
      </c>
      <c r="L6994">
        <v>7</v>
      </c>
      <c r="M6994" s="2" t="b">
        <f t="shared" si="218"/>
        <v>0</v>
      </c>
      <c r="N6994" s="2" t="str">
        <f t="shared" si="219"/>
        <v>Male202135-44 yearsGR113-056</v>
      </c>
    </row>
    <row r="6995" spans="2:14" x14ac:dyDescent="0.35">
      <c r="B6995" t="s">
        <v>712</v>
      </c>
      <c r="C6995" t="s">
        <v>713</v>
      </c>
      <c r="D6995">
        <v>2021</v>
      </c>
      <c r="E6995">
        <v>2021</v>
      </c>
      <c r="F6995" s="1" t="s">
        <v>22</v>
      </c>
      <c r="G6995" s="1" t="s">
        <v>23</v>
      </c>
      <c r="H6995" s="1" t="s">
        <v>125</v>
      </c>
      <c r="I6995" s="1" t="s">
        <v>124</v>
      </c>
      <c r="J6995">
        <v>115</v>
      </c>
      <c r="K6995">
        <v>21857613</v>
      </c>
      <c r="L6995">
        <v>0.5</v>
      </c>
      <c r="M6995" s="2" t="b">
        <f t="shared" si="218"/>
        <v>0</v>
      </c>
      <c r="N6995" s="2" t="str">
        <f t="shared" si="219"/>
        <v>Male202135-44 yearsGR113-057</v>
      </c>
    </row>
    <row r="6996" spans="2:14" x14ac:dyDescent="0.35">
      <c r="B6996" t="s">
        <v>712</v>
      </c>
      <c r="C6996" t="s">
        <v>713</v>
      </c>
      <c r="D6996">
        <v>2021</v>
      </c>
      <c r="E6996">
        <v>2021</v>
      </c>
      <c r="F6996" s="1" t="s">
        <v>22</v>
      </c>
      <c r="G6996" s="1" t="s">
        <v>23</v>
      </c>
      <c r="H6996" s="1" t="s">
        <v>123</v>
      </c>
      <c r="I6996" s="1" t="s">
        <v>122</v>
      </c>
      <c r="J6996">
        <v>4007</v>
      </c>
      <c r="K6996">
        <v>21857613</v>
      </c>
      <c r="L6996">
        <v>18.3</v>
      </c>
      <c r="M6996" s="2" t="b">
        <f t="shared" si="218"/>
        <v>0</v>
      </c>
      <c r="N6996" s="2" t="str">
        <f t="shared" si="219"/>
        <v>Male202135-44 yearsGR113-058</v>
      </c>
    </row>
    <row r="6997" spans="2:14" x14ac:dyDescent="0.35">
      <c r="B6997" t="s">
        <v>712</v>
      </c>
      <c r="C6997" t="s">
        <v>713</v>
      </c>
      <c r="D6997">
        <v>2021</v>
      </c>
      <c r="E6997">
        <v>2021</v>
      </c>
      <c r="F6997" s="1" t="s">
        <v>22</v>
      </c>
      <c r="G6997" s="1" t="s">
        <v>23</v>
      </c>
      <c r="H6997" s="1" t="s">
        <v>121</v>
      </c>
      <c r="I6997" s="1" t="s">
        <v>120</v>
      </c>
      <c r="J6997">
        <v>1477</v>
      </c>
      <c r="K6997">
        <v>21857613</v>
      </c>
      <c r="L6997">
        <v>6.8</v>
      </c>
      <c r="M6997" s="2" t="b">
        <f t="shared" si="218"/>
        <v>0</v>
      </c>
      <c r="N6997" s="2" t="str">
        <f t="shared" si="219"/>
        <v>Male202135-44 yearsGR113-059</v>
      </c>
    </row>
    <row r="6998" spans="2:14" x14ac:dyDescent="0.35">
      <c r="B6998" t="s">
        <v>712</v>
      </c>
      <c r="C6998" t="s">
        <v>713</v>
      </c>
      <c r="D6998">
        <v>2021</v>
      </c>
      <c r="E6998">
        <v>2021</v>
      </c>
      <c r="F6998" s="1" t="s">
        <v>22</v>
      </c>
      <c r="G6998" s="1" t="s">
        <v>23</v>
      </c>
      <c r="H6998" s="1" t="s">
        <v>218</v>
      </c>
      <c r="I6998" s="1" t="s">
        <v>217</v>
      </c>
      <c r="J6998">
        <v>60</v>
      </c>
      <c r="K6998">
        <v>21857613</v>
      </c>
      <c r="L6998">
        <v>0.3</v>
      </c>
      <c r="M6998" s="2" t="b">
        <f t="shared" si="218"/>
        <v>0</v>
      </c>
      <c r="N6998" s="2" t="str">
        <f t="shared" si="219"/>
        <v>Male202135-44 yearsGR113-060</v>
      </c>
    </row>
    <row r="6999" spans="2:14" x14ac:dyDescent="0.35">
      <c r="B6999" t="s">
        <v>712</v>
      </c>
      <c r="C6999" t="s">
        <v>713</v>
      </c>
      <c r="D6999">
        <v>2021</v>
      </c>
      <c r="E6999">
        <v>2021</v>
      </c>
      <c r="F6999" s="1" t="s">
        <v>22</v>
      </c>
      <c r="G6999" s="1" t="s">
        <v>23</v>
      </c>
      <c r="H6999" s="1" t="s">
        <v>119</v>
      </c>
      <c r="I6999" s="1" t="s">
        <v>118</v>
      </c>
      <c r="J6999">
        <v>2470</v>
      </c>
      <c r="K6999">
        <v>21857613</v>
      </c>
      <c r="L6999">
        <v>11.3</v>
      </c>
      <c r="M6999" s="2" t="b">
        <f t="shared" si="218"/>
        <v>0</v>
      </c>
      <c r="N6999" s="2" t="str">
        <f t="shared" si="219"/>
        <v>Male202135-44 yearsGR113-061</v>
      </c>
    </row>
    <row r="7000" spans="2:14" x14ac:dyDescent="0.35">
      <c r="B7000" t="s">
        <v>712</v>
      </c>
      <c r="C7000" t="s">
        <v>713</v>
      </c>
      <c r="D7000">
        <v>2021</v>
      </c>
      <c r="E7000">
        <v>2021</v>
      </c>
      <c r="F7000" s="1" t="s">
        <v>22</v>
      </c>
      <c r="G7000" s="1" t="s">
        <v>23</v>
      </c>
      <c r="H7000" s="1" t="s">
        <v>117</v>
      </c>
      <c r="I7000" s="1" t="s">
        <v>116</v>
      </c>
      <c r="J7000">
        <v>1439</v>
      </c>
      <c r="K7000">
        <v>21857613</v>
      </c>
      <c r="L7000">
        <v>6.6</v>
      </c>
      <c r="M7000" s="2" t="b">
        <f t="shared" si="218"/>
        <v>0</v>
      </c>
      <c r="N7000" s="2" t="str">
        <f t="shared" si="219"/>
        <v>Male202135-44 yearsGR113-062</v>
      </c>
    </row>
    <row r="7001" spans="2:14" x14ac:dyDescent="0.35">
      <c r="B7001" t="s">
        <v>712</v>
      </c>
      <c r="C7001" t="s">
        <v>713</v>
      </c>
      <c r="D7001">
        <v>2021</v>
      </c>
      <c r="E7001">
        <v>2021</v>
      </c>
      <c r="F7001" s="1" t="s">
        <v>22</v>
      </c>
      <c r="G7001" s="1" t="s">
        <v>23</v>
      </c>
      <c r="H7001" s="1" t="s">
        <v>115</v>
      </c>
      <c r="I7001" s="1" t="s">
        <v>114</v>
      </c>
      <c r="J7001">
        <v>1031</v>
      </c>
      <c r="K7001">
        <v>21857613</v>
      </c>
      <c r="L7001">
        <v>4.7</v>
      </c>
      <c r="M7001" s="2" t="b">
        <f t="shared" si="218"/>
        <v>0</v>
      </c>
      <c r="N7001" s="2" t="str">
        <f t="shared" si="219"/>
        <v>Male202135-44 yearsGR113-063</v>
      </c>
    </row>
    <row r="7002" spans="2:14" x14ac:dyDescent="0.35">
      <c r="B7002" t="s">
        <v>712</v>
      </c>
      <c r="C7002" t="s">
        <v>713</v>
      </c>
      <c r="D7002">
        <v>2021</v>
      </c>
      <c r="E7002">
        <v>2021</v>
      </c>
      <c r="F7002" s="1" t="s">
        <v>22</v>
      </c>
      <c r="G7002" s="1" t="s">
        <v>23</v>
      </c>
      <c r="H7002" s="1" t="s">
        <v>113</v>
      </c>
      <c r="I7002" s="1" t="s">
        <v>112</v>
      </c>
      <c r="J7002">
        <v>3101</v>
      </c>
      <c r="K7002">
        <v>21857613</v>
      </c>
      <c r="L7002">
        <v>14.2</v>
      </c>
      <c r="M7002" s="2" t="b">
        <f t="shared" si="218"/>
        <v>0</v>
      </c>
      <c r="N7002" s="2" t="str">
        <f t="shared" si="219"/>
        <v>Male202135-44 yearsGR113-064</v>
      </c>
    </row>
    <row r="7003" spans="2:14" x14ac:dyDescent="0.35">
      <c r="B7003" t="s">
        <v>712</v>
      </c>
      <c r="C7003" t="s">
        <v>713</v>
      </c>
      <c r="D7003">
        <v>2021</v>
      </c>
      <c r="E7003">
        <v>2021</v>
      </c>
      <c r="F7003" s="1" t="s">
        <v>22</v>
      </c>
      <c r="G7003" s="1" t="s">
        <v>23</v>
      </c>
      <c r="H7003" s="1" t="s">
        <v>111</v>
      </c>
      <c r="I7003" s="1" t="s">
        <v>110</v>
      </c>
      <c r="J7003">
        <v>117</v>
      </c>
      <c r="K7003">
        <v>21857613</v>
      </c>
      <c r="L7003">
        <v>0.5</v>
      </c>
      <c r="M7003" s="2" t="b">
        <f t="shared" si="218"/>
        <v>0</v>
      </c>
      <c r="N7003" s="2" t="str">
        <f t="shared" si="219"/>
        <v>Male202135-44 yearsGR113-065</v>
      </c>
    </row>
    <row r="7004" spans="2:14" x14ac:dyDescent="0.35">
      <c r="B7004" t="s">
        <v>712</v>
      </c>
      <c r="C7004" t="s">
        <v>713</v>
      </c>
      <c r="D7004">
        <v>2021</v>
      </c>
      <c r="E7004">
        <v>2021</v>
      </c>
      <c r="F7004" s="1" t="s">
        <v>22</v>
      </c>
      <c r="G7004" s="1" t="s">
        <v>23</v>
      </c>
      <c r="H7004" s="1" t="s">
        <v>216</v>
      </c>
      <c r="I7004" s="1" t="s">
        <v>215</v>
      </c>
      <c r="J7004">
        <v>43</v>
      </c>
      <c r="K7004">
        <v>21857613</v>
      </c>
      <c r="L7004">
        <v>0.2</v>
      </c>
      <c r="M7004" s="2" t="b">
        <f t="shared" si="218"/>
        <v>0</v>
      </c>
      <c r="N7004" s="2" t="str">
        <f t="shared" si="219"/>
        <v>Male202135-44 yearsGR113-066</v>
      </c>
    </row>
    <row r="7005" spans="2:14" x14ac:dyDescent="0.35">
      <c r="B7005" t="s">
        <v>712</v>
      </c>
      <c r="C7005" t="s">
        <v>713</v>
      </c>
      <c r="D7005">
        <v>2021</v>
      </c>
      <c r="E7005">
        <v>2021</v>
      </c>
      <c r="F7005" s="1" t="s">
        <v>22</v>
      </c>
      <c r="G7005" s="1" t="s">
        <v>23</v>
      </c>
      <c r="H7005" s="1" t="s">
        <v>214</v>
      </c>
      <c r="I7005" s="1" t="s">
        <v>213</v>
      </c>
      <c r="J7005">
        <v>459</v>
      </c>
      <c r="K7005">
        <v>21857613</v>
      </c>
      <c r="L7005">
        <v>2.1</v>
      </c>
      <c r="M7005" s="2" t="b">
        <f t="shared" si="218"/>
        <v>0</v>
      </c>
      <c r="N7005" s="2" t="str">
        <f t="shared" si="219"/>
        <v>Male202135-44 yearsGR113-067</v>
      </c>
    </row>
    <row r="7006" spans="2:14" x14ac:dyDescent="0.35">
      <c r="B7006" t="s">
        <v>712</v>
      </c>
      <c r="C7006" t="s">
        <v>713</v>
      </c>
      <c r="D7006">
        <v>2021</v>
      </c>
      <c r="E7006">
        <v>2021</v>
      </c>
      <c r="F7006" s="1" t="s">
        <v>22</v>
      </c>
      <c r="G7006" s="1" t="s">
        <v>23</v>
      </c>
      <c r="H7006" s="1" t="s">
        <v>109</v>
      </c>
      <c r="I7006" s="1" t="s">
        <v>108</v>
      </c>
      <c r="J7006">
        <v>2482</v>
      </c>
      <c r="K7006">
        <v>21857613</v>
      </c>
      <c r="L7006">
        <v>11.4</v>
      </c>
      <c r="M7006" s="2" t="b">
        <f t="shared" si="218"/>
        <v>0</v>
      </c>
      <c r="N7006" s="2" t="str">
        <f t="shared" si="219"/>
        <v>Male202135-44 yearsGR113-068</v>
      </c>
    </row>
    <row r="7007" spans="2:14" x14ac:dyDescent="0.35">
      <c r="B7007" t="s">
        <v>712</v>
      </c>
      <c r="C7007" t="s">
        <v>713</v>
      </c>
      <c r="D7007">
        <v>2021</v>
      </c>
      <c r="E7007">
        <v>2021</v>
      </c>
      <c r="F7007" s="1" t="s">
        <v>22</v>
      </c>
      <c r="G7007" s="1" t="s">
        <v>23</v>
      </c>
      <c r="H7007" s="1" t="s">
        <v>212</v>
      </c>
      <c r="I7007" s="1" t="s">
        <v>211</v>
      </c>
      <c r="J7007">
        <v>436</v>
      </c>
      <c r="K7007">
        <v>21857613</v>
      </c>
      <c r="L7007">
        <v>2</v>
      </c>
      <c r="M7007" s="2" t="b">
        <f t="shared" si="218"/>
        <v>1</v>
      </c>
      <c r="N7007" s="2" t="str">
        <f t="shared" si="219"/>
        <v>Male202135-44 yearsGR113-069</v>
      </c>
    </row>
    <row r="7008" spans="2:14" x14ac:dyDescent="0.35">
      <c r="B7008" t="s">
        <v>712</v>
      </c>
      <c r="C7008" t="s">
        <v>713</v>
      </c>
      <c r="D7008">
        <v>2021</v>
      </c>
      <c r="E7008">
        <v>2021</v>
      </c>
      <c r="F7008" s="1" t="s">
        <v>22</v>
      </c>
      <c r="G7008" s="1" t="s">
        <v>23</v>
      </c>
      <c r="H7008" s="1" t="s">
        <v>107</v>
      </c>
      <c r="I7008" s="1" t="s">
        <v>106</v>
      </c>
      <c r="J7008">
        <v>1267</v>
      </c>
      <c r="K7008">
        <v>21857613</v>
      </c>
      <c r="L7008">
        <v>5.8</v>
      </c>
      <c r="M7008" s="2" t="b">
        <f t="shared" si="218"/>
        <v>1</v>
      </c>
      <c r="N7008" s="2" t="str">
        <f t="shared" si="219"/>
        <v>Male202135-44 yearsGR113-070</v>
      </c>
    </row>
    <row r="7009" spans="2:14" x14ac:dyDescent="0.35">
      <c r="B7009" t="s">
        <v>712</v>
      </c>
      <c r="C7009" t="s">
        <v>713</v>
      </c>
      <c r="D7009">
        <v>2021</v>
      </c>
      <c r="E7009">
        <v>2021</v>
      </c>
      <c r="F7009" s="1" t="s">
        <v>22</v>
      </c>
      <c r="G7009" s="1" t="s">
        <v>23</v>
      </c>
      <c r="H7009" s="1" t="s">
        <v>208</v>
      </c>
      <c r="I7009" s="1" t="s">
        <v>207</v>
      </c>
      <c r="J7009">
        <v>405</v>
      </c>
      <c r="K7009">
        <v>21857613</v>
      </c>
      <c r="L7009">
        <v>1.9</v>
      </c>
      <c r="M7009" s="2" t="b">
        <f t="shared" si="218"/>
        <v>0</v>
      </c>
      <c r="N7009" s="2" t="str">
        <f t="shared" si="219"/>
        <v>Male202135-44 yearsGR113-072</v>
      </c>
    </row>
    <row r="7010" spans="2:14" x14ac:dyDescent="0.35">
      <c r="B7010" t="s">
        <v>712</v>
      </c>
      <c r="C7010" t="s">
        <v>713</v>
      </c>
      <c r="D7010">
        <v>2021</v>
      </c>
      <c r="E7010">
        <v>2021</v>
      </c>
      <c r="F7010" s="1" t="s">
        <v>22</v>
      </c>
      <c r="G7010" s="1" t="s">
        <v>23</v>
      </c>
      <c r="H7010" s="1" t="s">
        <v>206</v>
      </c>
      <c r="I7010" s="1" t="s">
        <v>205</v>
      </c>
      <c r="J7010">
        <v>323</v>
      </c>
      <c r="K7010">
        <v>21857613</v>
      </c>
      <c r="L7010">
        <v>1.5</v>
      </c>
      <c r="M7010" s="2" t="b">
        <f t="shared" si="218"/>
        <v>1</v>
      </c>
      <c r="N7010" s="2" t="str">
        <f t="shared" si="219"/>
        <v>Male202135-44 yearsGR113-073</v>
      </c>
    </row>
    <row r="7011" spans="2:14" x14ac:dyDescent="0.35">
      <c r="B7011" t="s">
        <v>712</v>
      </c>
      <c r="C7011" t="s">
        <v>713</v>
      </c>
      <c r="D7011">
        <v>2021</v>
      </c>
      <c r="E7011">
        <v>2021</v>
      </c>
      <c r="F7011" s="1" t="s">
        <v>22</v>
      </c>
      <c r="G7011" s="1" t="s">
        <v>23</v>
      </c>
      <c r="H7011" s="1" t="s">
        <v>204</v>
      </c>
      <c r="I7011" s="1" t="s">
        <v>203</v>
      </c>
      <c r="J7011">
        <v>82</v>
      </c>
      <c r="K7011">
        <v>21857613</v>
      </c>
      <c r="L7011">
        <v>0.4</v>
      </c>
      <c r="M7011" s="2" t="b">
        <f t="shared" si="218"/>
        <v>0</v>
      </c>
      <c r="N7011" s="2" t="str">
        <f t="shared" si="219"/>
        <v>Male202135-44 yearsGR113-074</v>
      </c>
    </row>
    <row r="7012" spans="2:14" x14ac:dyDescent="0.35">
      <c r="B7012" t="s">
        <v>712</v>
      </c>
      <c r="C7012" t="s">
        <v>713</v>
      </c>
      <c r="D7012">
        <v>2021</v>
      </c>
      <c r="E7012">
        <v>2021</v>
      </c>
      <c r="F7012" s="1" t="s">
        <v>22</v>
      </c>
      <c r="G7012" s="1" t="s">
        <v>23</v>
      </c>
      <c r="H7012" s="1" t="s">
        <v>105</v>
      </c>
      <c r="I7012" s="1" t="s">
        <v>104</v>
      </c>
      <c r="J7012">
        <v>258</v>
      </c>
      <c r="K7012">
        <v>21857613</v>
      </c>
      <c r="L7012">
        <v>1.2</v>
      </c>
      <c r="M7012" s="2" t="b">
        <f t="shared" si="218"/>
        <v>0</v>
      </c>
      <c r="N7012" s="2" t="str">
        <f t="shared" si="219"/>
        <v>Male202135-44 yearsGR113-075</v>
      </c>
    </row>
    <row r="7013" spans="2:14" x14ac:dyDescent="0.35">
      <c r="B7013" t="s">
        <v>712</v>
      </c>
      <c r="C7013" t="s">
        <v>713</v>
      </c>
      <c r="D7013">
        <v>2021</v>
      </c>
      <c r="E7013">
        <v>2021</v>
      </c>
      <c r="F7013" s="1" t="s">
        <v>22</v>
      </c>
      <c r="G7013" s="1" t="s">
        <v>23</v>
      </c>
      <c r="H7013" s="1" t="s">
        <v>103</v>
      </c>
      <c r="I7013" s="1" t="s">
        <v>102</v>
      </c>
      <c r="J7013">
        <v>501</v>
      </c>
      <c r="K7013">
        <v>21857613</v>
      </c>
      <c r="L7013">
        <v>2.2999999999999998</v>
      </c>
      <c r="M7013" s="2" t="b">
        <f t="shared" si="218"/>
        <v>1</v>
      </c>
      <c r="N7013" s="2" t="str">
        <f t="shared" si="219"/>
        <v>Male202135-44 yearsGR113-076</v>
      </c>
    </row>
    <row r="7014" spans="2:14" x14ac:dyDescent="0.35">
      <c r="B7014" t="s">
        <v>712</v>
      </c>
      <c r="C7014" t="s">
        <v>713</v>
      </c>
      <c r="D7014">
        <v>2021</v>
      </c>
      <c r="E7014">
        <v>2021</v>
      </c>
      <c r="F7014" s="1" t="s">
        <v>22</v>
      </c>
      <c r="G7014" s="1" t="s">
        <v>23</v>
      </c>
      <c r="H7014" s="1" t="s">
        <v>101</v>
      </c>
      <c r="I7014" s="1" t="s">
        <v>100</v>
      </c>
      <c r="J7014">
        <v>492</v>
      </c>
      <c r="K7014">
        <v>21857613</v>
      </c>
      <c r="L7014">
        <v>2.2999999999999998</v>
      </c>
      <c r="M7014" s="2" t="b">
        <f t="shared" si="218"/>
        <v>0</v>
      </c>
      <c r="N7014" s="2" t="str">
        <f t="shared" si="219"/>
        <v>Male202135-44 yearsGR113-078</v>
      </c>
    </row>
    <row r="7015" spans="2:14" x14ac:dyDescent="0.35">
      <c r="B7015" t="s">
        <v>712</v>
      </c>
      <c r="C7015" t="s">
        <v>713</v>
      </c>
      <c r="D7015">
        <v>2021</v>
      </c>
      <c r="E7015">
        <v>2021</v>
      </c>
      <c r="F7015" s="1" t="s">
        <v>22</v>
      </c>
      <c r="G7015" s="1" t="s">
        <v>23</v>
      </c>
      <c r="H7015" s="1" t="s">
        <v>99</v>
      </c>
      <c r="I7015" s="1" t="s">
        <v>98</v>
      </c>
      <c r="J7015">
        <v>360</v>
      </c>
      <c r="K7015">
        <v>21857613</v>
      </c>
      <c r="L7015">
        <v>1.6</v>
      </c>
      <c r="M7015" s="2" t="b">
        <f t="shared" si="218"/>
        <v>1</v>
      </c>
      <c r="N7015" s="2" t="str">
        <f t="shared" si="219"/>
        <v>Male202135-44 yearsGR113-082</v>
      </c>
    </row>
    <row r="7016" spans="2:14" x14ac:dyDescent="0.35">
      <c r="B7016" t="s">
        <v>712</v>
      </c>
      <c r="C7016" t="s">
        <v>713</v>
      </c>
      <c r="D7016">
        <v>2021</v>
      </c>
      <c r="E7016">
        <v>2021</v>
      </c>
      <c r="F7016" s="1" t="s">
        <v>22</v>
      </c>
      <c r="G7016" s="1" t="s">
        <v>23</v>
      </c>
      <c r="H7016" s="1" t="s">
        <v>192</v>
      </c>
      <c r="I7016" s="1" t="s">
        <v>191</v>
      </c>
      <c r="J7016">
        <v>17</v>
      </c>
      <c r="K7016">
        <v>21857613</v>
      </c>
      <c r="L7016" t="s">
        <v>10</v>
      </c>
      <c r="M7016" s="2" t="b">
        <f t="shared" si="218"/>
        <v>0</v>
      </c>
      <c r="N7016" s="2" t="str">
        <f t="shared" si="219"/>
        <v>Male202135-44 yearsGR113-084</v>
      </c>
    </row>
    <row r="7017" spans="2:14" x14ac:dyDescent="0.35">
      <c r="B7017" t="s">
        <v>712</v>
      </c>
      <c r="C7017" t="s">
        <v>713</v>
      </c>
      <c r="D7017">
        <v>2021</v>
      </c>
      <c r="E7017">
        <v>2021</v>
      </c>
      <c r="F7017" s="1" t="s">
        <v>22</v>
      </c>
      <c r="G7017" s="1" t="s">
        <v>23</v>
      </c>
      <c r="H7017" s="1" t="s">
        <v>190</v>
      </c>
      <c r="I7017" s="1" t="s">
        <v>189</v>
      </c>
      <c r="J7017">
        <v>181</v>
      </c>
      <c r="K7017">
        <v>21857613</v>
      </c>
      <c r="L7017">
        <v>0.8</v>
      </c>
      <c r="M7017" s="2" t="b">
        <f t="shared" si="218"/>
        <v>0</v>
      </c>
      <c r="N7017" s="2" t="str">
        <f t="shared" si="219"/>
        <v>Male202135-44 yearsGR113-085</v>
      </c>
    </row>
    <row r="7018" spans="2:14" x14ac:dyDescent="0.35">
      <c r="B7018" t="s">
        <v>712</v>
      </c>
      <c r="C7018" t="s">
        <v>713</v>
      </c>
      <c r="D7018">
        <v>2021</v>
      </c>
      <c r="E7018">
        <v>2021</v>
      </c>
      <c r="F7018" s="1" t="s">
        <v>22</v>
      </c>
      <c r="G7018" s="1" t="s">
        <v>23</v>
      </c>
      <c r="H7018" s="1" t="s">
        <v>97</v>
      </c>
      <c r="I7018" s="1" t="s">
        <v>96</v>
      </c>
      <c r="J7018">
        <v>159</v>
      </c>
      <c r="K7018">
        <v>21857613</v>
      </c>
      <c r="L7018">
        <v>0.7</v>
      </c>
      <c r="M7018" s="2" t="b">
        <f t="shared" si="218"/>
        <v>0</v>
      </c>
      <c r="N7018" s="2" t="str">
        <f t="shared" si="219"/>
        <v>Male202135-44 yearsGR113-086</v>
      </c>
    </row>
    <row r="7019" spans="2:14" x14ac:dyDescent="0.35">
      <c r="B7019" t="s">
        <v>712</v>
      </c>
      <c r="C7019" t="s">
        <v>713</v>
      </c>
      <c r="D7019">
        <v>2021</v>
      </c>
      <c r="E7019">
        <v>2021</v>
      </c>
      <c r="F7019" s="1" t="s">
        <v>22</v>
      </c>
      <c r="G7019" s="1" t="s">
        <v>23</v>
      </c>
      <c r="H7019" s="1" t="s">
        <v>95</v>
      </c>
      <c r="I7019" s="1" t="s">
        <v>94</v>
      </c>
      <c r="J7019">
        <v>165</v>
      </c>
      <c r="K7019">
        <v>21857613</v>
      </c>
      <c r="L7019">
        <v>0.8</v>
      </c>
      <c r="M7019" s="2" t="b">
        <f t="shared" si="218"/>
        <v>1</v>
      </c>
      <c r="N7019" s="2" t="str">
        <f t="shared" si="219"/>
        <v>Male202135-44 yearsGR113-088</v>
      </c>
    </row>
    <row r="7020" spans="2:14" x14ac:dyDescent="0.35">
      <c r="B7020" t="s">
        <v>712</v>
      </c>
      <c r="C7020" t="s">
        <v>713</v>
      </c>
      <c r="D7020">
        <v>2021</v>
      </c>
      <c r="E7020">
        <v>2021</v>
      </c>
      <c r="F7020" s="1" t="s">
        <v>22</v>
      </c>
      <c r="G7020" s="1" t="s">
        <v>23</v>
      </c>
      <c r="H7020" s="1" t="s">
        <v>186</v>
      </c>
      <c r="I7020" s="1" t="s">
        <v>185</v>
      </c>
      <c r="J7020">
        <v>358</v>
      </c>
      <c r="K7020">
        <v>21857613</v>
      </c>
      <c r="L7020">
        <v>1.6</v>
      </c>
      <c r="M7020" s="2" t="b">
        <f t="shared" si="218"/>
        <v>0</v>
      </c>
      <c r="N7020" s="2" t="str">
        <f t="shared" si="219"/>
        <v>Male202135-44 yearsGR113-089</v>
      </c>
    </row>
    <row r="7021" spans="2:14" x14ac:dyDescent="0.35">
      <c r="B7021" t="s">
        <v>712</v>
      </c>
      <c r="C7021" t="s">
        <v>713</v>
      </c>
      <c r="D7021">
        <v>2021</v>
      </c>
      <c r="E7021">
        <v>2021</v>
      </c>
      <c r="F7021" s="1" t="s">
        <v>22</v>
      </c>
      <c r="G7021" s="1" t="s">
        <v>23</v>
      </c>
      <c r="H7021" s="1" t="s">
        <v>184</v>
      </c>
      <c r="I7021" s="1" t="s">
        <v>183</v>
      </c>
      <c r="J7021">
        <v>81</v>
      </c>
      <c r="K7021">
        <v>21857613</v>
      </c>
      <c r="L7021">
        <v>0.4</v>
      </c>
      <c r="M7021" s="2" t="b">
        <f t="shared" si="218"/>
        <v>1</v>
      </c>
      <c r="N7021" s="2" t="str">
        <f t="shared" si="219"/>
        <v>Male202135-44 yearsGR113-090</v>
      </c>
    </row>
    <row r="7022" spans="2:14" x14ac:dyDescent="0.35">
      <c r="B7022" t="s">
        <v>712</v>
      </c>
      <c r="C7022" t="s">
        <v>713</v>
      </c>
      <c r="D7022">
        <v>2021</v>
      </c>
      <c r="E7022">
        <v>2021</v>
      </c>
      <c r="F7022" s="1" t="s">
        <v>22</v>
      </c>
      <c r="G7022" s="1" t="s">
        <v>23</v>
      </c>
      <c r="H7022" s="1" t="s">
        <v>182</v>
      </c>
      <c r="I7022" s="1" t="s">
        <v>181</v>
      </c>
      <c r="J7022">
        <v>11</v>
      </c>
      <c r="K7022">
        <v>21857613</v>
      </c>
      <c r="L7022" t="s">
        <v>10</v>
      </c>
      <c r="M7022" s="2" t="b">
        <f t="shared" si="218"/>
        <v>1</v>
      </c>
      <c r="N7022" s="2" t="str">
        <f t="shared" si="219"/>
        <v>Male202135-44 yearsGR113-091</v>
      </c>
    </row>
    <row r="7023" spans="2:14" x14ac:dyDescent="0.35">
      <c r="B7023" t="s">
        <v>712</v>
      </c>
      <c r="C7023" t="s">
        <v>713</v>
      </c>
      <c r="D7023">
        <v>2021</v>
      </c>
      <c r="E7023">
        <v>2021</v>
      </c>
      <c r="F7023" s="1" t="s">
        <v>22</v>
      </c>
      <c r="G7023" s="1" t="s">
        <v>23</v>
      </c>
      <c r="H7023" s="1" t="s">
        <v>180</v>
      </c>
      <c r="I7023" s="1" t="s">
        <v>179</v>
      </c>
      <c r="J7023">
        <v>33</v>
      </c>
      <c r="K7023">
        <v>21857613</v>
      </c>
      <c r="L7023">
        <v>0.2</v>
      </c>
      <c r="M7023" s="2" t="b">
        <f t="shared" si="218"/>
        <v>1</v>
      </c>
      <c r="N7023" s="2" t="str">
        <f t="shared" si="219"/>
        <v>Male202135-44 yearsGR113-092</v>
      </c>
    </row>
    <row r="7024" spans="2:14" x14ac:dyDescent="0.35">
      <c r="B7024" t="s">
        <v>712</v>
      </c>
      <c r="C7024" t="s">
        <v>713</v>
      </c>
      <c r="D7024">
        <v>2021</v>
      </c>
      <c r="E7024">
        <v>2021</v>
      </c>
      <c r="F7024" s="1" t="s">
        <v>22</v>
      </c>
      <c r="G7024" s="1" t="s">
        <v>23</v>
      </c>
      <c r="H7024" s="1" t="s">
        <v>93</v>
      </c>
      <c r="I7024" s="1" t="s">
        <v>92</v>
      </c>
      <c r="J7024">
        <v>3704</v>
      </c>
      <c r="K7024">
        <v>21857613</v>
      </c>
      <c r="L7024">
        <v>16.899999999999999</v>
      </c>
      <c r="M7024" s="2" t="b">
        <f t="shared" ref="M7024:M7087" si="220">LEFT(H7024,1)="#"</f>
        <v>1</v>
      </c>
      <c r="N7024" s="2" t="str">
        <f t="shared" ref="N7024:N7087" si="221">B7024&amp;E7024&amp;F7024&amp;I7024</f>
        <v>Male202135-44 yearsGR113-093</v>
      </c>
    </row>
    <row r="7025" spans="2:14" x14ac:dyDescent="0.35">
      <c r="B7025" t="s">
        <v>712</v>
      </c>
      <c r="C7025" t="s">
        <v>713</v>
      </c>
      <c r="D7025">
        <v>2021</v>
      </c>
      <c r="E7025">
        <v>2021</v>
      </c>
      <c r="F7025" s="1" t="s">
        <v>22</v>
      </c>
      <c r="G7025" s="1" t="s">
        <v>23</v>
      </c>
      <c r="H7025" s="1" t="s">
        <v>91</v>
      </c>
      <c r="I7025" s="1" t="s">
        <v>90</v>
      </c>
      <c r="J7025">
        <v>2973</v>
      </c>
      <c r="K7025">
        <v>21857613</v>
      </c>
      <c r="L7025">
        <v>13.6</v>
      </c>
      <c r="M7025" s="2" t="b">
        <f t="shared" si="220"/>
        <v>0</v>
      </c>
      <c r="N7025" s="2" t="str">
        <f t="shared" si="221"/>
        <v>Male202135-44 yearsGR113-094</v>
      </c>
    </row>
    <row r="7026" spans="2:14" x14ac:dyDescent="0.35">
      <c r="B7026" t="s">
        <v>712</v>
      </c>
      <c r="C7026" t="s">
        <v>713</v>
      </c>
      <c r="D7026">
        <v>2021</v>
      </c>
      <c r="E7026">
        <v>2021</v>
      </c>
      <c r="F7026" s="1" t="s">
        <v>22</v>
      </c>
      <c r="G7026" s="1" t="s">
        <v>23</v>
      </c>
      <c r="H7026" s="1" t="s">
        <v>178</v>
      </c>
      <c r="I7026" s="1" t="s">
        <v>177</v>
      </c>
      <c r="J7026">
        <v>731</v>
      </c>
      <c r="K7026">
        <v>21857613</v>
      </c>
      <c r="L7026">
        <v>3.3</v>
      </c>
      <c r="M7026" s="2" t="b">
        <f t="shared" si="220"/>
        <v>0</v>
      </c>
      <c r="N7026" s="2" t="str">
        <f t="shared" si="221"/>
        <v>Male202135-44 yearsGR113-095</v>
      </c>
    </row>
    <row r="7027" spans="2:14" x14ac:dyDescent="0.35">
      <c r="B7027" t="s">
        <v>712</v>
      </c>
      <c r="C7027" t="s">
        <v>713</v>
      </c>
      <c r="D7027">
        <v>2021</v>
      </c>
      <c r="E7027">
        <v>2021</v>
      </c>
      <c r="F7027" s="1" t="s">
        <v>22</v>
      </c>
      <c r="G7027" s="1" t="s">
        <v>23</v>
      </c>
      <c r="H7027" s="1" t="s">
        <v>176</v>
      </c>
      <c r="I7027" s="1" t="s">
        <v>175</v>
      </c>
      <c r="J7027">
        <v>32</v>
      </c>
      <c r="K7027">
        <v>21857613</v>
      </c>
      <c r="L7027">
        <v>0.1</v>
      </c>
      <c r="M7027" s="2" t="b">
        <f t="shared" si="220"/>
        <v>1</v>
      </c>
      <c r="N7027" s="2" t="str">
        <f t="shared" si="221"/>
        <v>Male202135-44 yearsGR113-096</v>
      </c>
    </row>
    <row r="7028" spans="2:14" x14ac:dyDescent="0.35">
      <c r="B7028" t="s">
        <v>712</v>
      </c>
      <c r="C7028" t="s">
        <v>713</v>
      </c>
      <c r="D7028">
        <v>2021</v>
      </c>
      <c r="E7028">
        <v>2021</v>
      </c>
      <c r="F7028" s="1" t="s">
        <v>22</v>
      </c>
      <c r="G7028" s="1" t="s">
        <v>23</v>
      </c>
      <c r="H7028" s="1" t="s">
        <v>89</v>
      </c>
      <c r="I7028" s="1" t="s">
        <v>88</v>
      </c>
      <c r="J7028">
        <v>554</v>
      </c>
      <c r="K7028">
        <v>21857613</v>
      </c>
      <c r="L7028">
        <v>2.5</v>
      </c>
      <c r="M7028" s="2" t="b">
        <f t="shared" si="220"/>
        <v>1</v>
      </c>
      <c r="N7028" s="2" t="str">
        <f t="shared" si="221"/>
        <v>Male202135-44 yearsGR113-097</v>
      </c>
    </row>
    <row r="7029" spans="2:14" x14ac:dyDescent="0.35">
      <c r="B7029" t="s">
        <v>712</v>
      </c>
      <c r="C7029" t="s">
        <v>713</v>
      </c>
      <c r="D7029">
        <v>2021</v>
      </c>
      <c r="E7029">
        <v>2021</v>
      </c>
      <c r="F7029" s="1" t="s">
        <v>22</v>
      </c>
      <c r="G7029" s="1" t="s">
        <v>23</v>
      </c>
      <c r="H7029" s="1" t="s">
        <v>87</v>
      </c>
      <c r="I7029" s="1" t="s">
        <v>86</v>
      </c>
      <c r="J7029">
        <v>540</v>
      </c>
      <c r="K7029">
        <v>21857613</v>
      </c>
      <c r="L7029">
        <v>2.5</v>
      </c>
      <c r="M7029" s="2" t="b">
        <f t="shared" si="220"/>
        <v>0</v>
      </c>
      <c r="N7029" s="2" t="str">
        <f t="shared" si="221"/>
        <v>Male202135-44 yearsGR113-100</v>
      </c>
    </row>
    <row r="7030" spans="2:14" x14ac:dyDescent="0.35">
      <c r="B7030" t="s">
        <v>712</v>
      </c>
      <c r="C7030" t="s">
        <v>713</v>
      </c>
      <c r="D7030">
        <v>2021</v>
      </c>
      <c r="E7030">
        <v>2021</v>
      </c>
      <c r="F7030" s="1" t="s">
        <v>22</v>
      </c>
      <c r="G7030" s="1" t="s">
        <v>23</v>
      </c>
      <c r="H7030" s="1" t="s">
        <v>170</v>
      </c>
      <c r="I7030" s="1" t="s">
        <v>169</v>
      </c>
      <c r="J7030">
        <v>16</v>
      </c>
      <c r="K7030">
        <v>21857613</v>
      </c>
      <c r="L7030" t="s">
        <v>10</v>
      </c>
      <c r="M7030" s="2" t="b">
        <f t="shared" si="220"/>
        <v>1</v>
      </c>
      <c r="N7030" s="2" t="str">
        <f t="shared" si="221"/>
        <v>Male202135-44 yearsGR113-102</v>
      </c>
    </row>
    <row r="7031" spans="2:14" x14ac:dyDescent="0.35">
      <c r="B7031" t="s">
        <v>712</v>
      </c>
      <c r="C7031" t="s">
        <v>713</v>
      </c>
      <c r="D7031">
        <v>2021</v>
      </c>
      <c r="E7031">
        <v>2021</v>
      </c>
      <c r="F7031" s="1" t="s">
        <v>22</v>
      </c>
      <c r="G7031" s="1" t="s">
        <v>23</v>
      </c>
      <c r="H7031" s="1" t="s">
        <v>164</v>
      </c>
      <c r="I7031" s="1" t="s">
        <v>163</v>
      </c>
      <c r="J7031">
        <v>282</v>
      </c>
      <c r="K7031">
        <v>21857613</v>
      </c>
      <c r="L7031">
        <v>1.3</v>
      </c>
      <c r="M7031" s="2" t="b">
        <f t="shared" si="220"/>
        <v>1</v>
      </c>
      <c r="N7031" s="2" t="str">
        <f t="shared" si="221"/>
        <v>Male202135-44 yearsGR113-109</v>
      </c>
    </row>
    <row r="7032" spans="2:14" x14ac:dyDescent="0.35">
      <c r="B7032" t="s">
        <v>712</v>
      </c>
      <c r="C7032" t="s">
        <v>713</v>
      </c>
      <c r="D7032">
        <v>2021</v>
      </c>
      <c r="E7032">
        <v>2021</v>
      </c>
      <c r="F7032" s="1" t="s">
        <v>22</v>
      </c>
      <c r="G7032" s="1" t="s">
        <v>23</v>
      </c>
      <c r="H7032" s="1" t="s">
        <v>83</v>
      </c>
      <c r="I7032" s="1" t="s">
        <v>82</v>
      </c>
      <c r="J7032">
        <v>1258</v>
      </c>
      <c r="K7032">
        <v>21857613</v>
      </c>
      <c r="L7032">
        <v>5.8</v>
      </c>
      <c r="M7032" s="2" t="b">
        <f t="shared" si="220"/>
        <v>0</v>
      </c>
      <c r="N7032" s="2" t="str">
        <f t="shared" si="221"/>
        <v>Male202135-44 yearsGR113-110</v>
      </c>
    </row>
    <row r="7033" spans="2:14" x14ac:dyDescent="0.35">
      <c r="B7033" t="s">
        <v>712</v>
      </c>
      <c r="C7033" t="s">
        <v>713</v>
      </c>
      <c r="D7033">
        <v>2021</v>
      </c>
      <c r="E7033">
        <v>2021</v>
      </c>
      <c r="F7033" s="1" t="s">
        <v>22</v>
      </c>
      <c r="G7033" s="1" t="s">
        <v>23</v>
      </c>
      <c r="H7033" s="1" t="s">
        <v>81</v>
      </c>
      <c r="I7033" s="1" t="s">
        <v>80</v>
      </c>
      <c r="J7033">
        <v>6816</v>
      </c>
      <c r="K7033">
        <v>21857613</v>
      </c>
      <c r="L7033">
        <v>31.2</v>
      </c>
      <c r="M7033" s="2" t="b">
        <f t="shared" si="220"/>
        <v>0</v>
      </c>
      <c r="N7033" s="2" t="str">
        <f t="shared" si="221"/>
        <v>Male202135-44 yearsGR113-111</v>
      </c>
    </row>
    <row r="7034" spans="2:14" x14ac:dyDescent="0.35">
      <c r="B7034" t="s">
        <v>712</v>
      </c>
      <c r="C7034" t="s">
        <v>713</v>
      </c>
      <c r="D7034">
        <v>2021</v>
      </c>
      <c r="E7034">
        <v>2021</v>
      </c>
      <c r="F7034" s="1" t="s">
        <v>22</v>
      </c>
      <c r="G7034" s="1" t="s">
        <v>23</v>
      </c>
      <c r="H7034" s="1" t="s">
        <v>79</v>
      </c>
      <c r="I7034" s="1" t="s">
        <v>78</v>
      </c>
      <c r="J7034">
        <v>26339</v>
      </c>
      <c r="K7034">
        <v>21857613</v>
      </c>
      <c r="L7034">
        <v>120.5</v>
      </c>
      <c r="M7034" s="2" t="b">
        <f t="shared" si="220"/>
        <v>1</v>
      </c>
      <c r="N7034" s="2" t="str">
        <f t="shared" si="221"/>
        <v>Male202135-44 yearsGR113-112</v>
      </c>
    </row>
    <row r="7035" spans="2:14" x14ac:dyDescent="0.35">
      <c r="B7035" t="s">
        <v>712</v>
      </c>
      <c r="C7035" t="s">
        <v>713</v>
      </c>
      <c r="D7035">
        <v>2021</v>
      </c>
      <c r="E7035">
        <v>2021</v>
      </c>
      <c r="F7035" s="1" t="s">
        <v>22</v>
      </c>
      <c r="G7035" s="1" t="s">
        <v>23</v>
      </c>
      <c r="H7035" s="1" t="s">
        <v>77</v>
      </c>
      <c r="I7035" s="1" t="s">
        <v>76</v>
      </c>
      <c r="J7035">
        <v>5628</v>
      </c>
      <c r="K7035">
        <v>21857613</v>
      </c>
      <c r="L7035">
        <v>25.7</v>
      </c>
      <c r="M7035" s="2" t="b">
        <f t="shared" si="220"/>
        <v>0</v>
      </c>
      <c r="N7035" s="2" t="str">
        <f t="shared" si="221"/>
        <v>Male202135-44 yearsGR113-113</v>
      </c>
    </row>
    <row r="7036" spans="2:14" x14ac:dyDescent="0.35">
      <c r="B7036" t="s">
        <v>712</v>
      </c>
      <c r="C7036" t="s">
        <v>713</v>
      </c>
      <c r="D7036">
        <v>2021</v>
      </c>
      <c r="E7036">
        <v>2021</v>
      </c>
      <c r="F7036" s="1" t="s">
        <v>22</v>
      </c>
      <c r="G7036" s="1" t="s">
        <v>23</v>
      </c>
      <c r="H7036" s="1" t="s">
        <v>75</v>
      </c>
      <c r="I7036" s="1" t="s">
        <v>74</v>
      </c>
      <c r="J7036">
        <v>5243</v>
      </c>
      <c r="K7036">
        <v>21857613</v>
      </c>
      <c r="L7036">
        <v>24</v>
      </c>
      <c r="M7036" s="2" t="b">
        <f t="shared" si="220"/>
        <v>0</v>
      </c>
      <c r="N7036" s="2" t="str">
        <f t="shared" si="221"/>
        <v>Male202135-44 yearsGR113-114</v>
      </c>
    </row>
    <row r="7037" spans="2:14" x14ac:dyDescent="0.35">
      <c r="B7037" t="s">
        <v>712</v>
      </c>
      <c r="C7037" t="s">
        <v>713</v>
      </c>
      <c r="D7037">
        <v>2021</v>
      </c>
      <c r="E7037">
        <v>2021</v>
      </c>
      <c r="F7037" s="1" t="s">
        <v>22</v>
      </c>
      <c r="G7037" s="1" t="s">
        <v>23</v>
      </c>
      <c r="H7037" s="1" t="s">
        <v>162</v>
      </c>
      <c r="I7037" s="1" t="s">
        <v>161</v>
      </c>
      <c r="J7037">
        <v>164</v>
      </c>
      <c r="K7037">
        <v>21857613</v>
      </c>
      <c r="L7037">
        <v>0.8</v>
      </c>
      <c r="M7037" s="2" t="b">
        <f t="shared" si="220"/>
        <v>0</v>
      </c>
      <c r="N7037" s="2" t="str">
        <f t="shared" si="221"/>
        <v>Male202135-44 yearsGR113-115</v>
      </c>
    </row>
    <row r="7038" spans="2:14" x14ac:dyDescent="0.35">
      <c r="B7038" t="s">
        <v>712</v>
      </c>
      <c r="C7038" t="s">
        <v>713</v>
      </c>
      <c r="D7038">
        <v>2021</v>
      </c>
      <c r="E7038">
        <v>2021</v>
      </c>
      <c r="F7038" s="1" t="s">
        <v>22</v>
      </c>
      <c r="G7038" s="1" t="s">
        <v>23</v>
      </c>
      <c r="H7038" s="1" t="s">
        <v>160</v>
      </c>
      <c r="I7038" s="1" t="s">
        <v>159</v>
      </c>
      <c r="J7038">
        <v>221</v>
      </c>
      <c r="K7038">
        <v>21857613</v>
      </c>
      <c r="L7038">
        <v>1</v>
      </c>
      <c r="M7038" s="2" t="b">
        <f t="shared" si="220"/>
        <v>0</v>
      </c>
      <c r="N7038" s="2" t="str">
        <f t="shared" si="221"/>
        <v>Male202135-44 yearsGR113-116</v>
      </c>
    </row>
    <row r="7039" spans="2:14" x14ac:dyDescent="0.35">
      <c r="B7039" t="s">
        <v>712</v>
      </c>
      <c r="C7039" t="s">
        <v>713</v>
      </c>
      <c r="D7039">
        <v>2021</v>
      </c>
      <c r="E7039">
        <v>2021</v>
      </c>
      <c r="F7039" s="1" t="s">
        <v>22</v>
      </c>
      <c r="G7039" s="1" t="s">
        <v>23</v>
      </c>
      <c r="H7039" s="1" t="s">
        <v>73</v>
      </c>
      <c r="I7039" s="1" t="s">
        <v>72</v>
      </c>
      <c r="J7039">
        <v>20711</v>
      </c>
      <c r="K7039">
        <v>21857613</v>
      </c>
      <c r="L7039">
        <v>94.8</v>
      </c>
      <c r="M7039" s="2" t="b">
        <f t="shared" si="220"/>
        <v>0</v>
      </c>
      <c r="N7039" s="2" t="str">
        <f t="shared" si="221"/>
        <v>Male202135-44 yearsGR113-117</v>
      </c>
    </row>
    <row r="7040" spans="2:14" x14ac:dyDescent="0.35">
      <c r="B7040" t="s">
        <v>712</v>
      </c>
      <c r="C7040" t="s">
        <v>713</v>
      </c>
      <c r="D7040">
        <v>2021</v>
      </c>
      <c r="E7040">
        <v>2021</v>
      </c>
      <c r="F7040" s="1" t="s">
        <v>22</v>
      </c>
      <c r="G7040" s="1" t="s">
        <v>23</v>
      </c>
      <c r="H7040" s="1" t="s">
        <v>71</v>
      </c>
      <c r="I7040" s="1" t="s">
        <v>70</v>
      </c>
      <c r="J7040">
        <v>557</v>
      </c>
      <c r="K7040">
        <v>21857613</v>
      </c>
      <c r="L7040">
        <v>2.5</v>
      </c>
      <c r="M7040" s="2" t="b">
        <f t="shared" si="220"/>
        <v>0</v>
      </c>
      <c r="N7040" s="2" t="str">
        <f t="shared" si="221"/>
        <v>Male202135-44 yearsGR113-118</v>
      </c>
    </row>
    <row r="7041" spans="2:14" x14ac:dyDescent="0.35">
      <c r="B7041" t="s">
        <v>712</v>
      </c>
      <c r="C7041" t="s">
        <v>713</v>
      </c>
      <c r="D7041">
        <v>2021</v>
      </c>
      <c r="E7041">
        <v>2021</v>
      </c>
      <c r="F7041" s="1" t="s">
        <v>22</v>
      </c>
      <c r="G7041" s="1" t="s">
        <v>23</v>
      </c>
      <c r="H7041" s="1" t="s">
        <v>158</v>
      </c>
      <c r="I7041" s="1" t="s">
        <v>157</v>
      </c>
      <c r="J7041">
        <v>62</v>
      </c>
      <c r="K7041">
        <v>21857613</v>
      </c>
      <c r="L7041">
        <v>0.3</v>
      </c>
      <c r="M7041" s="2" t="b">
        <f t="shared" si="220"/>
        <v>0</v>
      </c>
      <c r="N7041" s="2" t="str">
        <f t="shared" si="221"/>
        <v>Male202135-44 yearsGR113-119</v>
      </c>
    </row>
    <row r="7042" spans="2:14" x14ac:dyDescent="0.35">
      <c r="B7042" t="s">
        <v>712</v>
      </c>
      <c r="C7042" t="s">
        <v>713</v>
      </c>
      <c r="D7042">
        <v>2021</v>
      </c>
      <c r="E7042">
        <v>2021</v>
      </c>
      <c r="F7042" s="1" t="s">
        <v>22</v>
      </c>
      <c r="G7042" s="1" t="s">
        <v>23</v>
      </c>
      <c r="H7042" s="1" t="s">
        <v>69</v>
      </c>
      <c r="I7042" s="1" t="s">
        <v>68</v>
      </c>
      <c r="J7042">
        <v>462</v>
      </c>
      <c r="K7042">
        <v>21857613</v>
      </c>
      <c r="L7042">
        <v>2.1</v>
      </c>
      <c r="M7042" s="2" t="b">
        <f t="shared" si="220"/>
        <v>0</v>
      </c>
      <c r="N7042" s="2" t="str">
        <f t="shared" si="221"/>
        <v>Male202135-44 yearsGR113-120</v>
      </c>
    </row>
    <row r="7043" spans="2:14" x14ac:dyDescent="0.35">
      <c r="B7043" t="s">
        <v>712</v>
      </c>
      <c r="C7043" t="s">
        <v>713</v>
      </c>
      <c r="D7043">
        <v>2021</v>
      </c>
      <c r="E7043">
        <v>2021</v>
      </c>
      <c r="F7043" s="1" t="s">
        <v>22</v>
      </c>
      <c r="G7043" s="1" t="s">
        <v>23</v>
      </c>
      <c r="H7043" s="1" t="s">
        <v>156</v>
      </c>
      <c r="I7043" s="1" t="s">
        <v>155</v>
      </c>
      <c r="J7043">
        <v>138</v>
      </c>
      <c r="K7043">
        <v>21857613</v>
      </c>
      <c r="L7043">
        <v>0.6</v>
      </c>
      <c r="M7043" s="2" t="b">
        <f t="shared" si="220"/>
        <v>0</v>
      </c>
      <c r="N7043" s="2" t="str">
        <f t="shared" si="221"/>
        <v>Male202135-44 yearsGR113-121</v>
      </c>
    </row>
    <row r="7044" spans="2:14" x14ac:dyDescent="0.35">
      <c r="B7044" t="s">
        <v>712</v>
      </c>
      <c r="C7044" t="s">
        <v>713</v>
      </c>
      <c r="D7044">
        <v>2021</v>
      </c>
      <c r="E7044">
        <v>2021</v>
      </c>
      <c r="F7044" s="1" t="s">
        <v>22</v>
      </c>
      <c r="G7044" s="1" t="s">
        <v>23</v>
      </c>
      <c r="H7044" s="1" t="s">
        <v>67</v>
      </c>
      <c r="I7044" s="1" t="s">
        <v>66</v>
      </c>
      <c r="J7044">
        <v>18584</v>
      </c>
      <c r="K7044">
        <v>21857613</v>
      </c>
      <c r="L7044">
        <v>85</v>
      </c>
      <c r="M7044" s="2" t="b">
        <f t="shared" si="220"/>
        <v>0</v>
      </c>
      <c r="N7044" s="2" t="str">
        <f t="shared" si="221"/>
        <v>Male202135-44 yearsGR113-122</v>
      </c>
    </row>
    <row r="7045" spans="2:14" x14ac:dyDescent="0.35">
      <c r="B7045" t="s">
        <v>712</v>
      </c>
      <c r="C7045" t="s">
        <v>713</v>
      </c>
      <c r="D7045">
        <v>2021</v>
      </c>
      <c r="E7045">
        <v>2021</v>
      </c>
      <c r="F7045" s="1" t="s">
        <v>22</v>
      </c>
      <c r="G7045" s="1" t="s">
        <v>23</v>
      </c>
      <c r="H7045" s="1" t="s">
        <v>154</v>
      </c>
      <c r="I7045" s="1" t="s">
        <v>153</v>
      </c>
      <c r="J7045">
        <v>908</v>
      </c>
      <c r="K7045">
        <v>21857613</v>
      </c>
      <c r="L7045">
        <v>4.2</v>
      </c>
      <c r="M7045" s="2" t="b">
        <f t="shared" si="220"/>
        <v>0</v>
      </c>
      <c r="N7045" s="2" t="str">
        <f t="shared" si="221"/>
        <v>Male202135-44 yearsGR113-123</v>
      </c>
    </row>
    <row r="7046" spans="2:14" x14ac:dyDescent="0.35">
      <c r="B7046" t="s">
        <v>712</v>
      </c>
      <c r="C7046" t="s">
        <v>713</v>
      </c>
      <c r="D7046">
        <v>2021</v>
      </c>
      <c r="E7046">
        <v>2021</v>
      </c>
      <c r="F7046" s="1" t="s">
        <v>22</v>
      </c>
      <c r="G7046" s="1" t="s">
        <v>23</v>
      </c>
      <c r="H7046" s="1" t="s">
        <v>65</v>
      </c>
      <c r="I7046" s="1" t="s">
        <v>64</v>
      </c>
      <c r="J7046">
        <v>6237</v>
      </c>
      <c r="K7046">
        <v>21857613</v>
      </c>
      <c r="L7046">
        <v>28.5</v>
      </c>
      <c r="M7046" s="2" t="b">
        <f t="shared" si="220"/>
        <v>1</v>
      </c>
      <c r="N7046" s="2" t="str">
        <f t="shared" si="221"/>
        <v>Male202135-44 yearsGR113-124</v>
      </c>
    </row>
    <row r="7047" spans="2:14" x14ac:dyDescent="0.35">
      <c r="B7047" t="s">
        <v>712</v>
      </c>
      <c r="C7047" t="s">
        <v>713</v>
      </c>
      <c r="D7047">
        <v>2021</v>
      </c>
      <c r="E7047">
        <v>2021</v>
      </c>
      <c r="F7047" s="1" t="s">
        <v>22</v>
      </c>
      <c r="G7047" s="1" t="s">
        <v>23</v>
      </c>
      <c r="H7047" s="1" t="s">
        <v>152</v>
      </c>
      <c r="I7047" s="1" t="s">
        <v>151</v>
      </c>
      <c r="J7047">
        <v>3083</v>
      </c>
      <c r="K7047">
        <v>21857613</v>
      </c>
      <c r="L7047">
        <v>14.1</v>
      </c>
      <c r="M7047" s="2" t="b">
        <f t="shared" si="220"/>
        <v>0</v>
      </c>
      <c r="N7047" s="2" t="str">
        <f t="shared" si="221"/>
        <v>Male202135-44 yearsGR113-125</v>
      </c>
    </row>
    <row r="7048" spans="2:14" x14ac:dyDescent="0.35">
      <c r="B7048" t="s">
        <v>712</v>
      </c>
      <c r="C7048" t="s">
        <v>713</v>
      </c>
      <c r="D7048">
        <v>2021</v>
      </c>
      <c r="E7048">
        <v>2021</v>
      </c>
      <c r="F7048" s="1" t="s">
        <v>22</v>
      </c>
      <c r="G7048" s="1" t="s">
        <v>23</v>
      </c>
      <c r="H7048" s="1" t="s">
        <v>63</v>
      </c>
      <c r="I7048" s="1" t="s">
        <v>62</v>
      </c>
      <c r="J7048">
        <v>3154</v>
      </c>
      <c r="K7048">
        <v>21857613</v>
      </c>
      <c r="L7048">
        <v>14.4</v>
      </c>
      <c r="M7048" s="2" t="b">
        <f t="shared" si="220"/>
        <v>0</v>
      </c>
      <c r="N7048" s="2" t="str">
        <f t="shared" si="221"/>
        <v>Male202135-44 yearsGR113-126</v>
      </c>
    </row>
    <row r="7049" spans="2:14" x14ac:dyDescent="0.35">
      <c r="B7049" t="s">
        <v>712</v>
      </c>
      <c r="C7049" t="s">
        <v>713</v>
      </c>
      <c r="D7049">
        <v>2021</v>
      </c>
      <c r="E7049">
        <v>2021</v>
      </c>
      <c r="F7049" s="1" t="s">
        <v>22</v>
      </c>
      <c r="G7049" s="1" t="s">
        <v>23</v>
      </c>
      <c r="H7049" s="1" t="s">
        <v>61</v>
      </c>
      <c r="I7049" s="1" t="s">
        <v>60</v>
      </c>
      <c r="J7049">
        <v>3966</v>
      </c>
      <c r="K7049">
        <v>21857613</v>
      </c>
      <c r="L7049">
        <v>18.100000000000001</v>
      </c>
      <c r="M7049" s="2" t="b">
        <f t="shared" si="220"/>
        <v>1</v>
      </c>
      <c r="N7049" s="2" t="str">
        <f t="shared" si="221"/>
        <v>Male202135-44 yearsGR113-127</v>
      </c>
    </row>
    <row r="7050" spans="2:14" x14ac:dyDescent="0.35">
      <c r="B7050" t="s">
        <v>712</v>
      </c>
      <c r="C7050" t="s">
        <v>713</v>
      </c>
      <c r="D7050">
        <v>2021</v>
      </c>
      <c r="E7050">
        <v>2021</v>
      </c>
      <c r="F7050" s="1" t="s">
        <v>22</v>
      </c>
      <c r="G7050" s="1" t="s">
        <v>23</v>
      </c>
      <c r="H7050" s="1" t="s">
        <v>59</v>
      </c>
      <c r="I7050" s="1" t="s">
        <v>58</v>
      </c>
      <c r="J7050">
        <v>3319</v>
      </c>
      <c r="K7050">
        <v>21857613</v>
      </c>
      <c r="L7050">
        <v>15.2</v>
      </c>
      <c r="M7050" s="2" t="b">
        <f t="shared" si="220"/>
        <v>0</v>
      </c>
      <c r="N7050" s="2" t="str">
        <f t="shared" si="221"/>
        <v>Male202135-44 yearsGR113-128</v>
      </c>
    </row>
    <row r="7051" spans="2:14" x14ac:dyDescent="0.35">
      <c r="B7051" t="s">
        <v>712</v>
      </c>
      <c r="C7051" t="s">
        <v>713</v>
      </c>
      <c r="D7051">
        <v>2021</v>
      </c>
      <c r="E7051">
        <v>2021</v>
      </c>
      <c r="F7051" s="1" t="s">
        <v>22</v>
      </c>
      <c r="G7051" s="1" t="s">
        <v>23</v>
      </c>
      <c r="H7051" s="1" t="s">
        <v>57</v>
      </c>
      <c r="I7051" s="1" t="s">
        <v>56</v>
      </c>
      <c r="J7051">
        <v>647</v>
      </c>
      <c r="K7051">
        <v>21857613</v>
      </c>
      <c r="L7051">
        <v>3</v>
      </c>
      <c r="M7051" s="2" t="b">
        <f t="shared" si="220"/>
        <v>0</v>
      </c>
      <c r="N7051" s="2" t="str">
        <f t="shared" si="221"/>
        <v>Male202135-44 yearsGR113-129</v>
      </c>
    </row>
    <row r="7052" spans="2:14" x14ac:dyDescent="0.35">
      <c r="B7052" t="s">
        <v>712</v>
      </c>
      <c r="C7052" t="s">
        <v>713</v>
      </c>
      <c r="D7052">
        <v>2021</v>
      </c>
      <c r="E7052">
        <v>2021</v>
      </c>
      <c r="F7052" s="1" t="s">
        <v>22</v>
      </c>
      <c r="G7052" s="1" t="s">
        <v>23</v>
      </c>
      <c r="H7052" s="1" t="s">
        <v>300</v>
      </c>
      <c r="I7052" s="1" t="s">
        <v>299</v>
      </c>
      <c r="J7052">
        <v>164</v>
      </c>
      <c r="K7052">
        <v>21857613</v>
      </c>
      <c r="L7052">
        <v>0.8</v>
      </c>
      <c r="M7052" s="2" t="b">
        <f t="shared" si="220"/>
        <v>1</v>
      </c>
      <c r="N7052" s="2" t="str">
        <f t="shared" si="221"/>
        <v>Male202135-44 yearsGR113-130</v>
      </c>
    </row>
    <row r="7053" spans="2:14" x14ac:dyDescent="0.35">
      <c r="B7053" t="s">
        <v>712</v>
      </c>
      <c r="C7053" t="s">
        <v>713</v>
      </c>
      <c r="D7053">
        <v>2021</v>
      </c>
      <c r="E7053">
        <v>2021</v>
      </c>
      <c r="F7053" s="1" t="s">
        <v>22</v>
      </c>
      <c r="G7053" s="1" t="s">
        <v>23</v>
      </c>
      <c r="H7053" s="1" t="s">
        <v>55</v>
      </c>
      <c r="I7053" s="1" t="s">
        <v>54</v>
      </c>
      <c r="J7053">
        <v>901</v>
      </c>
      <c r="K7053">
        <v>21857613</v>
      </c>
      <c r="L7053">
        <v>4.0999999999999996</v>
      </c>
      <c r="M7053" s="2" t="b">
        <f t="shared" si="220"/>
        <v>0</v>
      </c>
      <c r="N7053" s="2" t="str">
        <f t="shared" si="221"/>
        <v>Male202135-44 yearsGR113-131</v>
      </c>
    </row>
    <row r="7054" spans="2:14" x14ac:dyDescent="0.35">
      <c r="B7054" t="s">
        <v>712</v>
      </c>
      <c r="C7054" t="s">
        <v>713</v>
      </c>
      <c r="D7054">
        <v>2021</v>
      </c>
      <c r="E7054">
        <v>2021</v>
      </c>
      <c r="F7054" s="1" t="s">
        <v>22</v>
      </c>
      <c r="G7054" s="1" t="s">
        <v>23</v>
      </c>
      <c r="H7054" s="1" t="s">
        <v>150</v>
      </c>
      <c r="I7054" s="1" t="s">
        <v>149</v>
      </c>
      <c r="J7054">
        <v>44</v>
      </c>
      <c r="K7054">
        <v>21857613</v>
      </c>
      <c r="L7054">
        <v>0.2</v>
      </c>
      <c r="M7054" s="2" t="b">
        <f t="shared" si="220"/>
        <v>0</v>
      </c>
      <c r="N7054" s="2" t="str">
        <f t="shared" si="221"/>
        <v>Male202135-44 yearsGR113-132</v>
      </c>
    </row>
    <row r="7055" spans="2:14" x14ac:dyDescent="0.35">
      <c r="B7055" t="s">
        <v>712</v>
      </c>
      <c r="C7055" t="s">
        <v>713</v>
      </c>
      <c r="D7055">
        <v>2021</v>
      </c>
      <c r="E7055">
        <v>2021</v>
      </c>
      <c r="F7055" s="1" t="s">
        <v>22</v>
      </c>
      <c r="G7055" s="1" t="s">
        <v>23</v>
      </c>
      <c r="H7055" s="1" t="s">
        <v>53</v>
      </c>
      <c r="I7055" s="1" t="s">
        <v>52</v>
      </c>
      <c r="J7055">
        <v>857</v>
      </c>
      <c r="K7055">
        <v>21857613</v>
      </c>
      <c r="L7055">
        <v>3.9</v>
      </c>
      <c r="M7055" s="2" t="b">
        <f t="shared" si="220"/>
        <v>0</v>
      </c>
      <c r="N7055" s="2" t="str">
        <f t="shared" si="221"/>
        <v>Male202135-44 yearsGR113-133</v>
      </c>
    </row>
    <row r="7056" spans="2:14" x14ac:dyDescent="0.35">
      <c r="B7056" t="s">
        <v>712</v>
      </c>
      <c r="C7056" t="s">
        <v>713</v>
      </c>
      <c r="D7056">
        <v>2021</v>
      </c>
      <c r="E7056">
        <v>2021</v>
      </c>
      <c r="F7056" s="1" t="s">
        <v>22</v>
      </c>
      <c r="G7056" s="1" t="s">
        <v>23</v>
      </c>
      <c r="H7056" s="1" t="s">
        <v>147</v>
      </c>
      <c r="I7056" s="1" t="s">
        <v>146</v>
      </c>
      <c r="J7056">
        <v>123</v>
      </c>
      <c r="K7056">
        <v>21857613</v>
      </c>
      <c r="L7056">
        <v>0.6</v>
      </c>
      <c r="M7056" s="2" t="b">
        <f t="shared" si="220"/>
        <v>1</v>
      </c>
      <c r="N7056" s="2" t="str">
        <f t="shared" si="221"/>
        <v>Male202135-44 yearsGR113-135</v>
      </c>
    </row>
    <row r="7057" spans="2:14" x14ac:dyDescent="0.35">
      <c r="B7057" t="s">
        <v>712</v>
      </c>
      <c r="C7057" t="s">
        <v>713</v>
      </c>
      <c r="D7057">
        <v>2021</v>
      </c>
      <c r="E7057">
        <v>2021</v>
      </c>
      <c r="F7057" s="1" t="s">
        <v>22</v>
      </c>
      <c r="G7057" s="1" t="s">
        <v>23</v>
      </c>
      <c r="H7057" s="1" t="s">
        <v>145</v>
      </c>
      <c r="I7057" s="1" t="s">
        <v>144</v>
      </c>
      <c r="J7057">
        <v>27</v>
      </c>
      <c r="K7057">
        <v>21857613</v>
      </c>
      <c r="L7057">
        <v>0.1</v>
      </c>
      <c r="M7057" s="2" t="b">
        <f t="shared" si="220"/>
        <v>1</v>
      </c>
      <c r="N7057" s="2" t="str">
        <f t="shared" si="221"/>
        <v>Male202135-44 yearsGR113-136</v>
      </c>
    </row>
    <row r="7058" spans="2:14" x14ac:dyDescent="0.35">
      <c r="B7058" t="s">
        <v>712</v>
      </c>
      <c r="C7058" t="s">
        <v>713</v>
      </c>
      <c r="D7058">
        <v>2021</v>
      </c>
      <c r="E7058">
        <v>2021</v>
      </c>
      <c r="F7058" s="1" t="s">
        <v>22</v>
      </c>
      <c r="G7058" s="1" t="s">
        <v>23</v>
      </c>
      <c r="H7058" s="1" t="s">
        <v>51</v>
      </c>
      <c r="I7058" s="1" t="s">
        <v>50</v>
      </c>
      <c r="J7058">
        <v>9943</v>
      </c>
      <c r="K7058">
        <v>21857613</v>
      </c>
      <c r="L7058">
        <v>45.5</v>
      </c>
      <c r="M7058" s="2" t="b">
        <f t="shared" si="220"/>
        <v>1</v>
      </c>
      <c r="N7058" s="2" t="str">
        <f t="shared" si="221"/>
        <v>Male202135-44 yearsGR113-137</v>
      </c>
    </row>
    <row r="7059" spans="2:14" x14ac:dyDescent="0.35">
      <c r="B7059" t="s">
        <v>712</v>
      </c>
      <c r="C7059" t="s">
        <v>713</v>
      </c>
      <c r="D7059">
        <v>2021</v>
      </c>
      <c r="E7059">
        <v>2021</v>
      </c>
      <c r="F7059" s="1" t="s">
        <v>24</v>
      </c>
      <c r="G7059" s="1" t="s">
        <v>25</v>
      </c>
      <c r="H7059" s="1" t="s">
        <v>296</v>
      </c>
      <c r="I7059" s="1" t="s">
        <v>295</v>
      </c>
      <c r="J7059">
        <v>123</v>
      </c>
      <c r="K7059">
        <v>20311959</v>
      </c>
      <c r="L7059">
        <v>0.6</v>
      </c>
      <c r="M7059" s="2" t="b">
        <f t="shared" si="220"/>
        <v>0</v>
      </c>
      <c r="N7059" s="2" t="str">
        <f t="shared" si="221"/>
        <v>Male202145-54 yearsGR113-003</v>
      </c>
    </row>
    <row r="7060" spans="2:14" x14ac:dyDescent="0.35">
      <c r="B7060" t="s">
        <v>712</v>
      </c>
      <c r="C7060" t="s">
        <v>713</v>
      </c>
      <c r="D7060">
        <v>2021</v>
      </c>
      <c r="E7060">
        <v>2021</v>
      </c>
      <c r="F7060" s="1" t="s">
        <v>24</v>
      </c>
      <c r="G7060" s="1" t="s">
        <v>25</v>
      </c>
      <c r="H7060" s="1" t="s">
        <v>294</v>
      </c>
      <c r="I7060" s="1" t="s">
        <v>293</v>
      </c>
      <c r="J7060">
        <v>38</v>
      </c>
      <c r="K7060">
        <v>20311959</v>
      </c>
      <c r="L7060">
        <v>0.2</v>
      </c>
      <c r="M7060" s="2" t="b">
        <f t="shared" si="220"/>
        <v>1</v>
      </c>
      <c r="N7060" s="2" t="str">
        <f t="shared" si="221"/>
        <v>Male202145-54 yearsGR113-004</v>
      </c>
    </row>
    <row r="7061" spans="2:14" x14ac:dyDescent="0.35">
      <c r="B7061" t="s">
        <v>712</v>
      </c>
      <c r="C7061" t="s">
        <v>713</v>
      </c>
      <c r="D7061">
        <v>2021</v>
      </c>
      <c r="E7061">
        <v>2021</v>
      </c>
      <c r="F7061" s="1" t="s">
        <v>24</v>
      </c>
      <c r="G7061" s="1" t="s">
        <v>25</v>
      </c>
      <c r="H7061" s="1" t="s">
        <v>292</v>
      </c>
      <c r="I7061" s="1" t="s">
        <v>291</v>
      </c>
      <c r="J7061">
        <v>25</v>
      </c>
      <c r="K7061">
        <v>20311959</v>
      </c>
      <c r="L7061">
        <v>0.1</v>
      </c>
      <c r="M7061" s="2" t="b">
        <f t="shared" si="220"/>
        <v>0</v>
      </c>
      <c r="N7061" s="2" t="str">
        <f t="shared" si="221"/>
        <v>Male202145-54 yearsGR113-005</v>
      </c>
    </row>
    <row r="7062" spans="2:14" x14ac:dyDescent="0.35">
      <c r="B7062" t="s">
        <v>712</v>
      </c>
      <c r="C7062" t="s">
        <v>713</v>
      </c>
      <c r="D7062">
        <v>2021</v>
      </c>
      <c r="E7062">
        <v>2021</v>
      </c>
      <c r="F7062" s="1" t="s">
        <v>24</v>
      </c>
      <c r="G7062" s="1" t="s">
        <v>25</v>
      </c>
      <c r="H7062" s="1" t="s">
        <v>290</v>
      </c>
      <c r="I7062" s="1" t="s">
        <v>289</v>
      </c>
      <c r="J7062">
        <v>13</v>
      </c>
      <c r="K7062">
        <v>20311959</v>
      </c>
      <c r="L7062" t="s">
        <v>10</v>
      </c>
      <c r="M7062" s="2" t="b">
        <f t="shared" si="220"/>
        <v>0</v>
      </c>
      <c r="N7062" s="2" t="str">
        <f t="shared" si="221"/>
        <v>Male202145-54 yearsGR113-006</v>
      </c>
    </row>
    <row r="7063" spans="2:14" x14ac:dyDescent="0.35">
      <c r="B7063" t="s">
        <v>712</v>
      </c>
      <c r="C7063" t="s">
        <v>713</v>
      </c>
      <c r="D7063">
        <v>2021</v>
      </c>
      <c r="E7063">
        <v>2021</v>
      </c>
      <c r="F7063" s="1" t="s">
        <v>24</v>
      </c>
      <c r="G7063" s="1" t="s">
        <v>25</v>
      </c>
      <c r="H7063" s="1" t="s">
        <v>143</v>
      </c>
      <c r="I7063" s="1" t="s">
        <v>142</v>
      </c>
      <c r="J7063">
        <v>1255</v>
      </c>
      <c r="K7063">
        <v>20311959</v>
      </c>
      <c r="L7063">
        <v>6.2</v>
      </c>
      <c r="M7063" s="2" t="b">
        <f t="shared" si="220"/>
        <v>1</v>
      </c>
      <c r="N7063" s="2" t="str">
        <f t="shared" si="221"/>
        <v>Male202145-54 yearsGR113-010</v>
      </c>
    </row>
    <row r="7064" spans="2:14" x14ac:dyDescent="0.35">
      <c r="B7064" t="s">
        <v>712</v>
      </c>
      <c r="C7064" t="s">
        <v>713</v>
      </c>
      <c r="D7064">
        <v>2021</v>
      </c>
      <c r="E7064">
        <v>2021</v>
      </c>
      <c r="F7064" s="1" t="s">
        <v>24</v>
      </c>
      <c r="G7064" s="1" t="s">
        <v>25</v>
      </c>
      <c r="H7064" s="1" t="s">
        <v>284</v>
      </c>
      <c r="I7064" s="1" t="s">
        <v>283</v>
      </c>
      <c r="J7064">
        <v>298</v>
      </c>
      <c r="K7064">
        <v>20311959</v>
      </c>
      <c r="L7064">
        <v>1.5</v>
      </c>
      <c r="M7064" s="2" t="b">
        <f t="shared" si="220"/>
        <v>1</v>
      </c>
      <c r="N7064" s="2" t="str">
        <f t="shared" si="221"/>
        <v>Male202145-54 yearsGR113-015</v>
      </c>
    </row>
    <row r="7065" spans="2:14" x14ac:dyDescent="0.35">
      <c r="B7065" t="s">
        <v>712</v>
      </c>
      <c r="C7065" t="s">
        <v>713</v>
      </c>
      <c r="D7065">
        <v>2021</v>
      </c>
      <c r="E7065">
        <v>2021</v>
      </c>
      <c r="F7065" s="1" t="s">
        <v>24</v>
      </c>
      <c r="G7065" s="1" t="s">
        <v>25</v>
      </c>
      <c r="H7065" s="1" t="s">
        <v>282</v>
      </c>
      <c r="I7065" s="1" t="s">
        <v>281</v>
      </c>
      <c r="J7065">
        <v>745</v>
      </c>
      <c r="K7065">
        <v>20311959</v>
      </c>
      <c r="L7065">
        <v>3.7</v>
      </c>
      <c r="M7065" s="2" t="b">
        <f t="shared" si="220"/>
        <v>1</v>
      </c>
      <c r="N7065" s="2" t="str">
        <f t="shared" si="221"/>
        <v>Male202145-54 yearsGR113-016</v>
      </c>
    </row>
    <row r="7066" spans="2:14" x14ac:dyDescent="0.35">
      <c r="B7066" t="s">
        <v>712</v>
      </c>
      <c r="C7066" t="s">
        <v>713</v>
      </c>
      <c r="D7066">
        <v>2021</v>
      </c>
      <c r="E7066">
        <v>2021</v>
      </c>
      <c r="F7066" s="1" t="s">
        <v>24</v>
      </c>
      <c r="G7066" s="1" t="s">
        <v>25</v>
      </c>
      <c r="H7066" s="1" t="s">
        <v>141</v>
      </c>
      <c r="I7066" s="1" t="s">
        <v>140</v>
      </c>
      <c r="J7066">
        <v>23876</v>
      </c>
      <c r="K7066">
        <v>20311959</v>
      </c>
      <c r="L7066">
        <v>117.5</v>
      </c>
      <c r="M7066" s="2" t="b">
        <f t="shared" si="220"/>
        <v>0</v>
      </c>
      <c r="N7066" s="2" t="str">
        <f t="shared" si="221"/>
        <v>Male202145-54 yearsGR113-018</v>
      </c>
    </row>
    <row r="7067" spans="2:14" x14ac:dyDescent="0.35">
      <c r="B7067" t="s">
        <v>712</v>
      </c>
      <c r="C7067" t="s">
        <v>713</v>
      </c>
      <c r="D7067">
        <v>2021</v>
      </c>
      <c r="E7067">
        <v>2021</v>
      </c>
      <c r="F7067" s="1" t="s">
        <v>24</v>
      </c>
      <c r="G7067" s="1" t="s">
        <v>25</v>
      </c>
      <c r="H7067" s="1" t="s">
        <v>139</v>
      </c>
      <c r="I7067" s="1" t="s">
        <v>138</v>
      </c>
      <c r="J7067">
        <v>15883</v>
      </c>
      <c r="K7067">
        <v>20311959</v>
      </c>
      <c r="L7067">
        <v>78.2</v>
      </c>
      <c r="M7067" s="2" t="b">
        <f t="shared" si="220"/>
        <v>1</v>
      </c>
      <c r="N7067" s="2" t="str">
        <f t="shared" si="221"/>
        <v>Male202145-54 yearsGR113-019</v>
      </c>
    </row>
    <row r="7068" spans="2:14" x14ac:dyDescent="0.35">
      <c r="B7068" t="s">
        <v>712</v>
      </c>
      <c r="C7068" t="s">
        <v>713</v>
      </c>
      <c r="D7068">
        <v>2021</v>
      </c>
      <c r="E7068">
        <v>2021</v>
      </c>
      <c r="F7068" s="1" t="s">
        <v>24</v>
      </c>
      <c r="G7068" s="1" t="s">
        <v>25</v>
      </c>
      <c r="H7068" s="1" t="s">
        <v>280</v>
      </c>
      <c r="I7068" s="1" t="s">
        <v>279</v>
      </c>
      <c r="J7068">
        <v>677</v>
      </c>
      <c r="K7068">
        <v>20311959</v>
      </c>
      <c r="L7068">
        <v>3.3</v>
      </c>
      <c r="M7068" s="2" t="b">
        <f t="shared" si="220"/>
        <v>0</v>
      </c>
      <c r="N7068" s="2" t="str">
        <f t="shared" si="221"/>
        <v>Male202145-54 yearsGR113-020</v>
      </c>
    </row>
    <row r="7069" spans="2:14" x14ac:dyDescent="0.35">
      <c r="B7069" t="s">
        <v>712</v>
      </c>
      <c r="C7069" t="s">
        <v>713</v>
      </c>
      <c r="D7069">
        <v>2021</v>
      </c>
      <c r="E7069">
        <v>2021</v>
      </c>
      <c r="F7069" s="1" t="s">
        <v>24</v>
      </c>
      <c r="G7069" s="1" t="s">
        <v>25</v>
      </c>
      <c r="H7069" s="1" t="s">
        <v>278</v>
      </c>
      <c r="I7069" s="1" t="s">
        <v>277</v>
      </c>
      <c r="J7069">
        <v>832</v>
      </c>
      <c r="K7069">
        <v>20311959</v>
      </c>
      <c r="L7069">
        <v>4.0999999999999996</v>
      </c>
      <c r="M7069" s="2" t="b">
        <f t="shared" si="220"/>
        <v>0</v>
      </c>
      <c r="N7069" s="2" t="str">
        <f t="shared" si="221"/>
        <v>Male202145-54 yearsGR113-021</v>
      </c>
    </row>
    <row r="7070" spans="2:14" x14ac:dyDescent="0.35">
      <c r="B7070" t="s">
        <v>712</v>
      </c>
      <c r="C7070" t="s">
        <v>713</v>
      </c>
      <c r="D7070">
        <v>2021</v>
      </c>
      <c r="E7070">
        <v>2021</v>
      </c>
      <c r="F7070" s="1" t="s">
        <v>24</v>
      </c>
      <c r="G7070" s="1" t="s">
        <v>25</v>
      </c>
      <c r="H7070" s="1" t="s">
        <v>276</v>
      </c>
      <c r="I7070" s="1" t="s">
        <v>275</v>
      </c>
      <c r="J7070">
        <v>557</v>
      </c>
      <c r="K7070">
        <v>20311959</v>
      </c>
      <c r="L7070">
        <v>2.7</v>
      </c>
      <c r="M7070" s="2" t="b">
        <f t="shared" si="220"/>
        <v>0</v>
      </c>
      <c r="N7070" s="2" t="str">
        <f t="shared" si="221"/>
        <v>Male202145-54 yearsGR113-022</v>
      </c>
    </row>
    <row r="7071" spans="2:14" x14ac:dyDescent="0.35">
      <c r="B7071" t="s">
        <v>712</v>
      </c>
      <c r="C7071" t="s">
        <v>713</v>
      </c>
      <c r="D7071">
        <v>2021</v>
      </c>
      <c r="E7071">
        <v>2021</v>
      </c>
      <c r="F7071" s="1" t="s">
        <v>24</v>
      </c>
      <c r="G7071" s="1" t="s">
        <v>25</v>
      </c>
      <c r="H7071" s="1" t="s">
        <v>274</v>
      </c>
      <c r="I7071" s="1" t="s">
        <v>273</v>
      </c>
      <c r="J7071">
        <v>2765</v>
      </c>
      <c r="K7071">
        <v>20311959</v>
      </c>
      <c r="L7071">
        <v>13.6</v>
      </c>
      <c r="M7071" s="2" t="b">
        <f t="shared" si="220"/>
        <v>0</v>
      </c>
      <c r="N7071" s="2" t="str">
        <f t="shared" si="221"/>
        <v>Male202145-54 yearsGR113-023</v>
      </c>
    </row>
    <row r="7072" spans="2:14" x14ac:dyDescent="0.35">
      <c r="B7072" t="s">
        <v>712</v>
      </c>
      <c r="C7072" t="s">
        <v>713</v>
      </c>
      <c r="D7072">
        <v>2021</v>
      </c>
      <c r="E7072">
        <v>2021</v>
      </c>
      <c r="F7072" s="1" t="s">
        <v>24</v>
      </c>
      <c r="G7072" s="1" t="s">
        <v>25</v>
      </c>
      <c r="H7072" s="1" t="s">
        <v>272</v>
      </c>
      <c r="I7072" s="1" t="s">
        <v>271</v>
      </c>
      <c r="J7072">
        <v>881</v>
      </c>
      <c r="K7072">
        <v>20311959</v>
      </c>
      <c r="L7072">
        <v>4.3</v>
      </c>
      <c r="M7072" s="2" t="b">
        <f t="shared" si="220"/>
        <v>0</v>
      </c>
      <c r="N7072" s="2" t="str">
        <f t="shared" si="221"/>
        <v>Male202145-54 yearsGR113-024</v>
      </c>
    </row>
    <row r="7073" spans="2:14" x14ac:dyDescent="0.35">
      <c r="B7073" t="s">
        <v>712</v>
      </c>
      <c r="C7073" t="s">
        <v>713</v>
      </c>
      <c r="D7073">
        <v>2021</v>
      </c>
      <c r="E7073">
        <v>2021</v>
      </c>
      <c r="F7073" s="1" t="s">
        <v>24</v>
      </c>
      <c r="G7073" s="1" t="s">
        <v>25</v>
      </c>
      <c r="H7073" s="1" t="s">
        <v>270</v>
      </c>
      <c r="I7073" s="1" t="s">
        <v>269</v>
      </c>
      <c r="J7073">
        <v>1386</v>
      </c>
      <c r="K7073">
        <v>20311959</v>
      </c>
      <c r="L7073">
        <v>6.8</v>
      </c>
      <c r="M7073" s="2" t="b">
        <f t="shared" si="220"/>
        <v>0</v>
      </c>
      <c r="N7073" s="2" t="str">
        <f t="shared" si="221"/>
        <v>Male202145-54 yearsGR113-025</v>
      </c>
    </row>
    <row r="7074" spans="2:14" x14ac:dyDescent="0.35">
      <c r="B7074" t="s">
        <v>712</v>
      </c>
      <c r="C7074" t="s">
        <v>713</v>
      </c>
      <c r="D7074">
        <v>2021</v>
      </c>
      <c r="E7074">
        <v>2021</v>
      </c>
      <c r="F7074" s="1" t="s">
        <v>24</v>
      </c>
      <c r="G7074" s="1" t="s">
        <v>25</v>
      </c>
      <c r="H7074" s="1" t="s">
        <v>268</v>
      </c>
      <c r="I7074" s="1" t="s">
        <v>267</v>
      </c>
      <c r="J7074">
        <v>197</v>
      </c>
      <c r="K7074">
        <v>20311959</v>
      </c>
      <c r="L7074">
        <v>1</v>
      </c>
      <c r="M7074" s="2" t="b">
        <f t="shared" si="220"/>
        <v>0</v>
      </c>
      <c r="N7074" s="2" t="str">
        <f t="shared" si="221"/>
        <v>Male202145-54 yearsGR113-026</v>
      </c>
    </row>
    <row r="7075" spans="2:14" x14ac:dyDescent="0.35">
      <c r="B7075" t="s">
        <v>712</v>
      </c>
      <c r="C7075" t="s">
        <v>713</v>
      </c>
      <c r="D7075">
        <v>2021</v>
      </c>
      <c r="E7075">
        <v>2021</v>
      </c>
      <c r="F7075" s="1" t="s">
        <v>24</v>
      </c>
      <c r="G7075" s="1" t="s">
        <v>25</v>
      </c>
      <c r="H7075" s="1" t="s">
        <v>266</v>
      </c>
      <c r="I7075" s="1" t="s">
        <v>265</v>
      </c>
      <c r="J7075">
        <v>2581</v>
      </c>
      <c r="K7075">
        <v>20311959</v>
      </c>
      <c r="L7075">
        <v>12.7</v>
      </c>
      <c r="M7075" s="2" t="b">
        <f t="shared" si="220"/>
        <v>0</v>
      </c>
      <c r="N7075" s="2" t="str">
        <f t="shared" si="221"/>
        <v>Male202145-54 yearsGR113-027</v>
      </c>
    </row>
    <row r="7076" spans="2:14" x14ac:dyDescent="0.35">
      <c r="B7076" t="s">
        <v>712</v>
      </c>
      <c r="C7076" t="s">
        <v>713</v>
      </c>
      <c r="D7076">
        <v>2021</v>
      </c>
      <c r="E7076">
        <v>2021</v>
      </c>
      <c r="F7076" s="1" t="s">
        <v>24</v>
      </c>
      <c r="G7076" s="1" t="s">
        <v>25</v>
      </c>
      <c r="H7076" s="1" t="s">
        <v>264</v>
      </c>
      <c r="I7076" s="1" t="s">
        <v>263</v>
      </c>
      <c r="J7076">
        <v>353</v>
      </c>
      <c r="K7076">
        <v>20311959</v>
      </c>
      <c r="L7076">
        <v>1.7</v>
      </c>
      <c r="M7076" s="2" t="b">
        <f t="shared" si="220"/>
        <v>0</v>
      </c>
      <c r="N7076" s="2" t="str">
        <f t="shared" si="221"/>
        <v>Male202145-54 yearsGR113-028</v>
      </c>
    </row>
    <row r="7077" spans="2:14" x14ac:dyDescent="0.35">
      <c r="B7077" t="s">
        <v>712</v>
      </c>
      <c r="C7077" t="s">
        <v>713</v>
      </c>
      <c r="D7077">
        <v>2021</v>
      </c>
      <c r="E7077">
        <v>2021</v>
      </c>
      <c r="F7077" s="1" t="s">
        <v>24</v>
      </c>
      <c r="G7077" s="1" t="s">
        <v>25</v>
      </c>
      <c r="H7077" s="1" t="s">
        <v>137</v>
      </c>
      <c r="I7077" s="1" t="s">
        <v>136</v>
      </c>
      <c r="J7077">
        <v>28</v>
      </c>
      <c r="K7077">
        <v>20311959</v>
      </c>
      <c r="L7077">
        <v>0.1</v>
      </c>
      <c r="M7077" s="2" t="b">
        <f t="shared" si="220"/>
        <v>0</v>
      </c>
      <c r="N7077" s="2" t="str">
        <f t="shared" si="221"/>
        <v>Male202145-54 yearsGR113-029</v>
      </c>
    </row>
    <row r="7078" spans="2:14" x14ac:dyDescent="0.35">
      <c r="B7078" t="s">
        <v>712</v>
      </c>
      <c r="C7078" t="s">
        <v>713</v>
      </c>
      <c r="D7078">
        <v>2021</v>
      </c>
      <c r="E7078">
        <v>2021</v>
      </c>
      <c r="F7078" s="1" t="s">
        <v>24</v>
      </c>
      <c r="G7078" s="1" t="s">
        <v>25</v>
      </c>
      <c r="H7078" s="1" t="s">
        <v>256</v>
      </c>
      <c r="I7078" s="1" t="s">
        <v>255</v>
      </c>
      <c r="J7078">
        <v>335</v>
      </c>
      <c r="K7078">
        <v>20311959</v>
      </c>
      <c r="L7078">
        <v>1.6</v>
      </c>
      <c r="M7078" s="2" t="b">
        <f t="shared" si="220"/>
        <v>0</v>
      </c>
      <c r="N7078" s="2" t="str">
        <f t="shared" si="221"/>
        <v>Male202145-54 yearsGR113-033</v>
      </c>
    </row>
    <row r="7079" spans="2:14" x14ac:dyDescent="0.35">
      <c r="B7079" t="s">
        <v>712</v>
      </c>
      <c r="C7079" t="s">
        <v>713</v>
      </c>
      <c r="D7079">
        <v>2021</v>
      </c>
      <c r="E7079">
        <v>2021</v>
      </c>
      <c r="F7079" s="1" t="s">
        <v>24</v>
      </c>
      <c r="G7079" s="1" t="s">
        <v>25</v>
      </c>
      <c r="H7079" s="1" t="s">
        <v>254</v>
      </c>
      <c r="I7079" s="1" t="s">
        <v>253</v>
      </c>
      <c r="J7079">
        <v>612</v>
      </c>
      <c r="K7079">
        <v>20311959</v>
      </c>
      <c r="L7079">
        <v>3</v>
      </c>
      <c r="M7079" s="2" t="b">
        <f t="shared" si="220"/>
        <v>0</v>
      </c>
      <c r="N7079" s="2" t="str">
        <f t="shared" si="221"/>
        <v>Male202145-54 yearsGR113-034</v>
      </c>
    </row>
    <row r="7080" spans="2:14" x14ac:dyDescent="0.35">
      <c r="B7080" t="s">
        <v>712</v>
      </c>
      <c r="C7080" t="s">
        <v>713</v>
      </c>
      <c r="D7080">
        <v>2021</v>
      </c>
      <c r="E7080">
        <v>2021</v>
      </c>
      <c r="F7080" s="1" t="s">
        <v>24</v>
      </c>
      <c r="G7080" s="1" t="s">
        <v>25</v>
      </c>
      <c r="H7080" s="1" t="s">
        <v>252</v>
      </c>
      <c r="I7080" s="1" t="s">
        <v>251</v>
      </c>
      <c r="J7080">
        <v>212</v>
      </c>
      <c r="K7080">
        <v>20311959</v>
      </c>
      <c r="L7080">
        <v>1</v>
      </c>
      <c r="M7080" s="2" t="b">
        <f t="shared" si="220"/>
        <v>0</v>
      </c>
      <c r="N7080" s="2" t="str">
        <f t="shared" si="221"/>
        <v>Male202145-54 yearsGR113-035</v>
      </c>
    </row>
    <row r="7081" spans="2:14" x14ac:dyDescent="0.35">
      <c r="B7081" t="s">
        <v>712</v>
      </c>
      <c r="C7081" t="s">
        <v>713</v>
      </c>
      <c r="D7081">
        <v>2021</v>
      </c>
      <c r="E7081">
        <v>2021</v>
      </c>
      <c r="F7081" s="1" t="s">
        <v>24</v>
      </c>
      <c r="G7081" s="1" t="s">
        <v>25</v>
      </c>
      <c r="H7081" s="1" t="s">
        <v>250</v>
      </c>
      <c r="I7081" s="1" t="s">
        <v>249</v>
      </c>
      <c r="J7081">
        <v>1069</v>
      </c>
      <c r="K7081">
        <v>20311959</v>
      </c>
      <c r="L7081">
        <v>5.3</v>
      </c>
      <c r="M7081" s="2" t="b">
        <f t="shared" si="220"/>
        <v>0</v>
      </c>
      <c r="N7081" s="2" t="str">
        <f t="shared" si="221"/>
        <v>Male202145-54 yearsGR113-036</v>
      </c>
    </row>
    <row r="7082" spans="2:14" x14ac:dyDescent="0.35">
      <c r="B7082" t="s">
        <v>712</v>
      </c>
      <c r="C7082" t="s">
        <v>713</v>
      </c>
      <c r="D7082">
        <v>2021</v>
      </c>
      <c r="E7082">
        <v>2021</v>
      </c>
      <c r="F7082" s="1" t="s">
        <v>24</v>
      </c>
      <c r="G7082" s="1" t="s">
        <v>25</v>
      </c>
      <c r="H7082" s="1" t="s">
        <v>135</v>
      </c>
      <c r="I7082" s="1" t="s">
        <v>134</v>
      </c>
      <c r="J7082">
        <v>1252</v>
      </c>
      <c r="K7082">
        <v>20311959</v>
      </c>
      <c r="L7082">
        <v>6.2</v>
      </c>
      <c r="M7082" s="2" t="b">
        <f t="shared" si="220"/>
        <v>0</v>
      </c>
      <c r="N7082" s="2" t="str">
        <f t="shared" si="221"/>
        <v>Male202145-54 yearsGR113-037</v>
      </c>
    </row>
    <row r="7083" spans="2:14" x14ac:dyDescent="0.35">
      <c r="B7083" t="s">
        <v>712</v>
      </c>
      <c r="C7083" t="s">
        <v>713</v>
      </c>
      <c r="D7083">
        <v>2021</v>
      </c>
      <c r="E7083">
        <v>2021</v>
      </c>
      <c r="F7083" s="1" t="s">
        <v>24</v>
      </c>
      <c r="G7083" s="1" t="s">
        <v>25</v>
      </c>
      <c r="H7083" s="1" t="s">
        <v>248</v>
      </c>
      <c r="I7083" s="1" t="s">
        <v>247</v>
      </c>
      <c r="J7083">
        <v>34</v>
      </c>
      <c r="K7083">
        <v>20311959</v>
      </c>
      <c r="L7083">
        <v>0.2</v>
      </c>
      <c r="M7083" s="2" t="b">
        <f t="shared" si="220"/>
        <v>0</v>
      </c>
      <c r="N7083" s="2" t="str">
        <f t="shared" si="221"/>
        <v>Male202145-54 yearsGR113-038</v>
      </c>
    </row>
    <row r="7084" spans="2:14" x14ac:dyDescent="0.35">
      <c r="B7084" t="s">
        <v>712</v>
      </c>
      <c r="C7084" t="s">
        <v>713</v>
      </c>
      <c r="D7084">
        <v>2021</v>
      </c>
      <c r="E7084">
        <v>2021</v>
      </c>
      <c r="F7084" s="1" t="s">
        <v>24</v>
      </c>
      <c r="G7084" s="1" t="s">
        <v>25</v>
      </c>
      <c r="H7084" s="1" t="s">
        <v>133</v>
      </c>
      <c r="I7084" s="1" t="s">
        <v>132</v>
      </c>
      <c r="J7084">
        <v>506</v>
      </c>
      <c r="K7084">
        <v>20311959</v>
      </c>
      <c r="L7084">
        <v>2.5</v>
      </c>
      <c r="M7084" s="2" t="b">
        <f t="shared" si="220"/>
        <v>0</v>
      </c>
      <c r="N7084" s="2" t="str">
        <f t="shared" si="221"/>
        <v>Male202145-54 yearsGR113-039</v>
      </c>
    </row>
    <row r="7085" spans="2:14" x14ac:dyDescent="0.35">
      <c r="B7085" t="s">
        <v>712</v>
      </c>
      <c r="C7085" t="s">
        <v>713</v>
      </c>
      <c r="D7085">
        <v>2021</v>
      </c>
      <c r="E7085">
        <v>2021</v>
      </c>
      <c r="F7085" s="1" t="s">
        <v>24</v>
      </c>
      <c r="G7085" s="1" t="s">
        <v>25</v>
      </c>
      <c r="H7085" s="1" t="s">
        <v>246</v>
      </c>
      <c r="I7085" s="1" t="s">
        <v>245</v>
      </c>
      <c r="J7085">
        <v>447</v>
      </c>
      <c r="K7085">
        <v>20311959</v>
      </c>
      <c r="L7085">
        <v>2.2000000000000002</v>
      </c>
      <c r="M7085" s="2" t="b">
        <f t="shared" si="220"/>
        <v>0</v>
      </c>
      <c r="N7085" s="2" t="str">
        <f t="shared" si="221"/>
        <v>Male202145-54 yearsGR113-040</v>
      </c>
    </row>
    <row r="7086" spans="2:14" x14ac:dyDescent="0.35">
      <c r="B7086" t="s">
        <v>712</v>
      </c>
      <c r="C7086" t="s">
        <v>713</v>
      </c>
      <c r="D7086">
        <v>2021</v>
      </c>
      <c r="E7086">
        <v>2021</v>
      </c>
      <c r="F7086" s="1" t="s">
        <v>24</v>
      </c>
      <c r="G7086" s="1" t="s">
        <v>25</v>
      </c>
      <c r="H7086" s="1" t="s">
        <v>244</v>
      </c>
      <c r="I7086" s="1" t="s">
        <v>243</v>
      </c>
      <c r="J7086">
        <v>256</v>
      </c>
      <c r="K7086">
        <v>20311959</v>
      </c>
      <c r="L7086">
        <v>1.3</v>
      </c>
      <c r="M7086" s="2" t="b">
        <f t="shared" si="220"/>
        <v>0</v>
      </c>
      <c r="N7086" s="2" t="str">
        <f t="shared" si="221"/>
        <v>Male202145-54 yearsGR113-041</v>
      </c>
    </row>
    <row r="7087" spans="2:14" x14ac:dyDescent="0.35">
      <c r="B7087" t="s">
        <v>712</v>
      </c>
      <c r="C7087" t="s">
        <v>713</v>
      </c>
      <c r="D7087">
        <v>2021</v>
      </c>
      <c r="E7087">
        <v>2021</v>
      </c>
      <c r="F7087" s="1" t="s">
        <v>24</v>
      </c>
      <c r="G7087" s="1" t="s">
        <v>25</v>
      </c>
      <c r="H7087" s="1" t="s">
        <v>240</v>
      </c>
      <c r="I7087" s="1" t="s">
        <v>239</v>
      </c>
      <c r="J7087">
        <v>2146</v>
      </c>
      <c r="K7087">
        <v>20311959</v>
      </c>
      <c r="L7087">
        <v>10.6</v>
      </c>
      <c r="M7087" s="2" t="b">
        <f t="shared" si="220"/>
        <v>0</v>
      </c>
      <c r="N7087" s="2" t="str">
        <f t="shared" si="221"/>
        <v>Male202145-54 yearsGR113-043</v>
      </c>
    </row>
    <row r="7088" spans="2:14" x14ac:dyDescent="0.35">
      <c r="B7088" t="s">
        <v>712</v>
      </c>
      <c r="C7088" t="s">
        <v>713</v>
      </c>
      <c r="D7088">
        <v>2021</v>
      </c>
      <c r="E7088">
        <v>2021</v>
      </c>
      <c r="F7088" s="1" t="s">
        <v>24</v>
      </c>
      <c r="G7088" s="1" t="s">
        <v>25</v>
      </c>
      <c r="H7088" s="1" t="s">
        <v>238</v>
      </c>
      <c r="I7088" s="1" t="s">
        <v>237</v>
      </c>
      <c r="J7088">
        <v>285</v>
      </c>
      <c r="K7088">
        <v>20311959</v>
      </c>
      <c r="L7088">
        <v>1.4</v>
      </c>
      <c r="M7088" s="2" t="b">
        <f t="shared" ref="M7088:M7151" si="222">LEFT(H7088,1)="#"</f>
        <v>1</v>
      </c>
      <c r="N7088" s="2" t="str">
        <f t="shared" ref="N7088:N7151" si="223">B7088&amp;E7088&amp;F7088&amp;I7088</f>
        <v>Male202145-54 yearsGR113-044</v>
      </c>
    </row>
    <row r="7089" spans="2:14" x14ac:dyDescent="0.35">
      <c r="B7089" t="s">
        <v>712</v>
      </c>
      <c r="C7089" t="s">
        <v>713</v>
      </c>
      <c r="D7089">
        <v>2021</v>
      </c>
      <c r="E7089">
        <v>2021</v>
      </c>
      <c r="F7089" s="1" t="s">
        <v>24</v>
      </c>
      <c r="G7089" s="1" t="s">
        <v>25</v>
      </c>
      <c r="H7089" s="1" t="s">
        <v>236</v>
      </c>
      <c r="I7089" s="1" t="s">
        <v>235</v>
      </c>
      <c r="J7089">
        <v>155</v>
      </c>
      <c r="K7089">
        <v>20311959</v>
      </c>
      <c r="L7089">
        <v>0.8</v>
      </c>
      <c r="M7089" s="2" t="b">
        <f t="shared" si="222"/>
        <v>1</v>
      </c>
      <c r="N7089" s="2" t="str">
        <f t="shared" si="223"/>
        <v>Male202145-54 yearsGR113-045</v>
      </c>
    </row>
    <row r="7090" spans="2:14" x14ac:dyDescent="0.35">
      <c r="B7090" t="s">
        <v>712</v>
      </c>
      <c r="C7090" t="s">
        <v>713</v>
      </c>
      <c r="D7090">
        <v>2021</v>
      </c>
      <c r="E7090">
        <v>2021</v>
      </c>
      <c r="F7090" s="1" t="s">
        <v>24</v>
      </c>
      <c r="G7090" s="1" t="s">
        <v>25</v>
      </c>
      <c r="H7090" s="1" t="s">
        <v>131</v>
      </c>
      <c r="I7090" s="1" t="s">
        <v>130</v>
      </c>
      <c r="J7090">
        <v>4870</v>
      </c>
      <c r="K7090">
        <v>20311959</v>
      </c>
      <c r="L7090">
        <v>24</v>
      </c>
      <c r="M7090" s="2" t="b">
        <f t="shared" si="222"/>
        <v>1</v>
      </c>
      <c r="N7090" s="2" t="str">
        <f t="shared" si="223"/>
        <v>Male202145-54 yearsGR113-046</v>
      </c>
    </row>
    <row r="7091" spans="2:14" x14ac:dyDescent="0.35">
      <c r="B7091" t="s">
        <v>712</v>
      </c>
      <c r="C7091" t="s">
        <v>713</v>
      </c>
      <c r="D7091">
        <v>2021</v>
      </c>
      <c r="E7091">
        <v>2021</v>
      </c>
      <c r="F7091" s="1" t="s">
        <v>24</v>
      </c>
      <c r="G7091" s="1" t="s">
        <v>25</v>
      </c>
      <c r="H7091" s="1" t="s">
        <v>234</v>
      </c>
      <c r="I7091" s="1" t="s">
        <v>233</v>
      </c>
      <c r="J7091">
        <v>135</v>
      </c>
      <c r="K7091">
        <v>20311959</v>
      </c>
      <c r="L7091">
        <v>0.7</v>
      </c>
      <c r="M7091" s="2" t="b">
        <f t="shared" si="222"/>
        <v>1</v>
      </c>
      <c r="N7091" s="2" t="str">
        <f t="shared" si="223"/>
        <v>Male202145-54 yearsGR113-047</v>
      </c>
    </row>
    <row r="7092" spans="2:14" x14ac:dyDescent="0.35">
      <c r="B7092" t="s">
        <v>712</v>
      </c>
      <c r="C7092" t="s">
        <v>713</v>
      </c>
      <c r="D7092">
        <v>2021</v>
      </c>
      <c r="E7092">
        <v>2021</v>
      </c>
      <c r="F7092" s="1" t="s">
        <v>24</v>
      </c>
      <c r="G7092" s="1" t="s">
        <v>25</v>
      </c>
      <c r="H7092" s="1" t="s">
        <v>232</v>
      </c>
      <c r="I7092" s="1" t="s">
        <v>231</v>
      </c>
      <c r="J7092">
        <v>131</v>
      </c>
      <c r="K7092">
        <v>20311959</v>
      </c>
      <c r="L7092">
        <v>0.6</v>
      </c>
      <c r="M7092" s="2" t="b">
        <f t="shared" si="222"/>
        <v>0</v>
      </c>
      <c r="N7092" s="2" t="str">
        <f t="shared" si="223"/>
        <v>Male202145-54 yearsGR113-048</v>
      </c>
    </row>
    <row r="7093" spans="2:14" x14ac:dyDescent="0.35">
      <c r="B7093" t="s">
        <v>712</v>
      </c>
      <c r="C7093" t="s">
        <v>713</v>
      </c>
      <c r="D7093">
        <v>2021</v>
      </c>
      <c r="E7093">
        <v>2021</v>
      </c>
      <c r="F7093" s="1" t="s">
        <v>24</v>
      </c>
      <c r="G7093" s="1" t="s">
        <v>25</v>
      </c>
      <c r="H7093" s="1" t="s">
        <v>228</v>
      </c>
      <c r="I7093" s="1" t="s">
        <v>227</v>
      </c>
      <c r="J7093">
        <v>34</v>
      </c>
      <c r="K7093">
        <v>20311959</v>
      </c>
      <c r="L7093">
        <v>0.2</v>
      </c>
      <c r="M7093" s="2" t="b">
        <f t="shared" si="222"/>
        <v>1</v>
      </c>
      <c r="N7093" s="2" t="str">
        <f t="shared" si="223"/>
        <v>Male202145-54 yearsGR113-050</v>
      </c>
    </row>
    <row r="7094" spans="2:14" x14ac:dyDescent="0.35">
      <c r="B7094" t="s">
        <v>712</v>
      </c>
      <c r="C7094" t="s">
        <v>713</v>
      </c>
      <c r="D7094">
        <v>2021</v>
      </c>
      <c r="E7094">
        <v>2021</v>
      </c>
      <c r="F7094" s="1" t="s">
        <v>24</v>
      </c>
      <c r="G7094" s="1" t="s">
        <v>25</v>
      </c>
      <c r="H7094" s="1" t="s">
        <v>226</v>
      </c>
      <c r="I7094" s="1" t="s">
        <v>225</v>
      </c>
      <c r="J7094">
        <v>56</v>
      </c>
      <c r="K7094">
        <v>20311959</v>
      </c>
      <c r="L7094">
        <v>0.3</v>
      </c>
      <c r="M7094" s="2" t="b">
        <f t="shared" si="222"/>
        <v>1</v>
      </c>
      <c r="N7094" s="2" t="str">
        <f t="shared" si="223"/>
        <v>Male202145-54 yearsGR113-051</v>
      </c>
    </row>
    <row r="7095" spans="2:14" x14ac:dyDescent="0.35">
      <c r="B7095" t="s">
        <v>712</v>
      </c>
      <c r="C7095" t="s">
        <v>713</v>
      </c>
      <c r="D7095">
        <v>2021</v>
      </c>
      <c r="E7095">
        <v>2021</v>
      </c>
      <c r="F7095" s="1" t="s">
        <v>24</v>
      </c>
      <c r="G7095" s="1" t="s">
        <v>25</v>
      </c>
      <c r="H7095" s="1" t="s">
        <v>224</v>
      </c>
      <c r="I7095" s="1" t="s">
        <v>223</v>
      </c>
      <c r="J7095">
        <v>39</v>
      </c>
      <c r="K7095">
        <v>20311959</v>
      </c>
      <c r="L7095">
        <v>0.2</v>
      </c>
      <c r="M7095" s="2" t="b">
        <f t="shared" si="222"/>
        <v>1</v>
      </c>
      <c r="N7095" s="2" t="str">
        <f t="shared" si="223"/>
        <v>Male202145-54 yearsGR113-052</v>
      </c>
    </row>
    <row r="7096" spans="2:14" x14ac:dyDescent="0.35">
      <c r="B7096" t="s">
        <v>712</v>
      </c>
      <c r="C7096" t="s">
        <v>713</v>
      </c>
      <c r="D7096">
        <v>2021</v>
      </c>
      <c r="E7096">
        <v>2021</v>
      </c>
      <c r="F7096" s="1" t="s">
        <v>24</v>
      </c>
      <c r="G7096" s="1" t="s">
        <v>25</v>
      </c>
      <c r="H7096" s="1" t="s">
        <v>129</v>
      </c>
      <c r="I7096" s="1" t="s">
        <v>128</v>
      </c>
      <c r="J7096">
        <v>29833</v>
      </c>
      <c r="K7096">
        <v>20311959</v>
      </c>
      <c r="L7096">
        <v>146.9</v>
      </c>
      <c r="M7096" s="2" t="b">
        <f t="shared" si="222"/>
        <v>0</v>
      </c>
      <c r="N7096" s="2" t="str">
        <f t="shared" si="223"/>
        <v>Male202145-54 yearsGR113-053</v>
      </c>
    </row>
    <row r="7097" spans="2:14" x14ac:dyDescent="0.35">
      <c r="B7097" t="s">
        <v>712</v>
      </c>
      <c r="C7097" t="s">
        <v>713</v>
      </c>
      <c r="D7097">
        <v>2021</v>
      </c>
      <c r="E7097">
        <v>2021</v>
      </c>
      <c r="F7097" s="1" t="s">
        <v>24</v>
      </c>
      <c r="G7097" s="1" t="s">
        <v>25</v>
      </c>
      <c r="H7097" s="1" t="s">
        <v>127</v>
      </c>
      <c r="I7097" s="1" t="s">
        <v>126</v>
      </c>
      <c r="J7097">
        <v>24383</v>
      </c>
      <c r="K7097">
        <v>20311959</v>
      </c>
      <c r="L7097">
        <v>120</v>
      </c>
      <c r="M7097" s="2" t="b">
        <f t="shared" si="222"/>
        <v>1</v>
      </c>
      <c r="N7097" s="2" t="str">
        <f t="shared" si="223"/>
        <v>Male202145-54 yearsGR113-054</v>
      </c>
    </row>
    <row r="7098" spans="2:14" x14ac:dyDescent="0.35">
      <c r="B7098" t="s">
        <v>712</v>
      </c>
      <c r="C7098" t="s">
        <v>713</v>
      </c>
      <c r="D7098">
        <v>2021</v>
      </c>
      <c r="E7098">
        <v>2021</v>
      </c>
      <c r="F7098" s="1" t="s">
        <v>24</v>
      </c>
      <c r="G7098" s="1" t="s">
        <v>25</v>
      </c>
      <c r="H7098" s="1" t="s">
        <v>222</v>
      </c>
      <c r="I7098" s="1" t="s">
        <v>221</v>
      </c>
      <c r="J7098">
        <v>88</v>
      </c>
      <c r="K7098">
        <v>20311959</v>
      </c>
      <c r="L7098">
        <v>0.4</v>
      </c>
      <c r="M7098" s="2" t="b">
        <f t="shared" si="222"/>
        <v>0</v>
      </c>
      <c r="N7098" s="2" t="str">
        <f t="shared" si="223"/>
        <v>Male202145-54 yearsGR113-055</v>
      </c>
    </row>
    <row r="7099" spans="2:14" x14ac:dyDescent="0.35">
      <c r="B7099" t="s">
        <v>712</v>
      </c>
      <c r="C7099" t="s">
        <v>713</v>
      </c>
      <c r="D7099">
        <v>2021</v>
      </c>
      <c r="E7099">
        <v>2021</v>
      </c>
      <c r="F7099" s="1" t="s">
        <v>24</v>
      </c>
      <c r="G7099" s="1" t="s">
        <v>25</v>
      </c>
      <c r="H7099" s="1" t="s">
        <v>220</v>
      </c>
      <c r="I7099" s="1" t="s">
        <v>219</v>
      </c>
      <c r="J7099">
        <v>3543</v>
      </c>
      <c r="K7099">
        <v>20311959</v>
      </c>
      <c r="L7099">
        <v>17.399999999999999</v>
      </c>
      <c r="M7099" s="2" t="b">
        <f t="shared" si="222"/>
        <v>0</v>
      </c>
      <c r="N7099" s="2" t="str">
        <f t="shared" si="223"/>
        <v>Male202145-54 yearsGR113-056</v>
      </c>
    </row>
    <row r="7100" spans="2:14" x14ac:dyDescent="0.35">
      <c r="B7100" t="s">
        <v>712</v>
      </c>
      <c r="C7100" t="s">
        <v>713</v>
      </c>
      <c r="D7100">
        <v>2021</v>
      </c>
      <c r="E7100">
        <v>2021</v>
      </c>
      <c r="F7100" s="1" t="s">
        <v>24</v>
      </c>
      <c r="G7100" s="1" t="s">
        <v>25</v>
      </c>
      <c r="H7100" s="1" t="s">
        <v>125</v>
      </c>
      <c r="I7100" s="1" t="s">
        <v>124</v>
      </c>
      <c r="J7100">
        <v>260</v>
      </c>
      <c r="K7100">
        <v>20311959</v>
      </c>
      <c r="L7100">
        <v>1.3</v>
      </c>
      <c r="M7100" s="2" t="b">
        <f t="shared" si="222"/>
        <v>0</v>
      </c>
      <c r="N7100" s="2" t="str">
        <f t="shared" si="223"/>
        <v>Male202145-54 yearsGR113-057</v>
      </c>
    </row>
    <row r="7101" spans="2:14" x14ac:dyDescent="0.35">
      <c r="B7101" t="s">
        <v>712</v>
      </c>
      <c r="C7101" t="s">
        <v>713</v>
      </c>
      <c r="D7101">
        <v>2021</v>
      </c>
      <c r="E7101">
        <v>2021</v>
      </c>
      <c r="F7101" s="1" t="s">
        <v>24</v>
      </c>
      <c r="G7101" s="1" t="s">
        <v>25</v>
      </c>
      <c r="H7101" s="1" t="s">
        <v>123</v>
      </c>
      <c r="I7101" s="1" t="s">
        <v>122</v>
      </c>
      <c r="J7101">
        <v>13704</v>
      </c>
      <c r="K7101">
        <v>20311959</v>
      </c>
      <c r="L7101">
        <v>67.5</v>
      </c>
      <c r="M7101" s="2" t="b">
        <f t="shared" si="222"/>
        <v>0</v>
      </c>
      <c r="N7101" s="2" t="str">
        <f t="shared" si="223"/>
        <v>Male202145-54 yearsGR113-058</v>
      </c>
    </row>
    <row r="7102" spans="2:14" x14ac:dyDescent="0.35">
      <c r="B7102" t="s">
        <v>712</v>
      </c>
      <c r="C7102" t="s">
        <v>713</v>
      </c>
      <c r="D7102">
        <v>2021</v>
      </c>
      <c r="E7102">
        <v>2021</v>
      </c>
      <c r="F7102" s="1" t="s">
        <v>24</v>
      </c>
      <c r="G7102" s="1" t="s">
        <v>25</v>
      </c>
      <c r="H7102" s="1" t="s">
        <v>121</v>
      </c>
      <c r="I7102" s="1" t="s">
        <v>120</v>
      </c>
      <c r="J7102">
        <v>4950</v>
      </c>
      <c r="K7102">
        <v>20311959</v>
      </c>
      <c r="L7102">
        <v>24.4</v>
      </c>
      <c r="M7102" s="2" t="b">
        <f t="shared" si="222"/>
        <v>0</v>
      </c>
      <c r="N7102" s="2" t="str">
        <f t="shared" si="223"/>
        <v>Male202145-54 yearsGR113-059</v>
      </c>
    </row>
    <row r="7103" spans="2:14" x14ac:dyDescent="0.35">
      <c r="B7103" t="s">
        <v>712</v>
      </c>
      <c r="C7103" t="s">
        <v>713</v>
      </c>
      <c r="D7103">
        <v>2021</v>
      </c>
      <c r="E7103">
        <v>2021</v>
      </c>
      <c r="F7103" s="1" t="s">
        <v>24</v>
      </c>
      <c r="G7103" s="1" t="s">
        <v>25</v>
      </c>
      <c r="H7103" s="1" t="s">
        <v>218</v>
      </c>
      <c r="I7103" s="1" t="s">
        <v>217</v>
      </c>
      <c r="J7103">
        <v>231</v>
      </c>
      <c r="K7103">
        <v>20311959</v>
      </c>
      <c r="L7103">
        <v>1.1000000000000001</v>
      </c>
      <c r="M7103" s="2" t="b">
        <f t="shared" si="222"/>
        <v>0</v>
      </c>
      <c r="N7103" s="2" t="str">
        <f t="shared" si="223"/>
        <v>Male202145-54 yearsGR113-060</v>
      </c>
    </row>
    <row r="7104" spans="2:14" x14ac:dyDescent="0.35">
      <c r="B7104" t="s">
        <v>712</v>
      </c>
      <c r="C7104" t="s">
        <v>713</v>
      </c>
      <c r="D7104">
        <v>2021</v>
      </c>
      <c r="E7104">
        <v>2021</v>
      </c>
      <c r="F7104" s="1" t="s">
        <v>24</v>
      </c>
      <c r="G7104" s="1" t="s">
        <v>25</v>
      </c>
      <c r="H7104" s="1" t="s">
        <v>119</v>
      </c>
      <c r="I7104" s="1" t="s">
        <v>118</v>
      </c>
      <c r="J7104">
        <v>8523</v>
      </c>
      <c r="K7104">
        <v>20311959</v>
      </c>
      <c r="L7104">
        <v>42</v>
      </c>
      <c r="M7104" s="2" t="b">
        <f t="shared" si="222"/>
        <v>0</v>
      </c>
      <c r="N7104" s="2" t="str">
        <f t="shared" si="223"/>
        <v>Male202145-54 yearsGR113-061</v>
      </c>
    </row>
    <row r="7105" spans="2:14" x14ac:dyDescent="0.35">
      <c r="B7105" t="s">
        <v>712</v>
      </c>
      <c r="C7105" t="s">
        <v>713</v>
      </c>
      <c r="D7105">
        <v>2021</v>
      </c>
      <c r="E7105">
        <v>2021</v>
      </c>
      <c r="F7105" s="1" t="s">
        <v>24</v>
      </c>
      <c r="G7105" s="1" t="s">
        <v>25</v>
      </c>
      <c r="H7105" s="1" t="s">
        <v>117</v>
      </c>
      <c r="I7105" s="1" t="s">
        <v>116</v>
      </c>
      <c r="J7105">
        <v>4675</v>
      </c>
      <c r="K7105">
        <v>20311959</v>
      </c>
      <c r="L7105">
        <v>23</v>
      </c>
      <c r="M7105" s="2" t="b">
        <f t="shared" si="222"/>
        <v>0</v>
      </c>
      <c r="N7105" s="2" t="str">
        <f t="shared" si="223"/>
        <v>Male202145-54 yearsGR113-062</v>
      </c>
    </row>
    <row r="7106" spans="2:14" x14ac:dyDescent="0.35">
      <c r="B7106" t="s">
        <v>712</v>
      </c>
      <c r="C7106" t="s">
        <v>713</v>
      </c>
      <c r="D7106">
        <v>2021</v>
      </c>
      <c r="E7106">
        <v>2021</v>
      </c>
      <c r="F7106" s="1" t="s">
        <v>24</v>
      </c>
      <c r="G7106" s="1" t="s">
        <v>25</v>
      </c>
      <c r="H7106" s="1" t="s">
        <v>115</v>
      </c>
      <c r="I7106" s="1" t="s">
        <v>114</v>
      </c>
      <c r="J7106">
        <v>3848</v>
      </c>
      <c r="K7106">
        <v>20311959</v>
      </c>
      <c r="L7106">
        <v>18.899999999999999</v>
      </c>
      <c r="M7106" s="2" t="b">
        <f t="shared" si="222"/>
        <v>0</v>
      </c>
      <c r="N7106" s="2" t="str">
        <f t="shared" si="223"/>
        <v>Male202145-54 yearsGR113-063</v>
      </c>
    </row>
    <row r="7107" spans="2:14" x14ac:dyDescent="0.35">
      <c r="B7107" t="s">
        <v>712</v>
      </c>
      <c r="C7107" t="s">
        <v>713</v>
      </c>
      <c r="D7107">
        <v>2021</v>
      </c>
      <c r="E7107">
        <v>2021</v>
      </c>
      <c r="F7107" s="1" t="s">
        <v>24</v>
      </c>
      <c r="G7107" s="1" t="s">
        <v>25</v>
      </c>
      <c r="H7107" s="1" t="s">
        <v>113</v>
      </c>
      <c r="I7107" s="1" t="s">
        <v>112</v>
      </c>
      <c r="J7107">
        <v>6788</v>
      </c>
      <c r="K7107">
        <v>20311959</v>
      </c>
      <c r="L7107">
        <v>33.4</v>
      </c>
      <c r="M7107" s="2" t="b">
        <f t="shared" si="222"/>
        <v>0</v>
      </c>
      <c r="N7107" s="2" t="str">
        <f t="shared" si="223"/>
        <v>Male202145-54 yearsGR113-064</v>
      </c>
    </row>
    <row r="7108" spans="2:14" x14ac:dyDescent="0.35">
      <c r="B7108" t="s">
        <v>712</v>
      </c>
      <c r="C7108" t="s">
        <v>713</v>
      </c>
      <c r="D7108">
        <v>2021</v>
      </c>
      <c r="E7108">
        <v>2021</v>
      </c>
      <c r="F7108" s="1" t="s">
        <v>24</v>
      </c>
      <c r="G7108" s="1" t="s">
        <v>25</v>
      </c>
      <c r="H7108" s="1" t="s">
        <v>111</v>
      </c>
      <c r="I7108" s="1" t="s">
        <v>110</v>
      </c>
      <c r="J7108">
        <v>144</v>
      </c>
      <c r="K7108">
        <v>20311959</v>
      </c>
      <c r="L7108">
        <v>0.7</v>
      </c>
      <c r="M7108" s="2" t="b">
        <f t="shared" si="222"/>
        <v>0</v>
      </c>
      <c r="N7108" s="2" t="str">
        <f t="shared" si="223"/>
        <v>Male202145-54 yearsGR113-065</v>
      </c>
    </row>
    <row r="7109" spans="2:14" x14ac:dyDescent="0.35">
      <c r="B7109" t="s">
        <v>712</v>
      </c>
      <c r="C7109" t="s">
        <v>713</v>
      </c>
      <c r="D7109">
        <v>2021</v>
      </c>
      <c r="E7109">
        <v>2021</v>
      </c>
      <c r="F7109" s="1" t="s">
        <v>24</v>
      </c>
      <c r="G7109" s="1" t="s">
        <v>25</v>
      </c>
      <c r="H7109" s="1" t="s">
        <v>216</v>
      </c>
      <c r="I7109" s="1" t="s">
        <v>215</v>
      </c>
      <c r="J7109">
        <v>71</v>
      </c>
      <c r="K7109">
        <v>20311959</v>
      </c>
      <c r="L7109">
        <v>0.3</v>
      </c>
      <c r="M7109" s="2" t="b">
        <f t="shared" si="222"/>
        <v>0</v>
      </c>
      <c r="N7109" s="2" t="str">
        <f t="shared" si="223"/>
        <v>Male202145-54 yearsGR113-066</v>
      </c>
    </row>
    <row r="7110" spans="2:14" x14ac:dyDescent="0.35">
      <c r="B7110" t="s">
        <v>712</v>
      </c>
      <c r="C7110" t="s">
        <v>713</v>
      </c>
      <c r="D7110">
        <v>2021</v>
      </c>
      <c r="E7110">
        <v>2021</v>
      </c>
      <c r="F7110" s="1" t="s">
        <v>24</v>
      </c>
      <c r="G7110" s="1" t="s">
        <v>25</v>
      </c>
      <c r="H7110" s="1" t="s">
        <v>214</v>
      </c>
      <c r="I7110" s="1" t="s">
        <v>213</v>
      </c>
      <c r="J7110">
        <v>1316</v>
      </c>
      <c r="K7110">
        <v>20311959</v>
      </c>
      <c r="L7110">
        <v>6.5</v>
      </c>
      <c r="M7110" s="2" t="b">
        <f t="shared" si="222"/>
        <v>0</v>
      </c>
      <c r="N7110" s="2" t="str">
        <f t="shared" si="223"/>
        <v>Male202145-54 yearsGR113-067</v>
      </c>
    </row>
    <row r="7111" spans="2:14" x14ac:dyDescent="0.35">
      <c r="B7111" t="s">
        <v>712</v>
      </c>
      <c r="C7111" t="s">
        <v>713</v>
      </c>
      <c r="D7111">
        <v>2021</v>
      </c>
      <c r="E7111">
        <v>2021</v>
      </c>
      <c r="F7111" s="1" t="s">
        <v>24</v>
      </c>
      <c r="G7111" s="1" t="s">
        <v>25</v>
      </c>
      <c r="H7111" s="1" t="s">
        <v>109</v>
      </c>
      <c r="I7111" s="1" t="s">
        <v>108</v>
      </c>
      <c r="J7111">
        <v>5257</v>
      </c>
      <c r="K7111">
        <v>20311959</v>
      </c>
      <c r="L7111">
        <v>25.9</v>
      </c>
      <c r="M7111" s="2" t="b">
        <f t="shared" si="222"/>
        <v>0</v>
      </c>
      <c r="N7111" s="2" t="str">
        <f t="shared" si="223"/>
        <v>Male202145-54 yearsGR113-068</v>
      </c>
    </row>
    <row r="7112" spans="2:14" x14ac:dyDescent="0.35">
      <c r="B7112" t="s">
        <v>712</v>
      </c>
      <c r="C7112" t="s">
        <v>713</v>
      </c>
      <c r="D7112">
        <v>2021</v>
      </c>
      <c r="E7112">
        <v>2021</v>
      </c>
      <c r="F7112" s="1" t="s">
        <v>24</v>
      </c>
      <c r="G7112" s="1" t="s">
        <v>25</v>
      </c>
      <c r="H7112" s="1" t="s">
        <v>212</v>
      </c>
      <c r="I7112" s="1" t="s">
        <v>211</v>
      </c>
      <c r="J7112">
        <v>1292</v>
      </c>
      <c r="K7112">
        <v>20311959</v>
      </c>
      <c r="L7112">
        <v>6.4</v>
      </c>
      <c r="M7112" s="2" t="b">
        <f t="shared" si="222"/>
        <v>1</v>
      </c>
      <c r="N7112" s="2" t="str">
        <f t="shared" si="223"/>
        <v>Male202145-54 yearsGR113-069</v>
      </c>
    </row>
    <row r="7113" spans="2:14" x14ac:dyDescent="0.35">
      <c r="B7113" t="s">
        <v>712</v>
      </c>
      <c r="C7113" t="s">
        <v>713</v>
      </c>
      <c r="D7113">
        <v>2021</v>
      </c>
      <c r="E7113">
        <v>2021</v>
      </c>
      <c r="F7113" s="1" t="s">
        <v>24</v>
      </c>
      <c r="G7113" s="1" t="s">
        <v>25</v>
      </c>
      <c r="H7113" s="1" t="s">
        <v>107</v>
      </c>
      <c r="I7113" s="1" t="s">
        <v>106</v>
      </c>
      <c r="J7113">
        <v>3338</v>
      </c>
      <c r="K7113">
        <v>20311959</v>
      </c>
      <c r="L7113">
        <v>16.399999999999999</v>
      </c>
      <c r="M7113" s="2" t="b">
        <f t="shared" si="222"/>
        <v>1</v>
      </c>
      <c r="N7113" s="2" t="str">
        <f t="shared" si="223"/>
        <v>Male202145-54 yearsGR113-070</v>
      </c>
    </row>
    <row r="7114" spans="2:14" x14ac:dyDescent="0.35">
      <c r="B7114" t="s">
        <v>712</v>
      </c>
      <c r="C7114" t="s">
        <v>713</v>
      </c>
      <c r="D7114">
        <v>2021</v>
      </c>
      <c r="E7114">
        <v>2021</v>
      </c>
      <c r="F7114" s="1" t="s">
        <v>24</v>
      </c>
      <c r="G7114" s="1" t="s">
        <v>25</v>
      </c>
      <c r="H7114" s="1" t="s">
        <v>210</v>
      </c>
      <c r="I7114" s="1" t="s">
        <v>209</v>
      </c>
      <c r="J7114">
        <v>56</v>
      </c>
      <c r="K7114">
        <v>20311959</v>
      </c>
      <c r="L7114">
        <v>0.3</v>
      </c>
      <c r="M7114" s="2" t="b">
        <f t="shared" si="222"/>
        <v>1</v>
      </c>
      <c r="N7114" s="2" t="str">
        <f t="shared" si="223"/>
        <v>Male202145-54 yearsGR113-071</v>
      </c>
    </row>
    <row r="7115" spans="2:14" x14ac:dyDescent="0.35">
      <c r="B7115" t="s">
        <v>712</v>
      </c>
      <c r="C7115" t="s">
        <v>713</v>
      </c>
      <c r="D7115">
        <v>2021</v>
      </c>
      <c r="E7115">
        <v>2021</v>
      </c>
      <c r="F7115" s="1" t="s">
        <v>24</v>
      </c>
      <c r="G7115" s="1" t="s">
        <v>25</v>
      </c>
      <c r="H7115" s="1" t="s">
        <v>208</v>
      </c>
      <c r="I7115" s="1" t="s">
        <v>207</v>
      </c>
      <c r="J7115">
        <v>764</v>
      </c>
      <c r="K7115">
        <v>20311959</v>
      </c>
      <c r="L7115">
        <v>3.8</v>
      </c>
      <c r="M7115" s="2" t="b">
        <f t="shared" si="222"/>
        <v>0</v>
      </c>
      <c r="N7115" s="2" t="str">
        <f t="shared" si="223"/>
        <v>Male202145-54 yearsGR113-072</v>
      </c>
    </row>
    <row r="7116" spans="2:14" x14ac:dyDescent="0.35">
      <c r="B7116" t="s">
        <v>712</v>
      </c>
      <c r="C7116" t="s">
        <v>713</v>
      </c>
      <c r="D7116">
        <v>2021</v>
      </c>
      <c r="E7116">
        <v>2021</v>
      </c>
      <c r="F7116" s="1" t="s">
        <v>24</v>
      </c>
      <c r="G7116" s="1" t="s">
        <v>25</v>
      </c>
      <c r="H7116" s="1" t="s">
        <v>206</v>
      </c>
      <c r="I7116" s="1" t="s">
        <v>205</v>
      </c>
      <c r="J7116">
        <v>535</v>
      </c>
      <c r="K7116">
        <v>20311959</v>
      </c>
      <c r="L7116">
        <v>2.6</v>
      </c>
      <c r="M7116" s="2" t="b">
        <f t="shared" si="222"/>
        <v>1</v>
      </c>
      <c r="N7116" s="2" t="str">
        <f t="shared" si="223"/>
        <v>Male202145-54 yearsGR113-073</v>
      </c>
    </row>
    <row r="7117" spans="2:14" x14ac:dyDescent="0.35">
      <c r="B7117" t="s">
        <v>712</v>
      </c>
      <c r="C7117" t="s">
        <v>713</v>
      </c>
      <c r="D7117">
        <v>2021</v>
      </c>
      <c r="E7117">
        <v>2021</v>
      </c>
      <c r="F7117" s="1" t="s">
        <v>24</v>
      </c>
      <c r="G7117" s="1" t="s">
        <v>25</v>
      </c>
      <c r="H7117" s="1" t="s">
        <v>204</v>
      </c>
      <c r="I7117" s="1" t="s">
        <v>203</v>
      </c>
      <c r="J7117">
        <v>229</v>
      </c>
      <c r="K7117">
        <v>20311959</v>
      </c>
      <c r="L7117">
        <v>1.1000000000000001</v>
      </c>
      <c r="M7117" s="2" t="b">
        <f t="shared" si="222"/>
        <v>0</v>
      </c>
      <c r="N7117" s="2" t="str">
        <f t="shared" si="223"/>
        <v>Male202145-54 yearsGR113-074</v>
      </c>
    </row>
    <row r="7118" spans="2:14" x14ac:dyDescent="0.35">
      <c r="B7118" t="s">
        <v>712</v>
      </c>
      <c r="C7118" t="s">
        <v>713</v>
      </c>
      <c r="D7118">
        <v>2021</v>
      </c>
      <c r="E7118">
        <v>2021</v>
      </c>
      <c r="F7118" s="1" t="s">
        <v>24</v>
      </c>
      <c r="G7118" s="1" t="s">
        <v>25</v>
      </c>
      <c r="H7118" s="1" t="s">
        <v>105</v>
      </c>
      <c r="I7118" s="1" t="s">
        <v>104</v>
      </c>
      <c r="J7118">
        <v>461</v>
      </c>
      <c r="K7118">
        <v>20311959</v>
      </c>
      <c r="L7118">
        <v>2.2999999999999998</v>
      </c>
      <c r="M7118" s="2" t="b">
        <f t="shared" si="222"/>
        <v>0</v>
      </c>
      <c r="N7118" s="2" t="str">
        <f t="shared" si="223"/>
        <v>Male202145-54 yearsGR113-075</v>
      </c>
    </row>
    <row r="7119" spans="2:14" x14ac:dyDescent="0.35">
      <c r="B7119" t="s">
        <v>712</v>
      </c>
      <c r="C7119" t="s">
        <v>713</v>
      </c>
      <c r="D7119">
        <v>2021</v>
      </c>
      <c r="E7119">
        <v>2021</v>
      </c>
      <c r="F7119" s="1" t="s">
        <v>24</v>
      </c>
      <c r="G7119" s="1" t="s">
        <v>25</v>
      </c>
      <c r="H7119" s="1" t="s">
        <v>103</v>
      </c>
      <c r="I7119" s="1" t="s">
        <v>102</v>
      </c>
      <c r="J7119">
        <v>1074</v>
      </c>
      <c r="K7119">
        <v>20311959</v>
      </c>
      <c r="L7119">
        <v>5.3</v>
      </c>
      <c r="M7119" s="2" t="b">
        <f t="shared" si="222"/>
        <v>1</v>
      </c>
      <c r="N7119" s="2" t="str">
        <f t="shared" si="223"/>
        <v>Male202145-54 yearsGR113-076</v>
      </c>
    </row>
    <row r="7120" spans="2:14" x14ac:dyDescent="0.35">
      <c r="B7120" t="s">
        <v>712</v>
      </c>
      <c r="C7120" t="s">
        <v>713</v>
      </c>
      <c r="D7120">
        <v>2021</v>
      </c>
      <c r="E7120">
        <v>2021</v>
      </c>
      <c r="F7120" s="1" t="s">
        <v>24</v>
      </c>
      <c r="G7120" s="1" t="s">
        <v>25</v>
      </c>
      <c r="H7120" s="1" t="s">
        <v>202</v>
      </c>
      <c r="I7120" s="1" t="s">
        <v>201</v>
      </c>
      <c r="J7120">
        <v>17</v>
      </c>
      <c r="K7120">
        <v>20311959</v>
      </c>
      <c r="L7120" t="s">
        <v>10</v>
      </c>
      <c r="M7120" s="2" t="b">
        <f t="shared" si="222"/>
        <v>0</v>
      </c>
      <c r="N7120" s="2" t="str">
        <f t="shared" si="223"/>
        <v>Male202145-54 yearsGR113-077</v>
      </c>
    </row>
    <row r="7121" spans="2:14" x14ac:dyDescent="0.35">
      <c r="B7121" t="s">
        <v>712</v>
      </c>
      <c r="C7121" t="s">
        <v>713</v>
      </c>
      <c r="D7121">
        <v>2021</v>
      </c>
      <c r="E7121">
        <v>2021</v>
      </c>
      <c r="F7121" s="1" t="s">
        <v>24</v>
      </c>
      <c r="G7121" s="1" t="s">
        <v>25</v>
      </c>
      <c r="H7121" s="1" t="s">
        <v>101</v>
      </c>
      <c r="I7121" s="1" t="s">
        <v>100</v>
      </c>
      <c r="J7121">
        <v>1057</v>
      </c>
      <c r="K7121">
        <v>20311959</v>
      </c>
      <c r="L7121">
        <v>5.2</v>
      </c>
      <c r="M7121" s="2" t="b">
        <f t="shared" si="222"/>
        <v>0</v>
      </c>
      <c r="N7121" s="2" t="str">
        <f t="shared" si="223"/>
        <v>Male202145-54 yearsGR113-078</v>
      </c>
    </row>
    <row r="7122" spans="2:14" x14ac:dyDescent="0.35">
      <c r="B7122" t="s">
        <v>712</v>
      </c>
      <c r="C7122" t="s">
        <v>713</v>
      </c>
      <c r="D7122">
        <v>2021</v>
      </c>
      <c r="E7122">
        <v>2021</v>
      </c>
      <c r="F7122" s="1" t="s">
        <v>24</v>
      </c>
      <c r="G7122" s="1" t="s">
        <v>25</v>
      </c>
      <c r="H7122" s="1" t="s">
        <v>99</v>
      </c>
      <c r="I7122" s="1" t="s">
        <v>98</v>
      </c>
      <c r="J7122">
        <v>1500</v>
      </c>
      <c r="K7122">
        <v>20311959</v>
      </c>
      <c r="L7122">
        <v>7.4</v>
      </c>
      <c r="M7122" s="2" t="b">
        <f t="shared" si="222"/>
        <v>1</v>
      </c>
      <c r="N7122" s="2" t="str">
        <f t="shared" si="223"/>
        <v>Male202145-54 yearsGR113-082</v>
      </c>
    </row>
    <row r="7123" spans="2:14" x14ac:dyDescent="0.35">
      <c r="B7123" t="s">
        <v>712</v>
      </c>
      <c r="C7123" t="s">
        <v>713</v>
      </c>
      <c r="D7123">
        <v>2021</v>
      </c>
      <c r="E7123">
        <v>2021</v>
      </c>
      <c r="F7123" s="1" t="s">
        <v>24</v>
      </c>
      <c r="G7123" s="1" t="s">
        <v>25</v>
      </c>
      <c r="H7123" s="1" t="s">
        <v>192</v>
      </c>
      <c r="I7123" s="1" t="s">
        <v>191</v>
      </c>
      <c r="J7123">
        <v>108</v>
      </c>
      <c r="K7123">
        <v>20311959</v>
      </c>
      <c r="L7123">
        <v>0.5</v>
      </c>
      <c r="M7123" s="2" t="b">
        <f t="shared" si="222"/>
        <v>0</v>
      </c>
      <c r="N7123" s="2" t="str">
        <f t="shared" si="223"/>
        <v>Male202145-54 yearsGR113-084</v>
      </c>
    </row>
    <row r="7124" spans="2:14" x14ac:dyDescent="0.35">
      <c r="B7124" t="s">
        <v>712</v>
      </c>
      <c r="C7124" t="s">
        <v>713</v>
      </c>
      <c r="D7124">
        <v>2021</v>
      </c>
      <c r="E7124">
        <v>2021</v>
      </c>
      <c r="F7124" s="1" t="s">
        <v>24</v>
      </c>
      <c r="G7124" s="1" t="s">
        <v>25</v>
      </c>
      <c r="H7124" s="1" t="s">
        <v>190</v>
      </c>
      <c r="I7124" s="1" t="s">
        <v>189</v>
      </c>
      <c r="J7124">
        <v>193</v>
      </c>
      <c r="K7124">
        <v>20311959</v>
      </c>
      <c r="L7124">
        <v>1</v>
      </c>
      <c r="M7124" s="2" t="b">
        <f t="shared" si="222"/>
        <v>0</v>
      </c>
      <c r="N7124" s="2" t="str">
        <f t="shared" si="223"/>
        <v>Male202145-54 yearsGR113-085</v>
      </c>
    </row>
    <row r="7125" spans="2:14" x14ac:dyDescent="0.35">
      <c r="B7125" t="s">
        <v>712</v>
      </c>
      <c r="C7125" t="s">
        <v>713</v>
      </c>
      <c r="D7125">
        <v>2021</v>
      </c>
      <c r="E7125">
        <v>2021</v>
      </c>
      <c r="F7125" s="1" t="s">
        <v>24</v>
      </c>
      <c r="G7125" s="1" t="s">
        <v>25</v>
      </c>
      <c r="H7125" s="1" t="s">
        <v>97</v>
      </c>
      <c r="I7125" s="1" t="s">
        <v>96</v>
      </c>
      <c r="J7125">
        <v>1192</v>
      </c>
      <c r="K7125">
        <v>20311959</v>
      </c>
      <c r="L7125">
        <v>5.9</v>
      </c>
      <c r="M7125" s="2" t="b">
        <f t="shared" si="222"/>
        <v>0</v>
      </c>
      <c r="N7125" s="2" t="str">
        <f t="shared" si="223"/>
        <v>Male202145-54 yearsGR113-086</v>
      </c>
    </row>
    <row r="7126" spans="2:14" x14ac:dyDescent="0.35">
      <c r="B7126" t="s">
        <v>712</v>
      </c>
      <c r="C7126" t="s">
        <v>713</v>
      </c>
      <c r="D7126">
        <v>2021</v>
      </c>
      <c r="E7126">
        <v>2021</v>
      </c>
      <c r="F7126" s="1" t="s">
        <v>24</v>
      </c>
      <c r="G7126" s="1" t="s">
        <v>25</v>
      </c>
      <c r="H7126" s="1" t="s">
        <v>95</v>
      </c>
      <c r="I7126" s="1" t="s">
        <v>94</v>
      </c>
      <c r="J7126">
        <v>348</v>
      </c>
      <c r="K7126">
        <v>20311959</v>
      </c>
      <c r="L7126">
        <v>1.7</v>
      </c>
      <c r="M7126" s="2" t="b">
        <f t="shared" si="222"/>
        <v>1</v>
      </c>
      <c r="N7126" s="2" t="str">
        <f t="shared" si="223"/>
        <v>Male202145-54 yearsGR113-088</v>
      </c>
    </row>
    <row r="7127" spans="2:14" x14ac:dyDescent="0.35">
      <c r="B7127" t="s">
        <v>712</v>
      </c>
      <c r="C7127" t="s">
        <v>713</v>
      </c>
      <c r="D7127">
        <v>2021</v>
      </c>
      <c r="E7127">
        <v>2021</v>
      </c>
      <c r="F7127" s="1" t="s">
        <v>24</v>
      </c>
      <c r="G7127" s="1" t="s">
        <v>25</v>
      </c>
      <c r="H7127" s="1" t="s">
        <v>186</v>
      </c>
      <c r="I7127" s="1" t="s">
        <v>185</v>
      </c>
      <c r="J7127">
        <v>928</v>
      </c>
      <c r="K7127">
        <v>20311959</v>
      </c>
      <c r="L7127">
        <v>4.5999999999999996</v>
      </c>
      <c r="M7127" s="2" t="b">
        <f t="shared" si="222"/>
        <v>0</v>
      </c>
      <c r="N7127" s="2" t="str">
        <f t="shared" si="223"/>
        <v>Male202145-54 yearsGR113-089</v>
      </c>
    </row>
    <row r="7128" spans="2:14" x14ac:dyDescent="0.35">
      <c r="B7128" t="s">
        <v>712</v>
      </c>
      <c r="C7128" t="s">
        <v>713</v>
      </c>
      <c r="D7128">
        <v>2021</v>
      </c>
      <c r="E7128">
        <v>2021</v>
      </c>
      <c r="F7128" s="1" t="s">
        <v>24</v>
      </c>
      <c r="G7128" s="1" t="s">
        <v>25</v>
      </c>
      <c r="H7128" s="1" t="s">
        <v>184</v>
      </c>
      <c r="I7128" s="1" t="s">
        <v>183</v>
      </c>
      <c r="J7128">
        <v>183</v>
      </c>
      <c r="K7128">
        <v>20311959</v>
      </c>
      <c r="L7128">
        <v>0.9</v>
      </c>
      <c r="M7128" s="2" t="b">
        <f t="shared" si="222"/>
        <v>1</v>
      </c>
      <c r="N7128" s="2" t="str">
        <f t="shared" si="223"/>
        <v>Male202145-54 yearsGR113-090</v>
      </c>
    </row>
    <row r="7129" spans="2:14" x14ac:dyDescent="0.35">
      <c r="B7129" t="s">
        <v>712</v>
      </c>
      <c r="C7129" t="s">
        <v>713</v>
      </c>
      <c r="D7129">
        <v>2021</v>
      </c>
      <c r="E7129">
        <v>2021</v>
      </c>
      <c r="F7129" s="1" t="s">
        <v>24</v>
      </c>
      <c r="G7129" s="1" t="s">
        <v>25</v>
      </c>
      <c r="H7129" s="1" t="s">
        <v>182</v>
      </c>
      <c r="I7129" s="1" t="s">
        <v>181</v>
      </c>
      <c r="J7129">
        <v>22</v>
      </c>
      <c r="K7129">
        <v>20311959</v>
      </c>
      <c r="L7129">
        <v>0.1</v>
      </c>
      <c r="M7129" s="2" t="b">
        <f t="shared" si="222"/>
        <v>1</v>
      </c>
      <c r="N7129" s="2" t="str">
        <f t="shared" si="223"/>
        <v>Male202145-54 yearsGR113-091</v>
      </c>
    </row>
    <row r="7130" spans="2:14" x14ac:dyDescent="0.35">
      <c r="B7130" t="s">
        <v>712</v>
      </c>
      <c r="C7130" t="s">
        <v>713</v>
      </c>
      <c r="D7130">
        <v>2021</v>
      </c>
      <c r="E7130">
        <v>2021</v>
      </c>
      <c r="F7130" s="1" t="s">
        <v>24</v>
      </c>
      <c r="G7130" s="1" t="s">
        <v>25</v>
      </c>
      <c r="H7130" s="1" t="s">
        <v>180</v>
      </c>
      <c r="I7130" s="1" t="s">
        <v>179</v>
      </c>
      <c r="J7130">
        <v>64</v>
      </c>
      <c r="K7130">
        <v>20311959</v>
      </c>
      <c r="L7130">
        <v>0.3</v>
      </c>
      <c r="M7130" s="2" t="b">
        <f t="shared" si="222"/>
        <v>1</v>
      </c>
      <c r="N7130" s="2" t="str">
        <f t="shared" si="223"/>
        <v>Male202145-54 yearsGR113-092</v>
      </c>
    </row>
    <row r="7131" spans="2:14" x14ac:dyDescent="0.35">
      <c r="B7131" t="s">
        <v>712</v>
      </c>
      <c r="C7131" t="s">
        <v>713</v>
      </c>
      <c r="D7131">
        <v>2021</v>
      </c>
      <c r="E7131">
        <v>2021</v>
      </c>
      <c r="F7131" s="1" t="s">
        <v>24</v>
      </c>
      <c r="G7131" s="1" t="s">
        <v>25</v>
      </c>
      <c r="H7131" s="1" t="s">
        <v>93</v>
      </c>
      <c r="I7131" s="1" t="s">
        <v>92</v>
      </c>
      <c r="J7131">
        <v>6860</v>
      </c>
      <c r="K7131">
        <v>20311959</v>
      </c>
      <c r="L7131">
        <v>33.799999999999997</v>
      </c>
      <c r="M7131" s="2" t="b">
        <f t="shared" si="222"/>
        <v>1</v>
      </c>
      <c r="N7131" s="2" t="str">
        <f t="shared" si="223"/>
        <v>Male202145-54 yearsGR113-093</v>
      </c>
    </row>
    <row r="7132" spans="2:14" x14ac:dyDescent="0.35">
      <c r="B7132" t="s">
        <v>712</v>
      </c>
      <c r="C7132" t="s">
        <v>713</v>
      </c>
      <c r="D7132">
        <v>2021</v>
      </c>
      <c r="E7132">
        <v>2021</v>
      </c>
      <c r="F7132" s="1" t="s">
        <v>24</v>
      </c>
      <c r="G7132" s="1" t="s">
        <v>25</v>
      </c>
      <c r="H7132" s="1" t="s">
        <v>91</v>
      </c>
      <c r="I7132" s="1" t="s">
        <v>90</v>
      </c>
      <c r="J7132">
        <v>5121</v>
      </c>
      <c r="K7132">
        <v>20311959</v>
      </c>
      <c r="L7132">
        <v>25.2</v>
      </c>
      <c r="M7132" s="2" t="b">
        <f t="shared" si="222"/>
        <v>0</v>
      </c>
      <c r="N7132" s="2" t="str">
        <f t="shared" si="223"/>
        <v>Male202145-54 yearsGR113-094</v>
      </c>
    </row>
    <row r="7133" spans="2:14" x14ac:dyDescent="0.35">
      <c r="B7133" t="s">
        <v>712</v>
      </c>
      <c r="C7133" t="s">
        <v>713</v>
      </c>
      <c r="D7133">
        <v>2021</v>
      </c>
      <c r="E7133">
        <v>2021</v>
      </c>
      <c r="F7133" s="1" t="s">
        <v>24</v>
      </c>
      <c r="G7133" s="1" t="s">
        <v>25</v>
      </c>
      <c r="H7133" s="1" t="s">
        <v>178</v>
      </c>
      <c r="I7133" s="1" t="s">
        <v>177</v>
      </c>
      <c r="J7133">
        <v>1739</v>
      </c>
      <c r="K7133">
        <v>20311959</v>
      </c>
      <c r="L7133">
        <v>8.6</v>
      </c>
      <c r="M7133" s="2" t="b">
        <f t="shared" si="222"/>
        <v>0</v>
      </c>
      <c r="N7133" s="2" t="str">
        <f t="shared" si="223"/>
        <v>Male202145-54 yearsGR113-095</v>
      </c>
    </row>
    <row r="7134" spans="2:14" x14ac:dyDescent="0.35">
      <c r="B7134" t="s">
        <v>712</v>
      </c>
      <c r="C7134" t="s">
        <v>713</v>
      </c>
      <c r="D7134">
        <v>2021</v>
      </c>
      <c r="E7134">
        <v>2021</v>
      </c>
      <c r="F7134" s="1" t="s">
        <v>24</v>
      </c>
      <c r="G7134" s="1" t="s">
        <v>25</v>
      </c>
      <c r="H7134" s="1" t="s">
        <v>176</v>
      </c>
      <c r="I7134" s="1" t="s">
        <v>175</v>
      </c>
      <c r="J7134">
        <v>71</v>
      </c>
      <c r="K7134">
        <v>20311959</v>
      </c>
      <c r="L7134">
        <v>0.3</v>
      </c>
      <c r="M7134" s="2" t="b">
        <f t="shared" si="222"/>
        <v>1</v>
      </c>
      <c r="N7134" s="2" t="str">
        <f t="shared" si="223"/>
        <v>Male202145-54 yearsGR113-096</v>
      </c>
    </row>
    <row r="7135" spans="2:14" x14ac:dyDescent="0.35">
      <c r="B7135" t="s">
        <v>712</v>
      </c>
      <c r="C7135" t="s">
        <v>713</v>
      </c>
      <c r="D7135">
        <v>2021</v>
      </c>
      <c r="E7135">
        <v>2021</v>
      </c>
      <c r="F7135" s="1" t="s">
        <v>24</v>
      </c>
      <c r="G7135" s="1" t="s">
        <v>25</v>
      </c>
      <c r="H7135" s="1" t="s">
        <v>89</v>
      </c>
      <c r="I7135" s="1" t="s">
        <v>88</v>
      </c>
      <c r="J7135">
        <v>1503</v>
      </c>
      <c r="K7135">
        <v>20311959</v>
      </c>
      <c r="L7135">
        <v>7.4</v>
      </c>
      <c r="M7135" s="2" t="b">
        <f t="shared" si="222"/>
        <v>1</v>
      </c>
      <c r="N7135" s="2" t="str">
        <f t="shared" si="223"/>
        <v>Male202145-54 yearsGR113-097</v>
      </c>
    </row>
    <row r="7136" spans="2:14" x14ac:dyDescent="0.35">
      <c r="B7136" t="s">
        <v>712</v>
      </c>
      <c r="C7136" t="s">
        <v>713</v>
      </c>
      <c r="D7136">
        <v>2021</v>
      </c>
      <c r="E7136">
        <v>2021</v>
      </c>
      <c r="F7136" s="1" t="s">
        <v>24</v>
      </c>
      <c r="G7136" s="1" t="s">
        <v>25</v>
      </c>
      <c r="H7136" s="1" t="s">
        <v>174</v>
      </c>
      <c r="I7136" s="1" t="s">
        <v>173</v>
      </c>
      <c r="J7136">
        <v>20</v>
      </c>
      <c r="K7136">
        <v>20311959</v>
      </c>
      <c r="L7136">
        <v>0.1</v>
      </c>
      <c r="M7136" s="2" t="b">
        <f t="shared" si="222"/>
        <v>0</v>
      </c>
      <c r="N7136" s="2" t="str">
        <f t="shared" si="223"/>
        <v>Male202145-54 yearsGR113-098</v>
      </c>
    </row>
    <row r="7137" spans="2:14" x14ac:dyDescent="0.35">
      <c r="B7137" t="s">
        <v>712</v>
      </c>
      <c r="C7137" t="s">
        <v>713</v>
      </c>
      <c r="D7137">
        <v>2021</v>
      </c>
      <c r="E7137">
        <v>2021</v>
      </c>
      <c r="F7137" s="1" t="s">
        <v>24</v>
      </c>
      <c r="G7137" s="1" t="s">
        <v>25</v>
      </c>
      <c r="H7137" s="1" t="s">
        <v>172</v>
      </c>
      <c r="I7137" s="1" t="s">
        <v>171</v>
      </c>
      <c r="J7137">
        <v>15</v>
      </c>
      <c r="K7137">
        <v>20311959</v>
      </c>
      <c r="L7137" t="s">
        <v>10</v>
      </c>
      <c r="M7137" s="2" t="b">
        <f t="shared" si="222"/>
        <v>0</v>
      </c>
      <c r="N7137" s="2" t="str">
        <f t="shared" si="223"/>
        <v>Male202145-54 yearsGR113-099</v>
      </c>
    </row>
    <row r="7138" spans="2:14" x14ac:dyDescent="0.35">
      <c r="B7138" t="s">
        <v>712</v>
      </c>
      <c r="C7138" t="s">
        <v>713</v>
      </c>
      <c r="D7138">
        <v>2021</v>
      </c>
      <c r="E7138">
        <v>2021</v>
      </c>
      <c r="F7138" s="1" t="s">
        <v>24</v>
      </c>
      <c r="G7138" s="1" t="s">
        <v>25</v>
      </c>
      <c r="H7138" s="1" t="s">
        <v>87</v>
      </c>
      <c r="I7138" s="1" t="s">
        <v>86</v>
      </c>
      <c r="J7138">
        <v>1466</v>
      </c>
      <c r="K7138">
        <v>20311959</v>
      </c>
      <c r="L7138">
        <v>7.2</v>
      </c>
      <c r="M7138" s="2" t="b">
        <f t="shared" si="222"/>
        <v>0</v>
      </c>
      <c r="N7138" s="2" t="str">
        <f t="shared" si="223"/>
        <v>Male202145-54 yearsGR113-100</v>
      </c>
    </row>
    <row r="7139" spans="2:14" x14ac:dyDescent="0.35">
      <c r="B7139" t="s">
        <v>712</v>
      </c>
      <c r="C7139" t="s">
        <v>713</v>
      </c>
      <c r="D7139">
        <v>2021</v>
      </c>
      <c r="E7139">
        <v>2021</v>
      </c>
      <c r="F7139" s="1" t="s">
        <v>24</v>
      </c>
      <c r="G7139" s="1" t="s">
        <v>25</v>
      </c>
      <c r="H7139" s="1" t="s">
        <v>170</v>
      </c>
      <c r="I7139" s="1" t="s">
        <v>169</v>
      </c>
      <c r="J7139">
        <v>16</v>
      </c>
      <c r="K7139">
        <v>20311959</v>
      </c>
      <c r="L7139" t="s">
        <v>10</v>
      </c>
      <c r="M7139" s="2" t="b">
        <f t="shared" si="222"/>
        <v>1</v>
      </c>
      <c r="N7139" s="2" t="str">
        <f t="shared" si="223"/>
        <v>Male202145-54 yearsGR113-102</v>
      </c>
    </row>
    <row r="7140" spans="2:14" x14ac:dyDescent="0.35">
      <c r="B7140" t="s">
        <v>712</v>
      </c>
      <c r="C7140" t="s">
        <v>713</v>
      </c>
      <c r="D7140">
        <v>2021</v>
      </c>
      <c r="E7140">
        <v>2021</v>
      </c>
      <c r="F7140" s="1" t="s">
        <v>24</v>
      </c>
      <c r="G7140" s="1" t="s">
        <v>25</v>
      </c>
      <c r="H7140" s="1" t="s">
        <v>164</v>
      </c>
      <c r="I7140" s="1" t="s">
        <v>163</v>
      </c>
      <c r="J7140">
        <v>419</v>
      </c>
      <c r="K7140">
        <v>20311959</v>
      </c>
      <c r="L7140">
        <v>2.1</v>
      </c>
      <c r="M7140" s="2" t="b">
        <f t="shared" si="222"/>
        <v>1</v>
      </c>
      <c r="N7140" s="2" t="str">
        <f t="shared" si="223"/>
        <v>Male202145-54 yearsGR113-109</v>
      </c>
    </row>
    <row r="7141" spans="2:14" x14ac:dyDescent="0.35">
      <c r="B7141" t="s">
        <v>712</v>
      </c>
      <c r="C7141" t="s">
        <v>713</v>
      </c>
      <c r="D7141">
        <v>2021</v>
      </c>
      <c r="E7141">
        <v>2021</v>
      </c>
      <c r="F7141" s="1" t="s">
        <v>24</v>
      </c>
      <c r="G7141" s="1" t="s">
        <v>25</v>
      </c>
      <c r="H7141" s="1" t="s">
        <v>83</v>
      </c>
      <c r="I7141" s="1" t="s">
        <v>82</v>
      </c>
      <c r="J7141">
        <v>1382</v>
      </c>
      <c r="K7141">
        <v>20311959</v>
      </c>
      <c r="L7141">
        <v>6.8</v>
      </c>
      <c r="M7141" s="2" t="b">
        <f t="shared" si="222"/>
        <v>0</v>
      </c>
      <c r="N7141" s="2" t="str">
        <f t="shared" si="223"/>
        <v>Male202145-54 yearsGR113-110</v>
      </c>
    </row>
    <row r="7142" spans="2:14" x14ac:dyDescent="0.35">
      <c r="B7142" t="s">
        <v>712</v>
      </c>
      <c r="C7142" t="s">
        <v>713</v>
      </c>
      <c r="D7142">
        <v>2021</v>
      </c>
      <c r="E7142">
        <v>2021</v>
      </c>
      <c r="F7142" s="1" t="s">
        <v>24</v>
      </c>
      <c r="G7142" s="1" t="s">
        <v>25</v>
      </c>
      <c r="H7142" s="1" t="s">
        <v>81</v>
      </c>
      <c r="I7142" s="1" t="s">
        <v>80</v>
      </c>
      <c r="J7142">
        <v>11994</v>
      </c>
      <c r="K7142">
        <v>20311959</v>
      </c>
      <c r="L7142">
        <v>59</v>
      </c>
      <c r="M7142" s="2" t="b">
        <f t="shared" si="222"/>
        <v>0</v>
      </c>
      <c r="N7142" s="2" t="str">
        <f t="shared" si="223"/>
        <v>Male202145-54 yearsGR113-111</v>
      </c>
    </row>
    <row r="7143" spans="2:14" x14ac:dyDescent="0.35">
      <c r="B7143" t="s">
        <v>712</v>
      </c>
      <c r="C7143" t="s">
        <v>713</v>
      </c>
      <c r="D7143">
        <v>2021</v>
      </c>
      <c r="E7143">
        <v>2021</v>
      </c>
      <c r="F7143" s="1" t="s">
        <v>24</v>
      </c>
      <c r="G7143" s="1" t="s">
        <v>25</v>
      </c>
      <c r="H7143" s="1" t="s">
        <v>79</v>
      </c>
      <c r="I7143" s="1" t="s">
        <v>78</v>
      </c>
      <c r="J7143">
        <v>22438</v>
      </c>
      <c r="K7143">
        <v>20311959</v>
      </c>
      <c r="L7143">
        <v>110.5</v>
      </c>
      <c r="M7143" s="2" t="b">
        <f t="shared" si="222"/>
        <v>1</v>
      </c>
      <c r="N7143" s="2" t="str">
        <f t="shared" si="223"/>
        <v>Male202145-54 yearsGR113-112</v>
      </c>
    </row>
    <row r="7144" spans="2:14" x14ac:dyDescent="0.35">
      <c r="B7144" t="s">
        <v>712</v>
      </c>
      <c r="C7144" t="s">
        <v>713</v>
      </c>
      <c r="D7144">
        <v>2021</v>
      </c>
      <c r="E7144">
        <v>2021</v>
      </c>
      <c r="F7144" s="1" t="s">
        <v>24</v>
      </c>
      <c r="G7144" s="1" t="s">
        <v>25</v>
      </c>
      <c r="H7144" s="1" t="s">
        <v>77</v>
      </c>
      <c r="I7144" s="1" t="s">
        <v>76</v>
      </c>
      <c r="J7144">
        <v>4992</v>
      </c>
      <c r="K7144">
        <v>20311959</v>
      </c>
      <c r="L7144">
        <v>24.6</v>
      </c>
      <c r="M7144" s="2" t="b">
        <f t="shared" si="222"/>
        <v>0</v>
      </c>
      <c r="N7144" s="2" t="str">
        <f t="shared" si="223"/>
        <v>Male202145-54 yearsGR113-113</v>
      </c>
    </row>
    <row r="7145" spans="2:14" x14ac:dyDescent="0.35">
      <c r="B7145" t="s">
        <v>712</v>
      </c>
      <c r="C7145" t="s">
        <v>713</v>
      </c>
      <c r="D7145">
        <v>2021</v>
      </c>
      <c r="E7145">
        <v>2021</v>
      </c>
      <c r="F7145" s="1" t="s">
        <v>24</v>
      </c>
      <c r="G7145" s="1" t="s">
        <v>25</v>
      </c>
      <c r="H7145" s="1" t="s">
        <v>75</v>
      </c>
      <c r="I7145" s="1" t="s">
        <v>74</v>
      </c>
      <c r="J7145">
        <v>4656</v>
      </c>
      <c r="K7145">
        <v>20311959</v>
      </c>
      <c r="L7145">
        <v>22.9</v>
      </c>
      <c r="M7145" s="2" t="b">
        <f t="shared" si="222"/>
        <v>0</v>
      </c>
      <c r="N7145" s="2" t="str">
        <f t="shared" si="223"/>
        <v>Male202145-54 yearsGR113-114</v>
      </c>
    </row>
    <row r="7146" spans="2:14" x14ac:dyDescent="0.35">
      <c r="B7146" t="s">
        <v>712</v>
      </c>
      <c r="C7146" t="s">
        <v>713</v>
      </c>
      <c r="D7146">
        <v>2021</v>
      </c>
      <c r="E7146">
        <v>2021</v>
      </c>
      <c r="F7146" s="1" t="s">
        <v>24</v>
      </c>
      <c r="G7146" s="1" t="s">
        <v>25</v>
      </c>
      <c r="H7146" s="1" t="s">
        <v>162</v>
      </c>
      <c r="I7146" s="1" t="s">
        <v>161</v>
      </c>
      <c r="J7146">
        <v>134</v>
      </c>
      <c r="K7146">
        <v>20311959</v>
      </c>
      <c r="L7146">
        <v>0.7</v>
      </c>
      <c r="M7146" s="2" t="b">
        <f t="shared" si="222"/>
        <v>0</v>
      </c>
      <c r="N7146" s="2" t="str">
        <f t="shared" si="223"/>
        <v>Male202145-54 yearsGR113-115</v>
      </c>
    </row>
    <row r="7147" spans="2:14" x14ac:dyDescent="0.35">
      <c r="B7147" t="s">
        <v>712</v>
      </c>
      <c r="C7147" t="s">
        <v>713</v>
      </c>
      <c r="D7147">
        <v>2021</v>
      </c>
      <c r="E7147">
        <v>2021</v>
      </c>
      <c r="F7147" s="1" t="s">
        <v>24</v>
      </c>
      <c r="G7147" s="1" t="s">
        <v>25</v>
      </c>
      <c r="H7147" s="1" t="s">
        <v>160</v>
      </c>
      <c r="I7147" s="1" t="s">
        <v>159</v>
      </c>
      <c r="J7147">
        <v>202</v>
      </c>
      <c r="K7147">
        <v>20311959</v>
      </c>
      <c r="L7147">
        <v>1</v>
      </c>
      <c r="M7147" s="2" t="b">
        <f t="shared" si="222"/>
        <v>0</v>
      </c>
      <c r="N7147" s="2" t="str">
        <f t="shared" si="223"/>
        <v>Male202145-54 yearsGR113-116</v>
      </c>
    </row>
    <row r="7148" spans="2:14" x14ac:dyDescent="0.35">
      <c r="B7148" t="s">
        <v>712</v>
      </c>
      <c r="C7148" t="s">
        <v>713</v>
      </c>
      <c r="D7148">
        <v>2021</v>
      </c>
      <c r="E7148">
        <v>2021</v>
      </c>
      <c r="F7148" s="1" t="s">
        <v>24</v>
      </c>
      <c r="G7148" s="1" t="s">
        <v>25</v>
      </c>
      <c r="H7148" s="1" t="s">
        <v>73</v>
      </c>
      <c r="I7148" s="1" t="s">
        <v>72</v>
      </c>
      <c r="J7148">
        <v>17446</v>
      </c>
      <c r="K7148">
        <v>20311959</v>
      </c>
      <c r="L7148">
        <v>85.9</v>
      </c>
      <c r="M7148" s="2" t="b">
        <f t="shared" si="222"/>
        <v>0</v>
      </c>
      <c r="N7148" s="2" t="str">
        <f t="shared" si="223"/>
        <v>Male202145-54 yearsGR113-117</v>
      </c>
    </row>
    <row r="7149" spans="2:14" x14ac:dyDescent="0.35">
      <c r="B7149" t="s">
        <v>712</v>
      </c>
      <c r="C7149" t="s">
        <v>713</v>
      </c>
      <c r="D7149">
        <v>2021</v>
      </c>
      <c r="E7149">
        <v>2021</v>
      </c>
      <c r="F7149" s="1" t="s">
        <v>24</v>
      </c>
      <c r="G7149" s="1" t="s">
        <v>25</v>
      </c>
      <c r="H7149" s="1" t="s">
        <v>71</v>
      </c>
      <c r="I7149" s="1" t="s">
        <v>70</v>
      </c>
      <c r="J7149">
        <v>964</v>
      </c>
      <c r="K7149">
        <v>20311959</v>
      </c>
      <c r="L7149">
        <v>4.7</v>
      </c>
      <c r="M7149" s="2" t="b">
        <f t="shared" si="222"/>
        <v>0</v>
      </c>
      <c r="N7149" s="2" t="str">
        <f t="shared" si="223"/>
        <v>Male202145-54 yearsGR113-118</v>
      </c>
    </row>
    <row r="7150" spans="2:14" x14ac:dyDescent="0.35">
      <c r="B7150" t="s">
        <v>712</v>
      </c>
      <c r="C7150" t="s">
        <v>713</v>
      </c>
      <c r="D7150">
        <v>2021</v>
      </c>
      <c r="E7150">
        <v>2021</v>
      </c>
      <c r="F7150" s="1" t="s">
        <v>24</v>
      </c>
      <c r="G7150" s="1" t="s">
        <v>25</v>
      </c>
      <c r="H7150" s="1" t="s">
        <v>158</v>
      </c>
      <c r="I7150" s="1" t="s">
        <v>157</v>
      </c>
      <c r="J7150">
        <v>40</v>
      </c>
      <c r="K7150">
        <v>20311959</v>
      </c>
      <c r="L7150">
        <v>0.2</v>
      </c>
      <c r="M7150" s="2" t="b">
        <f t="shared" si="222"/>
        <v>0</v>
      </c>
      <c r="N7150" s="2" t="str">
        <f t="shared" si="223"/>
        <v>Male202145-54 yearsGR113-119</v>
      </c>
    </row>
    <row r="7151" spans="2:14" x14ac:dyDescent="0.35">
      <c r="B7151" t="s">
        <v>712</v>
      </c>
      <c r="C7151" t="s">
        <v>713</v>
      </c>
      <c r="D7151">
        <v>2021</v>
      </c>
      <c r="E7151">
        <v>2021</v>
      </c>
      <c r="F7151" s="1" t="s">
        <v>24</v>
      </c>
      <c r="G7151" s="1" t="s">
        <v>25</v>
      </c>
      <c r="H7151" s="1" t="s">
        <v>69</v>
      </c>
      <c r="I7151" s="1" t="s">
        <v>68</v>
      </c>
      <c r="J7151">
        <v>351</v>
      </c>
      <c r="K7151">
        <v>20311959</v>
      </c>
      <c r="L7151">
        <v>1.7</v>
      </c>
      <c r="M7151" s="2" t="b">
        <f t="shared" si="222"/>
        <v>0</v>
      </c>
      <c r="N7151" s="2" t="str">
        <f t="shared" si="223"/>
        <v>Male202145-54 yearsGR113-120</v>
      </c>
    </row>
    <row r="7152" spans="2:14" x14ac:dyDescent="0.35">
      <c r="B7152" t="s">
        <v>712</v>
      </c>
      <c r="C7152" t="s">
        <v>713</v>
      </c>
      <c r="D7152">
        <v>2021</v>
      </c>
      <c r="E7152">
        <v>2021</v>
      </c>
      <c r="F7152" s="1" t="s">
        <v>24</v>
      </c>
      <c r="G7152" s="1" t="s">
        <v>25</v>
      </c>
      <c r="H7152" s="1" t="s">
        <v>156</v>
      </c>
      <c r="I7152" s="1" t="s">
        <v>155</v>
      </c>
      <c r="J7152">
        <v>206</v>
      </c>
      <c r="K7152">
        <v>20311959</v>
      </c>
      <c r="L7152">
        <v>1</v>
      </c>
      <c r="M7152" s="2" t="b">
        <f t="shared" ref="M7152:M7215" si="224">LEFT(H7152,1)="#"</f>
        <v>0</v>
      </c>
      <c r="N7152" s="2" t="str">
        <f t="shared" ref="N7152:N7215" si="225">B7152&amp;E7152&amp;F7152&amp;I7152</f>
        <v>Male202145-54 yearsGR113-121</v>
      </c>
    </row>
    <row r="7153" spans="2:14" x14ac:dyDescent="0.35">
      <c r="B7153" t="s">
        <v>712</v>
      </c>
      <c r="C7153" t="s">
        <v>713</v>
      </c>
      <c r="D7153">
        <v>2021</v>
      </c>
      <c r="E7153">
        <v>2021</v>
      </c>
      <c r="F7153" s="1" t="s">
        <v>24</v>
      </c>
      <c r="G7153" s="1" t="s">
        <v>25</v>
      </c>
      <c r="H7153" s="1" t="s">
        <v>67</v>
      </c>
      <c r="I7153" s="1" t="s">
        <v>66</v>
      </c>
      <c r="J7153">
        <v>14691</v>
      </c>
      <c r="K7153">
        <v>20311959</v>
      </c>
      <c r="L7153">
        <v>72.3</v>
      </c>
      <c r="M7153" s="2" t="b">
        <f t="shared" si="224"/>
        <v>0</v>
      </c>
      <c r="N7153" s="2" t="str">
        <f t="shared" si="225"/>
        <v>Male202145-54 yearsGR113-122</v>
      </c>
    </row>
    <row r="7154" spans="2:14" x14ac:dyDescent="0.35">
      <c r="B7154" t="s">
        <v>712</v>
      </c>
      <c r="C7154" t="s">
        <v>713</v>
      </c>
      <c r="D7154">
        <v>2021</v>
      </c>
      <c r="E7154">
        <v>2021</v>
      </c>
      <c r="F7154" s="1" t="s">
        <v>24</v>
      </c>
      <c r="G7154" s="1" t="s">
        <v>25</v>
      </c>
      <c r="H7154" s="1" t="s">
        <v>154</v>
      </c>
      <c r="I7154" s="1" t="s">
        <v>153</v>
      </c>
      <c r="J7154">
        <v>1194</v>
      </c>
      <c r="K7154">
        <v>20311959</v>
      </c>
      <c r="L7154">
        <v>5.9</v>
      </c>
      <c r="M7154" s="2" t="b">
        <f t="shared" si="224"/>
        <v>0</v>
      </c>
      <c r="N7154" s="2" t="str">
        <f t="shared" si="225"/>
        <v>Male202145-54 yearsGR113-123</v>
      </c>
    </row>
    <row r="7155" spans="2:14" x14ac:dyDescent="0.35">
      <c r="B7155" t="s">
        <v>712</v>
      </c>
      <c r="C7155" t="s">
        <v>713</v>
      </c>
      <c r="D7155">
        <v>2021</v>
      </c>
      <c r="E7155">
        <v>2021</v>
      </c>
      <c r="F7155" s="1" t="s">
        <v>24</v>
      </c>
      <c r="G7155" s="1" t="s">
        <v>25</v>
      </c>
      <c r="H7155" s="1" t="s">
        <v>65</v>
      </c>
      <c r="I7155" s="1" t="s">
        <v>64</v>
      </c>
      <c r="J7155">
        <v>5632</v>
      </c>
      <c r="K7155">
        <v>20311959</v>
      </c>
      <c r="L7155">
        <v>27.7</v>
      </c>
      <c r="M7155" s="2" t="b">
        <f t="shared" si="224"/>
        <v>1</v>
      </c>
      <c r="N7155" s="2" t="str">
        <f t="shared" si="225"/>
        <v>Male202145-54 yearsGR113-124</v>
      </c>
    </row>
    <row r="7156" spans="2:14" x14ac:dyDescent="0.35">
      <c r="B7156" t="s">
        <v>712</v>
      </c>
      <c r="C7156" t="s">
        <v>713</v>
      </c>
      <c r="D7156">
        <v>2021</v>
      </c>
      <c r="E7156">
        <v>2021</v>
      </c>
      <c r="F7156" s="1" t="s">
        <v>24</v>
      </c>
      <c r="G7156" s="1" t="s">
        <v>25</v>
      </c>
      <c r="H7156" s="1" t="s">
        <v>152</v>
      </c>
      <c r="I7156" s="1" t="s">
        <v>151</v>
      </c>
      <c r="J7156">
        <v>3072</v>
      </c>
      <c r="K7156">
        <v>20311959</v>
      </c>
      <c r="L7156">
        <v>15.1</v>
      </c>
      <c r="M7156" s="2" t="b">
        <f t="shared" si="224"/>
        <v>0</v>
      </c>
      <c r="N7156" s="2" t="str">
        <f t="shared" si="225"/>
        <v>Male202145-54 yearsGR113-125</v>
      </c>
    </row>
    <row r="7157" spans="2:14" x14ac:dyDescent="0.35">
      <c r="B7157" t="s">
        <v>712</v>
      </c>
      <c r="C7157" t="s">
        <v>713</v>
      </c>
      <c r="D7157">
        <v>2021</v>
      </c>
      <c r="E7157">
        <v>2021</v>
      </c>
      <c r="F7157" s="1" t="s">
        <v>24</v>
      </c>
      <c r="G7157" s="1" t="s">
        <v>25</v>
      </c>
      <c r="H7157" s="1" t="s">
        <v>63</v>
      </c>
      <c r="I7157" s="1" t="s">
        <v>62</v>
      </c>
      <c r="J7157">
        <v>2560</v>
      </c>
      <c r="K7157">
        <v>20311959</v>
      </c>
      <c r="L7157">
        <v>12.6</v>
      </c>
      <c r="M7157" s="2" t="b">
        <f t="shared" si="224"/>
        <v>0</v>
      </c>
      <c r="N7157" s="2" t="str">
        <f t="shared" si="225"/>
        <v>Male202145-54 yearsGR113-126</v>
      </c>
    </row>
    <row r="7158" spans="2:14" x14ac:dyDescent="0.35">
      <c r="B7158" t="s">
        <v>712</v>
      </c>
      <c r="C7158" t="s">
        <v>713</v>
      </c>
      <c r="D7158">
        <v>2021</v>
      </c>
      <c r="E7158">
        <v>2021</v>
      </c>
      <c r="F7158" s="1" t="s">
        <v>24</v>
      </c>
      <c r="G7158" s="1" t="s">
        <v>25</v>
      </c>
      <c r="H7158" s="1" t="s">
        <v>61</v>
      </c>
      <c r="I7158" s="1" t="s">
        <v>60</v>
      </c>
      <c r="J7158">
        <v>2184</v>
      </c>
      <c r="K7158">
        <v>20311959</v>
      </c>
      <c r="L7158">
        <v>10.8</v>
      </c>
      <c r="M7158" s="2" t="b">
        <f t="shared" si="224"/>
        <v>1</v>
      </c>
      <c r="N7158" s="2" t="str">
        <f t="shared" si="225"/>
        <v>Male202145-54 yearsGR113-127</v>
      </c>
    </row>
    <row r="7159" spans="2:14" x14ac:dyDescent="0.35">
      <c r="B7159" t="s">
        <v>712</v>
      </c>
      <c r="C7159" t="s">
        <v>713</v>
      </c>
      <c r="D7159">
        <v>2021</v>
      </c>
      <c r="E7159">
        <v>2021</v>
      </c>
      <c r="F7159" s="1" t="s">
        <v>24</v>
      </c>
      <c r="G7159" s="1" t="s">
        <v>25</v>
      </c>
      <c r="H7159" s="1" t="s">
        <v>59</v>
      </c>
      <c r="I7159" s="1" t="s">
        <v>58</v>
      </c>
      <c r="J7159">
        <v>1630</v>
      </c>
      <c r="K7159">
        <v>20311959</v>
      </c>
      <c r="L7159">
        <v>8</v>
      </c>
      <c r="M7159" s="2" t="b">
        <f t="shared" si="224"/>
        <v>0</v>
      </c>
      <c r="N7159" s="2" t="str">
        <f t="shared" si="225"/>
        <v>Male202145-54 yearsGR113-128</v>
      </c>
    </row>
    <row r="7160" spans="2:14" x14ac:dyDescent="0.35">
      <c r="B7160" t="s">
        <v>712</v>
      </c>
      <c r="C7160" t="s">
        <v>713</v>
      </c>
      <c r="D7160">
        <v>2021</v>
      </c>
      <c r="E7160">
        <v>2021</v>
      </c>
      <c r="F7160" s="1" t="s">
        <v>24</v>
      </c>
      <c r="G7160" s="1" t="s">
        <v>25</v>
      </c>
      <c r="H7160" s="1" t="s">
        <v>57</v>
      </c>
      <c r="I7160" s="1" t="s">
        <v>56</v>
      </c>
      <c r="J7160">
        <v>554</v>
      </c>
      <c r="K7160">
        <v>20311959</v>
      </c>
      <c r="L7160">
        <v>2.7</v>
      </c>
      <c r="M7160" s="2" t="b">
        <f t="shared" si="224"/>
        <v>0</v>
      </c>
      <c r="N7160" s="2" t="str">
        <f t="shared" si="225"/>
        <v>Male202145-54 yearsGR113-129</v>
      </c>
    </row>
    <row r="7161" spans="2:14" x14ac:dyDescent="0.35">
      <c r="B7161" t="s">
        <v>712</v>
      </c>
      <c r="C7161" t="s">
        <v>713</v>
      </c>
      <c r="D7161">
        <v>2021</v>
      </c>
      <c r="E7161">
        <v>2021</v>
      </c>
      <c r="F7161" s="1" t="s">
        <v>24</v>
      </c>
      <c r="G7161" s="1" t="s">
        <v>25</v>
      </c>
      <c r="H7161" s="1" t="s">
        <v>300</v>
      </c>
      <c r="I7161" s="1" t="s">
        <v>299</v>
      </c>
      <c r="J7161">
        <v>75</v>
      </c>
      <c r="K7161">
        <v>20311959</v>
      </c>
      <c r="L7161">
        <v>0.4</v>
      </c>
      <c r="M7161" s="2" t="b">
        <f t="shared" si="224"/>
        <v>1</v>
      </c>
      <c r="N7161" s="2" t="str">
        <f t="shared" si="225"/>
        <v>Male202145-54 yearsGR113-130</v>
      </c>
    </row>
    <row r="7162" spans="2:14" x14ac:dyDescent="0.35">
      <c r="B7162" t="s">
        <v>712</v>
      </c>
      <c r="C7162" t="s">
        <v>713</v>
      </c>
      <c r="D7162">
        <v>2021</v>
      </c>
      <c r="E7162">
        <v>2021</v>
      </c>
      <c r="F7162" s="1" t="s">
        <v>24</v>
      </c>
      <c r="G7162" s="1" t="s">
        <v>25</v>
      </c>
      <c r="H7162" s="1" t="s">
        <v>55</v>
      </c>
      <c r="I7162" s="1" t="s">
        <v>54</v>
      </c>
      <c r="J7162">
        <v>729</v>
      </c>
      <c r="K7162">
        <v>20311959</v>
      </c>
      <c r="L7162">
        <v>3.6</v>
      </c>
      <c r="M7162" s="2" t="b">
        <f t="shared" si="224"/>
        <v>0</v>
      </c>
      <c r="N7162" s="2" t="str">
        <f t="shared" si="225"/>
        <v>Male202145-54 yearsGR113-131</v>
      </c>
    </row>
    <row r="7163" spans="2:14" x14ac:dyDescent="0.35">
      <c r="B7163" t="s">
        <v>712</v>
      </c>
      <c r="C7163" t="s">
        <v>713</v>
      </c>
      <c r="D7163">
        <v>2021</v>
      </c>
      <c r="E7163">
        <v>2021</v>
      </c>
      <c r="F7163" s="1" t="s">
        <v>24</v>
      </c>
      <c r="G7163" s="1" t="s">
        <v>25</v>
      </c>
      <c r="H7163" s="1" t="s">
        <v>150</v>
      </c>
      <c r="I7163" s="1" t="s">
        <v>149</v>
      </c>
      <c r="J7163">
        <v>25</v>
      </c>
      <c r="K7163">
        <v>20311959</v>
      </c>
      <c r="L7163">
        <v>0.1</v>
      </c>
      <c r="M7163" s="2" t="b">
        <f t="shared" si="224"/>
        <v>0</v>
      </c>
      <c r="N7163" s="2" t="str">
        <f t="shared" si="225"/>
        <v>Male202145-54 yearsGR113-132</v>
      </c>
    </row>
    <row r="7164" spans="2:14" x14ac:dyDescent="0.35">
      <c r="B7164" t="s">
        <v>712</v>
      </c>
      <c r="C7164" t="s">
        <v>713</v>
      </c>
      <c r="D7164">
        <v>2021</v>
      </c>
      <c r="E7164">
        <v>2021</v>
      </c>
      <c r="F7164" s="1" t="s">
        <v>24</v>
      </c>
      <c r="G7164" s="1" t="s">
        <v>25</v>
      </c>
      <c r="H7164" s="1" t="s">
        <v>53</v>
      </c>
      <c r="I7164" s="1" t="s">
        <v>52</v>
      </c>
      <c r="J7164">
        <v>704</v>
      </c>
      <c r="K7164">
        <v>20311959</v>
      </c>
      <c r="L7164">
        <v>3.5</v>
      </c>
      <c r="M7164" s="2" t="b">
        <f t="shared" si="224"/>
        <v>0</v>
      </c>
      <c r="N7164" s="2" t="str">
        <f t="shared" si="225"/>
        <v>Male202145-54 yearsGR113-133</v>
      </c>
    </row>
    <row r="7165" spans="2:14" x14ac:dyDescent="0.35">
      <c r="B7165" t="s">
        <v>712</v>
      </c>
      <c r="C7165" t="s">
        <v>713</v>
      </c>
      <c r="D7165">
        <v>2021</v>
      </c>
      <c r="E7165">
        <v>2021</v>
      </c>
      <c r="F7165" s="1" t="s">
        <v>24</v>
      </c>
      <c r="G7165" s="1" t="s">
        <v>25</v>
      </c>
      <c r="H7165" s="1" t="s">
        <v>147</v>
      </c>
      <c r="I7165" s="1" t="s">
        <v>146</v>
      </c>
      <c r="J7165">
        <v>241</v>
      </c>
      <c r="K7165">
        <v>20311959</v>
      </c>
      <c r="L7165">
        <v>1.2</v>
      </c>
      <c r="M7165" s="2" t="b">
        <f t="shared" si="224"/>
        <v>1</v>
      </c>
      <c r="N7165" s="2" t="str">
        <f t="shared" si="225"/>
        <v>Male202145-54 yearsGR113-135</v>
      </c>
    </row>
    <row r="7166" spans="2:14" x14ac:dyDescent="0.35">
      <c r="B7166" t="s">
        <v>712</v>
      </c>
      <c r="C7166" t="s">
        <v>713</v>
      </c>
      <c r="D7166">
        <v>2021</v>
      </c>
      <c r="E7166">
        <v>2021</v>
      </c>
      <c r="F7166" s="1" t="s">
        <v>24</v>
      </c>
      <c r="G7166" s="1" t="s">
        <v>25</v>
      </c>
      <c r="H7166" s="1" t="s">
        <v>145</v>
      </c>
      <c r="I7166" s="1" t="s">
        <v>144</v>
      </c>
      <c r="J7166">
        <v>69</v>
      </c>
      <c r="K7166">
        <v>20311959</v>
      </c>
      <c r="L7166">
        <v>0.3</v>
      </c>
      <c r="M7166" s="2" t="b">
        <f t="shared" si="224"/>
        <v>1</v>
      </c>
      <c r="N7166" s="2" t="str">
        <f t="shared" si="225"/>
        <v>Male202145-54 yearsGR113-136</v>
      </c>
    </row>
    <row r="7167" spans="2:14" x14ac:dyDescent="0.35">
      <c r="B7167" t="s">
        <v>712</v>
      </c>
      <c r="C7167" t="s">
        <v>713</v>
      </c>
      <c r="D7167">
        <v>2021</v>
      </c>
      <c r="E7167">
        <v>2021</v>
      </c>
      <c r="F7167" s="1" t="s">
        <v>24</v>
      </c>
      <c r="G7167" s="1" t="s">
        <v>25</v>
      </c>
      <c r="H7167" s="1" t="s">
        <v>51</v>
      </c>
      <c r="I7167" s="1" t="s">
        <v>50</v>
      </c>
      <c r="J7167">
        <v>23420</v>
      </c>
      <c r="K7167">
        <v>20311959</v>
      </c>
      <c r="L7167">
        <v>115.3</v>
      </c>
      <c r="M7167" s="2" t="b">
        <f t="shared" si="224"/>
        <v>1</v>
      </c>
      <c r="N7167" s="2" t="str">
        <f t="shared" si="225"/>
        <v>Male202145-54 yearsGR113-137</v>
      </c>
    </row>
    <row r="7168" spans="2:14" x14ac:dyDescent="0.35">
      <c r="B7168" t="s">
        <v>712</v>
      </c>
      <c r="C7168" t="s">
        <v>713</v>
      </c>
      <c r="D7168">
        <v>2021</v>
      </c>
      <c r="E7168">
        <v>2021</v>
      </c>
      <c r="F7168" s="1" t="s">
        <v>26</v>
      </c>
      <c r="G7168" s="1" t="s">
        <v>27</v>
      </c>
      <c r="H7168" s="1" t="s">
        <v>296</v>
      </c>
      <c r="I7168" s="1" t="s">
        <v>295</v>
      </c>
      <c r="J7168">
        <v>374</v>
      </c>
      <c r="K7168">
        <v>20963318</v>
      </c>
      <c r="L7168">
        <v>1.8</v>
      </c>
      <c r="M7168" s="2" t="b">
        <f t="shared" si="224"/>
        <v>0</v>
      </c>
      <c r="N7168" s="2" t="str">
        <f t="shared" si="225"/>
        <v>Male202155-64 yearsGR113-003</v>
      </c>
    </row>
    <row r="7169" spans="2:14" x14ac:dyDescent="0.35">
      <c r="B7169" t="s">
        <v>712</v>
      </c>
      <c r="C7169" t="s">
        <v>713</v>
      </c>
      <c r="D7169">
        <v>2021</v>
      </c>
      <c r="E7169">
        <v>2021</v>
      </c>
      <c r="F7169" s="1" t="s">
        <v>26</v>
      </c>
      <c r="G7169" s="1" t="s">
        <v>27</v>
      </c>
      <c r="H7169" s="1" t="s">
        <v>294</v>
      </c>
      <c r="I7169" s="1" t="s">
        <v>293</v>
      </c>
      <c r="J7169">
        <v>86</v>
      </c>
      <c r="K7169">
        <v>20963318</v>
      </c>
      <c r="L7169">
        <v>0.4</v>
      </c>
      <c r="M7169" s="2" t="b">
        <f t="shared" si="224"/>
        <v>1</v>
      </c>
      <c r="N7169" s="2" t="str">
        <f t="shared" si="225"/>
        <v>Male202155-64 yearsGR113-004</v>
      </c>
    </row>
    <row r="7170" spans="2:14" x14ac:dyDescent="0.35">
      <c r="B7170" t="s">
        <v>712</v>
      </c>
      <c r="C7170" t="s">
        <v>713</v>
      </c>
      <c r="D7170">
        <v>2021</v>
      </c>
      <c r="E7170">
        <v>2021</v>
      </c>
      <c r="F7170" s="1" t="s">
        <v>26</v>
      </c>
      <c r="G7170" s="1" t="s">
        <v>27</v>
      </c>
      <c r="H7170" s="1" t="s">
        <v>292</v>
      </c>
      <c r="I7170" s="1" t="s">
        <v>291</v>
      </c>
      <c r="J7170">
        <v>59</v>
      </c>
      <c r="K7170">
        <v>20963318</v>
      </c>
      <c r="L7170">
        <v>0.3</v>
      </c>
      <c r="M7170" s="2" t="b">
        <f t="shared" si="224"/>
        <v>0</v>
      </c>
      <c r="N7170" s="2" t="str">
        <f t="shared" si="225"/>
        <v>Male202155-64 yearsGR113-005</v>
      </c>
    </row>
    <row r="7171" spans="2:14" x14ac:dyDescent="0.35">
      <c r="B7171" t="s">
        <v>712</v>
      </c>
      <c r="C7171" t="s">
        <v>713</v>
      </c>
      <c r="D7171">
        <v>2021</v>
      </c>
      <c r="E7171">
        <v>2021</v>
      </c>
      <c r="F7171" s="1" t="s">
        <v>26</v>
      </c>
      <c r="G7171" s="1" t="s">
        <v>27</v>
      </c>
      <c r="H7171" s="1" t="s">
        <v>290</v>
      </c>
      <c r="I7171" s="1" t="s">
        <v>289</v>
      </c>
      <c r="J7171">
        <v>27</v>
      </c>
      <c r="K7171">
        <v>20963318</v>
      </c>
      <c r="L7171">
        <v>0.1</v>
      </c>
      <c r="M7171" s="2" t="b">
        <f t="shared" si="224"/>
        <v>0</v>
      </c>
      <c r="N7171" s="2" t="str">
        <f t="shared" si="225"/>
        <v>Male202155-64 yearsGR113-006</v>
      </c>
    </row>
    <row r="7172" spans="2:14" x14ac:dyDescent="0.35">
      <c r="B7172" t="s">
        <v>712</v>
      </c>
      <c r="C7172" t="s">
        <v>713</v>
      </c>
      <c r="D7172">
        <v>2021</v>
      </c>
      <c r="E7172">
        <v>2021</v>
      </c>
      <c r="F7172" s="1" t="s">
        <v>26</v>
      </c>
      <c r="G7172" s="1" t="s">
        <v>27</v>
      </c>
      <c r="H7172" s="1" t="s">
        <v>143</v>
      </c>
      <c r="I7172" s="1" t="s">
        <v>142</v>
      </c>
      <c r="J7172">
        <v>3494</v>
      </c>
      <c r="K7172">
        <v>20963318</v>
      </c>
      <c r="L7172">
        <v>16.7</v>
      </c>
      <c r="M7172" s="2" t="b">
        <f t="shared" si="224"/>
        <v>1</v>
      </c>
      <c r="N7172" s="2" t="str">
        <f t="shared" si="225"/>
        <v>Male202155-64 yearsGR113-010</v>
      </c>
    </row>
    <row r="7173" spans="2:14" x14ac:dyDescent="0.35">
      <c r="B7173" t="s">
        <v>712</v>
      </c>
      <c r="C7173" t="s">
        <v>713</v>
      </c>
      <c r="D7173">
        <v>2021</v>
      </c>
      <c r="E7173">
        <v>2021</v>
      </c>
      <c r="F7173" s="1" t="s">
        <v>26</v>
      </c>
      <c r="G7173" s="1" t="s">
        <v>27</v>
      </c>
      <c r="H7173" s="1" t="s">
        <v>284</v>
      </c>
      <c r="I7173" s="1" t="s">
        <v>283</v>
      </c>
      <c r="J7173">
        <v>869</v>
      </c>
      <c r="K7173">
        <v>20963318</v>
      </c>
      <c r="L7173">
        <v>4.0999999999999996</v>
      </c>
      <c r="M7173" s="2" t="b">
        <f t="shared" si="224"/>
        <v>1</v>
      </c>
      <c r="N7173" s="2" t="str">
        <f t="shared" si="225"/>
        <v>Male202155-64 yearsGR113-015</v>
      </c>
    </row>
    <row r="7174" spans="2:14" x14ac:dyDescent="0.35">
      <c r="B7174" t="s">
        <v>712</v>
      </c>
      <c r="C7174" t="s">
        <v>713</v>
      </c>
      <c r="D7174">
        <v>2021</v>
      </c>
      <c r="E7174">
        <v>2021</v>
      </c>
      <c r="F7174" s="1" t="s">
        <v>26</v>
      </c>
      <c r="G7174" s="1" t="s">
        <v>27</v>
      </c>
      <c r="H7174" s="1" t="s">
        <v>282</v>
      </c>
      <c r="I7174" s="1" t="s">
        <v>281</v>
      </c>
      <c r="J7174">
        <v>1227</v>
      </c>
      <c r="K7174">
        <v>20963318</v>
      </c>
      <c r="L7174">
        <v>5.9</v>
      </c>
      <c r="M7174" s="2" t="b">
        <f t="shared" si="224"/>
        <v>1</v>
      </c>
      <c r="N7174" s="2" t="str">
        <f t="shared" si="225"/>
        <v>Male202155-64 yearsGR113-016</v>
      </c>
    </row>
    <row r="7175" spans="2:14" x14ac:dyDescent="0.35">
      <c r="B7175" t="s">
        <v>712</v>
      </c>
      <c r="C7175" t="s">
        <v>713</v>
      </c>
      <c r="D7175">
        <v>2021</v>
      </c>
      <c r="E7175">
        <v>2021</v>
      </c>
      <c r="F7175" s="1" t="s">
        <v>26</v>
      </c>
      <c r="G7175" s="1" t="s">
        <v>27</v>
      </c>
      <c r="H7175" s="1" t="s">
        <v>141</v>
      </c>
      <c r="I7175" s="1" t="s">
        <v>140</v>
      </c>
      <c r="J7175">
        <v>45860</v>
      </c>
      <c r="K7175">
        <v>20963318</v>
      </c>
      <c r="L7175">
        <v>218.8</v>
      </c>
      <c r="M7175" s="2" t="b">
        <f t="shared" si="224"/>
        <v>0</v>
      </c>
      <c r="N7175" s="2" t="str">
        <f t="shared" si="225"/>
        <v>Male202155-64 yearsGR113-018</v>
      </c>
    </row>
    <row r="7176" spans="2:14" x14ac:dyDescent="0.35">
      <c r="B7176" t="s">
        <v>712</v>
      </c>
      <c r="C7176" t="s">
        <v>713</v>
      </c>
      <c r="D7176">
        <v>2021</v>
      </c>
      <c r="E7176">
        <v>2021</v>
      </c>
      <c r="F7176" s="1" t="s">
        <v>26</v>
      </c>
      <c r="G7176" s="1" t="s">
        <v>27</v>
      </c>
      <c r="H7176" s="1" t="s">
        <v>139</v>
      </c>
      <c r="I7176" s="1" t="s">
        <v>138</v>
      </c>
      <c r="J7176">
        <v>57901</v>
      </c>
      <c r="K7176">
        <v>20963318</v>
      </c>
      <c r="L7176">
        <v>276.2</v>
      </c>
      <c r="M7176" s="2" t="b">
        <f t="shared" si="224"/>
        <v>1</v>
      </c>
      <c r="N7176" s="2" t="str">
        <f t="shared" si="225"/>
        <v>Male202155-64 yearsGR113-019</v>
      </c>
    </row>
    <row r="7177" spans="2:14" x14ac:dyDescent="0.35">
      <c r="B7177" t="s">
        <v>712</v>
      </c>
      <c r="C7177" t="s">
        <v>713</v>
      </c>
      <c r="D7177">
        <v>2021</v>
      </c>
      <c r="E7177">
        <v>2021</v>
      </c>
      <c r="F7177" s="1" t="s">
        <v>26</v>
      </c>
      <c r="G7177" s="1" t="s">
        <v>27</v>
      </c>
      <c r="H7177" s="1" t="s">
        <v>280</v>
      </c>
      <c r="I7177" s="1" t="s">
        <v>279</v>
      </c>
      <c r="J7177">
        <v>2047</v>
      </c>
      <c r="K7177">
        <v>20963318</v>
      </c>
      <c r="L7177">
        <v>9.8000000000000007</v>
      </c>
      <c r="M7177" s="2" t="b">
        <f t="shared" si="224"/>
        <v>0</v>
      </c>
      <c r="N7177" s="2" t="str">
        <f t="shared" si="225"/>
        <v>Male202155-64 yearsGR113-020</v>
      </c>
    </row>
    <row r="7178" spans="2:14" x14ac:dyDescent="0.35">
      <c r="B7178" t="s">
        <v>712</v>
      </c>
      <c r="C7178" t="s">
        <v>713</v>
      </c>
      <c r="D7178">
        <v>2021</v>
      </c>
      <c r="E7178">
        <v>2021</v>
      </c>
      <c r="F7178" s="1" t="s">
        <v>26</v>
      </c>
      <c r="G7178" s="1" t="s">
        <v>27</v>
      </c>
      <c r="H7178" s="1" t="s">
        <v>278</v>
      </c>
      <c r="I7178" s="1" t="s">
        <v>277</v>
      </c>
      <c r="J7178">
        <v>3006</v>
      </c>
      <c r="K7178">
        <v>20963318</v>
      </c>
      <c r="L7178">
        <v>14.3</v>
      </c>
      <c r="M7178" s="2" t="b">
        <f t="shared" si="224"/>
        <v>0</v>
      </c>
      <c r="N7178" s="2" t="str">
        <f t="shared" si="225"/>
        <v>Male202155-64 yearsGR113-021</v>
      </c>
    </row>
    <row r="7179" spans="2:14" x14ac:dyDescent="0.35">
      <c r="B7179" t="s">
        <v>712</v>
      </c>
      <c r="C7179" t="s">
        <v>713</v>
      </c>
      <c r="D7179">
        <v>2021</v>
      </c>
      <c r="E7179">
        <v>2021</v>
      </c>
      <c r="F7179" s="1" t="s">
        <v>26</v>
      </c>
      <c r="G7179" s="1" t="s">
        <v>27</v>
      </c>
      <c r="H7179" s="1" t="s">
        <v>276</v>
      </c>
      <c r="I7179" s="1" t="s">
        <v>275</v>
      </c>
      <c r="J7179">
        <v>1324</v>
      </c>
      <c r="K7179">
        <v>20963318</v>
      </c>
      <c r="L7179">
        <v>6.3</v>
      </c>
      <c r="M7179" s="2" t="b">
        <f t="shared" si="224"/>
        <v>0</v>
      </c>
      <c r="N7179" s="2" t="str">
        <f t="shared" si="225"/>
        <v>Male202155-64 yearsGR113-022</v>
      </c>
    </row>
    <row r="7180" spans="2:14" x14ac:dyDescent="0.35">
      <c r="B7180" t="s">
        <v>712</v>
      </c>
      <c r="C7180" t="s">
        <v>713</v>
      </c>
      <c r="D7180">
        <v>2021</v>
      </c>
      <c r="E7180">
        <v>2021</v>
      </c>
      <c r="F7180" s="1" t="s">
        <v>26</v>
      </c>
      <c r="G7180" s="1" t="s">
        <v>27</v>
      </c>
      <c r="H7180" s="1" t="s">
        <v>274</v>
      </c>
      <c r="I7180" s="1" t="s">
        <v>273</v>
      </c>
      <c r="J7180">
        <v>6316</v>
      </c>
      <c r="K7180">
        <v>20963318</v>
      </c>
      <c r="L7180">
        <v>30.1</v>
      </c>
      <c r="M7180" s="2" t="b">
        <f t="shared" si="224"/>
        <v>0</v>
      </c>
      <c r="N7180" s="2" t="str">
        <f t="shared" si="225"/>
        <v>Male202155-64 yearsGR113-023</v>
      </c>
    </row>
    <row r="7181" spans="2:14" x14ac:dyDescent="0.35">
      <c r="B7181" t="s">
        <v>712</v>
      </c>
      <c r="C7181" t="s">
        <v>713</v>
      </c>
      <c r="D7181">
        <v>2021</v>
      </c>
      <c r="E7181">
        <v>2021</v>
      </c>
      <c r="F7181" s="1" t="s">
        <v>26</v>
      </c>
      <c r="G7181" s="1" t="s">
        <v>27</v>
      </c>
      <c r="H7181" s="1" t="s">
        <v>272</v>
      </c>
      <c r="I7181" s="1" t="s">
        <v>271</v>
      </c>
      <c r="J7181">
        <v>4673</v>
      </c>
      <c r="K7181">
        <v>20963318</v>
      </c>
      <c r="L7181">
        <v>22.3</v>
      </c>
      <c r="M7181" s="2" t="b">
        <f t="shared" si="224"/>
        <v>0</v>
      </c>
      <c r="N7181" s="2" t="str">
        <f t="shared" si="225"/>
        <v>Male202155-64 yearsGR113-024</v>
      </c>
    </row>
    <row r="7182" spans="2:14" x14ac:dyDescent="0.35">
      <c r="B7182" t="s">
        <v>712</v>
      </c>
      <c r="C7182" t="s">
        <v>713</v>
      </c>
      <c r="D7182">
        <v>2021</v>
      </c>
      <c r="E7182">
        <v>2021</v>
      </c>
      <c r="F7182" s="1" t="s">
        <v>26</v>
      </c>
      <c r="G7182" s="1" t="s">
        <v>27</v>
      </c>
      <c r="H7182" s="1" t="s">
        <v>270</v>
      </c>
      <c r="I7182" s="1" t="s">
        <v>269</v>
      </c>
      <c r="J7182">
        <v>5170</v>
      </c>
      <c r="K7182">
        <v>20963318</v>
      </c>
      <c r="L7182">
        <v>24.7</v>
      </c>
      <c r="M7182" s="2" t="b">
        <f t="shared" si="224"/>
        <v>0</v>
      </c>
      <c r="N7182" s="2" t="str">
        <f t="shared" si="225"/>
        <v>Male202155-64 yearsGR113-025</v>
      </c>
    </row>
    <row r="7183" spans="2:14" x14ac:dyDescent="0.35">
      <c r="B7183" t="s">
        <v>712</v>
      </c>
      <c r="C7183" t="s">
        <v>713</v>
      </c>
      <c r="D7183">
        <v>2021</v>
      </c>
      <c r="E7183">
        <v>2021</v>
      </c>
      <c r="F7183" s="1" t="s">
        <v>26</v>
      </c>
      <c r="G7183" s="1" t="s">
        <v>27</v>
      </c>
      <c r="H7183" s="1" t="s">
        <v>268</v>
      </c>
      <c r="I7183" s="1" t="s">
        <v>267</v>
      </c>
      <c r="J7183">
        <v>783</v>
      </c>
      <c r="K7183">
        <v>20963318</v>
      </c>
      <c r="L7183">
        <v>3.7</v>
      </c>
      <c r="M7183" s="2" t="b">
        <f t="shared" si="224"/>
        <v>0</v>
      </c>
      <c r="N7183" s="2" t="str">
        <f t="shared" si="225"/>
        <v>Male202155-64 yearsGR113-026</v>
      </c>
    </row>
    <row r="7184" spans="2:14" x14ac:dyDescent="0.35">
      <c r="B7184" t="s">
        <v>712</v>
      </c>
      <c r="C7184" t="s">
        <v>713</v>
      </c>
      <c r="D7184">
        <v>2021</v>
      </c>
      <c r="E7184">
        <v>2021</v>
      </c>
      <c r="F7184" s="1" t="s">
        <v>26</v>
      </c>
      <c r="G7184" s="1" t="s">
        <v>27</v>
      </c>
      <c r="H7184" s="1" t="s">
        <v>266</v>
      </c>
      <c r="I7184" s="1" t="s">
        <v>265</v>
      </c>
      <c r="J7184">
        <v>14103</v>
      </c>
      <c r="K7184">
        <v>20963318</v>
      </c>
      <c r="L7184">
        <v>67.3</v>
      </c>
      <c r="M7184" s="2" t="b">
        <f t="shared" si="224"/>
        <v>0</v>
      </c>
      <c r="N7184" s="2" t="str">
        <f t="shared" si="225"/>
        <v>Male202155-64 yearsGR113-027</v>
      </c>
    </row>
    <row r="7185" spans="2:14" x14ac:dyDescent="0.35">
      <c r="B7185" t="s">
        <v>712</v>
      </c>
      <c r="C7185" t="s">
        <v>713</v>
      </c>
      <c r="D7185">
        <v>2021</v>
      </c>
      <c r="E7185">
        <v>2021</v>
      </c>
      <c r="F7185" s="1" t="s">
        <v>26</v>
      </c>
      <c r="G7185" s="1" t="s">
        <v>27</v>
      </c>
      <c r="H7185" s="1" t="s">
        <v>264</v>
      </c>
      <c r="I7185" s="1" t="s">
        <v>263</v>
      </c>
      <c r="J7185">
        <v>932</v>
      </c>
      <c r="K7185">
        <v>20963318</v>
      </c>
      <c r="L7185">
        <v>4.4000000000000004</v>
      </c>
      <c r="M7185" s="2" t="b">
        <f t="shared" si="224"/>
        <v>0</v>
      </c>
      <c r="N7185" s="2" t="str">
        <f t="shared" si="225"/>
        <v>Male202155-64 yearsGR113-028</v>
      </c>
    </row>
    <row r="7186" spans="2:14" x14ac:dyDescent="0.35">
      <c r="B7186" t="s">
        <v>712</v>
      </c>
      <c r="C7186" t="s">
        <v>713</v>
      </c>
      <c r="D7186">
        <v>2021</v>
      </c>
      <c r="E7186">
        <v>2021</v>
      </c>
      <c r="F7186" s="1" t="s">
        <v>26</v>
      </c>
      <c r="G7186" s="1" t="s">
        <v>27</v>
      </c>
      <c r="H7186" s="1" t="s">
        <v>137</v>
      </c>
      <c r="I7186" s="1" t="s">
        <v>136</v>
      </c>
      <c r="J7186">
        <v>88</v>
      </c>
      <c r="K7186">
        <v>20963318</v>
      </c>
      <c r="L7186">
        <v>0.4</v>
      </c>
      <c r="M7186" s="2" t="b">
        <f t="shared" si="224"/>
        <v>0</v>
      </c>
      <c r="N7186" s="2" t="str">
        <f t="shared" si="225"/>
        <v>Male202155-64 yearsGR113-029</v>
      </c>
    </row>
    <row r="7187" spans="2:14" x14ac:dyDescent="0.35">
      <c r="B7187" t="s">
        <v>712</v>
      </c>
      <c r="C7187" t="s">
        <v>713</v>
      </c>
      <c r="D7187">
        <v>2021</v>
      </c>
      <c r="E7187">
        <v>2021</v>
      </c>
      <c r="F7187" s="1" t="s">
        <v>26</v>
      </c>
      <c r="G7187" s="1" t="s">
        <v>27</v>
      </c>
      <c r="H7187" s="1" t="s">
        <v>256</v>
      </c>
      <c r="I7187" s="1" t="s">
        <v>255</v>
      </c>
      <c r="J7187">
        <v>2783</v>
      </c>
      <c r="K7187">
        <v>20963318</v>
      </c>
      <c r="L7187">
        <v>13.3</v>
      </c>
      <c r="M7187" s="2" t="b">
        <f t="shared" si="224"/>
        <v>0</v>
      </c>
      <c r="N7187" s="2" t="str">
        <f t="shared" si="225"/>
        <v>Male202155-64 yearsGR113-033</v>
      </c>
    </row>
    <row r="7188" spans="2:14" x14ac:dyDescent="0.35">
      <c r="B7188" t="s">
        <v>712</v>
      </c>
      <c r="C7188" t="s">
        <v>713</v>
      </c>
      <c r="D7188">
        <v>2021</v>
      </c>
      <c r="E7188">
        <v>2021</v>
      </c>
      <c r="F7188" s="1" t="s">
        <v>26</v>
      </c>
      <c r="G7188" s="1" t="s">
        <v>27</v>
      </c>
      <c r="H7188" s="1" t="s">
        <v>254</v>
      </c>
      <c r="I7188" s="1" t="s">
        <v>253</v>
      </c>
      <c r="J7188">
        <v>1868</v>
      </c>
      <c r="K7188">
        <v>20963318</v>
      </c>
      <c r="L7188">
        <v>8.9</v>
      </c>
      <c r="M7188" s="2" t="b">
        <f t="shared" si="224"/>
        <v>0</v>
      </c>
      <c r="N7188" s="2" t="str">
        <f t="shared" si="225"/>
        <v>Male202155-64 yearsGR113-034</v>
      </c>
    </row>
    <row r="7189" spans="2:14" x14ac:dyDescent="0.35">
      <c r="B7189" t="s">
        <v>712</v>
      </c>
      <c r="C7189" t="s">
        <v>713</v>
      </c>
      <c r="D7189">
        <v>2021</v>
      </c>
      <c r="E7189">
        <v>2021</v>
      </c>
      <c r="F7189" s="1" t="s">
        <v>26</v>
      </c>
      <c r="G7189" s="1" t="s">
        <v>27</v>
      </c>
      <c r="H7189" s="1" t="s">
        <v>252</v>
      </c>
      <c r="I7189" s="1" t="s">
        <v>251</v>
      </c>
      <c r="J7189">
        <v>1266</v>
      </c>
      <c r="K7189">
        <v>20963318</v>
      </c>
      <c r="L7189">
        <v>6</v>
      </c>
      <c r="M7189" s="2" t="b">
        <f t="shared" si="224"/>
        <v>0</v>
      </c>
      <c r="N7189" s="2" t="str">
        <f t="shared" si="225"/>
        <v>Male202155-64 yearsGR113-035</v>
      </c>
    </row>
    <row r="7190" spans="2:14" x14ac:dyDescent="0.35">
      <c r="B7190" t="s">
        <v>712</v>
      </c>
      <c r="C7190" t="s">
        <v>713</v>
      </c>
      <c r="D7190">
        <v>2021</v>
      </c>
      <c r="E7190">
        <v>2021</v>
      </c>
      <c r="F7190" s="1" t="s">
        <v>26</v>
      </c>
      <c r="G7190" s="1" t="s">
        <v>27</v>
      </c>
      <c r="H7190" s="1" t="s">
        <v>250</v>
      </c>
      <c r="I7190" s="1" t="s">
        <v>249</v>
      </c>
      <c r="J7190">
        <v>2363</v>
      </c>
      <c r="K7190">
        <v>20963318</v>
      </c>
      <c r="L7190">
        <v>11.3</v>
      </c>
      <c r="M7190" s="2" t="b">
        <f t="shared" si="224"/>
        <v>0</v>
      </c>
      <c r="N7190" s="2" t="str">
        <f t="shared" si="225"/>
        <v>Male202155-64 yearsGR113-036</v>
      </c>
    </row>
    <row r="7191" spans="2:14" x14ac:dyDescent="0.35">
      <c r="B7191" t="s">
        <v>712</v>
      </c>
      <c r="C7191" t="s">
        <v>713</v>
      </c>
      <c r="D7191">
        <v>2021</v>
      </c>
      <c r="E7191">
        <v>2021</v>
      </c>
      <c r="F7191" s="1" t="s">
        <v>26</v>
      </c>
      <c r="G7191" s="1" t="s">
        <v>27</v>
      </c>
      <c r="H7191" s="1" t="s">
        <v>135</v>
      </c>
      <c r="I7191" s="1" t="s">
        <v>134</v>
      </c>
      <c r="J7191">
        <v>4220</v>
      </c>
      <c r="K7191">
        <v>20963318</v>
      </c>
      <c r="L7191">
        <v>20.100000000000001</v>
      </c>
      <c r="M7191" s="2" t="b">
        <f t="shared" si="224"/>
        <v>0</v>
      </c>
      <c r="N7191" s="2" t="str">
        <f t="shared" si="225"/>
        <v>Male202155-64 yearsGR113-037</v>
      </c>
    </row>
    <row r="7192" spans="2:14" x14ac:dyDescent="0.35">
      <c r="B7192" t="s">
        <v>712</v>
      </c>
      <c r="C7192" t="s">
        <v>713</v>
      </c>
      <c r="D7192">
        <v>2021</v>
      </c>
      <c r="E7192">
        <v>2021</v>
      </c>
      <c r="F7192" s="1" t="s">
        <v>26</v>
      </c>
      <c r="G7192" s="1" t="s">
        <v>27</v>
      </c>
      <c r="H7192" s="1" t="s">
        <v>248</v>
      </c>
      <c r="I7192" s="1" t="s">
        <v>247</v>
      </c>
      <c r="J7192">
        <v>90</v>
      </c>
      <c r="K7192">
        <v>20963318</v>
      </c>
      <c r="L7192">
        <v>0.4</v>
      </c>
      <c r="M7192" s="2" t="b">
        <f t="shared" si="224"/>
        <v>0</v>
      </c>
      <c r="N7192" s="2" t="str">
        <f t="shared" si="225"/>
        <v>Male202155-64 yearsGR113-038</v>
      </c>
    </row>
    <row r="7193" spans="2:14" x14ac:dyDescent="0.35">
      <c r="B7193" t="s">
        <v>712</v>
      </c>
      <c r="C7193" t="s">
        <v>713</v>
      </c>
      <c r="D7193">
        <v>2021</v>
      </c>
      <c r="E7193">
        <v>2021</v>
      </c>
      <c r="F7193" s="1" t="s">
        <v>26</v>
      </c>
      <c r="G7193" s="1" t="s">
        <v>27</v>
      </c>
      <c r="H7193" s="1" t="s">
        <v>133</v>
      </c>
      <c r="I7193" s="1" t="s">
        <v>132</v>
      </c>
      <c r="J7193">
        <v>1565</v>
      </c>
      <c r="K7193">
        <v>20963318</v>
      </c>
      <c r="L7193">
        <v>7.5</v>
      </c>
      <c r="M7193" s="2" t="b">
        <f t="shared" si="224"/>
        <v>0</v>
      </c>
      <c r="N7193" s="2" t="str">
        <f t="shared" si="225"/>
        <v>Male202155-64 yearsGR113-039</v>
      </c>
    </row>
    <row r="7194" spans="2:14" x14ac:dyDescent="0.35">
      <c r="B7194" t="s">
        <v>712</v>
      </c>
      <c r="C7194" t="s">
        <v>713</v>
      </c>
      <c r="D7194">
        <v>2021</v>
      </c>
      <c r="E7194">
        <v>2021</v>
      </c>
      <c r="F7194" s="1" t="s">
        <v>26</v>
      </c>
      <c r="G7194" s="1" t="s">
        <v>27</v>
      </c>
      <c r="H7194" s="1" t="s">
        <v>246</v>
      </c>
      <c r="I7194" s="1" t="s">
        <v>245</v>
      </c>
      <c r="J7194">
        <v>1517</v>
      </c>
      <c r="K7194">
        <v>20963318</v>
      </c>
      <c r="L7194">
        <v>7.2</v>
      </c>
      <c r="M7194" s="2" t="b">
        <f t="shared" si="224"/>
        <v>0</v>
      </c>
      <c r="N7194" s="2" t="str">
        <f t="shared" si="225"/>
        <v>Male202155-64 yearsGR113-040</v>
      </c>
    </row>
    <row r="7195" spans="2:14" x14ac:dyDescent="0.35">
      <c r="B7195" t="s">
        <v>712</v>
      </c>
      <c r="C7195" t="s">
        <v>713</v>
      </c>
      <c r="D7195">
        <v>2021</v>
      </c>
      <c r="E7195">
        <v>2021</v>
      </c>
      <c r="F7195" s="1" t="s">
        <v>26</v>
      </c>
      <c r="G7195" s="1" t="s">
        <v>27</v>
      </c>
      <c r="H7195" s="1" t="s">
        <v>244</v>
      </c>
      <c r="I7195" s="1" t="s">
        <v>243</v>
      </c>
      <c r="J7195">
        <v>1042</v>
      </c>
      <c r="K7195">
        <v>20963318</v>
      </c>
      <c r="L7195">
        <v>5</v>
      </c>
      <c r="M7195" s="2" t="b">
        <f t="shared" si="224"/>
        <v>0</v>
      </c>
      <c r="N7195" s="2" t="str">
        <f t="shared" si="225"/>
        <v>Male202155-64 yearsGR113-041</v>
      </c>
    </row>
    <row r="7196" spans="2:14" x14ac:dyDescent="0.35">
      <c r="B7196" t="s">
        <v>712</v>
      </c>
      <c r="C7196" t="s">
        <v>713</v>
      </c>
      <c r="D7196">
        <v>2021</v>
      </c>
      <c r="E7196">
        <v>2021</v>
      </c>
      <c r="F7196" s="1" t="s">
        <v>26</v>
      </c>
      <c r="G7196" s="1" t="s">
        <v>27</v>
      </c>
      <c r="H7196" s="1" t="s">
        <v>240</v>
      </c>
      <c r="I7196" s="1" t="s">
        <v>239</v>
      </c>
      <c r="J7196">
        <v>6959</v>
      </c>
      <c r="K7196">
        <v>20963318</v>
      </c>
      <c r="L7196">
        <v>33.200000000000003</v>
      </c>
      <c r="M7196" s="2" t="b">
        <f t="shared" si="224"/>
        <v>0</v>
      </c>
      <c r="N7196" s="2" t="str">
        <f t="shared" si="225"/>
        <v>Male202155-64 yearsGR113-043</v>
      </c>
    </row>
    <row r="7197" spans="2:14" x14ac:dyDescent="0.35">
      <c r="B7197" t="s">
        <v>712</v>
      </c>
      <c r="C7197" t="s">
        <v>713</v>
      </c>
      <c r="D7197">
        <v>2021</v>
      </c>
      <c r="E7197">
        <v>2021</v>
      </c>
      <c r="F7197" s="1" t="s">
        <v>26</v>
      </c>
      <c r="G7197" s="1" t="s">
        <v>27</v>
      </c>
      <c r="H7197" s="1" t="s">
        <v>238</v>
      </c>
      <c r="I7197" s="1" t="s">
        <v>237</v>
      </c>
      <c r="J7197">
        <v>810</v>
      </c>
      <c r="K7197">
        <v>20963318</v>
      </c>
      <c r="L7197">
        <v>3.9</v>
      </c>
      <c r="M7197" s="2" t="b">
        <f t="shared" si="224"/>
        <v>1</v>
      </c>
      <c r="N7197" s="2" t="str">
        <f t="shared" si="225"/>
        <v>Male202155-64 yearsGR113-044</v>
      </c>
    </row>
    <row r="7198" spans="2:14" x14ac:dyDescent="0.35">
      <c r="B7198" t="s">
        <v>712</v>
      </c>
      <c r="C7198" t="s">
        <v>713</v>
      </c>
      <c r="D7198">
        <v>2021</v>
      </c>
      <c r="E7198">
        <v>2021</v>
      </c>
      <c r="F7198" s="1" t="s">
        <v>26</v>
      </c>
      <c r="G7198" s="1" t="s">
        <v>27</v>
      </c>
      <c r="H7198" s="1" t="s">
        <v>236</v>
      </c>
      <c r="I7198" s="1" t="s">
        <v>235</v>
      </c>
      <c r="J7198">
        <v>294</v>
      </c>
      <c r="K7198">
        <v>20963318</v>
      </c>
      <c r="L7198">
        <v>1.4</v>
      </c>
      <c r="M7198" s="2" t="b">
        <f t="shared" si="224"/>
        <v>1</v>
      </c>
      <c r="N7198" s="2" t="str">
        <f t="shared" si="225"/>
        <v>Male202155-64 yearsGR113-045</v>
      </c>
    </row>
    <row r="7199" spans="2:14" x14ac:dyDescent="0.35">
      <c r="B7199" t="s">
        <v>712</v>
      </c>
      <c r="C7199" t="s">
        <v>713</v>
      </c>
      <c r="D7199">
        <v>2021</v>
      </c>
      <c r="E7199">
        <v>2021</v>
      </c>
      <c r="F7199" s="1" t="s">
        <v>26</v>
      </c>
      <c r="G7199" s="1" t="s">
        <v>27</v>
      </c>
      <c r="H7199" s="1" t="s">
        <v>131</v>
      </c>
      <c r="I7199" s="1" t="s">
        <v>130</v>
      </c>
      <c r="J7199">
        <v>11820</v>
      </c>
      <c r="K7199">
        <v>20963318</v>
      </c>
      <c r="L7199">
        <v>56.4</v>
      </c>
      <c r="M7199" s="2" t="b">
        <f t="shared" si="224"/>
        <v>1</v>
      </c>
      <c r="N7199" s="2" t="str">
        <f t="shared" si="225"/>
        <v>Male202155-64 yearsGR113-046</v>
      </c>
    </row>
    <row r="7200" spans="2:14" x14ac:dyDescent="0.35">
      <c r="B7200" t="s">
        <v>712</v>
      </c>
      <c r="C7200" t="s">
        <v>713</v>
      </c>
      <c r="D7200">
        <v>2021</v>
      </c>
      <c r="E7200">
        <v>2021</v>
      </c>
      <c r="F7200" s="1" t="s">
        <v>26</v>
      </c>
      <c r="G7200" s="1" t="s">
        <v>27</v>
      </c>
      <c r="H7200" s="1" t="s">
        <v>234</v>
      </c>
      <c r="I7200" s="1" t="s">
        <v>233</v>
      </c>
      <c r="J7200">
        <v>467</v>
      </c>
      <c r="K7200">
        <v>20963318</v>
      </c>
      <c r="L7200">
        <v>2.2000000000000002</v>
      </c>
      <c r="M7200" s="2" t="b">
        <f t="shared" si="224"/>
        <v>1</v>
      </c>
      <c r="N7200" s="2" t="str">
        <f t="shared" si="225"/>
        <v>Male202155-64 yearsGR113-047</v>
      </c>
    </row>
    <row r="7201" spans="2:14" x14ac:dyDescent="0.35">
      <c r="B7201" t="s">
        <v>712</v>
      </c>
      <c r="C7201" t="s">
        <v>713</v>
      </c>
      <c r="D7201">
        <v>2021</v>
      </c>
      <c r="E7201">
        <v>2021</v>
      </c>
      <c r="F7201" s="1" t="s">
        <v>26</v>
      </c>
      <c r="G7201" s="1" t="s">
        <v>27</v>
      </c>
      <c r="H7201" s="1" t="s">
        <v>232</v>
      </c>
      <c r="I7201" s="1" t="s">
        <v>231</v>
      </c>
      <c r="J7201">
        <v>430</v>
      </c>
      <c r="K7201">
        <v>20963318</v>
      </c>
      <c r="L7201">
        <v>2.1</v>
      </c>
      <c r="M7201" s="2" t="b">
        <f t="shared" si="224"/>
        <v>0</v>
      </c>
      <c r="N7201" s="2" t="str">
        <f t="shared" si="225"/>
        <v>Male202155-64 yearsGR113-048</v>
      </c>
    </row>
    <row r="7202" spans="2:14" x14ac:dyDescent="0.35">
      <c r="B7202" t="s">
        <v>712</v>
      </c>
      <c r="C7202" t="s">
        <v>713</v>
      </c>
      <c r="D7202">
        <v>2021</v>
      </c>
      <c r="E7202">
        <v>2021</v>
      </c>
      <c r="F7202" s="1" t="s">
        <v>26</v>
      </c>
      <c r="G7202" s="1" t="s">
        <v>27</v>
      </c>
      <c r="H7202" s="1" t="s">
        <v>230</v>
      </c>
      <c r="I7202" s="1" t="s">
        <v>229</v>
      </c>
      <c r="J7202">
        <v>37</v>
      </c>
      <c r="K7202">
        <v>20963318</v>
      </c>
      <c r="L7202">
        <v>0.2</v>
      </c>
      <c r="M7202" s="2" t="b">
        <f t="shared" si="224"/>
        <v>0</v>
      </c>
      <c r="N7202" s="2" t="str">
        <f t="shared" si="225"/>
        <v>Male202155-64 yearsGR113-049</v>
      </c>
    </row>
    <row r="7203" spans="2:14" x14ac:dyDescent="0.35">
      <c r="B7203" t="s">
        <v>712</v>
      </c>
      <c r="C7203" t="s">
        <v>713</v>
      </c>
      <c r="D7203">
        <v>2021</v>
      </c>
      <c r="E7203">
        <v>2021</v>
      </c>
      <c r="F7203" s="1" t="s">
        <v>26</v>
      </c>
      <c r="G7203" s="1" t="s">
        <v>27</v>
      </c>
      <c r="H7203" s="1" t="s">
        <v>228</v>
      </c>
      <c r="I7203" s="1" t="s">
        <v>227</v>
      </c>
      <c r="J7203">
        <v>62</v>
      </c>
      <c r="K7203">
        <v>20963318</v>
      </c>
      <c r="L7203">
        <v>0.3</v>
      </c>
      <c r="M7203" s="2" t="b">
        <f t="shared" si="224"/>
        <v>1</v>
      </c>
      <c r="N7203" s="2" t="str">
        <f t="shared" si="225"/>
        <v>Male202155-64 yearsGR113-050</v>
      </c>
    </row>
    <row r="7204" spans="2:14" x14ac:dyDescent="0.35">
      <c r="B7204" t="s">
        <v>712</v>
      </c>
      <c r="C7204" t="s">
        <v>713</v>
      </c>
      <c r="D7204">
        <v>2021</v>
      </c>
      <c r="E7204">
        <v>2021</v>
      </c>
      <c r="F7204" s="1" t="s">
        <v>26</v>
      </c>
      <c r="G7204" s="1" t="s">
        <v>27</v>
      </c>
      <c r="H7204" s="1" t="s">
        <v>226</v>
      </c>
      <c r="I7204" s="1" t="s">
        <v>225</v>
      </c>
      <c r="J7204">
        <v>542</v>
      </c>
      <c r="K7204">
        <v>20963318</v>
      </c>
      <c r="L7204">
        <v>2.6</v>
      </c>
      <c r="M7204" s="2" t="b">
        <f t="shared" si="224"/>
        <v>1</v>
      </c>
      <c r="N7204" s="2" t="str">
        <f t="shared" si="225"/>
        <v>Male202155-64 yearsGR113-051</v>
      </c>
    </row>
    <row r="7205" spans="2:14" x14ac:dyDescent="0.35">
      <c r="B7205" t="s">
        <v>712</v>
      </c>
      <c r="C7205" t="s">
        <v>713</v>
      </c>
      <c r="D7205">
        <v>2021</v>
      </c>
      <c r="E7205">
        <v>2021</v>
      </c>
      <c r="F7205" s="1" t="s">
        <v>26</v>
      </c>
      <c r="G7205" s="1" t="s">
        <v>27</v>
      </c>
      <c r="H7205" s="1" t="s">
        <v>224</v>
      </c>
      <c r="I7205" s="1" t="s">
        <v>223</v>
      </c>
      <c r="J7205">
        <v>542</v>
      </c>
      <c r="K7205">
        <v>20963318</v>
      </c>
      <c r="L7205">
        <v>2.6</v>
      </c>
      <c r="M7205" s="2" t="b">
        <f t="shared" si="224"/>
        <v>1</v>
      </c>
      <c r="N7205" s="2" t="str">
        <f t="shared" si="225"/>
        <v>Male202155-64 yearsGR113-052</v>
      </c>
    </row>
    <row r="7206" spans="2:14" x14ac:dyDescent="0.35">
      <c r="B7206" t="s">
        <v>712</v>
      </c>
      <c r="C7206" t="s">
        <v>713</v>
      </c>
      <c r="D7206">
        <v>2021</v>
      </c>
      <c r="E7206">
        <v>2021</v>
      </c>
      <c r="F7206" s="1" t="s">
        <v>26</v>
      </c>
      <c r="G7206" s="1" t="s">
        <v>27</v>
      </c>
      <c r="H7206" s="1" t="s">
        <v>129</v>
      </c>
      <c r="I7206" s="1" t="s">
        <v>128</v>
      </c>
      <c r="J7206">
        <v>76009</v>
      </c>
      <c r="K7206">
        <v>20963318</v>
      </c>
      <c r="L7206">
        <v>362.6</v>
      </c>
      <c r="M7206" s="2" t="b">
        <f t="shared" si="224"/>
        <v>0</v>
      </c>
      <c r="N7206" s="2" t="str">
        <f t="shared" si="225"/>
        <v>Male202155-64 yearsGR113-053</v>
      </c>
    </row>
    <row r="7207" spans="2:14" x14ac:dyDescent="0.35">
      <c r="B7207" t="s">
        <v>712</v>
      </c>
      <c r="C7207" t="s">
        <v>713</v>
      </c>
      <c r="D7207">
        <v>2021</v>
      </c>
      <c r="E7207">
        <v>2021</v>
      </c>
      <c r="F7207" s="1" t="s">
        <v>26</v>
      </c>
      <c r="G7207" s="1" t="s">
        <v>27</v>
      </c>
      <c r="H7207" s="1" t="s">
        <v>127</v>
      </c>
      <c r="I7207" s="1" t="s">
        <v>126</v>
      </c>
      <c r="J7207">
        <v>62139</v>
      </c>
      <c r="K7207">
        <v>20963318</v>
      </c>
      <c r="L7207">
        <v>296.39999999999998</v>
      </c>
      <c r="M7207" s="2" t="b">
        <f t="shared" si="224"/>
        <v>1</v>
      </c>
      <c r="N7207" s="2" t="str">
        <f t="shared" si="225"/>
        <v>Male202155-64 yearsGR113-054</v>
      </c>
    </row>
    <row r="7208" spans="2:14" x14ac:dyDescent="0.35">
      <c r="B7208" t="s">
        <v>712</v>
      </c>
      <c r="C7208" t="s">
        <v>713</v>
      </c>
      <c r="D7208">
        <v>2021</v>
      </c>
      <c r="E7208">
        <v>2021</v>
      </c>
      <c r="F7208" s="1" t="s">
        <v>26</v>
      </c>
      <c r="G7208" s="1" t="s">
        <v>27</v>
      </c>
      <c r="H7208" s="1" t="s">
        <v>222</v>
      </c>
      <c r="I7208" s="1" t="s">
        <v>221</v>
      </c>
      <c r="J7208">
        <v>166</v>
      </c>
      <c r="K7208">
        <v>20963318</v>
      </c>
      <c r="L7208">
        <v>0.8</v>
      </c>
      <c r="M7208" s="2" t="b">
        <f t="shared" si="224"/>
        <v>0</v>
      </c>
      <c r="N7208" s="2" t="str">
        <f t="shared" si="225"/>
        <v>Male202155-64 yearsGR113-055</v>
      </c>
    </row>
    <row r="7209" spans="2:14" x14ac:dyDescent="0.35">
      <c r="B7209" t="s">
        <v>712</v>
      </c>
      <c r="C7209" t="s">
        <v>713</v>
      </c>
      <c r="D7209">
        <v>2021</v>
      </c>
      <c r="E7209">
        <v>2021</v>
      </c>
      <c r="F7209" s="1" t="s">
        <v>26</v>
      </c>
      <c r="G7209" s="1" t="s">
        <v>27</v>
      </c>
      <c r="H7209" s="1" t="s">
        <v>220</v>
      </c>
      <c r="I7209" s="1" t="s">
        <v>219</v>
      </c>
      <c r="J7209">
        <v>7174</v>
      </c>
      <c r="K7209">
        <v>20963318</v>
      </c>
      <c r="L7209">
        <v>34.200000000000003</v>
      </c>
      <c r="M7209" s="2" t="b">
        <f t="shared" si="224"/>
        <v>0</v>
      </c>
      <c r="N7209" s="2" t="str">
        <f t="shared" si="225"/>
        <v>Male202155-64 yearsGR113-056</v>
      </c>
    </row>
    <row r="7210" spans="2:14" x14ac:dyDescent="0.35">
      <c r="B7210" t="s">
        <v>712</v>
      </c>
      <c r="C7210" t="s">
        <v>713</v>
      </c>
      <c r="D7210">
        <v>2021</v>
      </c>
      <c r="E7210">
        <v>2021</v>
      </c>
      <c r="F7210" s="1" t="s">
        <v>26</v>
      </c>
      <c r="G7210" s="1" t="s">
        <v>27</v>
      </c>
      <c r="H7210" s="1" t="s">
        <v>125</v>
      </c>
      <c r="I7210" s="1" t="s">
        <v>124</v>
      </c>
      <c r="J7210">
        <v>652</v>
      </c>
      <c r="K7210">
        <v>20963318</v>
      </c>
      <c r="L7210">
        <v>3.1</v>
      </c>
      <c r="M7210" s="2" t="b">
        <f t="shared" si="224"/>
        <v>0</v>
      </c>
      <c r="N7210" s="2" t="str">
        <f t="shared" si="225"/>
        <v>Male202155-64 yearsGR113-057</v>
      </c>
    </row>
    <row r="7211" spans="2:14" x14ac:dyDescent="0.35">
      <c r="B7211" t="s">
        <v>712</v>
      </c>
      <c r="C7211" t="s">
        <v>713</v>
      </c>
      <c r="D7211">
        <v>2021</v>
      </c>
      <c r="E7211">
        <v>2021</v>
      </c>
      <c r="F7211" s="1" t="s">
        <v>26</v>
      </c>
      <c r="G7211" s="1" t="s">
        <v>27</v>
      </c>
      <c r="H7211" s="1" t="s">
        <v>123</v>
      </c>
      <c r="I7211" s="1" t="s">
        <v>122</v>
      </c>
      <c r="J7211">
        <v>38745</v>
      </c>
      <c r="K7211">
        <v>20963318</v>
      </c>
      <c r="L7211">
        <v>184.8</v>
      </c>
      <c r="M7211" s="2" t="b">
        <f t="shared" si="224"/>
        <v>0</v>
      </c>
      <c r="N7211" s="2" t="str">
        <f t="shared" si="225"/>
        <v>Male202155-64 yearsGR113-058</v>
      </c>
    </row>
    <row r="7212" spans="2:14" x14ac:dyDescent="0.35">
      <c r="B7212" t="s">
        <v>712</v>
      </c>
      <c r="C7212" t="s">
        <v>713</v>
      </c>
      <c r="D7212">
        <v>2021</v>
      </c>
      <c r="E7212">
        <v>2021</v>
      </c>
      <c r="F7212" s="1" t="s">
        <v>26</v>
      </c>
      <c r="G7212" s="1" t="s">
        <v>27</v>
      </c>
      <c r="H7212" s="1" t="s">
        <v>121</v>
      </c>
      <c r="I7212" s="1" t="s">
        <v>120</v>
      </c>
      <c r="J7212">
        <v>13103</v>
      </c>
      <c r="K7212">
        <v>20963318</v>
      </c>
      <c r="L7212">
        <v>62.5</v>
      </c>
      <c r="M7212" s="2" t="b">
        <f t="shared" si="224"/>
        <v>0</v>
      </c>
      <c r="N7212" s="2" t="str">
        <f t="shared" si="225"/>
        <v>Male202155-64 yearsGR113-059</v>
      </c>
    </row>
    <row r="7213" spans="2:14" x14ac:dyDescent="0.35">
      <c r="B7213" t="s">
        <v>712</v>
      </c>
      <c r="C7213" t="s">
        <v>713</v>
      </c>
      <c r="D7213">
        <v>2021</v>
      </c>
      <c r="E7213">
        <v>2021</v>
      </c>
      <c r="F7213" s="1" t="s">
        <v>26</v>
      </c>
      <c r="G7213" s="1" t="s">
        <v>27</v>
      </c>
      <c r="H7213" s="1" t="s">
        <v>218</v>
      </c>
      <c r="I7213" s="1" t="s">
        <v>217</v>
      </c>
      <c r="J7213">
        <v>593</v>
      </c>
      <c r="K7213">
        <v>20963318</v>
      </c>
      <c r="L7213">
        <v>2.8</v>
      </c>
      <c r="M7213" s="2" t="b">
        <f t="shared" si="224"/>
        <v>0</v>
      </c>
      <c r="N7213" s="2" t="str">
        <f t="shared" si="225"/>
        <v>Male202155-64 yearsGR113-060</v>
      </c>
    </row>
    <row r="7214" spans="2:14" x14ac:dyDescent="0.35">
      <c r="B7214" t="s">
        <v>712</v>
      </c>
      <c r="C7214" t="s">
        <v>713</v>
      </c>
      <c r="D7214">
        <v>2021</v>
      </c>
      <c r="E7214">
        <v>2021</v>
      </c>
      <c r="F7214" s="1" t="s">
        <v>26</v>
      </c>
      <c r="G7214" s="1" t="s">
        <v>27</v>
      </c>
      <c r="H7214" s="1" t="s">
        <v>119</v>
      </c>
      <c r="I7214" s="1" t="s">
        <v>118</v>
      </c>
      <c r="J7214">
        <v>25049</v>
      </c>
      <c r="K7214">
        <v>20963318</v>
      </c>
      <c r="L7214">
        <v>119.5</v>
      </c>
      <c r="M7214" s="2" t="b">
        <f t="shared" si="224"/>
        <v>0</v>
      </c>
      <c r="N7214" s="2" t="str">
        <f t="shared" si="225"/>
        <v>Male202155-64 yearsGR113-061</v>
      </c>
    </row>
    <row r="7215" spans="2:14" x14ac:dyDescent="0.35">
      <c r="B7215" t="s">
        <v>712</v>
      </c>
      <c r="C7215" t="s">
        <v>713</v>
      </c>
      <c r="D7215">
        <v>2021</v>
      </c>
      <c r="E7215">
        <v>2021</v>
      </c>
      <c r="F7215" s="1" t="s">
        <v>26</v>
      </c>
      <c r="G7215" s="1" t="s">
        <v>27</v>
      </c>
      <c r="H7215" s="1" t="s">
        <v>117</v>
      </c>
      <c r="I7215" s="1" t="s">
        <v>116</v>
      </c>
      <c r="J7215">
        <v>12609</v>
      </c>
      <c r="K7215">
        <v>20963318</v>
      </c>
      <c r="L7215">
        <v>60.1</v>
      </c>
      <c r="M7215" s="2" t="b">
        <f t="shared" si="224"/>
        <v>0</v>
      </c>
      <c r="N7215" s="2" t="str">
        <f t="shared" si="225"/>
        <v>Male202155-64 yearsGR113-062</v>
      </c>
    </row>
    <row r="7216" spans="2:14" x14ac:dyDescent="0.35">
      <c r="B7216" t="s">
        <v>712</v>
      </c>
      <c r="C7216" t="s">
        <v>713</v>
      </c>
      <c r="D7216">
        <v>2021</v>
      </c>
      <c r="E7216">
        <v>2021</v>
      </c>
      <c r="F7216" s="1" t="s">
        <v>26</v>
      </c>
      <c r="G7216" s="1" t="s">
        <v>27</v>
      </c>
      <c r="H7216" s="1" t="s">
        <v>115</v>
      </c>
      <c r="I7216" s="1" t="s">
        <v>114</v>
      </c>
      <c r="J7216">
        <v>12440</v>
      </c>
      <c r="K7216">
        <v>20963318</v>
      </c>
      <c r="L7216">
        <v>59.3</v>
      </c>
      <c r="M7216" s="2" t="b">
        <f t="shared" ref="M7216:M7279" si="226">LEFT(H7216,1)="#"</f>
        <v>0</v>
      </c>
      <c r="N7216" s="2" t="str">
        <f t="shared" ref="N7216:N7279" si="227">B7216&amp;E7216&amp;F7216&amp;I7216</f>
        <v>Male202155-64 yearsGR113-063</v>
      </c>
    </row>
    <row r="7217" spans="2:14" x14ac:dyDescent="0.35">
      <c r="B7217" t="s">
        <v>712</v>
      </c>
      <c r="C7217" t="s">
        <v>713</v>
      </c>
      <c r="D7217">
        <v>2021</v>
      </c>
      <c r="E7217">
        <v>2021</v>
      </c>
      <c r="F7217" s="1" t="s">
        <v>26</v>
      </c>
      <c r="G7217" s="1" t="s">
        <v>27</v>
      </c>
      <c r="H7217" s="1" t="s">
        <v>113</v>
      </c>
      <c r="I7217" s="1" t="s">
        <v>112</v>
      </c>
      <c r="J7217">
        <v>15402</v>
      </c>
      <c r="K7217">
        <v>20963318</v>
      </c>
      <c r="L7217">
        <v>73.5</v>
      </c>
      <c r="M7217" s="2" t="b">
        <f t="shared" si="226"/>
        <v>0</v>
      </c>
      <c r="N7217" s="2" t="str">
        <f t="shared" si="227"/>
        <v>Male202155-64 yearsGR113-064</v>
      </c>
    </row>
    <row r="7218" spans="2:14" x14ac:dyDescent="0.35">
      <c r="B7218" t="s">
        <v>712</v>
      </c>
      <c r="C7218" t="s">
        <v>713</v>
      </c>
      <c r="D7218">
        <v>2021</v>
      </c>
      <c r="E7218">
        <v>2021</v>
      </c>
      <c r="F7218" s="1" t="s">
        <v>26</v>
      </c>
      <c r="G7218" s="1" t="s">
        <v>27</v>
      </c>
      <c r="H7218" s="1" t="s">
        <v>111</v>
      </c>
      <c r="I7218" s="1" t="s">
        <v>110</v>
      </c>
      <c r="J7218">
        <v>225</v>
      </c>
      <c r="K7218">
        <v>20963318</v>
      </c>
      <c r="L7218">
        <v>1.1000000000000001</v>
      </c>
      <c r="M7218" s="2" t="b">
        <f t="shared" si="226"/>
        <v>0</v>
      </c>
      <c r="N7218" s="2" t="str">
        <f t="shared" si="227"/>
        <v>Male202155-64 yearsGR113-065</v>
      </c>
    </row>
    <row r="7219" spans="2:14" x14ac:dyDescent="0.35">
      <c r="B7219" t="s">
        <v>712</v>
      </c>
      <c r="C7219" t="s">
        <v>713</v>
      </c>
      <c r="D7219">
        <v>2021</v>
      </c>
      <c r="E7219">
        <v>2021</v>
      </c>
      <c r="F7219" s="1" t="s">
        <v>26</v>
      </c>
      <c r="G7219" s="1" t="s">
        <v>27</v>
      </c>
      <c r="H7219" s="1" t="s">
        <v>216</v>
      </c>
      <c r="I7219" s="1" t="s">
        <v>215</v>
      </c>
      <c r="J7219">
        <v>104</v>
      </c>
      <c r="K7219">
        <v>20963318</v>
      </c>
      <c r="L7219">
        <v>0.5</v>
      </c>
      <c r="M7219" s="2" t="b">
        <f t="shared" si="226"/>
        <v>0</v>
      </c>
      <c r="N7219" s="2" t="str">
        <f t="shared" si="227"/>
        <v>Male202155-64 yearsGR113-066</v>
      </c>
    </row>
    <row r="7220" spans="2:14" x14ac:dyDescent="0.35">
      <c r="B7220" t="s">
        <v>712</v>
      </c>
      <c r="C7220" t="s">
        <v>713</v>
      </c>
      <c r="D7220">
        <v>2021</v>
      </c>
      <c r="E7220">
        <v>2021</v>
      </c>
      <c r="F7220" s="1" t="s">
        <v>26</v>
      </c>
      <c r="G7220" s="1" t="s">
        <v>27</v>
      </c>
      <c r="H7220" s="1" t="s">
        <v>214</v>
      </c>
      <c r="I7220" s="1" t="s">
        <v>213</v>
      </c>
      <c r="J7220">
        <v>3642</v>
      </c>
      <c r="K7220">
        <v>20963318</v>
      </c>
      <c r="L7220">
        <v>17.399999999999999</v>
      </c>
      <c r="M7220" s="2" t="b">
        <f t="shared" si="226"/>
        <v>0</v>
      </c>
      <c r="N7220" s="2" t="str">
        <f t="shared" si="227"/>
        <v>Male202155-64 yearsGR113-067</v>
      </c>
    </row>
    <row r="7221" spans="2:14" x14ac:dyDescent="0.35">
      <c r="B7221" t="s">
        <v>712</v>
      </c>
      <c r="C7221" t="s">
        <v>713</v>
      </c>
      <c r="D7221">
        <v>2021</v>
      </c>
      <c r="E7221">
        <v>2021</v>
      </c>
      <c r="F7221" s="1" t="s">
        <v>26</v>
      </c>
      <c r="G7221" s="1" t="s">
        <v>27</v>
      </c>
      <c r="H7221" s="1" t="s">
        <v>109</v>
      </c>
      <c r="I7221" s="1" t="s">
        <v>108</v>
      </c>
      <c r="J7221">
        <v>11431</v>
      </c>
      <c r="K7221">
        <v>20963318</v>
      </c>
      <c r="L7221">
        <v>54.5</v>
      </c>
      <c r="M7221" s="2" t="b">
        <f t="shared" si="226"/>
        <v>0</v>
      </c>
      <c r="N7221" s="2" t="str">
        <f t="shared" si="227"/>
        <v>Male202155-64 yearsGR113-068</v>
      </c>
    </row>
    <row r="7222" spans="2:14" x14ac:dyDescent="0.35">
      <c r="B7222" t="s">
        <v>712</v>
      </c>
      <c r="C7222" t="s">
        <v>713</v>
      </c>
      <c r="D7222">
        <v>2021</v>
      </c>
      <c r="E7222">
        <v>2021</v>
      </c>
      <c r="F7222" s="1" t="s">
        <v>26</v>
      </c>
      <c r="G7222" s="1" t="s">
        <v>27</v>
      </c>
      <c r="H7222" s="1" t="s">
        <v>212</v>
      </c>
      <c r="I7222" s="1" t="s">
        <v>211</v>
      </c>
      <c r="J7222">
        <v>3359</v>
      </c>
      <c r="K7222">
        <v>20963318</v>
      </c>
      <c r="L7222">
        <v>16</v>
      </c>
      <c r="M7222" s="2" t="b">
        <f t="shared" si="226"/>
        <v>1</v>
      </c>
      <c r="N7222" s="2" t="str">
        <f t="shared" si="227"/>
        <v>Male202155-64 yearsGR113-069</v>
      </c>
    </row>
    <row r="7223" spans="2:14" x14ac:dyDescent="0.35">
      <c r="B7223" t="s">
        <v>712</v>
      </c>
      <c r="C7223" t="s">
        <v>713</v>
      </c>
      <c r="D7223">
        <v>2021</v>
      </c>
      <c r="E7223">
        <v>2021</v>
      </c>
      <c r="F7223" s="1" t="s">
        <v>26</v>
      </c>
      <c r="G7223" s="1" t="s">
        <v>27</v>
      </c>
      <c r="H7223" s="1" t="s">
        <v>107</v>
      </c>
      <c r="I7223" s="1" t="s">
        <v>106</v>
      </c>
      <c r="J7223">
        <v>8536</v>
      </c>
      <c r="K7223">
        <v>20963318</v>
      </c>
      <c r="L7223">
        <v>40.700000000000003</v>
      </c>
      <c r="M7223" s="2" t="b">
        <f t="shared" si="226"/>
        <v>1</v>
      </c>
      <c r="N7223" s="2" t="str">
        <f t="shared" si="227"/>
        <v>Male202155-64 yearsGR113-070</v>
      </c>
    </row>
    <row r="7224" spans="2:14" x14ac:dyDescent="0.35">
      <c r="B7224" t="s">
        <v>712</v>
      </c>
      <c r="C7224" t="s">
        <v>713</v>
      </c>
      <c r="D7224">
        <v>2021</v>
      </c>
      <c r="E7224">
        <v>2021</v>
      </c>
      <c r="F7224" s="1" t="s">
        <v>26</v>
      </c>
      <c r="G7224" s="1" t="s">
        <v>27</v>
      </c>
      <c r="H7224" s="1" t="s">
        <v>210</v>
      </c>
      <c r="I7224" s="1" t="s">
        <v>209</v>
      </c>
      <c r="J7224">
        <v>223</v>
      </c>
      <c r="K7224">
        <v>20963318</v>
      </c>
      <c r="L7224">
        <v>1.1000000000000001</v>
      </c>
      <c r="M7224" s="2" t="b">
        <f t="shared" si="226"/>
        <v>1</v>
      </c>
      <c r="N7224" s="2" t="str">
        <f t="shared" si="227"/>
        <v>Male202155-64 yearsGR113-071</v>
      </c>
    </row>
    <row r="7225" spans="2:14" x14ac:dyDescent="0.35">
      <c r="B7225" t="s">
        <v>712</v>
      </c>
      <c r="C7225" t="s">
        <v>713</v>
      </c>
      <c r="D7225">
        <v>2021</v>
      </c>
      <c r="E7225">
        <v>2021</v>
      </c>
      <c r="F7225" s="1" t="s">
        <v>26</v>
      </c>
      <c r="G7225" s="1" t="s">
        <v>27</v>
      </c>
      <c r="H7225" s="1" t="s">
        <v>208</v>
      </c>
      <c r="I7225" s="1" t="s">
        <v>207</v>
      </c>
      <c r="J7225">
        <v>1752</v>
      </c>
      <c r="K7225">
        <v>20963318</v>
      </c>
      <c r="L7225">
        <v>8.4</v>
      </c>
      <c r="M7225" s="2" t="b">
        <f t="shared" si="226"/>
        <v>0</v>
      </c>
      <c r="N7225" s="2" t="str">
        <f t="shared" si="227"/>
        <v>Male202155-64 yearsGR113-072</v>
      </c>
    </row>
    <row r="7226" spans="2:14" x14ac:dyDescent="0.35">
      <c r="B7226" t="s">
        <v>712</v>
      </c>
      <c r="C7226" t="s">
        <v>713</v>
      </c>
      <c r="D7226">
        <v>2021</v>
      </c>
      <c r="E7226">
        <v>2021</v>
      </c>
      <c r="F7226" s="1" t="s">
        <v>26</v>
      </c>
      <c r="G7226" s="1" t="s">
        <v>27</v>
      </c>
      <c r="H7226" s="1" t="s">
        <v>206</v>
      </c>
      <c r="I7226" s="1" t="s">
        <v>205</v>
      </c>
      <c r="J7226">
        <v>1012</v>
      </c>
      <c r="K7226">
        <v>20963318</v>
      </c>
      <c r="L7226">
        <v>4.8</v>
      </c>
      <c r="M7226" s="2" t="b">
        <f t="shared" si="226"/>
        <v>1</v>
      </c>
      <c r="N7226" s="2" t="str">
        <f t="shared" si="227"/>
        <v>Male202155-64 yearsGR113-073</v>
      </c>
    </row>
    <row r="7227" spans="2:14" x14ac:dyDescent="0.35">
      <c r="B7227" t="s">
        <v>712</v>
      </c>
      <c r="C7227" t="s">
        <v>713</v>
      </c>
      <c r="D7227">
        <v>2021</v>
      </c>
      <c r="E7227">
        <v>2021</v>
      </c>
      <c r="F7227" s="1" t="s">
        <v>26</v>
      </c>
      <c r="G7227" s="1" t="s">
        <v>27</v>
      </c>
      <c r="H7227" s="1" t="s">
        <v>204</v>
      </c>
      <c r="I7227" s="1" t="s">
        <v>203</v>
      </c>
      <c r="J7227">
        <v>740</v>
      </c>
      <c r="K7227">
        <v>20963318</v>
      </c>
      <c r="L7227">
        <v>3.5</v>
      </c>
      <c r="M7227" s="2" t="b">
        <f t="shared" si="226"/>
        <v>0</v>
      </c>
      <c r="N7227" s="2" t="str">
        <f t="shared" si="227"/>
        <v>Male202155-64 yearsGR113-074</v>
      </c>
    </row>
    <row r="7228" spans="2:14" x14ac:dyDescent="0.35">
      <c r="B7228" t="s">
        <v>712</v>
      </c>
      <c r="C7228" t="s">
        <v>713</v>
      </c>
      <c r="D7228">
        <v>2021</v>
      </c>
      <c r="E7228">
        <v>2021</v>
      </c>
      <c r="F7228" s="1" t="s">
        <v>26</v>
      </c>
      <c r="G7228" s="1" t="s">
        <v>27</v>
      </c>
      <c r="H7228" s="1" t="s">
        <v>105</v>
      </c>
      <c r="I7228" s="1" t="s">
        <v>104</v>
      </c>
      <c r="J7228">
        <v>668</v>
      </c>
      <c r="K7228">
        <v>20963318</v>
      </c>
      <c r="L7228">
        <v>3.2</v>
      </c>
      <c r="M7228" s="2" t="b">
        <f t="shared" si="226"/>
        <v>0</v>
      </c>
      <c r="N7228" s="2" t="str">
        <f t="shared" si="227"/>
        <v>Male202155-64 yearsGR113-075</v>
      </c>
    </row>
    <row r="7229" spans="2:14" x14ac:dyDescent="0.35">
      <c r="B7229" t="s">
        <v>712</v>
      </c>
      <c r="C7229" t="s">
        <v>713</v>
      </c>
      <c r="D7229">
        <v>2021</v>
      </c>
      <c r="E7229">
        <v>2021</v>
      </c>
      <c r="F7229" s="1" t="s">
        <v>26</v>
      </c>
      <c r="G7229" s="1" t="s">
        <v>27</v>
      </c>
      <c r="H7229" s="1" t="s">
        <v>103</v>
      </c>
      <c r="I7229" s="1" t="s">
        <v>102</v>
      </c>
      <c r="J7229">
        <v>2869</v>
      </c>
      <c r="K7229">
        <v>20963318</v>
      </c>
      <c r="L7229">
        <v>13.7</v>
      </c>
      <c r="M7229" s="2" t="b">
        <f t="shared" si="226"/>
        <v>1</v>
      </c>
      <c r="N7229" s="2" t="str">
        <f t="shared" si="227"/>
        <v>Male202155-64 yearsGR113-076</v>
      </c>
    </row>
    <row r="7230" spans="2:14" x14ac:dyDescent="0.35">
      <c r="B7230" t="s">
        <v>712</v>
      </c>
      <c r="C7230" t="s">
        <v>713</v>
      </c>
      <c r="D7230">
        <v>2021</v>
      </c>
      <c r="E7230">
        <v>2021</v>
      </c>
      <c r="F7230" s="1" t="s">
        <v>26</v>
      </c>
      <c r="G7230" s="1" t="s">
        <v>27</v>
      </c>
      <c r="H7230" s="1" t="s">
        <v>202</v>
      </c>
      <c r="I7230" s="1" t="s">
        <v>201</v>
      </c>
      <c r="J7230">
        <v>48</v>
      </c>
      <c r="K7230">
        <v>20963318</v>
      </c>
      <c r="L7230">
        <v>0.2</v>
      </c>
      <c r="M7230" s="2" t="b">
        <f t="shared" si="226"/>
        <v>0</v>
      </c>
      <c r="N7230" s="2" t="str">
        <f t="shared" si="227"/>
        <v>Male202155-64 yearsGR113-077</v>
      </c>
    </row>
    <row r="7231" spans="2:14" x14ac:dyDescent="0.35">
      <c r="B7231" t="s">
        <v>712</v>
      </c>
      <c r="C7231" t="s">
        <v>713</v>
      </c>
      <c r="D7231">
        <v>2021</v>
      </c>
      <c r="E7231">
        <v>2021</v>
      </c>
      <c r="F7231" s="1" t="s">
        <v>26</v>
      </c>
      <c r="G7231" s="1" t="s">
        <v>27</v>
      </c>
      <c r="H7231" s="1" t="s">
        <v>101</v>
      </c>
      <c r="I7231" s="1" t="s">
        <v>100</v>
      </c>
      <c r="J7231">
        <v>2821</v>
      </c>
      <c r="K7231">
        <v>20963318</v>
      </c>
      <c r="L7231">
        <v>13.5</v>
      </c>
      <c r="M7231" s="2" t="b">
        <f t="shared" si="226"/>
        <v>0</v>
      </c>
      <c r="N7231" s="2" t="str">
        <f t="shared" si="227"/>
        <v>Male202155-64 yearsGR113-078</v>
      </c>
    </row>
    <row r="7232" spans="2:14" x14ac:dyDescent="0.35">
      <c r="B7232" t="s">
        <v>712</v>
      </c>
      <c r="C7232" t="s">
        <v>713</v>
      </c>
      <c r="D7232">
        <v>2021</v>
      </c>
      <c r="E7232">
        <v>2021</v>
      </c>
      <c r="F7232" s="1" t="s">
        <v>26</v>
      </c>
      <c r="G7232" s="1" t="s">
        <v>27</v>
      </c>
      <c r="H7232" s="1" t="s">
        <v>99</v>
      </c>
      <c r="I7232" s="1" t="s">
        <v>98</v>
      </c>
      <c r="J7232">
        <v>8761</v>
      </c>
      <c r="K7232">
        <v>20963318</v>
      </c>
      <c r="L7232">
        <v>41.8</v>
      </c>
      <c r="M7232" s="2" t="b">
        <f t="shared" si="226"/>
        <v>1</v>
      </c>
      <c r="N7232" s="2" t="str">
        <f t="shared" si="227"/>
        <v>Male202155-64 yearsGR113-082</v>
      </c>
    </row>
    <row r="7233" spans="2:14" x14ac:dyDescent="0.35">
      <c r="B7233" t="s">
        <v>712</v>
      </c>
      <c r="C7233" t="s">
        <v>713</v>
      </c>
      <c r="D7233">
        <v>2021</v>
      </c>
      <c r="E7233">
        <v>2021</v>
      </c>
      <c r="F7233" s="1" t="s">
        <v>26</v>
      </c>
      <c r="G7233" s="1" t="s">
        <v>27</v>
      </c>
      <c r="H7233" s="1" t="s">
        <v>194</v>
      </c>
      <c r="I7233" s="1" t="s">
        <v>193</v>
      </c>
      <c r="J7233">
        <v>17</v>
      </c>
      <c r="K7233">
        <v>20963318</v>
      </c>
      <c r="L7233" t="s">
        <v>10</v>
      </c>
      <c r="M7233" s="2" t="b">
        <f t="shared" si="226"/>
        <v>0</v>
      </c>
      <c r="N7233" s="2" t="str">
        <f t="shared" si="227"/>
        <v>Male202155-64 yearsGR113-083</v>
      </c>
    </row>
    <row r="7234" spans="2:14" x14ac:dyDescent="0.35">
      <c r="B7234" t="s">
        <v>712</v>
      </c>
      <c r="C7234" t="s">
        <v>713</v>
      </c>
      <c r="D7234">
        <v>2021</v>
      </c>
      <c r="E7234">
        <v>2021</v>
      </c>
      <c r="F7234" s="1" t="s">
        <v>26</v>
      </c>
      <c r="G7234" s="1" t="s">
        <v>27</v>
      </c>
      <c r="H7234" s="1" t="s">
        <v>192</v>
      </c>
      <c r="I7234" s="1" t="s">
        <v>191</v>
      </c>
      <c r="J7234">
        <v>586</v>
      </c>
      <c r="K7234">
        <v>20963318</v>
      </c>
      <c r="L7234">
        <v>2.8</v>
      </c>
      <c r="M7234" s="2" t="b">
        <f t="shared" si="226"/>
        <v>0</v>
      </c>
      <c r="N7234" s="2" t="str">
        <f t="shared" si="227"/>
        <v>Male202155-64 yearsGR113-084</v>
      </c>
    </row>
    <row r="7235" spans="2:14" x14ac:dyDescent="0.35">
      <c r="B7235" t="s">
        <v>712</v>
      </c>
      <c r="C7235" t="s">
        <v>713</v>
      </c>
      <c r="D7235">
        <v>2021</v>
      </c>
      <c r="E7235">
        <v>2021</v>
      </c>
      <c r="F7235" s="1" t="s">
        <v>26</v>
      </c>
      <c r="G7235" s="1" t="s">
        <v>27</v>
      </c>
      <c r="H7235" s="1" t="s">
        <v>190</v>
      </c>
      <c r="I7235" s="1" t="s">
        <v>189</v>
      </c>
      <c r="J7235">
        <v>247</v>
      </c>
      <c r="K7235">
        <v>20963318</v>
      </c>
      <c r="L7235">
        <v>1.2</v>
      </c>
      <c r="M7235" s="2" t="b">
        <f t="shared" si="226"/>
        <v>0</v>
      </c>
      <c r="N7235" s="2" t="str">
        <f t="shared" si="227"/>
        <v>Male202155-64 yearsGR113-085</v>
      </c>
    </row>
    <row r="7236" spans="2:14" x14ac:dyDescent="0.35">
      <c r="B7236" t="s">
        <v>712</v>
      </c>
      <c r="C7236" t="s">
        <v>713</v>
      </c>
      <c r="D7236">
        <v>2021</v>
      </c>
      <c r="E7236">
        <v>2021</v>
      </c>
      <c r="F7236" s="1" t="s">
        <v>26</v>
      </c>
      <c r="G7236" s="1" t="s">
        <v>27</v>
      </c>
      <c r="H7236" s="1" t="s">
        <v>97</v>
      </c>
      <c r="I7236" s="1" t="s">
        <v>96</v>
      </c>
      <c r="J7236">
        <v>7911</v>
      </c>
      <c r="K7236">
        <v>20963318</v>
      </c>
      <c r="L7236">
        <v>37.700000000000003</v>
      </c>
      <c r="M7236" s="2" t="b">
        <f t="shared" si="226"/>
        <v>0</v>
      </c>
      <c r="N7236" s="2" t="str">
        <f t="shared" si="227"/>
        <v>Male202155-64 yearsGR113-086</v>
      </c>
    </row>
    <row r="7237" spans="2:14" x14ac:dyDescent="0.35">
      <c r="B7237" t="s">
        <v>712</v>
      </c>
      <c r="C7237" t="s">
        <v>713</v>
      </c>
      <c r="D7237">
        <v>2021</v>
      </c>
      <c r="E7237">
        <v>2021</v>
      </c>
      <c r="F7237" s="1" t="s">
        <v>26</v>
      </c>
      <c r="G7237" s="1" t="s">
        <v>27</v>
      </c>
      <c r="H7237" s="1" t="s">
        <v>188</v>
      </c>
      <c r="I7237" s="1" t="s">
        <v>187</v>
      </c>
      <c r="J7237">
        <v>30</v>
      </c>
      <c r="K7237">
        <v>20963318</v>
      </c>
      <c r="L7237">
        <v>0.1</v>
      </c>
      <c r="M7237" s="2" t="b">
        <f t="shared" si="226"/>
        <v>1</v>
      </c>
      <c r="N7237" s="2" t="str">
        <f t="shared" si="227"/>
        <v>Male202155-64 yearsGR113-087</v>
      </c>
    </row>
    <row r="7238" spans="2:14" x14ac:dyDescent="0.35">
      <c r="B7238" t="s">
        <v>712</v>
      </c>
      <c r="C7238" t="s">
        <v>713</v>
      </c>
      <c r="D7238">
        <v>2021</v>
      </c>
      <c r="E7238">
        <v>2021</v>
      </c>
      <c r="F7238" s="1" t="s">
        <v>26</v>
      </c>
      <c r="G7238" s="1" t="s">
        <v>27</v>
      </c>
      <c r="H7238" s="1" t="s">
        <v>95</v>
      </c>
      <c r="I7238" s="1" t="s">
        <v>94</v>
      </c>
      <c r="J7238">
        <v>1233</v>
      </c>
      <c r="K7238">
        <v>20963318</v>
      </c>
      <c r="L7238">
        <v>5.9</v>
      </c>
      <c r="M7238" s="2" t="b">
        <f t="shared" si="226"/>
        <v>1</v>
      </c>
      <c r="N7238" s="2" t="str">
        <f t="shared" si="227"/>
        <v>Male202155-64 yearsGR113-088</v>
      </c>
    </row>
    <row r="7239" spans="2:14" x14ac:dyDescent="0.35">
      <c r="B7239" t="s">
        <v>712</v>
      </c>
      <c r="C7239" t="s">
        <v>713</v>
      </c>
      <c r="D7239">
        <v>2021</v>
      </c>
      <c r="E7239">
        <v>2021</v>
      </c>
      <c r="F7239" s="1" t="s">
        <v>26</v>
      </c>
      <c r="G7239" s="1" t="s">
        <v>27</v>
      </c>
      <c r="H7239" s="1" t="s">
        <v>186</v>
      </c>
      <c r="I7239" s="1" t="s">
        <v>185</v>
      </c>
      <c r="J7239">
        <v>2839</v>
      </c>
      <c r="K7239">
        <v>20963318</v>
      </c>
      <c r="L7239">
        <v>13.5</v>
      </c>
      <c r="M7239" s="2" t="b">
        <f t="shared" si="226"/>
        <v>0</v>
      </c>
      <c r="N7239" s="2" t="str">
        <f t="shared" si="227"/>
        <v>Male202155-64 yearsGR113-089</v>
      </c>
    </row>
    <row r="7240" spans="2:14" x14ac:dyDescent="0.35">
      <c r="B7240" t="s">
        <v>712</v>
      </c>
      <c r="C7240" t="s">
        <v>713</v>
      </c>
      <c r="D7240">
        <v>2021</v>
      </c>
      <c r="E7240">
        <v>2021</v>
      </c>
      <c r="F7240" s="1" t="s">
        <v>26</v>
      </c>
      <c r="G7240" s="1" t="s">
        <v>27</v>
      </c>
      <c r="H7240" s="1" t="s">
        <v>184</v>
      </c>
      <c r="I7240" s="1" t="s">
        <v>183</v>
      </c>
      <c r="J7240">
        <v>413</v>
      </c>
      <c r="K7240">
        <v>20963318</v>
      </c>
      <c r="L7240">
        <v>2</v>
      </c>
      <c r="M7240" s="2" t="b">
        <f t="shared" si="226"/>
        <v>1</v>
      </c>
      <c r="N7240" s="2" t="str">
        <f t="shared" si="227"/>
        <v>Male202155-64 yearsGR113-090</v>
      </c>
    </row>
    <row r="7241" spans="2:14" x14ac:dyDescent="0.35">
      <c r="B7241" t="s">
        <v>712</v>
      </c>
      <c r="C7241" t="s">
        <v>713</v>
      </c>
      <c r="D7241">
        <v>2021</v>
      </c>
      <c r="E7241">
        <v>2021</v>
      </c>
      <c r="F7241" s="1" t="s">
        <v>26</v>
      </c>
      <c r="G7241" s="1" t="s">
        <v>27</v>
      </c>
      <c r="H7241" s="1" t="s">
        <v>182</v>
      </c>
      <c r="I7241" s="1" t="s">
        <v>181</v>
      </c>
      <c r="J7241">
        <v>47</v>
      </c>
      <c r="K7241">
        <v>20963318</v>
      </c>
      <c r="L7241">
        <v>0.2</v>
      </c>
      <c r="M7241" s="2" t="b">
        <f t="shared" si="226"/>
        <v>1</v>
      </c>
      <c r="N7241" s="2" t="str">
        <f t="shared" si="227"/>
        <v>Male202155-64 yearsGR113-091</v>
      </c>
    </row>
    <row r="7242" spans="2:14" x14ac:dyDescent="0.35">
      <c r="B7242" t="s">
        <v>712</v>
      </c>
      <c r="C7242" t="s">
        <v>713</v>
      </c>
      <c r="D7242">
        <v>2021</v>
      </c>
      <c r="E7242">
        <v>2021</v>
      </c>
      <c r="F7242" s="1" t="s">
        <v>26</v>
      </c>
      <c r="G7242" s="1" t="s">
        <v>27</v>
      </c>
      <c r="H7242" s="1" t="s">
        <v>180</v>
      </c>
      <c r="I7242" s="1" t="s">
        <v>179</v>
      </c>
      <c r="J7242">
        <v>156</v>
      </c>
      <c r="K7242">
        <v>20963318</v>
      </c>
      <c r="L7242">
        <v>0.7</v>
      </c>
      <c r="M7242" s="2" t="b">
        <f t="shared" si="226"/>
        <v>1</v>
      </c>
      <c r="N7242" s="2" t="str">
        <f t="shared" si="227"/>
        <v>Male202155-64 yearsGR113-092</v>
      </c>
    </row>
    <row r="7243" spans="2:14" x14ac:dyDescent="0.35">
      <c r="B7243" t="s">
        <v>712</v>
      </c>
      <c r="C7243" t="s">
        <v>713</v>
      </c>
      <c r="D7243">
        <v>2021</v>
      </c>
      <c r="E7243">
        <v>2021</v>
      </c>
      <c r="F7243" s="1" t="s">
        <v>26</v>
      </c>
      <c r="G7243" s="1" t="s">
        <v>27</v>
      </c>
      <c r="H7243" s="1" t="s">
        <v>93</v>
      </c>
      <c r="I7243" s="1" t="s">
        <v>92</v>
      </c>
      <c r="J7243">
        <v>11582</v>
      </c>
      <c r="K7243">
        <v>20963318</v>
      </c>
      <c r="L7243">
        <v>55.2</v>
      </c>
      <c r="M7243" s="2" t="b">
        <f t="shared" si="226"/>
        <v>1</v>
      </c>
      <c r="N7243" s="2" t="str">
        <f t="shared" si="227"/>
        <v>Male202155-64 yearsGR113-093</v>
      </c>
    </row>
    <row r="7244" spans="2:14" x14ac:dyDescent="0.35">
      <c r="B7244" t="s">
        <v>712</v>
      </c>
      <c r="C7244" t="s">
        <v>713</v>
      </c>
      <c r="D7244">
        <v>2021</v>
      </c>
      <c r="E7244">
        <v>2021</v>
      </c>
      <c r="F7244" s="1" t="s">
        <v>26</v>
      </c>
      <c r="G7244" s="1" t="s">
        <v>27</v>
      </c>
      <c r="H7244" s="1" t="s">
        <v>91</v>
      </c>
      <c r="I7244" s="1" t="s">
        <v>90</v>
      </c>
      <c r="J7244">
        <v>7763</v>
      </c>
      <c r="K7244">
        <v>20963318</v>
      </c>
      <c r="L7244">
        <v>37</v>
      </c>
      <c r="M7244" s="2" t="b">
        <f t="shared" si="226"/>
        <v>0</v>
      </c>
      <c r="N7244" s="2" t="str">
        <f t="shared" si="227"/>
        <v>Male202155-64 yearsGR113-094</v>
      </c>
    </row>
    <row r="7245" spans="2:14" x14ac:dyDescent="0.35">
      <c r="B7245" t="s">
        <v>712</v>
      </c>
      <c r="C7245" t="s">
        <v>713</v>
      </c>
      <c r="D7245">
        <v>2021</v>
      </c>
      <c r="E7245">
        <v>2021</v>
      </c>
      <c r="F7245" s="1" t="s">
        <v>26</v>
      </c>
      <c r="G7245" s="1" t="s">
        <v>27</v>
      </c>
      <c r="H7245" s="1" t="s">
        <v>178</v>
      </c>
      <c r="I7245" s="1" t="s">
        <v>177</v>
      </c>
      <c r="J7245">
        <v>3819</v>
      </c>
      <c r="K7245">
        <v>20963318</v>
      </c>
      <c r="L7245">
        <v>18.2</v>
      </c>
      <c r="M7245" s="2" t="b">
        <f t="shared" si="226"/>
        <v>0</v>
      </c>
      <c r="N7245" s="2" t="str">
        <f t="shared" si="227"/>
        <v>Male202155-64 yearsGR113-095</v>
      </c>
    </row>
    <row r="7246" spans="2:14" x14ac:dyDescent="0.35">
      <c r="B7246" t="s">
        <v>712</v>
      </c>
      <c r="C7246" t="s">
        <v>713</v>
      </c>
      <c r="D7246">
        <v>2021</v>
      </c>
      <c r="E7246">
        <v>2021</v>
      </c>
      <c r="F7246" s="1" t="s">
        <v>26</v>
      </c>
      <c r="G7246" s="1" t="s">
        <v>27</v>
      </c>
      <c r="H7246" s="1" t="s">
        <v>176</v>
      </c>
      <c r="I7246" s="1" t="s">
        <v>175</v>
      </c>
      <c r="J7246">
        <v>221</v>
      </c>
      <c r="K7246">
        <v>20963318</v>
      </c>
      <c r="L7246">
        <v>1.1000000000000001</v>
      </c>
      <c r="M7246" s="2" t="b">
        <f t="shared" si="226"/>
        <v>1</v>
      </c>
      <c r="N7246" s="2" t="str">
        <f t="shared" si="227"/>
        <v>Male202155-64 yearsGR113-096</v>
      </c>
    </row>
    <row r="7247" spans="2:14" x14ac:dyDescent="0.35">
      <c r="B7247" t="s">
        <v>712</v>
      </c>
      <c r="C7247" t="s">
        <v>713</v>
      </c>
      <c r="D7247">
        <v>2021</v>
      </c>
      <c r="E7247">
        <v>2021</v>
      </c>
      <c r="F7247" s="1" t="s">
        <v>26</v>
      </c>
      <c r="G7247" s="1" t="s">
        <v>27</v>
      </c>
      <c r="H7247" s="1" t="s">
        <v>89</v>
      </c>
      <c r="I7247" s="1" t="s">
        <v>88</v>
      </c>
      <c r="J7247">
        <v>3777</v>
      </c>
      <c r="K7247">
        <v>20963318</v>
      </c>
      <c r="L7247">
        <v>18</v>
      </c>
      <c r="M7247" s="2" t="b">
        <f t="shared" si="226"/>
        <v>1</v>
      </c>
      <c r="N7247" s="2" t="str">
        <f t="shared" si="227"/>
        <v>Male202155-64 yearsGR113-097</v>
      </c>
    </row>
    <row r="7248" spans="2:14" x14ac:dyDescent="0.35">
      <c r="B7248" t="s">
        <v>712</v>
      </c>
      <c r="C7248" t="s">
        <v>713</v>
      </c>
      <c r="D7248">
        <v>2021</v>
      </c>
      <c r="E7248">
        <v>2021</v>
      </c>
      <c r="F7248" s="1" t="s">
        <v>26</v>
      </c>
      <c r="G7248" s="1" t="s">
        <v>27</v>
      </c>
      <c r="H7248" s="1" t="s">
        <v>174</v>
      </c>
      <c r="I7248" s="1" t="s">
        <v>173</v>
      </c>
      <c r="J7248">
        <v>38</v>
      </c>
      <c r="K7248">
        <v>20963318</v>
      </c>
      <c r="L7248">
        <v>0.2</v>
      </c>
      <c r="M7248" s="2" t="b">
        <f t="shared" si="226"/>
        <v>0</v>
      </c>
      <c r="N7248" s="2" t="str">
        <f t="shared" si="227"/>
        <v>Male202155-64 yearsGR113-098</v>
      </c>
    </row>
    <row r="7249" spans="2:14" x14ac:dyDescent="0.35">
      <c r="B7249" t="s">
        <v>712</v>
      </c>
      <c r="C7249" t="s">
        <v>713</v>
      </c>
      <c r="D7249">
        <v>2021</v>
      </c>
      <c r="E7249">
        <v>2021</v>
      </c>
      <c r="F7249" s="1" t="s">
        <v>26</v>
      </c>
      <c r="G7249" s="1" t="s">
        <v>27</v>
      </c>
      <c r="H7249" s="1" t="s">
        <v>172</v>
      </c>
      <c r="I7249" s="1" t="s">
        <v>171</v>
      </c>
      <c r="J7249">
        <v>24</v>
      </c>
      <c r="K7249">
        <v>20963318</v>
      </c>
      <c r="L7249">
        <v>0.1</v>
      </c>
      <c r="M7249" s="2" t="b">
        <f t="shared" si="226"/>
        <v>0</v>
      </c>
      <c r="N7249" s="2" t="str">
        <f t="shared" si="227"/>
        <v>Male202155-64 yearsGR113-099</v>
      </c>
    </row>
    <row r="7250" spans="2:14" x14ac:dyDescent="0.35">
      <c r="B7250" t="s">
        <v>712</v>
      </c>
      <c r="C7250" t="s">
        <v>713</v>
      </c>
      <c r="D7250">
        <v>2021</v>
      </c>
      <c r="E7250">
        <v>2021</v>
      </c>
      <c r="F7250" s="1" t="s">
        <v>26</v>
      </c>
      <c r="G7250" s="1" t="s">
        <v>27</v>
      </c>
      <c r="H7250" s="1" t="s">
        <v>87</v>
      </c>
      <c r="I7250" s="1" t="s">
        <v>86</v>
      </c>
      <c r="J7250">
        <v>3712</v>
      </c>
      <c r="K7250">
        <v>20963318</v>
      </c>
      <c r="L7250">
        <v>17.7</v>
      </c>
      <c r="M7250" s="2" t="b">
        <f t="shared" si="226"/>
        <v>0</v>
      </c>
      <c r="N7250" s="2" t="str">
        <f t="shared" si="227"/>
        <v>Male202155-64 yearsGR113-100</v>
      </c>
    </row>
    <row r="7251" spans="2:14" x14ac:dyDescent="0.35">
      <c r="B7251" t="s">
        <v>712</v>
      </c>
      <c r="C7251" t="s">
        <v>713</v>
      </c>
      <c r="D7251">
        <v>2021</v>
      </c>
      <c r="E7251">
        <v>2021</v>
      </c>
      <c r="F7251" s="1" t="s">
        <v>26</v>
      </c>
      <c r="G7251" s="1" t="s">
        <v>27</v>
      </c>
      <c r="H7251" s="1" t="s">
        <v>170</v>
      </c>
      <c r="I7251" s="1" t="s">
        <v>169</v>
      </c>
      <c r="J7251">
        <v>81</v>
      </c>
      <c r="K7251">
        <v>20963318</v>
      </c>
      <c r="L7251">
        <v>0.4</v>
      </c>
      <c r="M7251" s="2" t="b">
        <f t="shared" si="226"/>
        <v>1</v>
      </c>
      <c r="N7251" s="2" t="str">
        <f t="shared" si="227"/>
        <v>Male202155-64 yearsGR113-102</v>
      </c>
    </row>
    <row r="7252" spans="2:14" x14ac:dyDescent="0.35">
      <c r="B7252" t="s">
        <v>712</v>
      </c>
      <c r="C7252" t="s">
        <v>713</v>
      </c>
      <c r="D7252">
        <v>2021</v>
      </c>
      <c r="E7252">
        <v>2021</v>
      </c>
      <c r="F7252" s="1" t="s">
        <v>26</v>
      </c>
      <c r="G7252" s="1" t="s">
        <v>27</v>
      </c>
      <c r="H7252" s="1" t="s">
        <v>168</v>
      </c>
      <c r="I7252" s="1" t="s">
        <v>167</v>
      </c>
      <c r="J7252">
        <v>35</v>
      </c>
      <c r="K7252">
        <v>20963318</v>
      </c>
      <c r="L7252">
        <v>0.2</v>
      </c>
      <c r="M7252" s="2" t="b">
        <f t="shared" si="226"/>
        <v>1</v>
      </c>
      <c r="N7252" s="2" t="str">
        <f t="shared" si="227"/>
        <v>Male202155-64 yearsGR113-103</v>
      </c>
    </row>
    <row r="7253" spans="2:14" x14ac:dyDescent="0.35">
      <c r="B7253" t="s">
        <v>712</v>
      </c>
      <c r="C7253" t="s">
        <v>713</v>
      </c>
      <c r="D7253">
        <v>2021</v>
      </c>
      <c r="E7253">
        <v>2021</v>
      </c>
      <c r="F7253" s="1" t="s">
        <v>26</v>
      </c>
      <c r="G7253" s="1" t="s">
        <v>27</v>
      </c>
      <c r="H7253" s="1" t="s">
        <v>164</v>
      </c>
      <c r="I7253" s="1" t="s">
        <v>163</v>
      </c>
      <c r="J7253">
        <v>673</v>
      </c>
      <c r="K7253">
        <v>20963318</v>
      </c>
      <c r="L7253">
        <v>3.2</v>
      </c>
      <c r="M7253" s="2" t="b">
        <f t="shared" si="226"/>
        <v>1</v>
      </c>
      <c r="N7253" s="2" t="str">
        <f t="shared" si="227"/>
        <v>Male202155-64 yearsGR113-109</v>
      </c>
    </row>
    <row r="7254" spans="2:14" x14ac:dyDescent="0.35">
      <c r="B7254" t="s">
        <v>712</v>
      </c>
      <c r="C7254" t="s">
        <v>713</v>
      </c>
      <c r="D7254">
        <v>2021</v>
      </c>
      <c r="E7254">
        <v>2021</v>
      </c>
      <c r="F7254" s="1" t="s">
        <v>26</v>
      </c>
      <c r="G7254" s="1" t="s">
        <v>27</v>
      </c>
      <c r="H7254" s="1" t="s">
        <v>83</v>
      </c>
      <c r="I7254" s="1" t="s">
        <v>82</v>
      </c>
      <c r="J7254">
        <v>2408</v>
      </c>
      <c r="K7254">
        <v>20963318</v>
      </c>
      <c r="L7254">
        <v>11.5</v>
      </c>
      <c r="M7254" s="2" t="b">
        <f t="shared" si="226"/>
        <v>0</v>
      </c>
      <c r="N7254" s="2" t="str">
        <f t="shared" si="227"/>
        <v>Male202155-64 yearsGR113-110</v>
      </c>
    </row>
    <row r="7255" spans="2:14" x14ac:dyDescent="0.35">
      <c r="B7255" t="s">
        <v>712</v>
      </c>
      <c r="C7255" t="s">
        <v>713</v>
      </c>
      <c r="D7255">
        <v>2021</v>
      </c>
      <c r="E7255">
        <v>2021</v>
      </c>
      <c r="F7255" s="1" t="s">
        <v>26</v>
      </c>
      <c r="G7255" s="1" t="s">
        <v>27</v>
      </c>
      <c r="H7255" s="1" t="s">
        <v>81</v>
      </c>
      <c r="I7255" s="1" t="s">
        <v>80</v>
      </c>
      <c r="J7255">
        <v>24518</v>
      </c>
      <c r="K7255">
        <v>20963318</v>
      </c>
      <c r="L7255">
        <v>117</v>
      </c>
      <c r="M7255" s="2" t="b">
        <f t="shared" si="226"/>
        <v>0</v>
      </c>
      <c r="N7255" s="2" t="str">
        <f t="shared" si="227"/>
        <v>Male202155-64 yearsGR113-111</v>
      </c>
    </row>
    <row r="7256" spans="2:14" x14ac:dyDescent="0.35">
      <c r="B7256" t="s">
        <v>712</v>
      </c>
      <c r="C7256" t="s">
        <v>713</v>
      </c>
      <c r="D7256">
        <v>2021</v>
      </c>
      <c r="E7256">
        <v>2021</v>
      </c>
      <c r="F7256" s="1" t="s">
        <v>26</v>
      </c>
      <c r="G7256" s="1" t="s">
        <v>27</v>
      </c>
      <c r="H7256" s="1" t="s">
        <v>79</v>
      </c>
      <c r="I7256" s="1" t="s">
        <v>78</v>
      </c>
      <c r="J7256">
        <v>23951</v>
      </c>
      <c r="K7256">
        <v>20963318</v>
      </c>
      <c r="L7256">
        <v>114.3</v>
      </c>
      <c r="M7256" s="2" t="b">
        <f t="shared" si="226"/>
        <v>1</v>
      </c>
      <c r="N7256" s="2" t="str">
        <f t="shared" si="227"/>
        <v>Male202155-64 yearsGR113-112</v>
      </c>
    </row>
    <row r="7257" spans="2:14" x14ac:dyDescent="0.35">
      <c r="B7257" t="s">
        <v>712</v>
      </c>
      <c r="C7257" t="s">
        <v>713</v>
      </c>
      <c r="D7257">
        <v>2021</v>
      </c>
      <c r="E7257">
        <v>2021</v>
      </c>
      <c r="F7257" s="1" t="s">
        <v>26</v>
      </c>
      <c r="G7257" s="1" t="s">
        <v>27</v>
      </c>
      <c r="H7257" s="1" t="s">
        <v>77</v>
      </c>
      <c r="I7257" s="1" t="s">
        <v>76</v>
      </c>
      <c r="J7257">
        <v>5572</v>
      </c>
      <c r="K7257">
        <v>20963318</v>
      </c>
      <c r="L7257">
        <v>26.6</v>
      </c>
      <c r="M7257" s="2" t="b">
        <f t="shared" si="226"/>
        <v>0</v>
      </c>
      <c r="N7257" s="2" t="str">
        <f t="shared" si="227"/>
        <v>Male202155-64 yearsGR113-113</v>
      </c>
    </row>
    <row r="7258" spans="2:14" x14ac:dyDescent="0.35">
      <c r="B7258" t="s">
        <v>712</v>
      </c>
      <c r="C7258" t="s">
        <v>713</v>
      </c>
      <c r="D7258">
        <v>2021</v>
      </c>
      <c r="E7258">
        <v>2021</v>
      </c>
      <c r="F7258" s="1" t="s">
        <v>26</v>
      </c>
      <c r="G7258" s="1" t="s">
        <v>27</v>
      </c>
      <c r="H7258" s="1" t="s">
        <v>75</v>
      </c>
      <c r="I7258" s="1" t="s">
        <v>74</v>
      </c>
      <c r="J7258">
        <v>5052</v>
      </c>
      <c r="K7258">
        <v>20963318</v>
      </c>
      <c r="L7258">
        <v>24.1</v>
      </c>
      <c r="M7258" s="2" t="b">
        <f t="shared" si="226"/>
        <v>0</v>
      </c>
      <c r="N7258" s="2" t="str">
        <f t="shared" si="227"/>
        <v>Male202155-64 yearsGR113-114</v>
      </c>
    </row>
    <row r="7259" spans="2:14" x14ac:dyDescent="0.35">
      <c r="B7259" t="s">
        <v>712</v>
      </c>
      <c r="C7259" t="s">
        <v>713</v>
      </c>
      <c r="D7259">
        <v>2021</v>
      </c>
      <c r="E7259">
        <v>2021</v>
      </c>
      <c r="F7259" s="1" t="s">
        <v>26</v>
      </c>
      <c r="G7259" s="1" t="s">
        <v>27</v>
      </c>
      <c r="H7259" s="1" t="s">
        <v>162</v>
      </c>
      <c r="I7259" s="1" t="s">
        <v>161</v>
      </c>
      <c r="J7259">
        <v>185</v>
      </c>
      <c r="K7259">
        <v>20963318</v>
      </c>
      <c r="L7259">
        <v>0.9</v>
      </c>
      <c r="M7259" s="2" t="b">
        <f t="shared" si="226"/>
        <v>0</v>
      </c>
      <c r="N7259" s="2" t="str">
        <f t="shared" si="227"/>
        <v>Male202155-64 yearsGR113-115</v>
      </c>
    </row>
    <row r="7260" spans="2:14" x14ac:dyDescent="0.35">
      <c r="B7260" t="s">
        <v>712</v>
      </c>
      <c r="C7260" t="s">
        <v>713</v>
      </c>
      <c r="D7260">
        <v>2021</v>
      </c>
      <c r="E7260">
        <v>2021</v>
      </c>
      <c r="F7260" s="1" t="s">
        <v>26</v>
      </c>
      <c r="G7260" s="1" t="s">
        <v>27</v>
      </c>
      <c r="H7260" s="1" t="s">
        <v>160</v>
      </c>
      <c r="I7260" s="1" t="s">
        <v>159</v>
      </c>
      <c r="J7260">
        <v>335</v>
      </c>
      <c r="K7260">
        <v>20963318</v>
      </c>
      <c r="L7260">
        <v>1.6</v>
      </c>
      <c r="M7260" s="2" t="b">
        <f t="shared" si="226"/>
        <v>0</v>
      </c>
      <c r="N7260" s="2" t="str">
        <f t="shared" si="227"/>
        <v>Male202155-64 yearsGR113-116</v>
      </c>
    </row>
    <row r="7261" spans="2:14" x14ac:dyDescent="0.35">
      <c r="B7261" t="s">
        <v>712</v>
      </c>
      <c r="C7261" t="s">
        <v>713</v>
      </c>
      <c r="D7261">
        <v>2021</v>
      </c>
      <c r="E7261">
        <v>2021</v>
      </c>
      <c r="F7261" s="1" t="s">
        <v>26</v>
      </c>
      <c r="G7261" s="1" t="s">
        <v>27</v>
      </c>
      <c r="H7261" s="1" t="s">
        <v>73</v>
      </c>
      <c r="I7261" s="1" t="s">
        <v>72</v>
      </c>
      <c r="J7261">
        <v>18379</v>
      </c>
      <c r="K7261">
        <v>20963318</v>
      </c>
      <c r="L7261">
        <v>87.7</v>
      </c>
      <c r="M7261" s="2" t="b">
        <f t="shared" si="226"/>
        <v>0</v>
      </c>
      <c r="N7261" s="2" t="str">
        <f t="shared" si="227"/>
        <v>Male202155-64 yearsGR113-117</v>
      </c>
    </row>
    <row r="7262" spans="2:14" x14ac:dyDescent="0.35">
      <c r="B7262" t="s">
        <v>712</v>
      </c>
      <c r="C7262" t="s">
        <v>713</v>
      </c>
      <c r="D7262">
        <v>2021</v>
      </c>
      <c r="E7262">
        <v>2021</v>
      </c>
      <c r="F7262" s="1" t="s">
        <v>26</v>
      </c>
      <c r="G7262" s="1" t="s">
        <v>27</v>
      </c>
      <c r="H7262" s="1" t="s">
        <v>71</v>
      </c>
      <c r="I7262" s="1" t="s">
        <v>70</v>
      </c>
      <c r="J7262">
        <v>2278</v>
      </c>
      <c r="K7262">
        <v>20963318</v>
      </c>
      <c r="L7262">
        <v>10.9</v>
      </c>
      <c r="M7262" s="2" t="b">
        <f t="shared" si="226"/>
        <v>0</v>
      </c>
      <c r="N7262" s="2" t="str">
        <f t="shared" si="227"/>
        <v>Male202155-64 yearsGR113-118</v>
      </c>
    </row>
    <row r="7263" spans="2:14" x14ac:dyDescent="0.35">
      <c r="B7263" t="s">
        <v>712</v>
      </c>
      <c r="C7263" t="s">
        <v>713</v>
      </c>
      <c r="D7263">
        <v>2021</v>
      </c>
      <c r="E7263">
        <v>2021</v>
      </c>
      <c r="F7263" s="1" t="s">
        <v>26</v>
      </c>
      <c r="G7263" s="1" t="s">
        <v>27</v>
      </c>
      <c r="H7263" s="1" t="s">
        <v>158</v>
      </c>
      <c r="I7263" s="1" t="s">
        <v>157</v>
      </c>
      <c r="J7263">
        <v>37</v>
      </c>
      <c r="K7263">
        <v>20963318</v>
      </c>
      <c r="L7263">
        <v>0.2</v>
      </c>
      <c r="M7263" s="2" t="b">
        <f t="shared" si="226"/>
        <v>0</v>
      </c>
      <c r="N7263" s="2" t="str">
        <f t="shared" si="227"/>
        <v>Male202155-64 yearsGR113-119</v>
      </c>
    </row>
    <row r="7264" spans="2:14" x14ac:dyDescent="0.35">
      <c r="B7264" t="s">
        <v>712</v>
      </c>
      <c r="C7264" t="s">
        <v>713</v>
      </c>
      <c r="D7264">
        <v>2021</v>
      </c>
      <c r="E7264">
        <v>2021</v>
      </c>
      <c r="F7264" s="1" t="s">
        <v>26</v>
      </c>
      <c r="G7264" s="1" t="s">
        <v>27</v>
      </c>
      <c r="H7264" s="1" t="s">
        <v>69</v>
      </c>
      <c r="I7264" s="1" t="s">
        <v>68</v>
      </c>
      <c r="J7264">
        <v>454</v>
      </c>
      <c r="K7264">
        <v>20963318</v>
      </c>
      <c r="L7264">
        <v>2.2000000000000002</v>
      </c>
      <c r="M7264" s="2" t="b">
        <f t="shared" si="226"/>
        <v>0</v>
      </c>
      <c r="N7264" s="2" t="str">
        <f t="shared" si="227"/>
        <v>Male202155-64 yearsGR113-120</v>
      </c>
    </row>
    <row r="7265" spans="2:14" x14ac:dyDescent="0.35">
      <c r="B7265" t="s">
        <v>712</v>
      </c>
      <c r="C7265" t="s">
        <v>713</v>
      </c>
      <c r="D7265">
        <v>2021</v>
      </c>
      <c r="E7265">
        <v>2021</v>
      </c>
      <c r="F7265" s="1" t="s">
        <v>26</v>
      </c>
      <c r="G7265" s="1" t="s">
        <v>27</v>
      </c>
      <c r="H7265" s="1" t="s">
        <v>156</v>
      </c>
      <c r="I7265" s="1" t="s">
        <v>155</v>
      </c>
      <c r="J7265">
        <v>426</v>
      </c>
      <c r="K7265">
        <v>20963318</v>
      </c>
      <c r="L7265">
        <v>2</v>
      </c>
      <c r="M7265" s="2" t="b">
        <f t="shared" si="226"/>
        <v>0</v>
      </c>
      <c r="N7265" s="2" t="str">
        <f t="shared" si="227"/>
        <v>Male202155-64 yearsGR113-121</v>
      </c>
    </row>
    <row r="7266" spans="2:14" x14ac:dyDescent="0.35">
      <c r="B7266" t="s">
        <v>712</v>
      </c>
      <c r="C7266" t="s">
        <v>713</v>
      </c>
      <c r="D7266">
        <v>2021</v>
      </c>
      <c r="E7266">
        <v>2021</v>
      </c>
      <c r="F7266" s="1" t="s">
        <v>26</v>
      </c>
      <c r="G7266" s="1" t="s">
        <v>27</v>
      </c>
      <c r="H7266" s="1" t="s">
        <v>67</v>
      </c>
      <c r="I7266" s="1" t="s">
        <v>66</v>
      </c>
      <c r="J7266">
        <v>13061</v>
      </c>
      <c r="K7266">
        <v>20963318</v>
      </c>
      <c r="L7266">
        <v>62.3</v>
      </c>
      <c r="M7266" s="2" t="b">
        <f t="shared" si="226"/>
        <v>0</v>
      </c>
      <c r="N7266" s="2" t="str">
        <f t="shared" si="227"/>
        <v>Male202155-64 yearsGR113-122</v>
      </c>
    </row>
    <row r="7267" spans="2:14" x14ac:dyDescent="0.35">
      <c r="B7267" t="s">
        <v>712</v>
      </c>
      <c r="C7267" t="s">
        <v>713</v>
      </c>
      <c r="D7267">
        <v>2021</v>
      </c>
      <c r="E7267">
        <v>2021</v>
      </c>
      <c r="F7267" s="1" t="s">
        <v>26</v>
      </c>
      <c r="G7267" s="1" t="s">
        <v>27</v>
      </c>
      <c r="H7267" s="1" t="s">
        <v>154</v>
      </c>
      <c r="I7267" s="1" t="s">
        <v>153</v>
      </c>
      <c r="J7267">
        <v>2123</v>
      </c>
      <c r="K7267">
        <v>20963318</v>
      </c>
      <c r="L7267">
        <v>10.1</v>
      </c>
      <c r="M7267" s="2" t="b">
        <f t="shared" si="226"/>
        <v>0</v>
      </c>
      <c r="N7267" s="2" t="str">
        <f t="shared" si="227"/>
        <v>Male202155-64 yearsGR113-123</v>
      </c>
    </row>
    <row r="7268" spans="2:14" x14ac:dyDescent="0.35">
      <c r="B7268" t="s">
        <v>712</v>
      </c>
      <c r="C7268" t="s">
        <v>713</v>
      </c>
      <c r="D7268">
        <v>2021</v>
      </c>
      <c r="E7268">
        <v>2021</v>
      </c>
      <c r="F7268" s="1" t="s">
        <v>26</v>
      </c>
      <c r="G7268" s="1" t="s">
        <v>27</v>
      </c>
      <c r="H7268" s="1" t="s">
        <v>65</v>
      </c>
      <c r="I7268" s="1" t="s">
        <v>64</v>
      </c>
      <c r="J7268">
        <v>5568</v>
      </c>
      <c r="K7268">
        <v>20963318</v>
      </c>
      <c r="L7268">
        <v>26.6</v>
      </c>
      <c r="M7268" s="2" t="b">
        <f t="shared" si="226"/>
        <v>1</v>
      </c>
      <c r="N7268" s="2" t="str">
        <f t="shared" si="227"/>
        <v>Male202155-64 yearsGR113-124</v>
      </c>
    </row>
    <row r="7269" spans="2:14" x14ac:dyDescent="0.35">
      <c r="B7269" t="s">
        <v>712</v>
      </c>
      <c r="C7269" t="s">
        <v>713</v>
      </c>
      <c r="D7269">
        <v>2021</v>
      </c>
      <c r="E7269">
        <v>2021</v>
      </c>
      <c r="F7269" s="1" t="s">
        <v>26</v>
      </c>
      <c r="G7269" s="1" t="s">
        <v>27</v>
      </c>
      <c r="H7269" s="1" t="s">
        <v>152</v>
      </c>
      <c r="I7269" s="1" t="s">
        <v>151</v>
      </c>
      <c r="J7269">
        <v>3363</v>
      </c>
      <c r="K7269">
        <v>20963318</v>
      </c>
      <c r="L7269">
        <v>16</v>
      </c>
      <c r="M7269" s="2" t="b">
        <f t="shared" si="226"/>
        <v>0</v>
      </c>
      <c r="N7269" s="2" t="str">
        <f t="shared" si="227"/>
        <v>Male202155-64 yearsGR113-125</v>
      </c>
    </row>
    <row r="7270" spans="2:14" x14ac:dyDescent="0.35">
      <c r="B7270" t="s">
        <v>712</v>
      </c>
      <c r="C7270" t="s">
        <v>713</v>
      </c>
      <c r="D7270">
        <v>2021</v>
      </c>
      <c r="E7270">
        <v>2021</v>
      </c>
      <c r="F7270" s="1" t="s">
        <v>26</v>
      </c>
      <c r="G7270" s="1" t="s">
        <v>27</v>
      </c>
      <c r="H7270" s="1" t="s">
        <v>63</v>
      </c>
      <c r="I7270" s="1" t="s">
        <v>62</v>
      </c>
      <c r="J7270">
        <v>2205</v>
      </c>
      <c r="K7270">
        <v>20963318</v>
      </c>
      <c r="L7270">
        <v>10.5</v>
      </c>
      <c r="M7270" s="2" t="b">
        <f t="shared" si="226"/>
        <v>0</v>
      </c>
      <c r="N7270" s="2" t="str">
        <f t="shared" si="227"/>
        <v>Male202155-64 yearsGR113-126</v>
      </c>
    </row>
    <row r="7271" spans="2:14" x14ac:dyDescent="0.35">
      <c r="B7271" t="s">
        <v>712</v>
      </c>
      <c r="C7271" t="s">
        <v>713</v>
      </c>
      <c r="D7271">
        <v>2021</v>
      </c>
      <c r="E7271">
        <v>2021</v>
      </c>
      <c r="F7271" s="1" t="s">
        <v>26</v>
      </c>
      <c r="G7271" s="1" t="s">
        <v>27</v>
      </c>
      <c r="H7271" s="1" t="s">
        <v>61</v>
      </c>
      <c r="I7271" s="1" t="s">
        <v>60</v>
      </c>
      <c r="J7271">
        <v>1397</v>
      </c>
      <c r="K7271">
        <v>20963318</v>
      </c>
      <c r="L7271">
        <v>6.7</v>
      </c>
      <c r="M7271" s="2" t="b">
        <f t="shared" si="226"/>
        <v>1</v>
      </c>
      <c r="N7271" s="2" t="str">
        <f t="shared" si="227"/>
        <v>Male202155-64 yearsGR113-127</v>
      </c>
    </row>
    <row r="7272" spans="2:14" x14ac:dyDescent="0.35">
      <c r="B7272" t="s">
        <v>712</v>
      </c>
      <c r="C7272" t="s">
        <v>713</v>
      </c>
      <c r="D7272">
        <v>2021</v>
      </c>
      <c r="E7272">
        <v>2021</v>
      </c>
      <c r="F7272" s="1" t="s">
        <v>26</v>
      </c>
      <c r="G7272" s="1" t="s">
        <v>27</v>
      </c>
      <c r="H7272" s="1" t="s">
        <v>59</v>
      </c>
      <c r="I7272" s="1" t="s">
        <v>58</v>
      </c>
      <c r="J7272">
        <v>857</v>
      </c>
      <c r="K7272">
        <v>20963318</v>
      </c>
      <c r="L7272">
        <v>4.0999999999999996</v>
      </c>
      <c r="M7272" s="2" t="b">
        <f t="shared" si="226"/>
        <v>0</v>
      </c>
      <c r="N7272" s="2" t="str">
        <f t="shared" si="227"/>
        <v>Male202155-64 yearsGR113-128</v>
      </c>
    </row>
    <row r="7273" spans="2:14" x14ac:dyDescent="0.35">
      <c r="B7273" t="s">
        <v>712</v>
      </c>
      <c r="C7273" t="s">
        <v>713</v>
      </c>
      <c r="D7273">
        <v>2021</v>
      </c>
      <c r="E7273">
        <v>2021</v>
      </c>
      <c r="F7273" s="1" t="s">
        <v>26</v>
      </c>
      <c r="G7273" s="1" t="s">
        <v>27</v>
      </c>
      <c r="H7273" s="1" t="s">
        <v>57</v>
      </c>
      <c r="I7273" s="1" t="s">
        <v>56</v>
      </c>
      <c r="J7273">
        <v>540</v>
      </c>
      <c r="K7273">
        <v>20963318</v>
      </c>
      <c r="L7273">
        <v>2.6</v>
      </c>
      <c r="M7273" s="2" t="b">
        <f t="shared" si="226"/>
        <v>0</v>
      </c>
      <c r="N7273" s="2" t="str">
        <f t="shared" si="227"/>
        <v>Male202155-64 yearsGR113-129</v>
      </c>
    </row>
    <row r="7274" spans="2:14" x14ac:dyDescent="0.35">
      <c r="B7274" t="s">
        <v>712</v>
      </c>
      <c r="C7274" t="s">
        <v>713</v>
      </c>
      <c r="D7274">
        <v>2021</v>
      </c>
      <c r="E7274">
        <v>2021</v>
      </c>
      <c r="F7274" s="1" t="s">
        <v>26</v>
      </c>
      <c r="G7274" s="1" t="s">
        <v>27</v>
      </c>
      <c r="H7274" s="1" t="s">
        <v>300</v>
      </c>
      <c r="I7274" s="1" t="s">
        <v>299</v>
      </c>
      <c r="J7274">
        <v>45</v>
      </c>
      <c r="K7274">
        <v>20963318</v>
      </c>
      <c r="L7274">
        <v>0.2</v>
      </c>
      <c r="M7274" s="2" t="b">
        <f t="shared" si="226"/>
        <v>1</v>
      </c>
      <c r="N7274" s="2" t="str">
        <f t="shared" si="227"/>
        <v>Male202155-64 yearsGR113-130</v>
      </c>
    </row>
    <row r="7275" spans="2:14" x14ac:dyDescent="0.35">
      <c r="B7275" t="s">
        <v>712</v>
      </c>
      <c r="C7275" t="s">
        <v>713</v>
      </c>
      <c r="D7275">
        <v>2021</v>
      </c>
      <c r="E7275">
        <v>2021</v>
      </c>
      <c r="F7275" s="1" t="s">
        <v>26</v>
      </c>
      <c r="G7275" s="1" t="s">
        <v>27</v>
      </c>
      <c r="H7275" s="1" t="s">
        <v>55</v>
      </c>
      <c r="I7275" s="1" t="s">
        <v>54</v>
      </c>
      <c r="J7275">
        <v>696</v>
      </c>
      <c r="K7275">
        <v>20963318</v>
      </c>
      <c r="L7275">
        <v>3.3</v>
      </c>
      <c r="M7275" s="2" t="b">
        <f t="shared" si="226"/>
        <v>0</v>
      </c>
      <c r="N7275" s="2" t="str">
        <f t="shared" si="227"/>
        <v>Male202155-64 yearsGR113-131</v>
      </c>
    </row>
    <row r="7276" spans="2:14" x14ac:dyDescent="0.35">
      <c r="B7276" t="s">
        <v>712</v>
      </c>
      <c r="C7276" t="s">
        <v>713</v>
      </c>
      <c r="D7276">
        <v>2021</v>
      </c>
      <c r="E7276">
        <v>2021</v>
      </c>
      <c r="F7276" s="1" t="s">
        <v>26</v>
      </c>
      <c r="G7276" s="1" t="s">
        <v>27</v>
      </c>
      <c r="H7276" s="1" t="s">
        <v>150</v>
      </c>
      <c r="I7276" s="1" t="s">
        <v>149</v>
      </c>
      <c r="J7276">
        <v>26</v>
      </c>
      <c r="K7276">
        <v>20963318</v>
      </c>
      <c r="L7276">
        <v>0.1</v>
      </c>
      <c r="M7276" s="2" t="b">
        <f t="shared" si="226"/>
        <v>0</v>
      </c>
      <c r="N7276" s="2" t="str">
        <f t="shared" si="227"/>
        <v>Male202155-64 yearsGR113-132</v>
      </c>
    </row>
    <row r="7277" spans="2:14" x14ac:dyDescent="0.35">
      <c r="B7277" t="s">
        <v>712</v>
      </c>
      <c r="C7277" t="s">
        <v>713</v>
      </c>
      <c r="D7277">
        <v>2021</v>
      </c>
      <c r="E7277">
        <v>2021</v>
      </c>
      <c r="F7277" s="1" t="s">
        <v>26</v>
      </c>
      <c r="G7277" s="1" t="s">
        <v>27</v>
      </c>
      <c r="H7277" s="1" t="s">
        <v>53</v>
      </c>
      <c r="I7277" s="1" t="s">
        <v>52</v>
      </c>
      <c r="J7277">
        <v>670</v>
      </c>
      <c r="K7277">
        <v>20963318</v>
      </c>
      <c r="L7277">
        <v>3.2</v>
      </c>
      <c r="M7277" s="2" t="b">
        <f t="shared" si="226"/>
        <v>0</v>
      </c>
      <c r="N7277" s="2" t="str">
        <f t="shared" si="227"/>
        <v>Male202155-64 yearsGR113-133</v>
      </c>
    </row>
    <row r="7278" spans="2:14" x14ac:dyDescent="0.35">
      <c r="B7278" t="s">
        <v>712</v>
      </c>
      <c r="C7278" t="s">
        <v>713</v>
      </c>
      <c r="D7278">
        <v>2021</v>
      </c>
      <c r="E7278">
        <v>2021</v>
      </c>
      <c r="F7278" s="1" t="s">
        <v>26</v>
      </c>
      <c r="G7278" s="1" t="s">
        <v>27</v>
      </c>
      <c r="H7278" s="1" t="s">
        <v>147</v>
      </c>
      <c r="I7278" s="1" t="s">
        <v>146</v>
      </c>
      <c r="J7278">
        <v>611</v>
      </c>
      <c r="K7278">
        <v>20963318</v>
      </c>
      <c r="L7278">
        <v>2.9</v>
      </c>
      <c r="M7278" s="2" t="b">
        <f t="shared" si="226"/>
        <v>1</v>
      </c>
      <c r="N7278" s="2" t="str">
        <f t="shared" si="227"/>
        <v>Male202155-64 yearsGR113-135</v>
      </c>
    </row>
    <row r="7279" spans="2:14" x14ac:dyDescent="0.35">
      <c r="B7279" t="s">
        <v>712</v>
      </c>
      <c r="C7279" t="s">
        <v>713</v>
      </c>
      <c r="D7279">
        <v>2021</v>
      </c>
      <c r="E7279">
        <v>2021</v>
      </c>
      <c r="F7279" s="1" t="s">
        <v>26</v>
      </c>
      <c r="G7279" s="1" t="s">
        <v>27</v>
      </c>
      <c r="H7279" s="1" t="s">
        <v>145</v>
      </c>
      <c r="I7279" s="1" t="s">
        <v>144</v>
      </c>
      <c r="J7279">
        <v>222</v>
      </c>
      <c r="K7279">
        <v>20963318</v>
      </c>
      <c r="L7279">
        <v>1.1000000000000001</v>
      </c>
      <c r="M7279" s="2" t="b">
        <f t="shared" si="226"/>
        <v>1</v>
      </c>
      <c r="N7279" s="2" t="str">
        <f t="shared" si="227"/>
        <v>Male202155-64 yearsGR113-136</v>
      </c>
    </row>
    <row r="7280" spans="2:14" x14ac:dyDescent="0.35">
      <c r="B7280" t="s">
        <v>712</v>
      </c>
      <c r="C7280" t="s">
        <v>713</v>
      </c>
      <c r="D7280">
        <v>2021</v>
      </c>
      <c r="E7280">
        <v>2021</v>
      </c>
      <c r="F7280" s="1" t="s">
        <v>26</v>
      </c>
      <c r="G7280" s="1" t="s">
        <v>27</v>
      </c>
      <c r="H7280" s="1" t="s">
        <v>51</v>
      </c>
      <c r="I7280" s="1" t="s">
        <v>50</v>
      </c>
      <c r="J7280">
        <v>44822</v>
      </c>
      <c r="K7280">
        <v>20963318</v>
      </c>
      <c r="L7280">
        <v>213.8</v>
      </c>
      <c r="M7280" s="2" t="b">
        <f t="shared" ref="M7280:M7343" si="228">LEFT(H7280,1)="#"</f>
        <v>1</v>
      </c>
      <c r="N7280" s="2" t="str">
        <f t="shared" ref="N7280:N7343" si="229">B7280&amp;E7280&amp;F7280&amp;I7280</f>
        <v>Male202155-64 yearsGR113-137</v>
      </c>
    </row>
    <row r="7281" spans="2:14" x14ac:dyDescent="0.35">
      <c r="B7281" t="s">
        <v>712</v>
      </c>
      <c r="C7281" t="s">
        <v>713</v>
      </c>
      <c r="D7281">
        <v>2021</v>
      </c>
      <c r="E7281">
        <v>2021</v>
      </c>
      <c r="F7281" s="1" t="s">
        <v>28</v>
      </c>
      <c r="G7281" s="1" t="s">
        <v>29</v>
      </c>
      <c r="H7281" s="1" t="s">
        <v>296</v>
      </c>
      <c r="I7281" s="1" t="s">
        <v>295</v>
      </c>
      <c r="J7281">
        <v>700</v>
      </c>
      <c r="K7281">
        <v>15869086</v>
      </c>
      <c r="L7281">
        <v>4.4000000000000004</v>
      </c>
      <c r="M7281" s="2" t="b">
        <f t="shared" si="228"/>
        <v>0</v>
      </c>
      <c r="N7281" s="2" t="str">
        <f t="shared" si="229"/>
        <v>Male202165-74 yearsGR113-003</v>
      </c>
    </row>
    <row r="7282" spans="2:14" x14ac:dyDescent="0.35">
      <c r="B7282" t="s">
        <v>712</v>
      </c>
      <c r="C7282" t="s">
        <v>713</v>
      </c>
      <c r="D7282">
        <v>2021</v>
      </c>
      <c r="E7282">
        <v>2021</v>
      </c>
      <c r="F7282" s="1" t="s">
        <v>28</v>
      </c>
      <c r="G7282" s="1" t="s">
        <v>29</v>
      </c>
      <c r="H7282" s="1" t="s">
        <v>294</v>
      </c>
      <c r="I7282" s="1" t="s">
        <v>293</v>
      </c>
      <c r="J7282">
        <v>105</v>
      </c>
      <c r="K7282">
        <v>15869086</v>
      </c>
      <c r="L7282">
        <v>0.7</v>
      </c>
      <c r="M7282" s="2" t="b">
        <f t="shared" si="228"/>
        <v>1</v>
      </c>
      <c r="N7282" s="2" t="str">
        <f t="shared" si="229"/>
        <v>Male202165-74 yearsGR113-004</v>
      </c>
    </row>
    <row r="7283" spans="2:14" x14ac:dyDescent="0.35">
      <c r="B7283" t="s">
        <v>712</v>
      </c>
      <c r="C7283" t="s">
        <v>713</v>
      </c>
      <c r="D7283">
        <v>2021</v>
      </c>
      <c r="E7283">
        <v>2021</v>
      </c>
      <c r="F7283" s="1" t="s">
        <v>28</v>
      </c>
      <c r="G7283" s="1" t="s">
        <v>29</v>
      </c>
      <c r="H7283" s="1" t="s">
        <v>292</v>
      </c>
      <c r="I7283" s="1" t="s">
        <v>291</v>
      </c>
      <c r="J7283">
        <v>84</v>
      </c>
      <c r="K7283">
        <v>15869086</v>
      </c>
      <c r="L7283">
        <v>0.5</v>
      </c>
      <c r="M7283" s="2" t="b">
        <f t="shared" si="228"/>
        <v>0</v>
      </c>
      <c r="N7283" s="2" t="str">
        <f t="shared" si="229"/>
        <v>Male202165-74 yearsGR113-005</v>
      </c>
    </row>
    <row r="7284" spans="2:14" x14ac:dyDescent="0.35">
      <c r="B7284" t="s">
        <v>712</v>
      </c>
      <c r="C7284" t="s">
        <v>713</v>
      </c>
      <c r="D7284">
        <v>2021</v>
      </c>
      <c r="E7284">
        <v>2021</v>
      </c>
      <c r="F7284" s="1" t="s">
        <v>28</v>
      </c>
      <c r="G7284" s="1" t="s">
        <v>29</v>
      </c>
      <c r="H7284" s="1" t="s">
        <v>290</v>
      </c>
      <c r="I7284" s="1" t="s">
        <v>289</v>
      </c>
      <c r="J7284">
        <v>21</v>
      </c>
      <c r="K7284">
        <v>15869086</v>
      </c>
      <c r="L7284">
        <v>0.1</v>
      </c>
      <c r="M7284" s="2" t="b">
        <f t="shared" si="228"/>
        <v>0</v>
      </c>
      <c r="N7284" s="2" t="str">
        <f t="shared" si="229"/>
        <v>Male202165-74 yearsGR113-006</v>
      </c>
    </row>
    <row r="7285" spans="2:14" x14ac:dyDescent="0.35">
      <c r="B7285" t="s">
        <v>712</v>
      </c>
      <c r="C7285" t="s">
        <v>713</v>
      </c>
      <c r="D7285">
        <v>2021</v>
      </c>
      <c r="E7285">
        <v>2021</v>
      </c>
      <c r="F7285" s="1" t="s">
        <v>28</v>
      </c>
      <c r="G7285" s="1" t="s">
        <v>29</v>
      </c>
      <c r="H7285" s="1" t="s">
        <v>143</v>
      </c>
      <c r="I7285" s="1" t="s">
        <v>142</v>
      </c>
      <c r="J7285">
        <v>5435</v>
      </c>
      <c r="K7285">
        <v>15869086</v>
      </c>
      <c r="L7285">
        <v>34.200000000000003</v>
      </c>
      <c r="M7285" s="2" t="b">
        <f t="shared" si="228"/>
        <v>1</v>
      </c>
      <c r="N7285" s="2" t="str">
        <f t="shared" si="229"/>
        <v>Male202165-74 yearsGR113-010</v>
      </c>
    </row>
    <row r="7286" spans="2:14" x14ac:dyDescent="0.35">
      <c r="B7286" t="s">
        <v>712</v>
      </c>
      <c r="C7286" t="s">
        <v>713</v>
      </c>
      <c r="D7286">
        <v>2021</v>
      </c>
      <c r="E7286">
        <v>2021</v>
      </c>
      <c r="F7286" s="1" t="s">
        <v>28</v>
      </c>
      <c r="G7286" s="1" t="s">
        <v>29</v>
      </c>
      <c r="H7286" s="1" t="s">
        <v>286</v>
      </c>
      <c r="I7286" s="1" t="s">
        <v>285</v>
      </c>
      <c r="J7286">
        <v>11</v>
      </c>
      <c r="K7286">
        <v>15869086</v>
      </c>
      <c r="L7286" t="s">
        <v>10</v>
      </c>
      <c r="M7286" s="2" t="b">
        <f t="shared" si="228"/>
        <v>1</v>
      </c>
      <c r="N7286" s="2" t="str">
        <f t="shared" si="229"/>
        <v>Male202165-74 yearsGR113-011</v>
      </c>
    </row>
    <row r="7287" spans="2:14" x14ac:dyDescent="0.35">
      <c r="B7287" t="s">
        <v>712</v>
      </c>
      <c r="C7287" t="s">
        <v>713</v>
      </c>
      <c r="D7287">
        <v>2021</v>
      </c>
      <c r="E7287">
        <v>2021</v>
      </c>
      <c r="F7287" s="1" t="s">
        <v>28</v>
      </c>
      <c r="G7287" s="1" t="s">
        <v>29</v>
      </c>
      <c r="H7287" s="1" t="s">
        <v>284</v>
      </c>
      <c r="I7287" s="1" t="s">
        <v>283</v>
      </c>
      <c r="J7287">
        <v>776</v>
      </c>
      <c r="K7287">
        <v>15869086</v>
      </c>
      <c r="L7287">
        <v>4.9000000000000004</v>
      </c>
      <c r="M7287" s="2" t="b">
        <f t="shared" si="228"/>
        <v>1</v>
      </c>
      <c r="N7287" s="2" t="str">
        <f t="shared" si="229"/>
        <v>Male202165-74 yearsGR113-015</v>
      </c>
    </row>
    <row r="7288" spans="2:14" x14ac:dyDescent="0.35">
      <c r="B7288" t="s">
        <v>712</v>
      </c>
      <c r="C7288" t="s">
        <v>713</v>
      </c>
      <c r="D7288">
        <v>2021</v>
      </c>
      <c r="E7288">
        <v>2021</v>
      </c>
      <c r="F7288" s="1" t="s">
        <v>28</v>
      </c>
      <c r="G7288" s="1" t="s">
        <v>29</v>
      </c>
      <c r="H7288" s="1" t="s">
        <v>282</v>
      </c>
      <c r="I7288" s="1" t="s">
        <v>281</v>
      </c>
      <c r="J7288">
        <v>661</v>
      </c>
      <c r="K7288">
        <v>15869086</v>
      </c>
      <c r="L7288">
        <v>4.2</v>
      </c>
      <c r="M7288" s="2" t="b">
        <f t="shared" si="228"/>
        <v>1</v>
      </c>
      <c r="N7288" s="2" t="str">
        <f t="shared" si="229"/>
        <v>Male202165-74 yearsGR113-016</v>
      </c>
    </row>
    <row r="7289" spans="2:14" x14ac:dyDescent="0.35">
      <c r="B7289" t="s">
        <v>712</v>
      </c>
      <c r="C7289" t="s">
        <v>713</v>
      </c>
      <c r="D7289">
        <v>2021</v>
      </c>
      <c r="E7289">
        <v>2021</v>
      </c>
      <c r="F7289" s="1" t="s">
        <v>28</v>
      </c>
      <c r="G7289" s="1" t="s">
        <v>29</v>
      </c>
      <c r="H7289" s="1" t="s">
        <v>141</v>
      </c>
      <c r="I7289" s="1" t="s">
        <v>140</v>
      </c>
      <c r="J7289">
        <v>61477</v>
      </c>
      <c r="K7289">
        <v>15869086</v>
      </c>
      <c r="L7289">
        <v>387.4</v>
      </c>
      <c r="M7289" s="2" t="b">
        <f t="shared" si="228"/>
        <v>0</v>
      </c>
      <c r="N7289" s="2" t="str">
        <f t="shared" si="229"/>
        <v>Male202165-74 yearsGR113-018</v>
      </c>
    </row>
    <row r="7290" spans="2:14" x14ac:dyDescent="0.35">
      <c r="B7290" t="s">
        <v>712</v>
      </c>
      <c r="C7290" t="s">
        <v>713</v>
      </c>
      <c r="D7290">
        <v>2021</v>
      </c>
      <c r="E7290">
        <v>2021</v>
      </c>
      <c r="F7290" s="1" t="s">
        <v>28</v>
      </c>
      <c r="G7290" s="1" t="s">
        <v>29</v>
      </c>
      <c r="H7290" s="1" t="s">
        <v>139</v>
      </c>
      <c r="I7290" s="1" t="s">
        <v>138</v>
      </c>
      <c r="J7290">
        <v>98912</v>
      </c>
      <c r="K7290">
        <v>15869086</v>
      </c>
      <c r="L7290">
        <v>623.29999999999995</v>
      </c>
      <c r="M7290" s="2" t="b">
        <f t="shared" si="228"/>
        <v>1</v>
      </c>
      <c r="N7290" s="2" t="str">
        <f t="shared" si="229"/>
        <v>Male202165-74 yearsGR113-019</v>
      </c>
    </row>
    <row r="7291" spans="2:14" x14ac:dyDescent="0.35">
      <c r="B7291" t="s">
        <v>712</v>
      </c>
      <c r="C7291" t="s">
        <v>713</v>
      </c>
      <c r="D7291">
        <v>2021</v>
      </c>
      <c r="E7291">
        <v>2021</v>
      </c>
      <c r="F7291" s="1" t="s">
        <v>28</v>
      </c>
      <c r="G7291" s="1" t="s">
        <v>29</v>
      </c>
      <c r="H7291" s="1" t="s">
        <v>280</v>
      </c>
      <c r="I7291" s="1" t="s">
        <v>279</v>
      </c>
      <c r="J7291">
        <v>2709</v>
      </c>
      <c r="K7291">
        <v>15869086</v>
      </c>
      <c r="L7291">
        <v>17.100000000000001</v>
      </c>
      <c r="M7291" s="2" t="b">
        <f t="shared" si="228"/>
        <v>0</v>
      </c>
      <c r="N7291" s="2" t="str">
        <f t="shared" si="229"/>
        <v>Male202165-74 yearsGR113-020</v>
      </c>
    </row>
    <row r="7292" spans="2:14" x14ac:dyDescent="0.35">
      <c r="B7292" t="s">
        <v>712</v>
      </c>
      <c r="C7292" t="s">
        <v>713</v>
      </c>
      <c r="D7292">
        <v>2021</v>
      </c>
      <c r="E7292">
        <v>2021</v>
      </c>
      <c r="F7292" s="1" t="s">
        <v>28</v>
      </c>
      <c r="G7292" s="1" t="s">
        <v>29</v>
      </c>
      <c r="H7292" s="1" t="s">
        <v>278</v>
      </c>
      <c r="I7292" s="1" t="s">
        <v>277</v>
      </c>
      <c r="J7292">
        <v>4383</v>
      </c>
      <c r="K7292">
        <v>15869086</v>
      </c>
      <c r="L7292">
        <v>27.6</v>
      </c>
      <c r="M7292" s="2" t="b">
        <f t="shared" si="228"/>
        <v>0</v>
      </c>
      <c r="N7292" s="2" t="str">
        <f t="shared" si="229"/>
        <v>Male202165-74 yearsGR113-021</v>
      </c>
    </row>
    <row r="7293" spans="2:14" x14ac:dyDescent="0.35">
      <c r="B7293" t="s">
        <v>712</v>
      </c>
      <c r="C7293" t="s">
        <v>713</v>
      </c>
      <c r="D7293">
        <v>2021</v>
      </c>
      <c r="E7293">
        <v>2021</v>
      </c>
      <c r="F7293" s="1" t="s">
        <v>28</v>
      </c>
      <c r="G7293" s="1" t="s">
        <v>29</v>
      </c>
      <c r="H7293" s="1" t="s">
        <v>276</v>
      </c>
      <c r="I7293" s="1" t="s">
        <v>275</v>
      </c>
      <c r="J7293">
        <v>1954</v>
      </c>
      <c r="K7293">
        <v>15869086</v>
      </c>
      <c r="L7293">
        <v>12.3</v>
      </c>
      <c r="M7293" s="2" t="b">
        <f t="shared" si="228"/>
        <v>0</v>
      </c>
      <c r="N7293" s="2" t="str">
        <f t="shared" si="229"/>
        <v>Male202165-74 yearsGR113-022</v>
      </c>
    </row>
    <row r="7294" spans="2:14" x14ac:dyDescent="0.35">
      <c r="B7294" t="s">
        <v>712</v>
      </c>
      <c r="C7294" t="s">
        <v>713</v>
      </c>
      <c r="D7294">
        <v>2021</v>
      </c>
      <c r="E7294">
        <v>2021</v>
      </c>
      <c r="F7294" s="1" t="s">
        <v>28</v>
      </c>
      <c r="G7294" s="1" t="s">
        <v>29</v>
      </c>
      <c r="H7294" s="1" t="s">
        <v>274</v>
      </c>
      <c r="I7294" s="1" t="s">
        <v>273</v>
      </c>
      <c r="J7294">
        <v>8110</v>
      </c>
      <c r="K7294">
        <v>15869086</v>
      </c>
      <c r="L7294">
        <v>51.1</v>
      </c>
      <c r="M7294" s="2" t="b">
        <f t="shared" si="228"/>
        <v>0</v>
      </c>
      <c r="N7294" s="2" t="str">
        <f t="shared" si="229"/>
        <v>Male202165-74 yearsGR113-023</v>
      </c>
    </row>
    <row r="7295" spans="2:14" x14ac:dyDescent="0.35">
      <c r="B7295" t="s">
        <v>712</v>
      </c>
      <c r="C7295" t="s">
        <v>713</v>
      </c>
      <c r="D7295">
        <v>2021</v>
      </c>
      <c r="E7295">
        <v>2021</v>
      </c>
      <c r="F7295" s="1" t="s">
        <v>28</v>
      </c>
      <c r="G7295" s="1" t="s">
        <v>29</v>
      </c>
      <c r="H7295" s="1" t="s">
        <v>272</v>
      </c>
      <c r="I7295" s="1" t="s">
        <v>271</v>
      </c>
      <c r="J7295">
        <v>7400</v>
      </c>
      <c r="K7295">
        <v>15869086</v>
      </c>
      <c r="L7295">
        <v>46.6</v>
      </c>
      <c r="M7295" s="2" t="b">
        <f t="shared" si="228"/>
        <v>0</v>
      </c>
      <c r="N7295" s="2" t="str">
        <f t="shared" si="229"/>
        <v>Male202165-74 yearsGR113-024</v>
      </c>
    </row>
    <row r="7296" spans="2:14" x14ac:dyDescent="0.35">
      <c r="B7296" t="s">
        <v>712</v>
      </c>
      <c r="C7296" t="s">
        <v>713</v>
      </c>
      <c r="D7296">
        <v>2021</v>
      </c>
      <c r="E7296">
        <v>2021</v>
      </c>
      <c r="F7296" s="1" t="s">
        <v>28</v>
      </c>
      <c r="G7296" s="1" t="s">
        <v>29</v>
      </c>
      <c r="H7296" s="1" t="s">
        <v>270</v>
      </c>
      <c r="I7296" s="1" t="s">
        <v>269</v>
      </c>
      <c r="J7296">
        <v>8541</v>
      </c>
      <c r="K7296">
        <v>15869086</v>
      </c>
      <c r="L7296">
        <v>53.8</v>
      </c>
      <c r="M7296" s="2" t="b">
        <f t="shared" si="228"/>
        <v>0</v>
      </c>
      <c r="N7296" s="2" t="str">
        <f t="shared" si="229"/>
        <v>Male202165-74 yearsGR113-025</v>
      </c>
    </row>
    <row r="7297" spans="2:14" x14ac:dyDescent="0.35">
      <c r="B7297" t="s">
        <v>712</v>
      </c>
      <c r="C7297" t="s">
        <v>713</v>
      </c>
      <c r="D7297">
        <v>2021</v>
      </c>
      <c r="E7297">
        <v>2021</v>
      </c>
      <c r="F7297" s="1" t="s">
        <v>28</v>
      </c>
      <c r="G7297" s="1" t="s">
        <v>29</v>
      </c>
      <c r="H7297" s="1" t="s">
        <v>268</v>
      </c>
      <c r="I7297" s="1" t="s">
        <v>267</v>
      </c>
      <c r="J7297">
        <v>1088</v>
      </c>
      <c r="K7297">
        <v>15869086</v>
      </c>
      <c r="L7297">
        <v>6.9</v>
      </c>
      <c r="M7297" s="2" t="b">
        <f t="shared" si="228"/>
        <v>0</v>
      </c>
      <c r="N7297" s="2" t="str">
        <f t="shared" si="229"/>
        <v>Male202165-74 yearsGR113-026</v>
      </c>
    </row>
    <row r="7298" spans="2:14" x14ac:dyDescent="0.35">
      <c r="B7298" t="s">
        <v>712</v>
      </c>
      <c r="C7298" t="s">
        <v>713</v>
      </c>
      <c r="D7298">
        <v>2021</v>
      </c>
      <c r="E7298">
        <v>2021</v>
      </c>
      <c r="F7298" s="1" t="s">
        <v>28</v>
      </c>
      <c r="G7298" s="1" t="s">
        <v>29</v>
      </c>
      <c r="H7298" s="1" t="s">
        <v>266</v>
      </c>
      <c r="I7298" s="1" t="s">
        <v>265</v>
      </c>
      <c r="J7298">
        <v>25165</v>
      </c>
      <c r="K7298">
        <v>15869086</v>
      </c>
      <c r="L7298">
        <v>158.6</v>
      </c>
      <c r="M7298" s="2" t="b">
        <f t="shared" si="228"/>
        <v>0</v>
      </c>
      <c r="N7298" s="2" t="str">
        <f t="shared" si="229"/>
        <v>Male202165-74 yearsGR113-027</v>
      </c>
    </row>
    <row r="7299" spans="2:14" x14ac:dyDescent="0.35">
      <c r="B7299" t="s">
        <v>712</v>
      </c>
      <c r="C7299" t="s">
        <v>713</v>
      </c>
      <c r="D7299">
        <v>2021</v>
      </c>
      <c r="E7299">
        <v>2021</v>
      </c>
      <c r="F7299" s="1" t="s">
        <v>28</v>
      </c>
      <c r="G7299" s="1" t="s">
        <v>29</v>
      </c>
      <c r="H7299" s="1" t="s">
        <v>264</v>
      </c>
      <c r="I7299" s="1" t="s">
        <v>263</v>
      </c>
      <c r="J7299">
        <v>1503</v>
      </c>
      <c r="K7299">
        <v>15869086</v>
      </c>
      <c r="L7299">
        <v>9.5</v>
      </c>
      <c r="M7299" s="2" t="b">
        <f t="shared" si="228"/>
        <v>0</v>
      </c>
      <c r="N7299" s="2" t="str">
        <f t="shared" si="229"/>
        <v>Male202165-74 yearsGR113-028</v>
      </c>
    </row>
    <row r="7300" spans="2:14" x14ac:dyDescent="0.35">
      <c r="B7300" t="s">
        <v>712</v>
      </c>
      <c r="C7300" t="s">
        <v>713</v>
      </c>
      <c r="D7300">
        <v>2021</v>
      </c>
      <c r="E7300">
        <v>2021</v>
      </c>
      <c r="F7300" s="1" t="s">
        <v>28</v>
      </c>
      <c r="G7300" s="1" t="s">
        <v>29</v>
      </c>
      <c r="H7300" s="1" t="s">
        <v>137</v>
      </c>
      <c r="I7300" s="1" t="s">
        <v>136</v>
      </c>
      <c r="J7300">
        <v>164</v>
      </c>
      <c r="K7300">
        <v>15869086</v>
      </c>
      <c r="L7300">
        <v>1</v>
      </c>
      <c r="M7300" s="2" t="b">
        <f t="shared" si="228"/>
        <v>0</v>
      </c>
      <c r="N7300" s="2" t="str">
        <f t="shared" si="229"/>
        <v>Male202165-74 yearsGR113-029</v>
      </c>
    </row>
    <row r="7301" spans="2:14" x14ac:dyDescent="0.35">
      <c r="B7301" t="s">
        <v>712</v>
      </c>
      <c r="C7301" t="s">
        <v>713</v>
      </c>
      <c r="D7301">
        <v>2021</v>
      </c>
      <c r="E7301">
        <v>2021</v>
      </c>
      <c r="F7301" s="1" t="s">
        <v>28</v>
      </c>
      <c r="G7301" s="1" t="s">
        <v>29</v>
      </c>
      <c r="H7301" s="1" t="s">
        <v>256</v>
      </c>
      <c r="I7301" s="1" t="s">
        <v>255</v>
      </c>
      <c r="J7301">
        <v>8224</v>
      </c>
      <c r="K7301">
        <v>15869086</v>
      </c>
      <c r="L7301">
        <v>51.8</v>
      </c>
      <c r="M7301" s="2" t="b">
        <f t="shared" si="228"/>
        <v>0</v>
      </c>
      <c r="N7301" s="2" t="str">
        <f t="shared" si="229"/>
        <v>Male202165-74 yearsGR113-033</v>
      </c>
    </row>
    <row r="7302" spans="2:14" x14ac:dyDescent="0.35">
      <c r="B7302" t="s">
        <v>712</v>
      </c>
      <c r="C7302" t="s">
        <v>713</v>
      </c>
      <c r="D7302">
        <v>2021</v>
      </c>
      <c r="E7302">
        <v>2021</v>
      </c>
      <c r="F7302" s="1" t="s">
        <v>28</v>
      </c>
      <c r="G7302" s="1" t="s">
        <v>29</v>
      </c>
      <c r="H7302" s="1" t="s">
        <v>254</v>
      </c>
      <c r="I7302" s="1" t="s">
        <v>253</v>
      </c>
      <c r="J7302">
        <v>2907</v>
      </c>
      <c r="K7302">
        <v>15869086</v>
      </c>
      <c r="L7302">
        <v>18.3</v>
      </c>
      <c r="M7302" s="2" t="b">
        <f t="shared" si="228"/>
        <v>0</v>
      </c>
      <c r="N7302" s="2" t="str">
        <f t="shared" si="229"/>
        <v>Male202165-74 yearsGR113-034</v>
      </c>
    </row>
    <row r="7303" spans="2:14" x14ac:dyDescent="0.35">
      <c r="B7303" t="s">
        <v>712</v>
      </c>
      <c r="C7303" t="s">
        <v>713</v>
      </c>
      <c r="D7303">
        <v>2021</v>
      </c>
      <c r="E7303">
        <v>2021</v>
      </c>
      <c r="F7303" s="1" t="s">
        <v>28</v>
      </c>
      <c r="G7303" s="1" t="s">
        <v>29</v>
      </c>
      <c r="H7303" s="1" t="s">
        <v>252</v>
      </c>
      <c r="I7303" s="1" t="s">
        <v>251</v>
      </c>
      <c r="J7303">
        <v>2904</v>
      </c>
      <c r="K7303">
        <v>15869086</v>
      </c>
      <c r="L7303">
        <v>18.3</v>
      </c>
      <c r="M7303" s="2" t="b">
        <f t="shared" si="228"/>
        <v>0</v>
      </c>
      <c r="N7303" s="2" t="str">
        <f t="shared" si="229"/>
        <v>Male202165-74 yearsGR113-035</v>
      </c>
    </row>
    <row r="7304" spans="2:14" x14ac:dyDescent="0.35">
      <c r="B7304" t="s">
        <v>712</v>
      </c>
      <c r="C7304" t="s">
        <v>713</v>
      </c>
      <c r="D7304">
        <v>2021</v>
      </c>
      <c r="E7304">
        <v>2021</v>
      </c>
      <c r="F7304" s="1" t="s">
        <v>28</v>
      </c>
      <c r="G7304" s="1" t="s">
        <v>29</v>
      </c>
      <c r="H7304" s="1" t="s">
        <v>250</v>
      </c>
      <c r="I7304" s="1" t="s">
        <v>249</v>
      </c>
      <c r="J7304">
        <v>2996</v>
      </c>
      <c r="K7304">
        <v>15869086</v>
      </c>
      <c r="L7304">
        <v>18.899999999999999</v>
      </c>
      <c r="M7304" s="2" t="b">
        <f t="shared" si="228"/>
        <v>0</v>
      </c>
      <c r="N7304" s="2" t="str">
        <f t="shared" si="229"/>
        <v>Male202165-74 yearsGR113-036</v>
      </c>
    </row>
    <row r="7305" spans="2:14" x14ac:dyDescent="0.35">
      <c r="B7305" t="s">
        <v>712</v>
      </c>
      <c r="C7305" t="s">
        <v>713</v>
      </c>
      <c r="D7305">
        <v>2021</v>
      </c>
      <c r="E7305">
        <v>2021</v>
      </c>
      <c r="F7305" s="1" t="s">
        <v>28</v>
      </c>
      <c r="G7305" s="1" t="s">
        <v>29</v>
      </c>
      <c r="H7305" s="1" t="s">
        <v>135</v>
      </c>
      <c r="I7305" s="1" t="s">
        <v>134</v>
      </c>
      <c r="J7305">
        <v>9047</v>
      </c>
      <c r="K7305">
        <v>15869086</v>
      </c>
      <c r="L7305">
        <v>57</v>
      </c>
      <c r="M7305" s="2" t="b">
        <f t="shared" si="228"/>
        <v>0</v>
      </c>
      <c r="N7305" s="2" t="str">
        <f t="shared" si="229"/>
        <v>Male202165-74 yearsGR113-037</v>
      </c>
    </row>
    <row r="7306" spans="2:14" x14ac:dyDescent="0.35">
      <c r="B7306" t="s">
        <v>712</v>
      </c>
      <c r="C7306" t="s">
        <v>713</v>
      </c>
      <c r="D7306">
        <v>2021</v>
      </c>
      <c r="E7306">
        <v>2021</v>
      </c>
      <c r="F7306" s="1" t="s">
        <v>28</v>
      </c>
      <c r="G7306" s="1" t="s">
        <v>29</v>
      </c>
      <c r="H7306" s="1" t="s">
        <v>248</v>
      </c>
      <c r="I7306" s="1" t="s">
        <v>247</v>
      </c>
      <c r="J7306">
        <v>161</v>
      </c>
      <c r="K7306">
        <v>15869086</v>
      </c>
      <c r="L7306">
        <v>1</v>
      </c>
      <c r="M7306" s="2" t="b">
        <f t="shared" si="228"/>
        <v>0</v>
      </c>
      <c r="N7306" s="2" t="str">
        <f t="shared" si="229"/>
        <v>Male202165-74 yearsGR113-038</v>
      </c>
    </row>
    <row r="7307" spans="2:14" x14ac:dyDescent="0.35">
      <c r="B7307" t="s">
        <v>712</v>
      </c>
      <c r="C7307" t="s">
        <v>713</v>
      </c>
      <c r="D7307">
        <v>2021</v>
      </c>
      <c r="E7307">
        <v>2021</v>
      </c>
      <c r="F7307" s="1" t="s">
        <v>28</v>
      </c>
      <c r="G7307" s="1" t="s">
        <v>29</v>
      </c>
      <c r="H7307" s="1" t="s">
        <v>133</v>
      </c>
      <c r="I7307" s="1" t="s">
        <v>132</v>
      </c>
      <c r="J7307">
        <v>3119</v>
      </c>
      <c r="K7307">
        <v>15869086</v>
      </c>
      <c r="L7307">
        <v>19.7</v>
      </c>
      <c r="M7307" s="2" t="b">
        <f t="shared" si="228"/>
        <v>0</v>
      </c>
      <c r="N7307" s="2" t="str">
        <f t="shared" si="229"/>
        <v>Male202165-74 yearsGR113-039</v>
      </c>
    </row>
    <row r="7308" spans="2:14" x14ac:dyDescent="0.35">
      <c r="B7308" t="s">
        <v>712</v>
      </c>
      <c r="C7308" t="s">
        <v>713</v>
      </c>
      <c r="D7308">
        <v>2021</v>
      </c>
      <c r="E7308">
        <v>2021</v>
      </c>
      <c r="F7308" s="1" t="s">
        <v>28</v>
      </c>
      <c r="G7308" s="1" t="s">
        <v>29</v>
      </c>
      <c r="H7308" s="1" t="s">
        <v>246</v>
      </c>
      <c r="I7308" s="1" t="s">
        <v>245</v>
      </c>
      <c r="J7308">
        <v>3654</v>
      </c>
      <c r="K7308">
        <v>15869086</v>
      </c>
      <c r="L7308">
        <v>23</v>
      </c>
      <c r="M7308" s="2" t="b">
        <f t="shared" si="228"/>
        <v>0</v>
      </c>
      <c r="N7308" s="2" t="str">
        <f t="shared" si="229"/>
        <v>Male202165-74 yearsGR113-040</v>
      </c>
    </row>
    <row r="7309" spans="2:14" x14ac:dyDescent="0.35">
      <c r="B7309" t="s">
        <v>712</v>
      </c>
      <c r="C7309" t="s">
        <v>713</v>
      </c>
      <c r="D7309">
        <v>2021</v>
      </c>
      <c r="E7309">
        <v>2021</v>
      </c>
      <c r="F7309" s="1" t="s">
        <v>28</v>
      </c>
      <c r="G7309" s="1" t="s">
        <v>29</v>
      </c>
      <c r="H7309" s="1" t="s">
        <v>244</v>
      </c>
      <c r="I7309" s="1" t="s">
        <v>243</v>
      </c>
      <c r="J7309">
        <v>2092</v>
      </c>
      <c r="K7309">
        <v>15869086</v>
      </c>
      <c r="L7309">
        <v>13.2</v>
      </c>
      <c r="M7309" s="2" t="b">
        <f t="shared" si="228"/>
        <v>0</v>
      </c>
      <c r="N7309" s="2" t="str">
        <f t="shared" si="229"/>
        <v>Male202165-74 yearsGR113-041</v>
      </c>
    </row>
    <row r="7310" spans="2:14" x14ac:dyDescent="0.35">
      <c r="B7310" t="s">
        <v>712</v>
      </c>
      <c r="C7310" t="s">
        <v>713</v>
      </c>
      <c r="D7310">
        <v>2021</v>
      </c>
      <c r="E7310">
        <v>2021</v>
      </c>
      <c r="F7310" s="1" t="s">
        <v>28</v>
      </c>
      <c r="G7310" s="1" t="s">
        <v>29</v>
      </c>
      <c r="H7310" s="1" t="s">
        <v>242</v>
      </c>
      <c r="I7310" s="1" t="s">
        <v>241</v>
      </c>
      <c r="J7310">
        <v>21</v>
      </c>
      <c r="K7310">
        <v>15869086</v>
      </c>
      <c r="L7310">
        <v>0.1</v>
      </c>
      <c r="M7310" s="2" t="b">
        <f t="shared" si="228"/>
        <v>0</v>
      </c>
      <c r="N7310" s="2" t="str">
        <f t="shared" si="229"/>
        <v>Male202165-74 yearsGR113-042</v>
      </c>
    </row>
    <row r="7311" spans="2:14" x14ac:dyDescent="0.35">
      <c r="B7311" t="s">
        <v>712</v>
      </c>
      <c r="C7311" t="s">
        <v>713</v>
      </c>
      <c r="D7311">
        <v>2021</v>
      </c>
      <c r="E7311">
        <v>2021</v>
      </c>
      <c r="F7311" s="1" t="s">
        <v>28</v>
      </c>
      <c r="G7311" s="1" t="s">
        <v>29</v>
      </c>
      <c r="H7311" s="1" t="s">
        <v>240</v>
      </c>
      <c r="I7311" s="1" t="s">
        <v>239</v>
      </c>
      <c r="J7311">
        <v>11817</v>
      </c>
      <c r="K7311">
        <v>15869086</v>
      </c>
      <c r="L7311">
        <v>74.5</v>
      </c>
      <c r="M7311" s="2" t="b">
        <f t="shared" si="228"/>
        <v>0</v>
      </c>
      <c r="N7311" s="2" t="str">
        <f t="shared" si="229"/>
        <v>Male202165-74 yearsGR113-043</v>
      </c>
    </row>
    <row r="7312" spans="2:14" x14ac:dyDescent="0.35">
      <c r="B7312" t="s">
        <v>712</v>
      </c>
      <c r="C7312" t="s">
        <v>713</v>
      </c>
      <c r="D7312">
        <v>2021</v>
      </c>
      <c r="E7312">
        <v>2021</v>
      </c>
      <c r="F7312" s="1" t="s">
        <v>28</v>
      </c>
      <c r="G7312" s="1" t="s">
        <v>29</v>
      </c>
      <c r="H7312" s="1" t="s">
        <v>238</v>
      </c>
      <c r="I7312" s="1" t="s">
        <v>237</v>
      </c>
      <c r="J7312">
        <v>2033</v>
      </c>
      <c r="K7312">
        <v>15869086</v>
      </c>
      <c r="L7312">
        <v>12.8</v>
      </c>
      <c r="M7312" s="2" t="b">
        <f t="shared" si="228"/>
        <v>1</v>
      </c>
      <c r="N7312" s="2" t="str">
        <f t="shared" si="229"/>
        <v>Male202165-74 yearsGR113-044</v>
      </c>
    </row>
    <row r="7313" spans="2:14" x14ac:dyDescent="0.35">
      <c r="B7313" t="s">
        <v>712</v>
      </c>
      <c r="C7313" t="s">
        <v>713</v>
      </c>
      <c r="D7313">
        <v>2021</v>
      </c>
      <c r="E7313">
        <v>2021</v>
      </c>
      <c r="F7313" s="1" t="s">
        <v>28</v>
      </c>
      <c r="G7313" s="1" t="s">
        <v>29</v>
      </c>
      <c r="H7313" s="1" t="s">
        <v>236</v>
      </c>
      <c r="I7313" s="1" t="s">
        <v>235</v>
      </c>
      <c r="J7313">
        <v>536</v>
      </c>
      <c r="K7313">
        <v>15869086</v>
      </c>
      <c r="L7313">
        <v>3.4</v>
      </c>
      <c r="M7313" s="2" t="b">
        <f t="shared" si="228"/>
        <v>1</v>
      </c>
      <c r="N7313" s="2" t="str">
        <f t="shared" si="229"/>
        <v>Male202165-74 yearsGR113-045</v>
      </c>
    </row>
    <row r="7314" spans="2:14" x14ac:dyDescent="0.35">
      <c r="B7314" t="s">
        <v>712</v>
      </c>
      <c r="C7314" t="s">
        <v>713</v>
      </c>
      <c r="D7314">
        <v>2021</v>
      </c>
      <c r="E7314">
        <v>2021</v>
      </c>
      <c r="F7314" s="1" t="s">
        <v>28</v>
      </c>
      <c r="G7314" s="1" t="s">
        <v>29</v>
      </c>
      <c r="H7314" s="1" t="s">
        <v>131</v>
      </c>
      <c r="I7314" s="1" t="s">
        <v>130</v>
      </c>
      <c r="J7314">
        <v>16656</v>
      </c>
      <c r="K7314">
        <v>15869086</v>
      </c>
      <c r="L7314">
        <v>105</v>
      </c>
      <c r="M7314" s="2" t="b">
        <f t="shared" si="228"/>
        <v>1</v>
      </c>
      <c r="N7314" s="2" t="str">
        <f t="shared" si="229"/>
        <v>Male202165-74 yearsGR113-046</v>
      </c>
    </row>
    <row r="7315" spans="2:14" x14ac:dyDescent="0.35">
      <c r="B7315" t="s">
        <v>712</v>
      </c>
      <c r="C7315" t="s">
        <v>713</v>
      </c>
      <c r="D7315">
        <v>2021</v>
      </c>
      <c r="E7315">
        <v>2021</v>
      </c>
      <c r="F7315" s="1" t="s">
        <v>28</v>
      </c>
      <c r="G7315" s="1" t="s">
        <v>29</v>
      </c>
      <c r="H7315" s="1" t="s">
        <v>234</v>
      </c>
      <c r="I7315" s="1" t="s">
        <v>233</v>
      </c>
      <c r="J7315">
        <v>1095</v>
      </c>
      <c r="K7315">
        <v>15869086</v>
      </c>
      <c r="L7315">
        <v>6.9</v>
      </c>
      <c r="M7315" s="2" t="b">
        <f t="shared" si="228"/>
        <v>1</v>
      </c>
      <c r="N7315" s="2" t="str">
        <f t="shared" si="229"/>
        <v>Male202165-74 yearsGR113-047</v>
      </c>
    </row>
    <row r="7316" spans="2:14" x14ac:dyDescent="0.35">
      <c r="B7316" t="s">
        <v>712</v>
      </c>
      <c r="C7316" t="s">
        <v>713</v>
      </c>
      <c r="D7316">
        <v>2021</v>
      </c>
      <c r="E7316">
        <v>2021</v>
      </c>
      <c r="F7316" s="1" t="s">
        <v>28</v>
      </c>
      <c r="G7316" s="1" t="s">
        <v>29</v>
      </c>
      <c r="H7316" s="1" t="s">
        <v>232</v>
      </c>
      <c r="I7316" s="1" t="s">
        <v>231</v>
      </c>
      <c r="J7316">
        <v>1042</v>
      </c>
      <c r="K7316">
        <v>15869086</v>
      </c>
      <c r="L7316">
        <v>6.6</v>
      </c>
      <c r="M7316" s="2" t="b">
        <f t="shared" si="228"/>
        <v>0</v>
      </c>
      <c r="N7316" s="2" t="str">
        <f t="shared" si="229"/>
        <v>Male202165-74 yearsGR113-048</v>
      </c>
    </row>
    <row r="7317" spans="2:14" x14ac:dyDescent="0.35">
      <c r="B7317" t="s">
        <v>712</v>
      </c>
      <c r="C7317" t="s">
        <v>713</v>
      </c>
      <c r="D7317">
        <v>2021</v>
      </c>
      <c r="E7317">
        <v>2021</v>
      </c>
      <c r="F7317" s="1" t="s">
        <v>28</v>
      </c>
      <c r="G7317" s="1" t="s">
        <v>29</v>
      </c>
      <c r="H7317" s="1" t="s">
        <v>230</v>
      </c>
      <c r="I7317" s="1" t="s">
        <v>229</v>
      </c>
      <c r="J7317">
        <v>53</v>
      </c>
      <c r="K7317">
        <v>15869086</v>
      </c>
      <c r="L7317">
        <v>0.3</v>
      </c>
      <c r="M7317" s="2" t="b">
        <f t="shared" si="228"/>
        <v>0</v>
      </c>
      <c r="N7317" s="2" t="str">
        <f t="shared" si="229"/>
        <v>Male202165-74 yearsGR113-049</v>
      </c>
    </row>
    <row r="7318" spans="2:14" x14ac:dyDescent="0.35">
      <c r="B7318" t="s">
        <v>712</v>
      </c>
      <c r="C7318" t="s">
        <v>713</v>
      </c>
      <c r="D7318">
        <v>2021</v>
      </c>
      <c r="E7318">
        <v>2021</v>
      </c>
      <c r="F7318" s="1" t="s">
        <v>28</v>
      </c>
      <c r="G7318" s="1" t="s">
        <v>29</v>
      </c>
      <c r="H7318" s="1" t="s">
        <v>228</v>
      </c>
      <c r="I7318" s="1" t="s">
        <v>227</v>
      </c>
      <c r="J7318">
        <v>48</v>
      </c>
      <c r="K7318">
        <v>15869086</v>
      </c>
      <c r="L7318">
        <v>0.3</v>
      </c>
      <c r="M7318" s="2" t="b">
        <f t="shared" si="228"/>
        <v>1</v>
      </c>
      <c r="N7318" s="2" t="str">
        <f t="shared" si="229"/>
        <v>Male202165-74 yearsGR113-050</v>
      </c>
    </row>
    <row r="7319" spans="2:14" x14ac:dyDescent="0.35">
      <c r="B7319" t="s">
        <v>712</v>
      </c>
      <c r="C7319" t="s">
        <v>713</v>
      </c>
      <c r="D7319">
        <v>2021</v>
      </c>
      <c r="E7319">
        <v>2021</v>
      </c>
      <c r="F7319" s="1" t="s">
        <v>28</v>
      </c>
      <c r="G7319" s="1" t="s">
        <v>29</v>
      </c>
      <c r="H7319" s="1" t="s">
        <v>226</v>
      </c>
      <c r="I7319" s="1" t="s">
        <v>225</v>
      </c>
      <c r="J7319">
        <v>4194</v>
      </c>
      <c r="K7319">
        <v>15869086</v>
      </c>
      <c r="L7319">
        <v>26.4</v>
      </c>
      <c r="M7319" s="2" t="b">
        <f t="shared" si="228"/>
        <v>1</v>
      </c>
      <c r="N7319" s="2" t="str">
        <f t="shared" si="229"/>
        <v>Male202165-74 yearsGR113-051</v>
      </c>
    </row>
    <row r="7320" spans="2:14" x14ac:dyDescent="0.35">
      <c r="B7320" t="s">
        <v>712</v>
      </c>
      <c r="C7320" t="s">
        <v>713</v>
      </c>
      <c r="D7320">
        <v>2021</v>
      </c>
      <c r="E7320">
        <v>2021</v>
      </c>
      <c r="F7320" s="1" t="s">
        <v>28</v>
      </c>
      <c r="G7320" s="1" t="s">
        <v>29</v>
      </c>
      <c r="H7320" s="1" t="s">
        <v>224</v>
      </c>
      <c r="I7320" s="1" t="s">
        <v>223</v>
      </c>
      <c r="J7320">
        <v>3539</v>
      </c>
      <c r="K7320">
        <v>15869086</v>
      </c>
      <c r="L7320">
        <v>22.3</v>
      </c>
      <c r="M7320" s="2" t="b">
        <f t="shared" si="228"/>
        <v>1</v>
      </c>
      <c r="N7320" s="2" t="str">
        <f t="shared" si="229"/>
        <v>Male202165-74 yearsGR113-052</v>
      </c>
    </row>
    <row r="7321" spans="2:14" x14ac:dyDescent="0.35">
      <c r="B7321" t="s">
        <v>712</v>
      </c>
      <c r="C7321" t="s">
        <v>713</v>
      </c>
      <c r="D7321">
        <v>2021</v>
      </c>
      <c r="E7321">
        <v>2021</v>
      </c>
      <c r="F7321" s="1" t="s">
        <v>28</v>
      </c>
      <c r="G7321" s="1" t="s">
        <v>29</v>
      </c>
      <c r="H7321" s="1" t="s">
        <v>129</v>
      </c>
      <c r="I7321" s="1" t="s">
        <v>128</v>
      </c>
      <c r="J7321">
        <v>113616</v>
      </c>
      <c r="K7321">
        <v>15869086</v>
      </c>
      <c r="L7321">
        <v>716</v>
      </c>
      <c r="M7321" s="2" t="b">
        <f t="shared" si="228"/>
        <v>0</v>
      </c>
      <c r="N7321" s="2" t="str">
        <f t="shared" si="229"/>
        <v>Male202165-74 yearsGR113-053</v>
      </c>
    </row>
    <row r="7322" spans="2:14" x14ac:dyDescent="0.35">
      <c r="B7322" t="s">
        <v>712</v>
      </c>
      <c r="C7322" t="s">
        <v>713</v>
      </c>
      <c r="D7322">
        <v>2021</v>
      </c>
      <c r="E7322">
        <v>2021</v>
      </c>
      <c r="F7322" s="1" t="s">
        <v>28</v>
      </c>
      <c r="G7322" s="1" t="s">
        <v>29</v>
      </c>
      <c r="H7322" s="1" t="s">
        <v>127</v>
      </c>
      <c r="I7322" s="1" t="s">
        <v>126</v>
      </c>
      <c r="J7322">
        <v>90266</v>
      </c>
      <c r="K7322">
        <v>15869086</v>
      </c>
      <c r="L7322">
        <v>568.79999999999995</v>
      </c>
      <c r="M7322" s="2" t="b">
        <f t="shared" si="228"/>
        <v>1</v>
      </c>
      <c r="N7322" s="2" t="str">
        <f t="shared" si="229"/>
        <v>Male202165-74 yearsGR113-054</v>
      </c>
    </row>
    <row r="7323" spans="2:14" x14ac:dyDescent="0.35">
      <c r="B7323" t="s">
        <v>712</v>
      </c>
      <c r="C7323" t="s">
        <v>713</v>
      </c>
      <c r="D7323">
        <v>2021</v>
      </c>
      <c r="E7323">
        <v>2021</v>
      </c>
      <c r="F7323" s="1" t="s">
        <v>28</v>
      </c>
      <c r="G7323" s="1" t="s">
        <v>29</v>
      </c>
      <c r="H7323" s="1" t="s">
        <v>222</v>
      </c>
      <c r="I7323" s="1" t="s">
        <v>221</v>
      </c>
      <c r="J7323">
        <v>297</v>
      </c>
      <c r="K7323">
        <v>15869086</v>
      </c>
      <c r="L7323">
        <v>1.9</v>
      </c>
      <c r="M7323" s="2" t="b">
        <f t="shared" si="228"/>
        <v>0</v>
      </c>
      <c r="N7323" s="2" t="str">
        <f t="shared" si="229"/>
        <v>Male202165-74 yearsGR113-055</v>
      </c>
    </row>
    <row r="7324" spans="2:14" x14ac:dyDescent="0.35">
      <c r="B7324" t="s">
        <v>712</v>
      </c>
      <c r="C7324" t="s">
        <v>713</v>
      </c>
      <c r="D7324">
        <v>2021</v>
      </c>
      <c r="E7324">
        <v>2021</v>
      </c>
      <c r="F7324" s="1" t="s">
        <v>28</v>
      </c>
      <c r="G7324" s="1" t="s">
        <v>29</v>
      </c>
      <c r="H7324" s="1" t="s">
        <v>220</v>
      </c>
      <c r="I7324" s="1" t="s">
        <v>219</v>
      </c>
      <c r="J7324">
        <v>7878</v>
      </c>
      <c r="K7324">
        <v>15869086</v>
      </c>
      <c r="L7324">
        <v>49.6</v>
      </c>
      <c r="M7324" s="2" t="b">
        <f t="shared" si="228"/>
        <v>0</v>
      </c>
      <c r="N7324" s="2" t="str">
        <f t="shared" si="229"/>
        <v>Male202165-74 yearsGR113-056</v>
      </c>
    </row>
    <row r="7325" spans="2:14" x14ac:dyDescent="0.35">
      <c r="B7325" t="s">
        <v>712</v>
      </c>
      <c r="C7325" t="s">
        <v>713</v>
      </c>
      <c r="D7325">
        <v>2021</v>
      </c>
      <c r="E7325">
        <v>2021</v>
      </c>
      <c r="F7325" s="1" t="s">
        <v>28</v>
      </c>
      <c r="G7325" s="1" t="s">
        <v>29</v>
      </c>
      <c r="H7325" s="1" t="s">
        <v>125</v>
      </c>
      <c r="I7325" s="1" t="s">
        <v>124</v>
      </c>
      <c r="J7325">
        <v>1155</v>
      </c>
      <c r="K7325">
        <v>15869086</v>
      </c>
      <c r="L7325">
        <v>7.3</v>
      </c>
      <c r="M7325" s="2" t="b">
        <f t="shared" si="228"/>
        <v>0</v>
      </c>
      <c r="N7325" s="2" t="str">
        <f t="shared" si="229"/>
        <v>Male202165-74 yearsGR113-057</v>
      </c>
    </row>
    <row r="7326" spans="2:14" x14ac:dyDescent="0.35">
      <c r="B7326" t="s">
        <v>712</v>
      </c>
      <c r="C7326" t="s">
        <v>713</v>
      </c>
      <c r="D7326">
        <v>2021</v>
      </c>
      <c r="E7326">
        <v>2021</v>
      </c>
      <c r="F7326" s="1" t="s">
        <v>28</v>
      </c>
      <c r="G7326" s="1" t="s">
        <v>29</v>
      </c>
      <c r="H7326" s="1" t="s">
        <v>123</v>
      </c>
      <c r="I7326" s="1" t="s">
        <v>122</v>
      </c>
      <c r="J7326">
        <v>56980</v>
      </c>
      <c r="K7326">
        <v>15869086</v>
      </c>
      <c r="L7326">
        <v>359.1</v>
      </c>
      <c r="M7326" s="2" t="b">
        <f t="shared" si="228"/>
        <v>0</v>
      </c>
      <c r="N7326" s="2" t="str">
        <f t="shared" si="229"/>
        <v>Male202165-74 yearsGR113-058</v>
      </c>
    </row>
    <row r="7327" spans="2:14" x14ac:dyDescent="0.35">
      <c r="B7327" t="s">
        <v>712</v>
      </c>
      <c r="C7327" t="s">
        <v>713</v>
      </c>
      <c r="D7327">
        <v>2021</v>
      </c>
      <c r="E7327">
        <v>2021</v>
      </c>
      <c r="F7327" s="1" t="s">
        <v>28</v>
      </c>
      <c r="G7327" s="1" t="s">
        <v>29</v>
      </c>
      <c r="H7327" s="1" t="s">
        <v>121</v>
      </c>
      <c r="I7327" s="1" t="s">
        <v>120</v>
      </c>
      <c r="J7327">
        <v>17838</v>
      </c>
      <c r="K7327">
        <v>15869086</v>
      </c>
      <c r="L7327">
        <v>112.4</v>
      </c>
      <c r="M7327" s="2" t="b">
        <f t="shared" si="228"/>
        <v>0</v>
      </c>
      <c r="N7327" s="2" t="str">
        <f t="shared" si="229"/>
        <v>Male202165-74 yearsGR113-059</v>
      </c>
    </row>
    <row r="7328" spans="2:14" x14ac:dyDescent="0.35">
      <c r="B7328" t="s">
        <v>712</v>
      </c>
      <c r="C7328" t="s">
        <v>713</v>
      </c>
      <c r="D7328">
        <v>2021</v>
      </c>
      <c r="E7328">
        <v>2021</v>
      </c>
      <c r="F7328" s="1" t="s">
        <v>28</v>
      </c>
      <c r="G7328" s="1" t="s">
        <v>29</v>
      </c>
      <c r="H7328" s="1" t="s">
        <v>218</v>
      </c>
      <c r="I7328" s="1" t="s">
        <v>217</v>
      </c>
      <c r="J7328">
        <v>714</v>
      </c>
      <c r="K7328">
        <v>15869086</v>
      </c>
      <c r="L7328">
        <v>4.5</v>
      </c>
      <c r="M7328" s="2" t="b">
        <f t="shared" si="228"/>
        <v>0</v>
      </c>
      <c r="N7328" s="2" t="str">
        <f t="shared" si="229"/>
        <v>Male202165-74 yearsGR113-060</v>
      </c>
    </row>
    <row r="7329" spans="2:14" x14ac:dyDescent="0.35">
      <c r="B7329" t="s">
        <v>712</v>
      </c>
      <c r="C7329" t="s">
        <v>713</v>
      </c>
      <c r="D7329">
        <v>2021</v>
      </c>
      <c r="E7329">
        <v>2021</v>
      </c>
      <c r="F7329" s="1" t="s">
        <v>28</v>
      </c>
      <c r="G7329" s="1" t="s">
        <v>29</v>
      </c>
      <c r="H7329" s="1" t="s">
        <v>119</v>
      </c>
      <c r="I7329" s="1" t="s">
        <v>118</v>
      </c>
      <c r="J7329">
        <v>38428</v>
      </c>
      <c r="K7329">
        <v>15869086</v>
      </c>
      <c r="L7329">
        <v>242.2</v>
      </c>
      <c r="M7329" s="2" t="b">
        <f t="shared" si="228"/>
        <v>0</v>
      </c>
      <c r="N7329" s="2" t="str">
        <f t="shared" si="229"/>
        <v>Male202165-74 yearsGR113-061</v>
      </c>
    </row>
    <row r="7330" spans="2:14" x14ac:dyDescent="0.35">
      <c r="B7330" t="s">
        <v>712</v>
      </c>
      <c r="C7330" t="s">
        <v>713</v>
      </c>
      <c r="D7330">
        <v>2021</v>
      </c>
      <c r="E7330">
        <v>2021</v>
      </c>
      <c r="F7330" s="1" t="s">
        <v>28</v>
      </c>
      <c r="G7330" s="1" t="s">
        <v>29</v>
      </c>
      <c r="H7330" s="1" t="s">
        <v>117</v>
      </c>
      <c r="I7330" s="1" t="s">
        <v>116</v>
      </c>
      <c r="J7330">
        <v>14365</v>
      </c>
      <c r="K7330">
        <v>15869086</v>
      </c>
      <c r="L7330">
        <v>90.5</v>
      </c>
      <c r="M7330" s="2" t="b">
        <f t="shared" si="228"/>
        <v>0</v>
      </c>
      <c r="N7330" s="2" t="str">
        <f t="shared" si="229"/>
        <v>Male202165-74 yearsGR113-062</v>
      </c>
    </row>
    <row r="7331" spans="2:14" x14ac:dyDescent="0.35">
      <c r="B7331" t="s">
        <v>712</v>
      </c>
      <c r="C7331" t="s">
        <v>713</v>
      </c>
      <c r="D7331">
        <v>2021</v>
      </c>
      <c r="E7331">
        <v>2021</v>
      </c>
      <c r="F7331" s="1" t="s">
        <v>28</v>
      </c>
      <c r="G7331" s="1" t="s">
        <v>29</v>
      </c>
      <c r="H7331" s="1" t="s">
        <v>115</v>
      </c>
      <c r="I7331" s="1" t="s">
        <v>114</v>
      </c>
      <c r="J7331">
        <v>24063</v>
      </c>
      <c r="K7331">
        <v>15869086</v>
      </c>
      <c r="L7331">
        <v>151.6</v>
      </c>
      <c r="M7331" s="2" t="b">
        <f t="shared" si="228"/>
        <v>0</v>
      </c>
      <c r="N7331" s="2" t="str">
        <f t="shared" si="229"/>
        <v>Male202165-74 yearsGR113-063</v>
      </c>
    </row>
    <row r="7332" spans="2:14" x14ac:dyDescent="0.35">
      <c r="B7332" t="s">
        <v>712</v>
      </c>
      <c r="C7332" t="s">
        <v>713</v>
      </c>
      <c r="D7332">
        <v>2021</v>
      </c>
      <c r="E7332">
        <v>2021</v>
      </c>
      <c r="F7332" s="1" t="s">
        <v>28</v>
      </c>
      <c r="G7332" s="1" t="s">
        <v>29</v>
      </c>
      <c r="H7332" s="1" t="s">
        <v>113</v>
      </c>
      <c r="I7332" s="1" t="s">
        <v>112</v>
      </c>
      <c r="J7332">
        <v>23956</v>
      </c>
      <c r="K7332">
        <v>15869086</v>
      </c>
      <c r="L7332">
        <v>151</v>
      </c>
      <c r="M7332" s="2" t="b">
        <f t="shared" si="228"/>
        <v>0</v>
      </c>
      <c r="N7332" s="2" t="str">
        <f t="shared" si="229"/>
        <v>Male202165-74 yearsGR113-064</v>
      </c>
    </row>
    <row r="7333" spans="2:14" x14ac:dyDescent="0.35">
      <c r="B7333" t="s">
        <v>712</v>
      </c>
      <c r="C7333" t="s">
        <v>713</v>
      </c>
      <c r="D7333">
        <v>2021</v>
      </c>
      <c r="E7333">
        <v>2021</v>
      </c>
      <c r="F7333" s="1" t="s">
        <v>28</v>
      </c>
      <c r="G7333" s="1" t="s">
        <v>29</v>
      </c>
      <c r="H7333" s="1" t="s">
        <v>111</v>
      </c>
      <c r="I7333" s="1" t="s">
        <v>110</v>
      </c>
      <c r="J7333">
        <v>234</v>
      </c>
      <c r="K7333">
        <v>15869086</v>
      </c>
      <c r="L7333">
        <v>1.5</v>
      </c>
      <c r="M7333" s="2" t="b">
        <f t="shared" si="228"/>
        <v>0</v>
      </c>
      <c r="N7333" s="2" t="str">
        <f t="shared" si="229"/>
        <v>Male202165-74 yearsGR113-065</v>
      </c>
    </row>
    <row r="7334" spans="2:14" x14ac:dyDescent="0.35">
      <c r="B7334" t="s">
        <v>712</v>
      </c>
      <c r="C7334" t="s">
        <v>713</v>
      </c>
      <c r="D7334">
        <v>2021</v>
      </c>
      <c r="E7334">
        <v>2021</v>
      </c>
      <c r="F7334" s="1" t="s">
        <v>28</v>
      </c>
      <c r="G7334" s="1" t="s">
        <v>29</v>
      </c>
      <c r="H7334" s="1" t="s">
        <v>216</v>
      </c>
      <c r="I7334" s="1" t="s">
        <v>215</v>
      </c>
      <c r="J7334">
        <v>151</v>
      </c>
      <c r="K7334">
        <v>15869086</v>
      </c>
      <c r="L7334">
        <v>1</v>
      </c>
      <c r="M7334" s="2" t="b">
        <f t="shared" si="228"/>
        <v>0</v>
      </c>
      <c r="N7334" s="2" t="str">
        <f t="shared" si="229"/>
        <v>Male202165-74 yearsGR113-066</v>
      </c>
    </row>
    <row r="7335" spans="2:14" x14ac:dyDescent="0.35">
      <c r="B7335" t="s">
        <v>712</v>
      </c>
      <c r="C7335" t="s">
        <v>713</v>
      </c>
      <c r="D7335">
        <v>2021</v>
      </c>
      <c r="E7335">
        <v>2021</v>
      </c>
      <c r="F7335" s="1" t="s">
        <v>28</v>
      </c>
      <c r="G7335" s="1" t="s">
        <v>29</v>
      </c>
      <c r="H7335" s="1" t="s">
        <v>214</v>
      </c>
      <c r="I7335" s="1" t="s">
        <v>213</v>
      </c>
      <c r="J7335">
        <v>7283</v>
      </c>
      <c r="K7335">
        <v>15869086</v>
      </c>
      <c r="L7335">
        <v>45.9</v>
      </c>
      <c r="M7335" s="2" t="b">
        <f t="shared" si="228"/>
        <v>0</v>
      </c>
      <c r="N7335" s="2" t="str">
        <f t="shared" si="229"/>
        <v>Male202165-74 yearsGR113-067</v>
      </c>
    </row>
    <row r="7336" spans="2:14" x14ac:dyDescent="0.35">
      <c r="B7336" t="s">
        <v>712</v>
      </c>
      <c r="C7336" t="s">
        <v>713</v>
      </c>
      <c r="D7336">
        <v>2021</v>
      </c>
      <c r="E7336">
        <v>2021</v>
      </c>
      <c r="F7336" s="1" t="s">
        <v>28</v>
      </c>
      <c r="G7336" s="1" t="s">
        <v>29</v>
      </c>
      <c r="H7336" s="1" t="s">
        <v>109</v>
      </c>
      <c r="I7336" s="1" t="s">
        <v>108</v>
      </c>
      <c r="J7336">
        <v>16288</v>
      </c>
      <c r="K7336">
        <v>15869086</v>
      </c>
      <c r="L7336">
        <v>102.6</v>
      </c>
      <c r="M7336" s="2" t="b">
        <f t="shared" si="228"/>
        <v>0</v>
      </c>
      <c r="N7336" s="2" t="str">
        <f t="shared" si="229"/>
        <v>Male202165-74 yearsGR113-068</v>
      </c>
    </row>
    <row r="7337" spans="2:14" x14ac:dyDescent="0.35">
      <c r="B7337" t="s">
        <v>712</v>
      </c>
      <c r="C7337" t="s">
        <v>713</v>
      </c>
      <c r="D7337">
        <v>2021</v>
      </c>
      <c r="E7337">
        <v>2021</v>
      </c>
      <c r="F7337" s="1" t="s">
        <v>28</v>
      </c>
      <c r="G7337" s="1" t="s">
        <v>29</v>
      </c>
      <c r="H7337" s="1" t="s">
        <v>212</v>
      </c>
      <c r="I7337" s="1" t="s">
        <v>211</v>
      </c>
      <c r="J7337">
        <v>4720</v>
      </c>
      <c r="K7337">
        <v>15869086</v>
      </c>
      <c r="L7337">
        <v>29.7</v>
      </c>
      <c r="M7337" s="2" t="b">
        <f t="shared" si="228"/>
        <v>1</v>
      </c>
      <c r="N7337" s="2" t="str">
        <f t="shared" si="229"/>
        <v>Male202165-74 yearsGR113-069</v>
      </c>
    </row>
    <row r="7338" spans="2:14" x14ac:dyDescent="0.35">
      <c r="B7338" t="s">
        <v>712</v>
      </c>
      <c r="C7338" t="s">
        <v>713</v>
      </c>
      <c r="D7338">
        <v>2021</v>
      </c>
      <c r="E7338">
        <v>2021</v>
      </c>
      <c r="F7338" s="1" t="s">
        <v>28</v>
      </c>
      <c r="G7338" s="1" t="s">
        <v>29</v>
      </c>
      <c r="H7338" s="1" t="s">
        <v>107</v>
      </c>
      <c r="I7338" s="1" t="s">
        <v>106</v>
      </c>
      <c r="J7338">
        <v>15216</v>
      </c>
      <c r="K7338">
        <v>15869086</v>
      </c>
      <c r="L7338">
        <v>95.9</v>
      </c>
      <c r="M7338" s="2" t="b">
        <f t="shared" si="228"/>
        <v>1</v>
      </c>
      <c r="N7338" s="2" t="str">
        <f t="shared" si="229"/>
        <v>Male202165-74 yearsGR113-070</v>
      </c>
    </row>
    <row r="7339" spans="2:14" x14ac:dyDescent="0.35">
      <c r="B7339" t="s">
        <v>712</v>
      </c>
      <c r="C7339" t="s">
        <v>713</v>
      </c>
      <c r="D7339">
        <v>2021</v>
      </c>
      <c r="E7339">
        <v>2021</v>
      </c>
      <c r="F7339" s="1" t="s">
        <v>28</v>
      </c>
      <c r="G7339" s="1" t="s">
        <v>29</v>
      </c>
      <c r="H7339" s="1" t="s">
        <v>210</v>
      </c>
      <c r="I7339" s="1" t="s">
        <v>209</v>
      </c>
      <c r="J7339">
        <v>415</v>
      </c>
      <c r="K7339">
        <v>15869086</v>
      </c>
      <c r="L7339">
        <v>2.6</v>
      </c>
      <c r="M7339" s="2" t="b">
        <f t="shared" si="228"/>
        <v>1</v>
      </c>
      <c r="N7339" s="2" t="str">
        <f t="shared" si="229"/>
        <v>Male202165-74 yearsGR113-071</v>
      </c>
    </row>
    <row r="7340" spans="2:14" x14ac:dyDescent="0.35">
      <c r="B7340" t="s">
        <v>712</v>
      </c>
      <c r="C7340" t="s">
        <v>713</v>
      </c>
      <c r="D7340">
        <v>2021</v>
      </c>
      <c r="E7340">
        <v>2021</v>
      </c>
      <c r="F7340" s="1" t="s">
        <v>28</v>
      </c>
      <c r="G7340" s="1" t="s">
        <v>29</v>
      </c>
      <c r="H7340" s="1" t="s">
        <v>208</v>
      </c>
      <c r="I7340" s="1" t="s">
        <v>207</v>
      </c>
      <c r="J7340">
        <v>2999</v>
      </c>
      <c r="K7340">
        <v>15869086</v>
      </c>
      <c r="L7340">
        <v>18.899999999999999</v>
      </c>
      <c r="M7340" s="2" t="b">
        <f t="shared" si="228"/>
        <v>0</v>
      </c>
      <c r="N7340" s="2" t="str">
        <f t="shared" si="229"/>
        <v>Male202165-74 yearsGR113-072</v>
      </c>
    </row>
    <row r="7341" spans="2:14" x14ac:dyDescent="0.35">
      <c r="B7341" t="s">
        <v>712</v>
      </c>
      <c r="C7341" t="s">
        <v>713</v>
      </c>
      <c r="D7341">
        <v>2021</v>
      </c>
      <c r="E7341">
        <v>2021</v>
      </c>
      <c r="F7341" s="1" t="s">
        <v>28</v>
      </c>
      <c r="G7341" s="1" t="s">
        <v>29</v>
      </c>
      <c r="H7341" s="1" t="s">
        <v>206</v>
      </c>
      <c r="I7341" s="1" t="s">
        <v>205</v>
      </c>
      <c r="J7341">
        <v>1595</v>
      </c>
      <c r="K7341">
        <v>15869086</v>
      </c>
      <c r="L7341">
        <v>10.1</v>
      </c>
      <c r="M7341" s="2" t="b">
        <f t="shared" si="228"/>
        <v>1</v>
      </c>
      <c r="N7341" s="2" t="str">
        <f t="shared" si="229"/>
        <v>Male202165-74 yearsGR113-073</v>
      </c>
    </row>
    <row r="7342" spans="2:14" x14ac:dyDescent="0.35">
      <c r="B7342" t="s">
        <v>712</v>
      </c>
      <c r="C7342" t="s">
        <v>713</v>
      </c>
      <c r="D7342">
        <v>2021</v>
      </c>
      <c r="E7342">
        <v>2021</v>
      </c>
      <c r="F7342" s="1" t="s">
        <v>28</v>
      </c>
      <c r="G7342" s="1" t="s">
        <v>29</v>
      </c>
      <c r="H7342" s="1" t="s">
        <v>204</v>
      </c>
      <c r="I7342" s="1" t="s">
        <v>203</v>
      </c>
      <c r="J7342">
        <v>1404</v>
      </c>
      <c r="K7342">
        <v>15869086</v>
      </c>
      <c r="L7342">
        <v>8.8000000000000007</v>
      </c>
      <c r="M7342" s="2" t="b">
        <f t="shared" si="228"/>
        <v>0</v>
      </c>
      <c r="N7342" s="2" t="str">
        <f t="shared" si="229"/>
        <v>Male202165-74 yearsGR113-074</v>
      </c>
    </row>
    <row r="7343" spans="2:14" x14ac:dyDescent="0.35">
      <c r="B7343" t="s">
        <v>712</v>
      </c>
      <c r="C7343" t="s">
        <v>713</v>
      </c>
      <c r="D7343">
        <v>2021</v>
      </c>
      <c r="E7343">
        <v>2021</v>
      </c>
      <c r="F7343" s="1" t="s">
        <v>28</v>
      </c>
      <c r="G7343" s="1" t="s">
        <v>29</v>
      </c>
      <c r="H7343" s="1" t="s">
        <v>105</v>
      </c>
      <c r="I7343" s="1" t="s">
        <v>104</v>
      </c>
      <c r="J7343">
        <v>618</v>
      </c>
      <c r="K7343">
        <v>15869086</v>
      </c>
      <c r="L7343">
        <v>3.9</v>
      </c>
      <c r="M7343" s="2" t="b">
        <f t="shared" si="228"/>
        <v>0</v>
      </c>
      <c r="N7343" s="2" t="str">
        <f t="shared" si="229"/>
        <v>Male202165-74 yearsGR113-075</v>
      </c>
    </row>
    <row r="7344" spans="2:14" x14ac:dyDescent="0.35">
      <c r="B7344" t="s">
        <v>712</v>
      </c>
      <c r="C7344" t="s">
        <v>713</v>
      </c>
      <c r="D7344">
        <v>2021</v>
      </c>
      <c r="E7344">
        <v>2021</v>
      </c>
      <c r="F7344" s="1" t="s">
        <v>28</v>
      </c>
      <c r="G7344" s="1" t="s">
        <v>29</v>
      </c>
      <c r="H7344" s="1" t="s">
        <v>103</v>
      </c>
      <c r="I7344" s="1" t="s">
        <v>102</v>
      </c>
      <c r="J7344">
        <v>4929</v>
      </c>
      <c r="K7344">
        <v>15869086</v>
      </c>
      <c r="L7344">
        <v>31.1</v>
      </c>
      <c r="M7344" s="2" t="b">
        <f t="shared" ref="M7344:M7407" si="230">LEFT(H7344,1)="#"</f>
        <v>1</v>
      </c>
      <c r="N7344" s="2" t="str">
        <f t="shared" ref="N7344:N7407" si="231">B7344&amp;E7344&amp;F7344&amp;I7344</f>
        <v>Male202165-74 yearsGR113-076</v>
      </c>
    </row>
    <row r="7345" spans="2:14" x14ac:dyDescent="0.35">
      <c r="B7345" t="s">
        <v>712</v>
      </c>
      <c r="C7345" t="s">
        <v>713</v>
      </c>
      <c r="D7345">
        <v>2021</v>
      </c>
      <c r="E7345">
        <v>2021</v>
      </c>
      <c r="F7345" s="1" t="s">
        <v>28</v>
      </c>
      <c r="G7345" s="1" t="s">
        <v>29</v>
      </c>
      <c r="H7345" s="1" t="s">
        <v>202</v>
      </c>
      <c r="I7345" s="1" t="s">
        <v>201</v>
      </c>
      <c r="J7345">
        <v>88</v>
      </c>
      <c r="K7345">
        <v>15869086</v>
      </c>
      <c r="L7345">
        <v>0.6</v>
      </c>
      <c r="M7345" s="2" t="b">
        <f t="shared" si="230"/>
        <v>0</v>
      </c>
      <c r="N7345" s="2" t="str">
        <f t="shared" si="231"/>
        <v>Male202165-74 yearsGR113-077</v>
      </c>
    </row>
    <row r="7346" spans="2:14" x14ac:dyDescent="0.35">
      <c r="B7346" t="s">
        <v>712</v>
      </c>
      <c r="C7346" t="s">
        <v>713</v>
      </c>
      <c r="D7346">
        <v>2021</v>
      </c>
      <c r="E7346">
        <v>2021</v>
      </c>
      <c r="F7346" s="1" t="s">
        <v>28</v>
      </c>
      <c r="G7346" s="1" t="s">
        <v>29</v>
      </c>
      <c r="H7346" s="1" t="s">
        <v>101</v>
      </c>
      <c r="I7346" s="1" t="s">
        <v>100</v>
      </c>
      <c r="J7346">
        <v>4841</v>
      </c>
      <c r="K7346">
        <v>15869086</v>
      </c>
      <c r="L7346">
        <v>30.5</v>
      </c>
      <c r="M7346" s="2" t="b">
        <f t="shared" si="230"/>
        <v>0</v>
      </c>
      <c r="N7346" s="2" t="str">
        <f t="shared" si="231"/>
        <v>Male202165-74 yearsGR113-078</v>
      </c>
    </row>
    <row r="7347" spans="2:14" x14ac:dyDescent="0.35">
      <c r="B7347" t="s">
        <v>712</v>
      </c>
      <c r="C7347" t="s">
        <v>713</v>
      </c>
      <c r="D7347">
        <v>2021</v>
      </c>
      <c r="E7347">
        <v>2021</v>
      </c>
      <c r="F7347" s="1" t="s">
        <v>28</v>
      </c>
      <c r="G7347" s="1" t="s">
        <v>29</v>
      </c>
      <c r="H7347" s="1" t="s">
        <v>200</v>
      </c>
      <c r="I7347" s="1" t="s">
        <v>199</v>
      </c>
      <c r="J7347">
        <v>15</v>
      </c>
      <c r="K7347">
        <v>15869086</v>
      </c>
      <c r="L7347" t="s">
        <v>10</v>
      </c>
      <c r="M7347" s="2" t="b">
        <f t="shared" si="230"/>
        <v>0</v>
      </c>
      <c r="N7347" s="2" t="str">
        <f t="shared" si="231"/>
        <v>Male202165-74 yearsGR113-079</v>
      </c>
    </row>
    <row r="7348" spans="2:14" x14ac:dyDescent="0.35">
      <c r="B7348" t="s">
        <v>712</v>
      </c>
      <c r="C7348" t="s">
        <v>713</v>
      </c>
      <c r="D7348">
        <v>2021</v>
      </c>
      <c r="E7348">
        <v>2021</v>
      </c>
      <c r="F7348" s="1" t="s">
        <v>28</v>
      </c>
      <c r="G7348" s="1" t="s">
        <v>29</v>
      </c>
      <c r="H7348" s="1" t="s">
        <v>99</v>
      </c>
      <c r="I7348" s="1" t="s">
        <v>98</v>
      </c>
      <c r="J7348">
        <v>19789</v>
      </c>
      <c r="K7348">
        <v>15869086</v>
      </c>
      <c r="L7348">
        <v>124.7</v>
      </c>
      <c r="M7348" s="2" t="b">
        <f t="shared" si="230"/>
        <v>1</v>
      </c>
      <c r="N7348" s="2" t="str">
        <f t="shared" si="231"/>
        <v>Male202165-74 yearsGR113-082</v>
      </c>
    </row>
    <row r="7349" spans="2:14" x14ac:dyDescent="0.35">
      <c r="B7349" t="s">
        <v>712</v>
      </c>
      <c r="C7349" t="s">
        <v>713</v>
      </c>
      <c r="D7349">
        <v>2021</v>
      </c>
      <c r="E7349">
        <v>2021</v>
      </c>
      <c r="F7349" s="1" t="s">
        <v>28</v>
      </c>
      <c r="G7349" s="1" t="s">
        <v>29</v>
      </c>
      <c r="H7349" s="1" t="s">
        <v>194</v>
      </c>
      <c r="I7349" s="1" t="s">
        <v>193</v>
      </c>
      <c r="J7349">
        <v>36</v>
      </c>
      <c r="K7349">
        <v>15869086</v>
      </c>
      <c r="L7349">
        <v>0.2</v>
      </c>
      <c r="M7349" s="2" t="b">
        <f t="shared" si="230"/>
        <v>0</v>
      </c>
      <c r="N7349" s="2" t="str">
        <f t="shared" si="231"/>
        <v>Male202165-74 yearsGR113-083</v>
      </c>
    </row>
    <row r="7350" spans="2:14" x14ac:dyDescent="0.35">
      <c r="B7350" t="s">
        <v>712</v>
      </c>
      <c r="C7350" t="s">
        <v>713</v>
      </c>
      <c r="D7350">
        <v>2021</v>
      </c>
      <c r="E7350">
        <v>2021</v>
      </c>
      <c r="F7350" s="1" t="s">
        <v>28</v>
      </c>
      <c r="G7350" s="1" t="s">
        <v>29</v>
      </c>
      <c r="H7350" s="1" t="s">
        <v>192</v>
      </c>
      <c r="I7350" s="1" t="s">
        <v>191</v>
      </c>
      <c r="J7350">
        <v>1184</v>
      </c>
      <c r="K7350">
        <v>15869086</v>
      </c>
      <c r="L7350">
        <v>7.5</v>
      </c>
      <c r="M7350" s="2" t="b">
        <f t="shared" si="230"/>
        <v>0</v>
      </c>
      <c r="N7350" s="2" t="str">
        <f t="shared" si="231"/>
        <v>Male202165-74 yearsGR113-084</v>
      </c>
    </row>
    <row r="7351" spans="2:14" x14ac:dyDescent="0.35">
      <c r="B7351" t="s">
        <v>712</v>
      </c>
      <c r="C7351" t="s">
        <v>713</v>
      </c>
      <c r="D7351">
        <v>2021</v>
      </c>
      <c r="E7351">
        <v>2021</v>
      </c>
      <c r="F7351" s="1" t="s">
        <v>28</v>
      </c>
      <c r="G7351" s="1" t="s">
        <v>29</v>
      </c>
      <c r="H7351" s="1" t="s">
        <v>190</v>
      </c>
      <c r="I7351" s="1" t="s">
        <v>189</v>
      </c>
      <c r="J7351">
        <v>213</v>
      </c>
      <c r="K7351">
        <v>15869086</v>
      </c>
      <c r="L7351">
        <v>1.3</v>
      </c>
      <c r="M7351" s="2" t="b">
        <f t="shared" si="230"/>
        <v>0</v>
      </c>
      <c r="N7351" s="2" t="str">
        <f t="shared" si="231"/>
        <v>Male202165-74 yearsGR113-085</v>
      </c>
    </row>
    <row r="7352" spans="2:14" x14ac:dyDescent="0.35">
      <c r="B7352" t="s">
        <v>712</v>
      </c>
      <c r="C7352" t="s">
        <v>713</v>
      </c>
      <c r="D7352">
        <v>2021</v>
      </c>
      <c r="E7352">
        <v>2021</v>
      </c>
      <c r="F7352" s="1" t="s">
        <v>28</v>
      </c>
      <c r="G7352" s="1" t="s">
        <v>29</v>
      </c>
      <c r="H7352" s="1" t="s">
        <v>97</v>
      </c>
      <c r="I7352" s="1" t="s">
        <v>96</v>
      </c>
      <c r="J7352">
        <v>18356</v>
      </c>
      <c r="K7352">
        <v>15869086</v>
      </c>
      <c r="L7352">
        <v>115.7</v>
      </c>
      <c r="M7352" s="2" t="b">
        <f t="shared" si="230"/>
        <v>0</v>
      </c>
      <c r="N7352" s="2" t="str">
        <f t="shared" si="231"/>
        <v>Male202165-74 yearsGR113-086</v>
      </c>
    </row>
    <row r="7353" spans="2:14" x14ac:dyDescent="0.35">
      <c r="B7353" t="s">
        <v>712</v>
      </c>
      <c r="C7353" t="s">
        <v>713</v>
      </c>
      <c r="D7353">
        <v>2021</v>
      </c>
      <c r="E7353">
        <v>2021</v>
      </c>
      <c r="F7353" s="1" t="s">
        <v>28</v>
      </c>
      <c r="G7353" s="1" t="s">
        <v>29</v>
      </c>
      <c r="H7353" s="1" t="s">
        <v>188</v>
      </c>
      <c r="I7353" s="1" t="s">
        <v>187</v>
      </c>
      <c r="J7353">
        <v>115</v>
      </c>
      <c r="K7353">
        <v>15869086</v>
      </c>
      <c r="L7353">
        <v>0.7</v>
      </c>
      <c r="M7353" s="2" t="b">
        <f t="shared" si="230"/>
        <v>1</v>
      </c>
      <c r="N7353" s="2" t="str">
        <f t="shared" si="231"/>
        <v>Male202165-74 yearsGR113-087</v>
      </c>
    </row>
    <row r="7354" spans="2:14" x14ac:dyDescent="0.35">
      <c r="B7354" t="s">
        <v>712</v>
      </c>
      <c r="C7354" t="s">
        <v>713</v>
      </c>
      <c r="D7354">
        <v>2021</v>
      </c>
      <c r="E7354">
        <v>2021</v>
      </c>
      <c r="F7354" s="1" t="s">
        <v>28</v>
      </c>
      <c r="G7354" s="1" t="s">
        <v>29</v>
      </c>
      <c r="H7354" s="1" t="s">
        <v>95</v>
      </c>
      <c r="I7354" s="1" t="s">
        <v>94</v>
      </c>
      <c r="J7354">
        <v>2344</v>
      </c>
      <c r="K7354">
        <v>15869086</v>
      </c>
      <c r="L7354">
        <v>14.8</v>
      </c>
      <c r="M7354" s="2" t="b">
        <f t="shared" si="230"/>
        <v>1</v>
      </c>
      <c r="N7354" s="2" t="str">
        <f t="shared" si="231"/>
        <v>Male202165-74 yearsGR113-088</v>
      </c>
    </row>
    <row r="7355" spans="2:14" x14ac:dyDescent="0.35">
      <c r="B7355" t="s">
        <v>712</v>
      </c>
      <c r="C7355" t="s">
        <v>713</v>
      </c>
      <c r="D7355">
        <v>2021</v>
      </c>
      <c r="E7355">
        <v>2021</v>
      </c>
      <c r="F7355" s="1" t="s">
        <v>28</v>
      </c>
      <c r="G7355" s="1" t="s">
        <v>29</v>
      </c>
      <c r="H7355" s="1" t="s">
        <v>186</v>
      </c>
      <c r="I7355" s="1" t="s">
        <v>185</v>
      </c>
      <c r="J7355">
        <v>6107</v>
      </c>
      <c r="K7355">
        <v>15869086</v>
      </c>
      <c r="L7355">
        <v>38.5</v>
      </c>
      <c r="M7355" s="2" t="b">
        <f t="shared" si="230"/>
        <v>0</v>
      </c>
      <c r="N7355" s="2" t="str">
        <f t="shared" si="231"/>
        <v>Male202165-74 yearsGR113-089</v>
      </c>
    </row>
    <row r="7356" spans="2:14" x14ac:dyDescent="0.35">
      <c r="B7356" t="s">
        <v>712</v>
      </c>
      <c r="C7356" t="s">
        <v>713</v>
      </c>
      <c r="D7356">
        <v>2021</v>
      </c>
      <c r="E7356">
        <v>2021</v>
      </c>
      <c r="F7356" s="1" t="s">
        <v>28</v>
      </c>
      <c r="G7356" s="1" t="s">
        <v>29</v>
      </c>
      <c r="H7356" s="1" t="s">
        <v>184</v>
      </c>
      <c r="I7356" s="1" t="s">
        <v>183</v>
      </c>
      <c r="J7356">
        <v>533</v>
      </c>
      <c r="K7356">
        <v>15869086</v>
      </c>
      <c r="L7356">
        <v>3.4</v>
      </c>
      <c r="M7356" s="2" t="b">
        <f t="shared" si="230"/>
        <v>1</v>
      </c>
      <c r="N7356" s="2" t="str">
        <f t="shared" si="231"/>
        <v>Male202165-74 yearsGR113-090</v>
      </c>
    </row>
    <row r="7357" spans="2:14" x14ac:dyDescent="0.35">
      <c r="B7357" t="s">
        <v>712</v>
      </c>
      <c r="C7357" t="s">
        <v>713</v>
      </c>
      <c r="D7357">
        <v>2021</v>
      </c>
      <c r="E7357">
        <v>2021</v>
      </c>
      <c r="F7357" s="1" t="s">
        <v>28</v>
      </c>
      <c r="G7357" s="1" t="s">
        <v>29</v>
      </c>
      <c r="H7357" s="1" t="s">
        <v>182</v>
      </c>
      <c r="I7357" s="1" t="s">
        <v>181</v>
      </c>
      <c r="J7357">
        <v>59</v>
      </c>
      <c r="K7357">
        <v>15869086</v>
      </c>
      <c r="L7357">
        <v>0.4</v>
      </c>
      <c r="M7357" s="2" t="b">
        <f t="shared" si="230"/>
        <v>1</v>
      </c>
      <c r="N7357" s="2" t="str">
        <f t="shared" si="231"/>
        <v>Male202165-74 yearsGR113-091</v>
      </c>
    </row>
    <row r="7358" spans="2:14" x14ac:dyDescent="0.35">
      <c r="B7358" t="s">
        <v>712</v>
      </c>
      <c r="C7358" t="s">
        <v>713</v>
      </c>
      <c r="D7358">
        <v>2021</v>
      </c>
      <c r="E7358">
        <v>2021</v>
      </c>
      <c r="F7358" s="1" t="s">
        <v>28</v>
      </c>
      <c r="G7358" s="1" t="s">
        <v>29</v>
      </c>
      <c r="H7358" s="1" t="s">
        <v>180</v>
      </c>
      <c r="I7358" s="1" t="s">
        <v>179</v>
      </c>
      <c r="J7358">
        <v>257</v>
      </c>
      <c r="K7358">
        <v>15869086</v>
      </c>
      <c r="L7358">
        <v>1.6</v>
      </c>
      <c r="M7358" s="2" t="b">
        <f t="shared" si="230"/>
        <v>1</v>
      </c>
      <c r="N7358" s="2" t="str">
        <f t="shared" si="231"/>
        <v>Male202165-74 yearsGR113-092</v>
      </c>
    </row>
    <row r="7359" spans="2:14" x14ac:dyDescent="0.35">
      <c r="B7359" t="s">
        <v>712</v>
      </c>
      <c r="C7359" t="s">
        <v>713</v>
      </c>
      <c r="D7359">
        <v>2021</v>
      </c>
      <c r="E7359">
        <v>2021</v>
      </c>
      <c r="F7359" s="1" t="s">
        <v>28</v>
      </c>
      <c r="G7359" s="1" t="s">
        <v>29</v>
      </c>
      <c r="H7359" s="1" t="s">
        <v>93</v>
      </c>
      <c r="I7359" s="1" t="s">
        <v>92</v>
      </c>
      <c r="J7359">
        <v>8204</v>
      </c>
      <c r="K7359">
        <v>15869086</v>
      </c>
      <c r="L7359">
        <v>51.7</v>
      </c>
      <c r="M7359" s="2" t="b">
        <f t="shared" si="230"/>
        <v>1</v>
      </c>
      <c r="N7359" s="2" t="str">
        <f t="shared" si="231"/>
        <v>Male202165-74 yearsGR113-093</v>
      </c>
    </row>
    <row r="7360" spans="2:14" x14ac:dyDescent="0.35">
      <c r="B7360" t="s">
        <v>712</v>
      </c>
      <c r="C7360" t="s">
        <v>713</v>
      </c>
      <c r="D7360">
        <v>2021</v>
      </c>
      <c r="E7360">
        <v>2021</v>
      </c>
      <c r="F7360" s="1" t="s">
        <v>28</v>
      </c>
      <c r="G7360" s="1" t="s">
        <v>29</v>
      </c>
      <c r="H7360" s="1" t="s">
        <v>91</v>
      </c>
      <c r="I7360" s="1" t="s">
        <v>90</v>
      </c>
      <c r="J7360">
        <v>4426</v>
      </c>
      <c r="K7360">
        <v>15869086</v>
      </c>
      <c r="L7360">
        <v>27.9</v>
      </c>
      <c r="M7360" s="2" t="b">
        <f t="shared" si="230"/>
        <v>0</v>
      </c>
      <c r="N7360" s="2" t="str">
        <f t="shared" si="231"/>
        <v>Male202165-74 yearsGR113-094</v>
      </c>
    </row>
    <row r="7361" spans="2:14" x14ac:dyDescent="0.35">
      <c r="B7361" t="s">
        <v>712</v>
      </c>
      <c r="C7361" t="s">
        <v>713</v>
      </c>
      <c r="D7361">
        <v>2021</v>
      </c>
      <c r="E7361">
        <v>2021</v>
      </c>
      <c r="F7361" s="1" t="s">
        <v>28</v>
      </c>
      <c r="G7361" s="1" t="s">
        <v>29</v>
      </c>
      <c r="H7361" s="1" t="s">
        <v>178</v>
      </c>
      <c r="I7361" s="1" t="s">
        <v>177</v>
      </c>
      <c r="J7361">
        <v>3778</v>
      </c>
      <c r="K7361">
        <v>15869086</v>
      </c>
      <c r="L7361">
        <v>23.8</v>
      </c>
      <c r="M7361" s="2" t="b">
        <f t="shared" si="230"/>
        <v>0</v>
      </c>
      <c r="N7361" s="2" t="str">
        <f t="shared" si="231"/>
        <v>Male202165-74 yearsGR113-095</v>
      </c>
    </row>
    <row r="7362" spans="2:14" x14ac:dyDescent="0.35">
      <c r="B7362" t="s">
        <v>712</v>
      </c>
      <c r="C7362" t="s">
        <v>713</v>
      </c>
      <c r="D7362">
        <v>2021</v>
      </c>
      <c r="E7362">
        <v>2021</v>
      </c>
      <c r="F7362" s="1" t="s">
        <v>28</v>
      </c>
      <c r="G7362" s="1" t="s">
        <v>29</v>
      </c>
      <c r="H7362" s="1" t="s">
        <v>176</v>
      </c>
      <c r="I7362" s="1" t="s">
        <v>175</v>
      </c>
      <c r="J7362">
        <v>575</v>
      </c>
      <c r="K7362">
        <v>15869086</v>
      </c>
      <c r="L7362">
        <v>3.6</v>
      </c>
      <c r="M7362" s="2" t="b">
        <f t="shared" si="230"/>
        <v>1</v>
      </c>
      <c r="N7362" s="2" t="str">
        <f t="shared" si="231"/>
        <v>Male202165-74 yearsGR113-096</v>
      </c>
    </row>
    <row r="7363" spans="2:14" x14ac:dyDescent="0.35">
      <c r="B7363" t="s">
        <v>712</v>
      </c>
      <c r="C7363" t="s">
        <v>713</v>
      </c>
      <c r="D7363">
        <v>2021</v>
      </c>
      <c r="E7363">
        <v>2021</v>
      </c>
      <c r="F7363" s="1" t="s">
        <v>28</v>
      </c>
      <c r="G7363" s="1" t="s">
        <v>29</v>
      </c>
      <c r="H7363" s="1" t="s">
        <v>89</v>
      </c>
      <c r="I7363" s="1" t="s">
        <v>88</v>
      </c>
      <c r="J7363">
        <v>6697</v>
      </c>
      <c r="K7363">
        <v>15869086</v>
      </c>
      <c r="L7363">
        <v>42.2</v>
      </c>
      <c r="M7363" s="2" t="b">
        <f t="shared" si="230"/>
        <v>1</v>
      </c>
      <c r="N7363" s="2" t="str">
        <f t="shared" si="231"/>
        <v>Male202165-74 yearsGR113-097</v>
      </c>
    </row>
    <row r="7364" spans="2:14" x14ac:dyDescent="0.35">
      <c r="B7364" t="s">
        <v>712</v>
      </c>
      <c r="C7364" t="s">
        <v>713</v>
      </c>
      <c r="D7364">
        <v>2021</v>
      </c>
      <c r="E7364">
        <v>2021</v>
      </c>
      <c r="F7364" s="1" t="s">
        <v>28</v>
      </c>
      <c r="G7364" s="1" t="s">
        <v>29</v>
      </c>
      <c r="H7364" s="1" t="s">
        <v>174</v>
      </c>
      <c r="I7364" s="1" t="s">
        <v>173</v>
      </c>
      <c r="J7364">
        <v>74</v>
      </c>
      <c r="K7364">
        <v>15869086</v>
      </c>
      <c r="L7364">
        <v>0.5</v>
      </c>
      <c r="M7364" s="2" t="b">
        <f t="shared" si="230"/>
        <v>0</v>
      </c>
      <c r="N7364" s="2" t="str">
        <f t="shared" si="231"/>
        <v>Male202165-74 yearsGR113-098</v>
      </c>
    </row>
    <row r="7365" spans="2:14" x14ac:dyDescent="0.35">
      <c r="B7365" t="s">
        <v>712</v>
      </c>
      <c r="C7365" t="s">
        <v>713</v>
      </c>
      <c r="D7365">
        <v>2021</v>
      </c>
      <c r="E7365">
        <v>2021</v>
      </c>
      <c r="F7365" s="1" t="s">
        <v>28</v>
      </c>
      <c r="G7365" s="1" t="s">
        <v>29</v>
      </c>
      <c r="H7365" s="1" t="s">
        <v>172</v>
      </c>
      <c r="I7365" s="1" t="s">
        <v>171</v>
      </c>
      <c r="J7365">
        <v>45</v>
      </c>
      <c r="K7365">
        <v>15869086</v>
      </c>
      <c r="L7365">
        <v>0.3</v>
      </c>
      <c r="M7365" s="2" t="b">
        <f t="shared" si="230"/>
        <v>0</v>
      </c>
      <c r="N7365" s="2" t="str">
        <f t="shared" si="231"/>
        <v>Male202165-74 yearsGR113-099</v>
      </c>
    </row>
    <row r="7366" spans="2:14" x14ac:dyDescent="0.35">
      <c r="B7366" t="s">
        <v>712</v>
      </c>
      <c r="C7366" t="s">
        <v>713</v>
      </c>
      <c r="D7366">
        <v>2021</v>
      </c>
      <c r="E7366">
        <v>2021</v>
      </c>
      <c r="F7366" s="1" t="s">
        <v>28</v>
      </c>
      <c r="G7366" s="1" t="s">
        <v>29</v>
      </c>
      <c r="H7366" s="1" t="s">
        <v>87</v>
      </c>
      <c r="I7366" s="1" t="s">
        <v>86</v>
      </c>
      <c r="J7366">
        <v>6574</v>
      </c>
      <c r="K7366">
        <v>15869086</v>
      </c>
      <c r="L7366">
        <v>41.4</v>
      </c>
      <c r="M7366" s="2" t="b">
        <f t="shared" si="230"/>
        <v>0</v>
      </c>
      <c r="N7366" s="2" t="str">
        <f t="shared" si="231"/>
        <v>Male202165-74 yearsGR113-100</v>
      </c>
    </row>
    <row r="7367" spans="2:14" x14ac:dyDescent="0.35">
      <c r="B7367" t="s">
        <v>712</v>
      </c>
      <c r="C7367" t="s">
        <v>713</v>
      </c>
      <c r="D7367">
        <v>2021</v>
      </c>
      <c r="E7367">
        <v>2021</v>
      </c>
      <c r="F7367" s="1" t="s">
        <v>28</v>
      </c>
      <c r="G7367" s="1" t="s">
        <v>29</v>
      </c>
      <c r="H7367" s="1" t="s">
        <v>170</v>
      </c>
      <c r="I7367" s="1" t="s">
        <v>169</v>
      </c>
      <c r="J7367">
        <v>104</v>
      </c>
      <c r="K7367">
        <v>15869086</v>
      </c>
      <c r="L7367">
        <v>0.7</v>
      </c>
      <c r="M7367" s="2" t="b">
        <f t="shared" si="230"/>
        <v>1</v>
      </c>
      <c r="N7367" s="2" t="str">
        <f t="shared" si="231"/>
        <v>Male202165-74 yearsGR113-102</v>
      </c>
    </row>
    <row r="7368" spans="2:14" x14ac:dyDescent="0.35">
      <c r="B7368" t="s">
        <v>712</v>
      </c>
      <c r="C7368" t="s">
        <v>713</v>
      </c>
      <c r="D7368">
        <v>2021</v>
      </c>
      <c r="E7368">
        <v>2021</v>
      </c>
      <c r="F7368" s="1" t="s">
        <v>28</v>
      </c>
      <c r="G7368" s="1" t="s">
        <v>29</v>
      </c>
      <c r="H7368" s="1" t="s">
        <v>168</v>
      </c>
      <c r="I7368" s="1" t="s">
        <v>167</v>
      </c>
      <c r="J7368">
        <v>96</v>
      </c>
      <c r="K7368">
        <v>15869086</v>
      </c>
      <c r="L7368">
        <v>0.6</v>
      </c>
      <c r="M7368" s="2" t="b">
        <f t="shared" si="230"/>
        <v>1</v>
      </c>
      <c r="N7368" s="2" t="str">
        <f t="shared" si="231"/>
        <v>Male202165-74 yearsGR113-103</v>
      </c>
    </row>
    <row r="7369" spans="2:14" x14ac:dyDescent="0.35">
      <c r="B7369" t="s">
        <v>712</v>
      </c>
      <c r="C7369" t="s">
        <v>713</v>
      </c>
      <c r="D7369">
        <v>2021</v>
      </c>
      <c r="E7369">
        <v>2021</v>
      </c>
      <c r="F7369" s="1" t="s">
        <v>28</v>
      </c>
      <c r="G7369" s="1" t="s">
        <v>29</v>
      </c>
      <c r="H7369" s="1" t="s">
        <v>164</v>
      </c>
      <c r="I7369" s="1" t="s">
        <v>163</v>
      </c>
      <c r="J7369">
        <v>397</v>
      </c>
      <c r="K7369">
        <v>15869086</v>
      </c>
      <c r="L7369">
        <v>2.5</v>
      </c>
      <c r="M7369" s="2" t="b">
        <f t="shared" si="230"/>
        <v>1</v>
      </c>
      <c r="N7369" s="2" t="str">
        <f t="shared" si="231"/>
        <v>Male202165-74 yearsGR113-109</v>
      </c>
    </row>
    <row r="7370" spans="2:14" x14ac:dyDescent="0.35">
      <c r="B7370" t="s">
        <v>712</v>
      </c>
      <c r="C7370" t="s">
        <v>713</v>
      </c>
      <c r="D7370">
        <v>2021</v>
      </c>
      <c r="E7370">
        <v>2021</v>
      </c>
      <c r="F7370" s="1" t="s">
        <v>28</v>
      </c>
      <c r="G7370" s="1" t="s">
        <v>29</v>
      </c>
      <c r="H7370" s="1" t="s">
        <v>83</v>
      </c>
      <c r="I7370" s="1" t="s">
        <v>82</v>
      </c>
      <c r="J7370">
        <v>2736</v>
      </c>
      <c r="K7370">
        <v>15869086</v>
      </c>
      <c r="L7370">
        <v>17.2</v>
      </c>
      <c r="M7370" s="2" t="b">
        <f t="shared" si="230"/>
        <v>0</v>
      </c>
      <c r="N7370" s="2" t="str">
        <f t="shared" si="231"/>
        <v>Male202165-74 yearsGR113-110</v>
      </c>
    </row>
    <row r="7371" spans="2:14" x14ac:dyDescent="0.35">
      <c r="B7371" t="s">
        <v>712</v>
      </c>
      <c r="C7371" t="s">
        <v>713</v>
      </c>
      <c r="D7371">
        <v>2021</v>
      </c>
      <c r="E7371">
        <v>2021</v>
      </c>
      <c r="F7371" s="1" t="s">
        <v>28</v>
      </c>
      <c r="G7371" s="1" t="s">
        <v>29</v>
      </c>
      <c r="H7371" s="1" t="s">
        <v>81</v>
      </c>
      <c r="I7371" s="1" t="s">
        <v>80</v>
      </c>
      <c r="J7371">
        <v>34911</v>
      </c>
      <c r="K7371">
        <v>15869086</v>
      </c>
      <c r="L7371">
        <v>220</v>
      </c>
      <c r="M7371" s="2" t="b">
        <f t="shared" si="230"/>
        <v>0</v>
      </c>
      <c r="N7371" s="2" t="str">
        <f t="shared" si="231"/>
        <v>Male202165-74 yearsGR113-111</v>
      </c>
    </row>
    <row r="7372" spans="2:14" x14ac:dyDescent="0.35">
      <c r="B7372" t="s">
        <v>712</v>
      </c>
      <c r="C7372" t="s">
        <v>713</v>
      </c>
      <c r="D7372">
        <v>2021</v>
      </c>
      <c r="E7372">
        <v>2021</v>
      </c>
      <c r="F7372" s="1" t="s">
        <v>28</v>
      </c>
      <c r="G7372" s="1" t="s">
        <v>29</v>
      </c>
      <c r="H7372" s="1" t="s">
        <v>79</v>
      </c>
      <c r="I7372" s="1" t="s">
        <v>78</v>
      </c>
      <c r="J7372">
        <v>14704</v>
      </c>
      <c r="K7372">
        <v>15869086</v>
      </c>
      <c r="L7372">
        <v>92.7</v>
      </c>
      <c r="M7372" s="2" t="b">
        <f t="shared" si="230"/>
        <v>1</v>
      </c>
      <c r="N7372" s="2" t="str">
        <f t="shared" si="231"/>
        <v>Male202165-74 yearsGR113-112</v>
      </c>
    </row>
    <row r="7373" spans="2:14" x14ac:dyDescent="0.35">
      <c r="B7373" t="s">
        <v>712</v>
      </c>
      <c r="C7373" t="s">
        <v>713</v>
      </c>
      <c r="D7373">
        <v>2021</v>
      </c>
      <c r="E7373">
        <v>2021</v>
      </c>
      <c r="F7373" s="1" t="s">
        <v>28</v>
      </c>
      <c r="G7373" s="1" t="s">
        <v>29</v>
      </c>
      <c r="H7373" s="1" t="s">
        <v>77</v>
      </c>
      <c r="I7373" s="1" t="s">
        <v>76</v>
      </c>
      <c r="J7373">
        <v>3813</v>
      </c>
      <c r="K7373">
        <v>15869086</v>
      </c>
      <c r="L7373">
        <v>24</v>
      </c>
      <c r="M7373" s="2" t="b">
        <f t="shared" si="230"/>
        <v>0</v>
      </c>
      <c r="N7373" s="2" t="str">
        <f t="shared" si="231"/>
        <v>Male202165-74 yearsGR113-113</v>
      </c>
    </row>
    <row r="7374" spans="2:14" x14ac:dyDescent="0.35">
      <c r="B7374" t="s">
        <v>712</v>
      </c>
      <c r="C7374" t="s">
        <v>713</v>
      </c>
      <c r="D7374">
        <v>2021</v>
      </c>
      <c r="E7374">
        <v>2021</v>
      </c>
      <c r="F7374" s="1" t="s">
        <v>28</v>
      </c>
      <c r="G7374" s="1" t="s">
        <v>29</v>
      </c>
      <c r="H7374" s="1" t="s">
        <v>75</v>
      </c>
      <c r="I7374" s="1" t="s">
        <v>74</v>
      </c>
      <c r="J7374">
        <v>3397</v>
      </c>
      <c r="K7374">
        <v>15869086</v>
      </c>
      <c r="L7374">
        <v>21.4</v>
      </c>
      <c r="M7374" s="2" t="b">
        <f t="shared" si="230"/>
        <v>0</v>
      </c>
      <c r="N7374" s="2" t="str">
        <f t="shared" si="231"/>
        <v>Male202165-74 yearsGR113-114</v>
      </c>
    </row>
    <row r="7375" spans="2:14" x14ac:dyDescent="0.35">
      <c r="B7375" t="s">
        <v>712</v>
      </c>
      <c r="C7375" t="s">
        <v>713</v>
      </c>
      <c r="D7375">
        <v>2021</v>
      </c>
      <c r="E7375">
        <v>2021</v>
      </c>
      <c r="F7375" s="1" t="s">
        <v>28</v>
      </c>
      <c r="G7375" s="1" t="s">
        <v>29</v>
      </c>
      <c r="H7375" s="1" t="s">
        <v>162</v>
      </c>
      <c r="I7375" s="1" t="s">
        <v>161</v>
      </c>
      <c r="J7375">
        <v>153</v>
      </c>
      <c r="K7375">
        <v>15869086</v>
      </c>
      <c r="L7375">
        <v>1</v>
      </c>
      <c r="M7375" s="2" t="b">
        <f t="shared" si="230"/>
        <v>0</v>
      </c>
      <c r="N7375" s="2" t="str">
        <f t="shared" si="231"/>
        <v>Male202165-74 yearsGR113-115</v>
      </c>
    </row>
    <row r="7376" spans="2:14" x14ac:dyDescent="0.35">
      <c r="B7376" t="s">
        <v>712</v>
      </c>
      <c r="C7376" t="s">
        <v>713</v>
      </c>
      <c r="D7376">
        <v>2021</v>
      </c>
      <c r="E7376">
        <v>2021</v>
      </c>
      <c r="F7376" s="1" t="s">
        <v>28</v>
      </c>
      <c r="G7376" s="1" t="s">
        <v>29</v>
      </c>
      <c r="H7376" s="1" t="s">
        <v>160</v>
      </c>
      <c r="I7376" s="1" t="s">
        <v>159</v>
      </c>
      <c r="J7376">
        <v>263</v>
      </c>
      <c r="K7376">
        <v>15869086</v>
      </c>
      <c r="L7376">
        <v>1.7</v>
      </c>
      <c r="M7376" s="2" t="b">
        <f t="shared" si="230"/>
        <v>0</v>
      </c>
      <c r="N7376" s="2" t="str">
        <f t="shared" si="231"/>
        <v>Male202165-74 yearsGR113-116</v>
      </c>
    </row>
    <row r="7377" spans="2:14" x14ac:dyDescent="0.35">
      <c r="B7377" t="s">
        <v>712</v>
      </c>
      <c r="C7377" t="s">
        <v>713</v>
      </c>
      <c r="D7377">
        <v>2021</v>
      </c>
      <c r="E7377">
        <v>2021</v>
      </c>
      <c r="F7377" s="1" t="s">
        <v>28</v>
      </c>
      <c r="G7377" s="1" t="s">
        <v>29</v>
      </c>
      <c r="H7377" s="1" t="s">
        <v>73</v>
      </c>
      <c r="I7377" s="1" t="s">
        <v>72</v>
      </c>
      <c r="J7377">
        <v>10891</v>
      </c>
      <c r="K7377">
        <v>15869086</v>
      </c>
      <c r="L7377">
        <v>68.599999999999994</v>
      </c>
      <c r="M7377" s="2" t="b">
        <f t="shared" si="230"/>
        <v>0</v>
      </c>
      <c r="N7377" s="2" t="str">
        <f t="shared" si="231"/>
        <v>Male202165-74 yearsGR113-117</v>
      </c>
    </row>
    <row r="7378" spans="2:14" x14ac:dyDescent="0.35">
      <c r="B7378" t="s">
        <v>712</v>
      </c>
      <c r="C7378" t="s">
        <v>713</v>
      </c>
      <c r="D7378">
        <v>2021</v>
      </c>
      <c r="E7378">
        <v>2021</v>
      </c>
      <c r="F7378" s="1" t="s">
        <v>28</v>
      </c>
      <c r="G7378" s="1" t="s">
        <v>29</v>
      </c>
      <c r="H7378" s="1" t="s">
        <v>71</v>
      </c>
      <c r="I7378" s="1" t="s">
        <v>70</v>
      </c>
      <c r="J7378">
        <v>3889</v>
      </c>
      <c r="K7378">
        <v>15869086</v>
      </c>
      <c r="L7378">
        <v>24.5</v>
      </c>
      <c r="M7378" s="2" t="b">
        <f t="shared" si="230"/>
        <v>0</v>
      </c>
      <c r="N7378" s="2" t="str">
        <f t="shared" si="231"/>
        <v>Male202165-74 yearsGR113-118</v>
      </c>
    </row>
    <row r="7379" spans="2:14" x14ac:dyDescent="0.35">
      <c r="B7379" t="s">
        <v>712</v>
      </c>
      <c r="C7379" t="s">
        <v>713</v>
      </c>
      <c r="D7379">
        <v>2021</v>
      </c>
      <c r="E7379">
        <v>2021</v>
      </c>
      <c r="F7379" s="1" t="s">
        <v>28</v>
      </c>
      <c r="G7379" s="1" t="s">
        <v>29</v>
      </c>
      <c r="H7379" s="1" t="s">
        <v>158</v>
      </c>
      <c r="I7379" s="1" t="s">
        <v>157</v>
      </c>
      <c r="J7379">
        <v>42</v>
      </c>
      <c r="K7379">
        <v>15869086</v>
      </c>
      <c r="L7379">
        <v>0.3</v>
      </c>
      <c r="M7379" s="2" t="b">
        <f t="shared" si="230"/>
        <v>0</v>
      </c>
      <c r="N7379" s="2" t="str">
        <f t="shared" si="231"/>
        <v>Male202165-74 yearsGR113-119</v>
      </c>
    </row>
    <row r="7380" spans="2:14" x14ac:dyDescent="0.35">
      <c r="B7380" t="s">
        <v>712</v>
      </c>
      <c r="C7380" t="s">
        <v>713</v>
      </c>
      <c r="D7380">
        <v>2021</v>
      </c>
      <c r="E7380">
        <v>2021</v>
      </c>
      <c r="F7380" s="1" t="s">
        <v>28</v>
      </c>
      <c r="G7380" s="1" t="s">
        <v>29</v>
      </c>
      <c r="H7380" s="1" t="s">
        <v>69</v>
      </c>
      <c r="I7380" s="1" t="s">
        <v>68</v>
      </c>
      <c r="J7380">
        <v>370</v>
      </c>
      <c r="K7380">
        <v>15869086</v>
      </c>
      <c r="L7380">
        <v>2.2999999999999998</v>
      </c>
      <c r="M7380" s="2" t="b">
        <f t="shared" si="230"/>
        <v>0</v>
      </c>
      <c r="N7380" s="2" t="str">
        <f t="shared" si="231"/>
        <v>Male202165-74 yearsGR113-120</v>
      </c>
    </row>
    <row r="7381" spans="2:14" x14ac:dyDescent="0.35">
      <c r="B7381" t="s">
        <v>712</v>
      </c>
      <c r="C7381" t="s">
        <v>713</v>
      </c>
      <c r="D7381">
        <v>2021</v>
      </c>
      <c r="E7381">
        <v>2021</v>
      </c>
      <c r="F7381" s="1" t="s">
        <v>28</v>
      </c>
      <c r="G7381" s="1" t="s">
        <v>29</v>
      </c>
      <c r="H7381" s="1" t="s">
        <v>156</v>
      </c>
      <c r="I7381" s="1" t="s">
        <v>155</v>
      </c>
      <c r="J7381">
        <v>516</v>
      </c>
      <c r="K7381">
        <v>15869086</v>
      </c>
      <c r="L7381">
        <v>3.3</v>
      </c>
      <c r="M7381" s="2" t="b">
        <f t="shared" si="230"/>
        <v>0</v>
      </c>
      <c r="N7381" s="2" t="str">
        <f t="shared" si="231"/>
        <v>Male202165-74 yearsGR113-121</v>
      </c>
    </row>
    <row r="7382" spans="2:14" x14ac:dyDescent="0.35">
      <c r="B7382" t="s">
        <v>712</v>
      </c>
      <c r="C7382" t="s">
        <v>713</v>
      </c>
      <c r="D7382">
        <v>2021</v>
      </c>
      <c r="E7382">
        <v>2021</v>
      </c>
      <c r="F7382" s="1" t="s">
        <v>28</v>
      </c>
      <c r="G7382" s="1" t="s">
        <v>29</v>
      </c>
      <c r="H7382" s="1" t="s">
        <v>67</v>
      </c>
      <c r="I7382" s="1" t="s">
        <v>66</v>
      </c>
      <c r="J7382">
        <v>3826</v>
      </c>
      <c r="K7382">
        <v>15869086</v>
      </c>
      <c r="L7382">
        <v>24.1</v>
      </c>
      <c r="M7382" s="2" t="b">
        <f t="shared" si="230"/>
        <v>0</v>
      </c>
      <c r="N7382" s="2" t="str">
        <f t="shared" si="231"/>
        <v>Male202165-74 yearsGR113-122</v>
      </c>
    </row>
    <row r="7383" spans="2:14" x14ac:dyDescent="0.35">
      <c r="B7383" t="s">
        <v>712</v>
      </c>
      <c r="C7383" t="s">
        <v>713</v>
      </c>
      <c r="D7383">
        <v>2021</v>
      </c>
      <c r="E7383">
        <v>2021</v>
      </c>
      <c r="F7383" s="1" t="s">
        <v>28</v>
      </c>
      <c r="G7383" s="1" t="s">
        <v>29</v>
      </c>
      <c r="H7383" s="1" t="s">
        <v>154</v>
      </c>
      <c r="I7383" s="1" t="s">
        <v>153</v>
      </c>
      <c r="J7383">
        <v>2248</v>
      </c>
      <c r="K7383">
        <v>15869086</v>
      </c>
      <c r="L7383">
        <v>14.2</v>
      </c>
      <c r="M7383" s="2" t="b">
        <f t="shared" si="230"/>
        <v>0</v>
      </c>
      <c r="N7383" s="2" t="str">
        <f t="shared" si="231"/>
        <v>Male202165-74 yearsGR113-123</v>
      </c>
    </row>
    <row r="7384" spans="2:14" x14ac:dyDescent="0.35">
      <c r="B7384" t="s">
        <v>712</v>
      </c>
      <c r="C7384" t="s">
        <v>713</v>
      </c>
      <c r="D7384">
        <v>2021</v>
      </c>
      <c r="E7384">
        <v>2021</v>
      </c>
      <c r="F7384" s="1" t="s">
        <v>28</v>
      </c>
      <c r="G7384" s="1" t="s">
        <v>29</v>
      </c>
      <c r="H7384" s="1" t="s">
        <v>65</v>
      </c>
      <c r="I7384" s="1" t="s">
        <v>64</v>
      </c>
      <c r="J7384">
        <v>4140</v>
      </c>
      <c r="K7384">
        <v>15869086</v>
      </c>
      <c r="L7384">
        <v>26.1</v>
      </c>
      <c r="M7384" s="2" t="b">
        <f t="shared" si="230"/>
        <v>1</v>
      </c>
      <c r="N7384" s="2" t="str">
        <f t="shared" si="231"/>
        <v>Male202165-74 yearsGR113-124</v>
      </c>
    </row>
    <row r="7385" spans="2:14" x14ac:dyDescent="0.35">
      <c r="B7385" t="s">
        <v>712</v>
      </c>
      <c r="C7385" t="s">
        <v>713</v>
      </c>
      <c r="D7385">
        <v>2021</v>
      </c>
      <c r="E7385">
        <v>2021</v>
      </c>
      <c r="F7385" s="1" t="s">
        <v>28</v>
      </c>
      <c r="G7385" s="1" t="s">
        <v>29</v>
      </c>
      <c r="H7385" s="1" t="s">
        <v>152</v>
      </c>
      <c r="I7385" s="1" t="s">
        <v>151</v>
      </c>
      <c r="J7385">
        <v>3045</v>
      </c>
      <c r="K7385">
        <v>15869086</v>
      </c>
      <c r="L7385">
        <v>19.2</v>
      </c>
      <c r="M7385" s="2" t="b">
        <f t="shared" si="230"/>
        <v>0</v>
      </c>
      <c r="N7385" s="2" t="str">
        <f t="shared" si="231"/>
        <v>Male202165-74 yearsGR113-125</v>
      </c>
    </row>
    <row r="7386" spans="2:14" x14ac:dyDescent="0.35">
      <c r="B7386" t="s">
        <v>712</v>
      </c>
      <c r="C7386" t="s">
        <v>713</v>
      </c>
      <c r="D7386">
        <v>2021</v>
      </c>
      <c r="E7386">
        <v>2021</v>
      </c>
      <c r="F7386" s="1" t="s">
        <v>28</v>
      </c>
      <c r="G7386" s="1" t="s">
        <v>29</v>
      </c>
      <c r="H7386" s="1" t="s">
        <v>63</v>
      </c>
      <c r="I7386" s="1" t="s">
        <v>62</v>
      </c>
      <c r="J7386">
        <v>1095</v>
      </c>
      <c r="K7386">
        <v>15869086</v>
      </c>
      <c r="L7386">
        <v>6.9</v>
      </c>
      <c r="M7386" s="2" t="b">
        <f t="shared" si="230"/>
        <v>0</v>
      </c>
      <c r="N7386" s="2" t="str">
        <f t="shared" si="231"/>
        <v>Male202165-74 yearsGR113-126</v>
      </c>
    </row>
    <row r="7387" spans="2:14" x14ac:dyDescent="0.35">
      <c r="B7387" t="s">
        <v>712</v>
      </c>
      <c r="C7387" t="s">
        <v>713</v>
      </c>
      <c r="D7387">
        <v>2021</v>
      </c>
      <c r="E7387">
        <v>2021</v>
      </c>
      <c r="F7387" s="1" t="s">
        <v>28</v>
      </c>
      <c r="G7387" s="1" t="s">
        <v>29</v>
      </c>
      <c r="H7387" s="1" t="s">
        <v>61</v>
      </c>
      <c r="I7387" s="1" t="s">
        <v>60</v>
      </c>
      <c r="J7387">
        <v>590</v>
      </c>
      <c r="K7387">
        <v>15869086</v>
      </c>
      <c r="L7387">
        <v>3.7</v>
      </c>
      <c r="M7387" s="2" t="b">
        <f t="shared" si="230"/>
        <v>1</v>
      </c>
      <c r="N7387" s="2" t="str">
        <f t="shared" si="231"/>
        <v>Male202165-74 yearsGR113-127</v>
      </c>
    </row>
    <row r="7388" spans="2:14" x14ac:dyDescent="0.35">
      <c r="B7388" t="s">
        <v>712</v>
      </c>
      <c r="C7388" t="s">
        <v>713</v>
      </c>
      <c r="D7388">
        <v>2021</v>
      </c>
      <c r="E7388">
        <v>2021</v>
      </c>
      <c r="F7388" s="1" t="s">
        <v>28</v>
      </c>
      <c r="G7388" s="1" t="s">
        <v>29</v>
      </c>
      <c r="H7388" s="1" t="s">
        <v>59</v>
      </c>
      <c r="I7388" s="1" t="s">
        <v>58</v>
      </c>
      <c r="J7388">
        <v>277</v>
      </c>
      <c r="K7388">
        <v>15869086</v>
      </c>
      <c r="L7388">
        <v>1.7</v>
      </c>
      <c r="M7388" s="2" t="b">
        <f t="shared" si="230"/>
        <v>0</v>
      </c>
      <c r="N7388" s="2" t="str">
        <f t="shared" si="231"/>
        <v>Male202165-74 yearsGR113-128</v>
      </c>
    </row>
    <row r="7389" spans="2:14" x14ac:dyDescent="0.35">
      <c r="B7389" t="s">
        <v>712</v>
      </c>
      <c r="C7389" t="s">
        <v>713</v>
      </c>
      <c r="D7389">
        <v>2021</v>
      </c>
      <c r="E7389">
        <v>2021</v>
      </c>
      <c r="F7389" s="1" t="s">
        <v>28</v>
      </c>
      <c r="G7389" s="1" t="s">
        <v>29</v>
      </c>
      <c r="H7389" s="1" t="s">
        <v>57</v>
      </c>
      <c r="I7389" s="1" t="s">
        <v>56</v>
      </c>
      <c r="J7389">
        <v>313</v>
      </c>
      <c r="K7389">
        <v>15869086</v>
      </c>
      <c r="L7389">
        <v>2</v>
      </c>
      <c r="M7389" s="2" t="b">
        <f t="shared" si="230"/>
        <v>0</v>
      </c>
      <c r="N7389" s="2" t="str">
        <f t="shared" si="231"/>
        <v>Male202165-74 yearsGR113-129</v>
      </c>
    </row>
    <row r="7390" spans="2:14" x14ac:dyDescent="0.35">
      <c r="B7390" t="s">
        <v>712</v>
      </c>
      <c r="C7390" t="s">
        <v>713</v>
      </c>
      <c r="D7390">
        <v>2021</v>
      </c>
      <c r="E7390">
        <v>2021</v>
      </c>
      <c r="F7390" s="1" t="s">
        <v>28</v>
      </c>
      <c r="G7390" s="1" t="s">
        <v>29</v>
      </c>
      <c r="H7390" s="1" t="s">
        <v>300</v>
      </c>
      <c r="I7390" s="1" t="s">
        <v>299</v>
      </c>
      <c r="J7390">
        <v>10</v>
      </c>
      <c r="K7390">
        <v>15869086</v>
      </c>
      <c r="L7390" t="s">
        <v>10</v>
      </c>
      <c r="M7390" s="2" t="b">
        <f t="shared" si="230"/>
        <v>1</v>
      </c>
      <c r="N7390" s="2" t="str">
        <f t="shared" si="231"/>
        <v>Male202165-74 yearsGR113-130</v>
      </c>
    </row>
    <row r="7391" spans="2:14" x14ac:dyDescent="0.35">
      <c r="B7391" t="s">
        <v>712</v>
      </c>
      <c r="C7391" t="s">
        <v>713</v>
      </c>
      <c r="D7391">
        <v>2021</v>
      </c>
      <c r="E7391">
        <v>2021</v>
      </c>
      <c r="F7391" s="1" t="s">
        <v>28</v>
      </c>
      <c r="G7391" s="1" t="s">
        <v>29</v>
      </c>
      <c r="H7391" s="1" t="s">
        <v>55</v>
      </c>
      <c r="I7391" s="1" t="s">
        <v>54</v>
      </c>
      <c r="J7391">
        <v>274</v>
      </c>
      <c r="K7391">
        <v>15869086</v>
      </c>
      <c r="L7391">
        <v>1.7</v>
      </c>
      <c r="M7391" s="2" t="b">
        <f t="shared" si="230"/>
        <v>0</v>
      </c>
      <c r="N7391" s="2" t="str">
        <f t="shared" si="231"/>
        <v>Male202165-74 yearsGR113-131</v>
      </c>
    </row>
    <row r="7392" spans="2:14" x14ac:dyDescent="0.35">
      <c r="B7392" t="s">
        <v>712</v>
      </c>
      <c r="C7392" t="s">
        <v>713</v>
      </c>
      <c r="D7392">
        <v>2021</v>
      </c>
      <c r="E7392">
        <v>2021</v>
      </c>
      <c r="F7392" s="1" t="s">
        <v>28</v>
      </c>
      <c r="G7392" s="1" t="s">
        <v>29</v>
      </c>
      <c r="H7392" s="1" t="s">
        <v>150</v>
      </c>
      <c r="I7392" s="1" t="s">
        <v>149</v>
      </c>
      <c r="J7392">
        <v>14</v>
      </c>
      <c r="K7392">
        <v>15869086</v>
      </c>
      <c r="L7392" t="s">
        <v>10</v>
      </c>
      <c r="M7392" s="2" t="b">
        <f t="shared" si="230"/>
        <v>0</v>
      </c>
      <c r="N7392" s="2" t="str">
        <f t="shared" si="231"/>
        <v>Male202165-74 yearsGR113-132</v>
      </c>
    </row>
    <row r="7393" spans="2:14" x14ac:dyDescent="0.35">
      <c r="B7393" t="s">
        <v>712</v>
      </c>
      <c r="C7393" t="s">
        <v>713</v>
      </c>
      <c r="D7393">
        <v>2021</v>
      </c>
      <c r="E7393">
        <v>2021</v>
      </c>
      <c r="F7393" s="1" t="s">
        <v>28</v>
      </c>
      <c r="G7393" s="1" t="s">
        <v>29</v>
      </c>
      <c r="H7393" s="1" t="s">
        <v>53</v>
      </c>
      <c r="I7393" s="1" t="s">
        <v>52</v>
      </c>
      <c r="J7393">
        <v>260</v>
      </c>
      <c r="K7393">
        <v>15869086</v>
      </c>
      <c r="L7393">
        <v>1.6</v>
      </c>
      <c r="M7393" s="2" t="b">
        <f t="shared" si="230"/>
        <v>0</v>
      </c>
      <c r="N7393" s="2" t="str">
        <f t="shared" si="231"/>
        <v>Male202165-74 yearsGR113-133</v>
      </c>
    </row>
    <row r="7394" spans="2:14" x14ac:dyDescent="0.35">
      <c r="B7394" t="s">
        <v>712</v>
      </c>
      <c r="C7394" t="s">
        <v>713</v>
      </c>
      <c r="D7394">
        <v>2021</v>
      </c>
      <c r="E7394">
        <v>2021</v>
      </c>
      <c r="F7394" s="1" t="s">
        <v>28</v>
      </c>
      <c r="G7394" s="1" t="s">
        <v>29</v>
      </c>
      <c r="H7394" s="1" t="s">
        <v>147</v>
      </c>
      <c r="I7394" s="1" t="s">
        <v>146</v>
      </c>
      <c r="J7394">
        <v>926</v>
      </c>
      <c r="K7394">
        <v>15869086</v>
      </c>
      <c r="L7394">
        <v>5.8</v>
      </c>
      <c r="M7394" s="2" t="b">
        <f t="shared" si="230"/>
        <v>1</v>
      </c>
      <c r="N7394" s="2" t="str">
        <f t="shared" si="231"/>
        <v>Male202165-74 yearsGR113-135</v>
      </c>
    </row>
    <row r="7395" spans="2:14" x14ac:dyDescent="0.35">
      <c r="B7395" t="s">
        <v>712</v>
      </c>
      <c r="C7395" t="s">
        <v>713</v>
      </c>
      <c r="D7395">
        <v>2021</v>
      </c>
      <c r="E7395">
        <v>2021</v>
      </c>
      <c r="F7395" s="1" t="s">
        <v>28</v>
      </c>
      <c r="G7395" s="1" t="s">
        <v>29</v>
      </c>
      <c r="H7395" s="1" t="s">
        <v>145</v>
      </c>
      <c r="I7395" s="1" t="s">
        <v>144</v>
      </c>
      <c r="J7395">
        <v>467</v>
      </c>
      <c r="K7395">
        <v>15869086</v>
      </c>
      <c r="L7395">
        <v>2.9</v>
      </c>
      <c r="M7395" s="2" t="b">
        <f t="shared" si="230"/>
        <v>1</v>
      </c>
      <c r="N7395" s="2" t="str">
        <f t="shared" si="231"/>
        <v>Male202165-74 yearsGR113-136</v>
      </c>
    </row>
    <row r="7396" spans="2:14" x14ac:dyDescent="0.35">
      <c r="B7396" t="s">
        <v>712</v>
      </c>
      <c r="C7396" t="s">
        <v>713</v>
      </c>
      <c r="D7396">
        <v>2021</v>
      </c>
      <c r="E7396">
        <v>2021</v>
      </c>
      <c r="F7396" s="1" t="s">
        <v>28</v>
      </c>
      <c r="G7396" s="1" t="s">
        <v>29</v>
      </c>
      <c r="H7396" s="1" t="s">
        <v>51</v>
      </c>
      <c r="I7396" s="1" t="s">
        <v>50</v>
      </c>
      <c r="J7396">
        <v>59930</v>
      </c>
      <c r="K7396">
        <v>15869086</v>
      </c>
      <c r="L7396">
        <v>377.7</v>
      </c>
      <c r="M7396" s="2" t="b">
        <f t="shared" si="230"/>
        <v>1</v>
      </c>
      <c r="N7396" s="2" t="str">
        <f t="shared" si="231"/>
        <v>Male202165-74 yearsGR113-137</v>
      </c>
    </row>
    <row r="7397" spans="2:14" x14ac:dyDescent="0.35">
      <c r="B7397" t="s">
        <v>712</v>
      </c>
      <c r="C7397" t="s">
        <v>713</v>
      </c>
      <c r="D7397">
        <v>2021</v>
      </c>
      <c r="E7397">
        <v>2021</v>
      </c>
      <c r="F7397" s="1" t="s">
        <v>30</v>
      </c>
      <c r="G7397" s="1" t="s">
        <v>31</v>
      </c>
      <c r="H7397" s="1" t="s">
        <v>296</v>
      </c>
      <c r="I7397" s="1" t="s">
        <v>295</v>
      </c>
      <c r="J7397">
        <v>867</v>
      </c>
      <c r="K7397">
        <v>7168514</v>
      </c>
      <c r="L7397">
        <v>12.1</v>
      </c>
      <c r="M7397" s="2" t="b">
        <f t="shared" si="230"/>
        <v>0</v>
      </c>
      <c r="N7397" s="2" t="str">
        <f t="shared" si="231"/>
        <v>Male202175-84 yearsGR113-003</v>
      </c>
    </row>
    <row r="7398" spans="2:14" x14ac:dyDescent="0.35">
      <c r="B7398" t="s">
        <v>712</v>
      </c>
      <c r="C7398" t="s">
        <v>713</v>
      </c>
      <c r="D7398">
        <v>2021</v>
      </c>
      <c r="E7398">
        <v>2021</v>
      </c>
      <c r="F7398" s="1" t="s">
        <v>30</v>
      </c>
      <c r="G7398" s="1" t="s">
        <v>31</v>
      </c>
      <c r="H7398" s="1" t="s">
        <v>294</v>
      </c>
      <c r="I7398" s="1" t="s">
        <v>293</v>
      </c>
      <c r="J7398">
        <v>73</v>
      </c>
      <c r="K7398">
        <v>7168514</v>
      </c>
      <c r="L7398">
        <v>1</v>
      </c>
      <c r="M7398" s="2" t="b">
        <f t="shared" si="230"/>
        <v>1</v>
      </c>
      <c r="N7398" s="2" t="str">
        <f t="shared" si="231"/>
        <v>Male202175-84 yearsGR113-004</v>
      </c>
    </row>
    <row r="7399" spans="2:14" x14ac:dyDescent="0.35">
      <c r="B7399" t="s">
        <v>712</v>
      </c>
      <c r="C7399" t="s">
        <v>713</v>
      </c>
      <c r="D7399">
        <v>2021</v>
      </c>
      <c r="E7399">
        <v>2021</v>
      </c>
      <c r="F7399" s="1" t="s">
        <v>30</v>
      </c>
      <c r="G7399" s="1" t="s">
        <v>31</v>
      </c>
      <c r="H7399" s="1" t="s">
        <v>292</v>
      </c>
      <c r="I7399" s="1" t="s">
        <v>291</v>
      </c>
      <c r="J7399">
        <v>50</v>
      </c>
      <c r="K7399">
        <v>7168514</v>
      </c>
      <c r="L7399">
        <v>0.7</v>
      </c>
      <c r="M7399" s="2" t="b">
        <f t="shared" si="230"/>
        <v>0</v>
      </c>
      <c r="N7399" s="2" t="str">
        <f t="shared" si="231"/>
        <v>Male202175-84 yearsGR113-005</v>
      </c>
    </row>
    <row r="7400" spans="2:14" x14ac:dyDescent="0.35">
      <c r="B7400" t="s">
        <v>712</v>
      </c>
      <c r="C7400" t="s">
        <v>713</v>
      </c>
      <c r="D7400">
        <v>2021</v>
      </c>
      <c r="E7400">
        <v>2021</v>
      </c>
      <c r="F7400" s="1" t="s">
        <v>30</v>
      </c>
      <c r="G7400" s="1" t="s">
        <v>31</v>
      </c>
      <c r="H7400" s="1" t="s">
        <v>290</v>
      </c>
      <c r="I7400" s="1" t="s">
        <v>289</v>
      </c>
      <c r="J7400">
        <v>23</v>
      </c>
      <c r="K7400">
        <v>7168514</v>
      </c>
      <c r="L7400">
        <v>0.3</v>
      </c>
      <c r="M7400" s="2" t="b">
        <f t="shared" si="230"/>
        <v>0</v>
      </c>
      <c r="N7400" s="2" t="str">
        <f t="shared" si="231"/>
        <v>Male202175-84 yearsGR113-006</v>
      </c>
    </row>
    <row r="7401" spans="2:14" x14ac:dyDescent="0.35">
      <c r="B7401" t="s">
        <v>712</v>
      </c>
      <c r="C7401" t="s">
        <v>713</v>
      </c>
      <c r="D7401">
        <v>2021</v>
      </c>
      <c r="E7401">
        <v>2021</v>
      </c>
      <c r="F7401" s="1" t="s">
        <v>30</v>
      </c>
      <c r="G7401" s="1" t="s">
        <v>31</v>
      </c>
      <c r="H7401" s="1" t="s">
        <v>143</v>
      </c>
      <c r="I7401" s="1" t="s">
        <v>142</v>
      </c>
      <c r="J7401">
        <v>5444</v>
      </c>
      <c r="K7401">
        <v>7168514</v>
      </c>
      <c r="L7401">
        <v>75.900000000000006</v>
      </c>
      <c r="M7401" s="2" t="b">
        <f t="shared" si="230"/>
        <v>1</v>
      </c>
      <c r="N7401" s="2" t="str">
        <f t="shared" si="231"/>
        <v>Male202175-84 yearsGR113-010</v>
      </c>
    </row>
    <row r="7402" spans="2:14" x14ac:dyDescent="0.35">
      <c r="B7402" t="s">
        <v>712</v>
      </c>
      <c r="C7402" t="s">
        <v>713</v>
      </c>
      <c r="D7402">
        <v>2021</v>
      </c>
      <c r="E7402">
        <v>2021</v>
      </c>
      <c r="F7402" s="1" t="s">
        <v>30</v>
      </c>
      <c r="G7402" s="1" t="s">
        <v>31</v>
      </c>
      <c r="H7402" s="1" t="s">
        <v>284</v>
      </c>
      <c r="I7402" s="1" t="s">
        <v>283</v>
      </c>
      <c r="J7402">
        <v>189</v>
      </c>
      <c r="K7402">
        <v>7168514</v>
      </c>
      <c r="L7402">
        <v>2.6</v>
      </c>
      <c r="M7402" s="2" t="b">
        <f t="shared" si="230"/>
        <v>1</v>
      </c>
      <c r="N7402" s="2" t="str">
        <f t="shared" si="231"/>
        <v>Male202175-84 yearsGR113-015</v>
      </c>
    </row>
    <row r="7403" spans="2:14" x14ac:dyDescent="0.35">
      <c r="B7403" t="s">
        <v>712</v>
      </c>
      <c r="C7403" t="s">
        <v>713</v>
      </c>
      <c r="D7403">
        <v>2021</v>
      </c>
      <c r="E7403">
        <v>2021</v>
      </c>
      <c r="F7403" s="1" t="s">
        <v>30</v>
      </c>
      <c r="G7403" s="1" t="s">
        <v>31</v>
      </c>
      <c r="H7403" s="1" t="s">
        <v>282</v>
      </c>
      <c r="I7403" s="1" t="s">
        <v>281</v>
      </c>
      <c r="J7403">
        <v>168</v>
      </c>
      <c r="K7403">
        <v>7168514</v>
      </c>
      <c r="L7403">
        <v>2.2999999999999998</v>
      </c>
      <c r="M7403" s="2" t="b">
        <f t="shared" si="230"/>
        <v>1</v>
      </c>
      <c r="N7403" s="2" t="str">
        <f t="shared" si="231"/>
        <v>Male202175-84 yearsGR113-016</v>
      </c>
    </row>
    <row r="7404" spans="2:14" x14ac:dyDescent="0.35">
      <c r="B7404" t="s">
        <v>712</v>
      </c>
      <c r="C7404" t="s">
        <v>713</v>
      </c>
      <c r="D7404">
        <v>2021</v>
      </c>
      <c r="E7404">
        <v>2021</v>
      </c>
      <c r="F7404" s="1" t="s">
        <v>30</v>
      </c>
      <c r="G7404" s="1" t="s">
        <v>31</v>
      </c>
      <c r="H7404" s="1" t="s">
        <v>141</v>
      </c>
      <c r="I7404" s="1" t="s">
        <v>140</v>
      </c>
      <c r="J7404">
        <v>57368</v>
      </c>
      <c r="K7404">
        <v>7168514</v>
      </c>
      <c r="L7404">
        <v>800.3</v>
      </c>
      <c r="M7404" s="2" t="b">
        <f t="shared" si="230"/>
        <v>0</v>
      </c>
      <c r="N7404" s="2" t="str">
        <f t="shared" si="231"/>
        <v>Male202175-84 yearsGR113-018</v>
      </c>
    </row>
    <row r="7405" spans="2:14" x14ac:dyDescent="0.35">
      <c r="B7405" t="s">
        <v>712</v>
      </c>
      <c r="C7405" t="s">
        <v>713</v>
      </c>
      <c r="D7405">
        <v>2021</v>
      </c>
      <c r="E7405">
        <v>2021</v>
      </c>
      <c r="F7405" s="1" t="s">
        <v>30</v>
      </c>
      <c r="G7405" s="1" t="s">
        <v>31</v>
      </c>
      <c r="H7405" s="1" t="s">
        <v>139</v>
      </c>
      <c r="I7405" s="1" t="s">
        <v>138</v>
      </c>
      <c r="J7405">
        <v>87999</v>
      </c>
      <c r="K7405">
        <v>7168514</v>
      </c>
      <c r="L7405">
        <v>1227.5999999999999</v>
      </c>
      <c r="M7405" s="2" t="b">
        <f t="shared" si="230"/>
        <v>1</v>
      </c>
      <c r="N7405" s="2" t="str">
        <f t="shared" si="231"/>
        <v>Male202175-84 yearsGR113-019</v>
      </c>
    </row>
    <row r="7406" spans="2:14" x14ac:dyDescent="0.35">
      <c r="B7406" t="s">
        <v>712</v>
      </c>
      <c r="C7406" t="s">
        <v>713</v>
      </c>
      <c r="D7406">
        <v>2021</v>
      </c>
      <c r="E7406">
        <v>2021</v>
      </c>
      <c r="F7406" s="1" t="s">
        <v>30</v>
      </c>
      <c r="G7406" s="1" t="s">
        <v>31</v>
      </c>
      <c r="H7406" s="1" t="s">
        <v>280</v>
      </c>
      <c r="I7406" s="1" t="s">
        <v>279</v>
      </c>
      <c r="J7406">
        <v>1728</v>
      </c>
      <c r="K7406">
        <v>7168514</v>
      </c>
      <c r="L7406">
        <v>24.1</v>
      </c>
      <c r="M7406" s="2" t="b">
        <f t="shared" si="230"/>
        <v>0</v>
      </c>
      <c r="N7406" s="2" t="str">
        <f t="shared" si="231"/>
        <v>Male202175-84 yearsGR113-020</v>
      </c>
    </row>
    <row r="7407" spans="2:14" x14ac:dyDescent="0.35">
      <c r="B7407" t="s">
        <v>712</v>
      </c>
      <c r="C7407" t="s">
        <v>713</v>
      </c>
      <c r="D7407">
        <v>2021</v>
      </c>
      <c r="E7407">
        <v>2021</v>
      </c>
      <c r="F7407" s="1" t="s">
        <v>30</v>
      </c>
      <c r="G7407" s="1" t="s">
        <v>31</v>
      </c>
      <c r="H7407" s="1" t="s">
        <v>278</v>
      </c>
      <c r="I7407" s="1" t="s">
        <v>277</v>
      </c>
      <c r="J7407">
        <v>2976</v>
      </c>
      <c r="K7407">
        <v>7168514</v>
      </c>
      <c r="L7407">
        <v>41.5</v>
      </c>
      <c r="M7407" s="2" t="b">
        <f t="shared" si="230"/>
        <v>0</v>
      </c>
      <c r="N7407" s="2" t="str">
        <f t="shared" si="231"/>
        <v>Male202175-84 yearsGR113-021</v>
      </c>
    </row>
    <row r="7408" spans="2:14" x14ac:dyDescent="0.35">
      <c r="B7408" t="s">
        <v>712</v>
      </c>
      <c r="C7408" t="s">
        <v>713</v>
      </c>
      <c r="D7408">
        <v>2021</v>
      </c>
      <c r="E7408">
        <v>2021</v>
      </c>
      <c r="F7408" s="1" t="s">
        <v>30</v>
      </c>
      <c r="G7408" s="1" t="s">
        <v>31</v>
      </c>
      <c r="H7408" s="1" t="s">
        <v>276</v>
      </c>
      <c r="I7408" s="1" t="s">
        <v>275</v>
      </c>
      <c r="J7408">
        <v>1644</v>
      </c>
      <c r="K7408">
        <v>7168514</v>
      </c>
      <c r="L7408">
        <v>22.9</v>
      </c>
      <c r="M7408" s="2" t="b">
        <f t="shared" ref="M7408:M7471" si="232">LEFT(H7408,1)="#"</f>
        <v>0</v>
      </c>
      <c r="N7408" s="2" t="str">
        <f t="shared" ref="N7408:N7471" si="233">B7408&amp;E7408&amp;F7408&amp;I7408</f>
        <v>Male202175-84 yearsGR113-022</v>
      </c>
    </row>
    <row r="7409" spans="2:14" x14ac:dyDescent="0.35">
      <c r="B7409" t="s">
        <v>712</v>
      </c>
      <c r="C7409" t="s">
        <v>713</v>
      </c>
      <c r="D7409">
        <v>2021</v>
      </c>
      <c r="E7409">
        <v>2021</v>
      </c>
      <c r="F7409" s="1" t="s">
        <v>30</v>
      </c>
      <c r="G7409" s="1" t="s">
        <v>31</v>
      </c>
      <c r="H7409" s="1" t="s">
        <v>274</v>
      </c>
      <c r="I7409" s="1" t="s">
        <v>273</v>
      </c>
      <c r="J7409">
        <v>6482</v>
      </c>
      <c r="K7409">
        <v>7168514</v>
      </c>
      <c r="L7409">
        <v>90.4</v>
      </c>
      <c r="M7409" s="2" t="b">
        <f t="shared" si="232"/>
        <v>0</v>
      </c>
      <c r="N7409" s="2" t="str">
        <f t="shared" si="233"/>
        <v>Male202175-84 yearsGR113-023</v>
      </c>
    </row>
    <row r="7410" spans="2:14" x14ac:dyDescent="0.35">
      <c r="B7410" t="s">
        <v>712</v>
      </c>
      <c r="C7410" t="s">
        <v>713</v>
      </c>
      <c r="D7410">
        <v>2021</v>
      </c>
      <c r="E7410">
        <v>2021</v>
      </c>
      <c r="F7410" s="1" t="s">
        <v>30</v>
      </c>
      <c r="G7410" s="1" t="s">
        <v>31</v>
      </c>
      <c r="H7410" s="1" t="s">
        <v>272</v>
      </c>
      <c r="I7410" s="1" t="s">
        <v>271</v>
      </c>
      <c r="J7410">
        <v>4073</v>
      </c>
      <c r="K7410">
        <v>7168514</v>
      </c>
      <c r="L7410">
        <v>56.8</v>
      </c>
      <c r="M7410" s="2" t="b">
        <f t="shared" si="232"/>
        <v>0</v>
      </c>
      <c r="N7410" s="2" t="str">
        <f t="shared" si="233"/>
        <v>Male202175-84 yearsGR113-024</v>
      </c>
    </row>
    <row r="7411" spans="2:14" x14ac:dyDescent="0.35">
      <c r="B7411" t="s">
        <v>712</v>
      </c>
      <c r="C7411" t="s">
        <v>713</v>
      </c>
      <c r="D7411">
        <v>2021</v>
      </c>
      <c r="E7411">
        <v>2021</v>
      </c>
      <c r="F7411" s="1" t="s">
        <v>30</v>
      </c>
      <c r="G7411" s="1" t="s">
        <v>31</v>
      </c>
      <c r="H7411" s="1" t="s">
        <v>270</v>
      </c>
      <c r="I7411" s="1" t="s">
        <v>269</v>
      </c>
      <c r="J7411">
        <v>6717</v>
      </c>
      <c r="K7411">
        <v>7168514</v>
      </c>
      <c r="L7411">
        <v>93.7</v>
      </c>
      <c r="M7411" s="2" t="b">
        <f t="shared" si="232"/>
        <v>0</v>
      </c>
      <c r="N7411" s="2" t="str">
        <f t="shared" si="233"/>
        <v>Male202175-84 yearsGR113-025</v>
      </c>
    </row>
    <row r="7412" spans="2:14" x14ac:dyDescent="0.35">
      <c r="B7412" t="s">
        <v>712</v>
      </c>
      <c r="C7412" t="s">
        <v>713</v>
      </c>
      <c r="D7412">
        <v>2021</v>
      </c>
      <c r="E7412">
        <v>2021</v>
      </c>
      <c r="F7412" s="1" t="s">
        <v>30</v>
      </c>
      <c r="G7412" s="1" t="s">
        <v>31</v>
      </c>
      <c r="H7412" s="1" t="s">
        <v>268</v>
      </c>
      <c r="I7412" s="1" t="s">
        <v>267</v>
      </c>
      <c r="J7412">
        <v>687</v>
      </c>
      <c r="K7412">
        <v>7168514</v>
      </c>
      <c r="L7412">
        <v>9.6</v>
      </c>
      <c r="M7412" s="2" t="b">
        <f t="shared" si="232"/>
        <v>0</v>
      </c>
      <c r="N7412" s="2" t="str">
        <f t="shared" si="233"/>
        <v>Male202175-84 yearsGR113-026</v>
      </c>
    </row>
    <row r="7413" spans="2:14" x14ac:dyDescent="0.35">
      <c r="B7413" t="s">
        <v>712</v>
      </c>
      <c r="C7413" t="s">
        <v>713</v>
      </c>
      <c r="D7413">
        <v>2021</v>
      </c>
      <c r="E7413">
        <v>2021</v>
      </c>
      <c r="F7413" s="1" t="s">
        <v>30</v>
      </c>
      <c r="G7413" s="1" t="s">
        <v>31</v>
      </c>
      <c r="H7413" s="1" t="s">
        <v>266</v>
      </c>
      <c r="I7413" s="1" t="s">
        <v>265</v>
      </c>
      <c r="J7413">
        <v>21080</v>
      </c>
      <c r="K7413">
        <v>7168514</v>
      </c>
      <c r="L7413">
        <v>294.10000000000002</v>
      </c>
      <c r="M7413" s="2" t="b">
        <f t="shared" si="232"/>
        <v>0</v>
      </c>
      <c r="N7413" s="2" t="str">
        <f t="shared" si="233"/>
        <v>Male202175-84 yearsGR113-027</v>
      </c>
    </row>
    <row r="7414" spans="2:14" x14ac:dyDescent="0.35">
      <c r="B7414" t="s">
        <v>712</v>
      </c>
      <c r="C7414" t="s">
        <v>713</v>
      </c>
      <c r="D7414">
        <v>2021</v>
      </c>
      <c r="E7414">
        <v>2021</v>
      </c>
      <c r="F7414" s="1" t="s">
        <v>30</v>
      </c>
      <c r="G7414" s="1" t="s">
        <v>31</v>
      </c>
      <c r="H7414" s="1" t="s">
        <v>264</v>
      </c>
      <c r="I7414" s="1" t="s">
        <v>263</v>
      </c>
      <c r="J7414">
        <v>1424</v>
      </c>
      <c r="K7414">
        <v>7168514</v>
      </c>
      <c r="L7414">
        <v>19.899999999999999</v>
      </c>
      <c r="M7414" s="2" t="b">
        <f t="shared" si="232"/>
        <v>0</v>
      </c>
      <c r="N7414" s="2" t="str">
        <f t="shared" si="233"/>
        <v>Male202175-84 yearsGR113-028</v>
      </c>
    </row>
    <row r="7415" spans="2:14" x14ac:dyDescent="0.35">
      <c r="B7415" t="s">
        <v>712</v>
      </c>
      <c r="C7415" t="s">
        <v>713</v>
      </c>
      <c r="D7415">
        <v>2021</v>
      </c>
      <c r="E7415">
        <v>2021</v>
      </c>
      <c r="F7415" s="1" t="s">
        <v>30</v>
      </c>
      <c r="G7415" s="1" t="s">
        <v>31</v>
      </c>
      <c r="H7415" s="1" t="s">
        <v>137</v>
      </c>
      <c r="I7415" s="1" t="s">
        <v>136</v>
      </c>
      <c r="J7415">
        <v>121</v>
      </c>
      <c r="K7415">
        <v>7168514</v>
      </c>
      <c r="L7415">
        <v>1.7</v>
      </c>
      <c r="M7415" s="2" t="b">
        <f t="shared" si="232"/>
        <v>0</v>
      </c>
      <c r="N7415" s="2" t="str">
        <f t="shared" si="233"/>
        <v>Male202175-84 yearsGR113-029</v>
      </c>
    </row>
    <row r="7416" spans="2:14" x14ac:dyDescent="0.35">
      <c r="B7416" t="s">
        <v>712</v>
      </c>
      <c r="C7416" t="s">
        <v>713</v>
      </c>
      <c r="D7416">
        <v>2021</v>
      </c>
      <c r="E7416">
        <v>2021</v>
      </c>
      <c r="F7416" s="1" t="s">
        <v>30</v>
      </c>
      <c r="G7416" s="1" t="s">
        <v>31</v>
      </c>
      <c r="H7416" s="1" t="s">
        <v>256</v>
      </c>
      <c r="I7416" s="1" t="s">
        <v>255</v>
      </c>
      <c r="J7416">
        <v>11011</v>
      </c>
      <c r="K7416">
        <v>7168514</v>
      </c>
      <c r="L7416">
        <v>153.6</v>
      </c>
      <c r="M7416" s="2" t="b">
        <f t="shared" si="232"/>
        <v>0</v>
      </c>
      <c r="N7416" s="2" t="str">
        <f t="shared" si="233"/>
        <v>Male202175-84 yearsGR113-033</v>
      </c>
    </row>
    <row r="7417" spans="2:14" x14ac:dyDescent="0.35">
      <c r="B7417" t="s">
        <v>712</v>
      </c>
      <c r="C7417" t="s">
        <v>713</v>
      </c>
      <c r="D7417">
        <v>2021</v>
      </c>
      <c r="E7417">
        <v>2021</v>
      </c>
      <c r="F7417" s="1" t="s">
        <v>30</v>
      </c>
      <c r="G7417" s="1" t="s">
        <v>31</v>
      </c>
      <c r="H7417" s="1" t="s">
        <v>254</v>
      </c>
      <c r="I7417" s="1" t="s">
        <v>253</v>
      </c>
      <c r="J7417">
        <v>2465</v>
      </c>
      <c r="K7417">
        <v>7168514</v>
      </c>
      <c r="L7417">
        <v>34.4</v>
      </c>
      <c r="M7417" s="2" t="b">
        <f t="shared" si="232"/>
        <v>0</v>
      </c>
      <c r="N7417" s="2" t="str">
        <f t="shared" si="233"/>
        <v>Male202175-84 yearsGR113-034</v>
      </c>
    </row>
    <row r="7418" spans="2:14" x14ac:dyDescent="0.35">
      <c r="B7418" t="s">
        <v>712</v>
      </c>
      <c r="C7418" t="s">
        <v>713</v>
      </c>
      <c r="D7418">
        <v>2021</v>
      </c>
      <c r="E7418">
        <v>2021</v>
      </c>
      <c r="F7418" s="1" t="s">
        <v>30</v>
      </c>
      <c r="G7418" s="1" t="s">
        <v>31</v>
      </c>
      <c r="H7418" s="1" t="s">
        <v>252</v>
      </c>
      <c r="I7418" s="1" t="s">
        <v>251</v>
      </c>
      <c r="J7418">
        <v>3960</v>
      </c>
      <c r="K7418">
        <v>7168514</v>
      </c>
      <c r="L7418">
        <v>55.2</v>
      </c>
      <c r="M7418" s="2" t="b">
        <f t="shared" si="232"/>
        <v>0</v>
      </c>
      <c r="N7418" s="2" t="str">
        <f t="shared" si="233"/>
        <v>Male202175-84 yearsGR113-035</v>
      </c>
    </row>
    <row r="7419" spans="2:14" x14ac:dyDescent="0.35">
      <c r="B7419" t="s">
        <v>712</v>
      </c>
      <c r="C7419" t="s">
        <v>713</v>
      </c>
      <c r="D7419">
        <v>2021</v>
      </c>
      <c r="E7419">
        <v>2021</v>
      </c>
      <c r="F7419" s="1" t="s">
        <v>30</v>
      </c>
      <c r="G7419" s="1" t="s">
        <v>31</v>
      </c>
      <c r="H7419" s="1" t="s">
        <v>250</v>
      </c>
      <c r="I7419" s="1" t="s">
        <v>249</v>
      </c>
      <c r="J7419">
        <v>1894</v>
      </c>
      <c r="K7419">
        <v>7168514</v>
      </c>
      <c r="L7419">
        <v>26.4</v>
      </c>
      <c r="M7419" s="2" t="b">
        <f t="shared" si="232"/>
        <v>0</v>
      </c>
      <c r="N7419" s="2" t="str">
        <f t="shared" si="233"/>
        <v>Male202175-84 yearsGR113-036</v>
      </c>
    </row>
    <row r="7420" spans="2:14" x14ac:dyDescent="0.35">
      <c r="B7420" t="s">
        <v>712</v>
      </c>
      <c r="C7420" t="s">
        <v>713</v>
      </c>
      <c r="D7420">
        <v>2021</v>
      </c>
      <c r="E7420">
        <v>2021</v>
      </c>
      <c r="F7420" s="1" t="s">
        <v>30</v>
      </c>
      <c r="G7420" s="1" t="s">
        <v>31</v>
      </c>
      <c r="H7420" s="1" t="s">
        <v>135</v>
      </c>
      <c r="I7420" s="1" t="s">
        <v>134</v>
      </c>
      <c r="J7420">
        <v>10791</v>
      </c>
      <c r="K7420">
        <v>7168514</v>
      </c>
      <c r="L7420">
        <v>150.5</v>
      </c>
      <c r="M7420" s="2" t="b">
        <f t="shared" si="232"/>
        <v>0</v>
      </c>
      <c r="N7420" s="2" t="str">
        <f t="shared" si="233"/>
        <v>Male202175-84 yearsGR113-037</v>
      </c>
    </row>
    <row r="7421" spans="2:14" x14ac:dyDescent="0.35">
      <c r="B7421" t="s">
        <v>712</v>
      </c>
      <c r="C7421" t="s">
        <v>713</v>
      </c>
      <c r="D7421">
        <v>2021</v>
      </c>
      <c r="E7421">
        <v>2021</v>
      </c>
      <c r="F7421" s="1" t="s">
        <v>30</v>
      </c>
      <c r="G7421" s="1" t="s">
        <v>31</v>
      </c>
      <c r="H7421" s="1" t="s">
        <v>248</v>
      </c>
      <c r="I7421" s="1" t="s">
        <v>247</v>
      </c>
      <c r="J7421">
        <v>152</v>
      </c>
      <c r="K7421">
        <v>7168514</v>
      </c>
      <c r="L7421">
        <v>2.1</v>
      </c>
      <c r="M7421" s="2" t="b">
        <f t="shared" si="232"/>
        <v>0</v>
      </c>
      <c r="N7421" s="2" t="str">
        <f t="shared" si="233"/>
        <v>Male202175-84 yearsGR113-038</v>
      </c>
    </row>
    <row r="7422" spans="2:14" x14ac:dyDescent="0.35">
      <c r="B7422" t="s">
        <v>712</v>
      </c>
      <c r="C7422" t="s">
        <v>713</v>
      </c>
      <c r="D7422">
        <v>2021</v>
      </c>
      <c r="E7422">
        <v>2021</v>
      </c>
      <c r="F7422" s="1" t="s">
        <v>30</v>
      </c>
      <c r="G7422" s="1" t="s">
        <v>31</v>
      </c>
      <c r="H7422" s="1" t="s">
        <v>133</v>
      </c>
      <c r="I7422" s="1" t="s">
        <v>132</v>
      </c>
      <c r="J7422">
        <v>3775</v>
      </c>
      <c r="K7422">
        <v>7168514</v>
      </c>
      <c r="L7422">
        <v>52.7</v>
      </c>
      <c r="M7422" s="2" t="b">
        <f t="shared" si="232"/>
        <v>0</v>
      </c>
      <c r="N7422" s="2" t="str">
        <f t="shared" si="233"/>
        <v>Male202175-84 yearsGR113-039</v>
      </c>
    </row>
    <row r="7423" spans="2:14" x14ac:dyDescent="0.35">
      <c r="B7423" t="s">
        <v>712</v>
      </c>
      <c r="C7423" t="s">
        <v>713</v>
      </c>
      <c r="D7423">
        <v>2021</v>
      </c>
      <c r="E7423">
        <v>2021</v>
      </c>
      <c r="F7423" s="1" t="s">
        <v>30</v>
      </c>
      <c r="G7423" s="1" t="s">
        <v>31</v>
      </c>
      <c r="H7423" s="1" t="s">
        <v>246</v>
      </c>
      <c r="I7423" s="1" t="s">
        <v>245</v>
      </c>
      <c r="J7423">
        <v>4369</v>
      </c>
      <c r="K7423">
        <v>7168514</v>
      </c>
      <c r="L7423">
        <v>60.9</v>
      </c>
      <c r="M7423" s="2" t="b">
        <f t="shared" si="232"/>
        <v>0</v>
      </c>
      <c r="N7423" s="2" t="str">
        <f t="shared" si="233"/>
        <v>Male202175-84 yearsGR113-040</v>
      </c>
    </row>
    <row r="7424" spans="2:14" x14ac:dyDescent="0.35">
      <c r="B7424" t="s">
        <v>712</v>
      </c>
      <c r="C7424" t="s">
        <v>713</v>
      </c>
      <c r="D7424">
        <v>2021</v>
      </c>
      <c r="E7424">
        <v>2021</v>
      </c>
      <c r="F7424" s="1" t="s">
        <v>30</v>
      </c>
      <c r="G7424" s="1" t="s">
        <v>31</v>
      </c>
      <c r="H7424" s="1" t="s">
        <v>244</v>
      </c>
      <c r="I7424" s="1" t="s">
        <v>243</v>
      </c>
      <c r="J7424">
        <v>2468</v>
      </c>
      <c r="K7424">
        <v>7168514</v>
      </c>
      <c r="L7424">
        <v>34.4</v>
      </c>
      <c r="M7424" s="2" t="b">
        <f t="shared" si="232"/>
        <v>0</v>
      </c>
      <c r="N7424" s="2" t="str">
        <f t="shared" si="233"/>
        <v>Male202175-84 yearsGR113-041</v>
      </c>
    </row>
    <row r="7425" spans="2:14" x14ac:dyDescent="0.35">
      <c r="B7425" t="s">
        <v>712</v>
      </c>
      <c r="C7425" t="s">
        <v>713</v>
      </c>
      <c r="D7425">
        <v>2021</v>
      </c>
      <c r="E7425">
        <v>2021</v>
      </c>
      <c r="F7425" s="1" t="s">
        <v>30</v>
      </c>
      <c r="G7425" s="1" t="s">
        <v>31</v>
      </c>
      <c r="H7425" s="1" t="s">
        <v>242</v>
      </c>
      <c r="I7425" s="1" t="s">
        <v>241</v>
      </c>
      <c r="J7425">
        <v>27</v>
      </c>
      <c r="K7425">
        <v>7168514</v>
      </c>
      <c r="L7425">
        <v>0.4</v>
      </c>
      <c r="M7425" s="2" t="b">
        <f t="shared" si="232"/>
        <v>0</v>
      </c>
      <c r="N7425" s="2" t="str">
        <f t="shared" si="233"/>
        <v>Male202175-84 yearsGR113-042</v>
      </c>
    </row>
    <row r="7426" spans="2:14" x14ac:dyDescent="0.35">
      <c r="B7426" t="s">
        <v>712</v>
      </c>
      <c r="C7426" t="s">
        <v>713</v>
      </c>
      <c r="D7426">
        <v>2021</v>
      </c>
      <c r="E7426">
        <v>2021</v>
      </c>
      <c r="F7426" s="1" t="s">
        <v>30</v>
      </c>
      <c r="G7426" s="1" t="s">
        <v>31</v>
      </c>
      <c r="H7426" s="1" t="s">
        <v>240</v>
      </c>
      <c r="I7426" s="1" t="s">
        <v>239</v>
      </c>
      <c r="J7426">
        <v>10946</v>
      </c>
      <c r="K7426">
        <v>7168514</v>
      </c>
      <c r="L7426">
        <v>152.69999999999999</v>
      </c>
      <c r="M7426" s="2" t="b">
        <f t="shared" si="232"/>
        <v>0</v>
      </c>
      <c r="N7426" s="2" t="str">
        <f t="shared" si="233"/>
        <v>Male202175-84 yearsGR113-043</v>
      </c>
    </row>
    <row r="7427" spans="2:14" x14ac:dyDescent="0.35">
      <c r="B7427" t="s">
        <v>712</v>
      </c>
      <c r="C7427" t="s">
        <v>713</v>
      </c>
      <c r="D7427">
        <v>2021</v>
      </c>
      <c r="E7427">
        <v>2021</v>
      </c>
      <c r="F7427" s="1" t="s">
        <v>30</v>
      </c>
      <c r="G7427" s="1" t="s">
        <v>31</v>
      </c>
      <c r="H7427" s="1" t="s">
        <v>238</v>
      </c>
      <c r="I7427" s="1" t="s">
        <v>237</v>
      </c>
      <c r="J7427">
        <v>2912</v>
      </c>
      <c r="K7427">
        <v>7168514</v>
      </c>
      <c r="L7427">
        <v>40.6</v>
      </c>
      <c r="M7427" s="2" t="b">
        <f t="shared" si="232"/>
        <v>1</v>
      </c>
      <c r="N7427" s="2" t="str">
        <f t="shared" si="233"/>
        <v>Male202175-84 yearsGR113-044</v>
      </c>
    </row>
    <row r="7428" spans="2:14" x14ac:dyDescent="0.35">
      <c r="B7428" t="s">
        <v>712</v>
      </c>
      <c r="C7428" t="s">
        <v>713</v>
      </c>
      <c r="D7428">
        <v>2021</v>
      </c>
      <c r="E7428">
        <v>2021</v>
      </c>
      <c r="F7428" s="1" t="s">
        <v>30</v>
      </c>
      <c r="G7428" s="1" t="s">
        <v>31</v>
      </c>
      <c r="H7428" s="1" t="s">
        <v>236</v>
      </c>
      <c r="I7428" s="1" t="s">
        <v>235</v>
      </c>
      <c r="J7428">
        <v>676</v>
      </c>
      <c r="K7428">
        <v>7168514</v>
      </c>
      <c r="L7428">
        <v>9.4</v>
      </c>
      <c r="M7428" s="2" t="b">
        <f t="shared" si="232"/>
        <v>1</v>
      </c>
      <c r="N7428" s="2" t="str">
        <f t="shared" si="233"/>
        <v>Male202175-84 yearsGR113-045</v>
      </c>
    </row>
    <row r="7429" spans="2:14" x14ac:dyDescent="0.35">
      <c r="B7429" t="s">
        <v>712</v>
      </c>
      <c r="C7429" t="s">
        <v>713</v>
      </c>
      <c r="D7429">
        <v>2021</v>
      </c>
      <c r="E7429">
        <v>2021</v>
      </c>
      <c r="F7429" s="1" t="s">
        <v>30</v>
      </c>
      <c r="G7429" s="1" t="s">
        <v>31</v>
      </c>
      <c r="H7429" s="1" t="s">
        <v>131</v>
      </c>
      <c r="I7429" s="1" t="s">
        <v>130</v>
      </c>
      <c r="J7429">
        <v>14205</v>
      </c>
      <c r="K7429">
        <v>7168514</v>
      </c>
      <c r="L7429">
        <v>198.2</v>
      </c>
      <c r="M7429" s="2" t="b">
        <f t="shared" si="232"/>
        <v>1</v>
      </c>
      <c r="N7429" s="2" t="str">
        <f t="shared" si="233"/>
        <v>Male202175-84 yearsGR113-046</v>
      </c>
    </row>
    <row r="7430" spans="2:14" x14ac:dyDescent="0.35">
      <c r="B7430" t="s">
        <v>712</v>
      </c>
      <c r="C7430" t="s">
        <v>713</v>
      </c>
      <c r="D7430">
        <v>2021</v>
      </c>
      <c r="E7430">
        <v>2021</v>
      </c>
      <c r="F7430" s="1" t="s">
        <v>30</v>
      </c>
      <c r="G7430" s="1" t="s">
        <v>31</v>
      </c>
      <c r="H7430" s="1" t="s">
        <v>234</v>
      </c>
      <c r="I7430" s="1" t="s">
        <v>233</v>
      </c>
      <c r="J7430">
        <v>1837</v>
      </c>
      <c r="K7430">
        <v>7168514</v>
      </c>
      <c r="L7430">
        <v>25.6</v>
      </c>
      <c r="M7430" s="2" t="b">
        <f t="shared" si="232"/>
        <v>1</v>
      </c>
      <c r="N7430" s="2" t="str">
        <f t="shared" si="233"/>
        <v>Male202175-84 yearsGR113-047</v>
      </c>
    </row>
    <row r="7431" spans="2:14" x14ac:dyDescent="0.35">
      <c r="B7431" t="s">
        <v>712</v>
      </c>
      <c r="C7431" t="s">
        <v>713</v>
      </c>
      <c r="D7431">
        <v>2021</v>
      </c>
      <c r="E7431">
        <v>2021</v>
      </c>
      <c r="F7431" s="1" t="s">
        <v>30</v>
      </c>
      <c r="G7431" s="1" t="s">
        <v>31</v>
      </c>
      <c r="H7431" s="1" t="s">
        <v>232</v>
      </c>
      <c r="I7431" s="1" t="s">
        <v>231</v>
      </c>
      <c r="J7431">
        <v>1794</v>
      </c>
      <c r="K7431">
        <v>7168514</v>
      </c>
      <c r="L7431">
        <v>25</v>
      </c>
      <c r="M7431" s="2" t="b">
        <f t="shared" si="232"/>
        <v>0</v>
      </c>
      <c r="N7431" s="2" t="str">
        <f t="shared" si="233"/>
        <v>Male202175-84 yearsGR113-048</v>
      </c>
    </row>
    <row r="7432" spans="2:14" x14ac:dyDescent="0.35">
      <c r="B7432" t="s">
        <v>712</v>
      </c>
      <c r="C7432" t="s">
        <v>713</v>
      </c>
      <c r="D7432">
        <v>2021</v>
      </c>
      <c r="E7432">
        <v>2021</v>
      </c>
      <c r="F7432" s="1" t="s">
        <v>30</v>
      </c>
      <c r="G7432" s="1" t="s">
        <v>31</v>
      </c>
      <c r="H7432" s="1" t="s">
        <v>230</v>
      </c>
      <c r="I7432" s="1" t="s">
        <v>229</v>
      </c>
      <c r="J7432">
        <v>43</v>
      </c>
      <c r="K7432">
        <v>7168514</v>
      </c>
      <c r="L7432">
        <v>0.6</v>
      </c>
      <c r="M7432" s="2" t="b">
        <f t="shared" si="232"/>
        <v>0</v>
      </c>
      <c r="N7432" s="2" t="str">
        <f t="shared" si="233"/>
        <v>Male202175-84 yearsGR113-049</v>
      </c>
    </row>
    <row r="7433" spans="2:14" x14ac:dyDescent="0.35">
      <c r="B7433" t="s">
        <v>712</v>
      </c>
      <c r="C7433" t="s">
        <v>713</v>
      </c>
      <c r="D7433">
        <v>2021</v>
      </c>
      <c r="E7433">
        <v>2021</v>
      </c>
      <c r="F7433" s="1" t="s">
        <v>30</v>
      </c>
      <c r="G7433" s="1" t="s">
        <v>31</v>
      </c>
      <c r="H7433" s="1" t="s">
        <v>228</v>
      </c>
      <c r="I7433" s="1" t="s">
        <v>227</v>
      </c>
      <c r="J7433">
        <v>56</v>
      </c>
      <c r="K7433">
        <v>7168514</v>
      </c>
      <c r="L7433">
        <v>0.8</v>
      </c>
      <c r="M7433" s="2" t="b">
        <f t="shared" si="232"/>
        <v>1</v>
      </c>
      <c r="N7433" s="2" t="str">
        <f t="shared" si="233"/>
        <v>Male202175-84 yearsGR113-050</v>
      </c>
    </row>
    <row r="7434" spans="2:14" x14ac:dyDescent="0.35">
      <c r="B7434" t="s">
        <v>712</v>
      </c>
      <c r="C7434" t="s">
        <v>713</v>
      </c>
      <c r="D7434">
        <v>2021</v>
      </c>
      <c r="E7434">
        <v>2021</v>
      </c>
      <c r="F7434" s="1" t="s">
        <v>30</v>
      </c>
      <c r="G7434" s="1" t="s">
        <v>31</v>
      </c>
      <c r="H7434" s="1" t="s">
        <v>226</v>
      </c>
      <c r="I7434" s="1" t="s">
        <v>225</v>
      </c>
      <c r="J7434">
        <v>10570</v>
      </c>
      <c r="K7434">
        <v>7168514</v>
      </c>
      <c r="L7434">
        <v>147.5</v>
      </c>
      <c r="M7434" s="2" t="b">
        <f t="shared" si="232"/>
        <v>1</v>
      </c>
      <c r="N7434" s="2" t="str">
        <f t="shared" si="233"/>
        <v>Male202175-84 yearsGR113-051</v>
      </c>
    </row>
    <row r="7435" spans="2:14" x14ac:dyDescent="0.35">
      <c r="B7435" t="s">
        <v>712</v>
      </c>
      <c r="C7435" t="s">
        <v>713</v>
      </c>
      <c r="D7435">
        <v>2021</v>
      </c>
      <c r="E7435">
        <v>2021</v>
      </c>
      <c r="F7435" s="1" t="s">
        <v>30</v>
      </c>
      <c r="G7435" s="1" t="s">
        <v>31</v>
      </c>
      <c r="H7435" s="1" t="s">
        <v>224</v>
      </c>
      <c r="I7435" s="1" t="s">
        <v>223</v>
      </c>
      <c r="J7435">
        <v>12518</v>
      </c>
      <c r="K7435">
        <v>7168514</v>
      </c>
      <c r="L7435">
        <v>174.6</v>
      </c>
      <c r="M7435" s="2" t="b">
        <f t="shared" si="232"/>
        <v>1</v>
      </c>
      <c r="N7435" s="2" t="str">
        <f t="shared" si="233"/>
        <v>Male202175-84 yearsGR113-052</v>
      </c>
    </row>
    <row r="7436" spans="2:14" x14ac:dyDescent="0.35">
      <c r="B7436" t="s">
        <v>712</v>
      </c>
      <c r="C7436" t="s">
        <v>713</v>
      </c>
      <c r="D7436">
        <v>2021</v>
      </c>
      <c r="E7436">
        <v>2021</v>
      </c>
      <c r="F7436" s="1" t="s">
        <v>30</v>
      </c>
      <c r="G7436" s="1" t="s">
        <v>31</v>
      </c>
      <c r="H7436" s="1" t="s">
        <v>129</v>
      </c>
      <c r="I7436" s="1" t="s">
        <v>128</v>
      </c>
      <c r="J7436">
        <v>123111</v>
      </c>
      <c r="K7436">
        <v>7168514</v>
      </c>
      <c r="L7436">
        <v>1717.4</v>
      </c>
      <c r="M7436" s="2" t="b">
        <f t="shared" si="232"/>
        <v>0</v>
      </c>
      <c r="N7436" s="2" t="str">
        <f t="shared" si="233"/>
        <v>Male202175-84 yearsGR113-053</v>
      </c>
    </row>
    <row r="7437" spans="2:14" x14ac:dyDescent="0.35">
      <c r="B7437" t="s">
        <v>712</v>
      </c>
      <c r="C7437" t="s">
        <v>713</v>
      </c>
      <c r="D7437">
        <v>2021</v>
      </c>
      <c r="E7437">
        <v>2021</v>
      </c>
      <c r="F7437" s="1" t="s">
        <v>30</v>
      </c>
      <c r="G7437" s="1" t="s">
        <v>31</v>
      </c>
      <c r="H7437" s="1" t="s">
        <v>127</v>
      </c>
      <c r="I7437" s="1" t="s">
        <v>126</v>
      </c>
      <c r="J7437">
        <v>94637</v>
      </c>
      <c r="K7437">
        <v>7168514</v>
      </c>
      <c r="L7437">
        <v>1320.2</v>
      </c>
      <c r="M7437" s="2" t="b">
        <f t="shared" si="232"/>
        <v>1</v>
      </c>
      <c r="N7437" s="2" t="str">
        <f t="shared" si="233"/>
        <v>Male202175-84 yearsGR113-054</v>
      </c>
    </row>
    <row r="7438" spans="2:14" x14ac:dyDescent="0.35">
      <c r="B7438" t="s">
        <v>712</v>
      </c>
      <c r="C7438" t="s">
        <v>713</v>
      </c>
      <c r="D7438">
        <v>2021</v>
      </c>
      <c r="E7438">
        <v>2021</v>
      </c>
      <c r="F7438" s="1" t="s">
        <v>30</v>
      </c>
      <c r="G7438" s="1" t="s">
        <v>31</v>
      </c>
      <c r="H7438" s="1" t="s">
        <v>222</v>
      </c>
      <c r="I7438" s="1" t="s">
        <v>221</v>
      </c>
      <c r="J7438">
        <v>340</v>
      </c>
      <c r="K7438">
        <v>7168514</v>
      </c>
      <c r="L7438">
        <v>4.7</v>
      </c>
      <c r="M7438" s="2" t="b">
        <f t="shared" si="232"/>
        <v>0</v>
      </c>
      <c r="N7438" s="2" t="str">
        <f t="shared" si="233"/>
        <v>Male202175-84 yearsGR113-055</v>
      </c>
    </row>
    <row r="7439" spans="2:14" x14ac:dyDescent="0.35">
      <c r="B7439" t="s">
        <v>712</v>
      </c>
      <c r="C7439" t="s">
        <v>713</v>
      </c>
      <c r="D7439">
        <v>2021</v>
      </c>
      <c r="E7439">
        <v>2021</v>
      </c>
      <c r="F7439" s="1" t="s">
        <v>30</v>
      </c>
      <c r="G7439" s="1" t="s">
        <v>31</v>
      </c>
      <c r="H7439" s="1" t="s">
        <v>220</v>
      </c>
      <c r="I7439" s="1" t="s">
        <v>219</v>
      </c>
      <c r="J7439">
        <v>6426</v>
      </c>
      <c r="K7439">
        <v>7168514</v>
      </c>
      <c r="L7439">
        <v>89.6</v>
      </c>
      <c r="M7439" s="2" t="b">
        <f t="shared" si="232"/>
        <v>0</v>
      </c>
      <c r="N7439" s="2" t="str">
        <f t="shared" si="233"/>
        <v>Male202175-84 yearsGR113-056</v>
      </c>
    </row>
    <row r="7440" spans="2:14" x14ac:dyDescent="0.35">
      <c r="B7440" t="s">
        <v>712</v>
      </c>
      <c r="C7440" t="s">
        <v>713</v>
      </c>
      <c r="D7440">
        <v>2021</v>
      </c>
      <c r="E7440">
        <v>2021</v>
      </c>
      <c r="F7440" s="1" t="s">
        <v>30</v>
      </c>
      <c r="G7440" s="1" t="s">
        <v>31</v>
      </c>
      <c r="H7440" s="1" t="s">
        <v>125</v>
      </c>
      <c r="I7440" s="1" t="s">
        <v>124</v>
      </c>
      <c r="J7440">
        <v>1753</v>
      </c>
      <c r="K7440">
        <v>7168514</v>
      </c>
      <c r="L7440">
        <v>24.5</v>
      </c>
      <c r="M7440" s="2" t="b">
        <f t="shared" si="232"/>
        <v>0</v>
      </c>
      <c r="N7440" s="2" t="str">
        <f t="shared" si="233"/>
        <v>Male202175-84 yearsGR113-057</v>
      </c>
    </row>
    <row r="7441" spans="2:14" x14ac:dyDescent="0.35">
      <c r="B7441" t="s">
        <v>712</v>
      </c>
      <c r="C7441" t="s">
        <v>713</v>
      </c>
      <c r="D7441">
        <v>2021</v>
      </c>
      <c r="E7441">
        <v>2021</v>
      </c>
      <c r="F7441" s="1" t="s">
        <v>30</v>
      </c>
      <c r="G7441" s="1" t="s">
        <v>31</v>
      </c>
      <c r="H7441" s="1" t="s">
        <v>123</v>
      </c>
      <c r="I7441" s="1" t="s">
        <v>122</v>
      </c>
      <c r="J7441">
        <v>57082</v>
      </c>
      <c r="K7441">
        <v>7168514</v>
      </c>
      <c r="L7441">
        <v>796.3</v>
      </c>
      <c r="M7441" s="2" t="b">
        <f t="shared" si="232"/>
        <v>0</v>
      </c>
      <c r="N7441" s="2" t="str">
        <f t="shared" si="233"/>
        <v>Male202175-84 yearsGR113-058</v>
      </c>
    </row>
    <row r="7442" spans="2:14" x14ac:dyDescent="0.35">
      <c r="B7442" t="s">
        <v>712</v>
      </c>
      <c r="C7442" t="s">
        <v>713</v>
      </c>
      <c r="D7442">
        <v>2021</v>
      </c>
      <c r="E7442">
        <v>2021</v>
      </c>
      <c r="F7442" s="1" t="s">
        <v>30</v>
      </c>
      <c r="G7442" s="1" t="s">
        <v>31</v>
      </c>
      <c r="H7442" s="1" t="s">
        <v>121</v>
      </c>
      <c r="I7442" s="1" t="s">
        <v>120</v>
      </c>
      <c r="J7442">
        <v>15899</v>
      </c>
      <c r="K7442">
        <v>7168514</v>
      </c>
      <c r="L7442">
        <v>221.8</v>
      </c>
      <c r="M7442" s="2" t="b">
        <f t="shared" si="232"/>
        <v>0</v>
      </c>
      <c r="N7442" s="2" t="str">
        <f t="shared" si="233"/>
        <v>Male202175-84 yearsGR113-059</v>
      </c>
    </row>
    <row r="7443" spans="2:14" x14ac:dyDescent="0.35">
      <c r="B7443" t="s">
        <v>712</v>
      </c>
      <c r="C7443" t="s">
        <v>713</v>
      </c>
      <c r="D7443">
        <v>2021</v>
      </c>
      <c r="E7443">
        <v>2021</v>
      </c>
      <c r="F7443" s="1" t="s">
        <v>30</v>
      </c>
      <c r="G7443" s="1" t="s">
        <v>31</v>
      </c>
      <c r="H7443" s="1" t="s">
        <v>218</v>
      </c>
      <c r="I7443" s="1" t="s">
        <v>217</v>
      </c>
      <c r="J7443">
        <v>632</v>
      </c>
      <c r="K7443">
        <v>7168514</v>
      </c>
      <c r="L7443">
        <v>8.8000000000000007</v>
      </c>
      <c r="M7443" s="2" t="b">
        <f t="shared" si="232"/>
        <v>0</v>
      </c>
      <c r="N7443" s="2" t="str">
        <f t="shared" si="233"/>
        <v>Male202175-84 yearsGR113-060</v>
      </c>
    </row>
    <row r="7444" spans="2:14" x14ac:dyDescent="0.35">
      <c r="B7444" t="s">
        <v>712</v>
      </c>
      <c r="C7444" t="s">
        <v>713</v>
      </c>
      <c r="D7444">
        <v>2021</v>
      </c>
      <c r="E7444">
        <v>2021</v>
      </c>
      <c r="F7444" s="1" t="s">
        <v>30</v>
      </c>
      <c r="G7444" s="1" t="s">
        <v>31</v>
      </c>
      <c r="H7444" s="1" t="s">
        <v>119</v>
      </c>
      <c r="I7444" s="1" t="s">
        <v>118</v>
      </c>
      <c r="J7444">
        <v>40551</v>
      </c>
      <c r="K7444">
        <v>7168514</v>
      </c>
      <c r="L7444">
        <v>565.70000000000005</v>
      </c>
      <c r="M7444" s="2" t="b">
        <f t="shared" si="232"/>
        <v>0</v>
      </c>
      <c r="N7444" s="2" t="str">
        <f t="shared" si="233"/>
        <v>Male202175-84 yearsGR113-061</v>
      </c>
    </row>
    <row r="7445" spans="2:14" x14ac:dyDescent="0.35">
      <c r="B7445" t="s">
        <v>712</v>
      </c>
      <c r="C7445" t="s">
        <v>713</v>
      </c>
      <c r="D7445">
        <v>2021</v>
      </c>
      <c r="E7445">
        <v>2021</v>
      </c>
      <c r="F7445" s="1" t="s">
        <v>30</v>
      </c>
      <c r="G7445" s="1" t="s">
        <v>31</v>
      </c>
      <c r="H7445" s="1" t="s">
        <v>117</v>
      </c>
      <c r="I7445" s="1" t="s">
        <v>116</v>
      </c>
      <c r="J7445">
        <v>9449</v>
      </c>
      <c r="K7445">
        <v>7168514</v>
      </c>
      <c r="L7445">
        <v>131.80000000000001</v>
      </c>
      <c r="M7445" s="2" t="b">
        <f t="shared" si="232"/>
        <v>0</v>
      </c>
      <c r="N7445" s="2" t="str">
        <f t="shared" si="233"/>
        <v>Male202175-84 yearsGR113-062</v>
      </c>
    </row>
    <row r="7446" spans="2:14" x14ac:dyDescent="0.35">
      <c r="B7446" t="s">
        <v>712</v>
      </c>
      <c r="C7446" t="s">
        <v>713</v>
      </c>
      <c r="D7446">
        <v>2021</v>
      </c>
      <c r="E7446">
        <v>2021</v>
      </c>
      <c r="F7446" s="1" t="s">
        <v>30</v>
      </c>
      <c r="G7446" s="1" t="s">
        <v>31</v>
      </c>
      <c r="H7446" s="1" t="s">
        <v>115</v>
      </c>
      <c r="I7446" s="1" t="s">
        <v>114</v>
      </c>
      <c r="J7446">
        <v>31102</v>
      </c>
      <c r="K7446">
        <v>7168514</v>
      </c>
      <c r="L7446">
        <v>433.9</v>
      </c>
      <c r="M7446" s="2" t="b">
        <f t="shared" si="232"/>
        <v>0</v>
      </c>
      <c r="N7446" s="2" t="str">
        <f t="shared" si="233"/>
        <v>Male202175-84 yearsGR113-063</v>
      </c>
    </row>
    <row r="7447" spans="2:14" x14ac:dyDescent="0.35">
      <c r="B7447" t="s">
        <v>712</v>
      </c>
      <c r="C7447" t="s">
        <v>713</v>
      </c>
      <c r="D7447">
        <v>2021</v>
      </c>
      <c r="E7447">
        <v>2021</v>
      </c>
      <c r="F7447" s="1" t="s">
        <v>30</v>
      </c>
      <c r="G7447" s="1" t="s">
        <v>31</v>
      </c>
      <c r="H7447" s="1" t="s">
        <v>113</v>
      </c>
      <c r="I7447" s="1" t="s">
        <v>112</v>
      </c>
      <c r="J7447">
        <v>29036</v>
      </c>
      <c r="K7447">
        <v>7168514</v>
      </c>
      <c r="L7447">
        <v>405</v>
      </c>
      <c r="M7447" s="2" t="b">
        <f t="shared" si="232"/>
        <v>0</v>
      </c>
      <c r="N7447" s="2" t="str">
        <f t="shared" si="233"/>
        <v>Male202175-84 yearsGR113-064</v>
      </c>
    </row>
    <row r="7448" spans="2:14" x14ac:dyDescent="0.35">
      <c r="B7448" t="s">
        <v>712</v>
      </c>
      <c r="C7448" t="s">
        <v>713</v>
      </c>
      <c r="D7448">
        <v>2021</v>
      </c>
      <c r="E7448">
        <v>2021</v>
      </c>
      <c r="F7448" s="1" t="s">
        <v>30</v>
      </c>
      <c r="G7448" s="1" t="s">
        <v>31</v>
      </c>
      <c r="H7448" s="1" t="s">
        <v>111</v>
      </c>
      <c r="I7448" s="1" t="s">
        <v>110</v>
      </c>
      <c r="J7448">
        <v>188</v>
      </c>
      <c r="K7448">
        <v>7168514</v>
      </c>
      <c r="L7448">
        <v>2.6</v>
      </c>
      <c r="M7448" s="2" t="b">
        <f t="shared" si="232"/>
        <v>0</v>
      </c>
      <c r="N7448" s="2" t="str">
        <f t="shared" si="233"/>
        <v>Male202175-84 yearsGR113-065</v>
      </c>
    </row>
    <row r="7449" spans="2:14" x14ac:dyDescent="0.35">
      <c r="B7449" t="s">
        <v>712</v>
      </c>
      <c r="C7449" t="s">
        <v>713</v>
      </c>
      <c r="D7449">
        <v>2021</v>
      </c>
      <c r="E7449">
        <v>2021</v>
      </c>
      <c r="F7449" s="1" t="s">
        <v>30</v>
      </c>
      <c r="G7449" s="1" t="s">
        <v>31</v>
      </c>
      <c r="H7449" s="1" t="s">
        <v>216</v>
      </c>
      <c r="I7449" s="1" t="s">
        <v>215</v>
      </c>
      <c r="J7449">
        <v>138</v>
      </c>
      <c r="K7449">
        <v>7168514</v>
      </c>
      <c r="L7449">
        <v>1.9</v>
      </c>
      <c r="M7449" s="2" t="b">
        <f t="shared" si="232"/>
        <v>0</v>
      </c>
      <c r="N7449" s="2" t="str">
        <f t="shared" si="233"/>
        <v>Male202175-84 yearsGR113-066</v>
      </c>
    </row>
    <row r="7450" spans="2:14" x14ac:dyDescent="0.35">
      <c r="B7450" t="s">
        <v>712</v>
      </c>
      <c r="C7450" t="s">
        <v>713</v>
      </c>
      <c r="D7450">
        <v>2021</v>
      </c>
      <c r="E7450">
        <v>2021</v>
      </c>
      <c r="F7450" s="1" t="s">
        <v>30</v>
      </c>
      <c r="G7450" s="1" t="s">
        <v>31</v>
      </c>
      <c r="H7450" s="1" t="s">
        <v>214</v>
      </c>
      <c r="I7450" s="1" t="s">
        <v>213</v>
      </c>
      <c r="J7450">
        <v>11065</v>
      </c>
      <c r="K7450">
        <v>7168514</v>
      </c>
      <c r="L7450">
        <v>154.4</v>
      </c>
      <c r="M7450" s="2" t="b">
        <f t="shared" si="232"/>
        <v>0</v>
      </c>
      <c r="N7450" s="2" t="str">
        <f t="shared" si="233"/>
        <v>Male202175-84 yearsGR113-067</v>
      </c>
    </row>
    <row r="7451" spans="2:14" x14ac:dyDescent="0.35">
      <c r="B7451" t="s">
        <v>712</v>
      </c>
      <c r="C7451" t="s">
        <v>713</v>
      </c>
      <c r="D7451">
        <v>2021</v>
      </c>
      <c r="E7451">
        <v>2021</v>
      </c>
      <c r="F7451" s="1" t="s">
        <v>30</v>
      </c>
      <c r="G7451" s="1" t="s">
        <v>31</v>
      </c>
      <c r="H7451" s="1" t="s">
        <v>109</v>
      </c>
      <c r="I7451" s="1" t="s">
        <v>108</v>
      </c>
      <c r="J7451">
        <v>17645</v>
      </c>
      <c r="K7451">
        <v>7168514</v>
      </c>
      <c r="L7451">
        <v>246.1</v>
      </c>
      <c r="M7451" s="2" t="b">
        <f t="shared" si="232"/>
        <v>0</v>
      </c>
      <c r="N7451" s="2" t="str">
        <f t="shared" si="233"/>
        <v>Male202175-84 yearsGR113-068</v>
      </c>
    </row>
    <row r="7452" spans="2:14" x14ac:dyDescent="0.35">
      <c r="B7452" t="s">
        <v>712</v>
      </c>
      <c r="C7452" t="s">
        <v>713</v>
      </c>
      <c r="D7452">
        <v>2021</v>
      </c>
      <c r="E7452">
        <v>2021</v>
      </c>
      <c r="F7452" s="1" t="s">
        <v>30</v>
      </c>
      <c r="G7452" s="1" t="s">
        <v>31</v>
      </c>
      <c r="H7452" s="1" t="s">
        <v>212</v>
      </c>
      <c r="I7452" s="1" t="s">
        <v>211</v>
      </c>
      <c r="J7452">
        <v>4731</v>
      </c>
      <c r="K7452">
        <v>7168514</v>
      </c>
      <c r="L7452">
        <v>66</v>
      </c>
      <c r="M7452" s="2" t="b">
        <f t="shared" si="232"/>
        <v>1</v>
      </c>
      <c r="N7452" s="2" t="str">
        <f t="shared" si="233"/>
        <v>Male202175-84 yearsGR113-069</v>
      </c>
    </row>
    <row r="7453" spans="2:14" x14ac:dyDescent="0.35">
      <c r="B7453" t="s">
        <v>712</v>
      </c>
      <c r="C7453" t="s">
        <v>713</v>
      </c>
      <c r="D7453">
        <v>2021</v>
      </c>
      <c r="E7453">
        <v>2021</v>
      </c>
      <c r="F7453" s="1" t="s">
        <v>30</v>
      </c>
      <c r="G7453" s="1" t="s">
        <v>31</v>
      </c>
      <c r="H7453" s="1" t="s">
        <v>107</v>
      </c>
      <c r="I7453" s="1" t="s">
        <v>106</v>
      </c>
      <c r="J7453">
        <v>20346</v>
      </c>
      <c r="K7453">
        <v>7168514</v>
      </c>
      <c r="L7453">
        <v>283.8</v>
      </c>
      <c r="M7453" s="2" t="b">
        <f t="shared" si="232"/>
        <v>1</v>
      </c>
      <c r="N7453" s="2" t="str">
        <f t="shared" si="233"/>
        <v>Male202175-84 yearsGR113-070</v>
      </c>
    </row>
    <row r="7454" spans="2:14" x14ac:dyDescent="0.35">
      <c r="B7454" t="s">
        <v>712</v>
      </c>
      <c r="C7454" t="s">
        <v>713</v>
      </c>
      <c r="D7454">
        <v>2021</v>
      </c>
      <c r="E7454">
        <v>2021</v>
      </c>
      <c r="F7454" s="1" t="s">
        <v>30</v>
      </c>
      <c r="G7454" s="1" t="s">
        <v>31</v>
      </c>
      <c r="H7454" s="1" t="s">
        <v>210</v>
      </c>
      <c r="I7454" s="1" t="s">
        <v>209</v>
      </c>
      <c r="J7454">
        <v>539</v>
      </c>
      <c r="K7454">
        <v>7168514</v>
      </c>
      <c r="L7454">
        <v>7.5</v>
      </c>
      <c r="M7454" s="2" t="b">
        <f t="shared" si="232"/>
        <v>1</v>
      </c>
      <c r="N7454" s="2" t="str">
        <f t="shared" si="233"/>
        <v>Male202175-84 yearsGR113-071</v>
      </c>
    </row>
    <row r="7455" spans="2:14" x14ac:dyDescent="0.35">
      <c r="B7455" t="s">
        <v>712</v>
      </c>
      <c r="C7455" t="s">
        <v>713</v>
      </c>
      <c r="D7455">
        <v>2021</v>
      </c>
      <c r="E7455">
        <v>2021</v>
      </c>
      <c r="F7455" s="1" t="s">
        <v>30</v>
      </c>
      <c r="G7455" s="1" t="s">
        <v>31</v>
      </c>
      <c r="H7455" s="1" t="s">
        <v>208</v>
      </c>
      <c r="I7455" s="1" t="s">
        <v>207</v>
      </c>
      <c r="J7455">
        <v>2858</v>
      </c>
      <c r="K7455">
        <v>7168514</v>
      </c>
      <c r="L7455">
        <v>39.9</v>
      </c>
      <c r="M7455" s="2" t="b">
        <f t="shared" si="232"/>
        <v>0</v>
      </c>
      <c r="N7455" s="2" t="str">
        <f t="shared" si="233"/>
        <v>Male202175-84 yearsGR113-072</v>
      </c>
    </row>
    <row r="7456" spans="2:14" x14ac:dyDescent="0.35">
      <c r="B7456" t="s">
        <v>712</v>
      </c>
      <c r="C7456" t="s">
        <v>713</v>
      </c>
      <c r="D7456">
        <v>2021</v>
      </c>
      <c r="E7456">
        <v>2021</v>
      </c>
      <c r="F7456" s="1" t="s">
        <v>30</v>
      </c>
      <c r="G7456" s="1" t="s">
        <v>31</v>
      </c>
      <c r="H7456" s="1" t="s">
        <v>206</v>
      </c>
      <c r="I7456" s="1" t="s">
        <v>205</v>
      </c>
      <c r="J7456">
        <v>1455</v>
      </c>
      <c r="K7456">
        <v>7168514</v>
      </c>
      <c r="L7456">
        <v>20.3</v>
      </c>
      <c r="M7456" s="2" t="b">
        <f t="shared" si="232"/>
        <v>1</v>
      </c>
      <c r="N7456" s="2" t="str">
        <f t="shared" si="233"/>
        <v>Male202175-84 yearsGR113-073</v>
      </c>
    </row>
    <row r="7457" spans="2:14" x14ac:dyDescent="0.35">
      <c r="B7457" t="s">
        <v>712</v>
      </c>
      <c r="C7457" t="s">
        <v>713</v>
      </c>
      <c r="D7457">
        <v>2021</v>
      </c>
      <c r="E7457">
        <v>2021</v>
      </c>
      <c r="F7457" s="1" t="s">
        <v>30</v>
      </c>
      <c r="G7457" s="1" t="s">
        <v>31</v>
      </c>
      <c r="H7457" s="1" t="s">
        <v>204</v>
      </c>
      <c r="I7457" s="1" t="s">
        <v>203</v>
      </c>
      <c r="J7457">
        <v>1403</v>
      </c>
      <c r="K7457">
        <v>7168514</v>
      </c>
      <c r="L7457">
        <v>19.600000000000001</v>
      </c>
      <c r="M7457" s="2" t="b">
        <f t="shared" si="232"/>
        <v>0</v>
      </c>
      <c r="N7457" s="2" t="str">
        <f t="shared" si="233"/>
        <v>Male202175-84 yearsGR113-074</v>
      </c>
    </row>
    <row r="7458" spans="2:14" x14ac:dyDescent="0.35">
      <c r="B7458" t="s">
        <v>712</v>
      </c>
      <c r="C7458" t="s">
        <v>713</v>
      </c>
      <c r="D7458">
        <v>2021</v>
      </c>
      <c r="E7458">
        <v>2021</v>
      </c>
      <c r="F7458" s="1" t="s">
        <v>30</v>
      </c>
      <c r="G7458" s="1" t="s">
        <v>31</v>
      </c>
      <c r="H7458" s="1" t="s">
        <v>105</v>
      </c>
      <c r="I7458" s="1" t="s">
        <v>104</v>
      </c>
      <c r="J7458">
        <v>427</v>
      </c>
      <c r="K7458">
        <v>7168514</v>
      </c>
      <c r="L7458">
        <v>6</v>
      </c>
      <c r="M7458" s="2" t="b">
        <f t="shared" si="232"/>
        <v>0</v>
      </c>
      <c r="N7458" s="2" t="str">
        <f t="shared" si="233"/>
        <v>Male202175-84 yearsGR113-075</v>
      </c>
    </row>
    <row r="7459" spans="2:14" x14ac:dyDescent="0.35">
      <c r="B7459" t="s">
        <v>712</v>
      </c>
      <c r="C7459" t="s">
        <v>713</v>
      </c>
      <c r="D7459">
        <v>2021</v>
      </c>
      <c r="E7459">
        <v>2021</v>
      </c>
      <c r="F7459" s="1" t="s">
        <v>30</v>
      </c>
      <c r="G7459" s="1" t="s">
        <v>31</v>
      </c>
      <c r="H7459" s="1" t="s">
        <v>103</v>
      </c>
      <c r="I7459" s="1" t="s">
        <v>102</v>
      </c>
      <c r="J7459">
        <v>6134</v>
      </c>
      <c r="K7459">
        <v>7168514</v>
      </c>
      <c r="L7459">
        <v>85.6</v>
      </c>
      <c r="M7459" s="2" t="b">
        <f t="shared" si="232"/>
        <v>1</v>
      </c>
      <c r="N7459" s="2" t="str">
        <f t="shared" si="233"/>
        <v>Male202175-84 yearsGR113-076</v>
      </c>
    </row>
    <row r="7460" spans="2:14" x14ac:dyDescent="0.35">
      <c r="B7460" t="s">
        <v>712</v>
      </c>
      <c r="C7460" t="s">
        <v>713</v>
      </c>
      <c r="D7460">
        <v>2021</v>
      </c>
      <c r="E7460">
        <v>2021</v>
      </c>
      <c r="F7460" s="1" t="s">
        <v>30</v>
      </c>
      <c r="G7460" s="1" t="s">
        <v>31</v>
      </c>
      <c r="H7460" s="1" t="s">
        <v>202</v>
      </c>
      <c r="I7460" s="1" t="s">
        <v>201</v>
      </c>
      <c r="J7460">
        <v>69</v>
      </c>
      <c r="K7460">
        <v>7168514</v>
      </c>
      <c r="L7460">
        <v>1</v>
      </c>
      <c r="M7460" s="2" t="b">
        <f t="shared" si="232"/>
        <v>0</v>
      </c>
      <c r="N7460" s="2" t="str">
        <f t="shared" si="233"/>
        <v>Male202175-84 yearsGR113-077</v>
      </c>
    </row>
    <row r="7461" spans="2:14" x14ac:dyDescent="0.35">
      <c r="B7461" t="s">
        <v>712</v>
      </c>
      <c r="C7461" t="s">
        <v>713</v>
      </c>
      <c r="D7461">
        <v>2021</v>
      </c>
      <c r="E7461">
        <v>2021</v>
      </c>
      <c r="F7461" s="1" t="s">
        <v>30</v>
      </c>
      <c r="G7461" s="1" t="s">
        <v>31</v>
      </c>
      <c r="H7461" s="1" t="s">
        <v>101</v>
      </c>
      <c r="I7461" s="1" t="s">
        <v>100</v>
      </c>
      <c r="J7461">
        <v>6065</v>
      </c>
      <c r="K7461">
        <v>7168514</v>
      </c>
      <c r="L7461">
        <v>84.6</v>
      </c>
      <c r="M7461" s="2" t="b">
        <f t="shared" si="232"/>
        <v>0</v>
      </c>
      <c r="N7461" s="2" t="str">
        <f t="shared" si="233"/>
        <v>Male202175-84 yearsGR113-078</v>
      </c>
    </row>
    <row r="7462" spans="2:14" x14ac:dyDescent="0.35">
      <c r="B7462" t="s">
        <v>712</v>
      </c>
      <c r="C7462" t="s">
        <v>713</v>
      </c>
      <c r="D7462">
        <v>2021</v>
      </c>
      <c r="E7462">
        <v>2021</v>
      </c>
      <c r="F7462" s="1" t="s">
        <v>30</v>
      </c>
      <c r="G7462" s="1" t="s">
        <v>31</v>
      </c>
      <c r="H7462" s="1" t="s">
        <v>200</v>
      </c>
      <c r="I7462" s="1" t="s">
        <v>199</v>
      </c>
      <c r="J7462">
        <v>15</v>
      </c>
      <c r="K7462">
        <v>7168514</v>
      </c>
      <c r="L7462" t="s">
        <v>10</v>
      </c>
      <c r="M7462" s="2" t="b">
        <f t="shared" si="232"/>
        <v>0</v>
      </c>
      <c r="N7462" s="2" t="str">
        <f t="shared" si="233"/>
        <v>Male202175-84 yearsGR113-079</v>
      </c>
    </row>
    <row r="7463" spans="2:14" x14ac:dyDescent="0.35">
      <c r="B7463" t="s">
        <v>712</v>
      </c>
      <c r="C7463" t="s">
        <v>713</v>
      </c>
      <c r="D7463">
        <v>2021</v>
      </c>
      <c r="E7463">
        <v>2021</v>
      </c>
      <c r="F7463" s="1" t="s">
        <v>30</v>
      </c>
      <c r="G7463" s="1" t="s">
        <v>31</v>
      </c>
      <c r="H7463" s="1" t="s">
        <v>99</v>
      </c>
      <c r="I7463" s="1" t="s">
        <v>98</v>
      </c>
      <c r="J7463">
        <v>22157</v>
      </c>
      <c r="K7463">
        <v>7168514</v>
      </c>
      <c r="L7463">
        <v>309.10000000000002</v>
      </c>
      <c r="M7463" s="2" t="b">
        <f t="shared" si="232"/>
        <v>1</v>
      </c>
      <c r="N7463" s="2" t="str">
        <f t="shared" si="233"/>
        <v>Male202175-84 yearsGR113-082</v>
      </c>
    </row>
    <row r="7464" spans="2:14" x14ac:dyDescent="0.35">
      <c r="B7464" t="s">
        <v>712</v>
      </c>
      <c r="C7464" t="s">
        <v>713</v>
      </c>
      <c r="D7464">
        <v>2021</v>
      </c>
      <c r="E7464">
        <v>2021</v>
      </c>
      <c r="F7464" s="1" t="s">
        <v>30</v>
      </c>
      <c r="G7464" s="1" t="s">
        <v>31</v>
      </c>
      <c r="H7464" s="1" t="s">
        <v>194</v>
      </c>
      <c r="I7464" s="1" t="s">
        <v>193</v>
      </c>
      <c r="J7464">
        <v>31</v>
      </c>
      <c r="K7464">
        <v>7168514</v>
      </c>
      <c r="L7464">
        <v>0.4</v>
      </c>
      <c r="M7464" s="2" t="b">
        <f t="shared" si="232"/>
        <v>0</v>
      </c>
      <c r="N7464" s="2" t="str">
        <f t="shared" si="233"/>
        <v>Male202175-84 yearsGR113-083</v>
      </c>
    </row>
    <row r="7465" spans="2:14" x14ac:dyDescent="0.35">
      <c r="B7465" t="s">
        <v>712</v>
      </c>
      <c r="C7465" t="s">
        <v>713</v>
      </c>
      <c r="D7465">
        <v>2021</v>
      </c>
      <c r="E7465">
        <v>2021</v>
      </c>
      <c r="F7465" s="1" t="s">
        <v>30</v>
      </c>
      <c r="G7465" s="1" t="s">
        <v>31</v>
      </c>
      <c r="H7465" s="1" t="s">
        <v>192</v>
      </c>
      <c r="I7465" s="1" t="s">
        <v>191</v>
      </c>
      <c r="J7465">
        <v>1275</v>
      </c>
      <c r="K7465">
        <v>7168514</v>
      </c>
      <c r="L7465">
        <v>17.8</v>
      </c>
      <c r="M7465" s="2" t="b">
        <f t="shared" si="232"/>
        <v>0</v>
      </c>
      <c r="N7465" s="2" t="str">
        <f t="shared" si="233"/>
        <v>Male202175-84 yearsGR113-084</v>
      </c>
    </row>
    <row r="7466" spans="2:14" x14ac:dyDescent="0.35">
      <c r="B7466" t="s">
        <v>712</v>
      </c>
      <c r="C7466" t="s">
        <v>713</v>
      </c>
      <c r="D7466">
        <v>2021</v>
      </c>
      <c r="E7466">
        <v>2021</v>
      </c>
      <c r="F7466" s="1" t="s">
        <v>30</v>
      </c>
      <c r="G7466" s="1" t="s">
        <v>31</v>
      </c>
      <c r="H7466" s="1" t="s">
        <v>190</v>
      </c>
      <c r="I7466" s="1" t="s">
        <v>189</v>
      </c>
      <c r="J7466">
        <v>156</v>
      </c>
      <c r="K7466">
        <v>7168514</v>
      </c>
      <c r="L7466">
        <v>2.2000000000000002</v>
      </c>
      <c r="M7466" s="2" t="b">
        <f t="shared" si="232"/>
        <v>0</v>
      </c>
      <c r="N7466" s="2" t="str">
        <f t="shared" si="233"/>
        <v>Male202175-84 yearsGR113-085</v>
      </c>
    </row>
    <row r="7467" spans="2:14" x14ac:dyDescent="0.35">
      <c r="B7467" t="s">
        <v>712</v>
      </c>
      <c r="C7467" t="s">
        <v>713</v>
      </c>
      <c r="D7467">
        <v>2021</v>
      </c>
      <c r="E7467">
        <v>2021</v>
      </c>
      <c r="F7467" s="1" t="s">
        <v>30</v>
      </c>
      <c r="G7467" s="1" t="s">
        <v>31</v>
      </c>
      <c r="H7467" s="1" t="s">
        <v>97</v>
      </c>
      <c r="I7467" s="1" t="s">
        <v>96</v>
      </c>
      <c r="J7467">
        <v>20695</v>
      </c>
      <c r="K7467">
        <v>7168514</v>
      </c>
      <c r="L7467">
        <v>288.7</v>
      </c>
      <c r="M7467" s="2" t="b">
        <f t="shared" si="232"/>
        <v>0</v>
      </c>
      <c r="N7467" s="2" t="str">
        <f t="shared" si="233"/>
        <v>Male202175-84 yearsGR113-086</v>
      </c>
    </row>
    <row r="7468" spans="2:14" x14ac:dyDescent="0.35">
      <c r="B7468" t="s">
        <v>712</v>
      </c>
      <c r="C7468" t="s">
        <v>713</v>
      </c>
      <c r="D7468">
        <v>2021</v>
      </c>
      <c r="E7468">
        <v>2021</v>
      </c>
      <c r="F7468" s="1" t="s">
        <v>30</v>
      </c>
      <c r="G7468" s="1" t="s">
        <v>31</v>
      </c>
      <c r="H7468" s="1" t="s">
        <v>188</v>
      </c>
      <c r="I7468" s="1" t="s">
        <v>187</v>
      </c>
      <c r="J7468">
        <v>186</v>
      </c>
      <c r="K7468">
        <v>7168514</v>
      </c>
      <c r="L7468">
        <v>2.6</v>
      </c>
      <c r="M7468" s="2" t="b">
        <f t="shared" si="232"/>
        <v>1</v>
      </c>
      <c r="N7468" s="2" t="str">
        <f t="shared" si="233"/>
        <v>Male202175-84 yearsGR113-087</v>
      </c>
    </row>
    <row r="7469" spans="2:14" x14ac:dyDescent="0.35">
      <c r="B7469" t="s">
        <v>712</v>
      </c>
      <c r="C7469" t="s">
        <v>713</v>
      </c>
      <c r="D7469">
        <v>2021</v>
      </c>
      <c r="E7469">
        <v>2021</v>
      </c>
      <c r="F7469" s="1" t="s">
        <v>30</v>
      </c>
      <c r="G7469" s="1" t="s">
        <v>31</v>
      </c>
      <c r="H7469" s="1" t="s">
        <v>95</v>
      </c>
      <c r="I7469" s="1" t="s">
        <v>94</v>
      </c>
      <c r="J7469">
        <v>3285</v>
      </c>
      <c r="K7469">
        <v>7168514</v>
      </c>
      <c r="L7469">
        <v>45.8</v>
      </c>
      <c r="M7469" s="2" t="b">
        <f t="shared" si="232"/>
        <v>1</v>
      </c>
      <c r="N7469" s="2" t="str">
        <f t="shared" si="233"/>
        <v>Male202175-84 yearsGR113-088</v>
      </c>
    </row>
    <row r="7470" spans="2:14" x14ac:dyDescent="0.35">
      <c r="B7470" t="s">
        <v>712</v>
      </c>
      <c r="C7470" t="s">
        <v>713</v>
      </c>
      <c r="D7470">
        <v>2021</v>
      </c>
      <c r="E7470">
        <v>2021</v>
      </c>
      <c r="F7470" s="1" t="s">
        <v>30</v>
      </c>
      <c r="G7470" s="1" t="s">
        <v>31</v>
      </c>
      <c r="H7470" s="1" t="s">
        <v>186</v>
      </c>
      <c r="I7470" s="1" t="s">
        <v>185</v>
      </c>
      <c r="J7470">
        <v>7962</v>
      </c>
      <c r="K7470">
        <v>7168514</v>
      </c>
      <c r="L7470">
        <v>111.1</v>
      </c>
      <c r="M7470" s="2" t="b">
        <f t="shared" si="232"/>
        <v>0</v>
      </c>
      <c r="N7470" s="2" t="str">
        <f t="shared" si="233"/>
        <v>Male202175-84 yearsGR113-089</v>
      </c>
    </row>
    <row r="7471" spans="2:14" x14ac:dyDescent="0.35">
      <c r="B7471" t="s">
        <v>712</v>
      </c>
      <c r="C7471" t="s">
        <v>713</v>
      </c>
      <c r="D7471">
        <v>2021</v>
      </c>
      <c r="E7471">
        <v>2021</v>
      </c>
      <c r="F7471" s="1" t="s">
        <v>30</v>
      </c>
      <c r="G7471" s="1" t="s">
        <v>31</v>
      </c>
      <c r="H7471" s="1" t="s">
        <v>184</v>
      </c>
      <c r="I7471" s="1" t="s">
        <v>183</v>
      </c>
      <c r="J7471">
        <v>476</v>
      </c>
      <c r="K7471">
        <v>7168514</v>
      </c>
      <c r="L7471">
        <v>6.6</v>
      </c>
      <c r="M7471" s="2" t="b">
        <f t="shared" si="232"/>
        <v>1</v>
      </c>
      <c r="N7471" s="2" t="str">
        <f t="shared" si="233"/>
        <v>Male202175-84 yearsGR113-090</v>
      </c>
    </row>
    <row r="7472" spans="2:14" x14ac:dyDescent="0.35">
      <c r="B7472" t="s">
        <v>712</v>
      </c>
      <c r="C7472" t="s">
        <v>713</v>
      </c>
      <c r="D7472">
        <v>2021</v>
      </c>
      <c r="E7472">
        <v>2021</v>
      </c>
      <c r="F7472" s="1" t="s">
        <v>30</v>
      </c>
      <c r="G7472" s="1" t="s">
        <v>31</v>
      </c>
      <c r="H7472" s="1" t="s">
        <v>182</v>
      </c>
      <c r="I7472" s="1" t="s">
        <v>181</v>
      </c>
      <c r="J7472">
        <v>55</v>
      </c>
      <c r="K7472">
        <v>7168514</v>
      </c>
      <c r="L7472">
        <v>0.8</v>
      </c>
      <c r="M7472" s="2" t="b">
        <f t="shared" ref="M7472:M7535" si="234">LEFT(H7472,1)="#"</f>
        <v>1</v>
      </c>
      <c r="N7472" s="2" t="str">
        <f t="shared" ref="N7472:N7535" si="235">B7472&amp;E7472&amp;F7472&amp;I7472</f>
        <v>Male202175-84 yearsGR113-091</v>
      </c>
    </row>
    <row r="7473" spans="2:14" x14ac:dyDescent="0.35">
      <c r="B7473" t="s">
        <v>712</v>
      </c>
      <c r="C7473" t="s">
        <v>713</v>
      </c>
      <c r="D7473">
        <v>2021</v>
      </c>
      <c r="E7473">
        <v>2021</v>
      </c>
      <c r="F7473" s="1" t="s">
        <v>30</v>
      </c>
      <c r="G7473" s="1" t="s">
        <v>31</v>
      </c>
      <c r="H7473" s="1" t="s">
        <v>180</v>
      </c>
      <c r="I7473" s="1" t="s">
        <v>179</v>
      </c>
      <c r="J7473">
        <v>272</v>
      </c>
      <c r="K7473">
        <v>7168514</v>
      </c>
      <c r="L7473">
        <v>3.8</v>
      </c>
      <c r="M7473" s="2" t="b">
        <f t="shared" si="234"/>
        <v>1</v>
      </c>
      <c r="N7473" s="2" t="str">
        <f t="shared" si="235"/>
        <v>Male202175-84 yearsGR113-092</v>
      </c>
    </row>
    <row r="7474" spans="2:14" x14ac:dyDescent="0.35">
      <c r="B7474" t="s">
        <v>712</v>
      </c>
      <c r="C7474" t="s">
        <v>713</v>
      </c>
      <c r="D7474">
        <v>2021</v>
      </c>
      <c r="E7474">
        <v>2021</v>
      </c>
      <c r="F7474" s="1" t="s">
        <v>30</v>
      </c>
      <c r="G7474" s="1" t="s">
        <v>31</v>
      </c>
      <c r="H7474" s="1" t="s">
        <v>93</v>
      </c>
      <c r="I7474" s="1" t="s">
        <v>92</v>
      </c>
      <c r="J7474">
        <v>3285</v>
      </c>
      <c r="K7474">
        <v>7168514</v>
      </c>
      <c r="L7474">
        <v>45.8</v>
      </c>
      <c r="M7474" s="2" t="b">
        <f t="shared" si="234"/>
        <v>1</v>
      </c>
      <c r="N7474" s="2" t="str">
        <f t="shared" si="235"/>
        <v>Male202175-84 yearsGR113-093</v>
      </c>
    </row>
    <row r="7475" spans="2:14" x14ac:dyDescent="0.35">
      <c r="B7475" t="s">
        <v>712</v>
      </c>
      <c r="C7475" t="s">
        <v>713</v>
      </c>
      <c r="D7475">
        <v>2021</v>
      </c>
      <c r="E7475">
        <v>2021</v>
      </c>
      <c r="F7475" s="1" t="s">
        <v>30</v>
      </c>
      <c r="G7475" s="1" t="s">
        <v>31</v>
      </c>
      <c r="H7475" s="1" t="s">
        <v>91</v>
      </c>
      <c r="I7475" s="1" t="s">
        <v>90</v>
      </c>
      <c r="J7475">
        <v>1147</v>
      </c>
      <c r="K7475">
        <v>7168514</v>
      </c>
      <c r="L7475">
        <v>16</v>
      </c>
      <c r="M7475" s="2" t="b">
        <f t="shared" si="234"/>
        <v>0</v>
      </c>
      <c r="N7475" s="2" t="str">
        <f t="shared" si="235"/>
        <v>Male202175-84 yearsGR113-094</v>
      </c>
    </row>
    <row r="7476" spans="2:14" x14ac:dyDescent="0.35">
      <c r="B7476" t="s">
        <v>712</v>
      </c>
      <c r="C7476" t="s">
        <v>713</v>
      </c>
      <c r="D7476">
        <v>2021</v>
      </c>
      <c r="E7476">
        <v>2021</v>
      </c>
      <c r="F7476" s="1" t="s">
        <v>30</v>
      </c>
      <c r="G7476" s="1" t="s">
        <v>31</v>
      </c>
      <c r="H7476" s="1" t="s">
        <v>178</v>
      </c>
      <c r="I7476" s="1" t="s">
        <v>177</v>
      </c>
      <c r="J7476">
        <v>2138</v>
      </c>
      <c r="K7476">
        <v>7168514</v>
      </c>
      <c r="L7476">
        <v>29.8</v>
      </c>
      <c r="M7476" s="2" t="b">
        <f t="shared" si="234"/>
        <v>0</v>
      </c>
      <c r="N7476" s="2" t="str">
        <f t="shared" si="235"/>
        <v>Male202175-84 yearsGR113-095</v>
      </c>
    </row>
    <row r="7477" spans="2:14" x14ac:dyDescent="0.35">
      <c r="B7477" t="s">
        <v>712</v>
      </c>
      <c r="C7477" t="s">
        <v>713</v>
      </c>
      <c r="D7477">
        <v>2021</v>
      </c>
      <c r="E7477">
        <v>2021</v>
      </c>
      <c r="F7477" s="1" t="s">
        <v>30</v>
      </c>
      <c r="G7477" s="1" t="s">
        <v>31</v>
      </c>
      <c r="H7477" s="1" t="s">
        <v>176</v>
      </c>
      <c r="I7477" s="1" t="s">
        <v>175</v>
      </c>
      <c r="J7477">
        <v>707</v>
      </c>
      <c r="K7477">
        <v>7168514</v>
      </c>
      <c r="L7477">
        <v>9.9</v>
      </c>
      <c r="M7477" s="2" t="b">
        <f t="shared" si="234"/>
        <v>1</v>
      </c>
      <c r="N7477" s="2" t="str">
        <f t="shared" si="235"/>
        <v>Male202175-84 yearsGR113-096</v>
      </c>
    </row>
    <row r="7478" spans="2:14" x14ac:dyDescent="0.35">
      <c r="B7478" t="s">
        <v>712</v>
      </c>
      <c r="C7478" t="s">
        <v>713</v>
      </c>
      <c r="D7478">
        <v>2021</v>
      </c>
      <c r="E7478">
        <v>2021</v>
      </c>
      <c r="F7478" s="1" t="s">
        <v>30</v>
      </c>
      <c r="G7478" s="1" t="s">
        <v>31</v>
      </c>
      <c r="H7478" s="1" t="s">
        <v>89</v>
      </c>
      <c r="I7478" s="1" t="s">
        <v>88</v>
      </c>
      <c r="J7478">
        <v>8204</v>
      </c>
      <c r="K7478">
        <v>7168514</v>
      </c>
      <c r="L7478">
        <v>114.4</v>
      </c>
      <c r="M7478" s="2" t="b">
        <f t="shared" si="234"/>
        <v>1</v>
      </c>
      <c r="N7478" s="2" t="str">
        <f t="shared" si="235"/>
        <v>Male202175-84 yearsGR113-097</v>
      </c>
    </row>
    <row r="7479" spans="2:14" x14ac:dyDescent="0.35">
      <c r="B7479" t="s">
        <v>712</v>
      </c>
      <c r="C7479" t="s">
        <v>713</v>
      </c>
      <c r="D7479">
        <v>2021</v>
      </c>
      <c r="E7479">
        <v>2021</v>
      </c>
      <c r="F7479" s="1" t="s">
        <v>30</v>
      </c>
      <c r="G7479" s="1" t="s">
        <v>31</v>
      </c>
      <c r="H7479" s="1" t="s">
        <v>174</v>
      </c>
      <c r="I7479" s="1" t="s">
        <v>173</v>
      </c>
      <c r="J7479">
        <v>118</v>
      </c>
      <c r="K7479">
        <v>7168514</v>
      </c>
      <c r="L7479">
        <v>1.6</v>
      </c>
      <c r="M7479" s="2" t="b">
        <f t="shared" si="234"/>
        <v>0</v>
      </c>
      <c r="N7479" s="2" t="str">
        <f t="shared" si="235"/>
        <v>Male202175-84 yearsGR113-098</v>
      </c>
    </row>
    <row r="7480" spans="2:14" x14ac:dyDescent="0.35">
      <c r="B7480" t="s">
        <v>712</v>
      </c>
      <c r="C7480" t="s">
        <v>713</v>
      </c>
      <c r="D7480">
        <v>2021</v>
      </c>
      <c r="E7480">
        <v>2021</v>
      </c>
      <c r="F7480" s="1" t="s">
        <v>30</v>
      </c>
      <c r="G7480" s="1" t="s">
        <v>31</v>
      </c>
      <c r="H7480" s="1" t="s">
        <v>172</v>
      </c>
      <c r="I7480" s="1" t="s">
        <v>171</v>
      </c>
      <c r="J7480">
        <v>35</v>
      </c>
      <c r="K7480">
        <v>7168514</v>
      </c>
      <c r="L7480">
        <v>0.5</v>
      </c>
      <c r="M7480" s="2" t="b">
        <f t="shared" si="234"/>
        <v>0</v>
      </c>
      <c r="N7480" s="2" t="str">
        <f t="shared" si="235"/>
        <v>Male202175-84 yearsGR113-099</v>
      </c>
    </row>
    <row r="7481" spans="2:14" x14ac:dyDescent="0.35">
      <c r="B7481" t="s">
        <v>712</v>
      </c>
      <c r="C7481" t="s">
        <v>713</v>
      </c>
      <c r="D7481">
        <v>2021</v>
      </c>
      <c r="E7481">
        <v>2021</v>
      </c>
      <c r="F7481" s="1" t="s">
        <v>30</v>
      </c>
      <c r="G7481" s="1" t="s">
        <v>31</v>
      </c>
      <c r="H7481" s="1" t="s">
        <v>87</v>
      </c>
      <c r="I7481" s="1" t="s">
        <v>86</v>
      </c>
      <c r="J7481">
        <v>8048</v>
      </c>
      <c r="K7481">
        <v>7168514</v>
      </c>
      <c r="L7481">
        <v>112.3</v>
      </c>
      <c r="M7481" s="2" t="b">
        <f t="shared" si="234"/>
        <v>0</v>
      </c>
      <c r="N7481" s="2" t="str">
        <f t="shared" si="235"/>
        <v>Male202175-84 yearsGR113-100</v>
      </c>
    </row>
    <row r="7482" spans="2:14" x14ac:dyDescent="0.35">
      <c r="B7482" t="s">
        <v>712</v>
      </c>
      <c r="C7482" t="s">
        <v>713</v>
      </c>
      <c r="D7482">
        <v>2021</v>
      </c>
      <c r="E7482">
        <v>2021</v>
      </c>
      <c r="F7482" s="1" t="s">
        <v>30</v>
      </c>
      <c r="G7482" s="1" t="s">
        <v>31</v>
      </c>
      <c r="H7482" s="1" t="s">
        <v>170</v>
      </c>
      <c r="I7482" s="1" t="s">
        <v>169</v>
      </c>
      <c r="J7482">
        <v>113</v>
      </c>
      <c r="K7482">
        <v>7168514</v>
      </c>
      <c r="L7482">
        <v>1.6</v>
      </c>
      <c r="M7482" s="2" t="b">
        <f t="shared" si="234"/>
        <v>1</v>
      </c>
      <c r="N7482" s="2" t="str">
        <f t="shared" si="235"/>
        <v>Male202175-84 yearsGR113-102</v>
      </c>
    </row>
    <row r="7483" spans="2:14" x14ac:dyDescent="0.35">
      <c r="B7483" t="s">
        <v>712</v>
      </c>
      <c r="C7483" t="s">
        <v>713</v>
      </c>
      <c r="D7483">
        <v>2021</v>
      </c>
      <c r="E7483">
        <v>2021</v>
      </c>
      <c r="F7483" s="1" t="s">
        <v>30</v>
      </c>
      <c r="G7483" s="1" t="s">
        <v>31</v>
      </c>
      <c r="H7483" s="1" t="s">
        <v>168</v>
      </c>
      <c r="I7483" s="1" t="s">
        <v>167</v>
      </c>
      <c r="J7483">
        <v>218</v>
      </c>
      <c r="K7483">
        <v>7168514</v>
      </c>
      <c r="L7483">
        <v>3</v>
      </c>
      <c r="M7483" s="2" t="b">
        <f t="shared" si="234"/>
        <v>1</v>
      </c>
      <c r="N7483" s="2" t="str">
        <f t="shared" si="235"/>
        <v>Male202175-84 yearsGR113-103</v>
      </c>
    </row>
    <row r="7484" spans="2:14" x14ac:dyDescent="0.35">
      <c r="B7484" t="s">
        <v>712</v>
      </c>
      <c r="C7484" t="s">
        <v>713</v>
      </c>
      <c r="D7484">
        <v>2021</v>
      </c>
      <c r="E7484">
        <v>2021</v>
      </c>
      <c r="F7484" s="1" t="s">
        <v>30</v>
      </c>
      <c r="G7484" s="1" t="s">
        <v>31</v>
      </c>
      <c r="H7484" s="1" t="s">
        <v>164</v>
      </c>
      <c r="I7484" s="1" t="s">
        <v>163</v>
      </c>
      <c r="J7484">
        <v>211</v>
      </c>
      <c r="K7484">
        <v>7168514</v>
      </c>
      <c r="L7484">
        <v>2.9</v>
      </c>
      <c r="M7484" s="2" t="b">
        <f t="shared" si="234"/>
        <v>1</v>
      </c>
      <c r="N7484" s="2" t="str">
        <f t="shared" si="235"/>
        <v>Male202175-84 yearsGR113-109</v>
      </c>
    </row>
    <row r="7485" spans="2:14" x14ac:dyDescent="0.35">
      <c r="B7485" t="s">
        <v>712</v>
      </c>
      <c r="C7485" t="s">
        <v>713</v>
      </c>
      <c r="D7485">
        <v>2021</v>
      </c>
      <c r="E7485">
        <v>2021</v>
      </c>
      <c r="F7485" s="1" t="s">
        <v>30</v>
      </c>
      <c r="G7485" s="1" t="s">
        <v>31</v>
      </c>
      <c r="H7485" s="1" t="s">
        <v>83</v>
      </c>
      <c r="I7485" s="1" t="s">
        <v>82</v>
      </c>
      <c r="J7485">
        <v>2797</v>
      </c>
      <c r="K7485">
        <v>7168514</v>
      </c>
      <c r="L7485">
        <v>39</v>
      </c>
      <c r="M7485" s="2" t="b">
        <f t="shared" si="234"/>
        <v>0</v>
      </c>
      <c r="N7485" s="2" t="str">
        <f t="shared" si="235"/>
        <v>Male202175-84 yearsGR113-110</v>
      </c>
    </row>
    <row r="7486" spans="2:14" x14ac:dyDescent="0.35">
      <c r="B7486" t="s">
        <v>712</v>
      </c>
      <c r="C7486" t="s">
        <v>713</v>
      </c>
      <c r="D7486">
        <v>2021</v>
      </c>
      <c r="E7486">
        <v>2021</v>
      </c>
      <c r="F7486" s="1" t="s">
        <v>30</v>
      </c>
      <c r="G7486" s="1" t="s">
        <v>31</v>
      </c>
      <c r="H7486" s="1" t="s">
        <v>81</v>
      </c>
      <c r="I7486" s="1" t="s">
        <v>80</v>
      </c>
      <c r="J7486">
        <v>42522</v>
      </c>
      <c r="K7486">
        <v>7168514</v>
      </c>
      <c r="L7486">
        <v>593.20000000000005</v>
      </c>
      <c r="M7486" s="2" t="b">
        <f t="shared" si="234"/>
        <v>0</v>
      </c>
      <c r="N7486" s="2" t="str">
        <f t="shared" si="235"/>
        <v>Male202175-84 yearsGR113-111</v>
      </c>
    </row>
    <row r="7487" spans="2:14" x14ac:dyDescent="0.35">
      <c r="B7487" t="s">
        <v>712</v>
      </c>
      <c r="C7487" t="s">
        <v>713</v>
      </c>
      <c r="D7487">
        <v>2021</v>
      </c>
      <c r="E7487">
        <v>2021</v>
      </c>
      <c r="F7487" s="1" t="s">
        <v>30</v>
      </c>
      <c r="G7487" s="1" t="s">
        <v>31</v>
      </c>
      <c r="H7487" s="1" t="s">
        <v>79</v>
      </c>
      <c r="I7487" s="1" t="s">
        <v>78</v>
      </c>
      <c r="J7487">
        <v>11540</v>
      </c>
      <c r="K7487">
        <v>7168514</v>
      </c>
      <c r="L7487">
        <v>161</v>
      </c>
      <c r="M7487" s="2" t="b">
        <f t="shared" si="234"/>
        <v>1</v>
      </c>
      <c r="N7487" s="2" t="str">
        <f t="shared" si="235"/>
        <v>Male202175-84 yearsGR113-112</v>
      </c>
    </row>
    <row r="7488" spans="2:14" x14ac:dyDescent="0.35">
      <c r="B7488" t="s">
        <v>712</v>
      </c>
      <c r="C7488" t="s">
        <v>713</v>
      </c>
      <c r="D7488">
        <v>2021</v>
      </c>
      <c r="E7488">
        <v>2021</v>
      </c>
      <c r="F7488" s="1" t="s">
        <v>30</v>
      </c>
      <c r="G7488" s="1" t="s">
        <v>31</v>
      </c>
      <c r="H7488" s="1" t="s">
        <v>77</v>
      </c>
      <c r="I7488" s="1" t="s">
        <v>76</v>
      </c>
      <c r="J7488">
        <v>1997</v>
      </c>
      <c r="K7488">
        <v>7168514</v>
      </c>
      <c r="L7488">
        <v>27.9</v>
      </c>
      <c r="M7488" s="2" t="b">
        <f t="shared" si="234"/>
        <v>0</v>
      </c>
      <c r="N7488" s="2" t="str">
        <f t="shared" si="235"/>
        <v>Male202175-84 yearsGR113-113</v>
      </c>
    </row>
    <row r="7489" spans="2:14" x14ac:dyDescent="0.35">
      <c r="B7489" t="s">
        <v>712</v>
      </c>
      <c r="C7489" t="s">
        <v>713</v>
      </c>
      <c r="D7489">
        <v>2021</v>
      </c>
      <c r="E7489">
        <v>2021</v>
      </c>
      <c r="F7489" s="1" t="s">
        <v>30</v>
      </c>
      <c r="G7489" s="1" t="s">
        <v>31</v>
      </c>
      <c r="H7489" s="1" t="s">
        <v>75</v>
      </c>
      <c r="I7489" s="1" t="s">
        <v>74</v>
      </c>
      <c r="J7489">
        <v>1857</v>
      </c>
      <c r="K7489">
        <v>7168514</v>
      </c>
      <c r="L7489">
        <v>25.9</v>
      </c>
      <c r="M7489" s="2" t="b">
        <f t="shared" si="234"/>
        <v>0</v>
      </c>
      <c r="N7489" s="2" t="str">
        <f t="shared" si="235"/>
        <v>Male202175-84 yearsGR113-114</v>
      </c>
    </row>
    <row r="7490" spans="2:14" x14ac:dyDescent="0.35">
      <c r="B7490" t="s">
        <v>712</v>
      </c>
      <c r="C7490" t="s">
        <v>713</v>
      </c>
      <c r="D7490">
        <v>2021</v>
      </c>
      <c r="E7490">
        <v>2021</v>
      </c>
      <c r="F7490" s="1" t="s">
        <v>30</v>
      </c>
      <c r="G7490" s="1" t="s">
        <v>31</v>
      </c>
      <c r="H7490" s="1" t="s">
        <v>162</v>
      </c>
      <c r="I7490" s="1" t="s">
        <v>161</v>
      </c>
      <c r="J7490">
        <v>68</v>
      </c>
      <c r="K7490">
        <v>7168514</v>
      </c>
      <c r="L7490">
        <v>0.9</v>
      </c>
      <c r="M7490" s="2" t="b">
        <f t="shared" si="234"/>
        <v>0</v>
      </c>
      <c r="N7490" s="2" t="str">
        <f t="shared" si="235"/>
        <v>Male202175-84 yearsGR113-115</v>
      </c>
    </row>
    <row r="7491" spans="2:14" x14ac:dyDescent="0.35">
      <c r="B7491" t="s">
        <v>712</v>
      </c>
      <c r="C7491" t="s">
        <v>713</v>
      </c>
      <c r="D7491">
        <v>2021</v>
      </c>
      <c r="E7491">
        <v>2021</v>
      </c>
      <c r="F7491" s="1" t="s">
        <v>30</v>
      </c>
      <c r="G7491" s="1" t="s">
        <v>31</v>
      </c>
      <c r="H7491" s="1" t="s">
        <v>160</v>
      </c>
      <c r="I7491" s="1" t="s">
        <v>159</v>
      </c>
      <c r="J7491">
        <v>72</v>
      </c>
      <c r="K7491">
        <v>7168514</v>
      </c>
      <c r="L7491">
        <v>1</v>
      </c>
      <c r="M7491" s="2" t="b">
        <f t="shared" si="234"/>
        <v>0</v>
      </c>
      <c r="N7491" s="2" t="str">
        <f t="shared" si="235"/>
        <v>Male202175-84 yearsGR113-116</v>
      </c>
    </row>
    <row r="7492" spans="2:14" x14ac:dyDescent="0.35">
      <c r="B7492" t="s">
        <v>712</v>
      </c>
      <c r="C7492" t="s">
        <v>713</v>
      </c>
      <c r="D7492">
        <v>2021</v>
      </c>
      <c r="E7492">
        <v>2021</v>
      </c>
      <c r="F7492" s="1" t="s">
        <v>30</v>
      </c>
      <c r="G7492" s="1" t="s">
        <v>31</v>
      </c>
      <c r="H7492" s="1" t="s">
        <v>73</v>
      </c>
      <c r="I7492" s="1" t="s">
        <v>72</v>
      </c>
      <c r="J7492">
        <v>9543</v>
      </c>
      <c r="K7492">
        <v>7168514</v>
      </c>
      <c r="L7492">
        <v>133.1</v>
      </c>
      <c r="M7492" s="2" t="b">
        <f t="shared" si="234"/>
        <v>0</v>
      </c>
      <c r="N7492" s="2" t="str">
        <f t="shared" si="235"/>
        <v>Male202175-84 yearsGR113-117</v>
      </c>
    </row>
    <row r="7493" spans="2:14" x14ac:dyDescent="0.35">
      <c r="B7493" t="s">
        <v>712</v>
      </c>
      <c r="C7493" t="s">
        <v>713</v>
      </c>
      <c r="D7493">
        <v>2021</v>
      </c>
      <c r="E7493">
        <v>2021</v>
      </c>
      <c r="F7493" s="1" t="s">
        <v>30</v>
      </c>
      <c r="G7493" s="1" t="s">
        <v>31</v>
      </c>
      <c r="H7493" s="1" t="s">
        <v>71</v>
      </c>
      <c r="I7493" s="1" t="s">
        <v>70</v>
      </c>
      <c r="J7493">
        <v>6428</v>
      </c>
      <c r="K7493">
        <v>7168514</v>
      </c>
      <c r="L7493">
        <v>89.7</v>
      </c>
      <c r="M7493" s="2" t="b">
        <f t="shared" si="234"/>
        <v>0</v>
      </c>
      <c r="N7493" s="2" t="str">
        <f t="shared" si="235"/>
        <v>Male202175-84 yearsGR113-118</v>
      </c>
    </row>
    <row r="7494" spans="2:14" x14ac:dyDescent="0.35">
      <c r="B7494" t="s">
        <v>712</v>
      </c>
      <c r="C7494" t="s">
        <v>713</v>
      </c>
      <c r="D7494">
        <v>2021</v>
      </c>
      <c r="E7494">
        <v>2021</v>
      </c>
      <c r="F7494" s="1" t="s">
        <v>30</v>
      </c>
      <c r="G7494" s="1" t="s">
        <v>31</v>
      </c>
      <c r="H7494" s="1" t="s">
        <v>158</v>
      </c>
      <c r="I7494" s="1" t="s">
        <v>157</v>
      </c>
      <c r="J7494">
        <v>18</v>
      </c>
      <c r="K7494">
        <v>7168514</v>
      </c>
      <c r="L7494" t="s">
        <v>10</v>
      </c>
      <c r="M7494" s="2" t="b">
        <f t="shared" si="234"/>
        <v>0</v>
      </c>
      <c r="N7494" s="2" t="str">
        <f t="shared" si="235"/>
        <v>Male202175-84 yearsGR113-119</v>
      </c>
    </row>
    <row r="7495" spans="2:14" x14ac:dyDescent="0.35">
      <c r="B7495" t="s">
        <v>712</v>
      </c>
      <c r="C7495" t="s">
        <v>713</v>
      </c>
      <c r="D7495">
        <v>2021</v>
      </c>
      <c r="E7495">
        <v>2021</v>
      </c>
      <c r="F7495" s="1" t="s">
        <v>30</v>
      </c>
      <c r="G7495" s="1" t="s">
        <v>31</v>
      </c>
      <c r="H7495" s="1" t="s">
        <v>69</v>
      </c>
      <c r="I7495" s="1" t="s">
        <v>68</v>
      </c>
      <c r="J7495">
        <v>217</v>
      </c>
      <c r="K7495">
        <v>7168514</v>
      </c>
      <c r="L7495">
        <v>3</v>
      </c>
      <c r="M7495" s="2" t="b">
        <f t="shared" si="234"/>
        <v>0</v>
      </c>
      <c r="N7495" s="2" t="str">
        <f t="shared" si="235"/>
        <v>Male202175-84 yearsGR113-120</v>
      </c>
    </row>
    <row r="7496" spans="2:14" x14ac:dyDescent="0.35">
      <c r="B7496" t="s">
        <v>712</v>
      </c>
      <c r="C7496" t="s">
        <v>713</v>
      </c>
      <c r="D7496">
        <v>2021</v>
      </c>
      <c r="E7496">
        <v>2021</v>
      </c>
      <c r="F7496" s="1" t="s">
        <v>30</v>
      </c>
      <c r="G7496" s="1" t="s">
        <v>31</v>
      </c>
      <c r="H7496" s="1" t="s">
        <v>156</v>
      </c>
      <c r="I7496" s="1" t="s">
        <v>155</v>
      </c>
      <c r="J7496">
        <v>348</v>
      </c>
      <c r="K7496">
        <v>7168514</v>
      </c>
      <c r="L7496">
        <v>4.9000000000000004</v>
      </c>
      <c r="M7496" s="2" t="b">
        <f t="shared" si="234"/>
        <v>0</v>
      </c>
      <c r="N7496" s="2" t="str">
        <f t="shared" si="235"/>
        <v>Male202175-84 yearsGR113-121</v>
      </c>
    </row>
    <row r="7497" spans="2:14" x14ac:dyDescent="0.35">
      <c r="B7497" t="s">
        <v>712</v>
      </c>
      <c r="C7497" t="s">
        <v>713</v>
      </c>
      <c r="D7497">
        <v>2021</v>
      </c>
      <c r="E7497">
        <v>2021</v>
      </c>
      <c r="F7497" s="1" t="s">
        <v>30</v>
      </c>
      <c r="G7497" s="1" t="s">
        <v>31</v>
      </c>
      <c r="H7497" s="1" t="s">
        <v>67</v>
      </c>
      <c r="I7497" s="1" t="s">
        <v>66</v>
      </c>
      <c r="J7497">
        <v>391</v>
      </c>
      <c r="K7497">
        <v>7168514</v>
      </c>
      <c r="L7497">
        <v>5.5</v>
      </c>
      <c r="M7497" s="2" t="b">
        <f t="shared" si="234"/>
        <v>0</v>
      </c>
      <c r="N7497" s="2" t="str">
        <f t="shared" si="235"/>
        <v>Male202175-84 yearsGR113-122</v>
      </c>
    </row>
    <row r="7498" spans="2:14" x14ac:dyDescent="0.35">
      <c r="B7498" t="s">
        <v>712</v>
      </c>
      <c r="C7498" t="s">
        <v>713</v>
      </c>
      <c r="D7498">
        <v>2021</v>
      </c>
      <c r="E7498">
        <v>2021</v>
      </c>
      <c r="F7498" s="1" t="s">
        <v>30</v>
      </c>
      <c r="G7498" s="1" t="s">
        <v>31</v>
      </c>
      <c r="H7498" s="1" t="s">
        <v>154</v>
      </c>
      <c r="I7498" s="1" t="s">
        <v>153</v>
      </c>
      <c r="J7498">
        <v>2141</v>
      </c>
      <c r="K7498">
        <v>7168514</v>
      </c>
      <c r="L7498">
        <v>29.9</v>
      </c>
      <c r="M7498" s="2" t="b">
        <f t="shared" si="234"/>
        <v>0</v>
      </c>
      <c r="N7498" s="2" t="str">
        <f t="shared" si="235"/>
        <v>Male202175-84 yearsGR113-123</v>
      </c>
    </row>
    <row r="7499" spans="2:14" x14ac:dyDescent="0.35">
      <c r="B7499" t="s">
        <v>712</v>
      </c>
      <c r="C7499" t="s">
        <v>713</v>
      </c>
      <c r="D7499">
        <v>2021</v>
      </c>
      <c r="E7499">
        <v>2021</v>
      </c>
      <c r="F7499" s="1" t="s">
        <v>30</v>
      </c>
      <c r="G7499" s="1" t="s">
        <v>31</v>
      </c>
      <c r="H7499" s="1" t="s">
        <v>65</v>
      </c>
      <c r="I7499" s="1" t="s">
        <v>64</v>
      </c>
      <c r="J7499">
        <v>2736</v>
      </c>
      <c r="K7499">
        <v>7168514</v>
      </c>
      <c r="L7499">
        <v>38.200000000000003</v>
      </c>
      <c r="M7499" s="2" t="b">
        <f t="shared" si="234"/>
        <v>1</v>
      </c>
      <c r="N7499" s="2" t="str">
        <f t="shared" si="235"/>
        <v>Male202175-84 yearsGR113-124</v>
      </c>
    </row>
    <row r="7500" spans="2:14" x14ac:dyDescent="0.35">
      <c r="B7500" t="s">
        <v>712</v>
      </c>
      <c r="C7500" t="s">
        <v>713</v>
      </c>
      <c r="D7500">
        <v>2021</v>
      </c>
      <c r="E7500">
        <v>2021</v>
      </c>
      <c r="F7500" s="1" t="s">
        <v>30</v>
      </c>
      <c r="G7500" s="1" t="s">
        <v>31</v>
      </c>
      <c r="H7500" s="1" t="s">
        <v>152</v>
      </c>
      <c r="I7500" s="1" t="s">
        <v>151</v>
      </c>
      <c r="J7500">
        <v>2298</v>
      </c>
      <c r="K7500">
        <v>7168514</v>
      </c>
      <c r="L7500">
        <v>32.1</v>
      </c>
      <c r="M7500" s="2" t="b">
        <f t="shared" si="234"/>
        <v>0</v>
      </c>
      <c r="N7500" s="2" t="str">
        <f t="shared" si="235"/>
        <v>Male202175-84 yearsGR113-125</v>
      </c>
    </row>
    <row r="7501" spans="2:14" x14ac:dyDescent="0.35">
      <c r="B7501" t="s">
        <v>712</v>
      </c>
      <c r="C7501" t="s">
        <v>713</v>
      </c>
      <c r="D7501">
        <v>2021</v>
      </c>
      <c r="E7501">
        <v>2021</v>
      </c>
      <c r="F7501" s="1" t="s">
        <v>30</v>
      </c>
      <c r="G7501" s="1" t="s">
        <v>31</v>
      </c>
      <c r="H7501" s="1" t="s">
        <v>63</v>
      </c>
      <c r="I7501" s="1" t="s">
        <v>62</v>
      </c>
      <c r="J7501">
        <v>438</v>
      </c>
      <c r="K7501">
        <v>7168514</v>
      </c>
      <c r="L7501">
        <v>6.1</v>
      </c>
      <c r="M7501" s="2" t="b">
        <f t="shared" si="234"/>
        <v>0</v>
      </c>
      <c r="N7501" s="2" t="str">
        <f t="shared" si="235"/>
        <v>Male202175-84 yearsGR113-126</v>
      </c>
    </row>
    <row r="7502" spans="2:14" x14ac:dyDescent="0.35">
      <c r="B7502" t="s">
        <v>712</v>
      </c>
      <c r="C7502" t="s">
        <v>713</v>
      </c>
      <c r="D7502">
        <v>2021</v>
      </c>
      <c r="E7502">
        <v>2021</v>
      </c>
      <c r="F7502" s="1" t="s">
        <v>30</v>
      </c>
      <c r="G7502" s="1" t="s">
        <v>31</v>
      </c>
      <c r="H7502" s="1" t="s">
        <v>61</v>
      </c>
      <c r="I7502" s="1" t="s">
        <v>60</v>
      </c>
      <c r="J7502">
        <v>179</v>
      </c>
      <c r="K7502">
        <v>7168514</v>
      </c>
      <c r="L7502">
        <v>2.5</v>
      </c>
      <c r="M7502" s="2" t="b">
        <f t="shared" si="234"/>
        <v>1</v>
      </c>
      <c r="N7502" s="2" t="str">
        <f t="shared" si="235"/>
        <v>Male202175-84 yearsGR113-127</v>
      </c>
    </row>
    <row r="7503" spans="2:14" x14ac:dyDescent="0.35">
      <c r="B7503" t="s">
        <v>712</v>
      </c>
      <c r="C7503" t="s">
        <v>713</v>
      </c>
      <c r="D7503">
        <v>2021</v>
      </c>
      <c r="E7503">
        <v>2021</v>
      </c>
      <c r="F7503" s="1" t="s">
        <v>30</v>
      </c>
      <c r="G7503" s="1" t="s">
        <v>31</v>
      </c>
      <c r="H7503" s="1" t="s">
        <v>59</v>
      </c>
      <c r="I7503" s="1" t="s">
        <v>58</v>
      </c>
      <c r="J7503">
        <v>63</v>
      </c>
      <c r="K7503">
        <v>7168514</v>
      </c>
      <c r="L7503">
        <v>0.9</v>
      </c>
      <c r="M7503" s="2" t="b">
        <f t="shared" si="234"/>
        <v>0</v>
      </c>
      <c r="N7503" s="2" t="str">
        <f t="shared" si="235"/>
        <v>Male202175-84 yearsGR113-128</v>
      </c>
    </row>
    <row r="7504" spans="2:14" x14ac:dyDescent="0.35">
      <c r="B7504" t="s">
        <v>712</v>
      </c>
      <c r="C7504" t="s">
        <v>713</v>
      </c>
      <c r="D7504">
        <v>2021</v>
      </c>
      <c r="E7504">
        <v>2021</v>
      </c>
      <c r="F7504" s="1" t="s">
        <v>30</v>
      </c>
      <c r="G7504" s="1" t="s">
        <v>31</v>
      </c>
      <c r="H7504" s="1" t="s">
        <v>57</v>
      </c>
      <c r="I7504" s="1" t="s">
        <v>56</v>
      </c>
      <c r="J7504">
        <v>116</v>
      </c>
      <c r="K7504">
        <v>7168514</v>
      </c>
      <c r="L7504">
        <v>1.6</v>
      </c>
      <c r="M7504" s="2" t="b">
        <f t="shared" si="234"/>
        <v>0</v>
      </c>
      <c r="N7504" s="2" t="str">
        <f t="shared" si="235"/>
        <v>Male202175-84 yearsGR113-129</v>
      </c>
    </row>
    <row r="7505" spans="2:14" x14ac:dyDescent="0.35">
      <c r="B7505" t="s">
        <v>712</v>
      </c>
      <c r="C7505" t="s">
        <v>713</v>
      </c>
      <c r="D7505">
        <v>2021</v>
      </c>
      <c r="E7505">
        <v>2021</v>
      </c>
      <c r="F7505" s="1" t="s">
        <v>30</v>
      </c>
      <c r="G7505" s="1" t="s">
        <v>31</v>
      </c>
      <c r="H7505" s="1" t="s">
        <v>55</v>
      </c>
      <c r="I7505" s="1" t="s">
        <v>54</v>
      </c>
      <c r="J7505">
        <v>104</v>
      </c>
      <c r="K7505">
        <v>7168514</v>
      </c>
      <c r="L7505">
        <v>1.5</v>
      </c>
      <c r="M7505" s="2" t="b">
        <f t="shared" si="234"/>
        <v>0</v>
      </c>
      <c r="N7505" s="2" t="str">
        <f t="shared" si="235"/>
        <v>Male202175-84 yearsGR113-131</v>
      </c>
    </row>
    <row r="7506" spans="2:14" x14ac:dyDescent="0.35">
      <c r="B7506" t="s">
        <v>712</v>
      </c>
      <c r="C7506" t="s">
        <v>713</v>
      </c>
      <c r="D7506">
        <v>2021</v>
      </c>
      <c r="E7506">
        <v>2021</v>
      </c>
      <c r="F7506" s="1" t="s">
        <v>30</v>
      </c>
      <c r="G7506" s="1" t="s">
        <v>31</v>
      </c>
      <c r="H7506" s="1" t="s">
        <v>150</v>
      </c>
      <c r="I7506" s="1" t="s">
        <v>149</v>
      </c>
      <c r="J7506">
        <v>13</v>
      </c>
      <c r="K7506">
        <v>7168514</v>
      </c>
      <c r="L7506" t="s">
        <v>10</v>
      </c>
      <c r="M7506" s="2" t="b">
        <f t="shared" si="234"/>
        <v>0</v>
      </c>
      <c r="N7506" s="2" t="str">
        <f t="shared" si="235"/>
        <v>Male202175-84 yearsGR113-132</v>
      </c>
    </row>
    <row r="7507" spans="2:14" x14ac:dyDescent="0.35">
      <c r="B7507" t="s">
        <v>712</v>
      </c>
      <c r="C7507" t="s">
        <v>713</v>
      </c>
      <c r="D7507">
        <v>2021</v>
      </c>
      <c r="E7507">
        <v>2021</v>
      </c>
      <c r="F7507" s="1" t="s">
        <v>30</v>
      </c>
      <c r="G7507" s="1" t="s">
        <v>31</v>
      </c>
      <c r="H7507" s="1" t="s">
        <v>53</v>
      </c>
      <c r="I7507" s="1" t="s">
        <v>52</v>
      </c>
      <c r="J7507">
        <v>91</v>
      </c>
      <c r="K7507">
        <v>7168514</v>
      </c>
      <c r="L7507">
        <v>1.3</v>
      </c>
      <c r="M7507" s="2" t="b">
        <f t="shared" si="234"/>
        <v>0</v>
      </c>
      <c r="N7507" s="2" t="str">
        <f t="shared" si="235"/>
        <v>Male202175-84 yearsGR113-133</v>
      </c>
    </row>
    <row r="7508" spans="2:14" x14ac:dyDescent="0.35">
      <c r="B7508" t="s">
        <v>712</v>
      </c>
      <c r="C7508" t="s">
        <v>713</v>
      </c>
      <c r="D7508">
        <v>2021</v>
      </c>
      <c r="E7508">
        <v>2021</v>
      </c>
      <c r="F7508" s="1" t="s">
        <v>30</v>
      </c>
      <c r="G7508" s="1" t="s">
        <v>31</v>
      </c>
      <c r="H7508" s="1" t="s">
        <v>147</v>
      </c>
      <c r="I7508" s="1" t="s">
        <v>146</v>
      </c>
      <c r="J7508">
        <v>788</v>
      </c>
      <c r="K7508">
        <v>7168514</v>
      </c>
      <c r="L7508">
        <v>11</v>
      </c>
      <c r="M7508" s="2" t="b">
        <f t="shared" si="234"/>
        <v>1</v>
      </c>
      <c r="N7508" s="2" t="str">
        <f t="shared" si="235"/>
        <v>Male202175-84 yearsGR113-135</v>
      </c>
    </row>
    <row r="7509" spans="2:14" x14ac:dyDescent="0.35">
      <c r="B7509" t="s">
        <v>712</v>
      </c>
      <c r="C7509" t="s">
        <v>713</v>
      </c>
      <c r="D7509">
        <v>2021</v>
      </c>
      <c r="E7509">
        <v>2021</v>
      </c>
      <c r="F7509" s="1" t="s">
        <v>30</v>
      </c>
      <c r="G7509" s="1" t="s">
        <v>31</v>
      </c>
      <c r="H7509" s="1" t="s">
        <v>145</v>
      </c>
      <c r="I7509" s="1" t="s">
        <v>144</v>
      </c>
      <c r="J7509">
        <v>584</v>
      </c>
      <c r="K7509">
        <v>7168514</v>
      </c>
      <c r="L7509">
        <v>8.1</v>
      </c>
      <c r="M7509" s="2" t="b">
        <f t="shared" si="234"/>
        <v>1</v>
      </c>
      <c r="N7509" s="2" t="str">
        <f t="shared" si="235"/>
        <v>Male202175-84 yearsGR113-136</v>
      </c>
    </row>
    <row r="7510" spans="2:14" x14ac:dyDescent="0.35">
      <c r="B7510" t="s">
        <v>712</v>
      </c>
      <c r="C7510" t="s">
        <v>713</v>
      </c>
      <c r="D7510">
        <v>2021</v>
      </c>
      <c r="E7510">
        <v>2021</v>
      </c>
      <c r="F7510" s="1" t="s">
        <v>30</v>
      </c>
      <c r="G7510" s="1" t="s">
        <v>31</v>
      </c>
      <c r="H7510" s="1" t="s">
        <v>51</v>
      </c>
      <c r="I7510" s="1" t="s">
        <v>50</v>
      </c>
      <c r="J7510">
        <v>55943</v>
      </c>
      <c r="K7510">
        <v>7168514</v>
      </c>
      <c r="L7510">
        <v>780.4</v>
      </c>
      <c r="M7510" s="2" t="b">
        <f t="shared" si="234"/>
        <v>1</v>
      </c>
      <c r="N7510" s="2" t="str">
        <f t="shared" si="235"/>
        <v>Male202175-84 yearsGR113-137</v>
      </c>
    </row>
    <row r="7511" spans="2:14" x14ac:dyDescent="0.35">
      <c r="B7511" t="s">
        <v>712</v>
      </c>
      <c r="C7511" t="s">
        <v>713</v>
      </c>
      <c r="D7511">
        <v>2021</v>
      </c>
      <c r="E7511">
        <v>2021</v>
      </c>
      <c r="F7511" s="1" t="s">
        <v>32</v>
      </c>
      <c r="G7511" s="1" t="s">
        <v>33</v>
      </c>
      <c r="H7511" s="1" t="s">
        <v>296</v>
      </c>
      <c r="I7511" s="1" t="s">
        <v>295</v>
      </c>
      <c r="J7511">
        <v>661</v>
      </c>
      <c r="K7511">
        <v>2175943</v>
      </c>
      <c r="L7511">
        <v>30.4</v>
      </c>
      <c r="M7511" s="2" t="b">
        <f t="shared" si="234"/>
        <v>0</v>
      </c>
      <c r="N7511" s="2" t="str">
        <f t="shared" si="235"/>
        <v>Male202185+ yearsGR113-003</v>
      </c>
    </row>
    <row r="7512" spans="2:14" x14ac:dyDescent="0.35">
      <c r="B7512" t="s">
        <v>712</v>
      </c>
      <c r="C7512" t="s">
        <v>713</v>
      </c>
      <c r="D7512">
        <v>2021</v>
      </c>
      <c r="E7512">
        <v>2021</v>
      </c>
      <c r="F7512" s="1" t="s">
        <v>32</v>
      </c>
      <c r="G7512" s="1" t="s">
        <v>33</v>
      </c>
      <c r="H7512" s="1" t="s">
        <v>294</v>
      </c>
      <c r="I7512" s="1" t="s">
        <v>293</v>
      </c>
      <c r="J7512">
        <v>51</v>
      </c>
      <c r="K7512">
        <v>2175943</v>
      </c>
      <c r="L7512">
        <v>2.2999999999999998</v>
      </c>
      <c r="M7512" s="2" t="b">
        <f t="shared" si="234"/>
        <v>1</v>
      </c>
      <c r="N7512" s="2" t="str">
        <f t="shared" si="235"/>
        <v>Male202185+ yearsGR113-004</v>
      </c>
    </row>
    <row r="7513" spans="2:14" x14ac:dyDescent="0.35">
      <c r="B7513" t="s">
        <v>712</v>
      </c>
      <c r="C7513" t="s">
        <v>713</v>
      </c>
      <c r="D7513">
        <v>2021</v>
      </c>
      <c r="E7513">
        <v>2021</v>
      </c>
      <c r="F7513" s="1" t="s">
        <v>32</v>
      </c>
      <c r="G7513" s="1" t="s">
        <v>33</v>
      </c>
      <c r="H7513" s="1" t="s">
        <v>292</v>
      </c>
      <c r="I7513" s="1" t="s">
        <v>291</v>
      </c>
      <c r="J7513">
        <v>47</v>
      </c>
      <c r="K7513">
        <v>2175943</v>
      </c>
      <c r="L7513">
        <v>2.2000000000000002</v>
      </c>
      <c r="M7513" s="2" t="b">
        <f t="shared" si="234"/>
        <v>0</v>
      </c>
      <c r="N7513" s="2" t="str">
        <f t="shared" si="235"/>
        <v>Male202185+ yearsGR113-005</v>
      </c>
    </row>
    <row r="7514" spans="2:14" x14ac:dyDescent="0.35">
      <c r="B7514" t="s">
        <v>712</v>
      </c>
      <c r="C7514" t="s">
        <v>713</v>
      </c>
      <c r="D7514">
        <v>2021</v>
      </c>
      <c r="E7514">
        <v>2021</v>
      </c>
      <c r="F7514" s="1" t="s">
        <v>32</v>
      </c>
      <c r="G7514" s="1" t="s">
        <v>33</v>
      </c>
      <c r="H7514" s="1" t="s">
        <v>143</v>
      </c>
      <c r="I7514" s="1" t="s">
        <v>142</v>
      </c>
      <c r="J7514">
        <v>3923</v>
      </c>
      <c r="K7514">
        <v>2175943</v>
      </c>
      <c r="L7514">
        <v>180.3</v>
      </c>
      <c r="M7514" s="2" t="b">
        <f t="shared" si="234"/>
        <v>1</v>
      </c>
      <c r="N7514" s="2" t="str">
        <f t="shared" si="235"/>
        <v>Male202185+ yearsGR113-010</v>
      </c>
    </row>
    <row r="7515" spans="2:14" x14ac:dyDescent="0.35">
      <c r="B7515" t="s">
        <v>712</v>
      </c>
      <c r="C7515" t="s">
        <v>713</v>
      </c>
      <c r="D7515">
        <v>2021</v>
      </c>
      <c r="E7515">
        <v>2021</v>
      </c>
      <c r="F7515" s="1" t="s">
        <v>32</v>
      </c>
      <c r="G7515" s="1" t="s">
        <v>33</v>
      </c>
      <c r="H7515" s="1" t="s">
        <v>284</v>
      </c>
      <c r="I7515" s="1" t="s">
        <v>283</v>
      </c>
      <c r="J7515">
        <v>54</v>
      </c>
      <c r="K7515">
        <v>2175943</v>
      </c>
      <c r="L7515">
        <v>2.5</v>
      </c>
      <c r="M7515" s="2" t="b">
        <f t="shared" si="234"/>
        <v>1</v>
      </c>
      <c r="N7515" s="2" t="str">
        <f t="shared" si="235"/>
        <v>Male202185+ yearsGR113-015</v>
      </c>
    </row>
    <row r="7516" spans="2:14" x14ac:dyDescent="0.35">
      <c r="B7516" t="s">
        <v>712</v>
      </c>
      <c r="C7516" t="s">
        <v>713</v>
      </c>
      <c r="D7516">
        <v>2021</v>
      </c>
      <c r="E7516">
        <v>2021</v>
      </c>
      <c r="F7516" s="1" t="s">
        <v>32</v>
      </c>
      <c r="G7516" s="1" t="s">
        <v>33</v>
      </c>
      <c r="H7516" s="1" t="s">
        <v>282</v>
      </c>
      <c r="I7516" s="1" t="s">
        <v>281</v>
      </c>
      <c r="J7516">
        <v>25</v>
      </c>
      <c r="K7516">
        <v>2175943</v>
      </c>
      <c r="L7516">
        <v>1.1000000000000001</v>
      </c>
      <c r="M7516" s="2" t="b">
        <f t="shared" si="234"/>
        <v>1</v>
      </c>
      <c r="N7516" s="2" t="str">
        <f t="shared" si="235"/>
        <v>Male202185+ yearsGR113-016</v>
      </c>
    </row>
    <row r="7517" spans="2:14" x14ac:dyDescent="0.35">
      <c r="B7517" t="s">
        <v>712</v>
      </c>
      <c r="C7517" t="s">
        <v>713</v>
      </c>
      <c r="D7517">
        <v>2021</v>
      </c>
      <c r="E7517">
        <v>2021</v>
      </c>
      <c r="F7517" s="1" t="s">
        <v>32</v>
      </c>
      <c r="G7517" s="1" t="s">
        <v>33</v>
      </c>
      <c r="H7517" s="1" t="s">
        <v>141</v>
      </c>
      <c r="I7517" s="1" t="s">
        <v>140</v>
      </c>
      <c r="J7517">
        <v>38584</v>
      </c>
      <c r="K7517">
        <v>2175943</v>
      </c>
      <c r="L7517">
        <v>1773.2</v>
      </c>
      <c r="M7517" s="2" t="b">
        <f t="shared" si="234"/>
        <v>0</v>
      </c>
      <c r="N7517" s="2" t="str">
        <f t="shared" si="235"/>
        <v>Male202185+ yearsGR113-018</v>
      </c>
    </row>
    <row r="7518" spans="2:14" x14ac:dyDescent="0.35">
      <c r="B7518" t="s">
        <v>712</v>
      </c>
      <c r="C7518" t="s">
        <v>713</v>
      </c>
      <c r="D7518">
        <v>2021</v>
      </c>
      <c r="E7518">
        <v>2021</v>
      </c>
      <c r="F7518" s="1" t="s">
        <v>32</v>
      </c>
      <c r="G7518" s="1" t="s">
        <v>33</v>
      </c>
      <c r="H7518" s="1" t="s">
        <v>139</v>
      </c>
      <c r="I7518" s="1" t="s">
        <v>138</v>
      </c>
      <c r="J7518">
        <v>49949</v>
      </c>
      <c r="K7518">
        <v>2175943</v>
      </c>
      <c r="L7518">
        <v>2295.5</v>
      </c>
      <c r="M7518" s="2" t="b">
        <f t="shared" si="234"/>
        <v>1</v>
      </c>
      <c r="N7518" s="2" t="str">
        <f t="shared" si="235"/>
        <v>Male202185+ yearsGR113-019</v>
      </c>
    </row>
    <row r="7519" spans="2:14" x14ac:dyDescent="0.35">
      <c r="B7519" t="s">
        <v>712</v>
      </c>
      <c r="C7519" t="s">
        <v>713</v>
      </c>
      <c r="D7519">
        <v>2021</v>
      </c>
      <c r="E7519">
        <v>2021</v>
      </c>
      <c r="F7519" s="1" t="s">
        <v>32</v>
      </c>
      <c r="G7519" s="1" t="s">
        <v>33</v>
      </c>
      <c r="H7519" s="1" t="s">
        <v>280</v>
      </c>
      <c r="I7519" s="1" t="s">
        <v>279</v>
      </c>
      <c r="J7519">
        <v>783</v>
      </c>
      <c r="K7519">
        <v>2175943</v>
      </c>
      <c r="L7519">
        <v>36</v>
      </c>
      <c r="M7519" s="2" t="b">
        <f t="shared" si="234"/>
        <v>0</v>
      </c>
      <c r="N7519" s="2" t="str">
        <f t="shared" si="235"/>
        <v>Male202185+ yearsGR113-020</v>
      </c>
    </row>
    <row r="7520" spans="2:14" x14ac:dyDescent="0.35">
      <c r="B7520" t="s">
        <v>712</v>
      </c>
      <c r="C7520" t="s">
        <v>713</v>
      </c>
      <c r="D7520">
        <v>2021</v>
      </c>
      <c r="E7520">
        <v>2021</v>
      </c>
      <c r="F7520" s="1" t="s">
        <v>32</v>
      </c>
      <c r="G7520" s="1" t="s">
        <v>33</v>
      </c>
      <c r="H7520" s="1" t="s">
        <v>278</v>
      </c>
      <c r="I7520" s="1" t="s">
        <v>277</v>
      </c>
      <c r="J7520">
        <v>1122</v>
      </c>
      <c r="K7520">
        <v>2175943</v>
      </c>
      <c r="L7520">
        <v>51.6</v>
      </c>
      <c r="M7520" s="2" t="b">
        <f t="shared" si="234"/>
        <v>0</v>
      </c>
      <c r="N7520" s="2" t="str">
        <f t="shared" si="235"/>
        <v>Male202185+ yearsGR113-021</v>
      </c>
    </row>
    <row r="7521" spans="2:14" x14ac:dyDescent="0.35">
      <c r="B7521" t="s">
        <v>712</v>
      </c>
      <c r="C7521" t="s">
        <v>713</v>
      </c>
      <c r="D7521">
        <v>2021</v>
      </c>
      <c r="E7521">
        <v>2021</v>
      </c>
      <c r="F7521" s="1" t="s">
        <v>32</v>
      </c>
      <c r="G7521" s="1" t="s">
        <v>33</v>
      </c>
      <c r="H7521" s="1" t="s">
        <v>276</v>
      </c>
      <c r="I7521" s="1" t="s">
        <v>275</v>
      </c>
      <c r="J7521">
        <v>809</v>
      </c>
      <c r="K7521">
        <v>2175943</v>
      </c>
      <c r="L7521">
        <v>37.200000000000003</v>
      </c>
      <c r="M7521" s="2" t="b">
        <f t="shared" si="234"/>
        <v>0</v>
      </c>
      <c r="N7521" s="2" t="str">
        <f t="shared" si="235"/>
        <v>Male202185+ yearsGR113-022</v>
      </c>
    </row>
    <row r="7522" spans="2:14" x14ac:dyDescent="0.35">
      <c r="B7522" t="s">
        <v>712</v>
      </c>
      <c r="C7522" t="s">
        <v>713</v>
      </c>
      <c r="D7522">
        <v>2021</v>
      </c>
      <c r="E7522">
        <v>2021</v>
      </c>
      <c r="F7522" s="1" t="s">
        <v>32</v>
      </c>
      <c r="G7522" s="1" t="s">
        <v>33</v>
      </c>
      <c r="H7522" s="1" t="s">
        <v>274</v>
      </c>
      <c r="I7522" s="1" t="s">
        <v>273</v>
      </c>
      <c r="J7522">
        <v>4059</v>
      </c>
      <c r="K7522">
        <v>2175943</v>
      </c>
      <c r="L7522">
        <v>186.5</v>
      </c>
      <c r="M7522" s="2" t="b">
        <f t="shared" si="234"/>
        <v>0</v>
      </c>
      <c r="N7522" s="2" t="str">
        <f t="shared" si="235"/>
        <v>Male202185+ yearsGR113-023</v>
      </c>
    </row>
    <row r="7523" spans="2:14" x14ac:dyDescent="0.35">
      <c r="B7523" t="s">
        <v>712</v>
      </c>
      <c r="C7523" t="s">
        <v>713</v>
      </c>
      <c r="D7523">
        <v>2021</v>
      </c>
      <c r="E7523">
        <v>2021</v>
      </c>
      <c r="F7523" s="1" t="s">
        <v>32</v>
      </c>
      <c r="G7523" s="1" t="s">
        <v>33</v>
      </c>
      <c r="H7523" s="1" t="s">
        <v>272</v>
      </c>
      <c r="I7523" s="1" t="s">
        <v>271</v>
      </c>
      <c r="J7523">
        <v>1497</v>
      </c>
      <c r="K7523">
        <v>2175943</v>
      </c>
      <c r="L7523">
        <v>68.8</v>
      </c>
      <c r="M7523" s="2" t="b">
        <f t="shared" si="234"/>
        <v>0</v>
      </c>
      <c r="N7523" s="2" t="str">
        <f t="shared" si="235"/>
        <v>Male202185+ yearsGR113-024</v>
      </c>
    </row>
    <row r="7524" spans="2:14" x14ac:dyDescent="0.35">
      <c r="B7524" t="s">
        <v>712</v>
      </c>
      <c r="C7524" t="s">
        <v>713</v>
      </c>
      <c r="D7524">
        <v>2021</v>
      </c>
      <c r="E7524">
        <v>2021</v>
      </c>
      <c r="F7524" s="1" t="s">
        <v>32</v>
      </c>
      <c r="G7524" s="1" t="s">
        <v>33</v>
      </c>
      <c r="H7524" s="1" t="s">
        <v>270</v>
      </c>
      <c r="I7524" s="1" t="s">
        <v>269</v>
      </c>
      <c r="J7524">
        <v>2757</v>
      </c>
      <c r="K7524">
        <v>2175943</v>
      </c>
      <c r="L7524">
        <v>126.7</v>
      </c>
      <c r="M7524" s="2" t="b">
        <f t="shared" si="234"/>
        <v>0</v>
      </c>
      <c r="N7524" s="2" t="str">
        <f t="shared" si="235"/>
        <v>Male202185+ yearsGR113-025</v>
      </c>
    </row>
    <row r="7525" spans="2:14" x14ac:dyDescent="0.35">
      <c r="B7525" t="s">
        <v>712</v>
      </c>
      <c r="C7525" t="s">
        <v>713</v>
      </c>
      <c r="D7525">
        <v>2021</v>
      </c>
      <c r="E7525">
        <v>2021</v>
      </c>
      <c r="F7525" s="1" t="s">
        <v>32</v>
      </c>
      <c r="G7525" s="1" t="s">
        <v>33</v>
      </c>
      <c r="H7525" s="1" t="s">
        <v>268</v>
      </c>
      <c r="I7525" s="1" t="s">
        <v>267</v>
      </c>
      <c r="J7525">
        <v>349</v>
      </c>
      <c r="K7525">
        <v>2175943</v>
      </c>
      <c r="L7525">
        <v>16</v>
      </c>
      <c r="M7525" s="2" t="b">
        <f t="shared" si="234"/>
        <v>0</v>
      </c>
      <c r="N7525" s="2" t="str">
        <f t="shared" si="235"/>
        <v>Male202185+ yearsGR113-026</v>
      </c>
    </row>
    <row r="7526" spans="2:14" x14ac:dyDescent="0.35">
      <c r="B7526" t="s">
        <v>712</v>
      </c>
      <c r="C7526" t="s">
        <v>713</v>
      </c>
      <c r="D7526">
        <v>2021</v>
      </c>
      <c r="E7526">
        <v>2021</v>
      </c>
      <c r="F7526" s="1" t="s">
        <v>32</v>
      </c>
      <c r="G7526" s="1" t="s">
        <v>33</v>
      </c>
      <c r="H7526" s="1" t="s">
        <v>266</v>
      </c>
      <c r="I7526" s="1" t="s">
        <v>265</v>
      </c>
      <c r="J7526">
        <v>8183</v>
      </c>
      <c r="K7526">
        <v>2175943</v>
      </c>
      <c r="L7526">
        <v>376.1</v>
      </c>
      <c r="M7526" s="2" t="b">
        <f t="shared" si="234"/>
        <v>0</v>
      </c>
      <c r="N7526" s="2" t="str">
        <f t="shared" si="235"/>
        <v>Male202185+ yearsGR113-027</v>
      </c>
    </row>
    <row r="7527" spans="2:14" x14ac:dyDescent="0.35">
      <c r="B7527" t="s">
        <v>712</v>
      </c>
      <c r="C7527" t="s">
        <v>713</v>
      </c>
      <c r="D7527">
        <v>2021</v>
      </c>
      <c r="E7527">
        <v>2021</v>
      </c>
      <c r="F7527" s="1" t="s">
        <v>32</v>
      </c>
      <c r="G7527" s="1" t="s">
        <v>33</v>
      </c>
      <c r="H7527" s="1" t="s">
        <v>264</v>
      </c>
      <c r="I7527" s="1" t="s">
        <v>263</v>
      </c>
      <c r="J7527">
        <v>941</v>
      </c>
      <c r="K7527">
        <v>2175943</v>
      </c>
      <c r="L7527">
        <v>43.2</v>
      </c>
      <c r="M7527" s="2" t="b">
        <f t="shared" si="234"/>
        <v>0</v>
      </c>
      <c r="N7527" s="2" t="str">
        <f t="shared" si="235"/>
        <v>Male202185+ yearsGR113-028</v>
      </c>
    </row>
    <row r="7528" spans="2:14" x14ac:dyDescent="0.35">
      <c r="B7528" t="s">
        <v>712</v>
      </c>
      <c r="C7528" t="s">
        <v>713</v>
      </c>
      <c r="D7528">
        <v>2021</v>
      </c>
      <c r="E7528">
        <v>2021</v>
      </c>
      <c r="F7528" s="1" t="s">
        <v>32</v>
      </c>
      <c r="G7528" s="1" t="s">
        <v>33</v>
      </c>
      <c r="H7528" s="1" t="s">
        <v>137</v>
      </c>
      <c r="I7528" s="1" t="s">
        <v>136</v>
      </c>
      <c r="J7528">
        <v>79</v>
      </c>
      <c r="K7528">
        <v>2175943</v>
      </c>
      <c r="L7528">
        <v>3.6</v>
      </c>
      <c r="M7528" s="2" t="b">
        <f t="shared" si="234"/>
        <v>0</v>
      </c>
      <c r="N7528" s="2" t="str">
        <f t="shared" si="235"/>
        <v>Male202185+ yearsGR113-029</v>
      </c>
    </row>
    <row r="7529" spans="2:14" x14ac:dyDescent="0.35">
      <c r="B7529" t="s">
        <v>712</v>
      </c>
      <c r="C7529" t="s">
        <v>713</v>
      </c>
      <c r="D7529">
        <v>2021</v>
      </c>
      <c r="E7529">
        <v>2021</v>
      </c>
      <c r="F7529" s="1" t="s">
        <v>32</v>
      </c>
      <c r="G7529" s="1" t="s">
        <v>33</v>
      </c>
      <c r="H7529" s="1" t="s">
        <v>256</v>
      </c>
      <c r="I7529" s="1" t="s">
        <v>255</v>
      </c>
      <c r="J7529">
        <v>10188</v>
      </c>
      <c r="K7529">
        <v>2175943</v>
      </c>
      <c r="L7529">
        <v>468.2</v>
      </c>
      <c r="M7529" s="2" t="b">
        <f t="shared" si="234"/>
        <v>0</v>
      </c>
      <c r="N7529" s="2" t="str">
        <f t="shared" si="235"/>
        <v>Male202185+ yearsGR113-033</v>
      </c>
    </row>
    <row r="7530" spans="2:14" x14ac:dyDescent="0.35">
      <c r="B7530" t="s">
        <v>712</v>
      </c>
      <c r="C7530" t="s">
        <v>713</v>
      </c>
      <c r="D7530">
        <v>2021</v>
      </c>
      <c r="E7530">
        <v>2021</v>
      </c>
      <c r="F7530" s="1" t="s">
        <v>32</v>
      </c>
      <c r="G7530" s="1" t="s">
        <v>33</v>
      </c>
      <c r="H7530" s="1" t="s">
        <v>254</v>
      </c>
      <c r="I7530" s="1" t="s">
        <v>253</v>
      </c>
      <c r="J7530">
        <v>1291</v>
      </c>
      <c r="K7530">
        <v>2175943</v>
      </c>
      <c r="L7530">
        <v>59.3</v>
      </c>
      <c r="M7530" s="2" t="b">
        <f t="shared" si="234"/>
        <v>0</v>
      </c>
      <c r="N7530" s="2" t="str">
        <f t="shared" si="235"/>
        <v>Male202185+ yearsGR113-034</v>
      </c>
    </row>
    <row r="7531" spans="2:14" x14ac:dyDescent="0.35">
      <c r="B7531" t="s">
        <v>712</v>
      </c>
      <c r="C7531" t="s">
        <v>713</v>
      </c>
      <c r="D7531">
        <v>2021</v>
      </c>
      <c r="E7531">
        <v>2021</v>
      </c>
      <c r="F7531" s="1" t="s">
        <v>32</v>
      </c>
      <c r="G7531" s="1" t="s">
        <v>33</v>
      </c>
      <c r="H7531" s="1" t="s">
        <v>252</v>
      </c>
      <c r="I7531" s="1" t="s">
        <v>251</v>
      </c>
      <c r="J7531">
        <v>3799</v>
      </c>
      <c r="K7531">
        <v>2175943</v>
      </c>
      <c r="L7531">
        <v>174.6</v>
      </c>
      <c r="M7531" s="2" t="b">
        <f t="shared" si="234"/>
        <v>0</v>
      </c>
      <c r="N7531" s="2" t="str">
        <f t="shared" si="235"/>
        <v>Male202185+ yearsGR113-035</v>
      </c>
    </row>
    <row r="7532" spans="2:14" x14ac:dyDescent="0.35">
      <c r="B7532" t="s">
        <v>712</v>
      </c>
      <c r="C7532" t="s">
        <v>713</v>
      </c>
      <c r="D7532">
        <v>2021</v>
      </c>
      <c r="E7532">
        <v>2021</v>
      </c>
      <c r="F7532" s="1" t="s">
        <v>32</v>
      </c>
      <c r="G7532" s="1" t="s">
        <v>33</v>
      </c>
      <c r="H7532" s="1" t="s">
        <v>250</v>
      </c>
      <c r="I7532" s="1" t="s">
        <v>249</v>
      </c>
      <c r="J7532">
        <v>664</v>
      </c>
      <c r="K7532">
        <v>2175943</v>
      </c>
      <c r="L7532">
        <v>30.5</v>
      </c>
      <c r="M7532" s="2" t="b">
        <f t="shared" si="234"/>
        <v>0</v>
      </c>
      <c r="N7532" s="2" t="str">
        <f t="shared" si="235"/>
        <v>Male202185+ yearsGR113-036</v>
      </c>
    </row>
    <row r="7533" spans="2:14" x14ac:dyDescent="0.35">
      <c r="B7533" t="s">
        <v>712</v>
      </c>
      <c r="C7533" t="s">
        <v>713</v>
      </c>
      <c r="D7533">
        <v>2021</v>
      </c>
      <c r="E7533">
        <v>2021</v>
      </c>
      <c r="F7533" s="1" t="s">
        <v>32</v>
      </c>
      <c r="G7533" s="1" t="s">
        <v>33</v>
      </c>
      <c r="H7533" s="1" t="s">
        <v>135</v>
      </c>
      <c r="I7533" s="1" t="s">
        <v>134</v>
      </c>
      <c r="J7533">
        <v>6355</v>
      </c>
      <c r="K7533">
        <v>2175943</v>
      </c>
      <c r="L7533">
        <v>292.10000000000002</v>
      </c>
      <c r="M7533" s="2" t="b">
        <f t="shared" si="234"/>
        <v>0</v>
      </c>
      <c r="N7533" s="2" t="str">
        <f t="shared" si="235"/>
        <v>Male202185+ yearsGR113-037</v>
      </c>
    </row>
    <row r="7534" spans="2:14" x14ac:dyDescent="0.35">
      <c r="B7534" t="s">
        <v>712</v>
      </c>
      <c r="C7534" t="s">
        <v>713</v>
      </c>
      <c r="D7534">
        <v>2021</v>
      </c>
      <c r="E7534">
        <v>2021</v>
      </c>
      <c r="F7534" s="1" t="s">
        <v>32</v>
      </c>
      <c r="G7534" s="1" t="s">
        <v>33</v>
      </c>
      <c r="H7534" s="1" t="s">
        <v>248</v>
      </c>
      <c r="I7534" s="1" t="s">
        <v>247</v>
      </c>
      <c r="J7534">
        <v>77</v>
      </c>
      <c r="K7534">
        <v>2175943</v>
      </c>
      <c r="L7534">
        <v>3.5</v>
      </c>
      <c r="M7534" s="2" t="b">
        <f t="shared" si="234"/>
        <v>0</v>
      </c>
      <c r="N7534" s="2" t="str">
        <f t="shared" si="235"/>
        <v>Male202185+ yearsGR113-038</v>
      </c>
    </row>
    <row r="7535" spans="2:14" x14ac:dyDescent="0.35">
      <c r="B7535" t="s">
        <v>712</v>
      </c>
      <c r="C7535" t="s">
        <v>713</v>
      </c>
      <c r="D7535">
        <v>2021</v>
      </c>
      <c r="E7535">
        <v>2021</v>
      </c>
      <c r="F7535" s="1" t="s">
        <v>32</v>
      </c>
      <c r="G7535" s="1" t="s">
        <v>33</v>
      </c>
      <c r="H7535" s="1" t="s">
        <v>133</v>
      </c>
      <c r="I7535" s="1" t="s">
        <v>132</v>
      </c>
      <c r="J7535">
        <v>2207</v>
      </c>
      <c r="K7535">
        <v>2175943</v>
      </c>
      <c r="L7535">
        <v>101.4</v>
      </c>
      <c r="M7535" s="2" t="b">
        <f t="shared" si="234"/>
        <v>0</v>
      </c>
      <c r="N7535" s="2" t="str">
        <f t="shared" si="235"/>
        <v>Male202185+ yearsGR113-039</v>
      </c>
    </row>
    <row r="7536" spans="2:14" x14ac:dyDescent="0.35">
      <c r="B7536" t="s">
        <v>712</v>
      </c>
      <c r="C7536" t="s">
        <v>713</v>
      </c>
      <c r="D7536">
        <v>2021</v>
      </c>
      <c r="E7536">
        <v>2021</v>
      </c>
      <c r="F7536" s="1" t="s">
        <v>32</v>
      </c>
      <c r="G7536" s="1" t="s">
        <v>33</v>
      </c>
      <c r="H7536" s="1" t="s">
        <v>246</v>
      </c>
      <c r="I7536" s="1" t="s">
        <v>245</v>
      </c>
      <c r="J7536">
        <v>2704</v>
      </c>
      <c r="K7536">
        <v>2175943</v>
      </c>
      <c r="L7536">
        <v>124.3</v>
      </c>
      <c r="M7536" s="2" t="b">
        <f t="shared" ref="M7536:M7599" si="236">LEFT(H7536,1)="#"</f>
        <v>0</v>
      </c>
      <c r="N7536" s="2" t="str">
        <f t="shared" ref="N7536:N7599" si="237">B7536&amp;E7536&amp;F7536&amp;I7536</f>
        <v>Male202185+ yearsGR113-040</v>
      </c>
    </row>
    <row r="7537" spans="2:14" x14ac:dyDescent="0.35">
      <c r="B7537" t="s">
        <v>712</v>
      </c>
      <c r="C7537" t="s">
        <v>713</v>
      </c>
      <c r="D7537">
        <v>2021</v>
      </c>
      <c r="E7537">
        <v>2021</v>
      </c>
      <c r="F7537" s="1" t="s">
        <v>32</v>
      </c>
      <c r="G7537" s="1" t="s">
        <v>33</v>
      </c>
      <c r="H7537" s="1" t="s">
        <v>244</v>
      </c>
      <c r="I7537" s="1" t="s">
        <v>243</v>
      </c>
      <c r="J7537">
        <v>1342</v>
      </c>
      <c r="K7537">
        <v>2175943</v>
      </c>
      <c r="L7537">
        <v>61.7</v>
      </c>
      <c r="M7537" s="2" t="b">
        <f t="shared" si="236"/>
        <v>0</v>
      </c>
      <c r="N7537" s="2" t="str">
        <f t="shared" si="237"/>
        <v>Male202185+ yearsGR113-041</v>
      </c>
    </row>
    <row r="7538" spans="2:14" x14ac:dyDescent="0.35">
      <c r="B7538" t="s">
        <v>712</v>
      </c>
      <c r="C7538" t="s">
        <v>713</v>
      </c>
      <c r="D7538">
        <v>2021</v>
      </c>
      <c r="E7538">
        <v>2021</v>
      </c>
      <c r="F7538" s="1" t="s">
        <v>32</v>
      </c>
      <c r="G7538" s="1" t="s">
        <v>33</v>
      </c>
      <c r="H7538" s="1" t="s">
        <v>242</v>
      </c>
      <c r="I7538" s="1" t="s">
        <v>241</v>
      </c>
      <c r="J7538">
        <v>25</v>
      </c>
      <c r="K7538">
        <v>2175943</v>
      </c>
      <c r="L7538">
        <v>1.1000000000000001</v>
      </c>
      <c r="M7538" s="2" t="b">
        <f t="shared" si="236"/>
        <v>0</v>
      </c>
      <c r="N7538" s="2" t="str">
        <f t="shared" si="237"/>
        <v>Male202185+ yearsGR113-042</v>
      </c>
    </row>
    <row r="7539" spans="2:14" x14ac:dyDescent="0.35">
      <c r="B7539" t="s">
        <v>712</v>
      </c>
      <c r="C7539" t="s">
        <v>713</v>
      </c>
      <c r="D7539">
        <v>2021</v>
      </c>
      <c r="E7539">
        <v>2021</v>
      </c>
      <c r="F7539" s="1" t="s">
        <v>32</v>
      </c>
      <c r="G7539" s="1" t="s">
        <v>33</v>
      </c>
      <c r="H7539" s="1" t="s">
        <v>240</v>
      </c>
      <c r="I7539" s="1" t="s">
        <v>239</v>
      </c>
      <c r="J7539">
        <v>7073</v>
      </c>
      <c r="K7539">
        <v>2175943</v>
      </c>
      <c r="L7539">
        <v>325.10000000000002</v>
      </c>
      <c r="M7539" s="2" t="b">
        <f t="shared" si="236"/>
        <v>0</v>
      </c>
      <c r="N7539" s="2" t="str">
        <f t="shared" si="237"/>
        <v>Male202185+ yearsGR113-043</v>
      </c>
    </row>
    <row r="7540" spans="2:14" x14ac:dyDescent="0.35">
      <c r="B7540" t="s">
        <v>712</v>
      </c>
      <c r="C7540" t="s">
        <v>713</v>
      </c>
      <c r="D7540">
        <v>2021</v>
      </c>
      <c r="E7540">
        <v>2021</v>
      </c>
      <c r="F7540" s="1" t="s">
        <v>32</v>
      </c>
      <c r="G7540" s="1" t="s">
        <v>33</v>
      </c>
      <c r="H7540" s="1" t="s">
        <v>238</v>
      </c>
      <c r="I7540" s="1" t="s">
        <v>237</v>
      </c>
      <c r="J7540">
        <v>2369</v>
      </c>
      <c r="K7540">
        <v>2175943</v>
      </c>
      <c r="L7540">
        <v>108.9</v>
      </c>
      <c r="M7540" s="2" t="b">
        <f t="shared" si="236"/>
        <v>1</v>
      </c>
      <c r="N7540" s="2" t="str">
        <f t="shared" si="237"/>
        <v>Male202185+ yearsGR113-044</v>
      </c>
    </row>
    <row r="7541" spans="2:14" x14ac:dyDescent="0.35">
      <c r="B7541" t="s">
        <v>712</v>
      </c>
      <c r="C7541" t="s">
        <v>713</v>
      </c>
      <c r="D7541">
        <v>2021</v>
      </c>
      <c r="E7541">
        <v>2021</v>
      </c>
      <c r="F7541" s="1" t="s">
        <v>32</v>
      </c>
      <c r="G7541" s="1" t="s">
        <v>33</v>
      </c>
      <c r="H7541" s="1" t="s">
        <v>236</v>
      </c>
      <c r="I7541" s="1" t="s">
        <v>235</v>
      </c>
      <c r="J7541">
        <v>821</v>
      </c>
      <c r="K7541">
        <v>2175943</v>
      </c>
      <c r="L7541">
        <v>37.700000000000003</v>
      </c>
      <c r="M7541" s="2" t="b">
        <f t="shared" si="236"/>
        <v>1</v>
      </c>
      <c r="N7541" s="2" t="str">
        <f t="shared" si="237"/>
        <v>Male202185+ yearsGR113-045</v>
      </c>
    </row>
    <row r="7542" spans="2:14" x14ac:dyDescent="0.35">
      <c r="B7542" t="s">
        <v>712</v>
      </c>
      <c r="C7542" t="s">
        <v>713</v>
      </c>
      <c r="D7542">
        <v>2021</v>
      </c>
      <c r="E7542">
        <v>2021</v>
      </c>
      <c r="F7542" s="1" t="s">
        <v>32</v>
      </c>
      <c r="G7542" s="1" t="s">
        <v>33</v>
      </c>
      <c r="H7542" s="1" t="s">
        <v>131</v>
      </c>
      <c r="I7542" s="1" t="s">
        <v>130</v>
      </c>
      <c r="J7542">
        <v>8208</v>
      </c>
      <c r="K7542">
        <v>2175943</v>
      </c>
      <c r="L7542">
        <v>377.2</v>
      </c>
      <c r="M7542" s="2" t="b">
        <f t="shared" si="236"/>
        <v>1</v>
      </c>
      <c r="N7542" s="2" t="str">
        <f t="shared" si="237"/>
        <v>Male202185+ yearsGR113-046</v>
      </c>
    </row>
    <row r="7543" spans="2:14" x14ac:dyDescent="0.35">
      <c r="B7543" t="s">
        <v>712</v>
      </c>
      <c r="C7543" t="s">
        <v>713</v>
      </c>
      <c r="D7543">
        <v>2021</v>
      </c>
      <c r="E7543">
        <v>2021</v>
      </c>
      <c r="F7543" s="1" t="s">
        <v>32</v>
      </c>
      <c r="G7543" s="1" t="s">
        <v>33</v>
      </c>
      <c r="H7543" s="1" t="s">
        <v>234</v>
      </c>
      <c r="I7543" s="1" t="s">
        <v>233</v>
      </c>
      <c r="J7543">
        <v>2984</v>
      </c>
      <c r="K7543">
        <v>2175943</v>
      </c>
      <c r="L7543">
        <v>137.1</v>
      </c>
      <c r="M7543" s="2" t="b">
        <f t="shared" si="236"/>
        <v>1</v>
      </c>
      <c r="N7543" s="2" t="str">
        <f t="shared" si="237"/>
        <v>Male202185+ yearsGR113-047</v>
      </c>
    </row>
    <row r="7544" spans="2:14" x14ac:dyDescent="0.35">
      <c r="B7544" t="s">
        <v>712</v>
      </c>
      <c r="C7544" t="s">
        <v>713</v>
      </c>
      <c r="D7544">
        <v>2021</v>
      </c>
      <c r="E7544">
        <v>2021</v>
      </c>
      <c r="F7544" s="1" t="s">
        <v>32</v>
      </c>
      <c r="G7544" s="1" t="s">
        <v>33</v>
      </c>
      <c r="H7544" s="1" t="s">
        <v>232</v>
      </c>
      <c r="I7544" s="1" t="s">
        <v>231</v>
      </c>
      <c r="J7544">
        <v>2948</v>
      </c>
      <c r="K7544">
        <v>2175943</v>
      </c>
      <c r="L7544">
        <v>135.5</v>
      </c>
      <c r="M7544" s="2" t="b">
        <f t="shared" si="236"/>
        <v>0</v>
      </c>
      <c r="N7544" s="2" t="str">
        <f t="shared" si="237"/>
        <v>Male202185+ yearsGR113-048</v>
      </c>
    </row>
    <row r="7545" spans="2:14" x14ac:dyDescent="0.35">
      <c r="B7545" t="s">
        <v>712</v>
      </c>
      <c r="C7545" t="s">
        <v>713</v>
      </c>
      <c r="D7545">
        <v>2021</v>
      </c>
      <c r="E7545">
        <v>2021</v>
      </c>
      <c r="F7545" s="1" t="s">
        <v>32</v>
      </c>
      <c r="G7545" s="1" t="s">
        <v>33</v>
      </c>
      <c r="H7545" s="1" t="s">
        <v>230</v>
      </c>
      <c r="I7545" s="1" t="s">
        <v>229</v>
      </c>
      <c r="J7545">
        <v>36</v>
      </c>
      <c r="K7545">
        <v>2175943</v>
      </c>
      <c r="L7545">
        <v>1.7</v>
      </c>
      <c r="M7545" s="2" t="b">
        <f t="shared" si="236"/>
        <v>0</v>
      </c>
      <c r="N7545" s="2" t="str">
        <f t="shared" si="237"/>
        <v>Male202185+ yearsGR113-049</v>
      </c>
    </row>
    <row r="7546" spans="2:14" x14ac:dyDescent="0.35">
      <c r="B7546" t="s">
        <v>712</v>
      </c>
      <c r="C7546" t="s">
        <v>713</v>
      </c>
      <c r="D7546">
        <v>2021</v>
      </c>
      <c r="E7546">
        <v>2021</v>
      </c>
      <c r="F7546" s="1" t="s">
        <v>32</v>
      </c>
      <c r="G7546" s="1" t="s">
        <v>33</v>
      </c>
      <c r="H7546" s="1" t="s">
        <v>228</v>
      </c>
      <c r="I7546" s="1" t="s">
        <v>227</v>
      </c>
      <c r="J7546">
        <v>24</v>
      </c>
      <c r="K7546">
        <v>2175943</v>
      </c>
      <c r="L7546">
        <v>1.1000000000000001</v>
      </c>
      <c r="M7546" s="2" t="b">
        <f t="shared" si="236"/>
        <v>1</v>
      </c>
      <c r="N7546" s="2" t="str">
        <f t="shared" si="237"/>
        <v>Male202185+ yearsGR113-050</v>
      </c>
    </row>
    <row r="7547" spans="2:14" x14ac:dyDescent="0.35">
      <c r="B7547" t="s">
        <v>712</v>
      </c>
      <c r="C7547" t="s">
        <v>713</v>
      </c>
      <c r="D7547">
        <v>2021</v>
      </c>
      <c r="E7547">
        <v>2021</v>
      </c>
      <c r="F7547" s="1" t="s">
        <v>32</v>
      </c>
      <c r="G7547" s="1" t="s">
        <v>33</v>
      </c>
      <c r="H7547" s="1" t="s">
        <v>226</v>
      </c>
      <c r="I7547" s="1" t="s">
        <v>225</v>
      </c>
      <c r="J7547">
        <v>8188</v>
      </c>
      <c r="K7547">
        <v>2175943</v>
      </c>
      <c r="L7547">
        <v>376.3</v>
      </c>
      <c r="M7547" s="2" t="b">
        <f t="shared" si="236"/>
        <v>1</v>
      </c>
      <c r="N7547" s="2" t="str">
        <f t="shared" si="237"/>
        <v>Male202185+ yearsGR113-051</v>
      </c>
    </row>
    <row r="7548" spans="2:14" x14ac:dyDescent="0.35">
      <c r="B7548" t="s">
        <v>712</v>
      </c>
      <c r="C7548" t="s">
        <v>713</v>
      </c>
      <c r="D7548">
        <v>2021</v>
      </c>
      <c r="E7548">
        <v>2021</v>
      </c>
      <c r="F7548" s="1" t="s">
        <v>32</v>
      </c>
      <c r="G7548" s="1" t="s">
        <v>33</v>
      </c>
      <c r="H7548" s="1" t="s">
        <v>224</v>
      </c>
      <c r="I7548" s="1" t="s">
        <v>223</v>
      </c>
      <c r="J7548">
        <v>20329</v>
      </c>
      <c r="K7548">
        <v>2175943</v>
      </c>
      <c r="L7548">
        <v>934.3</v>
      </c>
      <c r="M7548" s="2" t="b">
        <f t="shared" si="236"/>
        <v>1</v>
      </c>
      <c r="N7548" s="2" t="str">
        <f t="shared" si="237"/>
        <v>Male202185+ yearsGR113-052</v>
      </c>
    </row>
    <row r="7549" spans="2:14" x14ac:dyDescent="0.35">
      <c r="B7549" t="s">
        <v>712</v>
      </c>
      <c r="C7549" t="s">
        <v>713</v>
      </c>
      <c r="D7549">
        <v>2021</v>
      </c>
      <c r="E7549">
        <v>2021</v>
      </c>
      <c r="F7549" s="1" t="s">
        <v>32</v>
      </c>
      <c r="G7549" s="1" t="s">
        <v>33</v>
      </c>
      <c r="H7549" s="1" t="s">
        <v>129</v>
      </c>
      <c r="I7549" s="1" t="s">
        <v>128</v>
      </c>
      <c r="J7549">
        <v>130813</v>
      </c>
      <c r="K7549">
        <v>2175943</v>
      </c>
      <c r="L7549">
        <v>6011.8</v>
      </c>
      <c r="M7549" s="2" t="b">
        <f t="shared" si="236"/>
        <v>0</v>
      </c>
      <c r="N7549" s="2" t="str">
        <f t="shared" si="237"/>
        <v>Male202185+ yearsGR113-053</v>
      </c>
    </row>
    <row r="7550" spans="2:14" x14ac:dyDescent="0.35">
      <c r="B7550" t="s">
        <v>712</v>
      </c>
      <c r="C7550" t="s">
        <v>713</v>
      </c>
      <c r="D7550">
        <v>2021</v>
      </c>
      <c r="E7550">
        <v>2021</v>
      </c>
      <c r="F7550" s="1" t="s">
        <v>32</v>
      </c>
      <c r="G7550" s="1" t="s">
        <v>33</v>
      </c>
      <c r="H7550" s="1" t="s">
        <v>127</v>
      </c>
      <c r="I7550" s="1" t="s">
        <v>126</v>
      </c>
      <c r="J7550">
        <v>100971</v>
      </c>
      <c r="K7550">
        <v>2175943</v>
      </c>
      <c r="L7550">
        <v>4640.3</v>
      </c>
      <c r="M7550" s="2" t="b">
        <f t="shared" si="236"/>
        <v>1</v>
      </c>
      <c r="N7550" s="2" t="str">
        <f t="shared" si="237"/>
        <v>Male202185+ yearsGR113-054</v>
      </c>
    </row>
    <row r="7551" spans="2:14" x14ac:dyDescent="0.35">
      <c r="B7551" t="s">
        <v>712</v>
      </c>
      <c r="C7551" t="s">
        <v>713</v>
      </c>
      <c r="D7551">
        <v>2021</v>
      </c>
      <c r="E7551">
        <v>2021</v>
      </c>
      <c r="F7551" s="1" t="s">
        <v>32</v>
      </c>
      <c r="G7551" s="1" t="s">
        <v>33</v>
      </c>
      <c r="H7551" s="1" t="s">
        <v>222</v>
      </c>
      <c r="I7551" s="1" t="s">
        <v>221</v>
      </c>
      <c r="J7551">
        <v>393</v>
      </c>
      <c r="K7551">
        <v>2175943</v>
      </c>
      <c r="L7551">
        <v>18.100000000000001</v>
      </c>
      <c r="M7551" s="2" t="b">
        <f t="shared" si="236"/>
        <v>0</v>
      </c>
      <c r="N7551" s="2" t="str">
        <f t="shared" si="237"/>
        <v>Male202185+ yearsGR113-055</v>
      </c>
    </row>
    <row r="7552" spans="2:14" x14ac:dyDescent="0.35">
      <c r="B7552" t="s">
        <v>712</v>
      </c>
      <c r="C7552" t="s">
        <v>713</v>
      </c>
      <c r="D7552">
        <v>2021</v>
      </c>
      <c r="E7552">
        <v>2021</v>
      </c>
      <c r="F7552" s="1" t="s">
        <v>32</v>
      </c>
      <c r="G7552" s="1" t="s">
        <v>33</v>
      </c>
      <c r="H7552" s="1" t="s">
        <v>220</v>
      </c>
      <c r="I7552" s="1" t="s">
        <v>219</v>
      </c>
      <c r="J7552">
        <v>7524</v>
      </c>
      <c r="K7552">
        <v>2175943</v>
      </c>
      <c r="L7552">
        <v>345.8</v>
      </c>
      <c r="M7552" s="2" t="b">
        <f t="shared" si="236"/>
        <v>0</v>
      </c>
      <c r="N7552" s="2" t="str">
        <f t="shared" si="237"/>
        <v>Male202185+ yearsGR113-056</v>
      </c>
    </row>
    <row r="7553" spans="2:14" x14ac:dyDescent="0.35">
      <c r="B7553" t="s">
        <v>712</v>
      </c>
      <c r="C7553" t="s">
        <v>713</v>
      </c>
      <c r="D7553">
        <v>2021</v>
      </c>
      <c r="E7553">
        <v>2021</v>
      </c>
      <c r="F7553" s="1" t="s">
        <v>32</v>
      </c>
      <c r="G7553" s="1" t="s">
        <v>33</v>
      </c>
      <c r="H7553" s="1" t="s">
        <v>125</v>
      </c>
      <c r="I7553" s="1" t="s">
        <v>124</v>
      </c>
      <c r="J7553">
        <v>2506</v>
      </c>
      <c r="K7553">
        <v>2175943</v>
      </c>
      <c r="L7553">
        <v>115.2</v>
      </c>
      <c r="M7553" s="2" t="b">
        <f t="shared" si="236"/>
        <v>0</v>
      </c>
      <c r="N7553" s="2" t="str">
        <f t="shared" si="237"/>
        <v>Male202185+ yearsGR113-057</v>
      </c>
    </row>
    <row r="7554" spans="2:14" x14ac:dyDescent="0.35">
      <c r="B7554" t="s">
        <v>712</v>
      </c>
      <c r="C7554" t="s">
        <v>713</v>
      </c>
      <c r="D7554">
        <v>2021</v>
      </c>
      <c r="E7554">
        <v>2021</v>
      </c>
      <c r="F7554" s="1" t="s">
        <v>32</v>
      </c>
      <c r="G7554" s="1" t="s">
        <v>33</v>
      </c>
      <c r="H7554" s="1" t="s">
        <v>123</v>
      </c>
      <c r="I7554" s="1" t="s">
        <v>122</v>
      </c>
      <c r="J7554">
        <v>55049</v>
      </c>
      <c r="K7554">
        <v>2175943</v>
      </c>
      <c r="L7554">
        <v>2529.9</v>
      </c>
      <c r="M7554" s="2" t="b">
        <f t="shared" si="236"/>
        <v>0</v>
      </c>
      <c r="N7554" s="2" t="str">
        <f t="shared" si="237"/>
        <v>Male202185+ yearsGR113-058</v>
      </c>
    </row>
    <row r="7555" spans="2:14" x14ac:dyDescent="0.35">
      <c r="B7555" t="s">
        <v>712</v>
      </c>
      <c r="C7555" t="s">
        <v>713</v>
      </c>
      <c r="D7555">
        <v>2021</v>
      </c>
      <c r="E7555">
        <v>2021</v>
      </c>
      <c r="F7555" s="1" t="s">
        <v>32</v>
      </c>
      <c r="G7555" s="1" t="s">
        <v>33</v>
      </c>
      <c r="H7555" s="1" t="s">
        <v>121</v>
      </c>
      <c r="I7555" s="1" t="s">
        <v>120</v>
      </c>
      <c r="J7555">
        <v>12062</v>
      </c>
      <c r="K7555">
        <v>2175943</v>
      </c>
      <c r="L7555">
        <v>554.29999999999995</v>
      </c>
      <c r="M7555" s="2" t="b">
        <f t="shared" si="236"/>
        <v>0</v>
      </c>
      <c r="N7555" s="2" t="str">
        <f t="shared" si="237"/>
        <v>Male202185+ yearsGR113-059</v>
      </c>
    </row>
    <row r="7556" spans="2:14" x14ac:dyDescent="0.35">
      <c r="B7556" t="s">
        <v>712</v>
      </c>
      <c r="C7556" t="s">
        <v>713</v>
      </c>
      <c r="D7556">
        <v>2021</v>
      </c>
      <c r="E7556">
        <v>2021</v>
      </c>
      <c r="F7556" s="1" t="s">
        <v>32</v>
      </c>
      <c r="G7556" s="1" t="s">
        <v>33</v>
      </c>
      <c r="H7556" s="1" t="s">
        <v>218</v>
      </c>
      <c r="I7556" s="1" t="s">
        <v>217</v>
      </c>
      <c r="J7556">
        <v>461</v>
      </c>
      <c r="K7556">
        <v>2175943</v>
      </c>
      <c r="L7556">
        <v>21.2</v>
      </c>
      <c r="M7556" s="2" t="b">
        <f t="shared" si="236"/>
        <v>0</v>
      </c>
      <c r="N7556" s="2" t="str">
        <f t="shared" si="237"/>
        <v>Male202185+ yearsGR113-060</v>
      </c>
    </row>
    <row r="7557" spans="2:14" x14ac:dyDescent="0.35">
      <c r="B7557" t="s">
        <v>712</v>
      </c>
      <c r="C7557" t="s">
        <v>713</v>
      </c>
      <c r="D7557">
        <v>2021</v>
      </c>
      <c r="E7557">
        <v>2021</v>
      </c>
      <c r="F7557" s="1" t="s">
        <v>32</v>
      </c>
      <c r="G7557" s="1" t="s">
        <v>33</v>
      </c>
      <c r="H7557" s="1" t="s">
        <v>119</v>
      </c>
      <c r="I7557" s="1" t="s">
        <v>118</v>
      </c>
      <c r="J7557">
        <v>42526</v>
      </c>
      <c r="K7557">
        <v>2175943</v>
      </c>
      <c r="L7557">
        <v>1954.4</v>
      </c>
      <c r="M7557" s="2" t="b">
        <f t="shared" si="236"/>
        <v>0</v>
      </c>
      <c r="N7557" s="2" t="str">
        <f t="shared" si="237"/>
        <v>Male202185+ yearsGR113-061</v>
      </c>
    </row>
    <row r="7558" spans="2:14" x14ac:dyDescent="0.35">
      <c r="B7558" t="s">
        <v>712</v>
      </c>
      <c r="C7558" t="s">
        <v>713</v>
      </c>
      <c r="D7558">
        <v>2021</v>
      </c>
      <c r="E7558">
        <v>2021</v>
      </c>
      <c r="F7558" s="1" t="s">
        <v>32</v>
      </c>
      <c r="G7558" s="1" t="s">
        <v>33</v>
      </c>
      <c r="H7558" s="1" t="s">
        <v>117</v>
      </c>
      <c r="I7558" s="1" t="s">
        <v>116</v>
      </c>
      <c r="J7558">
        <v>7017</v>
      </c>
      <c r="K7558">
        <v>2175943</v>
      </c>
      <c r="L7558">
        <v>322.5</v>
      </c>
      <c r="M7558" s="2" t="b">
        <f t="shared" si="236"/>
        <v>0</v>
      </c>
      <c r="N7558" s="2" t="str">
        <f t="shared" si="237"/>
        <v>Male202185+ yearsGR113-062</v>
      </c>
    </row>
    <row r="7559" spans="2:14" x14ac:dyDescent="0.35">
      <c r="B7559" t="s">
        <v>712</v>
      </c>
      <c r="C7559" t="s">
        <v>713</v>
      </c>
      <c r="D7559">
        <v>2021</v>
      </c>
      <c r="E7559">
        <v>2021</v>
      </c>
      <c r="F7559" s="1" t="s">
        <v>32</v>
      </c>
      <c r="G7559" s="1" t="s">
        <v>33</v>
      </c>
      <c r="H7559" s="1" t="s">
        <v>115</v>
      </c>
      <c r="I7559" s="1" t="s">
        <v>114</v>
      </c>
      <c r="J7559">
        <v>35509</v>
      </c>
      <c r="K7559">
        <v>2175943</v>
      </c>
      <c r="L7559">
        <v>1631.9</v>
      </c>
      <c r="M7559" s="2" t="b">
        <f t="shared" si="236"/>
        <v>0</v>
      </c>
      <c r="N7559" s="2" t="str">
        <f t="shared" si="237"/>
        <v>Male202185+ yearsGR113-063</v>
      </c>
    </row>
    <row r="7560" spans="2:14" x14ac:dyDescent="0.35">
      <c r="B7560" t="s">
        <v>712</v>
      </c>
      <c r="C7560" t="s">
        <v>713</v>
      </c>
      <c r="D7560">
        <v>2021</v>
      </c>
      <c r="E7560">
        <v>2021</v>
      </c>
      <c r="F7560" s="1" t="s">
        <v>32</v>
      </c>
      <c r="G7560" s="1" t="s">
        <v>33</v>
      </c>
      <c r="H7560" s="1" t="s">
        <v>113</v>
      </c>
      <c r="I7560" s="1" t="s">
        <v>112</v>
      </c>
      <c r="J7560">
        <v>35499</v>
      </c>
      <c r="K7560">
        <v>2175943</v>
      </c>
      <c r="L7560">
        <v>1631.4</v>
      </c>
      <c r="M7560" s="2" t="b">
        <f t="shared" si="236"/>
        <v>0</v>
      </c>
      <c r="N7560" s="2" t="str">
        <f t="shared" si="237"/>
        <v>Male202185+ yearsGR113-064</v>
      </c>
    </row>
    <row r="7561" spans="2:14" x14ac:dyDescent="0.35">
      <c r="B7561" t="s">
        <v>712</v>
      </c>
      <c r="C7561" t="s">
        <v>713</v>
      </c>
      <c r="D7561">
        <v>2021</v>
      </c>
      <c r="E7561">
        <v>2021</v>
      </c>
      <c r="F7561" s="1" t="s">
        <v>32</v>
      </c>
      <c r="G7561" s="1" t="s">
        <v>33</v>
      </c>
      <c r="H7561" s="1" t="s">
        <v>111</v>
      </c>
      <c r="I7561" s="1" t="s">
        <v>110</v>
      </c>
      <c r="J7561">
        <v>84</v>
      </c>
      <c r="K7561">
        <v>2175943</v>
      </c>
      <c r="L7561">
        <v>3.9</v>
      </c>
      <c r="M7561" s="2" t="b">
        <f t="shared" si="236"/>
        <v>0</v>
      </c>
      <c r="N7561" s="2" t="str">
        <f t="shared" si="237"/>
        <v>Male202185+ yearsGR113-065</v>
      </c>
    </row>
    <row r="7562" spans="2:14" x14ac:dyDescent="0.35">
      <c r="B7562" t="s">
        <v>712</v>
      </c>
      <c r="C7562" t="s">
        <v>713</v>
      </c>
      <c r="D7562">
        <v>2021</v>
      </c>
      <c r="E7562">
        <v>2021</v>
      </c>
      <c r="F7562" s="1" t="s">
        <v>32</v>
      </c>
      <c r="G7562" s="1" t="s">
        <v>33</v>
      </c>
      <c r="H7562" s="1" t="s">
        <v>216</v>
      </c>
      <c r="I7562" s="1" t="s">
        <v>215</v>
      </c>
      <c r="J7562">
        <v>80</v>
      </c>
      <c r="K7562">
        <v>2175943</v>
      </c>
      <c r="L7562">
        <v>3.7</v>
      </c>
      <c r="M7562" s="2" t="b">
        <f t="shared" si="236"/>
        <v>0</v>
      </c>
      <c r="N7562" s="2" t="str">
        <f t="shared" si="237"/>
        <v>Male202185+ yearsGR113-066</v>
      </c>
    </row>
    <row r="7563" spans="2:14" x14ac:dyDescent="0.35">
      <c r="B7563" t="s">
        <v>712</v>
      </c>
      <c r="C7563" t="s">
        <v>713</v>
      </c>
      <c r="D7563">
        <v>2021</v>
      </c>
      <c r="E7563">
        <v>2021</v>
      </c>
      <c r="F7563" s="1" t="s">
        <v>32</v>
      </c>
      <c r="G7563" s="1" t="s">
        <v>33</v>
      </c>
      <c r="H7563" s="1" t="s">
        <v>214</v>
      </c>
      <c r="I7563" s="1" t="s">
        <v>213</v>
      </c>
      <c r="J7563">
        <v>16390</v>
      </c>
      <c r="K7563">
        <v>2175943</v>
      </c>
      <c r="L7563">
        <v>753.2</v>
      </c>
      <c r="M7563" s="2" t="b">
        <f t="shared" si="236"/>
        <v>0</v>
      </c>
      <c r="N7563" s="2" t="str">
        <f t="shared" si="237"/>
        <v>Male202185+ yearsGR113-067</v>
      </c>
    </row>
    <row r="7564" spans="2:14" x14ac:dyDescent="0.35">
      <c r="B7564" t="s">
        <v>712</v>
      </c>
      <c r="C7564" t="s">
        <v>713</v>
      </c>
      <c r="D7564">
        <v>2021</v>
      </c>
      <c r="E7564">
        <v>2021</v>
      </c>
      <c r="F7564" s="1" t="s">
        <v>32</v>
      </c>
      <c r="G7564" s="1" t="s">
        <v>33</v>
      </c>
      <c r="H7564" s="1" t="s">
        <v>109</v>
      </c>
      <c r="I7564" s="1" t="s">
        <v>108</v>
      </c>
      <c r="J7564">
        <v>18945</v>
      </c>
      <c r="K7564">
        <v>2175943</v>
      </c>
      <c r="L7564">
        <v>870.7</v>
      </c>
      <c r="M7564" s="2" t="b">
        <f t="shared" si="236"/>
        <v>0</v>
      </c>
      <c r="N7564" s="2" t="str">
        <f t="shared" si="237"/>
        <v>Male202185+ yearsGR113-068</v>
      </c>
    </row>
    <row r="7565" spans="2:14" x14ac:dyDescent="0.35">
      <c r="B7565" t="s">
        <v>712</v>
      </c>
      <c r="C7565" t="s">
        <v>713</v>
      </c>
      <c r="D7565">
        <v>2021</v>
      </c>
      <c r="E7565">
        <v>2021</v>
      </c>
      <c r="F7565" s="1" t="s">
        <v>32</v>
      </c>
      <c r="G7565" s="1" t="s">
        <v>33</v>
      </c>
      <c r="H7565" s="1" t="s">
        <v>212</v>
      </c>
      <c r="I7565" s="1" t="s">
        <v>211</v>
      </c>
      <c r="J7565">
        <v>5411</v>
      </c>
      <c r="K7565">
        <v>2175943</v>
      </c>
      <c r="L7565">
        <v>248.7</v>
      </c>
      <c r="M7565" s="2" t="b">
        <f t="shared" si="236"/>
        <v>1</v>
      </c>
      <c r="N7565" s="2" t="str">
        <f t="shared" si="237"/>
        <v>Male202185+ yearsGR113-069</v>
      </c>
    </row>
    <row r="7566" spans="2:14" x14ac:dyDescent="0.35">
      <c r="B7566" t="s">
        <v>712</v>
      </c>
      <c r="C7566" t="s">
        <v>713</v>
      </c>
      <c r="D7566">
        <v>2021</v>
      </c>
      <c r="E7566">
        <v>2021</v>
      </c>
      <c r="F7566" s="1" t="s">
        <v>32</v>
      </c>
      <c r="G7566" s="1" t="s">
        <v>33</v>
      </c>
      <c r="H7566" s="1" t="s">
        <v>107</v>
      </c>
      <c r="I7566" s="1" t="s">
        <v>106</v>
      </c>
      <c r="J7566">
        <v>21541</v>
      </c>
      <c r="K7566">
        <v>2175943</v>
      </c>
      <c r="L7566">
        <v>990</v>
      </c>
      <c r="M7566" s="2" t="b">
        <f t="shared" si="236"/>
        <v>1</v>
      </c>
      <c r="N7566" s="2" t="str">
        <f t="shared" si="237"/>
        <v>Male202185+ yearsGR113-070</v>
      </c>
    </row>
    <row r="7567" spans="2:14" x14ac:dyDescent="0.35">
      <c r="B7567" t="s">
        <v>712</v>
      </c>
      <c r="C7567" t="s">
        <v>713</v>
      </c>
      <c r="D7567">
        <v>2021</v>
      </c>
      <c r="E7567">
        <v>2021</v>
      </c>
      <c r="F7567" s="1" t="s">
        <v>32</v>
      </c>
      <c r="G7567" s="1" t="s">
        <v>33</v>
      </c>
      <c r="H7567" s="1" t="s">
        <v>210</v>
      </c>
      <c r="I7567" s="1" t="s">
        <v>209</v>
      </c>
      <c r="J7567">
        <v>761</v>
      </c>
      <c r="K7567">
        <v>2175943</v>
      </c>
      <c r="L7567">
        <v>35</v>
      </c>
      <c r="M7567" s="2" t="b">
        <f t="shared" si="236"/>
        <v>1</v>
      </c>
      <c r="N7567" s="2" t="str">
        <f t="shared" si="237"/>
        <v>Male202185+ yearsGR113-071</v>
      </c>
    </row>
    <row r="7568" spans="2:14" x14ac:dyDescent="0.35">
      <c r="B7568" t="s">
        <v>712</v>
      </c>
      <c r="C7568" t="s">
        <v>713</v>
      </c>
      <c r="D7568">
        <v>2021</v>
      </c>
      <c r="E7568">
        <v>2021</v>
      </c>
      <c r="F7568" s="1" t="s">
        <v>32</v>
      </c>
      <c r="G7568" s="1" t="s">
        <v>33</v>
      </c>
      <c r="H7568" s="1" t="s">
        <v>208</v>
      </c>
      <c r="I7568" s="1" t="s">
        <v>207</v>
      </c>
      <c r="J7568">
        <v>2129</v>
      </c>
      <c r="K7568">
        <v>2175943</v>
      </c>
      <c r="L7568">
        <v>97.8</v>
      </c>
      <c r="M7568" s="2" t="b">
        <f t="shared" si="236"/>
        <v>0</v>
      </c>
      <c r="N7568" s="2" t="str">
        <f t="shared" si="237"/>
        <v>Male202185+ yearsGR113-072</v>
      </c>
    </row>
    <row r="7569" spans="2:14" x14ac:dyDescent="0.35">
      <c r="B7569" t="s">
        <v>712</v>
      </c>
      <c r="C7569" t="s">
        <v>713</v>
      </c>
      <c r="D7569">
        <v>2021</v>
      </c>
      <c r="E7569">
        <v>2021</v>
      </c>
      <c r="F7569" s="1" t="s">
        <v>32</v>
      </c>
      <c r="G7569" s="1" t="s">
        <v>33</v>
      </c>
      <c r="H7569" s="1" t="s">
        <v>206</v>
      </c>
      <c r="I7569" s="1" t="s">
        <v>205</v>
      </c>
      <c r="J7569">
        <v>998</v>
      </c>
      <c r="K7569">
        <v>2175943</v>
      </c>
      <c r="L7569">
        <v>45.9</v>
      </c>
      <c r="M7569" s="2" t="b">
        <f t="shared" si="236"/>
        <v>1</v>
      </c>
      <c r="N7569" s="2" t="str">
        <f t="shared" si="237"/>
        <v>Male202185+ yearsGR113-073</v>
      </c>
    </row>
    <row r="7570" spans="2:14" x14ac:dyDescent="0.35">
      <c r="B7570" t="s">
        <v>712</v>
      </c>
      <c r="C7570" t="s">
        <v>713</v>
      </c>
      <c r="D7570">
        <v>2021</v>
      </c>
      <c r="E7570">
        <v>2021</v>
      </c>
      <c r="F7570" s="1" t="s">
        <v>32</v>
      </c>
      <c r="G7570" s="1" t="s">
        <v>33</v>
      </c>
      <c r="H7570" s="1" t="s">
        <v>204</v>
      </c>
      <c r="I7570" s="1" t="s">
        <v>203</v>
      </c>
      <c r="J7570">
        <v>1131</v>
      </c>
      <c r="K7570">
        <v>2175943</v>
      </c>
      <c r="L7570">
        <v>52</v>
      </c>
      <c r="M7570" s="2" t="b">
        <f t="shared" si="236"/>
        <v>0</v>
      </c>
      <c r="N7570" s="2" t="str">
        <f t="shared" si="237"/>
        <v>Male202185+ yearsGR113-074</v>
      </c>
    </row>
    <row r="7571" spans="2:14" x14ac:dyDescent="0.35">
      <c r="B7571" t="s">
        <v>712</v>
      </c>
      <c r="C7571" t="s">
        <v>713</v>
      </c>
      <c r="D7571">
        <v>2021</v>
      </c>
      <c r="E7571">
        <v>2021</v>
      </c>
      <c r="F7571" s="1" t="s">
        <v>32</v>
      </c>
      <c r="G7571" s="1" t="s">
        <v>33</v>
      </c>
      <c r="H7571" s="1" t="s">
        <v>105</v>
      </c>
      <c r="I7571" s="1" t="s">
        <v>104</v>
      </c>
      <c r="J7571">
        <v>337</v>
      </c>
      <c r="K7571">
        <v>2175943</v>
      </c>
      <c r="L7571">
        <v>15.5</v>
      </c>
      <c r="M7571" s="2" t="b">
        <f t="shared" si="236"/>
        <v>0</v>
      </c>
      <c r="N7571" s="2" t="str">
        <f t="shared" si="237"/>
        <v>Male202185+ yearsGR113-075</v>
      </c>
    </row>
    <row r="7572" spans="2:14" x14ac:dyDescent="0.35">
      <c r="B7572" t="s">
        <v>712</v>
      </c>
      <c r="C7572" t="s">
        <v>713</v>
      </c>
      <c r="D7572">
        <v>2021</v>
      </c>
      <c r="E7572">
        <v>2021</v>
      </c>
      <c r="F7572" s="1" t="s">
        <v>32</v>
      </c>
      <c r="G7572" s="1" t="s">
        <v>33</v>
      </c>
      <c r="H7572" s="1" t="s">
        <v>103</v>
      </c>
      <c r="I7572" s="1" t="s">
        <v>102</v>
      </c>
      <c r="J7572">
        <v>6418</v>
      </c>
      <c r="K7572">
        <v>2175943</v>
      </c>
      <c r="L7572">
        <v>295</v>
      </c>
      <c r="M7572" s="2" t="b">
        <f t="shared" si="236"/>
        <v>1</v>
      </c>
      <c r="N7572" s="2" t="str">
        <f t="shared" si="237"/>
        <v>Male202185+ yearsGR113-076</v>
      </c>
    </row>
    <row r="7573" spans="2:14" x14ac:dyDescent="0.35">
      <c r="B7573" t="s">
        <v>712</v>
      </c>
      <c r="C7573" t="s">
        <v>713</v>
      </c>
      <c r="D7573">
        <v>2021</v>
      </c>
      <c r="E7573">
        <v>2021</v>
      </c>
      <c r="F7573" s="1" t="s">
        <v>32</v>
      </c>
      <c r="G7573" s="1" t="s">
        <v>33</v>
      </c>
      <c r="H7573" s="1" t="s">
        <v>202</v>
      </c>
      <c r="I7573" s="1" t="s">
        <v>201</v>
      </c>
      <c r="J7573">
        <v>47</v>
      </c>
      <c r="K7573">
        <v>2175943</v>
      </c>
      <c r="L7573">
        <v>2.2000000000000002</v>
      </c>
      <c r="M7573" s="2" t="b">
        <f t="shared" si="236"/>
        <v>0</v>
      </c>
      <c r="N7573" s="2" t="str">
        <f t="shared" si="237"/>
        <v>Male202185+ yearsGR113-077</v>
      </c>
    </row>
    <row r="7574" spans="2:14" x14ac:dyDescent="0.35">
      <c r="B7574" t="s">
        <v>712</v>
      </c>
      <c r="C7574" t="s">
        <v>713</v>
      </c>
      <c r="D7574">
        <v>2021</v>
      </c>
      <c r="E7574">
        <v>2021</v>
      </c>
      <c r="F7574" s="1" t="s">
        <v>32</v>
      </c>
      <c r="G7574" s="1" t="s">
        <v>33</v>
      </c>
      <c r="H7574" s="1" t="s">
        <v>101</v>
      </c>
      <c r="I7574" s="1" t="s">
        <v>100</v>
      </c>
      <c r="J7574">
        <v>6371</v>
      </c>
      <c r="K7574">
        <v>2175943</v>
      </c>
      <c r="L7574">
        <v>292.8</v>
      </c>
      <c r="M7574" s="2" t="b">
        <f t="shared" si="236"/>
        <v>0</v>
      </c>
      <c r="N7574" s="2" t="str">
        <f t="shared" si="237"/>
        <v>Male202185+ yearsGR113-078</v>
      </c>
    </row>
    <row r="7575" spans="2:14" x14ac:dyDescent="0.35">
      <c r="B7575" t="s">
        <v>712</v>
      </c>
      <c r="C7575" t="s">
        <v>713</v>
      </c>
      <c r="D7575">
        <v>2021</v>
      </c>
      <c r="E7575">
        <v>2021</v>
      </c>
      <c r="F7575" s="1" t="s">
        <v>32</v>
      </c>
      <c r="G7575" s="1" t="s">
        <v>33</v>
      </c>
      <c r="H7575" s="1" t="s">
        <v>200</v>
      </c>
      <c r="I7575" s="1" t="s">
        <v>199</v>
      </c>
      <c r="J7575">
        <v>15</v>
      </c>
      <c r="K7575">
        <v>2175943</v>
      </c>
      <c r="L7575" t="s">
        <v>10</v>
      </c>
      <c r="M7575" s="2" t="b">
        <f t="shared" si="236"/>
        <v>0</v>
      </c>
      <c r="N7575" s="2" t="str">
        <f t="shared" si="237"/>
        <v>Male202185+ yearsGR113-079</v>
      </c>
    </row>
    <row r="7576" spans="2:14" x14ac:dyDescent="0.35">
      <c r="B7576" t="s">
        <v>712</v>
      </c>
      <c r="C7576" t="s">
        <v>713</v>
      </c>
      <c r="D7576">
        <v>2021</v>
      </c>
      <c r="E7576">
        <v>2021</v>
      </c>
      <c r="F7576" s="1" t="s">
        <v>32</v>
      </c>
      <c r="G7576" s="1" t="s">
        <v>33</v>
      </c>
      <c r="H7576" s="1" t="s">
        <v>99</v>
      </c>
      <c r="I7576" s="1" t="s">
        <v>98</v>
      </c>
      <c r="J7576">
        <v>14572</v>
      </c>
      <c r="K7576">
        <v>2175943</v>
      </c>
      <c r="L7576">
        <v>669.7</v>
      </c>
      <c r="M7576" s="2" t="b">
        <f t="shared" si="236"/>
        <v>1</v>
      </c>
      <c r="N7576" s="2" t="str">
        <f t="shared" si="237"/>
        <v>Male202185+ yearsGR113-082</v>
      </c>
    </row>
    <row r="7577" spans="2:14" x14ac:dyDescent="0.35">
      <c r="B7577" t="s">
        <v>712</v>
      </c>
      <c r="C7577" t="s">
        <v>713</v>
      </c>
      <c r="D7577">
        <v>2021</v>
      </c>
      <c r="E7577">
        <v>2021</v>
      </c>
      <c r="F7577" s="1" t="s">
        <v>32</v>
      </c>
      <c r="G7577" s="1" t="s">
        <v>33</v>
      </c>
      <c r="H7577" s="1" t="s">
        <v>194</v>
      </c>
      <c r="I7577" s="1" t="s">
        <v>193</v>
      </c>
      <c r="J7577">
        <v>31</v>
      </c>
      <c r="K7577">
        <v>2175943</v>
      </c>
      <c r="L7577">
        <v>1.4</v>
      </c>
      <c r="M7577" s="2" t="b">
        <f t="shared" si="236"/>
        <v>0</v>
      </c>
      <c r="N7577" s="2" t="str">
        <f t="shared" si="237"/>
        <v>Male202185+ yearsGR113-083</v>
      </c>
    </row>
    <row r="7578" spans="2:14" x14ac:dyDescent="0.35">
      <c r="B7578" t="s">
        <v>712</v>
      </c>
      <c r="C7578" t="s">
        <v>713</v>
      </c>
      <c r="D7578">
        <v>2021</v>
      </c>
      <c r="E7578">
        <v>2021</v>
      </c>
      <c r="F7578" s="1" t="s">
        <v>32</v>
      </c>
      <c r="G7578" s="1" t="s">
        <v>33</v>
      </c>
      <c r="H7578" s="1" t="s">
        <v>192</v>
      </c>
      <c r="I7578" s="1" t="s">
        <v>191</v>
      </c>
      <c r="J7578">
        <v>767</v>
      </c>
      <c r="K7578">
        <v>2175943</v>
      </c>
      <c r="L7578">
        <v>35.200000000000003</v>
      </c>
      <c r="M7578" s="2" t="b">
        <f t="shared" si="236"/>
        <v>0</v>
      </c>
      <c r="N7578" s="2" t="str">
        <f t="shared" si="237"/>
        <v>Male202185+ yearsGR113-084</v>
      </c>
    </row>
    <row r="7579" spans="2:14" x14ac:dyDescent="0.35">
      <c r="B7579" t="s">
        <v>712</v>
      </c>
      <c r="C7579" t="s">
        <v>713</v>
      </c>
      <c r="D7579">
        <v>2021</v>
      </c>
      <c r="E7579">
        <v>2021</v>
      </c>
      <c r="F7579" s="1" t="s">
        <v>32</v>
      </c>
      <c r="G7579" s="1" t="s">
        <v>33</v>
      </c>
      <c r="H7579" s="1" t="s">
        <v>190</v>
      </c>
      <c r="I7579" s="1" t="s">
        <v>189</v>
      </c>
      <c r="J7579">
        <v>125</v>
      </c>
      <c r="K7579">
        <v>2175943</v>
      </c>
      <c r="L7579">
        <v>5.7</v>
      </c>
      <c r="M7579" s="2" t="b">
        <f t="shared" si="236"/>
        <v>0</v>
      </c>
      <c r="N7579" s="2" t="str">
        <f t="shared" si="237"/>
        <v>Male202185+ yearsGR113-085</v>
      </c>
    </row>
    <row r="7580" spans="2:14" x14ac:dyDescent="0.35">
      <c r="B7580" t="s">
        <v>712</v>
      </c>
      <c r="C7580" t="s">
        <v>713</v>
      </c>
      <c r="D7580">
        <v>2021</v>
      </c>
      <c r="E7580">
        <v>2021</v>
      </c>
      <c r="F7580" s="1" t="s">
        <v>32</v>
      </c>
      <c r="G7580" s="1" t="s">
        <v>33</v>
      </c>
      <c r="H7580" s="1" t="s">
        <v>97</v>
      </c>
      <c r="I7580" s="1" t="s">
        <v>96</v>
      </c>
      <c r="J7580">
        <v>13649</v>
      </c>
      <c r="K7580">
        <v>2175943</v>
      </c>
      <c r="L7580">
        <v>627.29999999999995</v>
      </c>
      <c r="M7580" s="2" t="b">
        <f t="shared" si="236"/>
        <v>0</v>
      </c>
      <c r="N7580" s="2" t="str">
        <f t="shared" si="237"/>
        <v>Male202185+ yearsGR113-086</v>
      </c>
    </row>
    <row r="7581" spans="2:14" x14ac:dyDescent="0.35">
      <c r="B7581" t="s">
        <v>712</v>
      </c>
      <c r="C7581" t="s">
        <v>713</v>
      </c>
      <c r="D7581">
        <v>2021</v>
      </c>
      <c r="E7581">
        <v>2021</v>
      </c>
      <c r="F7581" s="1" t="s">
        <v>32</v>
      </c>
      <c r="G7581" s="1" t="s">
        <v>33</v>
      </c>
      <c r="H7581" s="1" t="s">
        <v>188</v>
      </c>
      <c r="I7581" s="1" t="s">
        <v>187</v>
      </c>
      <c r="J7581">
        <v>179</v>
      </c>
      <c r="K7581">
        <v>2175943</v>
      </c>
      <c r="L7581">
        <v>8.1999999999999993</v>
      </c>
      <c r="M7581" s="2" t="b">
        <f t="shared" si="236"/>
        <v>1</v>
      </c>
      <c r="N7581" s="2" t="str">
        <f t="shared" si="237"/>
        <v>Male202185+ yearsGR113-087</v>
      </c>
    </row>
    <row r="7582" spans="2:14" x14ac:dyDescent="0.35">
      <c r="B7582" t="s">
        <v>712</v>
      </c>
      <c r="C7582" t="s">
        <v>713</v>
      </c>
      <c r="D7582">
        <v>2021</v>
      </c>
      <c r="E7582">
        <v>2021</v>
      </c>
      <c r="F7582" s="1" t="s">
        <v>32</v>
      </c>
      <c r="G7582" s="1" t="s">
        <v>33</v>
      </c>
      <c r="H7582" s="1" t="s">
        <v>95</v>
      </c>
      <c r="I7582" s="1" t="s">
        <v>94</v>
      </c>
      <c r="J7582">
        <v>4167</v>
      </c>
      <c r="K7582">
        <v>2175943</v>
      </c>
      <c r="L7582">
        <v>191.5</v>
      </c>
      <c r="M7582" s="2" t="b">
        <f t="shared" si="236"/>
        <v>1</v>
      </c>
      <c r="N7582" s="2" t="str">
        <f t="shared" si="237"/>
        <v>Male202185+ yearsGR113-088</v>
      </c>
    </row>
    <row r="7583" spans="2:14" x14ac:dyDescent="0.35">
      <c r="B7583" t="s">
        <v>712</v>
      </c>
      <c r="C7583" t="s">
        <v>713</v>
      </c>
      <c r="D7583">
        <v>2021</v>
      </c>
      <c r="E7583">
        <v>2021</v>
      </c>
      <c r="F7583" s="1" t="s">
        <v>32</v>
      </c>
      <c r="G7583" s="1" t="s">
        <v>33</v>
      </c>
      <c r="H7583" s="1" t="s">
        <v>186</v>
      </c>
      <c r="I7583" s="1" t="s">
        <v>185</v>
      </c>
      <c r="J7583">
        <v>5586</v>
      </c>
      <c r="K7583">
        <v>2175943</v>
      </c>
      <c r="L7583">
        <v>256.7</v>
      </c>
      <c r="M7583" s="2" t="b">
        <f t="shared" si="236"/>
        <v>0</v>
      </c>
      <c r="N7583" s="2" t="str">
        <f t="shared" si="237"/>
        <v>Male202185+ yearsGR113-089</v>
      </c>
    </row>
    <row r="7584" spans="2:14" x14ac:dyDescent="0.35">
      <c r="B7584" t="s">
        <v>712</v>
      </c>
      <c r="C7584" t="s">
        <v>713</v>
      </c>
      <c r="D7584">
        <v>2021</v>
      </c>
      <c r="E7584">
        <v>2021</v>
      </c>
      <c r="F7584" s="1" t="s">
        <v>32</v>
      </c>
      <c r="G7584" s="1" t="s">
        <v>33</v>
      </c>
      <c r="H7584" s="1" t="s">
        <v>184</v>
      </c>
      <c r="I7584" s="1" t="s">
        <v>183</v>
      </c>
      <c r="J7584">
        <v>358</v>
      </c>
      <c r="K7584">
        <v>2175943</v>
      </c>
      <c r="L7584">
        <v>16.5</v>
      </c>
      <c r="M7584" s="2" t="b">
        <f t="shared" si="236"/>
        <v>1</v>
      </c>
      <c r="N7584" s="2" t="str">
        <f t="shared" si="237"/>
        <v>Male202185+ yearsGR113-090</v>
      </c>
    </row>
    <row r="7585" spans="2:14" x14ac:dyDescent="0.35">
      <c r="B7585" t="s">
        <v>712</v>
      </c>
      <c r="C7585" t="s">
        <v>713</v>
      </c>
      <c r="D7585">
        <v>2021</v>
      </c>
      <c r="E7585">
        <v>2021</v>
      </c>
      <c r="F7585" s="1" t="s">
        <v>32</v>
      </c>
      <c r="G7585" s="1" t="s">
        <v>33</v>
      </c>
      <c r="H7585" s="1" t="s">
        <v>182</v>
      </c>
      <c r="I7585" s="1" t="s">
        <v>181</v>
      </c>
      <c r="J7585">
        <v>42</v>
      </c>
      <c r="K7585">
        <v>2175943</v>
      </c>
      <c r="L7585">
        <v>1.9</v>
      </c>
      <c r="M7585" s="2" t="b">
        <f t="shared" si="236"/>
        <v>1</v>
      </c>
      <c r="N7585" s="2" t="str">
        <f t="shared" si="237"/>
        <v>Male202185+ yearsGR113-091</v>
      </c>
    </row>
    <row r="7586" spans="2:14" x14ac:dyDescent="0.35">
      <c r="B7586" t="s">
        <v>712</v>
      </c>
      <c r="C7586" t="s">
        <v>713</v>
      </c>
      <c r="D7586">
        <v>2021</v>
      </c>
      <c r="E7586">
        <v>2021</v>
      </c>
      <c r="F7586" s="1" t="s">
        <v>32</v>
      </c>
      <c r="G7586" s="1" t="s">
        <v>33</v>
      </c>
      <c r="H7586" s="1" t="s">
        <v>180</v>
      </c>
      <c r="I7586" s="1" t="s">
        <v>179</v>
      </c>
      <c r="J7586">
        <v>330</v>
      </c>
      <c r="K7586">
        <v>2175943</v>
      </c>
      <c r="L7586">
        <v>15.2</v>
      </c>
      <c r="M7586" s="2" t="b">
        <f t="shared" si="236"/>
        <v>1</v>
      </c>
      <c r="N7586" s="2" t="str">
        <f t="shared" si="237"/>
        <v>Male202185+ yearsGR113-092</v>
      </c>
    </row>
    <row r="7587" spans="2:14" x14ac:dyDescent="0.35">
      <c r="B7587" t="s">
        <v>712</v>
      </c>
      <c r="C7587" t="s">
        <v>713</v>
      </c>
      <c r="D7587">
        <v>2021</v>
      </c>
      <c r="E7587">
        <v>2021</v>
      </c>
      <c r="F7587" s="1" t="s">
        <v>32</v>
      </c>
      <c r="G7587" s="1" t="s">
        <v>33</v>
      </c>
      <c r="H7587" s="1" t="s">
        <v>93</v>
      </c>
      <c r="I7587" s="1" t="s">
        <v>92</v>
      </c>
      <c r="J7587">
        <v>902</v>
      </c>
      <c r="K7587">
        <v>2175943</v>
      </c>
      <c r="L7587">
        <v>41.5</v>
      </c>
      <c r="M7587" s="2" t="b">
        <f t="shared" si="236"/>
        <v>1</v>
      </c>
      <c r="N7587" s="2" t="str">
        <f t="shared" si="237"/>
        <v>Male202185+ yearsGR113-093</v>
      </c>
    </row>
    <row r="7588" spans="2:14" x14ac:dyDescent="0.35">
      <c r="B7588" t="s">
        <v>712</v>
      </c>
      <c r="C7588" t="s">
        <v>713</v>
      </c>
      <c r="D7588">
        <v>2021</v>
      </c>
      <c r="E7588">
        <v>2021</v>
      </c>
      <c r="F7588" s="1" t="s">
        <v>32</v>
      </c>
      <c r="G7588" s="1" t="s">
        <v>33</v>
      </c>
      <c r="H7588" s="1" t="s">
        <v>91</v>
      </c>
      <c r="I7588" s="1" t="s">
        <v>90</v>
      </c>
      <c r="J7588">
        <v>193</v>
      </c>
      <c r="K7588">
        <v>2175943</v>
      </c>
      <c r="L7588">
        <v>8.9</v>
      </c>
      <c r="M7588" s="2" t="b">
        <f t="shared" si="236"/>
        <v>0</v>
      </c>
      <c r="N7588" s="2" t="str">
        <f t="shared" si="237"/>
        <v>Male202185+ yearsGR113-094</v>
      </c>
    </row>
    <row r="7589" spans="2:14" x14ac:dyDescent="0.35">
      <c r="B7589" t="s">
        <v>712</v>
      </c>
      <c r="C7589" t="s">
        <v>713</v>
      </c>
      <c r="D7589">
        <v>2021</v>
      </c>
      <c r="E7589">
        <v>2021</v>
      </c>
      <c r="F7589" s="1" t="s">
        <v>32</v>
      </c>
      <c r="G7589" s="1" t="s">
        <v>33</v>
      </c>
      <c r="H7589" s="1" t="s">
        <v>178</v>
      </c>
      <c r="I7589" s="1" t="s">
        <v>177</v>
      </c>
      <c r="J7589">
        <v>709</v>
      </c>
      <c r="K7589">
        <v>2175943</v>
      </c>
      <c r="L7589">
        <v>32.6</v>
      </c>
      <c r="M7589" s="2" t="b">
        <f t="shared" si="236"/>
        <v>0</v>
      </c>
      <c r="N7589" s="2" t="str">
        <f t="shared" si="237"/>
        <v>Male202185+ yearsGR113-095</v>
      </c>
    </row>
    <row r="7590" spans="2:14" x14ac:dyDescent="0.35">
      <c r="B7590" t="s">
        <v>712</v>
      </c>
      <c r="C7590" t="s">
        <v>713</v>
      </c>
      <c r="D7590">
        <v>2021</v>
      </c>
      <c r="E7590">
        <v>2021</v>
      </c>
      <c r="F7590" s="1" t="s">
        <v>32</v>
      </c>
      <c r="G7590" s="1" t="s">
        <v>33</v>
      </c>
      <c r="H7590" s="1" t="s">
        <v>176</v>
      </c>
      <c r="I7590" s="1" t="s">
        <v>175</v>
      </c>
      <c r="J7590">
        <v>743</v>
      </c>
      <c r="K7590">
        <v>2175943</v>
      </c>
      <c r="L7590">
        <v>34.1</v>
      </c>
      <c r="M7590" s="2" t="b">
        <f t="shared" si="236"/>
        <v>1</v>
      </c>
      <c r="N7590" s="2" t="str">
        <f t="shared" si="237"/>
        <v>Male202185+ yearsGR113-096</v>
      </c>
    </row>
    <row r="7591" spans="2:14" x14ac:dyDescent="0.35">
      <c r="B7591" t="s">
        <v>712</v>
      </c>
      <c r="C7591" t="s">
        <v>713</v>
      </c>
      <c r="D7591">
        <v>2021</v>
      </c>
      <c r="E7591">
        <v>2021</v>
      </c>
      <c r="F7591" s="1" t="s">
        <v>32</v>
      </c>
      <c r="G7591" s="1" t="s">
        <v>33</v>
      </c>
      <c r="H7591" s="1" t="s">
        <v>89</v>
      </c>
      <c r="I7591" s="1" t="s">
        <v>88</v>
      </c>
      <c r="J7591">
        <v>7571</v>
      </c>
      <c r="K7591">
        <v>2175943</v>
      </c>
      <c r="L7591">
        <v>347.9</v>
      </c>
      <c r="M7591" s="2" t="b">
        <f t="shared" si="236"/>
        <v>1</v>
      </c>
      <c r="N7591" s="2" t="str">
        <f t="shared" si="237"/>
        <v>Male202185+ yearsGR113-097</v>
      </c>
    </row>
    <row r="7592" spans="2:14" x14ac:dyDescent="0.35">
      <c r="B7592" t="s">
        <v>712</v>
      </c>
      <c r="C7592" t="s">
        <v>713</v>
      </c>
      <c r="D7592">
        <v>2021</v>
      </c>
      <c r="E7592">
        <v>2021</v>
      </c>
      <c r="F7592" s="1" t="s">
        <v>32</v>
      </c>
      <c r="G7592" s="1" t="s">
        <v>33</v>
      </c>
      <c r="H7592" s="1" t="s">
        <v>174</v>
      </c>
      <c r="I7592" s="1" t="s">
        <v>173</v>
      </c>
      <c r="J7592">
        <v>115</v>
      </c>
      <c r="K7592">
        <v>2175943</v>
      </c>
      <c r="L7592">
        <v>5.3</v>
      </c>
      <c r="M7592" s="2" t="b">
        <f t="shared" si="236"/>
        <v>0</v>
      </c>
      <c r="N7592" s="2" t="str">
        <f t="shared" si="237"/>
        <v>Male202185+ yearsGR113-098</v>
      </c>
    </row>
    <row r="7593" spans="2:14" x14ac:dyDescent="0.35">
      <c r="B7593" t="s">
        <v>712</v>
      </c>
      <c r="C7593" t="s">
        <v>713</v>
      </c>
      <c r="D7593">
        <v>2021</v>
      </c>
      <c r="E7593">
        <v>2021</v>
      </c>
      <c r="F7593" s="1" t="s">
        <v>32</v>
      </c>
      <c r="G7593" s="1" t="s">
        <v>33</v>
      </c>
      <c r="H7593" s="1" t="s">
        <v>172</v>
      </c>
      <c r="I7593" s="1" t="s">
        <v>171</v>
      </c>
      <c r="J7593">
        <v>16</v>
      </c>
      <c r="K7593">
        <v>2175943</v>
      </c>
      <c r="L7593" t="s">
        <v>10</v>
      </c>
      <c r="M7593" s="2" t="b">
        <f t="shared" si="236"/>
        <v>0</v>
      </c>
      <c r="N7593" s="2" t="str">
        <f t="shared" si="237"/>
        <v>Male202185+ yearsGR113-099</v>
      </c>
    </row>
    <row r="7594" spans="2:14" x14ac:dyDescent="0.35">
      <c r="B7594" t="s">
        <v>712</v>
      </c>
      <c r="C7594" t="s">
        <v>713</v>
      </c>
      <c r="D7594">
        <v>2021</v>
      </c>
      <c r="E7594">
        <v>2021</v>
      </c>
      <c r="F7594" s="1" t="s">
        <v>32</v>
      </c>
      <c r="G7594" s="1" t="s">
        <v>33</v>
      </c>
      <c r="H7594" s="1" t="s">
        <v>87</v>
      </c>
      <c r="I7594" s="1" t="s">
        <v>86</v>
      </c>
      <c r="J7594">
        <v>7439</v>
      </c>
      <c r="K7594">
        <v>2175943</v>
      </c>
      <c r="L7594">
        <v>341.9</v>
      </c>
      <c r="M7594" s="2" t="b">
        <f t="shared" si="236"/>
        <v>0</v>
      </c>
      <c r="N7594" s="2" t="str">
        <f t="shared" si="237"/>
        <v>Male202185+ yearsGR113-100</v>
      </c>
    </row>
    <row r="7595" spans="2:14" x14ac:dyDescent="0.35">
      <c r="B7595" t="s">
        <v>712</v>
      </c>
      <c r="C7595" t="s">
        <v>713</v>
      </c>
      <c r="D7595">
        <v>2021</v>
      </c>
      <c r="E7595">
        <v>2021</v>
      </c>
      <c r="F7595" s="1" t="s">
        <v>32</v>
      </c>
      <c r="G7595" s="1" t="s">
        <v>33</v>
      </c>
      <c r="H7595" s="1" t="s">
        <v>170</v>
      </c>
      <c r="I7595" s="1" t="s">
        <v>169</v>
      </c>
      <c r="J7595">
        <v>77</v>
      </c>
      <c r="K7595">
        <v>2175943</v>
      </c>
      <c r="L7595">
        <v>3.5</v>
      </c>
      <c r="M7595" s="2" t="b">
        <f t="shared" si="236"/>
        <v>1</v>
      </c>
      <c r="N7595" s="2" t="str">
        <f t="shared" si="237"/>
        <v>Male202185+ yearsGR113-102</v>
      </c>
    </row>
    <row r="7596" spans="2:14" x14ac:dyDescent="0.35">
      <c r="B7596" t="s">
        <v>712</v>
      </c>
      <c r="C7596" t="s">
        <v>713</v>
      </c>
      <c r="D7596">
        <v>2021</v>
      </c>
      <c r="E7596">
        <v>2021</v>
      </c>
      <c r="F7596" s="1" t="s">
        <v>32</v>
      </c>
      <c r="G7596" s="1" t="s">
        <v>33</v>
      </c>
      <c r="H7596" s="1" t="s">
        <v>168</v>
      </c>
      <c r="I7596" s="1" t="s">
        <v>167</v>
      </c>
      <c r="J7596">
        <v>362</v>
      </c>
      <c r="K7596">
        <v>2175943</v>
      </c>
      <c r="L7596">
        <v>16.600000000000001</v>
      </c>
      <c r="M7596" s="2" t="b">
        <f t="shared" si="236"/>
        <v>1</v>
      </c>
      <c r="N7596" s="2" t="str">
        <f t="shared" si="237"/>
        <v>Male202185+ yearsGR113-103</v>
      </c>
    </row>
    <row r="7597" spans="2:14" x14ac:dyDescent="0.35">
      <c r="B7597" t="s">
        <v>712</v>
      </c>
      <c r="C7597" t="s">
        <v>713</v>
      </c>
      <c r="D7597">
        <v>2021</v>
      </c>
      <c r="E7597">
        <v>2021</v>
      </c>
      <c r="F7597" s="1" t="s">
        <v>32</v>
      </c>
      <c r="G7597" s="1" t="s">
        <v>33</v>
      </c>
      <c r="H7597" s="1" t="s">
        <v>164</v>
      </c>
      <c r="I7597" s="1" t="s">
        <v>163</v>
      </c>
      <c r="J7597">
        <v>135</v>
      </c>
      <c r="K7597">
        <v>2175943</v>
      </c>
      <c r="L7597">
        <v>6.2</v>
      </c>
      <c r="M7597" s="2" t="b">
        <f t="shared" si="236"/>
        <v>1</v>
      </c>
      <c r="N7597" s="2" t="str">
        <f t="shared" si="237"/>
        <v>Male202185+ yearsGR113-109</v>
      </c>
    </row>
    <row r="7598" spans="2:14" x14ac:dyDescent="0.35">
      <c r="B7598" t="s">
        <v>712</v>
      </c>
      <c r="C7598" t="s">
        <v>713</v>
      </c>
      <c r="D7598">
        <v>2021</v>
      </c>
      <c r="E7598">
        <v>2021</v>
      </c>
      <c r="F7598" s="1" t="s">
        <v>32</v>
      </c>
      <c r="G7598" s="1" t="s">
        <v>33</v>
      </c>
      <c r="H7598" s="1" t="s">
        <v>83</v>
      </c>
      <c r="I7598" s="1" t="s">
        <v>82</v>
      </c>
      <c r="J7598">
        <v>3516</v>
      </c>
      <c r="K7598">
        <v>2175943</v>
      </c>
      <c r="L7598">
        <v>161.6</v>
      </c>
      <c r="M7598" s="2" t="b">
        <f t="shared" si="236"/>
        <v>0</v>
      </c>
      <c r="N7598" s="2" t="str">
        <f t="shared" si="237"/>
        <v>Male202185+ yearsGR113-110</v>
      </c>
    </row>
    <row r="7599" spans="2:14" x14ac:dyDescent="0.35">
      <c r="B7599" t="s">
        <v>712</v>
      </c>
      <c r="C7599" t="s">
        <v>713</v>
      </c>
      <c r="D7599">
        <v>2021</v>
      </c>
      <c r="E7599">
        <v>2021</v>
      </c>
      <c r="F7599" s="1" t="s">
        <v>32</v>
      </c>
      <c r="G7599" s="1" t="s">
        <v>33</v>
      </c>
      <c r="H7599" s="1" t="s">
        <v>81</v>
      </c>
      <c r="I7599" s="1" t="s">
        <v>80</v>
      </c>
      <c r="J7599">
        <v>48812</v>
      </c>
      <c r="K7599">
        <v>2175943</v>
      </c>
      <c r="L7599">
        <v>2243.3000000000002</v>
      </c>
      <c r="M7599" s="2" t="b">
        <f t="shared" si="236"/>
        <v>0</v>
      </c>
      <c r="N7599" s="2" t="str">
        <f t="shared" si="237"/>
        <v>Male202185+ yearsGR113-111</v>
      </c>
    </row>
    <row r="7600" spans="2:14" x14ac:dyDescent="0.35">
      <c r="B7600" t="s">
        <v>712</v>
      </c>
      <c r="C7600" t="s">
        <v>713</v>
      </c>
      <c r="D7600">
        <v>2021</v>
      </c>
      <c r="E7600">
        <v>2021</v>
      </c>
      <c r="F7600" s="1" t="s">
        <v>32</v>
      </c>
      <c r="G7600" s="1" t="s">
        <v>33</v>
      </c>
      <c r="H7600" s="1" t="s">
        <v>79</v>
      </c>
      <c r="I7600" s="1" t="s">
        <v>78</v>
      </c>
      <c r="J7600">
        <v>11223</v>
      </c>
      <c r="K7600">
        <v>2175943</v>
      </c>
      <c r="L7600">
        <v>515.79999999999995</v>
      </c>
      <c r="M7600" s="2" t="b">
        <f t="shared" ref="M7600:M7627" si="238">LEFT(H7600,1)="#"</f>
        <v>1</v>
      </c>
      <c r="N7600" s="2" t="str">
        <f t="shared" ref="N7600:N7627" si="239">B7600&amp;E7600&amp;F7600&amp;I7600</f>
        <v>Male202185+ yearsGR113-112</v>
      </c>
    </row>
    <row r="7601" spans="2:14" x14ac:dyDescent="0.35">
      <c r="B7601" t="s">
        <v>712</v>
      </c>
      <c r="C7601" t="s">
        <v>713</v>
      </c>
      <c r="D7601">
        <v>2021</v>
      </c>
      <c r="E7601">
        <v>2021</v>
      </c>
      <c r="F7601" s="1" t="s">
        <v>32</v>
      </c>
      <c r="G7601" s="1" t="s">
        <v>33</v>
      </c>
      <c r="H7601" s="1" t="s">
        <v>77</v>
      </c>
      <c r="I7601" s="1" t="s">
        <v>76</v>
      </c>
      <c r="J7601">
        <v>813</v>
      </c>
      <c r="K7601">
        <v>2175943</v>
      </c>
      <c r="L7601">
        <v>37.4</v>
      </c>
      <c r="M7601" s="2" t="b">
        <f t="shared" si="238"/>
        <v>0</v>
      </c>
      <c r="N7601" s="2" t="str">
        <f t="shared" si="239"/>
        <v>Male202185+ yearsGR113-113</v>
      </c>
    </row>
    <row r="7602" spans="2:14" x14ac:dyDescent="0.35">
      <c r="B7602" t="s">
        <v>712</v>
      </c>
      <c r="C7602" t="s">
        <v>713</v>
      </c>
      <c r="D7602">
        <v>2021</v>
      </c>
      <c r="E7602">
        <v>2021</v>
      </c>
      <c r="F7602" s="1" t="s">
        <v>32</v>
      </c>
      <c r="G7602" s="1" t="s">
        <v>33</v>
      </c>
      <c r="H7602" s="1" t="s">
        <v>75</v>
      </c>
      <c r="I7602" s="1" t="s">
        <v>74</v>
      </c>
      <c r="J7602">
        <v>782</v>
      </c>
      <c r="K7602">
        <v>2175943</v>
      </c>
      <c r="L7602">
        <v>35.9</v>
      </c>
      <c r="M7602" s="2" t="b">
        <f t="shared" si="238"/>
        <v>0</v>
      </c>
      <c r="N7602" s="2" t="str">
        <f t="shared" si="239"/>
        <v>Male202185+ yearsGR113-114</v>
      </c>
    </row>
    <row r="7603" spans="2:14" x14ac:dyDescent="0.35">
      <c r="B7603" t="s">
        <v>712</v>
      </c>
      <c r="C7603" t="s">
        <v>713</v>
      </c>
      <c r="D7603">
        <v>2021</v>
      </c>
      <c r="E7603">
        <v>2021</v>
      </c>
      <c r="F7603" s="1" t="s">
        <v>32</v>
      </c>
      <c r="G7603" s="1" t="s">
        <v>33</v>
      </c>
      <c r="H7603" s="1" t="s">
        <v>162</v>
      </c>
      <c r="I7603" s="1" t="s">
        <v>161</v>
      </c>
      <c r="J7603">
        <v>14</v>
      </c>
      <c r="K7603">
        <v>2175943</v>
      </c>
      <c r="L7603" t="s">
        <v>10</v>
      </c>
      <c r="M7603" s="2" t="b">
        <f t="shared" si="238"/>
        <v>0</v>
      </c>
      <c r="N7603" s="2" t="str">
        <f t="shared" si="239"/>
        <v>Male202185+ yearsGR113-115</v>
      </c>
    </row>
    <row r="7604" spans="2:14" x14ac:dyDescent="0.35">
      <c r="B7604" t="s">
        <v>712</v>
      </c>
      <c r="C7604" t="s">
        <v>713</v>
      </c>
      <c r="D7604">
        <v>2021</v>
      </c>
      <c r="E7604">
        <v>2021</v>
      </c>
      <c r="F7604" s="1" t="s">
        <v>32</v>
      </c>
      <c r="G7604" s="1" t="s">
        <v>33</v>
      </c>
      <c r="H7604" s="1" t="s">
        <v>160</v>
      </c>
      <c r="I7604" s="1" t="s">
        <v>159</v>
      </c>
      <c r="J7604">
        <v>17</v>
      </c>
      <c r="K7604">
        <v>2175943</v>
      </c>
      <c r="L7604" t="s">
        <v>10</v>
      </c>
      <c r="M7604" s="2" t="b">
        <f t="shared" si="238"/>
        <v>0</v>
      </c>
      <c r="N7604" s="2" t="str">
        <f t="shared" si="239"/>
        <v>Male202185+ yearsGR113-116</v>
      </c>
    </row>
    <row r="7605" spans="2:14" x14ac:dyDescent="0.35">
      <c r="B7605" t="s">
        <v>712</v>
      </c>
      <c r="C7605" t="s">
        <v>713</v>
      </c>
      <c r="D7605">
        <v>2021</v>
      </c>
      <c r="E7605">
        <v>2021</v>
      </c>
      <c r="F7605" s="1" t="s">
        <v>32</v>
      </c>
      <c r="G7605" s="1" t="s">
        <v>33</v>
      </c>
      <c r="H7605" s="1" t="s">
        <v>73</v>
      </c>
      <c r="I7605" s="1" t="s">
        <v>72</v>
      </c>
      <c r="J7605">
        <v>10410</v>
      </c>
      <c r="K7605">
        <v>2175943</v>
      </c>
      <c r="L7605">
        <v>478.4</v>
      </c>
      <c r="M7605" s="2" t="b">
        <f t="shared" si="238"/>
        <v>0</v>
      </c>
      <c r="N7605" s="2" t="str">
        <f t="shared" si="239"/>
        <v>Male202185+ yearsGR113-117</v>
      </c>
    </row>
    <row r="7606" spans="2:14" x14ac:dyDescent="0.35">
      <c r="B7606" t="s">
        <v>712</v>
      </c>
      <c r="C7606" t="s">
        <v>713</v>
      </c>
      <c r="D7606">
        <v>2021</v>
      </c>
      <c r="E7606">
        <v>2021</v>
      </c>
      <c r="F7606" s="1" t="s">
        <v>32</v>
      </c>
      <c r="G7606" s="1" t="s">
        <v>33</v>
      </c>
      <c r="H7606" s="1" t="s">
        <v>71</v>
      </c>
      <c r="I7606" s="1" t="s">
        <v>70</v>
      </c>
      <c r="J7606">
        <v>8297</v>
      </c>
      <c r="K7606">
        <v>2175943</v>
      </c>
      <c r="L7606">
        <v>381.3</v>
      </c>
      <c r="M7606" s="2" t="b">
        <f t="shared" si="238"/>
        <v>0</v>
      </c>
      <c r="N7606" s="2" t="str">
        <f t="shared" si="239"/>
        <v>Male202185+ yearsGR113-118</v>
      </c>
    </row>
    <row r="7607" spans="2:14" x14ac:dyDescent="0.35">
      <c r="B7607" t="s">
        <v>712</v>
      </c>
      <c r="C7607" t="s">
        <v>713</v>
      </c>
      <c r="D7607">
        <v>2021</v>
      </c>
      <c r="E7607">
        <v>2021</v>
      </c>
      <c r="F7607" s="1" t="s">
        <v>32</v>
      </c>
      <c r="G7607" s="1" t="s">
        <v>33</v>
      </c>
      <c r="H7607" s="1" t="s">
        <v>69</v>
      </c>
      <c r="I7607" s="1" t="s">
        <v>68</v>
      </c>
      <c r="J7607">
        <v>88</v>
      </c>
      <c r="K7607">
        <v>2175943</v>
      </c>
      <c r="L7607">
        <v>4</v>
      </c>
      <c r="M7607" s="2" t="b">
        <f t="shared" si="238"/>
        <v>0</v>
      </c>
      <c r="N7607" s="2" t="str">
        <f t="shared" si="239"/>
        <v>Male202185+ yearsGR113-120</v>
      </c>
    </row>
    <row r="7608" spans="2:14" x14ac:dyDescent="0.35">
      <c r="B7608" t="s">
        <v>712</v>
      </c>
      <c r="C7608" t="s">
        <v>713</v>
      </c>
      <c r="D7608">
        <v>2021</v>
      </c>
      <c r="E7608">
        <v>2021</v>
      </c>
      <c r="F7608" s="1" t="s">
        <v>32</v>
      </c>
      <c r="G7608" s="1" t="s">
        <v>33</v>
      </c>
      <c r="H7608" s="1" t="s">
        <v>156</v>
      </c>
      <c r="I7608" s="1" t="s">
        <v>155</v>
      </c>
      <c r="J7608">
        <v>138</v>
      </c>
      <c r="K7608">
        <v>2175943</v>
      </c>
      <c r="L7608">
        <v>6.3</v>
      </c>
      <c r="M7608" s="2" t="b">
        <f t="shared" si="238"/>
        <v>0</v>
      </c>
      <c r="N7608" s="2" t="str">
        <f t="shared" si="239"/>
        <v>Male202185+ yearsGR113-121</v>
      </c>
    </row>
    <row r="7609" spans="2:14" x14ac:dyDescent="0.35">
      <c r="B7609" t="s">
        <v>712</v>
      </c>
      <c r="C7609" t="s">
        <v>713</v>
      </c>
      <c r="D7609">
        <v>2021</v>
      </c>
      <c r="E7609">
        <v>2021</v>
      </c>
      <c r="F7609" s="1" t="s">
        <v>32</v>
      </c>
      <c r="G7609" s="1" t="s">
        <v>33</v>
      </c>
      <c r="H7609" s="1" t="s">
        <v>67</v>
      </c>
      <c r="I7609" s="1" t="s">
        <v>66</v>
      </c>
      <c r="J7609">
        <v>97</v>
      </c>
      <c r="K7609">
        <v>2175943</v>
      </c>
      <c r="L7609">
        <v>4.5</v>
      </c>
      <c r="M7609" s="2" t="b">
        <f t="shared" si="238"/>
        <v>0</v>
      </c>
      <c r="N7609" s="2" t="str">
        <f t="shared" si="239"/>
        <v>Male202185+ yearsGR113-122</v>
      </c>
    </row>
    <row r="7610" spans="2:14" x14ac:dyDescent="0.35">
      <c r="B7610" t="s">
        <v>712</v>
      </c>
      <c r="C7610" t="s">
        <v>713</v>
      </c>
      <c r="D7610">
        <v>2021</v>
      </c>
      <c r="E7610">
        <v>2021</v>
      </c>
      <c r="F7610" s="1" t="s">
        <v>32</v>
      </c>
      <c r="G7610" s="1" t="s">
        <v>33</v>
      </c>
      <c r="H7610" s="1" t="s">
        <v>154</v>
      </c>
      <c r="I7610" s="1" t="s">
        <v>153</v>
      </c>
      <c r="J7610">
        <v>1786</v>
      </c>
      <c r="K7610">
        <v>2175943</v>
      </c>
      <c r="L7610">
        <v>82.1</v>
      </c>
      <c r="M7610" s="2" t="b">
        <f t="shared" si="238"/>
        <v>0</v>
      </c>
      <c r="N7610" s="2" t="str">
        <f t="shared" si="239"/>
        <v>Male202185+ yearsGR113-123</v>
      </c>
    </row>
    <row r="7611" spans="2:14" x14ac:dyDescent="0.35">
      <c r="B7611" t="s">
        <v>712</v>
      </c>
      <c r="C7611" t="s">
        <v>713</v>
      </c>
      <c r="D7611">
        <v>2021</v>
      </c>
      <c r="E7611">
        <v>2021</v>
      </c>
      <c r="F7611" s="1" t="s">
        <v>32</v>
      </c>
      <c r="G7611" s="1" t="s">
        <v>33</v>
      </c>
      <c r="H7611" s="1" t="s">
        <v>65</v>
      </c>
      <c r="I7611" s="1" t="s">
        <v>64</v>
      </c>
      <c r="J7611">
        <v>1211</v>
      </c>
      <c r="K7611">
        <v>2175943</v>
      </c>
      <c r="L7611">
        <v>55.7</v>
      </c>
      <c r="M7611" s="2" t="b">
        <f t="shared" si="238"/>
        <v>1</v>
      </c>
      <c r="N7611" s="2" t="str">
        <f t="shared" si="239"/>
        <v>Male202185+ yearsGR113-124</v>
      </c>
    </row>
    <row r="7612" spans="2:14" x14ac:dyDescent="0.35">
      <c r="B7612" t="s">
        <v>712</v>
      </c>
      <c r="C7612" t="s">
        <v>713</v>
      </c>
      <c r="D7612">
        <v>2021</v>
      </c>
      <c r="E7612">
        <v>2021</v>
      </c>
      <c r="F7612" s="1" t="s">
        <v>32</v>
      </c>
      <c r="G7612" s="1" t="s">
        <v>33</v>
      </c>
      <c r="H7612" s="1" t="s">
        <v>152</v>
      </c>
      <c r="I7612" s="1" t="s">
        <v>151</v>
      </c>
      <c r="J7612">
        <v>999</v>
      </c>
      <c r="K7612">
        <v>2175943</v>
      </c>
      <c r="L7612">
        <v>45.9</v>
      </c>
      <c r="M7612" s="2" t="b">
        <f t="shared" si="238"/>
        <v>0</v>
      </c>
      <c r="N7612" s="2" t="str">
        <f t="shared" si="239"/>
        <v>Male202185+ yearsGR113-125</v>
      </c>
    </row>
    <row r="7613" spans="2:14" x14ac:dyDescent="0.35">
      <c r="B7613" t="s">
        <v>712</v>
      </c>
      <c r="C7613" t="s">
        <v>713</v>
      </c>
      <c r="D7613">
        <v>2021</v>
      </c>
      <c r="E7613">
        <v>2021</v>
      </c>
      <c r="F7613" s="1" t="s">
        <v>32</v>
      </c>
      <c r="G7613" s="1" t="s">
        <v>33</v>
      </c>
      <c r="H7613" s="1" t="s">
        <v>63</v>
      </c>
      <c r="I7613" s="1" t="s">
        <v>62</v>
      </c>
      <c r="J7613">
        <v>212</v>
      </c>
      <c r="K7613">
        <v>2175943</v>
      </c>
      <c r="L7613">
        <v>9.6999999999999993</v>
      </c>
      <c r="M7613" s="2" t="b">
        <f t="shared" si="238"/>
        <v>0</v>
      </c>
      <c r="N7613" s="2" t="str">
        <f t="shared" si="239"/>
        <v>Male202185+ yearsGR113-126</v>
      </c>
    </row>
    <row r="7614" spans="2:14" x14ac:dyDescent="0.35">
      <c r="B7614" t="s">
        <v>712</v>
      </c>
      <c r="C7614" t="s">
        <v>713</v>
      </c>
      <c r="D7614">
        <v>2021</v>
      </c>
      <c r="E7614">
        <v>2021</v>
      </c>
      <c r="F7614" s="1" t="s">
        <v>32</v>
      </c>
      <c r="G7614" s="1" t="s">
        <v>33</v>
      </c>
      <c r="H7614" s="1" t="s">
        <v>61</v>
      </c>
      <c r="I7614" s="1" t="s">
        <v>60</v>
      </c>
      <c r="J7614">
        <v>37</v>
      </c>
      <c r="K7614">
        <v>2175943</v>
      </c>
      <c r="L7614">
        <v>1.7</v>
      </c>
      <c r="M7614" s="2" t="b">
        <f t="shared" si="238"/>
        <v>1</v>
      </c>
      <c r="N7614" s="2" t="str">
        <f t="shared" si="239"/>
        <v>Male202185+ yearsGR113-127</v>
      </c>
    </row>
    <row r="7615" spans="2:14" x14ac:dyDescent="0.35">
      <c r="B7615" t="s">
        <v>712</v>
      </c>
      <c r="C7615" t="s">
        <v>713</v>
      </c>
      <c r="D7615">
        <v>2021</v>
      </c>
      <c r="E7615">
        <v>2021</v>
      </c>
      <c r="F7615" s="1" t="s">
        <v>32</v>
      </c>
      <c r="G7615" s="1" t="s">
        <v>33</v>
      </c>
      <c r="H7615" s="1" t="s">
        <v>59</v>
      </c>
      <c r="I7615" s="1" t="s">
        <v>58</v>
      </c>
      <c r="J7615">
        <v>12</v>
      </c>
      <c r="K7615">
        <v>2175943</v>
      </c>
      <c r="L7615" t="s">
        <v>10</v>
      </c>
      <c r="M7615" s="2" t="b">
        <f t="shared" si="238"/>
        <v>0</v>
      </c>
      <c r="N7615" s="2" t="str">
        <f t="shared" si="239"/>
        <v>Male202185+ yearsGR113-128</v>
      </c>
    </row>
    <row r="7616" spans="2:14" x14ac:dyDescent="0.35">
      <c r="B7616" t="s">
        <v>712</v>
      </c>
      <c r="C7616" t="s">
        <v>713</v>
      </c>
      <c r="D7616">
        <v>2021</v>
      </c>
      <c r="E7616">
        <v>2021</v>
      </c>
      <c r="F7616" s="1" t="s">
        <v>32</v>
      </c>
      <c r="G7616" s="1" t="s">
        <v>33</v>
      </c>
      <c r="H7616" s="1" t="s">
        <v>57</v>
      </c>
      <c r="I7616" s="1" t="s">
        <v>56</v>
      </c>
      <c r="J7616">
        <v>25</v>
      </c>
      <c r="K7616">
        <v>2175943</v>
      </c>
      <c r="L7616">
        <v>1.1000000000000001</v>
      </c>
      <c r="M7616" s="2" t="b">
        <f t="shared" si="238"/>
        <v>0</v>
      </c>
      <c r="N7616" s="2" t="str">
        <f t="shared" si="239"/>
        <v>Male202185+ yearsGR113-129</v>
      </c>
    </row>
    <row r="7617" spans="1:14" x14ac:dyDescent="0.35">
      <c r="B7617" t="s">
        <v>712</v>
      </c>
      <c r="C7617" t="s">
        <v>713</v>
      </c>
      <c r="D7617">
        <v>2021</v>
      </c>
      <c r="E7617">
        <v>2021</v>
      </c>
      <c r="F7617" s="1" t="s">
        <v>32</v>
      </c>
      <c r="G7617" s="1" t="s">
        <v>33</v>
      </c>
      <c r="H7617" s="1" t="s">
        <v>55</v>
      </c>
      <c r="I7617" s="1" t="s">
        <v>54</v>
      </c>
      <c r="J7617">
        <v>38</v>
      </c>
      <c r="K7617">
        <v>2175943</v>
      </c>
      <c r="L7617">
        <v>1.7</v>
      </c>
      <c r="M7617" s="2" t="b">
        <f t="shared" si="238"/>
        <v>0</v>
      </c>
      <c r="N7617" s="2" t="str">
        <f t="shared" si="239"/>
        <v>Male202185+ yearsGR113-131</v>
      </c>
    </row>
    <row r="7618" spans="1:14" x14ac:dyDescent="0.35">
      <c r="B7618" t="s">
        <v>712</v>
      </c>
      <c r="C7618" t="s">
        <v>713</v>
      </c>
      <c r="D7618">
        <v>2021</v>
      </c>
      <c r="E7618">
        <v>2021</v>
      </c>
      <c r="F7618" s="1" t="s">
        <v>32</v>
      </c>
      <c r="G7618" s="1" t="s">
        <v>33</v>
      </c>
      <c r="H7618" s="1" t="s">
        <v>53</v>
      </c>
      <c r="I7618" s="1" t="s">
        <v>52</v>
      </c>
      <c r="J7618">
        <v>33</v>
      </c>
      <c r="K7618">
        <v>2175943</v>
      </c>
      <c r="L7618">
        <v>1.5</v>
      </c>
      <c r="M7618" s="2" t="b">
        <f t="shared" si="238"/>
        <v>0</v>
      </c>
      <c r="N7618" s="2" t="str">
        <f t="shared" si="239"/>
        <v>Male202185+ yearsGR113-133</v>
      </c>
    </row>
    <row r="7619" spans="1:14" x14ac:dyDescent="0.35">
      <c r="B7619" t="s">
        <v>712</v>
      </c>
      <c r="C7619" t="s">
        <v>713</v>
      </c>
      <c r="D7619">
        <v>2021</v>
      </c>
      <c r="E7619">
        <v>2021</v>
      </c>
      <c r="F7619" s="1" t="s">
        <v>32</v>
      </c>
      <c r="G7619" s="1" t="s">
        <v>33</v>
      </c>
      <c r="H7619" s="1" t="s">
        <v>147</v>
      </c>
      <c r="I7619" s="1" t="s">
        <v>146</v>
      </c>
      <c r="J7619">
        <v>428</v>
      </c>
      <c r="K7619">
        <v>2175943</v>
      </c>
      <c r="L7619">
        <v>19.7</v>
      </c>
      <c r="M7619" s="2" t="b">
        <f t="shared" si="238"/>
        <v>1</v>
      </c>
      <c r="N7619" s="2" t="str">
        <f t="shared" si="239"/>
        <v>Male202185+ yearsGR113-135</v>
      </c>
    </row>
    <row r="7620" spans="1:14" x14ac:dyDescent="0.35">
      <c r="B7620" t="s">
        <v>712</v>
      </c>
      <c r="C7620" t="s">
        <v>713</v>
      </c>
      <c r="D7620">
        <v>2021</v>
      </c>
      <c r="E7620">
        <v>2021</v>
      </c>
      <c r="F7620" s="1" t="s">
        <v>32</v>
      </c>
      <c r="G7620" s="1" t="s">
        <v>33</v>
      </c>
      <c r="H7620" s="1" t="s">
        <v>145</v>
      </c>
      <c r="I7620" s="1" t="s">
        <v>144</v>
      </c>
      <c r="J7620">
        <v>433</v>
      </c>
      <c r="K7620">
        <v>2175943</v>
      </c>
      <c r="L7620">
        <v>19.899999999999999</v>
      </c>
      <c r="M7620" s="2" t="b">
        <f t="shared" si="238"/>
        <v>1</v>
      </c>
      <c r="N7620" s="2" t="str">
        <f t="shared" si="239"/>
        <v>Male202185+ yearsGR113-136</v>
      </c>
    </row>
    <row r="7621" spans="1:14" x14ac:dyDescent="0.35">
      <c r="B7621" t="s">
        <v>712</v>
      </c>
      <c r="C7621" t="s">
        <v>713</v>
      </c>
      <c r="D7621">
        <v>2021</v>
      </c>
      <c r="E7621">
        <v>2021</v>
      </c>
      <c r="F7621" s="1" t="s">
        <v>32</v>
      </c>
      <c r="G7621" s="1" t="s">
        <v>33</v>
      </c>
      <c r="H7621" s="1" t="s">
        <v>51</v>
      </c>
      <c r="I7621" s="1" t="s">
        <v>50</v>
      </c>
      <c r="J7621">
        <v>37685</v>
      </c>
      <c r="K7621">
        <v>2175943</v>
      </c>
      <c r="L7621">
        <v>1731.9</v>
      </c>
      <c r="M7621" s="2" t="b">
        <f t="shared" si="238"/>
        <v>1</v>
      </c>
      <c r="N7621" s="2" t="str">
        <f t="shared" si="239"/>
        <v>Male202185+ yearsGR113-137</v>
      </c>
    </row>
    <row r="7622" spans="1:14" x14ac:dyDescent="0.35">
      <c r="B7622" t="s">
        <v>712</v>
      </c>
      <c r="C7622" t="s">
        <v>713</v>
      </c>
      <c r="D7622">
        <v>2021</v>
      </c>
      <c r="E7622">
        <v>2021</v>
      </c>
      <c r="F7622" s="1" t="s">
        <v>11</v>
      </c>
      <c r="G7622" s="1" t="s">
        <v>12</v>
      </c>
      <c r="H7622" s="1" t="s">
        <v>129</v>
      </c>
      <c r="I7622" s="1" t="s">
        <v>128</v>
      </c>
      <c r="J7622">
        <v>21</v>
      </c>
      <c r="K7622" t="s">
        <v>13</v>
      </c>
      <c r="L7622" t="s">
        <v>13</v>
      </c>
      <c r="M7622" s="2" t="b">
        <f t="shared" si="238"/>
        <v>0</v>
      </c>
      <c r="N7622" s="2" t="str">
        <f t="shared" si="239"/>
        <v>Male2021Not StatedGR113-053</v>
      </c>
    </row>
    <row r="7623" spans="1:14" x14ac:dyDescent="0.35">
      <c r="B7623" t="s">
        <v>712</v>
      </c>
      <c r="C7623" t="s">
        <v>713</v>
      </c>
      <c r="D7623">
        <v>2021</v>
      </c>
      <c r="E7623">
        <v>2021</v>
      </c>
      <c r="F7623" s="1" t="s">
        <v>11</v>
      </c>
      <c r="G7623" s="1" t="s">
        <v>12</v>
      </c>
      <c r="H7623" s="1" t="s">
        <v>127</v>
      </c>
      <c r="I7623" s="1" t="s">
        <v>126</v>
      </c>
      <c r="J7623">
        <v>19</v>
      </c>
      <c r="K7623" t="s">
        <v>13</v>
      </c>
      <c r="L7623" t="s">
        <v>13</v>
      </c>
      <c r="M7623" s="2" t="b">
        <f t="shared" si="238"/>
        <v>1</v>
      </c>
      <c r="N7623" s="2" t="str">
        <f t="shared" si="239"/>
        <v>Male2021Not StatedGR113-054</v>
      </c>
    </row>
    <row r="7624" spans="1:14" x14ac:dyDescent="0.35">
      <c r="B7624" t="s">
        <v>712</v>
      </c>
      <c r="C7624" t="s">
        <v>713</v>
      </c>
      <c r="D7624">
        <v>2021</v>
      </c>
      <c r="E7624">
        <v>2021</v>
      </c>
      <c r="F7624" s="1" t="s">
        <v>11</v>
      </c>
      <c r="G7624" s="1" t="s">
        <v>12</v>
      </c>
      <c r="H7624" s="1" t="s">
        <v>123</v>
      </c>
      <c r="I7624" s="1" t="s">
        <v>122</v>
      </c>
      <c r="J7624">
        <v>11</v>
      </c>
      <c r="K7624" t="s">
        <v>13</v>
      </c>
      <c r="L7624" t="s">
        <v>13</v>
      </c>
      <c r="M7624" s="2" t="b">
        <f t="shared" si="238"/>
        <v>0</v>
      </c>
      <c r="N7624" s="2" t="str">
        <f t="shared" si="239"/>
        <v>Male2021Not StatedGR113-058</v>
      </c>
    </row>
    <row r="7625" spans="1:14" x14ac:dyDescent="0.35">
      <c r="B7625" t="s">
        <v>712</v>
      </c>
      <c r="C7625" t="s">
        <v>713</v>
      </c>
      <c r="D7625">
        <v>2021</v>
      </c>
      <c r="E7625">
        <v>2021</v>
      </c>
      <c r="F7625" s="1" t="s">
        <v>11</v>
      </c>
      <c r="G7625" s="1" t="s">
        <v>12</v>
      </c>
      <c r="H7625" s="1" t="s">
        <v>83</v>
      </c>
      <c r="I7625" s="1" t="s">
        <v>82</v>
      </c>
      <c r="J7625">
        <v>11</v>
      </c>
      <c r="K7625" t="s">
        <v>13</v>
      </c>
      <c r="L7625" t="s">
        <v>13</v>
      </c>
      <c r="M7625" s="2" t="b">
        <f t="shared" si="238"/>
        <v>0</v>
      </c>
      <c r="N7625" s="2" t="str">
        <f t="shared" si="239"/>
        <v>Male2021Not StatedGR113-110</v>
      </c>
    </row>
    <row r="7626" spans="1:14" x14ac:dyDescent="0.35">
      <c r="B7626" t="s">
        <v>712</v>
      </c>
      <c r="C7626" t="s">
        <v>713</v>
      </c>
      <c r="D7626">
        <v>2021</v>
      </c>
      <c r="E7626">
        <v>2021</v>
      </c>
      <c r="F7626" s="1" t="s">
        <v>11</v>
      </c>
      <c r="G7626" s="1" t="s">
        <v>12</v>
      </c>
      <c r="H7626" s="1" t="s">
        <v>79</v>
      </c>
      <c r="I7626" s="1" t="s">
        <v>78</v>
      </c>
      <c r="J7626">
        <v>13</v>
      </c>
      <c r="K7626" t="s">
        <v>13</v>
      </c>
      <c r="L7626" t="s">
        <v>13</v>
      </c>
      <c r="M7626" s="2" t="b">
        <f t="shared" si="238"/>
        <v>1</v>
      </c>
      <c r="N7626" s="2" t="str">
        <f t="shared" si="239"/>
        <v>Male2021Not StatedGR113-112</v>
      </c>
    </row>
    <row r="7627" spans="1:14" x14ac:dyDescent="0.35">
      <c r="B7627" t="s">
        <v>712</v>
      </c>
      <c r="C7627" t="s">
        <v>713</v>
      </c>
      <c r="D7627">
        <v>2021</v>
      </c>
      <c r="E7627">
        <v>2021</v>
      </c>
      <c r="F7627" s="1" t="s">
        <v>11</v>
      </c>
      <c r="G7627" s="1" t="s">
        <v>12</v>
      </c>
      <c r="H7627" s="1" t="s">
        <v>73</v>
      </c>
      <c r="I7627" s="1" t="s">
        <v>72</v>
      </c>
      <c r="J7627">
        <v>10</v>
      </c>
      <c r="K7627" t="s">
        <v>13</v>
      </c>
      <c r="L7627" t="s">
        <v>13</v>
      </c>
      <c r="M7627" s="2" t="b">
        <f t="shared" si="238"/>
        <v>0</v>
      </c>
      <c r="N7627" s="2" t="str">
        <f t="shared" si="239"/>
        <v>Male2021Not StatedGR113-117</v>
      </c>
    </row>
    <row r="7628" spans="1:14" x14ac:dyDescent="0.35">
      <c r="A7628" t="s">
        <v>34</v>
      </c>
    </row>
    <row r="7629" spans="1:14" x14ac:dyDescent="0.35">
      <c r="A7629" t="s">
        <v>423</v>
      </c>
    </row>
    <row r="7630" spans="1:14" x14ac:dyDescent="0.35">
      <c r="A7630" t="s">
        <v>35</v>
      </c>
    </row>
    <row r="7631" spans="1:14" x14ac:dyDescent="0.35">
      <c r="A7631" t="s">
        <v>719</v>
      </c>
    </row>
    <row r="7632" spans="1:14" x14ac:dyDescent="0.35">
      <c r="A7632" t="s">
        <v>49</v>
      </c>
    </row>
    <row r="7633" spans="1:1" x14ac:dyDescent="0.35">
      <c r="A7633" t="s">
        <v>41</v>
      </c>
    </row>
    <row r="7634" spans="1:1" x14ac:dyDescent="0.35">
      <c r="A7634" t="s">
        <v>36</v>
      </c>
    </row>
    <row r="7635" spans="1:1" x14ac:dyDescent="0.35">
      <c r="A7635" t="s">
        <v>37</v>
      </c>
    </row>
    <row r="7636" spans="1:1" x14ac:dyDescent="0.35">
      <c r="A7636" t="s">
        <v>38</v>
      </c>
    </row>
    <row r="7637" spans="1:1" x14ac:dyDescent="0.35">
      <c r="A7637" t="s">
        <v>34</v>
      </c>
    </row>
    <row r="7638" spans="1:1" x14ac:dyDescent="0.35">
      <c r="A7638" t="s">
        <v>425</v>
      </c>
    </row>
    <row r="7639" spans="1:1" x14ac:dyDescent="0.35">
      <c r="A7639" t="s">
        <v>34</v>
      </c>
    </row>
    <row r="7640" spans="1:1" x14ac:dyDescent="0.35">
      <c r="A7640" t="s">
        <v>720</v>
      </c>
    </row>
    <row r="7641" spans="1:1" x14ac:dyDescent="0.35">
      <c r="A7641" t="s">
        <v>34</v>
      </c>
    </row>
    <row r="7642" spans="1:1" x14ac:dyDescent="0.35">
      <c r="A7642" t="s">
        <v>355</v>
      </c>
    </row>
    <row r="7643" spans="1:1" x14ac:dyDescent="0.35">
      <c r="A7643" t="s">
        <v>427</v>
      </c>
    </row>
    <row r="7644" spans="1:1" x14ac:dyDescent="0.35">
      <c r="A7644" t="s">
        <v>428</v>
      </c>
    </row>
    <row r="7645" spans="1:1" x14ac:dyDescent="0.35">
      <c r="A7645" t="s">
        <v>721</v>
      </c>
    </row>
    <row r="7646" spans="1:1" x14ac:dyDescent="0.35">
      <c r="A7646" t="s">
        <v>34</v>
      </c>
    </row>
    <row r="7647" spans="1:1" x14ac:dyDescent="0.35">
      <c r="A7647" t="s">
        <v>48</v>
      </c>
    </row>
    <row r="7648" spans="1:1" x14ac:dyDescent="0.35">
      <c r="A7648" t="s">
        <v>47</v>
      </c>
    </row>
    <row r="7649" spans="1:1" x14ac:dyDescent="0.35">
      <c r="A7649" t="s">
        <v>46</v>
      </c>
    </row>
    <row r="7650" spans="1:1" x14ac:dyDescent="0.35">
      <c r="A7650" t="s">
        <v>358</v>
      </c>
    </row>
    <row r="7651" spans="1:1" x14ac:dyDescent="0.35">
      <c r="A7651" t="s">
        <v>34</v>
      </c>
    </row>
    <row r="7652" spans="1:1" x14ac:dyDescent="0.35">
      <c r="A7652" t="s">
        <v>39</v>
      </c>
    </row>
    <row r="7653" spans="1:1" x14ac:dyDescent="0.35">
      <c r="A7653" t="s">
        <v>45</v>
      </c>
    </row>
    <row r="7654" spans="1:1" x14ac:dyDescent="0.35">
      <c r="A7654" t="s">
        <v>44</v>
      </c>
    </row>
    <row r="7655" spans="1:1" x14ac:dyDescent="0.35">
      <c r="A7655" t="s">
        <v>43</v>
      </c>
    </row>
    <row r="7656" spans="1:1" x14ac:dyDescent="0.35">
      <c r="A7656" t="s">
        <v>359</v>
      </c>
    </row>
    <row r="7657" spans="1:1" x14ac:dyDescent="0.35">
      <c r="A7657" t="s">
        <v>443</v>
      </c>
    </row>
    <row r="7658" spans="1:1" x14ac:dyDescent="0.35">
      <c r="A7658" t="s">
        <v>361</v>
      </c>
    </row>
    <row r="7659" spans="1:1" x14ac:dyDescent="0.35">
      <c r="A7659" t="s">
        <v>444</v>
      </c>
    </row>
    <row r="7660" spans="1:1" x14ac:dyDescent="0.35">
      <c r="A7660" t="s">
        <v>363</v>
      </c>
    </row>
    <row r="7661" spans="1:1" x14ac:dyDescent="0.35">
      <c r="A7661" t="s">
        <v>40</v>
      </c>
    </row>
    <row r="7662" spans="1:1" x14ac:dyDescent="0.35">
      <c r="A7662" t="s">
        <v>430</v>
      </c>
    </row>
    <row r="7663" spans="1:1" x14ac:dyDescent="0.35">
      <c r="A7663" t="s">
        <v>445</v>
      </c>
    </row>
    <row r="7664" spans="1:1" x14ac:dyDescent="0.35">
      <c r="A7664" t="s">
        <v>432</v>
      </c>
    </row>
    <row r="7665" spans="1:1" x14ac:dyDescent="0.35">
      <c r="A7665" t="s">
        <v>433</v>
      </c>
    </row>
    <row r="7666" spans="1:1" x14ac:dyDescent="0.35">
      <c r="A7666" t="s">
        <v>434</v>
      </c>
    </row>
    <row r="7667" spans="1:1" x14ac:dyDescent="0.35">
      <c r="A7667" t="s">
        <v>435</v>
      </c>
    </row>
    <row r="7668" spans="1:1" x14ac:dyDescent="0.35">
      <c r="A7668" t="s">
        <v>436</v>
      </c>
    </row>
    <row r="7669" spans="1:1" x14ac:dyDescent="0.35">
      <c r="A7669" t="s">
        <v>368</v>
      </c>
    </row>
    <row r="7670" spans="1:1" x14ac:dyDescent="0.35">
      <c r="A7670" t="s">
        <v>437</v>
      </c>
    </row>
    <row r="7671" spans="1:1" x14ac:dyDescent="0.35">
      <c r="A7671" t="s">
        <v>370</v>
      </c>
    </row>
    <row r="7672" spans="1:1" x14ac:dyDescent="0.35">
      <c r="A7672" t="s">
        <v>371</v>
      </c>
    </row>
    <row r="7673" spans="1:1" x14ac:dyDescent="0.35">
      <c r="A7673" t="s">
        <v>42</v>
      </c>
    </row>
    <row r="7674" spans="1:1" x14ac:dyDescent="0.35">
      <c r="A7674" t="s">
        <v>446</v>
      </c>
    </row>
    <row r="7675" spans="1:1" x14ac:dyDescent="0.35">
      <c r="A7675" t="s">
        <v>447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4000CE-DA04-4FBD-8EE2-88FF7707DECC}">
  <sheetPr codeName="Sheet12">
    <tabColor rgb="FF00B050"/>
  </sheetPr>
  <dimension ref="A1:J140"/>
  <sheetViews>
    <sheetView topLeftCell="A34" workbookViewId="0">
      <selection activeCell="I104" sqref="I104"/>
    </sheetView>
  </sheetViews>
  <sheetFormatPr defaultRowHeight="14.5" x14ac:dyDescent="0.35"/>
  <sheetData>
    <row r="1" spans="1:10" x14ac:dyDescent="0.35">
      <c r="A1" t="s">
        <v>0</v>
      </c>
      <c r="B1" s="1" t="s">
        <v>708</v>
      </c>
      <c r="C1" s="1" t="s">
        <v>709</v>
      </c>
      <c r="D1" t="s">
        <v>1</v>
      </c>
      <c r="E1" t="s">
        <v>2</v>
      </c>
      <c r="F1" s="1" t="s">
        <v>3</v>
      </c>
      <c r="G1" s="1" t="s">
        <v>4</v>
      </c>
      <c r="H1" t="s">
        <v>5</v>
      </c>
      <c r="I1" t="s">
        <v>6</v>
      </c>
      <c r="J1" t="s">
        <v>7</v>
      </c>
    </row>
    <row r="2" spans="1:10" x14ac:dyDescent="0.35">
      <c r="B2" s="1" t="s">
        <v>710</v>
      </c>
      <c r="C2" s="1" t="s">
        <v>711</v>
      </c>
      <c r="D2">
        <v>2018</v>
      </c>
      <c r="E2">
        <v>2018</v>
      </c>
      <c r="F2" s="1" t="s">
        <v>8</v>
      </c>
      <c r="G2" s="1" t="s">
        <v>9</v>
      </c>
      <c r="H2">
        <v>9399</v>
      </c>
      <c r="I2">
        <v>1879703</v>
      </c>
      <c r="J2">
        <v>500</v>
      </c>
    </row>
    <row r="3" spans="1:10" x14ac:dyDescent="0.35">
      <c r="B3" s="1" t="s">
        <v>710</v>
      </c>
      <c r="C3" s="1" t="s">
        <v>711</v>
      </c>
      <c r="D3">
        <v>2018</v>
      </c>
      <c r="E3">
        <v>2018</v>
      </c>
      <c r="F3" s="1" t="s">
        <v>14</v>
      </c>
      <c r="G3" s="1" t="s">
        <v>15</v>
      </c>
      <c r="H3">
        <v>1587</v>
      </c>
      <c r="I3">
        <v>7798370</v>
      </c>
      <c r="J3">
        <v>20.399999999999999</v>
      </c>
    </row>
    <row r="4" spans="1:10" x14ac:dyDescent="0.35">
      <c r="B4" s="1" t="s">
        <v>710</v>
      </c>
      <c r="C4" s="1" t="s">
        <v>711</v>
      </c>
      <c r="D4">
        <v>2018</v>
      </c>
      <c r="E4">
        <v>2018</v>
      </c>
      <c r="F4" s="1" t="s">
        <v>16</v>
      </c>
      <c r="G4" s="1" t="s">
        <v>17</v>
      </c>
      <c r="H4">
        <v>2369</v>
      </c>
      <c r="I4">
        <v>20100339</v>
      </c>
      <c r="J4">
        <v>11.8</v>
      </c>
    </row>
    <row r="5" spans="1:10" x14ac:dyDescent="0.35">
      <c r="B5" s="1" t="s">
        <v>710</v>
      </c>
      <c r="C5" s="1" t="s">
        <v>711</v>
      </c>
      <c r="D5">
        <v>2018</v>
      </c>
      <c r="E5">
        <v>2018</v>
      </c>
      <c r="F5" s="1" t="s">
        <v>18</v>
      </c>
      <c r="G5" s="1" t="s">
        <v>19</v>
      </c>
      <c r="H5">
        <v>8146</v>
      </c>
      <c r="I5">
        <v>20994345</v>
      </c>
      <c r="J5">
        <v>38.799999999999997</v>
      </c>
    </row>
    <row r="6" spans="1:10" x14ac:dyDescent="0.35">
      <c r="B6" s="1" t="s">
        <v>710</v>
      </c>
      <c r="C6" s="1" t="s">
        <v>711</v>
      </c>
      <c r="D6">
        <v>2018</v>
      </c>
      <c r="E6">
        <v>2018</v>
      </c>
      <c r="F6" s="1" t="s">
        <v>20</v>
      </c>
      <c r="G6" s="1" t="s">
        <v>21</v>
      </c>
      <c r="H6">
        <v>17980</v>
      </c>
      <c r="I6">
        <v>22487065</v>
      </c>
      <c r="J6">
        <v>80</v>
      </c>
    </row>
    <row r="7" spans="1:10" x14ac:dyDescent="0.35">
      <c r="B7" s="1" t="s">
        <v>710</v>
      </c>
      <c r="C7" s="1" t="s">
        <v>711</v>
      </c>
      <c r="D7">
        <v>2018</v>
      </c>
      <c r="E7">
        <v>2018</v>
      </c>
      <c r="F7" s="1" t="s">
        <v>22</v>
      </c>
      <c r="G7" s="1" t="s">
        <v>23</v>
      </c>
      <c r="H7">
        <v>29004</v>
      </c>
      <c r="I7">
        <v>20690288</v>
      </c>
      <c r="J7">
        <v>140.19999999999999</v>
      </c>
    </row>
    <row r="8" spans="1:10" x14ac:dyDescent="0.35">
      <c r="B8" s="1" t="s">
        <v>710</v>
      </c>
      <c r="C8" s="1" t="s">
        <v>711</v>
      </c>
      <c r="D8">
        <v>2018</v>
      </c>
      <c r="E8">
        <v>2018</v>
      </c>
      <c r="F8" s="1" t="s">
        <v>24</v>
      </c>
      <c r="G8" s="1" t="s">
        <v>25</v>
      </c>
      <c r="H8">
        <v>63807</v>
      </c>
      <c r="I8">
        <v>21090497</v>
      </c>
      <c r="J8">
        <v>302.5</v>
      </c>
    </row>
    <row r="9" spans="1:10" x14ac:dyDescent="0.35">
      <c r="B9" s="1" t="s">
        <v>710</v>
      </c>
      <c r="C9" s="1" t="s">
        <v>711</v>
      </c>
      <c r="D9">
        <v>2018</v>
      </c>
      <c r="E9">
        <v>2018</v>
      </c>
      <c r="F9" s="1" t="s">
        <v>26</v>
      </c>
      <c r="G9" s="1" t="s">
        <v>27</v>
      </c>
      <c r="H9">
        <v>146563</v>
      </c>
      <c r="I9">
        <v>21873773</v>
      </c>
      <c r="J9">
        <v>670</v>
      </c>
    </row>
    <row r="10" spans="1:10" x14ac:dyDescent="0.35">
      <c r="B10" s="1" t="s">
        <v>710</v>
      </c>
      <c r="C10" s="1" t="s">
        <v>711</v>
      </c>
      <c r="D10">
        <v>2018</v>
      </c>
      <c r="E10">
        <v>2018</v>
      </c>
      <c r="F10" s="1" t="s">
        <v>28</v>
      </c>
      <c r="G10" s="1" t="s">
        <v>29</v>
      </c>
      <c r="H10">
        <v>230867</v>
      </c>
      <c r="I10">
        <v>16246231</v>
      </c>
      <c r="J10">
        <v>1421</v>
      </c>
    </row>
    <row r="11" spans="1:10" x14ac:dyDescent="0.35">
      <c r="B11" s="1" t="s">
        <v>710</v>
      </c>
      <c r="C11" s="1" t="s">
        <v>711</v>
      </c>
      <c r="D11">
        <v>2018</v>
      </c>
      <c r="E11">
        <v>2018</v>
      </c>
      <c r="F11" s="1" t="s">
        <v>30</v>
      </c>
      <c r="G11" s="1" t="s">
        <v>31</v>
      </c>
      <c r="H11">
        <v>328017</v>
      </c>
      <c r="I11">
        <v>8659334</v>
      </c>
      <c r="J11">
        <v>3788</v>
      </c>
    </row>
    <row r="12" spans="1:10" x14ac:dyDescent="0.35">
      <c r="B12" s="1" t="s">
        <v>710</v>
      </c>
      <c r="C12" s="1" t="s">
        <v>711</v>
      </c>
      <c r="D12">
        <v>2018</v>
      </c>
      <c r="E12">
        <v>2018</v>
      </c>
      <c r="F12" s="1" t="s">
        <v>32</v>
      </c>
      <c r="G12" s="1" t="s">
        <v>33</v>
      </c>
      <c r="H12">
        <v>542962</v>
      </c>
      <c r="I12">
        <v>4218810</v>
      </c>
      <c r="J12">
        <v>12870</v>
      </c>
    </row>
    <row r="13" spans="1:10" x14ac:dyDescent="0.35">
      <c r="B13" s="1" t="s">
        <v>710</v>
      </c>
      <c r="C13" s="1" t="s">
        <v>711</v>
      </c>
      <c r="D13">
        <v>2018</v>
      </c>
      <c r="E13">
        <v>2018</v>
      </c>
      <c r="F13" s="1" t="s">
        <v>11</v>
      </c>
      <c r="G13" s="1" t="s">
        <v>12</v>
      </c>
      <c r="H13">
        <v>35</v>
      </c>
      <c r="I13" t="s">
        <v>13</v>
      </c>
      <c r="J13" t="s">
        <v>13</v>
      </c>
    </row>
    <row r="14" spans="1:10" x14ac:dyDescent="0.35">
      <c r="A14" t="s">
        <v>376</v>
      </c>
      <c r="B14" s="1" t="s">
        <v>710</v>
      </c>
      <c r="C14" s="1" t="s">
        <v>711</v>
      </c>
      <c r="D14">
        <v>2018</v>
      </c>
      <c r="E14">
        <v>2018</v>
      </c>
      <c r="H14">
        <v>1380736</v>
      </c>
      <c r="I14">
        <v>166038755</v>
      </c>
      <c r="J14">
        <v>831.6</v>
      </c>
    </row>
    <row r="15" spans="1:10" x14ac:dyDescent="0.35">
      <c r="B15" s="1" t="s">
        <v>710</v>
      </c>
      <c r="C15" s="1" t="s">
        <v>711</v>
      </c>
      <c r="D15">
        <v>2019</v>
      </c>
      <c r="E15">
        <v>2019</v>
      </c>
      <c r="F15" s="1" t="s">
        <v>8</v>
      </c>
      <c r="G15" s="1" t="s">
        <v>9</v>
      </c>
      <c r="H15">
        <v>9247</v>
      </c>
      <c r="I15">
        <v>1847935</v>
      </c>
      <c r="J15">
        <v>500.4</v>
      </c>
    </row>
    <row r="16" spans="1:10" x14ac:dyDescent="0.35">
      <c r="B16" s="1" t="s">
        <v>710</v>
      </c>
      <c r="C16" s="1" t="s">
        <v>711</v>
      </c>
      <c r="D16">
        <v>2019</v>
      </c>
      <c r="E16">
        <v>2019</v>
      </c>
      <c r="F16" s="1" t="s">
        <v>14</v>
      </c>
      <c r="G16" s="1" t="s">
        <v>15</v>
      </c>
      <c r="H16">
        <v>1635</v>
      </c>
      <c r="I16">
        <v>7719541</v>
      </c>
      <c r="J16">
        <v>21.2</v>
      </c>
    </row>
    <row r="17" spans="1:10" x14ac:dyDescent="0.35">
      <c r="B17" s="1" t="s">
        <v>710</v>
      </c>
      <c r="C17" s="1" t="s">
        <v>711</v>
      </c>
      <c r="D17">
        <v>2019</v>
      </c>
      <c r="E17">
        <v>2019</v>
      </c>
      <c r="F17" s="1" t="s">
        <v>16</v>
      </c>
      <c r="G17" s="1" t="s">
        <v>17</v>
      </c>
      <c r="H17">
        <v>2311</v>
      </c>
      <c r="I17">
        <v>20053140</v>
      </c>
      <c r="J17">
        <v>11.5</v>
      </c>
    </row>
    <row r="18" spans="1:10" x14ac:dyDescent="0.35">
      <c r="B18" s="1" t="s">
        <v>710</v>
      </c>
      <c r="C18" s="1" t="s">
        <v>711</v>
      </c>
      <c r="D18">
        <v>2019</v>
      </c>
      <c r="E18">
        <v>2019</v>
      </c>
      <c r="F18" s="1" t="s">
        <v>18</v>
      </c>
      <c r="G18" s="1" t="s">
        <v>19</v>
      </c>
      <c r="H18">
        <v>8023</v>
      </c>
      <c r="I18">
        <v>20877151</v>
      </c>
      <c r="J18">
        <v>38.4</v>
      </c>
    </row>
    <row r="19" spans="1:10" x14ac:dyDescent="0.35">
      <c r="B19" s="1" t="s">
        <v>710</v>
      </c>
      <c r="C19" s="1" t="s">
        <v>711</v>
      </c>
      <c r="D19">
        <v>2019</v>
      </c>
      <c r="E19">
        <v>2019</v>
      </c>
      <c r="F19" s="1" t="s">
        <v>20</v>
      </c>
      <c r="G19" s="1" t="s">
        <v>21</v>
      </c>
      <c r="H19">
        <v>17827</v>
      </c>
      <c r="I19">
        <v>22581141</v>
      </c>
      <c r="J19">
        <v>78.900000000000006</v>
      </c>
    </row>
    <row r="20" spans="1:10" x14ac:dyDescent="0.35">
      <c r="B20" s="1" t="s">
        <v>710</v>
      </c>
      <c r="C20" s="1" t="s">
        <v>711</v>
      </c>
      <c r="D20">
        <v>2019</v>
      </c>
      <c r="E20">
        <v>2019</v>
      </c>
      <c r="F20" s="1" t="s">
        <v>22</v>
      </c>
      <c r="G20" s="1" t="s">
        <v>23</v>
      </c>
      <c r="H20">
        <v>29550</v>
      </c>
      <c r="I20">
        <v>20867064</v>
      </c>
      <c r="J20">
        <v>141.6</v>
      </c>
    </row>
    <row r="21" spans="1:10" x14ac:dyDescent="0.35">
      <c r="B21" s="1" t="s">
        <v>710</v>
      </c>
      <c r="C21" s="1" t="s">
        <v>711</v>
      </c>
      <c r="D21">
        <v>2019</v>
      </c>
      <c r="E21">
        <v>2019</v>
      </c>
      <c r="F21" s="1" t="s">
        <v>24</v>
      </c>
      <c r="G21" s="1" t="s">
        <v>25</v>
      </c>
      <c r="H21">
        <v>61546</v>
      </c>
      <c r="I21">
        <v>20702936</v>
      </c>
      <c r="J21">
        <v>297.3</v>
      </c>
    </row>
    <row r="22" spans="1:10" x14ac:dyDescent="0.35">
      <c r="B22" s="1" t="s">
        <v>710</v>
      </c>
      <c r="C22" s="1" t="s">
        <v>711</v>
      </c>
      <c r="D22">
        <v>2019</v>
      </c>
      <c r="E22">
        <v>2019</v>
      </c>
      <c r="F22" s="1" t="s">
        <v>26</v>
      </c>
      <c r="G22" s="1" t="s">
        <v>27</v>
      </c>
      <c r="H22">
        <v>147012</v>
      </c>
      <c r="I22">
        <v>21949318</v>
      </c>
      <c r="J22">
        <v>669.8</v>
      </c>
    </row>
    <row r="23" spans="1:10" x14ac:dyDescent="0.35">
      <c r="B23" s="1" t="s">
        <v>710</v>
      </c>
      <c r="C23" s="1" t="s">
        <v>711</v>
      </c>
      <c r="D23">
        <v>2019</v>
      </c>
      <c r="E23">
        <v>2019</v>
      </c>
      <c r="F23" s="1" t="s">
        <v>28</v>
      </c>
      <c r="G23" s="1" t="s">
        <v>29</v>
      </c>
      <c r="H23">
        <v>235312</v>
      </c>
      <c r="I23">
        <v>16783854</v>
      </c>
      <c r="J23">
        <v>1402</v>
      </c>
    </row>
    <row r="24" spans="1:10" x14ac:dyDescent="0.35">
      <c r="B24" s="1" t="s">
        <v>710</v>
      </c>
      <c r="C24" s="1" t="s">
        <v>711</v>
      </c>
      <c r="D24">
        <v>2019</v>
      </c>
      <c r="E24">
        <v>2019</v>
      </c>
      <c r="F24" s="1" t="s">
        <v>30</v>
      </c>
      <c r="G24" s="1" t="s">
        <v>31</v>
      </c>
      <c r="H24">
        <v>332927</v>
      </c>
      <c r="I24">
        <v>8971649</v>
      </c>
      <c r="J24">
        <v>3710.9</v>
      </c>
    </row>
    <row r="25" spans="1:10" x14ac:dyDescent="0.35">
      <c r="B25" s="1" t="s">
        <v>710</v>
      </c>
      <c r="C25" s="1" t="s">
        <v>711</v>
      </c>
      <c r="D25">
        <v>2019</v>
      </c>
      <c r="E25">
        <v>2019</v>
      </c>
      <c r="F25" s="1" t="s">
        <v>32</v>
      </c>
      <c r="G25" s="1" t="s">
        <v>33</v>
      </c>
      <c r="H25">
        <v>535581</v>
      </c>
      <c r="I25">
        <v>4228470</v>
      </c>
      <c r="J25">
        <v>12666.1</v>
      </c>
    </row>
    <row r="26" spans="1:10" x14ac:dyDescent="0.35">
      <c r="B26" s="1" t="s">
        <v>710</v>
      </c>
      <c r="C26" s="1" t="s">
        <v>711</v>
      </c>
      <c r="D26">
        <v>2019</v>
      </c>
      <c r="E26">
        <v>2019</v>
      </c>
      <c r="F26" s="1" t="s">
        <v>11</v>
      </c>
      <c r="G26" s="1" t="s">
        <v>12</v>
      </c>
      <c r="H26">
        <v>44</v>
      </c>
      <c r="I26" t="s">
        <v>13</v>
      </c>
      <c r="J26" t="s">
        <v>13</v>
      </c>
    </row>
    <row r="27" spans="1:10" x14ac:dyDescent="0.35">
      <c r="A27" t="s">
        <v>376</v>
      </c>
      <c r="B27" s="1" t="s">
        <v>710</v>
      </c>
      <c r="C27" s="1" t="s">
        <v>711</v>
      </c>
      <c r="D27">
        <v>2019</v>
      </c>
      <c r="E27">
        <v>2019</v>
      </c>
      <c r="H27">
        <v>1381015</v>
      </c>
      <c r="I27">
        <v>166582199</v>
      </c>
      <c r="J27">
        <v>829</v>
      </c>
    </row>
    <row r="28" spans="1:10" x14ac:dyDescent="0.35">
      <c r="B28" s="1" t="s">
        <v>710</v>
      </c>
      <c r="C28" s="1" t="s">
        <v>711</v>
      </c>
      <c r="D28">
        <v>2020</v>
      </c>
      <c r="E28">
        <v>2020</v>
      </c>
      <c r="F28" s="1" t="s">
        <v>8</v>
      </c>
      <c r="G28" s="1" t="s">
        <v>9</v>
      </c>
      <c r="H28">
        <v>8723</v>
      </c>
      <c r="I28">
        <v>1826869</v>
      </c>
      <c r="J28">
        <v>477.5</v>
      </c>
    </row>
    <row r="29" spans="1:10" x14ac:dyDescent="0.35">
      <c r="B29" s="1" t="s">
        <v>710</v>
      </c>
      <c r="C29" s="1" t="s">
        <v>711</v>
      </c>
      <c r="D29">
        <v>2020</v>
      </c>
      <c r="E29">
        <v>2020</v>
      </c>
      <c r="F29" s="1" t="s">
        <v>14</v>
      </c>
      <c r="G29" s="1" t="s">
        <v>15</v>
      </c>
      <c r="H29">
        <v>1503</v>
      </c>
      <c r="I29">
        <v>7613266</v>
      </c>
      <c r="J29">
        <v>19.7</v>
      </c>
    </row>
    <row r="30" spans="1:10" x14ac:dyDescent="0.35">
      <c r="B30" s="1" t="s">
        <v>710</v>
      </c>
      <c r="C30" s="1" t="s">
        <v>711</v>
      </c>
      <c r="D30">
        <v>2020</v>
      </c>
      <c r="E30">
        <v>2020</v>
      </c>
      <c r="F30" s="1" t="s">
        <v>16</v>
      </c>
      <c r="G30" s="1" t="s">
        <v>17</v>
      </c>
      <c r="H30">
        <v>2261</v>
      </c>
      <c r="I30">
        <v>20050413</v>
      </c>
      <c r="J30">
        <v>11.3</v>
      </c>
    </row>
    <row r="31" spans="1:10" x14ac:dyDescent="0.35">
      <c r="B31" s="1" t="s">
        <v>710</v>
      </c>
      <c r="C31" s="1" t="s">
        <v>711</v>
      </c>
      <c r="D31">
        <v>2020</v>
      </c>
      <c r="E31">
        <v>2020</v>
      </c>
      <c r="F31" s="1" t="s">
        <v>18</v>
      </c>
      <c r="G31" s="1" t="s">
        <v>19</v>
      </c>
      <c r="H31">
        <v>9332</v>
      </c>
      <c r="I31">
        <v>20828241</v>
      </c>
      <c r="J31">
        <v>44.8</v>
      </c>
    </row>
    <row r="32" spans="1:10" x14ac:dyDescent="0.35">
      <c r="B32" s="1" t="s">
        <v>710</v>
      </c>
      <c r="C32" s="1" t="s">
        <v>711</v>
      </c>
      <c r="D32">
        <v>2020</v>
      </c>
      <c r="E32">
        <v>2020</v>
      </c>
      <c r="F32" s="1" t="s">
        <v>20</v>
      </c>
      <c r="G32" s="1" t="s">
        <v>21</v>
      </c>
      <c r="H32">
        <v>21654</v>
      </c>
      <c r="I32">
        <v>22625267</v>
      </c>
      <c r="J32">
        <v>95.7</v>
      </c>
    </row>
    <row r="33" spans="1:10" x14ac:dyDescent="0.35">
      <c r="B33" s="1" t="s">
        <v>710</v>
      </c>
      <c r="C33" s="1" t="s">
        <v>711</v>
      </c>
      <c r="D33">
        <v>2020</v>
      </c>
      <c r="E33">
        <v>2020</v>
      </c>
      <c r="F33" s="1" t="s">
        <v>22</v>
      </c>
      <c r="G33" s="1" t="s">
        <v>23</v>
      </c>
      <c r="H33">
        <v>35996</v>
      </c>
      <c r="I33">
        <v>21090324</v>
      </c>
      <c r="J33">
        <v>170.7</v>
      </c>
    </row>
    <row r="34" spans="1:10" x14ac:dyDescent="0.35">
      <c r="B34" s="1" t="s">
        <v>710</v>
      </c>
      <c r="C34" s="1" t="s">
        <v>711</v>
      </c>
      <c r="D34">
        <v>2020</v>
      </c>
      <c r="E34">
        <v>2020</v>
      </c>
      <c r="F34" s="1" t="s">
        <v>24</v>
      </c>
      <c r="G34" s="1" t="s">
        <v>25</v>
      </c>
      <c r="H34">
        <v>71298</v>
      </c>
      <c r="I34">
        <v>20441441</v>
      </c>
      <c r="J34">
        <v>348.8</v>
      </c>
    </row>
    <row r="35" spans="1:10" x14ac:dyDescent="0.35">
      <c r="B35" s="1" t="s">
        <v>710</v>
      </c>
      <c r="C35" s="1" t="s">
        <v>711</v>
      </c>
      <c r="D35">
        <v>2020</v>
      </c>
      <c r="E35">
        <v>2020</v>
      </c>
      <c r="F35" s="1" t="s">
        <v>26</v>
      </c>
      <c r="G35" s="1" t="s">
        <v>27</v>
      </c>
      <c r="H35">
        <v>169422</v>
      </c>
      <c r="I35">
        <v>21914243</v>
      </c>
      <c r="J35">
        <v>773.1</v>
      </c>
    </row>
    <row r="36" spans="1:10" x14ac:dyDescent="0.35">
      <c r="B36" s="1" t="s">
        <v>710</v>
      </c>
      <c r="C36" s="1" t="s">
        <v>711</v>
      </c>
      <c r="D36">
        <v>2020</v>
      </c>
      <c r="E36">
        <v>2020</v>
      </c>
      <c r="F36" s="1" t="s">
        <v>28</v>
      </c>
      <c r="G36" s="1" t="s">
        <v>29</v>
      </c>
      <c r="H36">
        <v>282508</v>
      </c>
      <c r="I36">
        <v>17365858</v>
      </c>
      <c r="J36">
        <v>1626.8</v>
      </c>
    </row>
    <row r="37" spans="1:10" x14ac:dyDescent="0.35">
      <c r="B37" s="1" t="s">
        <v>710</v>
      </c>
      <c r="C37" s="1" t="s">
        <v>711</v>
      </c>
      <c r="D37">
        <v>2020</v>
      </c>
      <c r="E37">
        <v>2020</v>
      </c>
      <c r="F37" s="1" t="s">
        <v>30</v>
      </c>
      <c r="G37" s="1" t="s">
        <v>31</v>
      </c>
      <c r="H37">
        <v>393226</v>
      </c>
      <c r="I37">
        <v>9228272</v>
      </c>
      <c r="J37">
        <v>4261.1000000000004</v>
      </c>
    </row>
    <row r="38" spans="1:10" x14ac:dyDescent="0.35">
      <c r="B38" s="1" t="s">
        <v>710</v>
      </c>
      <c r="C38" s="1" t="s">
        <v>711</v>
      </c>
      <c r="D38">
        <v>2020</v>
      </c>
      <c r="E38">
        <v>2020</v>
      </c>
      <c r="F38" s="1" t="s">
        <v>32</v>
      </c>
      <c r="G38" s="1" t="s">
        <v>33</v>
      </c>
      <c r="H38">
        <v>617885</v>
      </c>
      <c r="I38">
        <v>4243727</v>
      </c>
      <c r="J38">
        <v>14560</v>
      </c>
    </row>
    <row r="39" spans="1:10" x14ac:dyDescent="0.35">
      <c r="B39" s="1" t="s">
        <v>710</v>
      </c>
      <c r="C39" s="1" t="s">
        <v>711</v>
      </c>
      <c r="D39">
        <v>2020</v>
      </c>
      <c r="E39">
        <v>2020</v>
      </c>
      <c r="F39" s="1" t="s">
        <v>11</v>
      </c>
      <c r="G39" s="1" t="s">
        <v>12</v>
      </c>
      <c r="H39">
        <v>37</v>
      </c>
      <c r="I39" t="s">
        <v>13</v>
      </c>
      <c r="J39" t="s">
        <v>13</v>
      </c>
    </row>
    <row r="40" spans="1:10" x14ac:dyDescent="0.35">
      <c r="A40" t="s">
        <v>376</v>
      </c>
      <c r="B40" s="1" t="s">
        <v>710</v>
      </c>
      <c r="C40" s="1" t="s">
        <v>711</v>
      </c>
      <c r="D40">
        <v>2020</v>
      </c>
      <c r="E40">
        <v>2020</v>
      </c>
      <c r="H40">
        <v>1613845</v>
      </c>
      <c r="I40">
        <v>167227921</v>
      </c>
      <c r="J40">
        <v>965.1</v>
      </c>
    </row>
    <row r="41" spans="1:10" x14ac:dyDescent="0.35">
      <c r="B41" s="1" t="s">
        <v>710</v>
      </c>
      <c r="C41" s="1" t="s">
        <v>711</v>
      </c>
      <c r="D41">
        <v>2021</v>
      </c>
      <c r="E41">
        <v>2021</v>
      </c>
      <c r="F41" s="1" t="s">
        <v>8</v>
      </c>
      <c r="G41" s="1" t="s">
        <v>9</v>
      </c>
      <c r="H41">
        <v>9011</v>
      </c>
      <c r="I41">
        <v>1742991</v>
      </c>
      <c r="J41">
        <v>517</v>
      </c>
    </row>
    <row r="42" spans="1:10" x14ac:dyDescent="0.35">
      <c r="B42" s="1" t="s">
        <v>710</v>
      </c>
      <c r="C42" s="1" t="s">
        <v>711</v>
      </c>
      <c r="D42">
        <v>2021</v>
      </c>
      <c r="E42">
        <v>2021</v>
      </c>
      <c r="F42" s="1" t="s">
        <v>14</v>
      </c>
      <c r="G42" s="1" t="s">
        <v>15</v>
      </c>
      <c r="H42">
        <v>1711</v>
      </c>
      <c r="I42">
        <v>7459995</v>
      </c>
      <c r="J42">
        <v>22.9</v>
      </c>
    </row>
    <row r="43" spans="1:10" x14ac:dyDescent="0.35">
      <c r="B43" s="1" t="s">
        <v>710</v>
      </c>
      <c r="C43" s="1" t="s">
        <v>711</v>
      </c>
      <c r="D43">
        <v>2021</v>
      </c>
      <c r="E43">
        <v>2021</v>
      </c>
      <c r="F43" s="1" t="s">
        <v>16</v>
      </c>
      <c r="G43" s="1" t="s">
        <v>17</v>
      </c>
      <c r="H43">
        <v>2481</v>
      </c>
      <c r="I43">
        <v>20374951</v>
      </c>
      <c r="J43">
        <v>12.2</v>
      </c>
    </row>
    <row r="44" spans="1:10" x14ac:dyDescent="0.35">
      <c r="B44" s="1" t="s">
        <v>710</v>
      </c>
      <c r="C44" s="1" t="s">
        <v>711</v>
      </c>
      <c r="D44">
        <v>2021</v>
      </c>
      <c r="E44">
        <v>2021</v>
      </c>
      <c r="F44" s="1" t="s">
        <v>18</v>
      </c>
      <c r="G44" s="1" t="s">
        <v>19</v>
      </c>
      <c r="H44">
        <v>10396</v>
      </c>
      <c r="I44">
        <v>21092449</v>
      </c>
      <c r="J44">
        <v>49.3</v>
      </c>
    </row>
    <row r="45" spans="1:10" x14ac:dyDescent="0.35">
      <c r="B45" s="1" t="s">
        <v>710</v>
      </c>
      <c r="C45" s="1" t="s">
        <v>711</v>
      </c>
      <c r="D45">
        <v>2021</v>
      </c>
      <c r="E45">
        <v>2021</v>
      </c>
      <c r="F45" s="1" t="s">
        <v>20</v>
      </c>
      <c r="G45" s="1" t="s">
        <v>21</v>
      </c>
      <c r="H45">
        <v>24364</v>
      </c>
      <c r="I45">
        <v>22441743</v>
      </c>
      <c r="J45">
        <v>108.6</v>
      </c>
    </row>
    <row r="46" spans="1:10" x14ac:dyDescent="0.35">
      <c r="B46" s="1" t="s">
        <v>710</v>
      </c>
      <c r="C46" s="1" t="s">
        <v>711</v>
      </c>
      <c r="D46">
        <v>2021</v>
      </c>
      <c r="E46">
        <v>2021</v>
      </c>
      <c r="F46" s="1" t="s">
        <v>22</v>
      </c>
      <c r="G46" s="1" t="s">
        <v>23</v>
      </c>
      <c r="H46">
        <v>43350</v>
      </c>
      <c r="I46">
        <v>21546241</v>
      </c>
      <c r="J46">
        <v>201.2</v>
      </c>
    </row>
    <row r="47" spans="1:10" x14ac:dyDescent="0.35">
      <c r="B47" s="1" t="s">
        <v>710</v>
      </c>
      <c r="C47" s="1" t="s">
        <v>711</v>
      </c>
      <c r="D47">
        <v>2021</v>
      </c>
      <c r="E47">
        <v>2021</v>
      </c>
      <c r="F47" s="1" t="s">
        <v>24</v>
      </c>
      <c r="G47" s="1" t="s">
        <v>25</v>
      </c>
      <c r="H47">
        <v>80263</v>
      </c>
      <c r="I47">
        <v>20376477</v>
      </c>
      <c r="J47">
        <v>393.9</v>
      </c>
    </row>
    <row r="48" spans="1:10" x14ac:dyDescent="0.35">
      <c r="B48" s="1" t="s">
        <v>710</v>
      </c>
      <c r="C48" s="1" t="s">
        <v>711</v>
      </c>
      <c r="D48">
        <v>2021</v>
      </c>
      <c r="E48">
        <v>2021</v>
      </c>
      <c r="F48" s="1" t="s">
        <v>26</v>
      </c>
      <c r="G48" s="1" t="s">
        <v>27</v>
      </c>
      <c r="H48">
        <v>185210</v>
      </c>
      <c r="I48">
        <v>21839746</v>
      </c>
      <c r="J48">
        <v>848</v>
      </c>
    </row>
    <row r="49" spans="1:10" x14ac:dyDescent="0.35">
      <c r="B49" s="1" t="s">
        <v>710</v>
      </c>
      <c r="C49" s="1" t="s">
        <v>711</v>
      </c>
      <c r="D49">
        <v>2021</v>
      </c>
      <c r="E49">
        <v>2021</v>
      </c>
      <c r="F49" s="1" t="s">
        <v>28</v>
      </c>
      <c r="G49" s="1" t="s">
        <v>29</v>
      </c>
      <c r="H49">
        <v>305325</v>
      </c>
      <c r="I49">
        <v>17797036</v>
      </c>
      <c r="J49">
        <v>1715.6</v>
      </c>
    </row>
    <row r="50" spans="1:10" x14ac:dyDescent="0.35">
      <c r="B50" s="1" t="s">
        <v>710</v>
      </c>
      <c r="C50" s="1" t="s">
        <v>711</v>
      </c>
      <c r="D50">
        <v>2021</v>
      </c>
      <c r="E50">
        <v>2021</v>
      </c>
      <c r="F50" s="1" t="s">
        <v>30</v>
      </c>
      <c r="G50" s="1" t="s">
        <v>31</v>
      </c>
      <c r="H50">
        <v>397264</v>
      </c>
      <c r="I50">
        <v>9037561</v>
      </c>
      <c r="J50">
        <v>4395.7</v>
      </c>
    </row>
    <row r="51" spans="1:10" x14ac:dyDescent="0.35">
      <c r="B51" s="1" t="s">
        <v>710</v>
      </c>
      <c r="C51" s="1" t="s">
        <v>711</v>
      </c>
      <c r="D51">
        <v>2021</v>
      </c>
      <c r="E51">
        <v>2021</v>
      </c>
      <c r="F51" s="1" t="s">
        <v>32</v>
      </c>
      <c r="G51" s="1" t="s">
        <v>33</v>
      </c>
      <c r="H51">
        <v>566725</v>
      </c>
      <c r="I51">
        <v>3799813</v>
      </c>
      <c r="J51">
        <v>14914.5</v>
      </c>
    </row>
    <row r="52" spans="1:10" x14ac:dyDescent="0.35">
      <c r="B52" s="1" t="s">
        <v>710</v>
      </c>
      <c r="C52" s="1" t="s">
        <v>711</v>
      </c>
      <c r="D52">
        <v>2021</v>
      </c>
      <c r="E52">
        <v>2021</v>
      </c>
      <c r="F52" s="1" t="s">
        <v>11</v>
      </c>
      <c r="G52" s="1" t="s">
        <v>12</v>
      </c>
      <c r="H52">
        <v>23</v>
      </c>
      <c r="I52" t="s">
        <v>13</v>
      </c>
      <c r="J52" t="s">
        <v>13</v>
      </c>
    </row>
    <row r="53" spans="1:10" x14ac:dyDescent="0.35">
      <c r="A53" t="s">
        <v>376</v>
      </c>
      <c r="B53" s="1" t="s">
        <v>710</v>
      </c>
      <c r="C53" s="1" t="s">
        <v>711</v>
      </c>
      <c r="D53">
        <v>2021</v>
      </c>
      <c r="E53">
        <v>2021</v>
      </c>
      <c r="H53">
        <v>1626123</v>
      </c>
      <c r="I53">
        <v>167509003</v>
      </c>
      <c r="J53">
        <v>970.8</v>
      </c>
    </row>
    <row r="54" spans="1:10" x14ac:dyDescent="0.35">
      <c r="A54" t="s">
        <v>376</v>
      </c>
      <c r="B54" s="1" t="s">
        <v>710</v>
      </c>
      <c r="C54" s="1" t="s">
        <v>711</v>
      </c>
      <c r="H54">
        <v>6001719</v>
      </c>
      <c r="I54">
        <v>667357878</v>
      </c>
      <c r="J54">
        <v>899.3</v>
      </c>
    </row>
    <row r="55" spans="1:10" x14ac:dyDescent="0.35">
      <c r="B55" s="1" t="s">
        <v>712</v>
      </c>
      <c r="C55" s="1" t="s">
        <v>713</v>
      </c>
      <c r="D55">
        <v>2018</v>
      </c>
      <c r="E55">
        <v>2018</v>
      </c>
      <c r="F55" s="1" t="s">
        <v>8</v>
      </c>
      <c r="G55" s="1" t="s">
        <v>9</v>
      </c>
      <c r="H55">
        <v>12068</v>
      </c>
      <c r="I55">
        <v>1968505</v>
      </c>
      <c r="J55">
        <v>613.1</v>
      </c>
    </row>
    <row r="56" spans="1:10" x14ac:dyDescent="0.35">
      <c r="B56" s="1" t="s">
        <v>712</v>
      </c>
      <c r="C56" s="1" t="s">
        <v>713</v>
      </c>
      <c r="D56">
        <v>2018</v>
      </c>
      <c r="E56">
        <v>2018</v>
      </c>
      <c r="F56" s="1" t="s">
        <v>14</v>
      </c>
      <c r="G56" s="1" t="s">
        <v>15</v>
      </c>
      <c r="H56">
        <v>2243</v>
      </c>
      <c r="I56">
        <v>8163697</v>
      </c>
      <c r="J56">
        <v>27.5</v>
      </c>
    </row>
    <row r="57" spans="1:10" x14ac:dyDescent="0.35">
      <c r="B57" s="1" t="s">
        <v>712</v>
      </c>
      <c r="C57" s="1" t="s">
        <v>713</v>
      </c>
      <c r="D57">
        <v>2018</v>
      </c>
      <c r="E57">
        <v>2018</v>
      </c>
      <c r="F57" s="1" t="s">
        <v>16</v>
      </c>
      <c r="G57" s="1" t="s">
        <v>17</v>
      </c>
      <c r="H57">
        <v>3081</v>
      </c>
      <c r="I57">
        <v>20974830</v>
      </c>
      <c r="J57">
        <v>14.7</v>
      </c>
    </row>
    <row r="58" spans="1:10" x14ac:dyDescent="0.35">
      <c r="B58" s="1" t="s">
        <v>712</v>
      </c>
      <c r="C58" s="1" t="s">
        <v>713</v>
      </c>
      <c r="D58">
        <v>2018</v>
      </c>
      <c r="E58">
        <v>2018</v>
      </c>
      <c r="F58" s="1" t="s">
        <v>18</v>
      </c>
      <c r="G58" s="1" t="s">
        <v>19</v>
      </c>
      <c r="H58">
        <v>22008</v>
      </c>
      <c r="I58">
        <v>21976455</v>
      </c>
      <c r="J58">
        <v>100.1</v>
      </c>
    </row>
    <row r="59" spans="1:10" x14ac:dyDescent="0.35">
      <c r="B59" s="1" t="s">
        <v>712</v>
      </c>
      <c r="C59" s="1" t="s">
        <v>713</v>
      </c>
      <c r="D59">
        <v>2018</v>
      </c>
      <c r="E59">
        <v>2018</v>
      </c>
      <c r="F59" s="1" t="s">
        <v>20</v>
      </c>
      <c r="G59" s="1" t="s">
        <v>21</v>
      </c>
      <c r="H59">
        <v>40864</v>
      </c>
      <c r="I59">
        <v>23210709</v>
      </c>
      <c r="J59">
        <v>176.1</v>
      </c>
    </row>
    <row r="60" spans="1:10" x14ac:dyDescent="0.35">
      <c r="B60" s="1" t="s">
        <v>712</v>
      </c>
      <c r="C60" s="1" t="s">
        <v>713</v>
      </c>
      <c r="D60">
        <v>2018</v>
      </c>
      <c r="E60">
        <v>2018</v>
      </c>
      <c r="F60" s="1" t="s">
        <v>22</v>
      </c>
      <c r="G60" s="1" t="s">
        <v>23</v>
      </c>
      <c r="H60">
        <v>51376</v>
      </c>
      <c r="I60">
        <v>20587600</v>
      </c>
      <c r="J60">
        <v>249.5</v>
      </c>
    </row>
    <row r="61" spans="1:10" x14ac:dyDescent="0.35">
      <c r="B61" s="1" t="s">
        <v>712</v>
      </c>
      <c r="C61" s="1" t="s">
        <v>713</v>
      </c>
      <c r="D61">
        <v>2018</v>
      </c>
      <c r="E61">
        <v>2018</v>
      </c>
      <c r="F61" s="1" t="s">
        <v>24</v>
      </c>
      <c r="G61" s="1" t="s">
        <v>25</v>
      </c>
      <c r="H61">
        <v>101030</v>
      </c>
      <c r="I61">
        <v>20541202</v>
      </c>
      <c r="J61">
        <v>491.8</v>
      </c>
    </row>
    <row r="62" spans="1:10" x14ac:dyDescent="0.35">
      <c r="B62" s="1" t="s">
        <v>712</v>
      </c>
      <c r="C62" s="1" t="s">
        <v>713</v>
      </c>
      <c r="D62">
        <v>2018</v>
      </c>
      <c r="E62">
        <v>2018</v>
      </c>
      <c r="F62" s="1" t="s">
        <v>26</v>
      </c>
      <c r="G62" s="1" t="s">
        <v>27</v>
      </c>
      <c r="H62">
        <v>228273</v>
      </c>
      <c r="I62">
        <v>20398863</v>
      </c>
      <c r="J62">
        <v>1119</v>
      </c>
    </row>
    <row r="63" spans="1:10" x14ac:dyDescent="0.35">
      <c r="B63" s="1" t="s">
        <v>712</v>
      </c>
      <c r="C63" s="1" t="s">
        <v>713</v>
      </c>
      <c r="D63">
        <v>2018</v>
      </c>
      <c r="E63">
        <v>2018</v>
      </c>
      <c r="F63" s="1" t="s">
        <v>28</v>
      </c>
      <c r="G63" s="1" t="s">
        <v>29</v>
      </c>
      <c r="H63">
        <v>312911</v>
      </c>
      <c r="I63">
        <v>14246085</v>
      </c>
      <c r="J63">
        <v>2196.5</v>
      </c>
    </row>
    <row r="64" spans="1:10" x14ac:dyDescent="0.35">
      <c r="B64" s="1" t="s">
        <v>712</v>
      </c>
      <c r="C64" s="1" t="s">
        <v>713</v>
      </c>
      <c r="D64">
        <v>2018</v>
      </c>
      <c r="E64">
        <v>2018</v>
      </c>
      <c r="F64" s="1" t="s">
        <v>30</v>
      </c>
      <c r="G64" s="1" t="s">
        <v>31</v>
      </c>
      <c r="H64">
        <v>347188</v>
      </c>
      <c r="I64">
        <v>6735040</v>
      </c>
      <c r="J64">
        <v>5155</v>
      </c>
    </row>
    <row r="65" spans="1:10" x14ac:dyDescent="0.35">
      <c r="B65" s="1" t="s">
        <v>712</v>
      </c>
      <c r="C65" s="1" t="s">
        <v>713</v>
      </c>
      <c r="D65">
        <v>2018</v>
      </c>
      <c r="E65">
        <v>2018</v>
      </c>
      <c r="F65" s="1" t="s">
        <v>32</v>
      </c>
      <c r="G65" s="1" t="s">
        <v>33</v>
      </c>
      <c r="H65">
        <v>337318</v>
      </c>
      <c r="I65">
        <v>2325693</v>
      </c>
      <c r="J65">
        <v>14504</v>
      </c>
    </row>
    <row r="66" spans="1:10" x14ac:dyDescent="0.35">
      <c r="B66" s="1" t="s">
        <v>712</v>
      </c>
      <c r="C66" s="1" t="s">
        <v>713</v>
      </c>
      <c r="D66">
        <v>2018</v>
      </c>
      <c r="E66">
        <v>2018</v>
      </c>
      <c r="F66" s="1" t="s">
        <v>11</v>
      </c>
      <c r="G66" s="1" t="s">
        <v>12</v>
      </c>
      <c r="H66">
        <v>109</v>
      </c>
      <c r="I66" t="s">
        <v>13</v>
      </c>
      <c r="J66" t="s">
        <v>13</v>
      </c>
    </row>
    <row r="67" spans="1:10" x14ac:dyDescent="0.35">
      <c r="A67" t="s">
        <v>376</v>
      </c>
      <c r="B67" s="1" t="s">
        <v>712</v>
      </c>
      <c r="C67" s="1" t="s">
        <v>713</v>
      </c>
      <c r="D67">
        <v>2018</v>
      </c>
      <c r="E67">
        <v>2018</v>
      </c>
      <c r="H67">
        <v>1458469</v>
      </c>
      <c r="I67">
        <v>161128679</v>
      </c>
      <c r="J67">
        <v>905.2</v>
      </c>
    </row>
    <row r="68" spans="1:10" x14ac:dyDescent="0.35">
      <c r="B68" s="1" t="s">
        <v>712</v>
      </c>
      <c r="C68" s="1" t="s">
        <v>713</v>
      </c>
      <c r="D68">
        <v>2019</v>
      </c>
      <c r="E68">
        <v>2019</v>
      </c>
      <c r="F68" s="1" t="s">
        <v>8</v>
      </c>
      <c r="G68" s="1" t="s">
        <v>9</v>
      </c>
      <c r="H68">
        <v>11674</v>
      </c>
      <c r="I68">
        <v>1935117</v>
      </c>
      <c r="J68">
        <v>603.29999999999995</v>
      </c>
    </row>
    <row r="69" spans="1:10" x14ac:dyDescent="0.35">
      <c r="B69" s="1" t="s">
        <v>712</v>
      </c>
      <c r="C69" s="1" t="s">
        <v>713</v>
      </c>
      <c r="D69">
        <v>2019</v>
      </c>
      <c r="E69">
        <v>2019</v>
      </c>
      <c r="F69" s="1" t="s">
        <v>14</v>
      </c>
      <c r="G69" s="1" t="s">
        <v>15</v>
      </c>
      <c r="H69">
        <v>2041</v>
      </c>
      <c r="I69">
        <v>8074090</v>
      </c>
      <c r="J69">
        <v>25.3</v>
      </c>
    </row>
    <row r="70" spans="1:10" x14ac:dyDescent="0.35">
      <c r="B70" s="1" t="s">
        <v>712</v>
      </c>
      <c r="C70" s="1" t="s">
        <v>713</v>
      </c>
      <c r="D70">
        <v>2019</v>
      </c>
      <c r="E70">
        <v>2019</v>
      </c>
      <c r="F70" s="1" t="s">
        <v>16</v>
      </c>
      <c r="G70" s="1" t="s">
        <v>17</v>
      </c>
      <c r="H70">
        <v>3186</v>
      </c>
      <c r="I70">
        <v>20941023</v>
      </c>
      <c r="J70">
        <v>15.2</v>
      </c>
    </row>
    <row r="71" spans="1:10" x14ac:dyDescent="0.35">
      <c r="B71" s="1" t="s">
        <v>712</v>
      </c>
      <c r="C71" s="1" t="s">
        <v>713</v>
      </c>
      <c r="D71">
        <v>2019</v>
      </c>
      <c r="E71">
        <v>2019</v>
      </c>
      <c r="F71" s="1" t="s">
        <v>18</v>
      </c>
      <c r="G71" s="1" t="s">
        <v>19</v>
      </c>
      <c r="H71">
        <v>21748</v>
      </c>
      <c r="I71">
        <v>21810359</v>
      </c>
      <c r="J71">
        <v>99.7</v>
      </c>
    </row>
    <row r="72" spans="1:10" x14ac:dyDescent="0.35">
      <c r="B72" s="1" t="s">
        <v>712</v>
      </c>
      <c r="C72" s="1" t="s">
        <v>713</v>
      </c>
      <c r="D72">
        <v>2019</v>
      </c>
      <c r="E72">
        <v>2019</v>
      </c>
      <c r="F72" s="1" t="s">
        <v>20</v>
      </c>
      <c r="G72" s="1" t="s">
        <v>21</v>
      </c>
      <c r="H72">
        <v>41351</v>
      </c>
      <c r="I72">
        <v>23359180</v>
      </c>
      <c r="J72">
        <v>177</v>
      </c>
    </row>
    <row r="73" spans="1:10" x14ac:dyDescent="0.35">
      <c r="B73" s="1" t="s">
        <v>712</v>
      </c>
      <c r="C73" s="1" t="s">
        <v>713</v>
      </c>
      <c r="D73">
        <v>2019</v>
      </c>
      <c r="E73">
        <v>2019</v>
      </c>
      <c r="F73" s="1" t="s">
        <v>22</v>
      </c>
      <c r="G73" s="1" t="s">
        <v>23</v>
      </c>
      <c r="H73">
        <v>53436</v>
      </c>
      <c r="I73">
        <v>20792080</v>
      </c>
      <c r="J73">
        <v>257</v>
      </c>
    </row>
    <row r="74" spans="1:10" x14ac:dyDescent="0.35">
      <c r="B74" s="1" t="s">
        <v>712</v>
      </c>
      <c r="C74" s="1" t="s">
        <v>713</v>
      </c>
      <c r="D74">
        <v>2019</v>
      </c>
      <c r="E74">
        <v>2019</v>
      </c>
      <c r="F74" s="1" t="s">
        <v>24</v>
      </c>
      <c r="G74" s="1" t="s">
        <v>25</v>
      </c>
      <c r="H74">
        <v>98847</v>
      </c>
      <c r="I74">
        <v>20171966</v>
      </c>
      <c r="J74">
        <v>490</v>
      </c>
    </row>
    <row r="75" spans="1:10" x14ac:dyDescent="0.35">
      <c r="B75" s="1" t="s">
        <v>712</v>
      </c>
      <c r="C75" s="1" t="s">
        <v>713</v>
      </c>
      <c r="D75">
        <v>2019</v>
      </c>
      <c r="E75">
        <v>2019</v>
      </c>
      <c r="F75" s="1" t="s">
        <v>26</v>
      </c>
      <c r="G75" s="1" t="s">
        <v>27</v>
      </c>
      <c r="H75">
        <v>227925</v>
      </c>
      <c r="I75">
        <v>20499219</v>
      </c>
      <c r="J75">
        <v>1111.9000000000001</v>
      </c>
    </row>
    <row r="76" spans="1:10" x14ac:dyDescent="0.35">
      <c r="B76" s="1" t="s">
        <v>712</v>
      </c>
      <c r="C76" s="1" t="s">
        <v>713</v>
      </c>
      <c r="D76">
        <v>2019</v>
      </c>
      <c r="E76">
        <v>2019</v>
      </c>
      <c r="F76" s="1" t="s">
        <v>28</v>
      </c>
      <c r="G76" s="1" t="s">
        <v>29</v>
      </c>
      <c r="H76">
        <v>320247</v>
      </c>
      <c r="I76">
        <v>14699579</v>
      </c>
      <c r="J76">
        <v>2178.6</v>
      </c>
    </row>
    <row r="77" spans="1:10" x14ac:dyDescent="0.35">
      <c r="B77" s="1" t="s">
        <v>712</v>
      </c>
      <c r="C77" s="1" t="s">
        <v>713</v>
      </c>
      <c r="D77">
        <v>2019</v>
      </c>
      <c r="E77">
        <v>2019</v>
      </c>
      <c r="F77" s="1" t="s">
        <v>30</v>
      </c>
      <c r="G77" s="1" t="s">
        <v>31</v>
      </c>
      <c r="H77">
        <v>355100</v>
      </c>
      <c r="I77">
        <v>6998223</v>
      </c>
      <c r="J77">
        <v>5074.1000000000004</v>
      </c>
    </row>
    <row r="78" spans="1:10" x14ac:dyDescent="0.35">
      <c r="B78" s="1" t="s">
        <v>712</v>
      </c>
      <c r="C78" s="1" t="s">
        <v>713</v>
      </c>
      <c r="D78">
        <v>2019</v>
      </c>
      <c r="E78">
        <v>2019</v>
      </c>
      <c r="F78" s="1" t="s">
        <v>32</v>
      </c>
      <c r="G78" s="1" t="s">
        <v>33</v>
      </c>
      <c r="H78">
        <v>338165</v>
      </c>
      <c r="I78">
        <v>2376488</v>
      </c>
      <c r="J78">
        <v>14229.6</v>
      </c>
    </row>
    <row r="79" spans="1:10" x14ac:dyDescent="0.35">
      <c r="B79" s="1" t="s">
        <v>712</v>
      </c>
      <c r="C79" s="1" t="s">
        <v>713</v>
      </c>
      <c r="D79">
        <v>2019</v>
      </c>
      <c r="E79">
        <v>2019</v>
      </c>
      <c r="F79" s="1" t="s">
        <v>11</v>
      </c>
      <c r="G79" s="1" t="s">
        <v>12</v>
      </c>
      <c r="H79">
        <v>103</v>
      </c>
      <c r="I79" t="s">
        <v>13</v>
      </c>
      <c r="J79" t="s">
        <v>13</v>
      </c>
    </row>
    <row r="80" spans="1:10" x14ac:dyDescent="0.35">
      <c r="A80" t="s">
        <v>376</v>
      </c>
      <c r="B80" s="1" t="s">
        <v>712</v>
      </c>
      <c r="C80" s="1" t="s">
        <v>713</v>
      </c>
      <c r="D80">
        <v>2019</v>
      </c>
      <c r="E80">
        <v>2019</v>
      </c>
      <c r="H80">
        <v>1473823</v>
      </c>
      <c r="I80">
        <v>161657324</v>
      </c>
      <c r="J80">
        <v>911.7</v>
      </c>
    </row>
    <row r="81" spans="1:10" x14ac:dyDescent="0.35">
      <c r="B81" s="1" t="s">
        <v>712</v>
      </c>
      <c r="C81" s="1" t="s">
        <v>713</v>
      </c>
      <c r="D81">
        <v>2020</v>
      </c>
      <c r="E81">
        <v>2020</v>
      </c>
      <c r="F81" s="1" t="s">
        <v>8</v>
      </c>
      <c r="G81" s="1" t="s">
        <v>9</v>
      </c>
      <c r="H81">
        <v>10859</v>
      </c>
      <c r="I81">
        <v>1908141</v>
      </c>
      <c r="J81">
        <v>569.1</v>
      </c>
    </row>
    <row r="82" spans="1:10" x14ac:dyDescent="0.35">
      <c r="B82" s="1" t="s">
        <v>712</v>
      </c>
      <c r="C82" s="1" t="s">
        <v>713</v>
      </c>
      <c r="D82">
        <v>2020</v>
      </c>
      <c r="E82">
        <v>2020</v>
      </c>
      <c r="F82" s="1" t="s">
        <v>14</v>
      </c>
      <c r="G82" s="1" t="s">
        <v>15</v>
      </c>
      <c r="H82">
        <v>2026</v>
      </c>
      <c r="I82">
        <v>7953016</v>
      </c>
      <c r="J82">
        <v>25.5</v>
      </c>
    </row>
    <row r="83" spans="1:10" x14ac:dyDescent="0.35">
      <c r="B83" s="1" t="s">
        <v>712</v>
      </c>
      <c r="C83" s="1" t="s">
        <v>713</v>
      </c>
      <c r="D83">
        <v>2020</v>
      </c>
      <c r="E83">
        <v>2020</v>
      </c>
      <c r="F83" s="1" t="s">
        <v>16</v>
      </c>
      <c r="G83" s="1" t="s">
        <v>17</v>
      </c>
      <c r="H83">
        <v>3362</v>
      </c>
      <c r="I83">
        <v>20941721</v>
      </c>
      <c r="J83">
        <v>16.100000000000001</v>
      </c>
    </row>
    <row r="84" spans="1:10" x14ac:dyDescent="0.35">
      <c r="B84" s="1" t="s">
        <v>712</v>
      </c>
      <c r="C84" s="1" t="s">
        <v>713</v>
      </c>
      <c r="D84">
        <v>2020</v>
      </c>
      <c r="E84">
        <v>2020</v>
      </c>
      <c r="F84" s="1" t="s">
        <v>18</v>
      </c>
      <c r="G84" s="1" t="s">
        <v>19</v>
      </c>
      <c r="H84">
        <v>26484</v>
      </c>
      <c r="I84">
        <v>21727443</v>
      </c>
      <c r="J84">
        <v>121.9</v>
      </c>
    </row>
    <row r="85" spans="1:10" x14ac:dyDescent="0.35">
      <c r="B85" s="1" t="s">
        <v>712</v>
      </c>
      <c r="C85" s="1" t="s">
        <v>713</v>
      </c>
      <c r="D85">
        <v>2020</v>
      </c>
      <c r="E85">
        <v>2020</v>
      </c>
      <c r="F85" s="1" t="s">
        <v>20</v>
      </c>
      <c r="G85" s="1" t="s">
        <v>21</v>
      </c>
      <c r="H85">
        <v>51832</v>
      </c>
      <c r="I85">
        <v>23444379</v>
      </c>
      <c r="J85">
        <v>221.1</v>
      </c>
    </row>
    <row r="86" spans="1:10" x14ac:dyDescent="0.35">
      <c r="B86" s="1" t="s">
        <v>712</v>
      </c>
      <c r="C86" s="1" t="s">
        <v>713</v>
      </c>
      <c r="D86">
        <v>2020</v>
      </c>
      <c r="E86">
        <v>2020</v>
      </c>
      <c r="F86" s="1" t="s">
        <v>22</v>
      </c>
      <c r="G86" s="1" t="s">
        <v>23</v>
      </c>
      <c r="H86">
        <v>68494</v>
      </c>
      <c r="I86">
        <v>21045868</v>
      </c>
      <c r="J86">
        <v>325.5</v>
      </c>
    </row>
    <row r="87" spans="1:10" x14ac:dyDescent="0.35">
      <c r="B87" s="1" t="s">
        <v>712</v>
      </c>
      <c r="C87" s="1" t="s">
        <v>713</v>
      </c>
      <c r="D87">
        <v>2020</v>
      </c>
      <c r="E87">
        <v>2020</v>
      </c>
      <c r="F87" s="1" t="s">
        <v>24</v>
      </c>
      <c r="G87" s="1" t="s">
        <v>25</v>
      </c>
      <c r="H87">
        <v>119844</v>
      </c>
      <c r="I87">
        <v>19924692</v>
      </c>
      <c r="J87">
        <v>601.5</v>
      </c>
    </row>
    <row r="88" spans="1:10" x14ac:dyDescent="0.35">
      <c r="B88" s="1" t="s">
        <v>712</v>
      </c>
      <c r="C88" s="1" t="s">
        <v>713</v>
      </c>
      <c r="D88">
        <v>2020</v>
      </c>
      <c r="E88">
        <v>2020</v>
      </c>
      <c r="F88" s="1" t="s">
        <v>26</v>
      </c>
      <c r="G88" s="1" t="s">
        <v>27</v>
      </c>
      <c r="H88">
        <v>271127</v>
      </c>
      <c r="I88">
        <v>20489434</v>
      </c>
      <c r="J88">
        <v>1323.3</v>
      </c>
    </row>
    <row r="89" spans="1:10" x14ac:dyDescent="0.35">
      <c r="B89" s="1" t="s">
        <v>712</v>
      </c>
      <c r="C89" s="1" t="s">
        <v>713</v>
      </c>
      <c r="D89">
        <v>2020</v>
      </c>
      <c r="E89">
        <v>2020</v>
      </c>
      <c r="F89" s="1" t="s">
        <v>28</v>
      </c>
      <c r="G89" s="1" t="s">
        <v>29</v>
      </c>
      <c r="H89">
        <v>391999</v>
      </c>
      <c r="I89">
        <v>15183540</v>
      </c>
      <c r="J89">
        <v>2581.6999999999998</v>
      </c>
    </row>
    <row r="90" spans="1:10" x14ac:dyDescent="0.35">
      <c r="B90" s="1" t="s">
        <v>712</v>
      </c>
      <c r="C90" s="1" t="s">
        <v>713</v>
      </c>
      <c r="D90">
        <v>2020</v>
      </c>
      <c r="E90">
        <v>2020</v>
      </c>
      <c r="F90" s="1" t="s">
        <v>30</v>
      </c>
      <c r="G90" s="1" t="s">
        <v>31</v>
      </c>
      <c r="H90">
        <v>428858</v>
      </c>
      <c r="I90">
        <v>7223275</v>
      </c>
      <c r="J90">
        <v>5937.2</v>
      </c>
    </row>
    <row r="91" spans="1:10" x14ac:dyDescent="0.35">
      <c r="B91" s="1" t="s">
        <v>712</v>
      </c>
      <c r="C91" s="1" t="s">
        <v>713</v>
      </c>
      <c r="D91">
        <v>2020</v>
      </c>
      <c r="E91">
        <v>2020</v>
      </c>
      <c r="F91" s="1" t="s">
        <v>32</v>
      </c>
      <c r="G91" s="1" t="s">
        <v>33</v>
      </c>
      <c r="H91">
        <v>394920</v>
      </c>
      <c r="I91">
        <v>2414693</v>
      </c>
      <c r="J91">
        <v>16354.9</v>
      </c>
    </row>
    <row r="92" spans="1:10" x14ac:dyDescent="0.35">
      <c r="B92" s="1" t="s">
        <v>712</v>
      </c>
      <c r="C92" s="1" t="s">
        <v>713</v>
      </c>
      <c r="D92">
        <v>2020</v>
      </c>
      <c r="E92">
        <v>2020</v>
      </c>
      <c r="F92" s="1" t="s">
        <v>11</v>
      </c>
      <c r="G92" s="1" t="s">
        <v>12</v>
      </c>
      <c r="H92">
        <v>79</v>
      </c>
      <c r="I92" t="s">
        <v>13</v>
      </c>
      <c r="J92" t="s">
        <v>13</v>
      </c>
    </row>
    <row r="93" spans="1:10" x14ac:dyDescent="0.35">
      <c r="A93" t="s">
        <v>376</v>
      </c>
      <c r="B93" s="1" t="s">
        <v>712</v>
      </c>
      <c r="C93" s="1" t="s">
        <v>713</v>
      </c>
      <c r="D93">
        <v>2020</v>
      </c>
      <c r="E93">
        <v>2020</v>
      </c>
      <c r="H93">
        <v>1769884</v>
      </c>
      <c r="I93">
        <v>162256202</v>
      </c>
      <c r="J93">
        <v>1090.8</v>
      </c>
    </row>
    <row r="94" spans="1:10" x14ac:dyDescent="0.35">
      <c r="B94" s="1" t="s">
        <v>712</v>
      </c>
      <c r="C94" s="1" t="s">
        <v>713</v>
      </c>
      <c r="D94">
        <v>2021</v>
      </c>
      <c r="E94">
        <v>2021</v>
      </c>
      <c r="F94" s="1" t="s">
        <v>8</v>
      </c>
      <c r="G94" s="1" t="s">
        <v>9</v>
      </c>
      <c r="H94">
        <v>10909</v>
      </c>
      <c r="I94">
        <v>1821502</v>
      </c>
      <c r="J94">
        <v>598.9</v>
      </c>
    </row>
    <row r="95" spans="1:10" x14ac:dyDescent="0.35">
      <c r="B95" s="1" t="s">
        <v>712</v>
      </c>
      <c r="C95" s="1" t="s">
        <v>713</v>
      </c>
      <c r="D95">
        <v>2021</v>
      </c>
      <c r="E95">
        <v>2021</v>
      </c>
      <c r="F95" s="1" t="s">
        <v>14</v>
      </c>
      <c r="G95" s="1" t="s">
        <v>15</v>
      </c>
      <c r="H95">
        <v>2105</v>
      </c>
      <c r="I95">
        <v>7802850</v>
      </c>
      <c r="J95">
        <v>27</v>
      </c>
    </row>
    <row r="96" spans="1:10" x14ac:dyDescent="0.35">
      <c r="B96" s="1" t="s">
        <v>712</v>
      </c>
      <c r="C96" s="1" t="s">
        <v>713</v>
      </c>
      <c r="D96">
        <v>2021</v>
      </c>
      <c r="E96">
        <v>2021</v>
      </c>
      <c r="F96" s="1" t="s">
        <v>16</v>
      </c>
      <c r="G96" s="1" t="s">
        <v>17</v>
      </c>
      <c r="H96">
        <v>3494</v>
      </c>
      <c r="I96">
        <v>21364381</v>
      </c>
      <c r="J96">
        <v>16.399999999999999</v>
      </c>
    </row>
    <row r="97" spans="1:10" x14ac:dyDescent="0.35">
      <c r="B97" s="1" t="s">
        <v>712</v>
      </c>
      <c r="C97" s="1" t="s">
        <v>713</v>
      </c>
      <c r="D97">
        <v>2021</v>
      </c>
      <c r="E97">
        <v>2021</v>
      </c>
      <c r="F97" s="1" t="s">
        <v>18</v>
      </c>
      <c r="G97" s="1" t="s">
        <v>19</v>
      </c>
      <c r="H97">
        <v>27911</v>
      </c>
      <c r="I97">
        <v>21996214</v>
      </c>
      <c r="J97">
        <v>126.9</v>
      </c>
    </row>
    <row r="98" spans="1:10" x14ac:dyDescent="0.35">
      <c r="B98" s="1" t="s">
        <v>712</v>
      </c>
      <c r="C98" s="1" t="s">
        <v>713</v>
      </c>
      <c r="D98">
        <v>2021</v>
      </c>
      <c r="E98">
        <v>2021</v>
      </c>
      <c r="F98" s="1" t="s">
        <v>20</v>
      </c>
      <c r="G98" s="1" t="s">
        <v>21</v>
      </c>
      <c r="H98">
        <v>57910</v>
      </c>
      <c r="I98">
        <v>23053362</v>
      </c>
      <c r="J98">
        <v>251.2</v>
      </c>
    </row>
    <row r="99" spans="1:10" x14ac:dyDescent="0.35">
      <c r="B99" s="1" t="s">
        <v>712</v>
      </c>
      <c r="C99" s="1" t="s">
        <v>713</v>
      </c>
      <c r="D99">
        <v>2021</v>
      </c>
      <c r="E99">
        <v>2021</v>
      </c>
      <c r="F99" s="1" t="s">
        <v>22</v>
      </c>
      <c r="G99" s="1" t="s">
        <v>23</v>
      </c>
      <c r="H99">
        <v>81589</v>
      </c>
      <c r="I99">
        <v>21857613</v>
      </c>
      <c r="J99">
        <v>373.3</v>
      </c>
    </row>
    <row r="100" spans="1:10" x14ac:dyDescent="0.35">
      <c r="B100" s="1" t="s">
        <v>712</v>
      </c>
      <c r="C100" s="1" t="s">
        <v>713</v>
      </c>
      <c r="D100">
        <v>2021</v>
      </c>
      <c r="E100">
        <v>2021</v>
      </c>
      <c r="F100" s="1" t="s">
        <v>24</v>
      </c>
      <c r="G100" s="1" t="s">
        <v>25</v>
      </c>
      <c r="H100">
        <v>135774</v>
      </c>
      <c r="I100">
        <v>20311959</v>
      </c>
      <c r="J100">
        <v>668.4</v>
      </c>
    </row>
    <row r="101" spans="1:10" x14ac:dyDescent="0.35">
      <c r="B101" s="1" t="s">
        <v>712</v>
      </c>
      <c r="C101" s="1" t="s">
        <v>713</v>
      </c>
      <c r="D101">
        <v>2021</v>
      </c>
      <c r="E101">
        <v>2021</v>
      </c>
      <c r="F101" s="1" t="s">
        <v>26</v>
      </c>
      <c r="G101" s="1" t="s">
        <v>27</v>
      </c>
      <c r="H101">
        <v>292961</v>
      </c>
      <c r="I101">
        <v>20963318</v>
      </c>
      <c r="J101">
        <v>1397.5</v>
      </c>
    </row>
    <row r="102" spans="1:10" x14ac:dyDescent="0.35">
      <c r="B102" s="1" t="s">
        <v>712</v>
      </c>
      <c r="C102" s="1" t="s">
        <v>713</v>
      </c>
      <c r="D102">
        <v>2021</v>
      </c>
      <c r="E102">
        <v>2021</v>
      </c>
      <c r="F102" s="1" t="s">
        <v>28</v>
      </c>
      <c r="G102" s="1" t="s">
        <v>29</v>
      </c>
      <c r="H102">
        <v>418941</v>
      </c>
      <c r="I102">
        <v>15869086</v>
      </c>
      <c r="J102">
        <v>2640</v>
      </c>
    </row>
    <row r="103" spans="1:10" x14ac:dyDescent="0.35">
      <c r="B103" s="1" t="s">
        <v>712</v>
      </c>
      <c r="C103" s="1" t="s">
        <v>713</v>
      </c>
      <c r="D103">
        <v>2021</v>
      </c>
      <c r="E103">
        <v>2021</v>
      </c>
      <c r="F103" s="1" t="s">
        <v>30</v>
      </c>
      <c r="G103" s="1" t="s">
        <v>31</v>
      </c>
      <c r="H103">
        <v>432389</v>
      </c>
      <c r="I103">
        <v>7168514</v>
      </c>
      <c r="J103">
        <v>6031.8</v>
      </c>
    </row>
    <row r="104" spans="1:10" x14ac:dyDescent="0.35">
      <c r="B104" s="1" t="s">
        <v>712</v>
      </c>
      <c r="C104" s="1" t="s">
        <v>713</v>
      </c>
      <c r="D104">
        <v>2021</v>
      </c>
      <c r="E104">
        <v>2021</v>
      </c>
      <c r="F104" s="1" t="s">
        <v>32</v>
      </c>
      <c r="G104" s="1" t="s">
        <v>33</v>
      </c>
      <c r="H104">
        <v>374055</v>
      </c>
      <c r="I104">
        <v>2175943</v>
      </c>
      <c r="J104">
        <v>17190.5</v>
      </c>
    </row>
    <row r="105" spans="1:10" x14ac:dyDescent="0.35">
      <c r="B105" s="1" t="s">
        <v>712</v>
      </c>
      <c r="C105" s="1" t="s">
        <v>713</v>
      </c>
      <c r="D105">
        <v>2021</v>
      </c>
      <c r="E105">
        <v>2021</v>
      </c>
      <c r="F105" s="1" t="s">
        <v>11</v>
      </c>
      <c r="G105" s="1" t="s">
        <v>12</v>
      </c>
      <c r="H105">
        <v>70</v>
      </c>
      <c r="I105" t="s">
        <v>13</v>
      </c>
      <c r="J105" t="s">
        <v>13</v>
      </c>
    </row>
    <row r="106" spans="1:10" x14ac:dyDescent="0.35">
      <c r="A106" t="s">
        <v>376</v>
      </c>
      <c r="B106" s="1" t="s">
        <v>712</v>
      </c>
      <c r="C106" s="1" t="s">
        <v>713</v>
      </c>
      <c r="D106">
        <v>2021</v>
      </c>
      <c r="E106">
        <v>2021</v>
      </c>
      <c r="H106">
        <v>1838108</v>
      </c>
      <c r="I106">
        <v>164384742</v>
      </c>
      <c r="J106">
        <v>1118.2</v>
      </c>
    </row>
    <row r="107" spans="1:10" x14ac:dyDescent="0.35">
      <c r="A107" t="s">
        <v>376</v>
      </c>
      <c r="B107" s="1" t="s">
        <v>712</v>
      </c>
      <c r="C107" s="1" t="s">
        <v>713</v>
      </c>
      <c r="H107">
        <v>6540284</v>
      </c>
      <c r="I107">
        <v>649426947</v>
      </c>
      <c r="J107">
        <v>1007.1</v>
      </c>
    </row>
    <row r="108" spans="1:10" x14ac:dyDescent="0.35">
      <c r="A108" t="s">
        <v>376</v>
      </c>
      <c r="H108">
        <v>12542003</v>
      </c>
      <c r="I108">
        <v>1316784825</v>
      </c>
      <c r="J108">
        <v>952.5</v>
      </c>
    </row>
    <row r="109" spans="1:10" x14ac:dyDescent="0.35">
      <c r="A109" t="s">
        <v>34</v>
      </c>
    </row>
    <row r="110" spans="1:10" x14ac:dyDescent="0.35">
      <c r="A110" t="s">
        <v>423</v>
      </c>
    </row>
    <row r="111" spans="1:10" x14ac:dyDescent="0.35">
      <c r="A111" t="s">
        <v>35</v>
      </c>
    </row>
    <row r="112" spans="1:10" x14ac:dyDescent="0.35">
      <c r="A112" t="s">
        <v>714</v>
      </c>
    </row>
    <row r="113" spans="1:1" x14ac:dyDescent="0.35">
      <c r="A113" t="s">
        <v>378</v>
      </c>
    </row>
    <row r="114" spans="1:1" x14ac:dyDescent="0.35">
      <c r="A114" t="s">
        <v>41</v>
      </c>
    </row>
    <row r="115" spans="1:1" x14ac:dyDescent="0.35">
      <c r="A115" t="s">
        <v>36</v>
      </c>
    </row>
    <row r="116" spans="1:1" x14ac:dyDescent="0.35">
      <c r="A116" t="s">
        <v>37</v>
      </c>
    </row>
    <row r="117" spans="1:1" x14ac:dyDescent="0.35">
      <c r="A117" t="s">
        <v>38</v>
      </c>
    </row>
    <row r="118" spans="1:1" x14ac:dyDescent="0.35">
      <c r="A118" t="s">
        <v>34</v>
      </c>
    </row>
    <row r="119" spans="1:1" x14ac:dyDescent="0.35">
      <c r="A119" t="s">
        <v>425</v>
      </c>
    </row>
    <row r="120" spans="1:1" x14ac:dyDescent="0.35">
      <c r="A120" t="s">
        <v>34</v>
      </c>
    </row>
    <row r="121" spans="1:1" x14ac:dyDescent="0.35">
      <c r="A121" t="s">
        <v>715</v>
      </c>
    </row>
    <row r="122" spans="1:1" x14ac:dyDescent="0.35">
      <c r="A122" t="s">
        <v>34</v>
      </c>
    </row>
    <row r="123" spans="1:1" x14ac:dyDescent="0.35">
      <c r="A123" t="s">
        <v>355</v>
      </c>
    </row>
    <row r="124" spans="1:1" x14ac:dyDescent="0.35">
      <c r="A124" t="s">
        <v>427</v>
      </c>
    </row>
    <row r="125" spans="1:1" x14ac:dyDescent="0.35">
      <c r="A125" t="s">
        <v>428</v>
      </c>
    </row>
    <row r="126" spans="1:1" x14ac:dyDescent="0.35">
      <c r="A126" t="s">
        <v>716</v>
      </c>
    </row>
    <row r="127" spans="1:1" x14ac:dyDescent="0.35">
      <c r="A127" t="s">
        <v>34</v>
      </c>
    </row>
    <row r="128" spans="1:1" x14ac:dyDescent="0.35">
      <c r="A128" t="s">
        <v>39</v>
      </c>
    </row>
    <row r="129" spans="1:1" x14ac:dyDescent="0.35">
      <c r="A129" t="s">
        <v>379</v>
      </c>
    </row>
    <row r="130" spans="1:1" x14ac:dyDescent="0.35">
      <c r="A130" t="s">
        <v>40</v>
      </c>
    </row>
    <row r="131" spans="1:1" x14ac:dyDescent="0.35">
      <c r="A131" t="s">
        <v>430</v>
      </c>
    </row>
    <row r="132" spans="1:1" x14ac:dyDescent="0.35">
      <c r="A132" t="s">
        <v>431</v>
      </c>
    </row>
    <row r="133" spans="1:1" x14ac:dyDescent="0.35">
      <c r="A133" t="s">
        <v>432</v>
      </c>
    </row>
    <row r="134" spans="1:1" x14ac:dyDescent="0.35">
      <c r="A134" t="s">
        <v>433</v>
      </c>
    </row>
    <row r="135" spans="1:1" x14ac:dyDescent="0.35">
      <c r="A135" t="s">
        <v>434</v>
      </c>
    </row>
    <row r="136" spans="1:1" x14ac:dyDescent="0.35">
      <c r="A136" t="s">
        <v>435</v>
      </c>
    </row>
    <row r="137" spans="1:1" x14ac:dyDescent="0.35">
      <c r="A137" t="s">
        <v>436</v>
      </c>
    </row>
    <row r="138" spans="1:1" x14ac:dyDescent="0.35">
      <c r="A138" t="s">
        <v>380</v>
      </c>
    </row>
    <row r="139" spans="1:1" x14ac:dyDescent="0.35">
      <c r="A139" t="s">
        <v>437</v>
      </c>
    </row>
    <row r="140" spans="1:1" x14ac:dyDescent="0.35">
      <c r="A140" t="s">
        <v>370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7E2FD2-7CB1-44AD-BE56-A0FCB395A339}">
  <sheetPr codeName="Sheet21">
    <tabColor theme="6" tint="-0.249977111117893"/>
    <pageSetUpPr fitToPage="1"/>
  </sheetPr>
  <dimension ref="A1:M26"/>
  <sheetViews>
    <sheetView showGridLines="0" topLeftCell="A10" zoomScale="160" zoomScaleNormal="160" workbookViewId="0">
      <selection activeCell="B3" sqref="B3:M26"/>
    </sheetView>
  </sheetViews>
  <sheetFormatPr defaultRowHeight="14.5" x14ac:dyDescent="0.35"/>
  <cols>
    <col min="2" max="13" width="10.54296875" customWidth="1"/>
  </cols>
  <sheetData>
    <row r="1" spans="1:13" x14ac:dyDescent="0.35">
      <c r="B1" s="50" t="s">
        <v>346</v>
      </c>
      <c r="C1" s="51" cm="1">
        <f t="array" ref="C1:M1">TRANSPOSE('Death Totals 2018-2021'!I55:I65)</f>
        <v>1968505</v>
      </c>
      <c r="D1" s="51">
        <v>8163697</v>
      </c>
      <c r="E1" s="51">
        <v>20974830</v>
      </c>
      <c r="F1" s="51">
        <v>21976455</v>
      </c>
      <c r="G1" s="51">
        <v>23210709</v>
      </c>
      <c r="H1" s="51">
        <v>20587600</v>
      </c>
      <c r="I1" s="51">
        <v>20541202</v>
      </c>
      <c r="J1" s="51">
        <v>20398863</v>
      </c>
      <c r="K1" s="51">
        <v>14246085</v>
      </c>
      <c r="L1" s="51">
        <v>6735040</v>
      </c>
      <c r="M1" s="51">
        <v>2325693</v>
      </c>
    </row>
    <row r="2" spans="1:13" ht="15" thickBot="1" x14ac:dyDescent="0.4">
      <c r="B2" s="50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</row>
    <row r="3" spans="1:13" ht="15" thickBot="1" x14ac:dyDescent="0.4">
      <c r="A3" s="6"/>
      <c r="B3" t="s">
        <v>345</v>
      </c>
      <c r="C3" s="53" cm="1">
        <f t="array" ref="C3:M3">TRANSPOSE('Death Totals 2018-2021'!H55:H65)</f>
        <v>12068</v>
      </c>
      <c r="D3" s="53">
        <v>2243</v>
      </c>
      <c r="E3" s="53">
        <v>3081</v>
      </c>
      <c r="F3" s="53">
        <v>22008</v>
      </c>
      <c r="G3" s="53">
        <v>40864</v>
      </c>
      <c r="H3" s="53">
        <v>51376</v>
      </c>
      <c r="I3" s="53">
        <v>101030</v>
      </c>
      <c r="J3" s="53">
        <v>228273</v>
      </c>
      <c r="K3" s="53">
        <v>312911</v>
      </c>
      <c r="L3" s="53">
        <v>347188</v>
      </c>
      <c r="M3" s="53">
        <v>337318</v>
      </c>
    </row>
    <row r="4" spans="1:13" ht="31" x14ac:dyDescent="0.7">
      <c r="B4" s="81" t="s">
        <v>731</v>
      </c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</row>
    <row r="5" spans="1:13" ht="16" thickBot="1" x14ac:dyDescent="0.4">
      <c r="B5" s="18" t="s">
        <v>334</v>
      </c>
      <c r="C5" s="17" t="s">
        <v>335</v>
      </c>
      <c r="D5" s="17" t="s">
        <v>15</v>
      </c>
      <c r="E5" s="17" t="s">
        <v>336</v>
      </c>
      <c r="F5" s="17" t="s">
        <v>337</v>
      </c>
      <c r="G5" s="17" t="s">
        <v>338</v>
      </c>
      <c r="H5" s="17" t="s">
        <v>339</v>
      </c>
      <c r="I5" s="17" t="s">
        <v>340</v>
      </c>
      <c r="J5" s="17" t="s">
        <v>341</v>
      </c>
      <c r="K5" s="17" t="s">
        <v>342</v>
      </c>
      <c r="L5" s="17" t="s">
        <v>343</v>
      </c>
      <c r="M5" s="17" t="s">
        <v>344</v>
      </c>
    </row>
    <row r="6" spans="1:13" ht="22.15" customHeight="1" x14ac:dyDescent="0.35">
      <c r="B6" s="79">
        <v>1</v>
      </c>
      <c r="C6" s="15" t="str">
        <f>'Top COD by Age Prep Male 2018'!G6</f>
        <v>Perinatal period</v>
      </c>
      <c r="D6" s="20" t="str">
        <f>'Top COD by Age Prep Male 2018'!L6</f>
        <v>Accidents</v>
      </c>
      <c r="E6" s="20" t="str">
        <f>'Top COD by Age Prep Male 2018'!Q6</f>
        <v>Accidents</v>
      </c>
      <c r="F6" s="20" t="str">
        <f>'Top COD by Age Prep Male 2018'!V6</f>
        <v>Accidents</v>
      </c>
      <c r="G6" s="20" t="str">
        <f>'Top COD by Age Prep Male 2018'!AA6</f>
        <v>Accidents</v>
      </c>
      <c r="H6" s="20" t="str">
        <f>'Top COD by Age Prep Male 2018'!AF6</f>
        <v>Accidents</v>
      </c>
      <c r="I6" s="22" t="str">
        <f>'Top COD by Age Prep Male 2018'!AK6</f>
        <v>Heart disease</v>
      </c>
      <c r="J6" s="25" t="str">
        <f>'Top COD by Age Prep Male 2018'!AP6</f>
        <v>Cancer</v>
      </c>
      <c r="K6" s="27" t="str">
        <f>'Top COD by Age Prep Male 2018'!AU6</f>
        <v>Cancer</v>
      </c>
      <c r="L6" s="22" t="str">
        <f>'Top COD by Age Prep Male 2018'!AZ6</f>
        <v>Heart disease</v>
      </c>
      <c r="M6" s="22" t="str">
        <f>'Top COD by Age Prep Male 2018'!BE6</f>
        <v>Heart disease</v>
      </c>
    </row>
    <row r="7" spans="1:13" ht="15" customHeight="1" thickBot="1" x14ac:dyDescent="0.4">
      <c r="B7" s="82"/>
      <c r="C7" s="16">
        <f>'Top COD by Age Prep Male 2018'!I6</f>
        <v>6002</v>
      </c>
      <c r="D7" s="21">
        <f>'Top COD by Age Prep Male 2018'!N6</f>
        <v>760</v>
      </c>
      <c r="E7" s="21">
        <f>'Top COD by Age Prep Male 2018'!S6</f>
        <v>863</v>
      </c>
      <c r="F7" s="21">
        <f>'Top COD by Age Prep Male 2018'!X6</f>
        <v>8625</v>
      </c>
      <c r="G7" s="21">
        <f>'Top COD by Age Prep Male 2018'!AC6</f>
        <v>18114</v>
      </c>
      <c r="H7" s="21">
        <f>'Top COD by Age Prep Male 2018'!AH6</f>
        <v>16232</v>
      </c>
      <c r="I7" s="23">
        <f>'Top COD by Age Prep Male 2018'!AM6</f>
        <v>22621</v>
      </c>
      <c r="J7" s="26">
        <f>'Top COD by Age Prep Male 2018'!AR6</f>
        <v>61889</v>
      </c>
      <c r="K7" s="26">
        <f>'Top COD by Age Prep Male 2018'!AW6</f>
        <v>93317</v>
      </c>
      <c r="L7" s="23">
        <f>'Top COD by Age Prep Male 2018'!BB6</f>
        <v>86356</v>
      </c>
      <c r="M7" s="23">
        <f>'Top COD by Age Prep Male 2018'!BG6</f>
        <v>101369</v>
      </c>
    </row>
    <row r="8" spans="1:13" ht="22.15" customHeight="1" x14ac:dyDescent="0.35">
      <c r="B8" s="79">
        <v>2</v>
      </c>
      <c r="C8" s="56" t="str">
        <f>'Top COD by Age Prep Male 2018'!G7</f>
        <v>Congenital anomalies</v>
      </c>
      <c r="D8" s="64" t="str">
        <f>'Top COD by Age Prep Male 2018'!L7</f>
        <v>Homicide</v>
      </c>
      <c r="E8" s="25" t="str">
        <f>'Top COD by Age Prep Male 2018'!Q7</f>
        <v>Cancer</v>
      </c>
      <c r="F8" s="33" t="str">
        <f>'Top COD by Age Prep Male 2018'!V7</f>
        <v>Suicide</v>
      </c>
      <c r="G8" s="33" t="str">
        <f>'Top COD by Age Prep Male 2018'!AA7</f>
        <v>Suicide</v>
      </c>
      <c r="H8" s="60" t="str">
        <f>'Top COD by Age Prep Male 2018'!AF7</f>
        <v>Heart disease</v>
      </c>
      <c r="I8" s="25" t="str">
        <f>'Top COD by Age Prep Male 2018'!AK7</f>
        <v>Cancer</v>
      </c>
      <c r="J8" s="60" t="str">
        <f>'Top COD by Age Prep Male 2018'!AP7</f>
        <v>Heart disease</v>
      </c>
      <c r="K8" s="22" t="str">
        <f>'Top COD by Age Prep Male 2018'!AU7</f>
        <v>Heart disease</v>
      </c>
      <c r="L8" s="27" t="str">
        <f>'Top COD by Age Prep Male 2018'!AZ7</f>
        <v>Cancer</v>
      </c>
      <c r="M8" s="27" t="str">
        <f>'Top COD by Age Prep Male 2018'!BE7</f>
        <v>Cancer</v>
      </c>
    </row>
    <row r="9" spans="1:13" ht="15" customHeight="1" thickBot="1" x14ac:dyDescent="0.4">
      <c r="B9" s="82"/>
      <c r="C9" s="57">
        <f>'Top COD by Age Prep Male 2018'!I7</f>
        <v>2356</v>
      </c>
      <c r="D9" s="68">
        <f>'Top COD by Age Prep Male 2018'!N7</f>
        <v>211</v>
      </c>
      <c r="E9" s="26">
        <f>'Top COD by Age Prep Male 2018'!S7</f>
        <v>448</v>
      </c>
      <c r="F9" s="34">
        <f>'Top COD by Age Prep Male 2018'!X7</f>
        <v>4989</v>
      </c>
      <c r="G9" s="34">
        <f>'Top COD by Age Prep Male 2018'!AC7</f>
        <v>6350</v>
      </c>
      <c r="H9" s="67">
        <f>'Top COD by Age Prep Male 2018'!AH7</f>
        <v>7219</v>
      </c>
      <c r="I9" s="26">
        <f>'Top COD by Age Prep Male 2018'!AM7</f>
        <v>17913</v>
      </c>
      <c r="J9" s="67">
        <f>'Top COD by Age Prep Male 2018'!AR7</f>
        <v>56360</v>
      </c>
      <c r="K9" s="23">
        <f>'Top COD by Age Prep Male 2018'!AW7</f>
        <v>77195</v>
      </c>
      <c r="L9" s="26">
        <f>'Top COD by Age Prep Male 2018'!BB7</f>
        <v>84747</v>
      </c>
      <c r="M9" s="26">
        <f>'Top COD by Age Prep Male 2018'!BG7</f>
        <v>49874</v>
      </c>
    </row>
    <row r="10" spans="1:13" ht="22.15" customHeight="1" x14ac:dyDescent="0.35">
      <c r="B10" s="79">
        <v>3</v>
      </c>
      <c r="C10" s="20" t="str">
        <f>'Top COD by Age Prep Male 2018'!G8</f>
        <v>Accidents</v>
      </c>
      <c r="D10" s="15" t="str">
        <f>'Top COD by Age Prep Male 2018'!L8</f>
        <v>Congenital anomalies</v>
      </c>
      <c r="E10" s="35" t="str">
        <f>'Top COD by Age Prep Male 2018'!Q8</f>
        <v>Suicide</v>
      </c>
      <c r="F10" s="64" t="str">
        <f>'Top COD by Age Prep Male 2018'!V8</f>
        <v>Homicide</v>
      </c>
      <c r="G10" s="30" t="str">
        <f>'Top COD by Age Prep Male 2018'!AA8</f>
        <v>Homicide</v>
      </c>
      <c r="H10" s="33" t="str">
        <f>'Top COD by Age Prep Male 2018'!AF8</f>
        <v>Suicide</v>
      </c>
      <c r="I10" s="20" t="str">
        <f>'Top COD by Age Prep Male 2018'!AK8</f>
        <v>Accidents</v>
      </c>
      <c r="J10" s="20" t="str">
        <f>'Top COD by Age Prep Male 2018'!AP8</f>
        <v>Accidents</v>
      </c>
      <c r="K10" s="36" t="str">
        <f>'Top COD by Age Prep Male 2018'!AU8</f>
        <v>Chronic lower respiratory disease</v>
      </c>
      <c r="L10" s="36" t="str">
        <f>'Top COD by Age Prep Male 2018'!AZ8</f>
        <v>Chronic lower respiratory disease</v>
      </c>
      <c r="M10" s="15" t="str">
        <f>'Top COD by Age Prep Male 2018'!BE8</f>
        <v>Alzheimers</v>
      </c>
    </row>
    <row r="11" spans="1:13" ht="15" customHeight="1" thickBot="1" x14ac:dyDescent="0.4">
      <c r="B11" s="82"/>
      <c r="C11" s="21">
        <f>'Top COD by Age Prep Male 2018'!I8</f>
        <v>689</v>
      </c>
      <c r="D11" s="16">
        <f>'Top COD by Age Prep Male 2018'!N8</f>
        <v>210</v>
      </c>
      <c r="E11" s="34">
        <f>'Top COD by Age Prep Male 2018'!S8</f>
        <v>394</v>
      </c>
      <c r="F11" s="68">
        <f>'Top COD by Age Prep Male 2018'!X8</f>
        <v>3921</v>
      </c>
      <c r="G11" s="29">
        <f>'Top COD by Age Prep Male 2018'!AC8</f>
        <v>4362</v>
      </c>
      <c r="H11" s="34">
        <f>'Top COD by Age Prep Male 2018'!AH8</f>
        <v>5779</v>
      </c>
      <c r="I11" s="21">
        <f>'Top COD by Age Prep Male 2018'!AM8</f>
        <v>16130</v>
      </c>
      <c r="J11" s="21">
        <f>'Top COD by Age Prep Male 2018'!AR8</f>
        <v>16522</v>
      </c>
      <c r="K11" s="16">
        <f>'Top COD by Age Prep Male 2018'!AW8</f>
        <v>20411</v>
      </c>
      <c r="L11" s="16">
        <f>'Top COD by Age Prep Male 2018'!BB8</f>
        <v>24669</v>
      </c>
      <c r="M11" s="16">
        <f>'Top COD by Age Prep Male 2018'!BG8</f>
        <v>21699</v>
      </c>
    </row>
    <row r="12" spans="1:13" ht="22.15" customHeight="1" x14ac:dyDescent="0.35">
      <c r="B12" s="79">
        <v>4</v>
      </c>
      <c r="C12" s="64" t="str">
        <f>'Top COD by Age Prep Male 2018'!G9</f>
        <v>Homicide</v>
      </c>
      <c r="D12" s="62" t="str">
        <f>'Top COD by Age Prep Male 2018'!L9</f>
        <v>Cancer</v>
      </c>
      <c r="E12" s="15" t="str">
        <f>'Top COD by Age Prep Male 2018'!Q9</f>
        <v>Congenital anomalies</v>
      </c>
      <c r="F12" s="25" t="str">
        <f>'Top COD by Age Prep Male 2018'!V9</f>
        <v>Cancer</v>
      </c>
      <c r="G12" s="60" t="str">
        <f>'Top COD by Age Prep Male 2018'!AA9</f>
        <v>Heart disease</v>
      </c>
      <c r="H12" s="25" t="str">
        <f>'Top COD by Age Prep Male 2018'!AF9</f>
        <v>Cancer</v>
      </c>
      <c r="I12" s="33" t="str">
        <f>'Top COD by Age Prep Male 2018'!AK9</f>
        <v>Suicide</v>
      </c>
      <c r="J12" s="36" t="str">
        <f>'Top COD by Age Prep Male 2018'!AP9</f>
        <v>Chronic lower respiratory disease</v>
      </c>
      <c r="K12" s="15" t="str">
        <f>'Top COD by Age Prep Male 2018'!AU9</f>
        <v>Diabetes</v>
      </c>
      <c r="L12" s="15" t="str">
        <f>'Top COD by Age Prep Male 2018'!AZ9</f>
        <v>Stroke</v>
      </c>
      <c r="M12" s="15" t="str">
        <f>'Top COD by Age Prep Male 2018'!BE9</f>
        <v>Stroke</v>
      </c>
    </row>
    <row r="13" spans="1:13" ht="15" customHeight="1" thickBot="1" x14ac:dyDescent="0.4">
      <c r="B13" s="82"/>
      <c r="C13" s="68">
        <f>'Top COD by Age Prep Male 2018'!I9</f>
        <v>154</v>
      </c>
      <c r="D13" s="66">
        <f>'Top COD by Age Prep Male 2018'!N9</f>
        <v>183</v>
      </c>
      <c r="E13" s="16">
        <f>'Top COD by Age Prep Male 2018'!S9</f>
        <v>183</v>
      </c>
      <c r="F13" s="26">
        <f>'Top COD by Age Prep Male 2018'!X9</f>
        <v>855</v>
      </c>
      <c r="G13" s="67">
        <f>'Top COD by Age Prep Male 2018'!AC9</f>
        <v>2341</v>
      </c>
      <c r="H13" s="26">
        <f>'Top COD by Age Prep Male 2018'!AH9</f>
        <v>4556</v>
      </c>
      <c r="I13" s="34">
        <f>'Top COD by Age Prep Male 2018'!AM9</f>
        <v>6202</v>
      </c>
      <c r="J13" s="16">
        <f>'Top COD by Age Prep Male 2018'!AR9</f>
        <v>9650</v>
      </c>
      <c r="K13" s="16">
        <f>'Top COD by Age Prep Male 2018'!AW9</f>
        <v>13084</v>
      </c>
      <c r="L13" s="16">
        <f>'Top COD by Age Prep Male 2018'!BB9</f>
        <v>17951</v>
      </c>
      <c r="M13" s="16">
        <f>'Top COD by Age Prep Male 2018'!BG9</f>
        <v>20461</v>
      </c>
    </row>
    <row r="14" spans="1:13" ht="22.15" customHeight="1" x14ac:dyDescent="0.35">
      <c r="B14" s="79">
        <v>5</v>
      </c>
      <c r="C14" s="60" t="str">
        <f>'Top COD by Age Prep Male 2018'!G10</f>
        <v>Heart disease</v>
      </c>
      <c r="D14" s="15" t="str">
        <f>'Top COD by Age Prep Male 2018'!L10</f>
        <v>Flu/pneumonia</v>
      </c>
      <c r="E14" s="64" t="str">
        <f>'Top COD by Age Prep Male 2018'!Q10</f>
        <v>Homicide</v>
      </c>
      <c r="F14" s="60" t="str">
        <f>'Top COD by Age Prep Male 2018'!V10</f>
        <v>Heart disease</v>
      </c>
      <c r="G14" s="25" t="str">
        <f>'Top COD by Age Prep Male 2018'!AA10</f>
        <v>Cancer</v>
      </c>
      <c r="H14" s="64" t="str">
        <f>'Top COD by Age Prep Male 2018'!AF10</f>
        <v>Homicide</v>
      </c>
      <c r="I14" s="15" t="str">
        <f>'Top COD by Age Prep Male 2018'!AK10</f>
        <v>Liver disease</v>
      </c>
      <c r="J14" s="15" t="str">
        <f>'Top COD by Age Prep Male 2018'!AP10</f>
        <v>Liver disease</v>
      </c>
      <c r="K14" s="15" t="str">
        <f>'Top COD by Age Prep Male 2018'!AU10</f>
        <v>Stroke</v>
      </c>
      <c r="L14" s="15" t="str">
        <f>'Top COD by Age Prep Male 2018'!AZ10</f>
        <v>Alzheimers</v>
      </c>
      <c r="M14" s="36" t="str">
        <f>'Top COD by Age Prep Male 2018'!BE10</f>
        <v>Chronic lower respiratory disease</v>
      </c>
    </row>
    <row r="15" spans="1:13" ht="15" customHeight="1" thickBot="1" x14ac:dyDescent="0.4">
      <c r="B15" s="80"/>
      <c r="C15" s="67">
        <f>'Top COD by Age Prep Male 2018'!I10</f>
        <v>149</v>
      </c>
      <c r="D15" s="16">
        <f>'Top COD by Age Prep Male 2018'!N10</f>
        <v>69</v>
      </c>
      <c r="E15" s="68">
        <f>'Top COD by Age Prep Male 2018'!S10</f>
        <v>163</v>
      </c>
      <c r="F15" s="67">
        <f>'Top COD by Age Prep Male 2018'!X10</f>
        <v>614</v>
      </c>
      <c r="G15" s="26">
        <f>'Top COD by Age Prep Male 2018'!AC10</f>
        <v>1738</v>
      </c>
      <c r="H15" s="68">
        <f>'Top COD by Age Prep Male 2018'!AH10</f>
        <v>2653</v>
      </c>
      <c r="I15" s="16">
        <f>'Top COD by Age Prep Male 2018'!AM10</f>
        <v>5332</v>
      </c>
      <c r="J15" s="16">
        <f>'Top COD by Age Prep Male 2018'!AR10</f>
        <v>9424</v>
      </c>
      <c r="K15" s="16">
        <f>'Top COD by Age Prep Male 2018'!AW10</f>
        <v>12639</v>
      </c>
      <c r="L15" s="16">
        <f>'Top COD by Age Prep Male 2018'!BB10</f>
        <v>12477</v>
      </c>
      <c r="M15" s="16">
        <f>'Top COD by Age Prep Male 2018'!BG10</f>
        <v>18017</v>
      </c>
    </row>
    <row r="16" spans="1:13" ht="22.15" customHeight="1" x14ac:dyDescent="0.35">
      <c r="B16" s="79">
        <v>6</v>
      </c>
      <c r="C16" s="15" t="str">
        <f>'Top COD by Age Prep Male 2018'!G11</f>
        <v>Flu/pneumonia</v>
      </c>
      <c r="D16" s="60" t="str">
        <f>'Top COD by Age Prep Male 2018'!L11</f>
        <v>Heart disease</v>
      </c>
      <c r="E16" s="24" t="str">
        <f>'Top COD by Age Prep Male 2018'!Q11</f>
        <v>Heart disease</v>
      </c>
      <c r="F16" s="15" t="str">
        <f>'Top COD by Age Prep Male 2018'!V11</f>
        <v>Congenital anomalies</v>
      </c>
      <c r="G16" s="15" t="str">
        <f>'Top COD by Age Prep Male 2018'!AA11</f>
        <v>Liver disease</v>
      </c>
      <c r="H16" s="15" t="str">
        <f>'Top COD by Age Prep Male 2018'!AF11</f>
        <v>Liver disease</v>
      </c>
      <c r="I16" s="15" t="str">
        <f>'Top COD by Age Prep Male 2018'!AK11</f>
        <v>Diabetes</v>
      </c>
      <c r="J16" s="15" t="str">
        <f>'Top COD by Age Prep Male 2018'!AP11</f>
        <v>Diabetes</v>
      </c>
      <c r="K16" s="20" t="str">
        <f>'Top COD by Age Prep Male 2018'!AU11</f>
        <v>Accidents</v>
      </c>
      <c r="L16" s="15" t="str">
        <f>'Top COD by Age Prep Male 2018'!AZ11</f>
        <v>Diabetes</v>
      </c>
      <c r="M16" s="15" t="str">
        <f>'Top COD by Age Prep Male 2018'!BE11</f>
        <v>Flu/pneumonia</v>
      </c>
    </row>
    <row r="17" spans="2:13" ht="15" customHeight="1" thickBot="1" x14ac:dyDescent="0.4">
      <c r="B17" s="80"/>
      <c r="C17" s="16">
        <f>'Top COD by Age Prep Male 2018'!I11</f>
        <v>102</v>
      </c>
      <c r="D17" s="67">
        <f>'Top COD by Age Prep Male 2018'!N11</f>
        <v>58</v>
      </c>
      <c r="E17" s="23">
        <f>'Top COD by Age Prep Male 2018'!S11</f>
        <v>91</v>
      </c>
      <c r="F17" s="16">
        <f>'Top COD by Age Prep Male 2018'!X11</f>
        <v>221</v>
      </c>
      <c r="G17" s="16">
        <f>'Top COD by Age Prep Male 2018'!AC11</f>
        <v>584</v>
      </c>
      <c r="H17" s="16">
        <f>'Top COD by Age Prep Male 2018'!AH11</f>
        <v>1937</v>
      </c>
      <c r="I17" s="16">
        <f>'Top COD by Age Prep Male 2018'!AM11</f>
        <v>4050</v>
      </c>
      <c r="J17" s="16">
        <f>'Top COD by Age Prep Male 2018'!AR11</f>
        <v>9411</v>
      </c>
      <c r="K17" s="21">
        <f>'Top COD by Age Prep Male 2018'!AW11</f>
        <v>10497</v>
      </c>
      <c r="L17" s="16">
        <f>'Top COD by Age Prep Male 2018'!BB11</f>
        <v>11549</v>
      </c>
      <c r="M17" s="16">
        <f>'Top COD by Age Prep Male 2018'!BG11</f>
        <v>10227</v>
      </c>
    </row>
    <row r="18" spans="2:13" ht="22.15" customHeight="1" x14ac:dyDescent="0.35">
      <c r="B18" s="79">
        <v>7</v>
      </c>
      <c r="C18" s="15" t="str">
        <f>'Top COD by Age Prep Male 2018'!G12</f>
        <v>Septicemia</v>
      </c>
      <c r="D18" s="15" t="str">
        <f>'Top COD by Age Prep Male 2018'!L12</f>
        <v>Perinatal period</v>
      </c>
      <c r="E18" s="36" t="str">
        <f>'Top COD by Age Prep Male 2018'!Q12</f>
        <v>Chronic lower respiratory disease</v>
      </c>
      <c r="F18" s="15" t="str">
        <f>'Top COD by Age Prep Male 2018'!V12</f>
        <v>Diabetes</v>
      </c>
      <c r="G18" s="15" t="str">
        <f>'Top COD by Age Prep Male 2018'!AA12</f>
        <v>Diabetes</v>
      </c>
      <c r="H18" s="15" t="str">
        <f>'Top COD by Age Prep Male 2018'!AF12</f>
        <v>Diabetes</v>
      </c>
      <c r="I18" s="15" t="str">
        <f>'Top COD by Age Prep Male 2018'!AK12</f>
        <v>Stroke</v>
      </c>
      <c r="J18" s="15" t="str">
        <f>'Top COD by Age Prep Male 2018'!AP12</f>
        <v>Stroke</v>
      </c>
      <c r="K18" s="15" t="str">
        <f>'Top COD by Age Prep Male 2018'!AU12</f>
        <v>Liver disease</v>
      </c>
      <c r="L18" s="20" t="str">
        <f>'Top COD by Age Prep Male 2018'!AZ12</f>
        <v>Accidents</v>
      </c>
      <c r="M18" s="20" t="str">
        <f>'Top COD by Age Prep Male 2018'!BE12</f>
        <v>Accidents</v>
      </c>
    </row>
    <row r="19" spans="2:13" ht="15" customHeight="1" thickBot="1" x14ac:dyDescent="0.4">
      <c r="B19" s="80"/>
      <c r="C19" s="16">
        <f>'Top COD by Age Prep Male 2018'!I12</f>
        <v>85</v>
      </c>
      <c r="D19" s="16">
        <f>'Top COD by Age Prep Male 2018'!N12</f>
        <v>40</v>
      </c>
      <c r="E19" s="16">
        <f>'Top COD by Age Prep Male 2018'!S12</f>
        <v>70</v>
      </c>
      <c r="F19" s="16">
        <f>'Top COD by Age Prep Male 2018'!X12</f>
        <v>130</v>
      </c>
      <c r="G19" s="16">
        <f>'Top COD by Age Prep Male 2018'!AC12</f>
        <v>491</v>
      </c>
      <c r="H19" s="16">
        <f>'Top COD by Age Prep Male 2018'!AH12</f>
        <v>1422</v>
      </c>
      <c r="I19" s="16">
        <f>'Top COD by Age Prep Male 2018'!AM12</f>
        <v>2945</v>
      </c>
      <c r="J19" s="16">
        <f>'Top COD by Age Prep Male 2018'!AR12</f>
        <v>7351</v>
      </c>
      <c r="K19" s="16">
        <f>'Top COD by Age Prep Male 2018'!AW12</f>
        <v>6331</v>
      </c>
      <c r="L19" s="21">
        <f>'Top COD by Age Prep Male 2018'!BB12</f>
        <v>9539</v>
      </c>
      <c r="M19" s="21">
        <f>'Top COD by Age Prep Male 2018'!BG12</f>
        <v>9898</v>
      </c>
    </row>
    <row r="20" spans="2:13" ht="22.15" customHeight="1" x14ac:dyDescent="0.35">
      <c r="B20" s="79">
        <v>8</v>
      </c>
      <c r="C20" s="15" t="str">
        <f>'Top COD by Age Prep Male 2018'!G13</f>
        <v>Stroke</v>
      </c>
      <c r="D20" s="36" t="str">
        <f>'Top COD by Age Prep Male 2018'!L13</f>
        <v>Chronic lower respiratory disease</v>
      </c>
      <c r="E20" s="15" t="str">
        <f>'Top COD by Age Prep Male 2018'!Q13</f>
        <v>Flu/pneumonia</v>
      </c>
      <c r="F20" s="15" t="str">
        <f>'Top COD by Age Prep Male 2018'!V13</f>
        <v>Flu/pneumonia</v>
      </c>
      <c r="G20" s="15" t="str">
        <f>'Top COD by Age Prep Male 2018'!AA13</f>
        <v>HIV/AIDS</v>
      </c>
      <c r="H20" s="15" t="str">
        <f>'Top COD by Age Prep Male 2018'!AF13</f>
        <v>Stroke</v>
      </c>
      <c r="I20" s="36" t="str">
        <f>'Top COD by Age Prep Male 2018'!AK13</f>
        <v>Chronic lower respiratory disease</v>
      </c>
      <c r="J20" s="33" t="str">
        <f>'Top COD by Age Prep Male 2018'!AP13</f>
        <v>Suicide</v>
      </c>
      <c r="K20" s="15" t="str">
        <f>'Top COD by Age Prep Male 2018'!AU13</f>
        <v>Kidney disease</v>
      </c>
      <c r="L20" s="15" t="str">
        <f>'Top COD by Age Prep Male 2018'!AZ13</f>
        <v>Parkinsons</v>
      </c>
      <c r="M20" s="15" t="str">
        <f>'Top COD by Age Prep Male 2018'!BE13</f>
        <v>Kidney disease</v>
      </c>
    </row>
    <row r="21" spans="2:13" ht="15" customHeight="1" thickBot="1" x14ac:dyDescent="0.4">
      <c r="B21" s="80"/>
      <c r="C21" s="16">
        <f>'Top COD by Age Prep Male 2018'!I13</f>
        <v>55</v>
      </c>
      <c r="D21" s="16">
        <f>'Top COD by Age Prep Male 2018'!N13</f>
        <v>32</v>
      </c>
      <c r="E21" s="16">
        <f>'Top COD by Age Prep Male 2018'!S13</f>
        <v>55</v>
      </c>
      <c r="F21" s="16">
        <f>'Top COD by Age Prep Male 2018'!X13</f>
        <v>129</v>
      </c>
      <c r="G21" s="16">
        <f>'Top COD by Age Prep Male 2018'!AC13</f>
        <v>391</v>
      </c>
      <c r="H21" s="16">
        <f>'Top COD by Age Prep Male 2018'!AH13</f>
        <v>962</v>
      </c>
      <c r="I21" s="16">
        <f>'Top COD by Age Prep Male 2018'!AM13</f>
        <v>1818</v>
      </c>
      <c r="J21" s="34">
        <f>'Top COD by Age Prep Male 2018'!AR13</f>
        <v>6471</v>
      </c>
      <c r="K21" s="16">
        <f>'Top COD by Age Prep Male 2018'!AW13</f>
        <v>5960</v>
      </c>
      <c r="L21" s="16">
        <f>'Top COD by Age Prep Male 2018'!BB13</f>
        <v>8930</v>
      </c>
      <c r="M21" s="16">
        <f>'Top COD by Age Prep Male 2018'!BG13</f>
        <v>7748</v>
      </c>
    </row>
    <row r="22" spans="2:13" ht="22.15" customHeight="1" x14ac:dyDescent="0.35">
      <c r="B22" s="79">
        <v>9</v>
      </c>
      <c r="C22" s="15" t="str">
        <f>'Top COD by Age Prep Male 2018'!G14</f>
        <v>Kidney disease</v>
      </c>
      <c r="D22" s="15" t="str">
        <f>'Top COD by Age Prep Male 2018'!L14</f>
        <v>Stroke</v>
      </c>
      <c r="E22" s="19" t="str">
        <f>'Top COD by Age Prep Male 2018'!Q14</f>
        <v>Stroke</v>
      </c>
      <c r="F22" s="15" t="str">
        <f>'Top COD by Age Prep Male 2018'!V14</f>
        <v>Legal intervention</v>
      </c>
      <c r="G22" s="15" t="str">
        <f>'Top COD by Age Prep Male 2018'!AA14</f>
        <v>Stroke</v>
      </c>
      <c r="H22" s="15" t="str">
        <f>'Top COD by Age Prep Male 2018'!AF14</f>
        <v>Flu/pneumonia</v>
      </c>
      <c r="I22" s="30" t="str">
        <f>'Top COD by Age Prep Male 2018'!AK14</f>
        <v>Homicide</v>
      </c>
      <c r="J22" s="15" t="str">
        <f>'Top COD by Age Prep Male 2018'!AP14</f>
        <v>Kidney disease</v>
      </c>
      <c r="K22" s="15" t="str">
        <f>'Top COD by Age Prep Male 2018'!AU14</f>
        <v>Flu/pneumonia</v>
      </c>
      <c r="L22" s="15" t="str">
        <f>'Top COD by Age Prep Male 2018'!AZ14</f>
        <v>Kidney disease</v>
      </c>
      <c r="M22" s="15" t="str">
        <f>'Top COD by Age Prep Male 2018'!BE14</f>
        <v>Parkinsons</v>
      </c>
    </row>
    <row r="23" spans="2:13" ht="15" customHeight="1" thickBot="1" x14ac:dyDescent="0.4">
      <c r="B23" s="80"/>
      <c r="C23" s="16">
        <f>'Top COD by Age Prep Male 2018'!I14</f>
        <v>47</v>
      </c>
      <c r="D23" s="16">
        <f>'Top COD by Age Prep Male 2018'!N14</f>
        <v>21</v>
      </c>
      <c r="E23" s="16">
        <f>'Top COD by Age Prep Male 2018'!S14</f>
        <v>51</v>
      </c>
      <c r="F23" s="16">
        <f>'Top COD by Age Prep Male 2018'!X14</f>
        <v>95</v>
      </c>
      <c r="G23" s="16">
        <f>'Top COD by Age Prep Male 2018'!AC14</f>
        <v>328</v>
      </c>
      <c r="H23" s="16">
        <f>'Top COD by Age Prep Male 2018'!AH14</f>
        <v>508</v>
      </c>
      <c r="I23" s="29">
        <f>'Top COD by Age Prep Male 2018'!AM14</f>
        <v>1589</v>
      </c>
      <c r="J23" s="16">
        <f>'Top COD by Age Prep Male 2018'!AR14</f>
        <v>3342</v>
      </c>
      <c r="K23" s="16">
        <f>'Top COD by Age Prep Male 2018'!AW14</f>
        <v>5285</v>
      </c>
      <c r="L23" s="16">
        <f>'Top COD by Age Prep Male 2018'!BB14</f>
        <v>7593</v>
      </c>
      <c r="M23" s="16">
        <f>'Top COD by Age Prep Male 2018'!BG14</f>
        <v>7725</v>
      </c>
    </row>
    <row r="24" spans="2:13" ht="22.15" customHeight="1" x14ac:dyDescent="0.35">
      <c r="B24" s="79">
        <v>10</v>
      </c>
      <c r="C24" s="15" t="str">
        <f>'Top COD by Age Prep Male 2018'!G15</f>
        <v>Meningitis</v>
      </c>
      <c r="D24" s="15" t="str">
        <f>'Top COD by Age Prep Male 2018'!L15</f>
        <v>Septicemia</v>
      </c>
      <c r="E24" s="19" t="str">
        <f>'Top COD by Age Prep Male 2018'!Q15</f>
        <v>Septicemia</v>
      </c>
      <c r="F24" s="36" t="str">
        <f>'Top COD by Age Prep Male 2018'!V15</f>
        <v>Chronic lower respiratory disease</v>
      </c>
      <c r="G24" s="19" t="str">
        <f>'Top COD by Age Prep Male 2018'!AA15</f>
        <v>Flu/pneumonia</v>
      </c>
      <c r="H24" s="15" t="str">
        <f>'Top COD by Age Prep Male 2018'!AF15</f>
        <v>HIV/AIDS</v>
      </c>
      <c r="I24" s="15" t="str">
        <f>'Top COD by Age Prep Male 2018'!AK15</f>
        <v>Kidney disease</v>
      </c>
      <c r="J24" s="15" t="str">
        <f>'Top COD by Age Prep Male 2018'!AP15</f>
        <v>Flu/pneumonia</v>
      </c>
      <c r="K24" s="15" t="str">
        <f>'Top COD by Age Prep Male 2018'!AU15</f>
        <v>Septicemia</v>
      </c>
      <c r="L24" s="15" t="str">
        <f>'Top COD by Age Prep Male 2018'!AZ15</f>
        <v>Flu/pneumonia</v>
      </c>
      <c r="M24" s="15" t="str">
        <f>'Top COD by Age Prep Male 2018'!BE15</f>
        <v>Diabetes</v>
      </c>
    </row>
    <row r="25" spans="2:13" ht="15" customHeight="1" thickBot="1" x14ac:dyDescent="0.4">
      <c r="B25" s="80"/>
      <c r="C25" s="16">
        <f>'Top COD by Age Prep Male 2018'!I15</f>
        <v>36</v>
      </c>
      <c r="D25" s="16">
        <f>'Top COD by Age Prep Male 2018'!N15</f>
        <v>21</v>
      </c>
      <c r="E25" s="16">
        <f>'Top COD by Age Prep Male 2018'!S15</f>
        <v>36</v>
      </c>
      <c r="F25" s="16">
        <f>'Top COD by Age Prep Male 2018'!X15</f>
        <v>90</v>
      </c>
      <c r="G25" s="16">
        <f>'Top COD by Age Prep Male 2018'!AC15</f>
        <v>270</v>
      </c>
      <c r="H25" s="16">
        <f>'Top COD by Age Prep Male 2018'!AH15</f>
        <v>506</v>
      </c>
      <c r="I25" s="16">
        <f>'Top COD by Age Prep Male 2018'!AM15</f>
        <v>1374</v>
      </c>
      <c r="J25" s="16">
        <f>'Top COD by Age Prep Male 2018'!AR15</f>
        <v>3317</v>
      </c>
      <c r="K25" s="16">
        <f>'Top COD by Age Prep Male 2018'!AW15</f>
        <v>4746</v>
      </c>
      <c r="L25" s="16">
        <f>'Top COD by Age Prep Male 2018'!BB15</f>
        <v>7411</v>
      </c>
      <c r="M25" s="16">
        <f>'Top COD by Age Prep Male 2018'!BG15</f>
        <v>7394</v>
      </c>
    </row>
    <row r="26" spans="2:13" x14ac:dyDescent="0.35">
      <c r="B26" t="s">
        <v>727</v>
      </c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</row>
  </sheetData>
  <mergeCells count="11">
    <mergeCell ref="B16:B17"/>
    <mergeCell ref="B18:B19"/>
    <mergeCell ref="B20:B21"/>
    <mergeCell ref="B22:B23"/>
    <mergeCell ref="B24:B25"/>
    <mergeCell ref="B4:M4"/>
    <mergeCell ref="B6:B7"/>
    <mergeCell ref="B8:B9"/>
    <mergeCell ref="B10:B11"/>
    <mergeCell ref="B12:B13"/>
    <mergeCell ref="B14:B15"/>
  </mergeCells>
  <pageMargins left="0.7" right="0.7" top="0.75" bottom="0.75" header="0.3" footer="0.3"/>
  <pageSetup scale="97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656FAF-CCBD-4959-B680-EAE6D03900F3}">
  <sheetPr codeName="Sheet22">
    <tabColor theme="6" tint="-0.249977111117893"/>
    <pageSetUpPr fitToPage="1"/>
  </sheetPr>
  <dimension ref="A1:M26"/>
  <sheetViews>
    <sheetView showGridLines="0" topLeftCell="A3" zoomScale="160" zoomScaleNormal="160" workbookViewId="0">
      <selection activeCell="B3" sqref="B3:M26"/>
    </sheetView>
  </sheetViews>
  <sheetFormatPr defaultRowHeight="14.5" x14ac:dyDescent="0.35"/>
  <cols>
    <col min="2" max="13" width="10.54296875" customWidth="1"/>
  </cols>
  <sheetData>
    <row r="1" spans="1:13" x14ac:dyDescent="0.35">
      <c r="B1" s="50" t="s">
        <v>346</v>
      </c>
      <c r="C1" s="51" cm="1">
        <f t="array" ref="C1:M1">TRANSPOSE('Death Totals 2018-2021'!I68:I78)</f>
        <v>1935117</v>
      </c>
      <c r="D1" s="51">
        <v>8074090</v>
      </c>
      <c r="E1" s="51">
        <v>20941023</v>
      </c>
      <c r="F1" s="51">
        <v>21810359</v>
      </c>
      <c r="G1" s="51">
        <v>23359180</v>
      </c>
      <c r="H1" s="51">
        <v>20792080</v>
      </c>
      <c r="I1" s="51">
        <v>20171966</v>
      </c>
      <c r="J1" s="51">
        <v>20499219</v>
      </c>
      <c r="K1" s="51">
        <v>14699579</v>
      </c>
      <c r="L1" s="51">
        <v>6998223</v>
      </c>
      <c r="M1" s="51">
        <v>2376488</v>
      </c>
    </row>
    <row r="2" spans="1:13" ht="15" thickBot="1" x14ac:dyDescent="0.4">
      <c r="B2" s="50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</row>
    <row r="3" spans="1:13" ht="15" thickBot="1" x14ac:dyDescent="0.4">
      <c r="A3" s="6"/>
      <c r="B3" t="s">
        <v>345</v>
      </c>
      <c r="C3" s="53" cm="1">
        <f t="array" ref="C3:M3">TRANSPOSE('Death Totals 2018-2021'!H68:H78)</f>
        <v>11674</v>
      </c>
      <c r="D3" s="53">
        <v>2041</v>
      </c>
      <c r="E3" s="53">
        <v>3186</v>
      </c>
      <c r="F3" s="53">
        <v>21748</v>
      </c>
      <c r="G3" s="53">
        <v>41351</v>
      </c>
      <c r="H3" s="53">
        <v>53436</v>
      </c>
      <c r="I3" s="53">
        <v>98847</v>
      </c>
      <c r="J3" s="53">
        <v>227925</v>
      </c>
      <c r="K3" s="53">
        <v>320247</v>
      </c>
      <c r="L3" s="53">
        <v>355100</v>
      </c>
      <c r="M3" s="53">
        <v>338165</v>
      </c>
    </row>
    <row r="4" spans="1:13" ht="31" x14ac:dyDescent="0.7">
      <c r="B4" s="81" t="s">
        <v>732</v>
      </c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</row>
    <row r="5" spans="1:13" ht="16" thickBot="1" x14ac:dyDescent="0.4">
      <c r="B5" s="18" t="s">
        <v>334</v>
      </c>
      <c r="C5" s="17" t="s">
        <v>335</v>
      </c>
      <c r="D5" s="17" t="s">
        <v>15</v>
      </c>
      <c r="E5" s="17" t="s">
        <v>336</v>
      </c>
      <c r="F5" s="17" t="s">
        <v>337</v>
      </c>
      <c r="G5" s="17" t="s">
        <v>338</v>
      </c>
      <c r="H5" s="17" t="s">
        <v>339</v>
      </c>
      <c r="I5" s="17" t="s">
        <v>340</v>
      </c>
      <c r="J5" s="17" t="s">
        <v>341</v>
      </c>
      <c r="K5" s="17" t="s">
        <v>342</v>
      </c>
      <c r="L5" s="17" t="s">
        <v>343</v>
      </c>
      <c r="M5" s="17" t="s">
        <v>344</v>
      </c>
    </row>
    <row r="6" spans="1:13" ht="22.15" customHeight="1" x14ac:dyDescent="0.35">
      <c r="B6" s="79">
        <v>1</v>
      </c>
      <c r="C6" s="15" t="str">
        <f>'Top COD by Age Prep Male 2019'!G6</f>
        <v>Perinatal period</v>
      </c>
      <c r="D6" s="20" t="str">
        <f>'Top COD by Age Prep Male 2019'!L6</f>
        <v>Accidents</v>
      </c>
      <c r="E6" s="20" t="str">
        <f>'Top COD by Age Prep Male 2019'!Q6</f>
        <v>Accidents</v>
      </c>
      <c r="F6" s="20" t="str">
        <f>'Top COD by Age Prep Male 2019'!V6</f>
        <v>Accidents</v>
      </c>
      <c r="G6" s="20" t="str">
        <f>'Top COD by Age Prep Male 2019'!AA6</f>
        <v>Accidents</v>
      </c>
      <c r="H6" s="20" t="str">
        <f>'Top COD by Age Prep Male 2019'!AF6</f>
        <v>Accidents</v>
      </c>
      <c r="I6" s="22" t="str">
        <f>'Top COD by Age Prep Male 2019'!AK6</f>
        <v>Heart disease</v>
      </c>
      <c r="J6" s="25" t="str">
        <f>'Top COD by Age Prep Male 2019'!AP6</f>
        <v>Cancer</v>
      </c>
      <c r="K6" s="27" t="str">
        <f>'Top COD by Age Prep Male 2019'!AU6</f>
        <v>Cancer</v>
      </c>
      <c r="L6" s="22" t="str">
        <f>'Top COD by Age Prep Male 2019'!AZ6</f>
        <v>Heart disease</v>
      </c>
      <c r="M6" s="22" t="str">
        <f>'Top COD by Age Prep Male 2019'!BE6</f>
        <v>Heart disease</v>
      </c>
    </row>
    <row r="7" spans="1:13" ht="15" customHeight="1" thickBot="1" x14ac:dyDescent="0.4">
      <c r="B7" s="82"/>
      <c r="C7" s="16">
        <f>'Top COD by Age Prep Male 2019'!I6</f>
        <v>5801</v>
      </c>
      <c r="D7" s="21">
        <f>'Top COD by Age Prep Male 2019'!N6</f>
        <v>672</v>
      </c>
      <c r="E7" s="21">
        <f>'Top COD by Age Prep Male 2019'!S6</f>
        <v>927</v>
      </c>
      <c r="F7" s="21">
        <f>'Top COD by Age Prep Male 2019'!X6</f>
        <v>8529</v>
      </c>
      <c r="G7" s="21">
        <f>'Top COD by Age Prep Male 2019'!AC6</f>
        <v>17918</v>
      </c>
      <c r="H7" s="21">
        <f>'Top COD by Age Prep Male 2019'!AH6</f>
        <v>17476</v>
      </c>
      <c r="I7" s="23">
        <f>'Top COD by Age Prep Male 2019'!AM6</f>
        <v>21997</v>
      </c>
      <c r="J7" s="26">
        <f>'Top COD by Age Prep Male 2019'!AR6</f>
        <v>60385</v>
      </c>
      <c r="K7" s="26">
        <f>'Top COD by Age Prep Male 2019'!AW6</f>
        <v>94622</v>
      </c>
      <c r="L7" s="23">
        <f>'Top COD by Age Prep Male 2019'!BB6</f>
        <v>88262</v>
      </c>
      <c r="M7" s="23">
        <f>'Top COD by Age Prep Male 2019'!BG6</f>
        <v>102245</v>
      </c>
    </row>
    <row r="8" spans="1:13" ht="22.15" customHeight="1" x14ac:dyDescent="0.35">
      <c r="B8" s="79">
        <v>2</v>
      </c>
      <c r="C8" s="56" t="str">
        <f>'Top COD by Age Prep Male 2019'!G7</f>
        <v>Congenital anomalies</v>
      </c>
      <c r="D8" s="15" t="str">
        <f>'Top COD by Age Prep Male 2019'!L7</f>
        <v>Congenital anomalies</v>
      </c>
      <c r="E8" s="25" t="str">
        <f>'Top COD by Age Prep Male 2019'!Q7</f>
        <v>Cancer</v>
      </c>
      <c r="F8" s="33" t="str">
        <f>'Top COD by Age Prep Male 2019'!V7</f>
        <v>Suicide</v>
      </c>
      <c r="G8" s="33" t="str">
        <f>'Top COD by Age Prep Male 2019'!AA7</f>
        <v>Suicide</v>
      </c>
      <c r="H8" s="60" t="str">
        <f>'Top COD by Age Prep Male 2019'!AF7</f>
        <v>Heart disease</v>
      </c>
      <c r="I8" s="25" t="str">
        <f>'Top COD by Age Prep Male 2019'!AK7</f>
        <v>Cancer</v>
      </c>
      <c r="J8" s="60" t="str">
        <f>'Top COD by Age Prep Male 2019'!AP7</f>
        <v>Heart disease</v>
      </c>
      <c r="K8" s="22" t="str">
        <f>'Top COD by Age Prep Male 2019'!AU7</f>
        <v>Heart disease</v>
      </c>
      <c r="L8" s="27" t="str">
        <f>'Top COD by Age Prep Male 2019'!AZ7</f>
        <v>Cancer</v>
      </c>
      <c r="M8" s="27" t="str">
        <f>'Top COD by Age Prep Male 2019'!BE7</f>
        <v>Cancer</v>
      </c>
    </row>
    <row r="9" spans="1:13" ht="15" customHeight="1" thickBot="1" x14ac:dyDescent="0.4">
      <c r="B9" s="82"/>
      <c r="C9" s="57">
        <f>'Top COD by Age Prep Male 2019'!I7</f>
        <v>2248</v>
      </c>
      <c r="D9" s="16">
        <f>'Top COD by Age Prep Male 2019'!N7</f>
        <v>209</v>
      </c>
      <c r="E9" s="26">
        <f>'Top COD by Age Prep Male 2019'!S7</f>
        <v>414</v>
      </c>
      <c r="F9" s="34">
        <f>'Top COD by Age Prep Male 2019'!X7</f>
        <v>4800</v>
      </c>
      <c r="G9" s="34">
        <f>'Top COD by Age Prep Male 2019'!AC7</f>
        <v>6533</v>
      </c>
      <c r="H9" s="67">
        <f>'Top COD by Age Prep Male 2019'!AH7</f>
        <v>7190</v>
      </c>
      <c r="I9" s="26">
        <f>'Top COD by Age Prep Male 2019'!AM7</f>
        <v>17058</v>
      </c>
      <c r="J9" s="67">
        <f>'Top COD by Age Prep Male 2019'!AR7</f>
        <v>55906</v>
      </c>
      <c r="K9" s="23">
        <f>'Top COD by Age Prep Male 2019'!AW7</f>
        <v>78970</v>
      </c>
      <c r="L9" s="26">
        <f>'Top COD by Age Prep Male 2019'!BB7</f>
        <v>86248</v>
      </c>
      <c r="M9" s="26">
        <f>'Top COD by Age Prep Male 2019'!BG7</f>
        <v>49866</v>
      </c>
    </row>
    <row r="10" spans="1:13" ht="22.15" customHeight="1" x14ac:dyDescent="0.35">
      <c r="B10" s="79">
        <v>3</v>
      </c>
      <c r="C10" s="20" t="str">
        <f>'Top COD by Age Prep Male 2019'!G8</f>
        <v>Accidents</v>
      </c>
      <c r="D10" s="64" t="str">
        <f>'Top COD by Age Prep Male 2019'!L8</f>
        <v>Homicide</v>
      </c>
      <c r="E10" s="35" t="str">
        <f>'Top COD by Age Prep Male 2019'!Q8</f>
        <v>Suicide</v>
      </c>
      <c r="F10" s="64" t="str">
        <f>'Top COD by Age Prep Male 2019'!V8</f>
        <v>Homicide</v>
      </c>
      <c r="G10" s="30" t="str">
        <f>'Top COD by Age Prep Male 2019'!AA8</f>
        <v>Homicide</v>
      </c>
      <c r="H10" s="33" t="str">
        <f>'Top COD by Age Prep Male 2019'!AF8</f>
        <v>Suicide</v>
      </c>
      <c r="I10" s="20" t="str">
        <f>'Top COD by Age Prep Male 2019'!AK8</f>
        <v>Accidents</v>
      </c>
      <c r="J10" s="20" t="str">
        <f>'Top COD by Age Prep Male 2019'!AP8</f>
        <v>Accidents</v>
      </c>
      <c r="K10" s="36" t="str">
        <f>'Top COD by Age Prep Male 2019'!AU8</f>
        <v>Chronic lower respiratory disease</v>
      </c>
      <c r="L10" s="36" t="str">
        <f>'Top COD by Age Prep Male 2019'!AZ8</f>
        <v>Chronic lower respiratory disease</v>
      </c>
      <c r="M10" s="15" t="str">
        <f>'Top COD by Age Prep Male 2019'!BE8</f>
        <v>Alzheimers</v>
      </c>
    </row>
    <row r="11" spans="1:13" ht="15" customHeight="1" thickBot="1" x14ac:dyDescent="0.4">
      <c r="B11" s="82"/>
      <c r="C11" s="21">
        <f>'Top COD by Age Prep Male 2019'!I8</f>
        <v>753</v>
      </c>
      <c r="D11" s="68">
        <f>'Top COD by Age Prep Male 2019'!N8</f>
        <v>162</v>
      </c>
      <c r="E11" s="34">
        <f>'Top COD by Age Prep Male 2019'!S8</f>
        <v>339</v>
      </c>
      <c r="F11" s="68">
        <f>'Top COD by Age Prep Male 2019'!X8</f>
        <v>4081</v>
      </c>
      <c r="G11" s="29">
        <f>'Top COD by Age Prep Male 2019'!AC8</f>
        <v>4534</v>
      </c>
      <c r="H11" s="34">
        <f>'Top COD by Age Prep Male 2019'!AH8</f>
        <v>5815</v>
      </c>
      <c r="I11" s="21">
        <f>'Top COD by Age Prep Male 2019'!AM8</f>
        <v>16547</v>
      </c>
      <c r="J11" s="21">
        <f>'Top COD by Age Prep Male 2019'!AR8</f>
        <v>17659</v>
      </c>
      <c r="K11" s="16">
        <f>'Top COD by Age Prep Male 2019'!AW8</f>
        <v>20243</v>
      </c>
      <c r="L11" s="16">
        <f>'Top COD by Age Prep Male 2019'!BB8</f>
        <v>24181</v>
      </c>
      <c r="M11" s="16">
        <f>'Top COD by Age Prep Male 2019'!BG8</f>
        <v>21510</v>
      </c>
    </row>
    <row r="12" spans="1:13" ht="22.15" customHeight="1" x14ac:dyDescent="0.35">
      <c r="B12" s="79">
        <v>4</v>
      </c>
      <c r="C12" s="64" t="str">
        <f>'Top COD by Age Prep Male 2019'!G9</f>
        <v>Homicide</v>
      </c>
      <c r="D12" s="62" t="str">
        <f>'Top COD by Age Prep Male 2019'!L9</f>
        <v>Cancer</v>
      </c>
      <c r="E12" s="64" t="str">
        <f>'Top COD by Age Prep Male 2019'!Q9</f>
        <v>Homicide</v>
      </c>
      <c r="F12" s="25" t="str">
        <f>'Top COD by Age Prep Male 2019'!V9</f>
        <v>Cancer</v>
      </c>
      <c r="G12" s="60" t="str">
        <f>'Top COD by Age Prep Male 2019'!AA9</f>
        <v>Heart disease</v>
      </c>
      <c r="H12" s="25" t="str">
        <f>'Top COD by Age Prep Male 2019'!AF9</f>
        <v>Cancer</v>
      </c>
      <c r="I12" s="33" t="str">
        <f>'Top COD by Age Prep Male 2019'!AK9</f>
        <v>Suicide</v>
      </c>
      <c r="J12" s="15" t="str">
        <f>'Top COD by Age Prep Male 2019'!AP9</f>
        <v>Diabetes</v>
      </c>
      <c r="K12" s="15" t="str">
        <f>'Top COD by Age Prep Male 2019'!AU9</f>
        <v>Diabetes</v>
      </c>
      <c r="L12" s="15" t="str">
        <f>'Top COD by Age Prep Male 2019'!AZ9</f>
        <v>Stroke</v>
      </c>
      <c r="M12" s="15" t="str">
        <f>'Top COD by Age Prep Male 2019'!BE9</f>
        <v>Stroke</v>
      </c>
    </row>
    <row r="13" spans="1:13" ht="15" customHeight="1" thickBot="1" x14ac:dyDescent="0.4">
      <c r="B13" s="82"/>
      <c r="C13" s="68">
        <f>'Top COD by Age Prep Male 2019'!I9</f>
        <v>153</v>
      </c>
      <c r="D13" s="66">
        <f>'Top COD by Age Prep Male 2019'!N9</f>
        <v>150</v>
      </c>
      <c r="E13" s="68">
        <f>'Top COD by Age Prep Male 2019'!S9</f>
        <v>237</v>
      </c>
      <c r="F13" s="26">
        <f>'Top COD by Age Prep Male 2019'!X9</f>
        <v>827</v>
      </c>
      <c r="G13" s="67">
        <f>'Top COD by Age Prep Male 2019'!AC9</f>
        <v>2328</v>
      </c>
      <c r="H13" s="26">
        <f>'Top COD by Age Prep Male 2019'!AH9</f>
        <v>4521</v>
      </c>
      <c r="I13" s="34">
        <f>'Top COD by Age Prep Male 2019'!AM9</f>
        <v>5856</v>
      </c>
      <c r="J13" s="16">
        <f>'Top COD by Age Prep Male 2019'!AR9</f>
        <v>9745</v>
      </c>
      <c r="K13" s="16">
        <f>'Top COD by Age Prep Male 2019'!AW9</f>
        <v>13876</v>
      </c>
      <c r="L13" s="16">
        <f>'Top COD by Age Prep Male 2019'!BB9</f>
        <v>18681</v>
      </c>
      <c r="M13" s="16">
        <f>'Top COD by Age Prep Male 2019'!BG9</f>
        <v>20710</v>
      </c>
    </row>
    <row r="14" spans="1:13" ht="22.15" customHeight="1" x14ac:dyDescent="0.35">
      <c r="B14" s="79">
        <v>5</v>
      </c>
      <c r="C14" s="60" t="str">
        <f>'Top COD by Age Prep Male 2019'!G10</f>
        <v>Heart disease</v>
      </c>
      <c r="D14" s="60" t="str">
        <f>'Top COD by Age Prep Male 2019'!L10</f>
        <v>Heart disease</v>
      </c>
      <c r="E14" s="15" t="str">
        <f>'Top COD by Age Prep Male 2019'!Q10</f>
        <v>Congenital anomalies</v>
      </c>
      <c r="F14" s="60" t="str">
        <f>'Top COD by Age Prep Male 2019'!V10</f>
        <v>Heart disease</v>
      </c>
      <c r="G14" s="25" t="str">
        <f>'Top COD by Age Prep Male 2019'!AA10</f>
        <v>Cancer</v>
      </c>
      <c r="H14" s="64" t="str">
        <f>'Top COD by Age Prep Male 2019'!AF10</f>
        <v>Homicide</v>
      </c>
      <c r="I14" s="15" t="str">
        <f>'Top COD by Age Prep Male 2019'!AK10</f>
        <v>Liver disease</v>
      </c>
      <c r="J14" s="15" t="str">
        <f>'Top COD by Age Prep Male 2019'!AP10</f>
        <v>Liver disease</v>
      </c>
      <c r="K14" s="15" t="str">
        <f>'Top COD by Age Prep Male 2019'!AU10</f>
        <v>Stroke</v>
      </c>
      <c r="L14" s="15" t="str">
        <f>'Top COD by Age Prep Male 2019'!AZ10</f>
        <v>Alzheimers</v>
      </c>
      <c r="M14" s="36" t="str">
        <f>'Top COD by Age Prep Male 2019'!BE10</f>
        <v>Chronic lower respiratory disease</v>
      </c>
    </row>
    <row r="15" spans="1:13" ht="15" customHeight="1" thickBot="1" x14ac:dyDescent="0.4">
      <c r="B15" s="80"/>
      <c r="C15" s="67">
        <f>'Top COD by Age Prep Male 2019'!I10</f>
        <v>147</v>
      </c>
      <c r="D15" s="67">
        <f>'Top COD by Age Prep Male 2019'!N10</f>
        <v>72</v>
      </c>
      <c r="E15" s="16">
        <f>'Top COD by Age Prep Male 2019'!S10</f>
        <v>212</v>
      </c>
      <c r="F15" s="67">
        <f>'Top COD by Age Prep Male 2019'!X10</f>
        <v>526</v>
      </c>
      <c r="G15" s="26">
        <f>'Top COD by Age Prep Male 2019'!AC10</f>
        <v>1744</v>
      </c>
      <c r="H15" s="68">
        <f>'Top COD by Age Prep Male 2019'!AH10</f>
        <v>2758</v>
      </c>
      <c r="I15" s="16">
        <f>'Top COD by Age Prep Male 2019'!AM10</f>
        <v>5220</v>
      </c>
      <c r="J15" s="16">
        <f>'Top COD by Age Prep Male 2019'!AR10</f>
        <v>9612</v>
      </c>
      <c r="K15" s="16">
        <f>'Top COD by Age Prep Male 2019'!AW10</f>
        <v>12977</v>
      </c>
      <c r="L15" s="16">
        <f>'Top COD by Age Prep Male 2019'!BB10</f>
        <v>12695</v>
      </c>
      <c r="M15" s="16">
        <f>'Top COD by Age Prep Male 2019'!BG10</f>
        <v>17543</v>
      </c>
    </row>
    <row r="16" spans="1:13" ht="22.15" customHeight="1" x14ac:dyDescent="0.35">
      <c r="B16" s="79">
        <v>6</v>
      </c>
      <c r="C16" s="15" t="str">
        <f>'Top COD by Age Prep Male 2019'!G11</f>
        <v>Flu/pneumonia</v>
      </c>
      <c r="D16" s="15" t="str">
        <f>'Top COD by Age Prep Male 2019'!L11</f>
        <v>Flu/pneumonia</v>
      </c>
      <c r="E16" s="36" t="str">
        <f>'Top COD by Age Prep Male 2019'!Q11</f>
        <v>Chronic lower respiratory disease</v>
      </c>
      <c r="F16" s="15" t="str">
        <f>'Top COD by Age Prep Male 2019'!V11</f>
        <v>Congenital anomalies</v>
      </c>
      <c r="G16" s="15" t="str">
        <f>'Top COD by Age Prep Male 2019'!AA11</f>
        <v>Liver disease</v>
      </c>
      <c r="H16" s="15" t="str">
        <f>'Top COD by Age Prep Male 2019'!AF11</f>
        <v>Liver disease</v>
      </c>
      <c r="I16" s="15" t="str">
        <f>'Top COD by Age Prep Male 2019'!AK11</f>
        <v>Diabetes</v>
      </c>
      <c r="J16" s="36" t="str">
        <f>'Top COD by Age Prep Male 2019'!AP11</f>
        <v>Chronic lower respiratory disease</v>
      </c>
      <c r="K16" s="20" t="str">
        <f>'Top COD by Age Prep Male 2019'!AU11</f>
        <v>Accidents</v>
      </c>
      <c r="L16" s="15" t="str">
        <f>'Top COD by Age Prep Male 2019'!AZ11</f>
        <v>Diabetes</v>
      </c>
      <c r="M16" s="20" t="str">
        <f>'Top COD by Age Prep Male 2019'!BE11</f>
        <v>Accidents</v>
      </c>
    </row>
    <row r="17" spans="2:13" ht="15" customHeight="1" thickBot="1" x14ac:dyDescent="0.4">
      <c r="B17" s="80"/>
      <c r="C17" s="16">
        <f>'Top COD by Age Prep Male 2019'!I11</f>
        <v>91</v>
      </c>
      <c r="D17" s="16">
        <f>'Top COD by Age Prep Male 2019'!N11</f>
        <v>64</v>
      </c>
      <c r="E17" s="16">
        <f>'Top COD by Age Prep Male 2019'!S11</f>
        <v>100</v>
      </c>
      <c r="F17" s="16">
        <f>'Top COD by Age Prep Male 2019'!X11</f>
        <v>221</v>
      </c>
      <c r="G17" s="16">
        <f>'Top COD by Age Prep Male 2019'!AC11</f>
        <v>694</v>
      </c>
      <c r="H17" s="16">
        <f>'Top COD by Age Prep Male 2019'!AH11</f>
        <v>2160</v>
      </c>
      <c r="I17" s="16">
        <f>'Top COD by Age Prep Male 2019'!AM11</f>
        <v>4091</v>
      </c>
      <c r="J17" s="16">
        <f>'Top COD by Age Prep Male 2019'!AR11</f>
        <v>9407</v>
      </c>
      <c r="K17" s="21">
        <f>'Top COD by Age Prep Male 2019'!AW11</f>
        <v>11379</v>
      </c>
      <c r="L17" s="16">
        <f>'Top COD by Age Prep Male 2019'!BB11</f>
        <v>12105</v>
      </c>
      <c r="M17" s="21">
        <f>'Top COD by Age Prep Male 2019'!BG11</f>
        <v>10512</v>
      </c>
    </row>
    <row r="18" spans="2:13" ht="22.15" customHeight="1" x14ac:dyDescent="0.35">
      <c r="B18" s="79">
        <v>7</v>
      </c>
      <c r="C18" s="15" t="str">
        <f>'Top COD by Age Prep Male 2019'!G12</f>
        <v>Septicemia</v>
      </c>
      <c r="D18" s="15" t="str">
        <f>'Top COD by Age Prep Male 2019'!L12</f>
        <v>Stroke</v>
      </c>
      <c r="E18" s="60" t="str">
        <f>'Top COD by Age Prep Male 2019'!Q12</f>
        <v>Heart disease</v>
      </c>
      <c r="F18" s="15" t="str">
        <f>'Top COD by Age Prep Male 2019'!V12</f>
        <v>Diabetes</v>
      </c>
      <c r="G18" s="15" t="str">
        <f>'Top COD by Age Prep Male 2019'!AA12</f>
        <v>Diabetes</v>
      </c>
      <c r="H18" s="15" t="str">
        <f>'Top COD by Age Prep Male 2019'!AF12</f>
        <v>Diabetes</v>
      </c>
      <c r="I18" s="15" t="str">
        <f>'Top COD by Age Prep Male 2019'!AK12</f>
        <v>Stroke</v>
      </c>
      <c r="J18" s="15" t="str">
        <f>'Top COD by Age Prep Male 2019'!AP12</f>
        <v>Stroke</v>
      </c>
      <c r="K18" s="15" t="str">
        <f>'Top COD by Age Prep Male 2019'!AU12</f>
        <v>Liver disease</v>
      </c>
      <c r="L18" s="20" t="str">
        <f>'Top COD by Age Prep Male 2019'!AZ12</f>
        <v>Accidents</v>
      </c>
      <c r="M18" s="15" t="str">
        <f>'Top COD by Age Prep Male 2019'!BE12</f>
        <v>Flu/pneumonia</v>
      </c>
    </row>
    <row r="19" spans="2:13" ht="15" customHeight="1" thickBot="1" x14ac:dyDescent="0.4">
      <c r="B19" s="80"/>
      <c r="C19" s="16">
        <f>'Top COD by Age Prep Male 2019'!I12</f>
        <v>68</v>
      </c>
      <c r="D19" s="16">
        <f>'Top COD by Age Prep Male 2019'!N12</f>
        <v>30</v>
      </c>
      <c r="E19" s="67">
        <f>'Top COD by Age Prep Male 2019'!S12</f>
        <v>86</v>
      </c>
      <c r="F19" s="16">
        <f>'Top COD by Age Prep Male 2019'!X12</f>
        <v>141</v>
      </c>
      <c r="G19" s="16">
        <f>'Top COD by Age Prep Male 2019'!AC12</f>
        <v>562</v>
      </c>
      <c r="H19" s="16">
        <f>'Top COD by Age Prep Male 2019'!AH12</f>
        <v>1395</v>
      </c>
      <c r="I19" s="16">
        <f>'Top COD by Age Prep Male 2019'!AM12</f>
        <v>2955</v>
      </c>
      <c r="J19" s="16">
        <f>'Top COD by Age Prep Male 2019'!AR12</f>
        <v>7530</v>
      </c>
      <c r="K19" s="16">
        <f>'Top COD by Age Prep Male 2019'!AW12</f>
        <v>6643</v>
      </c>
      <c r="L19" s="21">
        <f>'Top COD by Age Prep Male 2019'!BB12</f>
        <v>10338</v>
      </c>
      <c r="M19" s="16">
        <f>'Top COD by Age Prep Male 2019'!BG12</f>
        <v>8010</v>
      </c>
    </row>
    <row r="20" spans="2:13" ht="22.15" customHeight="1" x14ac:dyDescent="0.35">
      <c r="B20" s="79">
        <v>8</v>
      </c>
      <c r="C20" s="15" t="str">
        <f>'Top COD by Age Prep Male 2019'!G13</f>
        <v>Stroke</v>
      </c>
      <c r="D20" s="15" t="str">
        <f>'Top COD by Age Prep Male 2019'!L13</f>
        <v>Benign neoplasms</v>
      </c>
      <c r="E20" s="15" t="str">
        <f>'Top COD by Age Prep Male 2019'!Q13</f>
        <v>Flu/pneumonia</v>
      </c>
      <c r="F20" s="36" t="str">
        <f>'Top COD by Age Prep Male 2019'!V13</f>
        <v>Chronic lower respiratory disease</v>
      </c>
      <c r="G20" s="15" t="str">
        <f>'Top COD by Age Prep Male 2019'!AA13</f>
        <v>HIV/AIDS</v>
      </c>
      <c r="H20" s="15" t="str">
        <f>'Top COD by Age Prep Male 2019'!AF13</f>
        <v>Stroke</v>
      </c>
      <c r="I20" s="36" t="str">
        <f>'Top COD by Age Prep Male 2019'!AK13</f>
        <v>Chronic lower respiratory disease</v>
      </c>
      <c r="J20" s="33" t="str">
        <f>'Top COD by Age Prep Male 2019'!AP13</f>
        <v>Suicide</v>
      </c>
      <c r="K20" s="15" t="str">
        <f>'Top COD by Age Prep Male 2019'!AU13</f>
        <v>Kidney disease</v>
      </c>
      <c r="L20" s="15" t="str">
        <f>'Top COD by Age Prep Male 2019'!AZ13</f>
        <v>Parkinsons</v>
      </c>
      <c r="M20" s="15" t="str">
        <f>'Top COD by Age Prep Male 2019'!BE13</f>
        <v>Parkinsons</v>
      </c>
    </row>
    <row r="21" spans="2:13" ht="15" customHeight="1" thickBot="1" x14ac:dyDescent="0.4">
      <c r="B21" s="80"/>
      <c r="C21" s="16">
        <f>'Top COD by Age Prep Male 2019'!I13</f>
        <v>56</v>
      </c>
      <c r="D21" s="16">
        <f>'Top COD by Age Prep Male 2019'!N13</f>
        <v>29</v>
      </c>
      <c r="E21" s="16">
        <f>'Top COD by Age Prep Male 2019'!S13</f>
        <v>54</v>
      </c>
      <c r="F21" s="16">
        <f>'Top COD by Age Prep Male 2019'!X13</f>
        <v>109</v>
      </c>
      <c r="G21" s="16">
        <f>'Top COD by Age Prep Male 2019'!AC13</f>
        <v>374</v>
      </c>
      <c r="H21" s="16">
        <f>'Top COD by Age Prep Male 2019'!AH13</f>
        <v>959</v>
      </c>
      <c r="I21" s="16">
        <f>'Top COD by Age Prep Male 2019'!AM13</f>
        <v>1615</v>
      </c>
      <c r="J21" s="34">
        <f>'Top COD by Age Prep Male 2019'!AR13</f>
        <v>6290</v>
      </c>
      <c r="K21" s="16">
        <f>'Top COD by Age Prep Male 2019'!AW13</f>
        <v>6021</v>
      </c>
      <c r="L21" s="16">
        <f>'Top COD by Age Prep Male 2019'!BB13</f>
        <v>9627</v>
      </c>
      <c r="M21" s="16">
        <f>'Top COD by Age Prep Male 2019'!BG13</f>
        <v>7846</v>
      </c>
    </row>
    <row r="22" spans="2:13" ht="22.15" customHeight="1" x14ac:dyDescent="0.35">
      <c r="B22" s="79">
        <v>9</v>
      </c>
      <c r="C22" s="62" t="str">
        <f>'Top COD by Age Prep Male 2019'!G14</f>
        <v>Cancer</v>
      </c>
      <c r="D22" s="15" t="str">
        <f>'Top COD by Age Prep Male 2019'!L14</f>
        <v>Perinatal period</v>
      </c>
      <c r="E22" s="19" t="str">
        <f>'Top COD by Age Prep Male 2019'!Q14</f>
        <v>Stroke</v>
      </c>
      <c r="F22" s="15" t="str">
        <f>'Top COD by Age Prep Male 2019'!V14</f>
        <v>Stroke</v>
      </c>
      <c r="G22" s="15" t="str">
        <f>'Top COD by Age Prep Male 2019'!AA14</f>
        <v>Stroke</v>
      </c>
      <c r="H22" s="15" t="str">
        <f>'Top COD by Age Prep Male 2019'!AF14</f>
        <v>Flu/pneumonia</v>
      </c>
      <c r="I22" s="30" t="str">
        <f>'Top COD by Age Prep Male 2019'!AK14</f>
        <v>Homicide</v>
      </c>
      <c r="J22" s="15" t="str">
        <f>'Top COD by Age Prep Male 2019'!AP14</f>
        <v>Kidney disease</v>
      </c>
      <c r="K22" s="15" t="str">
        <f>'Top COD by Age Prep Male 2019'!AU14</f>
        <v>Flu/pneumonia</v>
      </c>
      <c r="L22" s="15" t="str">
        <f>'Top COD by Age Prep Male 2019'!AZ14</f>
        <v>Kidney disease</v>
      </c>
      <c r="M22" s="15" t="str">
        <f>'Top COD by Age Prep Male 2019'!BE14</f>
        <v>Diabetes</v>
      </c>
    </row>
    <row r="23" spans="2:13" ht="15" customHeight="1" thickBot="1" x14ac:dyDescent="0.4">
      <c r="B23" s="80"/>
      <c r="C23" s="66">
        <f>'Top COD by Age Prep Male 2019'!I14</f>
        <v>32</v>
      </c>
      <c r="D23" s="16">
        <f>'Top COD by Age Prep Male 2019'!N14</f>
        <v>25</v>
      </c>
      <c r="E23" s="16">
        <f>'Top COD by Age Prep Male 2019'!S14</f>
        <v>44</v>
      </c>
      <c r="F23" s="16">
        <f>'Top COD by Age Prep Male 2019'!X14</f>
        <v>93</v>
      </c>
      <c r="G23" s="16">
        <f>'Top COD by Age Prep Male 2019'!AC14</f>
        <v>309</v>
      </c>
      <c r="H23" s="16">
        <f>'Top COD by Age Prep Male 2019'!AH14</f>
        <v>524</v>
      </c>
      <c r="I23" s="29">
        <f>'Top COD by Age Prep Male 2019'!AM14</f>
        <v>1553</v>
      </c>
      <c r="J23" s="16">
        <f>'Top COD by Age Prep Male 2019'!AR14</f>
        <v>3513</v>
      </c>
      <c r="K23" s="16">
        <f>'Top COD by Age Prep Male 2019'!AW14</f>
        <v>4768</v>
      </c>
      <c r="L23" s="16">
        <f>'Top COD by Age Prep Male 2019'!BB14</f>
        <v>7623</v>
      </c>
      <c r="M23" s="16">
        <f>'Top COD by Age Prep Male 2019'!BG14</f>
        <v>7584</v>
      </c>
    </row>
    <row r="24" spans="2:13" ht="22.15" customHeight="1" x14ac:dyDescent="0.35">
      <c r="B24" s="79">
        <v>10</v>
      </c>
      <c r="C24" s="15" t="str">
        <f>'Top COD by Age Prep Male 2019'!G15</f>
        <v>Kidney disease</v>
      </c>
      <c r="D24" s="15" t="str">
        <f>'Top COD by Age Prep Male 2019'!L15</f>
        <v>Septicemia</v>
      </c>
      <c r="E24" s="19" t="str">
        <f>'Top COD by Age Prep Male 2019'!Q15</f>
        <v>Benign neoplasms</v>
      </c>
      <c r="F24" s="19" t="str">
        <f>'Top COD by Age Prep Male 2019'!V15</f>
        <v>Legal intervention</v>
      </c>
      <c r="G24" s="19" t="str">
        <f>'Top COD by Age Prep Male 2019'!AA15</f>
        <v>Flu/pneumonia</v>
      </c>
      <c r="H24" s="15" t="str">
        <f>'Top COD by Age Prep Male 2019'!AF15</f>
        <v>HIV/AIDS</v>
      </c>
      <c r="I24" s="15" t="str">
        <f>'Top COD by Age Prep Male 2019'!AK15</f>
        <v>Kidney disease</v>
      </c>
      <c r="J24" s="15" t="str">
        <f>'Top COD by Age Prep Male 2019'!AP15</f>
        <v>Septicemia</v>
      </c>
      <c r="K24" s="15" t="str">
        <f>'Top COD by Age Prep Male 2019'!AU15</f>
        <v>Septicemia</v>
      </c>
      <c r="L24" s="15" t="str">
        <f>'Top COD by Age Prep Male 2019'!AZ15</f>
        <v>Flu/pneumonia</v>
      </c>
      <c r="M24" s="15" t="str">
        <f>'Top COD by Age Prep Male 2019'!BE15</f>
        <v>Kidney disease</v>
      </c>
    </row>
    <row r="25" spans="2:13" ht="15" customHeight="1" thickBot="1" x14ac:dyDescent="0.4">
      <c r="B25" s="80"/>
      <c r="C25" s="16">
        <f>'Top COD by Age Prep Male 2019'!I15</f>
        <v>29</v>
      </c>
      <c r="D25" s="16">
        <f>'Top COD by Age Prep Male 2019'!N15</f>
        <v>24</v>
      </c>
      <c r="E25" s="16">
        <f>'Top COD by Age Prep Male 2019'!S15</f>
        <v>29</v>
      </c>
      <c r="F25" s="16">
        <f>'Top COD by Age Prep Male 2019'!X15</f>
        <v>92</v>
      </c>
      <c r="G25" s="16">
        <f>'Top COD by Age Prep Male 2019'!AC15</f>
        <v>254</v>
      </c>
      <c r="H25" s="16">
        <f>'Top COD by Age Prep Male 2019'!AH15</f>
        <v>461</v>
      </c>
      <c r="I25" s="16">
        <f>'Top COD by Age Prep Male 2019'!AM15</f>
        <v>1349</v>
      </c>
      <c r="J25" s="16">
        <f>'Top COD by Age Prep Male 2019'!AR15</f>
        <v>3065</v>
      </c>
      <c r="K25" s="16">
        <f>'Top COD by Age Prep Male 2019'!AW15</f>
        <v>4540</v>
      </c>
      <c r="L25" s="16">
        <f>'Top COD by Age Prep Male 2019'!BB15</f>
        <v>6581</v>
      </c>
      <c r="M25" s="16">
        <f>'Top COD by Age Prep Male 2019'!BG15</f>
        <v>7514</v>
      </c>
    </row>
    <row r="26" spans="2:13" x14ac:dyDescent="0.35">
      <c r="B26" t="s">
        <v>727</v>
      </c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</row>
  </sheetData>
  <mergeCells count="11">
    <mergeCell ref="B16:B17"/>
    <mergeCell ref="B18:B19"/>
    <mergeCell ref="B20:B21"/>
    <mergeCell ref="B22:B23"/>
    <mergeCell ref="B24:B25"/>
    <mergeCell ref="B4:M4"/>
    <mergeCell ref="B6:B7"/>
    <mergeCell ref="B8:B9"/>
    <mergeCell ref="B10:B11"/>
    <mergeCell ref="B12:B13"/>
    <mergeCell ref="B14:B15"/>
  </mergeCells>
  <pageMargins left="0.7" right="0.7" top="0.75" bottom="0.75" header="0.3" footer="0.3"/>
  <pageSetup scale="97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FB382C-E481-4835-8BC4-7DA3617C5CAE}">
  <sheetPr codeName="Sheet23">
    <tabColor theme="6" tint="-0.249977111117893"/>
    <pageSetUpPr fitToPage="1"/>
  </sheetPr>
  <dimension ref="A1:M26"/>
  <sheetViews>
    <sheetView showGridLines="0" topLeftCell="B3" zoomScale="160" zoomScaleNormal="160" workbookViewId="0">
      <selection activeCell="B3" sqref="B3:M26"/>
    </sheetView>
  </sheetViews>
  <sheetFormatPr defaultRowHeight="14.5" x14ac:dyDescent="0.35"/>
  <cols>
    <col min="2" max="13" width="10.54296875" customWidth="1"/>
  </cols>
  <sheetData>
    <row r="1" spans="1:13" x14ac:dyDescent="0.35">
      <c r="B1" s="50" t="s">
        <v>346</v>
      </c>
      <c r="C1" s="51" cm="1">
        <f t="array" ref="C1:M1">TRANSPOSE('Death Totals 2018-2021'!I81:I91)</f>
        <v>1908141</v>
      </c>
      <c r="D1" s="51">
        <v>7953016</v>
      </c>
      <c r="E1" s="51">
        <v>20941721</v>
      </c>
      <c r="F1" s="51">
        <v>21727443</v>
      </c>
      <c r="G1" s="51">
        <v>23444379</v>
      </c>
      <c r="H1" s="51">
        <v>21045868</v>
      </c>
      <c r="I1" s="51">
        <v>19924692</v>
      </c>
      <c r="J1" s="51">
        <v>20489434</v>
      </c>
      <c r="K1" s="51">
        <v>15183540</v>
      </c>
      <c r="L1" s="51">
        <v>7223275</v>
      </c>
      <c r="M1" s="51">
        <v>2414693</v>
      </c>
    </row>
    <row r="2" spans="1:13" ht="15" thickBot="1" x14ac:dyDescent="0.4">
      <c r="B2" s="50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</row>
    <row r="3" spans="1:13" ht="15" thickBot="1" x14ac:dyDescent="0.4">
      <c r="A3" s="6"/>
      <c r="B3" t="s">
        <v>345</v>
      </c>
      <c r="C3" s="53" cm="1">
        <f t="array" ref="C3:M3">TRANSPOSE('Death Totals 2018-2021'!H81:H91)</f>
        <v>10859</v>
      </c>
      <c r="D3" s="53">
        <v>2026</v>
      </c>
      <c r="E3" s="53">
        <v>3362</v>
      </c>
      <c r="F3" s="53">
        <v>26484</v>
      </c>
      <c r="G3" s="53">
        <v>51832</v>
      </c>
      <c r="H3" s="53">
        <v>68494</v>
      </c>
      <c r="I3" s="53">
        <v>119844</v>
      </c>
      <c r="J3" s="53">
        <v>271127</v>
      </c>
      <c r="K3" s="53">
        <v>391999</v>
      </c>
      <c r="L3" s="53">
        <v>428858</v>
      </c>
      <c r="M3" s="53">
        <v>394920</v>
      </c>
    </row>
    <row r="4" spans="1:13" ht="31" x14ac:dyDescent="0.7">
      <c r="B4" s="81" t="s">
        <v>734</v>
      </c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</row>
    <row r="5" spans="1:13" ht="16" thickBot="1" x14ac:dyDescent="0.4">
      <c r="B5" s="18" t="s">
        <v>334</v>
      </c>
      <c r="C5" s="17" t="s">
        <v>335</v>
      </c>
      <c r="D5" s="17" t="s">
        <v>15</v>
      </c>
      <c r="E5" s="17" t="s">
        <v>336</v>
      </c>
      <c r="F5" s="17" t="s">
        <v>337</v>
      </c>
      <c r="G5" s="17" t="s">
        <v>338</v>
      </c>
      <c r="H5" s="17" t="s">
        <v>339</v>
      </c>
      <c r="I5" s="17" t="s">
        <v>340</v>
      </c>
      <c r="J5" s="17" t="s">
        <v>341</v>
      </c>
      <c r="K5" s="17" t="s">
        <v>342</v>
      </c>
      <c r="L5" s="17" t="s">
        <v>343</v>
      </c>
      <c r="M5" s="17" t="s">
        <v>344</v>
      </c>
    </row>
    <row r="6" spans="1:13" ht="22.15" customHeight="1" x14ac:dyDescent="0.35">
      <c r="B6" s="79">
        <v>1</v>
      </c>
      <c r="C6" s="15" t="str">
        <f>'Top COD by Age Prep Male 2020'!G6</f>
        <v>Perinatal period</v>
      </c>
      <c r="D6" s="20" t="str">
        <f>'Top COD by Age Prep Male 2020'!L6</f>
        <v>Accidents</v>
      </c>
      <c r="E6" s="20" t="str">
        <f>'Top COD by Age Prep Male 2020'!Q6</f>
        <v>Accidents</v>
      </c>
      <c r="F6" s="20" t="str">
        <f>'Top COD by Age Prep Male 2020'!V6</f>
        <v>Accidents</v>
      </c>
      <c r="G6" s="20" t="str">
        <f>'Top COD by Age Prep Male 2020'!AA6</f>
        <v>Accidents</v>
      </c>
      <c r="H6" s="20" t="str">
        <f>'Top COD by Age Prep Male 2020'!AF6</f>
        <v>Accidents</v>
      </c>
      <c r="I6" s="22" t="str">
        <f>'Top COD by Age Prep Male 2020'!AK6</f>
        <v>Heart disease</v>
      </c>
      <c r="J6" s="22" t="str">
        <f>'Top COD by Age Prep Male 2020'!AP6</f>
        <v>Heart disease</v>
      </c>
      <c r="K6" s="27" t="str">
        <f>'Top COD by Age Prep Male 2020'!AU6</f>
        <v>Cancer</v>
      </c>
      <c r="L6" s="22" t="str">
        <f>'Top COD by Age Prep Male 2020'!AZ6</f>
        <v>Heart disease</v>
      </c>
      <c r="M6" s="22" t="str">
        <f>'Top COD by Age Prep Male 2020'!BE6</f>
        <v>Heart disease</v>
      </c>
    </row>
    <row r="7" spans="1:13" ht="15" customHeight="1" thickBot="1" x14ac:dyDescent="0.4">
      <c r="B7" s="82"/>
      <c r="C7" s="16">
        <f>'Top COD by Age Prep Male 2020'!I6</f>
        <v>5317</v>
      </c>
      <c r="D7" s="21">
        <f>'Top COD by Age Prep Male 2020'!N6</f>
        <v>733</v>
      </c>
      <c r="E7" s="21">
        <f>'Top COD by Age Prep Male 2020'!S6</f>
        <v>978</v>
      </c>
      <c r="F7" s="21">
        <f>'Top COD by Age Prep Male 2020'!X6</f>
        <v>11120</v>
      </c>
      <c r="G7" s="21">
        <f>'Top COD by Age Prep Male 2020'!AC6</f>
        <v>22993</v>
      </c>
      <c r="H7" s="21">
        <f>'Top COD by Age Prep Male 2020'!AH6</f>
        <v>22499</v>
      </c>
      <c r="I7" s="23">
        <f>'Top COD by Age Prep Male 2020'!AM6</f>
        <v>24066</v>
      </c>
      <c r="J7" s="23">
        <f>'Top COD by Age Prep Male 2020'!AR6</f>
        <v>61700</v>
      </c>
      <c r="K7" s="26">
        <f>'Top COD by Age Prep Male 2020'!AW6</f>
        <v>96939</v>
      </c>
      <c r="L7" s="23">
        <f>'Top COD by Age Prep Male 2020'!BB6</f>
        <v>93977</v>
      </c>
      <c r="M7" s="23">
        <f>'Top COD by Age Prep Male 2020'!BG6</f>
        <v>104444</v>
      </c>
    </row>
    <row r="8" spans="1:13" ht="22.15" customHeight="1" x14ac:dyDescent="0.35">
      <c r="B8" s="79">
        <v>2</v>
      </c>
      <c r="C8" s="56" t="str">
        <f>'Top COD by Age Prep Male 2020'!G7</f>
        <v>Congenital anomalies</v>
      </c>
      <c r="D8" s="15" t="str">
        <f>'Top COD by Age Prep Male 2020'!L7</f>
        <v>Congenital anomalies</v>
      </c>
      <c r="E8" s="25" t="str">
        <f>'Top COD by Age Prep Male 2020'!Q7</f>
        <v>Cancer</v>
      </c>
      <c r="F8" s="30" t="str">
        <f>'Top COD by Age Prep Male 2020'!V7</f>
        <v>Homicide</v>
      </c>
      <c r="G8" s="33" t="str">
        <f>'Top COD by Age Prep Male 2020'!AA7</f>
        <v>Suicide</v>
      </c>
      <c r="H8" s="22" t="str">
        <f>'Top COD by Age Prep Male 2020'!AF7</f>
        <v>Heart disease</v>
      </c>
      <c r="I8" s="20" t="str">
        <f>'Top COD by Age Prep Male 2020'!AK7</f>
        <v>Accidents</v>
      </c>
      <c r="J8" s="27" t="str">
        <f>'Top COD by Age Prep Male 2020'!AP7</f>
        <v>Cancer</v>
      </c>
      <c r="K8" s="22" t="str">
        <f>'Top COD by Age Prep Male 2020'!AU7</f>
        <v>Heart disease</v>
      </c>
      <c r="L8" s="27" t="str">
        <f>'Top COD by Age Prep Male 2020'!AZ7</f>
        <v>Cancer</v>
      </c>
      <c r="M8" s="27" t="str">
        <f>'Top COD by Age Prep Male 2020'!BE7</f>
        <v>Cancer</v>
      </c>
    </row>
    <row r="9" spans="1:13" ht="15" customHeight="1" thickBot="1" x14ac:dyDescent="0.4">
      <c r="B9" s="82"/>
      <c r="C9" s="57">
        <f>'Top COD by Age Prep Male 2020'!I7</f>
        <v>2140</v>
      </c>
      <c r="D9" s="16">
        <f>'Top COD by Age Prep Male 2020'!N7</f>
        <v>197</v>
      </c>
      <c r="E9" s="26">
        <f>'Top COD by Age Prep Male 2020'!S7</f>
        <v>422</v>
      </c>
      <c r="F9" s="29">
        <f>'Top COD by Age Prep Male 2020'!X7</f>
        <v>5594</v>
      </c>
      <c r="G9" s="34">
        <f>'Top COD by Age Prep Male 2020'!AC7</f>
        <v>6882</v>
      </c>
      <c r="H9" s="23">
        <f>'Top COD by Age Prep Male 2020'!AH7</f>
        <v>8362</v>
      </c>
      <c r="I9" s="21">
        <f>'Top COD by Age Prep Male 2020'!AM7</f>
        <v>19846</v>
      </c>
      <c r="J9" s="26">
        <f>'Top COD by Age Prep Male 2020'!AR7</f>
        <v>59412</v>
      </c>
      <c r="K9" s="23">
        <f>'Top COD by Age Prep Male 2020'!AW7</f>
        <v>86738</v>
      </c>
      <c r="L9" s="26">
        <f>'Top COD by Age Prep Male 2020'!BB7</f>
        <v>87107</v>
      </c>
      <c r="M9" s="26">
        <f>'Top COD by Age Prep Male 2020'!BG7</f>
        <v>49998</v>
      </c>
    </row>
    <row r="10" spans="1:13" ht="22.15" customHeight="1" x14ac:dyDescent="0.35">
      <c r="B10" s="79">
        <v>3</v>
      </c>
      <c r="C10" s="20" t="str">
        <f>'Top COD by Age Prep Male 2020'!G8</f>
        <v>Accidents</v>
      </c>
      <c r="D10" s="64" t="str">
        <f>'Top COD by Age Prep Male 2020'!L8</f>
        <v>Homicide</v>
      </c>
      <c r="E10" s="35" t="str">
        <f>'Top COD by Age Prep Male 2020'!Q8</f>
        <v>Suicide</v>
      </c>
      <c r="F10" s="33" t="str">
        <f>'Top COD by Age Prep Male 2020'!V8</f>
        <v>Suicide</v>
      </c>
      <c r="G10" s="30" t="str">
        <f>'Top COD by Age Prep Male 2020'!AA8</f>
        <v>Homicide</v>
      </c>
      <c r="H10" s="33" t="str">
        <f>'Top COD by Age Prep Male 2020'!AF8</f>
        <v>Suicide</v>
      </c>
      <c r="I10" s="27" t="str">
        <f>'Top COD by Age Prep Male 2020'!AK8</f>
        <v>Cancer</v>
      </c>
      <c r="J10" s="31" t="str">
        <f>'Top COD by Age Prep Male 2020'!AP8</f>
        <v>COVID</v>
      </c>
      <c r="K10" s="31" t="str">
        <f>'Top COD by Age Prep Male 2020'!AU8</f>
        <v>COVID</v>
      </c>
      <c r="L10" s="31" t="str">
        <f>'Top COD by Age Prep Male 2020'!AZ8</f>
        <v>COVID</v>
      </c>
      <c r="M10" s="31" t="str">
        <f>'Top COD by Age Prep Male 2020'!BE8</f>
        <v>COVID</v>
      </c>
    </row>
    <row r="11" spans="1:13" ht="15" customHeight="1" thickBot="1" x14ac:dyDescent="0.4">
      <c r="B11" s="82"/>
      <c r="C11" s="21">
        <f>'Top COD by Age Prep Male 2020'!I8</f>
        <v>684</v>
      </c>
      <c r="D11" s="68">
        <f>'Top COD by Age Prep Male 2020'!N8</f>
        <v>181</v>
      </c>
      <c r="E11" s="34">
        <f>'Top COD by Age Prep Male 2020'!S8</f>
        <v>390</v>
      </c>
      <c r="F11" s="34">
        <f>'Top COD by Age Prep Male 2020'!X8</f>
        <v>4859</v>
      </c>
      <c r="G11" s="29">
        <f>'Top COD by Age Prep Male 2020'!AC8</f>
        <v>6088</v>
      </c>
      <c r="H11" s="34">
        <f>'Top COD by Age Prep Male 2020'!AH8</f>
        <v>5723</v>
      </c>
      <c r="I11" s="26">
        <f>'Top COD by Age Prep Male 2020'!AM8</f>
        <v>16483</v>
      </c>
      <c r="J11" s="32">
        <f>'Top COD by Age Prep Male 2020'!AR8</f>
        <v>26997</v>
      </c>
      <c r="K11" s="32">
        <f>'Top COD by Age Prep Male 2020'!AW8</f>
        <v>47014</v>
      </c>
      <c r="L11" s="32">
        <f>'Top COD by Age Prep Male 2020'!BB8</f>
        <v>54719</v>
      </c>
      <c r="M11" s="32">
        <f>'Top COD by Age Prep Male 2020'!BG8</f>
        <v>46489</v>
      </c>
    </row>
    <row r="12" spans="1:13" ht="22.15" customHeight="1" x14ac:dyDescent="0.35">
      <c r="B12" s="79">
        <v>4</v>
      </c>
      <c r="C12" s="64" t="str">
        <f>'Top COD by Age Prep Male 2020'!G9</f>
        <v>Homicide</v>
      </c>
      <c r="D12" s="62" t="str">
        <f>'Top COD by Age Prep Male 2020'!L9</f>
        <v>Cancer</v>
      </c>
      <c r="E12" s="28" t="str">
        <f>'Top COD by Age Prep Male 2020'!Q9</f>
        <v>Homicide</v>
      </c>
      <c r="F12" s="27" t="str">
        <f>'Top COD by Age Prep Male 2020'!V9</f>
        <v>Cancer</v>
      </c>
      <c r="G12" s="22" t="str">
        <f>'Top COD by Age Prep Male 2020'!AA9</f>
        <v>Heart disease</v>
      </c>
      <c r="H12" s="27" t="str">
        <f>'Top COD by Age Prep Male 2020'!AF9</f>
        <v>Cancer</v>
      </c>
      <c r="I12" s="31" t="str">
        <f>'Top COD by Age Prep Male 2020'!AK9</f>
        <v>COVID</v>
      </c>
      <c r="J12" s="20" t="str">
        <f>'Top COD by Age Prep Male 2020'!AP9</f>
        <v>Accidents</v>
      </c>
      <c r="K12" s="36" t="str">
        <f>'Top COD by Age Prep Male 2020'!AU9</f>
        <v>Chronic lower respiratory disease</v>
      </c>
      <c r="L12" s="36" t="str">
        <f>'Top COD by Age Prep Male 2020'!AZ9</f>
        <v>Chronic lower respiratory disease</v>
      </c>
      <c r="M12" s="15" t="str">
        <f>'Top COD by Age Prep Male 2020'!BE9</f>
        <v>Alzheimers</v>
      </c>
    </row>
    <row r="13" spans="1:13" ht="15" customHeight="1" thickBot="1" x14ac:dyDescent="0.4">
      <c r="B13" s="82"/>
      <c r="C13" s="68">
        <f>'Top COD by Age Prep Male 2020'!I9</f>
        <v>154</v>
      </c>
      <c r="D13" s="66">
        <f>'Top COD by Age Prep Male 2020'!N9</f>
        <v>159</v>
      </c>
      <c r="E13" s="29">
        <f>'Top COD by Age Prep Male 2020'!S9</f>
        <v>298</v>
      </c>
      <c r="F13" s="26">
        <f>'Top COD by Age Prep Male 2020'!X9</f>
        <v>774</v>
      </c>
      <c r="G13" s="23">
        <f>'Top COD by Age Prep Male 2020'!AC9</f>
        <v>2661</v>
      </c>
      <c r="H13" s="26">
        <f>'Top COD by Age Prep Male 2020'!AH9</f>
        <v>4707</v>
      </c>
      <c r="I13" s="32">
        <f>'Top COD by Age Prep Male 2020'!AM9</f>
        <v>11385</v>
      </c>
      <c r="J13" s="21">
        <f>'Top COD by Age Prep Male 2020'!AR9</f>
        <v>20589</v>
      </c>
      <c r="K13" s="16">
        <f>'Top COD by Age Prep Male 2020'!AW9</f>
        <v>20247</v>
      </c>
      <c r="L13" s="16">
        <f>'Top COD by Age Prep Male 2020'!BB9</f>
        <v>23977</v>
      </c>
      <c r="M13" s="16">
        <f>'Top COD by Age Prep Male 2020'!BG9</f>
        <v>23009</v>
      </c>
    </row>
    <row r="14" spans="1:13" ht="22.15" customHeight="1" x14ac:dyDescent="0.35">
      <c r="B14" s="79">
        <v>5</v>
      </c>
      <c r="C14" s="60" t="str">
        <f>'Top COD by Age Prep Male 2020'!G10</f>
        <v>Heart disease</v>
      </c>
      <c r="D14" s="22" t="str">
        <f>'Top COD by Age Prep Male 2020'!L10</f>
        <v>Heart disease</v>
      </c>
      <c r="E14" s="15" t="str">
        <f>'Top COD by Age Prep Male 2020'!Q10</f>
        <v>Congenital anomalies</v>
      </c>
      <c r="F14" s="22" t="str">
        <f>'Top COD by Age Prep Male 2020'!V10</f>
        <v>Heart disease</v>
      </c>
      <c r="G14" s="27" t="str">
        <f>'Top COD by Age Prep Male 2020'!AA10</f>
        <v>Cancer</v>
      </c>
      <c r="H14" s="31" t="str">
        <f>'Top COD by Age Prep Male 2020'!AF10</f>
        <v>COVID</v>
      </c>
      <c r="I14" s="15" t="str">
        <f>'Top COD by Age Prep Male 2020'!AK10</f>
        <v>Liver disease</v>
      </c>
      <c r="J14" s="15" t="str">
        <f>'Top COD by Age Prep Male 2020'!AP10</f>
        <v>Diabetes</v>
      </c>
      <c r="K14" s="15" t="str">
        <f>'Top COD by Age Prep Male 2020'!AU10</f>
        <v>Diabetes</v>
      </c>
      <c r="L14" s="15" t="str">
        <f>'Top COD by Age Prep Male 2020'!AZ10</f>
        <v>Stroke</v>
      </c>
      <c r="M14" s="15" t="str">
        <f>'Top COD by Age Prep Male 2020'!BE10</f>
        <v>Stroke</v>
      </c>
    </row>
    <row r="15" spans="1:13" ht="15" customHeight="1" thickBot="1" x14ac:dyDescent="0.4">
      <c r="B15" s="80"/>
      <c r="C15" s="67">
        <f>'Top COD by Age Prep Male 2020'!I10</f>
        <v>116</v>
      </c>
      <c r="D15" s="23">
        <f>'Top COD by Age Prep Male 2020'!N10</f>
        <v>58</v>
      </c>
      <c r="E15" s="16">
        <f>'Top COD by Age Prep Male 2020'!S10</f>
        <v>169</v>
      </c>
      <c r="F15" s="23">
        <f>'Top COD by Age Prep Male 2020'!X10</f>
        <v>548</v>
      </c>
      <c r="G15" s="26">
        <f>'Top COD by Age Prep Male 2020'!AC10</f>
        <v>1707</v>
      </c>
      <c r="H15" s="32">
        <f>'Top COD by Age Prep Male 2020'!AH10</f>
        <v>4068</v>
      </c>
      <c r="I15" s="16">
        <f>'Top COD by Age Prep Male 2020'!AM10</f>
        <v>6079</v>
      </c>
      <c r="J15" s="16">
        <f>'Top COD by Age Prep Male 2020'!AR10</f>
        <v>11330</v>
      </c>
      <c r="K15" s="16">
        <f>'Top COD by Age Prep Male 2020'!AW10</f>
        <v>16176</v>
      </c>
      <c r="L15" s="16">
        <f>'Top COD by Age Prep Male 2020'!BB10</f>
        <v>20064</v>
      </c>
      <c r="M15" s="16">
        <f>'Top COD by Age Prep Male 2020'!BG10</f>
        <v>22016</v>
      </c>
    </row>
    <row r="16" spans="1:13" ht="22.15" customHeight="1" x14ac:dyDescent="0.35">
      <c r="B16" s="79">
        <v>6</v>
      </c>
      <c r="C16" s="15" t="str">
        <f>'Top COD by Age Prep Male 2020'!G11</f>
        <v>Flu/pneumonia</v>
      </c>
      <c r="D16" s="15" t="str">
        <f>'Top COD by Age Prep Male 2020'!L11</f>
        <v>Flu/pneumonia</v>
      </c>
      <c r="E16" s="36" t="str">
        <f>'Top COD by Age Prep Male 2020'!Q11</f>
        <v>Chronic lower respiratory disease</v>
      </c>
      <c r="F16" s="31" t="str">
        <f>'Top COD by Age Prep Male 2020'!V11</f>
        <v>COVID</v>
      </c>
      <c r="G16" s="31" t="str">
        <f>'Top COD by Age Prep Male 2020'!AA11</f>
        <v>COVID</v>
      </c>
      <c r="H16" s="30" t="str">
        <f>'Top COD by Age Prep Male 2020'!AF11</f>
        <v>Homicide</v>
      </c>
      <c r="I16" s="33" t="str">
        <f>'Top COD by Age Prep Male 2020'!AK11</f>
        <v>Suicide</v>
      </c>
      <c r="J16" s="15" t="str">
        <f>'Top COD by Age Prep Male 2020'!AP11</f>
        <v>Liver disease</v>
      </c>
      <c r="K16" s="15" t="str">
        <f>'Top COD by Age Prep Male 2020'!AU11</f>
        <v>Stroke</v>
      </c>
      <c r="L16" s="15" t="str">
        <f>'Top COD by Age Prep Male 2020'!AZ11</f>
        <v>Alzheimers</v>
      </c>
      <c r="M16" s="36" t="str">
        <f>'Top COD by Age Prep Male 2020'!BE11</f>
        <v>Chronic lower respiratory disease</v>
      </c>
    </row>
    <row r="17" spans="2:13" ht="15" customHeight="1" thickBot="1" x14ac:dyDescent="0.4">
      <c r="B17" s="80"/>
      <c r="C17" s="16">
        <f>'Top COD by Age Prep Male 2020'!I11</f>
        <v>82</v>
      </c>
      <c r="D17" s="16">
        <f>'Top COD by Age Prep Male 2020'!N11</f>
        <v>51</v>
      </c>
      <c r="E17" s="16">
        <f>'Top COD by Age Prep Male 2020'!S11</f>
        <v>95</v>
      </c>
      <c r="F17" s="32">
        <f>'Top COD by Age Prep Male 2020'!X11</f>
        <v>309</v>
      </c>
      <c r="G17" s="32">
        <f>'Top COD by Age Prep Male 2020'!AC11</f>
        <v>1466</v>
      </c>
      <c r="H17" s="29">
        <f>'Top COD by Age Prep Male 2020'!AH11</f>
        <v>3658</v>
      </c>
      <c r="I17" s="34">
        <f>'Top COD by Age Prep Male 2020'!AM11</f>
        <v>5514</v>
      </c>
      <c r="J17" s="16">
        <f>'Top COD by Age Prep Male 2020'!AR11</f>
        <v>10755</v>
      </c>
      <c r="K17" s="16">
        <f>'Top COD by Age Prep Male 2020'!AW11</f>
        <v>14124</v>
      </c>
      <c r="L17" s="16">
        <f>'Top COD by Age Prep Male 2020'!BB11</f>
        <v>13939</v>
      </c>
      <c r="M17" s="16">
        <f>'Top COD by Age Prep Male 2020'!BG11</f>
        <v>16701</v>
      </c>
    </row>
    <row r="18" spans="2:13" ht="22.15" customHeight="1" x14ac:dyDescent="0.35">
      <c r="B18" s="79">
        <v>7</v>
      </c>
      <c r="C18" s="15" t="str">
        <f>'Top COD by Age Prep Male 2020'!G12</f>
        <v>Septicemia</v>
      </c>
      <c r="D18" s="15" t="str">
        <f>'Top COD by Age Prep Male 2020'!L12</f>
        <v>Perinatal period</v>
      </c>
      <c r="E18" s="22" t="str">
        <f>'Top COD by Age Prep Male 2020'!Q12</f>
        <v>Heart disease</v>
      </c>
      <c r="F18" s="15" t="str">
        <f>'Top COD by Age Prep Male 2020'!V12</f>
        <v>Congenital anomalies</v>
      </c>
      <c r="G18" s="15" t="str">
        <f>'Top COD by Age Prep Male 2020'!AA12</f>
        <v>Liver disease</v>
      </c>
      <c r="H18" s="15" t="str">
        <f>'Top COD by Age Prep Male 2020'!AF12</f>
        <v>Liver disease</v>
      </c>
      <c r="I18" s="15" t="str">
        <f>'Top COD by Age Prep Male 2020'!AK12</f>
        <v>Diabetes</v>
      </c>
      <c r="J18" s="36" t="str">
        <f>'Top COD by Age Prep Male 2020'!AP12</f>
        <v>Chronic lower respiratory disease</v>
      </c>
      <c r="K18" s="20" t="str">
        <f>'Top COD by Age Prep Male 2020'!AU12</f>
        <v>Accidents</v>
      </c>
      <c r="L18" s="15" t="str">
        <f>'Top COD by Age Prep Male 2020'!AZ12</f>
        <v>Diabetes</v>
      </c>
      <c r="M18" s="20" t="str">
        <f>'Top COD by Age Prep Male 2020'!BE12</f>
        <v>Accidents</v>
      </c>
    </row>
    <row r="19" spans="2:13" ht="15" customHeight="1" thickBot="1" x14ac:dyDescent="0.4">
      <c r="B19" s="80"/>
      <c r="C19" s="16">
        <f>'Top COD by Age Prep Male 2020'!I12</f>
        <v>64</v>
      </c>
      <c r="D19" s="16">
        <f>'Top COD by Age Prep Male 2020'!N12</f>
        <v>31</v>
      </c>
      <c r="E19" s="23">
        <f>'Top COD by Age Prep Male 2020'!S12</f>
        <v>88</v>
      </c>
      <c r="F19" s="16">
        <f>'Top COD by Age Prep Male 2020'!X12</f>
        <v>210</v>
      </c>
      <c r="G19" s="16">
        <f>'Top COD by Age Prep Male 2020'!AC12</f>
        <v>1028</v>
      </c>
      <c r="H19" s="16">
        <f>'Top COD by Age Prep Male 2020'!AH12</f>
        <v>3086</v>
      </c>
      <c r="I19" s="16">
        <f>'Top COD by Age Prep Male 2020'!AM12</f>
        <v>4858</v>
      </c>
      <c r="J19" s="16">
        <f>'Top COD by Age Prep Male 2020'!AR12</f>
        <v>9499</v>
      </c>
      <c r="K19" s="21">
        <f>'Top COD by Age Prep Male 2020'!AW12</f>
        <v>12543</v>
      </c>
      <c r="L19" s="16">
        <f>'Top COD by Age Prep Male 2020'!BB12</f>
        <v>13788</v>
      </c>
      <c r="M19" s="21">
        <f>'Top COD by Age Prep Male 2020'!BG12</f>
        <v>10805</v>
      </c>
    </row>
    <row r="20" spans="2:13" ht="22.15" customHeight="1" x14ac:dyDescent="0.35">
      <c r="B20" s="79">
        <v>8</v>
      </c>
      <c r="C20" s="15" t="str">
        <f>'Top COD by Age Prep Male 2020'!G13</f>
        <v>Stroke</v>
      </c>
      <c r="D20" s="15" t="str">
        <f>'Top COD by Age Prep Male 2020'!L13</f>
        <v>Stroke</v>
      </c>
      <c r="E20" s="19" t="str">
        <f>'Top COD by Age Prep Male 2020'!Q13</f>
        <v>Flu/pneumonia</v>
      </c>
      <c r="F20" s="15" t="str">
        <f>'Top COD by Age Prep Male 2020'!V13</f>
        <v>Diabetes</v>
      </c>
      <c r="G20" s="15" t="str">
        <f>'Top COD by Age Prep Male 2020'!AA13</f>
        <v>Diabetes</v>
      </c>
      <c r="H20" s="15" t="str">
        <f>'Top COD by Age Prep Male 2020'!AF13</f>
        <v>Diabetes</v>
      </c>
      <c r="I20" s="15" t="str">
        <f>'Top COD by Age Prep Male 2020'!AK13</f>
        <v>Stroke</v>
      </c>
      <c r="J20" s="15" t="str">
        <f>'Top COD by Age Prep Male 2020'!AP13</f>
        <v>Stroke</v>
      </c>
      <c r="K20" s="15" t="str">
        <f>'Top COD by Age Prep Male 2020'!AU13</f>
        <v>Liver disease</v>
      </c>
      <c r="L20" s="15" t="str">
        <f>'Top COD by Age Prep Male 2020'!AZ13</f>
        <v>Parkinsons</v>
      </c>
      <c r="M20" s="15" t="str">
        <f>'Top COD by Age Prep Male 2020'!BE13</f>
        <v>Parkinsons</v>
      </c>
    </row>
    <row r="21" spans="2:13" ht="15" customHeight="1" thickBot="1" x14ac:dyDescent="0.4">
      <c r="B21" s="80"/>
      <c r="C21" s="16">
        <f>'Top COD by Age Prep Male 2020'!I13</f>
        <v>55</v>
      </c>
      <c r="D21" s="16">
        <f>'Top COD by Age Prep Male 2020'!N13</f>
        <v>30</v>
      </c>
      <c r="E21" s="16">
        <f>'Top COD by Age Prep Male 2020'!S13</f>
        <v>53</v>
      </c>
      <c r="F21" s="16">
        <f>'Top COD by Age Prep Male 2020'!X13</f>
        <v>196</v>
      </c>
      <c r="G21" s="16">
        <f>'Top COD by Age Prep Male 2020'!AC13</f>
        <v>718</v>
      </c>
      <c r="H21" s="16">
        <f>'Top COD by Age Prep Male 2020'!AH13</f>
        <v>1844</v>
      </c>
      <c r="I21" s="16">
        <f>'Top COD by Age Prep Male 2020'!AM13</f>
        <v>3311</v>
      </c>
      <c r="J21" s="16">
        <f>'Top COD by Age Prep Male 2020'!AR13</f>
        <v>8368</v>
      </c>
      <c r="K21" s="16">
        <f>'Top COD by Age Prep Male 2020'!AW13</f>
        <v>7536</v>
      </c>
      <c r="L21" s="16">
        <f>'Top COD by Age Prep Male 2020'!BB13</f>
        <v>11014</v>
      </c>
      <c r="M21" s="16">
        <f>'Top COD by Age Prep Male 2020'!BG13</f>
        <v>8722</v>
      </c>
    </row>
    <row r="22" spans="2:13" ht="22.15" customHeight="1" x14ac:dyDescent="0.35">
      <c r="B22" s="79">
        <v>9</v>
      </c>
      <c r="C22" s="15" t="str">
        <f>'Top COD by Age Prep Male 2020'!G14</f>
        <v>Meningitis</v>
      </c>
      <c r="D22" s="15" t="str">
        <f>'Top COD by Age Prep Male 2020'!L14</f>
        <v>Septicemia</v>
      </c>
      <c r="E22" s="19" t="str">
        <f>'Top COD by Age Prep Male 2020'!Q14</f>
        <v>Stroke</v>
      </c>
      <c r="F22" s="36" t="str">
        <f>'Top COD by Age Prep Male 2020'!V14</f>
        <v>Chronic lower respiratory disease</v>
      </c>
      <c r="G22" s="15" t="str">
        <f>'Top COD by Age Prep Male 2020'!AA14</f>
        <v>HIV/AIDS</v>
      </c>
      <c r="H22" s="15" t="str">
        <f>'Top COD by Age Prep Male 2020'!AF14</f>
        <v>Stroke</v>
      </c>
      <c r="I22" s="30" t="str">
        <f>'Top COD by Age Prep Male 2020'!AK14</f>
        <v>Homicide</v>
      </c>
      <c r="J22" s="33" t="str">
        <f>'Top COD by Age Prep Male 2020'!AP14</f>
        <v>Suicide</v>
      </c>
      <c r="K22" s="15" t="str">
        <f>'Top COD by Age Prep Male 2020'!AU14</f>
        <v>Kidney disease</v>
      </c>
      <c r="L22" s="20" t="str">
        <f>'Top COD by Age Prep Male 2020'!AZ14</f>
        <v>Accidents</v>
      </c>
      <c r="M22" s="15" t="str">
        <f>'Top COD by Age Prep Male 2020'!BE14</f>
        <v>Diabetes</v>
      </c>
    </row>
    <row r="23" spans="2:13" ht="15" customHeight="1" thickBot="1" x14ac:dyDescent="0.4">
      <c r="B23" s="80"/>
      <c r="C23" s="16">
        <f>'Top COD by Age Prep Male 2020'!I14</f>
        <v>26</v>
      </c>
      <c r="D23" s="16">
        <f>'Top COD by Age Prep Male 2020'!N14</f>
        <v>20</v>
      </c>
      <c r="E23" s="16">
        <f>'Top COD by Age Prep Male 2020'!S14</f>
        <v>37</v>
      </c>
      <c r="F23" s="16">
        <f>'Top COD by Age Prep Male 2020'!X14</f>
        <v>121</v>
      </c>
      <c r="G23" s="16">
        <f>'Top COD by Age Prep Male 2020'!AC14</f>
        <v>367</v>
      </c>
      <c r="H23" s="16">
        <f>'Top COD by Age Prep Male 2020'!AH14</f>
        <v>1204</v>
      </c>
      <c r="I23" s="29">
        <f>'Top COD by Age Prep Male 2020'!AM14</f>
        <v>1974</v>
      </c>
      <c r="J23" s="34">
        <f>'Top COD by Age Prep Male 2020'!AR14</f>
        <v>5539</v>
      </c>
      <c r="K23" s="16">
        <f>'Top COD by Age Prep Male 2020'!AW14</f>
        <v>6230</v>
      </c>
      <c r="L23" s="21">
        <f>'Top COD by Age Prep Male 2020'!BB14</f>
        <v>10394</v>
      </c>
      <c r="M23" s="16">
        <f>'Top COD by Age Prep Male 2020'!BG14</f>
        <v>8592</v>
      </c>
    </row>
    <row r="24" spans="2:13" ht="22.15" customHeight="1" x14ac:dyDescent="0.35">
      <c r="B24" s="79">
        <v>10</v>
      </c>
      <c r="C24" s="15" t="str">
        <f>'Top COD by Age Prep Male 2020'!G15</f>
        <v>Benign neoplasms</v>
      </c>
      <c r="D24" s="15" t="str">
        <f>'Top COD by Age Prep Male 2020'!L15</f>
        <v>Benign neoplasms</v>
      </c>
      <c r="E24" s="19" t="str">
        <f>'Top COD by Age Prep Male 2020'!Q15</f>
        <v>Benign neoplasms</v>
      </c>
      <c r="F24" s="15" t="str">
        <f>'Top COD by Age Prep Male 2020'!V15</f>
        <v>Legal intervention</v>
      </c>
      <c r="G24" s="19" t="str">
        <f>'Top COD by Age Prep Male 2020'!AA15</f>
        <v>Stroke</v>
      </c>
      <c r="H24" s="15" t="str">
        <f>'Top COD by Age Prep Male 2020'!AF15</f>
        <v>Flu/pneumonia</v>
      </c>
      <c r="I24" s="36" t="str">
        <f>'Top COD by Age Prep Male 2020'!AK15</f>
        <v>Chronic lower respiratory disease</v>
      </c>
      <c r="J24" s="15" t="str">
        <f>'Top COD by Age Prep Male 2020'!AP15</f>
        <v>Kidney disease</v>
      </c>
      <c r="K24" s="15" t="str">
        <f>'Top COD by Age Prep Male 2020'!AU15</f>
        <v>Flu/pneumonia</v>
      </c>
      <c r="L24" s="15" t="str">
        <f>'Top COD by Age Prep Male 2020'!AZ15</f>
        <v>Kidney disease</v>
      </c>
      <c r="M24" s="15" t="str">
        <f>'Top COD by Age Prep Male 2020'!BE15</f>
        <v>Flu/pneumonia</v>
      </c>
    </row>
    <row r="25" spans="2:13" ht="15" customHeight="1" thickBot="1" x14ac:dyDescent="0.4">
      <c r="B25" s="80"/>
      <c r="C25" s="16">
        <f>'Top COD by Age Prep Male 2020'!I15</f>
        <v>24</v>
      </c>
      <c r="D25" s="16">
        <f>'Top COD by Age Prep Male 2020'!N15</f>
        <v>15</v>
      </c>
      <c r="E25" s="16">
        <f>'Top COD by Age Prep Male 2020'!S15</f>
        <v>32</v>
      </c>
      <c r="F25" s="16">
        <f>'Top COD by Age Prep Male 2020'!X15</f>
        <v>109</v>
      </c>
      <c r="G25" s="16">
        <f>'Top COD by Age Prep Male 2020'!AC15</f>
        <v>338</v>
      </c>
      <c r="H25" s="16">
        <f>'Top COD by Age Prep Male 2020'!AH15</f>
        <v>631</v>
      </c>
      <c r="I25" s="16">
        <f>'Top COD by Age Prep Male 2020'!AM15</f>
        <v>1667</v>
      </c>
      <c r="J25" s="16">
        <f>'Top COD by Age Prep Male 2020'!AR15</f>
        <v>3655</v>
      </c>
      <c r="K25" s="16">
        <f>'Top COD by Age Prep Male 2020'!AW15</f>
        <v>5916</v>
      </c>
      <c r="L25" s="16">
        <f>'Top COD by Age Prep Male 2020'!BB15</f>
        <v>7671</v>
      </c>
      <c r="M25" s="16">
        <f>'Top COD by Age Prep Male 2020'!BG15</f>
        <v>8134</v>
      </c>
    </row>
    <row r="26" spans="2:13" x14ac:dyDescent="0.35">
      <c r="B26" t="s">
        <v>727</v>
      </c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</row>
  </sheetData>
  <mergeCells count="11">
    <mergeCell ref="B16:B17"/>
    <mergeCell ref="B18:B19"/>
    <mergeCell ref="B20:B21"/>
    <mergeCell ref="B22:B23"/>
    <mergeCell ref="B24:B25"/>
    <mergeCell ref="B4:M4"/>
    <mergeCell ref="B6:B7"/>
    <mergeCell ref="B8:B9"/>
    <mergeCell ref="B10:B11"/>
    <mergeCell ref="B12:B13"/>
    <mergeCell ref="B14:B15"/>
  </mergeCells>
  <pageMargins left="0.7" right="0.7" top="0.75" bottom="0.75" header="0.3" footer="0.3"/>
  <pageSetup scale="97" fitToHeight="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>
    <tabColor theme="6" tint="-0.249977111117893"/>
    <pageSetUpPr fitToPage="1"/>
  </sheetPr>
  <dimension ref="A1:M26"/>
  <sheetViews>
    <sheetView showGridLines="0" topLeftCell="B3" zoomScale="160" zoomScaleNormal="160" workbookViewId="0">
      <selection activeCell="B3" sqref="B3:M26"/>
    </sheetView>
  </sheetViews>
  <sheetFormatPr defaultRowHeight="14.5" x14ac:dyDescent="0.35"/>
  <cols>
    <col min="2" max="13" width="10.54296875" customWidth="1"/>
  </cols>
  <sheetData>
    <row r="1" spans="1:13" x14ac:dyDescent="0.35">
      <c r="B1" s="50" t="s">
        <v>346</v>
      </c>
      <c r="C1" s="51" cm="1">
        <f t="array" ref="C1:M1">TRANSPOSE('Death Totals 2018-2021'!I94:I104)</f>
        <v>1821502</v>
      </c>
      <c r="D1" s="51">
        <v>7802850</v>
      </c>
      <c r="E1" s="51">
        <v>21364381</v>
      </c>
      <c r="F1" s="51">
        <v>21996214</v>
      </c>
      <c r="G1" s="51">
        <v>23053362</v>
      </c>
      <c r="H1" s="51">
        <v>21857613</v>
      </c>
      <c r="I1" s="51">
        <v>20311959</v>
      </c>
      <c r="J1" s="51">
        <v>20963318</v>
      </c>
      <c r="K1" s="51">
        <v>15869086</v>
      </c>
      <c r="L1" s="51">
        <v>7168514</v>
      </c>
      <c r="M1" s="51">
        <v>2175943</v>
      </c>
    </row>
    <row r="2" spans="1:13" ht="15" thickBot="1" x14ac:dyDescent="0.4">
      <c r="B2" s="50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</row>
    <row r="3" spans="1:13" ht="15" thickBot="1" x14ac:dyDescent="0.4">
      <c r="A3" s="6"/>
      <c r="B3" t="s">
        <v>345</v>
      </c>
      <c r="C3" s="53" cm="1">
        <f t="array" ref="C3:M3">TRANSPOSE('Death Totals 2018-2021'!H94:H104)</f>
        <v>10909</v>
      </c>
      <c r="D3" s="53">
        <v>2105</v>
      </c>
      <c r="E3" s="53">
        <v>3494</v>
      </c>
      <c r="F3" s="53">
        <v>27911</v>
      </c>
      <c r="G3" s="53">
        <v>57910</v>
      </c>
      <c r="H3" s="53">
        <v>81589</v>
      </c>
      <c r="I3" s="53">
        <v>135774</v>
      </c>
      <c r="J3" s="53">
        <v>292961</v>
      </c>
      <c r="K3" s="53">
        <v>418941</v>
      </c>
      <c r="L3" s="53">
        <v>432389</v>
      </c>
      <c r="M3" s="53">
        <v>374055</v>
      </c>
    </row>
    <row r="4" spans="1:13" ht="31" x14ac:dyDescent="0.7">
      <c r="B4" s="81" t="s">
        <v>717</v>
      </c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</row>
    <row r="5" spans="1:13" ht="16" thickBot="1" x14ac:dyDescent="0.4">
      <c r="B5" s="18" t="s">
        <v>334</v>
      </c>
      <c r="C5" s="17" t="s">
        <v>335</v>
      </c>
      <c r="D5" s="17" t="s">
        <v>15</v>
      </c>
      <c r="E5" s="17" t="s">
        <v>336</v>
      </c>
      <c r="F5" s="17" t="s">
        <v>337</v>
      </c>
      <c r="G5" s="17" t="s">
        <v>338</v>
      </c>
      <c r="H5" s="17" t="s">
        <v>339</v>
      </c>
      <c r="I5" s="17" t="s">
        <v>340</v>
      </c>
      <c r="J5" s="17" t="s">
        <v>341</v>
      </c>
      <c r="K5" s="17" t="s">
        <v>342</v>
      </c>
      <c r="L5" s="17" t="s">
        <v>343</v>
      </c>
      <c r="M5" s="17" t="s">
        <v>344</v>
      </c>
    </row>
    <row r="6" spans="1:13" ht="22.15" customHeight="1" x14ac:dyDescent="0.35">
      <c r="B6" s="79">
        <v>1</v>
      </c>
      <c r="C6" s="15" t="str">
        <f>'Top COD by Age Prep Male 2021'!G6</f>
        <v>Perinatal period</v>
      </c>
      <c r="D6" s="20" t="str">
        <f>'Top COD by Age Prep Male 2021'!L6</f>
        <v>Accidents</v>
      </c>
      <c r="E6" s="20" t="str">
        <f>'Top COD by Age Prep Male 2021'!Q6</f>
        <v>Accidents</v>
      </c>
      <c r="F6" s="20" t="str">
        <f>'Top COD by Age Prep Male 2021'!V6</f>
        <v>Accidents</v>
      </c>
      <c r="G6" s="20" t="str">
        <f>'Top COD by Age Prep Male 2021'!AA6</f>
        <v>Accidents</v>
      </c>
      <c r="H6" s="20" t="str">
        <f>'Top COD by Age Prep Male 2021'!AF6</f>
        <v>Accidents</v>
      </c>
      <c r="I6" s="22" t="str">
        <f>'Top COD by Age Prep Male 2021'!AK6</f>
        <v>Heart disease</v>
      </c>
      <c r="J6" s="22" t="str">
        <f>'Top COD by Age Prep Male 2021'!AP6</f>
        <v>Heart disease</v>
      </c>
      <c r="K6" s="27" t="str">
        <f>'Top COD by Age Prep Male 2021'!AU6</f>
        <v>Cancer</v>
      </c>
      <c r="L6" s="22" t="str">
        <f>'Top COD by Age Prep Male 2021'!AZ6</f>
        <v>Heart disease</v>
      </c>
      <c r="M6" s="22" t="str">
        <f>'Top COD by Age Prep Male 2021'!BE6</f>
        <v>Heart disease</v>
      </c>
    </row>
    <row r="7" spans="1:13" ht="15" customHeight="1" thickBot="1" x14ac:dyDescent="0.4">
      <c r="B7" s="82"/>
      <c r="C7" s="16">
        <f>'Top COD by Age Prep Male 2021'!I6</f>
        <v>5192</v>
      </c>
      <c r="D7" s="21">
        <f>'Top COD by Age Prep Male 2021'!N6</f>
        <v>766</v>
      </c>
      <c r="E7" s="21">
        <f>'Top COD by Age Prep Male 2021'!S6</f>
        <v>1092</v>
      </c>
      <c r="F7" s="21">
        <f>'Top COD by Age Prep Male 2021'!X6</f>
        <v>11313</v>
      </c>
      <c r="G7" s="21">
        <f>'Top COD by Age Prep Male 2021'!AC6</f>
        <v>25474</v>
      </c>
      <c r="H7" s="21">
        <f>'Top COD by Age Prep Male 2021'!AH6</f>
        <v>26339</v>
      </c>
      <c r="I7" s="23">
        <f>'Top COD by Age Prep Male 2021'!AM6</f>
        <v>24383</v>
      </c>
      <c r="J7" s="23">
        <f>'Top COD by Age Prep Male 2021'!AR6</f>
        <v>62139</v>
      </c>
      <c r="K7" s="26">
        <f>'Top COD by Age Prep Male 2021'!AW6</f>
        <v>98912</v>
      </c>
      <c r="L7" s="23">
        <f>'Top COD by Age Prep Male 2021'!BB6</f>
        <v>94637</v>
      </c>
      <c r="M7" s="23">
        <f>'Top COD by Age Prep Male 2021'!BG6</f>
        <v>100971</v>
      </c>
    </row>
    <row r="8" spans="1:13" ht="22.15" customHeight="1" x14ac:dyDescent="0.35">
      <c r="B8" s="79">
        <v>2</v>
      </c>
      <c r="C8" s="56" t="str">
        <f>'Top COD by Age Prep Male 2021'!G7</f>
        <v>Congenital anomalies</v>
      </c>
      <c r="D8" s="15" t="str">
        <f>'Top COD by Age Prep Male 2021'!L7</f>
        <v>Congenital anomalies</v>
      </c>
      <c r="E8" s="25" t="str">
        <f>'Top COD by Age Prep Male 2021'!Q7</f>
        <v>Cancer</v>
      </c>
      <c r="F8" s="30" t="str">
        <f>'Top COD by Age Prep Male 2021'!V7</f>
        <v>Homicide</v>
      </c>
      <c r="G8" s="33" t="str">
        <f>'Top COD by Age Prep Male 2021'!AA7</f>
        <v>Suicide</v>
      </c>
      <c r="H8" s="31" t="str">
        <f>'Top COD by Age Prep Male 2021'!AF7</f>
        <v>COVID</v>
      </c>
      <c r="I8" s="31" t="str">
        <f>'Top COD by Age Prep Male 2021'!AK7</f>
        <v>COVID</v>
      </c>
      <c r="J8" s="27" t="str">
        <f>'Top COD by Age Prep Male 2021'!AP7</f>
        <v>Cancer</v>
      </c>
      <c r="K8" s="22" t="str">
        <f>'Top COD by Age Prep Male 2021'!AU7</f>
        <v>Heart disease</v>
      </c>
      <c r="L8" s="27" t="str">
        <f>'Top COD by Age Prep Male 2021'!AZ7</f>
        <v>Cancer</v>
      </c>
      <c r="M8" s="27" t="str">
        <f>'Top COD by Age Prep Male 2021'!BE7</f>
        <v>Cancer</v>
      </c>
    </row>
    <row r="9" spans="1:13" ht="15" customHeight="1" thickBot="1" x14ac:dyDescent="0.4">
      <c r="B9" s="82"/>
      <c r="C9" s="57">
        <f>'Top COD by Age Prep Male 2021'!I7</f>
        <v>2007</v>
      </c>
      <c r="D9" s="16">
        <f>'Top COD by Age Prep Male 2021'!N7</f>
        <v>195</v>
      </c>
      <c r="E9" s="26">
        <f>'Top COD by Age Prep Male 2021'!S7</f>
        <v>445</v>
      </c>
      <c r="F9" s="29">
        <f>'Top COD by Age Prep Male 2021'!X7</f>
        <v>5705</v>
      </c>
      <c r="G9" s="34">
        <f>'Top COD by Age Prep Male 2021'!AC7</f>
        <v>7223</v>
      </c>
      <c r="H9" s="32">
        <f>'Top COD by Age Prep Male 2021'!AH7</f>
        <v>9943</v>
      </c>
      <c r="I9" s="32">
        <f>'Top COD by Age Prep Male 2021'!AM7</f>
        <v>23420</v>
      </c>
      <c r="J9" s="26">
        <f>'Top COD by Age Prep Male 2021'!AR7</f>
        <v>57901</v>
      </c>
      <c r="K9" s="23">
        <f>'Top COD by Age Prep Male 2021'!AW7</f>
        <v>90266</v>
      </c>
      <c r="L9" s="26">
        <f>'Top COD by Age Prep Male 2021'!BB7</f>
        <v>87999</v>
      </c>
      <c r="M9" s="26">
        <f>'Top COD by Age Prep Male 2021'!BG7</f>
        <v>49949</v>
      </c>
    </row>
    <row r="10" spans="1:13" ht="22.15" customHeight="1" x14ac:dyDescent="0.35">
      <c r="B10" s="79">
        <v>3</v>
      </c>
      <c r="C10" s="20" t="str">
        <f>'Top COD by Age Prep Male 2021'!G8</f>
        <v>Accidents</v>
      </c>
      <c r="D10" s="64" t="str">
        <f>'Top COD by Age Prep Male 2021'!L8</f>
        <v>Homicide</v>
      </c>
      <c r="E10" s="35" t="str">
        <f>'Top COD by Age Prep Male 2021'!Q8</f>
        <v>Suicide</v>
      </c>
      <c r="F10" s="33" t="str">
        <f>'Top COD by Age Prep Male 2021'!V8</f>
        <v>Suicide</v>
      </c>
      <c r="G10" s="30" t="str">
        <f>'Top COD by Age Prep Male 2021'!AA8</f>
        <v>Homicide</v>
      </c>
      <c r="H10" s="22" t="str">
        <f>'Top COD by Age Prep Male 2021'!AF8</f>
        <v>Heart disease</v>
      </c>
      <c r="I10" s="20" t="str">
        <f>'Top COD by Age Prep Male 2021'!AK8</f>
        <v>Accidents</v>
      </c>
      <c r="J10" s="31" t="str">
        <f>'Top COD by Age Prep Male 2021'!AP8</f>
        <v>COVID</v>
      </c>
      <c r="K10" s="31" t="str">
        <f>'Top COD by Age Prep Male 2021'!AU8</f>
        <v>COVID</v>
      </c>
      <c r="L10" s="31" t="str">
        <f>'Top COD by Age Prep Male 2021'!AZ8</f>
        <v>COVID</v>
      </c>
      <c r="M10" s="31" t="str">
        <f>'Top COD by Age Prep Male 2021'!BE8</f>
        <v>COVID</v>
      </c>
    </row>
    <row r="11" spans="1:13" ht="15" customHeight="1" thickBot="1" x14ac:dyDescent="0.4">
      <c r="B11" s="82"/>
      <c r="C11" s="21">
        <f>'Top COD by Age Prep Male 2021'!I8</f>
        <v>749</v>
      </c>
      <c r="D11" s="68">
        <f>'Top COD by Age Prep Male 2021'!N8</f>
        <v>185</v>
      </c>
      <c r="E11" s="34">
        <f>'Top COD by Age Prep Male 2021'!S8</f>
        <v>364</v>
      </c>
      <c r="F11" s="34">
        <f>'Top COD by Age Prep Male 2021'!X8</f>
        <v>5243</v>
      </c>
      <c r="G11" s="29">
        <f>'Top COD by Age Prep Male 2021'!AC8</f>
        <v>6366</v>
      </c>
      <c r="H11" s="23">
        <f>'Top COD by Age Prep Male 2021'!AH8</f>
        <v>8802</v>
      </c>
      <c r="I11" s="21">
        <f>'Top COD by Age Prep Male 2021'!AM8</f>
        <v>22438</v>
      </c>
      <c r="J11" s="32">
        <f>'Top COD by Age Prep Male 2021'!AR8</f>
        <v>44822</v>
      </c>
      <c r="K11" s="32">
        <f>'Top COD by Age Prep Male 2021'!AW8</f>
        <v>59930</v>
      </c>
      <c r="L11" s="32">
        <f>'Top COD by Age Prep Male 2021'!BB8</f>
        <v>55943</v>
      </c>
      <c r="M11" s="32">
        <f>'Top COD by Age Prep Male 2021'!BG8</f>
        <v>37685</v>
      </c>
    </row>
    <row r="12" spans="1:13" ht="22.15" customHeight="1" x14ac:dyDescent="0.35">
      <c r="B12" s="79">
        <v>4</v>
      </c>
      <c r="C12" s="64" t="str">
        <f>'Top COD by Age Prep Male 2021'!G9</f>
        <v>Homicide</v>
      </c>
      <c r="D12" s="62" t="str">
        <f>'Top COD by Age Prep Male 2021'!L9</f>
        <v>Cancer</v>
      </c>
      <c r="E12" s="28" t="str">
        <f>'Top COD by Age Prep Male 2021'!Q9</f>
        <v>Homicide</v>
      </c>
      <c r="F12" s="31" t="str">
        <f>'Top COD by Age Prep Male 2021'!V9</f>
        <v>COVID</v>
      </c>
      <c r="G12" s="31" t="str">
        <f>'Top COD by Age Prep Male 2021'!AA9</f>
        <v>COVID</v>
      </c>
      <c r="H12" s="33" t="str">
        <f>'Top COD by Age Prep Male 2021'!AF9</f>
        <v>Suicide</v>
      </c>
      <c r="I12" s="27" t="str">
        <f>'Top COD by Age Prep Male 2021'!AK9</f>
        <v>Cancer</v>
      </c>
      <c r="J12" s="20" t="str">
        <f>'Top COD by Age Prep Male 2021'!AP9</f>
        <v>Accidents</v>
      </c>
      <c r="K12" s="36" t="str">
        <f>'Top COD by Age Prep Male 2021'!AU9</f>
        <v>Chronic lower respiratory disease</v>
      </c>
      <c r="L12" s="36" t="str">
        <f>'Top COD by Age Prep Male 2021'!AZ9</f>
        <v>Chronic lower respiratory disease</v>
      </c>
      <c r="M12" s="15" t="str">
        <f>'Top COD by Age Prep Male 2021'!BE9</f>
        <v>Stroke</v>
      </c>
    </row>
    <row r="13" spans="1:13" ht="15" customHeight="1" thickBot="1" x14ac:dyDescent="0.4">
      <c r="B13" s="82"/>
      <c r="C13" s="68">
        <f>'Top COD by Age Prep Male 2021'!I9</f>
        <v>158</v>
      </c>
      <c r="D13" s="66">
        <f>'Top COD by Age Prep Male 2021'!N9</f>
        <v>155</v>
      </c>
      <c r="E13" s="29">
        <f>'Top COD by Age Prep Male 2021'!S9</f>
        <v>316</v>
      </c>
      <c r="F13" s="32">
        <f>'Top COD by Age Prep Male 2021'!X9</f>
        <v>839</v>
      </c>
      <c r="G13" s="32">
        <f>'Top COD by Age Prep Male 2021'!AC9</f>
        <v>3873</v>
      </c>
      <c r="H13" s="34">
        <f>'Top COD by Age Prep Male 2021'!AH9</f>
        <v>6237</v>
      </c>
      <c r="I13" s="26">
        <f>'Top COD by Age Prep Male 2021'!AM9</f>
        <v>15883</v>
      </c>
      <c r="J13" s="21">
        <f>'Top COD by Age Prep Male 2021'!AR9</f>
        <v>23951</v>
      </c>
      <c r="K13" s="16">
        <f>'Top COD by Age Prep Male 2021'!AW9</f>
        <v>19789</v>
      </c>
      <c r="L13" s="16">
        <f>'Top COD by Age Prep Male 2021'!BB9</f>
        <v>22157</v>
      </c>
      <c r="M13" s="16">
        <f>'Top COD by Age Prep Male 2021'!BG9</f>
        <v>21541</v>
      </c>
    </row>
    <row r="14" spans="1:13" ht="22.15" customHeight="1" x14ac:dyDescent="0.35">
      <c r="B14" s="79">
        <v>5</v>
      </c>
      <c r="C14" s="60" t="str">
        <f>'Top COD by Age Prep Male 2021'!G10</f>
        <v>Heart disease</v>
      </c>
      <c r="D14" s="22" t="str">
        <f>'Top COD by Age Prep Male 2021'!L10</f>
        <v>Heart disease</v>
      </c>
      <c r="E14" s="15" t="str">
        <f>'Top COD by Age Prep Male 2021'!Q10</f>
        <v>Congenital anomalies</v>
      </c>
      <c r="F14" s="27" t="str">
        <f>'Top COD by Age Prep Male 2021'!V10</f>
        <v>Cancer</v>
      </c>
      <c r="G14" s="22" t="str">
        <f>'Top COD by Age Prep Male 2021'!AA10</f>
        <v>Heart disease</v>
      </c>
      <c r="H14" s="27" t="str">
        <f>'Top COD by Age Prep Male 2021'!AF10</f>
        <v>Cancer</v>
      </c>
      <c r="I14" s="15" t="str">
        <f>'Top COD by Age Prep Male 2021'!AK10</f>
        <v>Liver disease</v>
      </c>
      <c r="J14" s="15" t="str">
        <f>'Top COD by Age Prep Male 2021'!AP10</f>
        <v>Diabetes</v>
      </c>
      <c r="K14" s="15" t="str">
        <f>'Top COD by Age Prep Male 2021'!AU10</f>
        <v>Diabetes</v>
      </c>
      <c r="L14" s="15" t="str">
        <f>'Top COD by Age Prep Male 2021'!AZ10</f>
        <v>Stroke</v>
      </c>
      <c r="M14" s="15" t="str">
        <f>'Top COD by Age Prep Male 2021'!BE10</f>
        <v>Alzheimers</v>
      </c>
    </row>
    <row r="15" spans="1:13" ht="15" customHeight="1" thickBot="1" x14ac:dyDescent="0.4">
      <c r="B15" s="80"/>
      <c r="C15" s="67">
        <f>'Top COD by Age Prep Male 2021'!I10</f>
        <v>146</v>
      </c>
      <c r="D15" s="23">
        <f>'Top COD by Age Prep Male 2021'!N10</f>
        <v>54</v>
      </c>
      <c r="E15" s="16">
        <f>'Top COD by Age Prep Male 2021'!S10</f>
        <v>184</v>
      </c>
      <c r="F15" s="26">
        <f>'Top COD by Age Prep Male 2021'!X10</f>
        <v>831</v>
      </c>
      <c r="G15" s="23">
        <f>'Top COD by Age Prep Male 2021'!AC10</f>
        <v>2739</v>
      </c>
      <c r="H15" s="26">
        <f>'Top COD by Age Prep Male 2021'!AH10</f>
        <v>4798</v>
      </c>
      <c r="I15" s="16">
        <f>'Top COD by Age Prep Male 2021'!AM10</f>
        <v>6860</v>
      </c>
      <c r="J15" s="16">
        <f>'Top COD by Age Prep Male 2021'!AR10</f>
        <v>11820</v>
      </c>
      <c r="K15" s="16">
        <f>'Top COD by Age Prep Male 2021'!AW10</f>
        <v>16656</v>
      </c>
      <c r="L15" s="16">
        <f>'Top COD by Age Prep Male 2021'!BB10</f>
        <v>20346</v>
      </c>
      <c r="M15" s="16">
        <f>'Top COD by Age Prep Male 2021'!BG10</f>
        <v>20329</v>
      </c>
    </row>
    <row r="16" spans="1:13" ht="22.15" customHeight="1" x14ac:dyDescent="0.35">
      <c r="B16" s="79">
        <v>6</v>
      </c>
      <c r="C16" s="15" t="str">
        <f>'Top COD by Age Prep Male 2021'!G11</f>
        <v>Flu/pneumonia</v>
      </c>
      <c r="D16" s="15" t="str">
        <f>'Top COD by Age Prep Male 2021'!L11</f>
        <v>Perinatal period</v>
      </c>
      <c r="E16" s="24" t="str">
        <f>'Top COD by Age Prep Male 2021'!Q11</f>
        <v>Heart disease</v>
      </c>
      <c r="F16" s="22" t="str">
        <f>'Top COD by Age Prep Male 2021'!V11</f>
        <v>Heart disease</v>
      </c>
      <c r="G16" s="27" t="str">
        <f>'Top COD by Age Prep Male 2021'!AA11</f>
        <v>Cancer</v>
      </c>
      <c r="H16" s="30" t="str">
        <f>'Top COD by Age Prep Male 2021'!AF11</f>
        <v>Homicide</v>
      </c>
      <c r="I16" s="33" t="str">
        <f>'Top COD by Age Prep Male 2021'!AK11</f>
        <v>Suicide</v>
      </c>
      <c r="J16" s="15" t="str">
        <f>'Top COD by Age Prep Male 2021'!AP11</f>
        <v>Liver disease</v>
      </c>
      <c r="K16" s="15" t="str">
        <f>'Top COD by Age Prep Male 2021'!AU11</f>
        <v>Stroke</v>
      </c>
      <c r="L16" s="15" t="str">
        <f>'Top COD by Age Prep Male 2021'!AZ11</f>
        <v>Diabetes</v>
      </c>
      <c r="M16" s="36" t="str">
        <f>'Top COD by Age Prep Male 2021'!BE11</f>
        <v>Chronic lower respiratory disease</v>
      </c>
    </row>
    <row r="17" spans="2:13" ht="15" customHeight="1" thickBot="1" x14ac:dyDescent="0.4">
      <c r="B17" s="80"/>
      <c r="C17" s="16">
        <f>'Top COD by Age Prep Male 2021'!I11</f>
        <v>69</v>
      </c>
      <c r="D17" s="16">
        <f>'Top COD by Age Prep Male 2021'!N11</f>
        <v>39</v>
      </c>
      <c r="E17" s="23">
        <f>'Top COD by Age Prep Male 2021'!S11</f>
        <v>112</v>
      </c>
      <c r="F17" s="23">
        <f>'Top COD by Age Prep Male 2021'!X11</f>
        <v>618</v>
      </c>
      <c r="G17" s="26">
        <f>'Top COD by Age Prep Male 2021'!AC11</f>
        <v>1763</v>
      </c>
      <c r="H17" s="29">
        <f>'Top COD by Age Prep Male 2021'!AH11</f>
        <v>3966</v>
      </c>
      <c r="I17" s="34">
        <f>'Top COD by Age Prep Male 2021'!AM11</f>
        <v>5632</v>
      </c>
      <c r="J17" s="16">
        <f>'Top COD by Age Prep Male 2021'!AR11</f>
        <v>11582</v>
      </c>
      <c r="K17" s="16">
        <f>'Top COD by Age Prep Male 2021'!AW11</f>
        <v>15216</v>
      </c>
      <c r="L17" s="16">
        <f>'Top COD by Age Prep Male 2021'!BB11</f>
        <v>14205</v>
      </c>
      <c r="M17" s="16">
        <f>'Top COD by Age Prep Male 2021'!BG11</f>
        <v>14572</v>
      </c>
    </row>
    <row r="18" spans="2:13" ht="22.15" customHeight="1" x14ac:dyDescent="0.35">
      <c r="B18" s="79">
        <v>7</v>
      </c>
      <c r="C18" s="15" t="str">
        <f>'Top COD by Age Prep Male 2021'!G12</f>
        <v>Septicemia</v>
      </c>
      <c r="D18" s="31" t="str">
        <f>'Top COD by Age Prep Male 2021'!L12</f>
        <v>COVID</v>
      </c>
      <c r="E18" s="31" t="str">
        <f>'Top COD by Age Prep Male 2021'!Q12</f>
        <v>COVID</v>
      </c>
      <c r="F18" s="15" t="str">
        <f>'Top COD by Age Prep Male 2021'!V12</f>
        <v>Congenital anomalies</v>
      </c>
      <c r="G18" s="15" t="str">
        <f>'Top COD by Age Prep Male 2021'!AA12</f>
        <v>Liver disease</v>
      </c>
      <c r="H18" s="15" t="str">
        <f>'Top COD by Age Prep Male 2021'!AF12</f>
        <v>Liver disease</v>
      </c>
      <c r="I18" s="15" t="str">
        <f>'Top COD by Age Prep Male 2021'!AK12</f>
        <v>Diabetes</v>
      </c>
      <c r="J18" s="36" t="str">
        <f>'Top COD by Age Prep Male 2021'!AP12</f>
        <v>Chronic lower respiratory disease</v>
      </c>
      <c r="K18" s="20" t="str">
        <f>'Top COD by Age Prep Male 2021'!AU12</f>
        <v>Accidents</v>
      </c>
      <c r="L18" s="15" t="str">
        <f>'Top COD by Age Prep Male 2021'!AZ12</f>
        <v>Alzheimers</v>
      </c>
      <c r="M18" s="20" t="str">
        <f>'Top COD by Age Prep Male 2021'!BE12</f>
        <v>Accidents</v>
      </c>
    </row>
    <row r="19" spans="2:13" ht="15" customHeight="1" thickBot="1" x14ac:dyDescent="0.4">
      <c r="B19" s="80"/>
      <c r="C19" s="16">
        <f>'Top COD by Age Prep Male 2021'!I12</f>
        <v>64</v>
      </c>
      <c r="D19" s="32">
        <f>'Top COD by Age Prep Male 2021'!N12</f>
        <v>28</v>
      </c>
      <c r="E19" s="32">
        <f>'Top COD by Age Prep Male 2021'!S12</f>
        <v>80</v>
      </c>
      <c r="F19" s="16">
        <f>'Top COD by Age Prep Male 2021'!X12</f>
        <v>242</v>
      </c>
      <c r="G19" s="16">
        <f>'Top COD by Age Prep Male 2021'!AC12</f>
        <v>1129</v>
      </c>
      <c r="H19" s="16">
        <f>'Top COD by Age Prep Male 2021'!AH12</f>
        <v>3704</v>
      </c>
      <c r="I19" s="16">
        <f>'Top COD by Age Prep Male 2021'!AM12</f>
        <v>4870</v>
      </c>
      <c r="J19" s="16">
        <f>'Top COD by Age Prep Male 2021'!AR12</f>
        <v>8761</v>
      </c>
      <c r="K19" s="21">
        <f>'Top COD by Age Prep Male 2021'!AW12</f>
        <v>14704</v>
      </c>
      <c r="L19" s="16">
        <f>'Top COD by Age Prep Male 2021'!BB12</f>
        <v>12518</v>
      </c>
      <c r="M19" s="21">
        <f>'Top COD by Age Prep Male 2021'!BG12</f>
        <v>11223</v>
      </c>
    </row>
    <row r="20" spans="2:13" ht="22.15" customHeight="1" x14ac:dyDescent="0.35">
      <c r="B20" s="79">
        <v>8</v>
      </c>
      <c r="C20" s="15" t="str">
        <f>'Top COD by Age Prep Male 2021'!G13</f>
        <v>Stroke</v>
      </c>
      <c r="D20" s="15" t="str">
        <f>'Top COD by Age Prep Male 2021'!L13</f>
        <v>Stroke</v>
      </c>
      <c r="E20" s="36" t="str">
        <f>'Top COD by Age Prep Male 2021'!Q13</f>
        <v>Chronic lower respiratory disease</v>
      </c>
      <c r="F20" s="15" t="str">
        <f>'Top COD by Age Prep Male 2021'!V13</f>
        <v>Diabetes</v>
      </c>
      <c r="G20" s="15" t="str">
        <f>'Top COD by Age Prep Male 2021'!AA13</f>
        <v>Diabetes</v>
      </c>
      <c r="H20" s="15" t="str">
        <f>'Top COD by Age Prep Male 2021'!AF13</f>
        <v>Diabetes</v>
      </c>
      <c r="I20" s="15" t="str">
        <f>'Top COD by Age Prep Male 2021'!AK13</f>
        <v>Stroke</v>
      </c>
      <c r="J20" s="15" t="str">
        <f>'Top COD by Age Prep Male 2021'!AP13</f>
        <v>Stroke</v>
      </c>
      <c r="K20" s="15" t="str">
        <f>'Top COD by Age Prep Male 2021'!AU13</f>
        <v>Liver disease</v>
      </c>
      <c r="L20" s="20" t="str">
        <f>'Top COD by Age Prep Male 2021'!AZ13</f>
        <v>Accidents</v>
      </c>
      <c r="M20" s="15" t="str">
        <f>'Top COD by Age Prep Male 2021'!BE13</f>
        <v>Diabetes</v>
      </c>
    </row>
    <row r="21" spans="2:13" ht="15" customHeight="1" thickBot="1" x14ac:dyDescent="0.4">
      <c r="B21" s="80"/>
      <c r="C21" s="16">
        <f>'Top COD by Age Prep Male 2021'!I13</f>
        <v>53</v>
      </c>
      <c r="D21" s="16">
        <f>'Top COD by Age Prep Male 2021'!N13</f>
        <v>27</v>
      </c>
      <c r="E21" s="16">
        <f>'Top COD by Age Prep Male 2021'!S13</f>
        <v>64</v>
      </c>
      <c r="F21" s="16">
        <f>'Top COD by Age Prep Male 2021'!X13</f>
        <v>215</v>
      </c>
      <c r="G21" s="16">
        <f>'Top COD by Age Prep Male 2021'!AC13</f>
        <v>779</v>
      </c>
      <c r="H21" s="16">
        <f>'Top COD by Age Prep Male 2021'!AH13</f>
        <v>1850</v>
      </c>
      <c r="I21" s="16">
        <f>'Top COD by Age Prep Male 2021'!AM13</f>
        <v>3338</v>
      </c>
      <c r="J21" s="16">
        <f>'Top COD by Age Prep Male 2021'!AR13</f>
        <v>8536</v>
      </c>
      <c r="K21" s="16">
        <f>'Top COD by Age Prep Male 2021'!AW13</f>
        <v>8204</v>
      </c>
      <c r="L21" s="21">
        <f>'Top COD by Age Prep Male 2021'!BB13</f>
        <v>11540</v>
      </c>
      <c r="M21" s="16">
        <f>'Top COD by Age Prep Male 2021'!BG13</f>
        <v>8208</v>
      </c>
    </row>
    <row r="22" spans="2:13" ht="22.15" customHeight="1" x14ac:dyDescent="0.35">
      <c r="B22" s="79">
        <v>9</v>
      </c>
      <c r="C22" s="31" t="str">
        <f>'Top COD by Age Prep Male 2021'!G14</f>
        <v>COVID</v>
      </c>
      <c r="D22" s="15" t="str">
        <f>'Top COD by Age Prep Male 2021'!L14</f>
        <v>Septicemia</v>
      </c>
      <c r="E22" s="19" t="str">
        <f>'Top COD by Age Prep Male 2021'!Q14</f>
        <v>Stroke</v>
      </c>
      <c r="F22" s="15" t="str">
        <f>'Top COD by Age Prep Male 2021'!V14</f>
        <v>Stroke</v>
      </c>
      <c r="G22" s="15" t="str">
        <f>'Top COD by Age Prep Male 2021'!AA14</f>
        <v>HIV/AIDS</v>
      </c>
      <c r="H22" s="15" t="str">
        <f>'Top COD by Age Prep Male 2021'!AF14</f>
        <v>Stroke</v>
      </c>
      <c r="I22" s="30" t="str">
        <f>'Top COD by Age Prep Male 2021'!AK14</f>
        <v>Homicide</v>
      </c>
      <c r="J22" s="33" t="str">
        <f>'Top COD by Age Prep Male 2021'!AP14</f>
        <v>Suicide</v>
      </c>
      <c r="K22" s="15" t="str">
        <f>'Top COD by Age Prep Male 2021'!AU14</f>
        <v>Kidney disease</v>
      </c>
      <c r="L22" s="15" t="str">
        <f>'Top COD by Age Prep Male 2021'!AZ14</f>
        <v>Parkinsons</v>
      </c>
      <c r="M22" s="15" t="str">
        <f>'Top COD by Age Prep Male 2021'!BE14</f>
        <v>Parkinsons</v>
      </c>
    </row>
    <row r="23" spans="2:13" ht="15" customHeight="1" thickBot="1" x14ac:dyDescent="0.4">
      <c r="B23" s="80"/>
      <c r="C23" s="32">
        <f>'Top COD by Age Prep Male 2021'!I14</f>
        <v>44</v>
      </c>
      <c r="D23" s="16">
        <f>'Top COD by Age Prep Male 2021'!N14</f>
        <v>23</v>
      </c>
      <c r="E23" s="16">
        <f>'Top COD by Age Prep Male 2021'!S14</f>
        <v>45</v>
      </c>
      <c r="F23" s="16">
        <f>'Top COD by Age Prep Male 2021'!X14</f>
        <v>108</v>
      </c>
      <c r="G23" s="16">
        <f>'Top COD by Age Prep Male 2021'!AC14</f>
        <v>411</v>
      </c>
      <c r="H23" s="16">
        <f>'Top COD by Age Prep Male 2021'!AH14</f>
        <v>1267</v>
      </c>
      <c r="I23" s="29">
        <f>'Top COD by Age Prep Male 2021'!AM14</f>
        <v>2184</v>
      </c>
      <c r="J23" s="34">
        <f>'Top COD by Age Prep Male 2021'!AR14</f>
        <v>5568</v>
      </c>
      <c r="K23" s="16">
        <f>'Top COD by Age Prep Male 2021'!AW14</f>
        <v>6697</v>
      </c>
      <c r="L23" s="16">
        <f>'Top COD by Age Prep Male 2021'!BB14</f>
        <v>10570</v>
      </c>
      <c r="M23" s="16">
        <f>'Top COD by Age Prep Male 2021'!BG14</f>
        <v>8188</v>
      </c>
    </row>
    <row r="24" spans="2:13" ht="22.15" customHeight="1" x14ac:dyDescent="0.35">
      <c r="B24" s="79">
        <v>10</v>
      </c>
      <c r="C24" s="15" t="str">
        <f>'Top COD by Age Prep Male 2021'!G15</f>
        <v>Meningitis</v>
      </c>
      <c r="D24" s="15" t="str">
        <f>'Top COD by Age Prep Male 2021'!L15</f>
        <v>Benign neoplasms</v>
      </c>
      <c r="E24" s="19" t="str">
        <f>'Top COD by Age Prep Male 2021'!Q15</f>
        <v>Benign neoplasms</v>
      </c>
      <c r="F24" s="15" t="str">
        <f>'Top COD by Age Prep Male 2021'!V15</f>
        <v>Legal intervention</v>
      </c>
      <c r="G24" s="19" t="str">
        <f>'Top COD by Age Prep Male 2021'!AA15</f>
        <v>Stroke</v>
      </c>
      <c r="H24" s="15" t="str">
        <f>'Top COD by Age Prep Male 2021'!AF15</f>
        <v>Septicemia</v>
      </c>
      <c r="I24" s="15" t="str">
        <f>'Top COD by Age Prep Male 2021'!AK15</f>
        <v>Kidney disease</v>
      </c>
      <c r="J24" s="15" t="str">
        <f>'Top COD by Age Prep Male 2021'!AP15</f>
        <v>Kidney disease</v>
      </c>
      <c r="K24" s="15" t="str">
        <f>'Top COD by Age Prep Male 2021'!AU15</f>
        <v>Septicemia</v>
      </c>
      <c r="L24" s="15" t="str">
        <f>'Top COD by Age Prep Male 2021'!AZ15</f>
        <v>Kidney disease</v>
      </c>
      <c r="M24" s="15" t="str">
        <f>'Top COD by Age Prep Male 2021'!BE15</f>
        <v>Kidney disease</v>
      </c>
    </row>
    <row r="25" spans="2:13" ht="15" customHeight="1" thickBot="1" x14ac:dyDescent="0.4">
      <c r="B25" s="80"/>
      <c r="C25" s="16">
        <f>'Top COD by Age Prep Male 2021'!I15</f>
        <v>32</v>
      </c>
      <c r="D25" s="16">
        <f>'Top COD by Age Prep Male 2021'!N15</f>
        <v>21</v>
      </c>
      <c r="E25" s="16">
        <f>'Top COD by Age Prep Male 2021'!S15</f>
        <v>33</v>
      </c>
      <c r="F25" s="16">
        <f>'Top COD by Age Prep Male 2021'!X15</f>
        <v>94</v>
      </c>
      <c r="G25" s="16">
        <f>'Top COD by Age Prep Male 2021'!AC15</f>
        <v>374</v>
      </c>
      <c r="H25" s="16">
        <f>'Top COD by Age Prep Male 2021'!AH15</f>
        <v>603</v>
      </c>
      <c r="I25" s="16">
        <f>'Top COD by Age Prep Male 2021'!AM15</f>
        <v>1503</v>
      </c>
      <c r="J25" s="16">
        <f>'Top COD by Age Prep Male 2021'!AR15</f>
        <v>3777</v>
      </c>
      <c r="K25" s="16">
        <f>'Top COD by Age Prep Male 2021'!AW15</f>
        <v>5435</v>
      </c>
      <c r="L25" s="16">
        <f>'Top COD by Age Prep Male 2021'!BB15</f>
        <v>8204</v>
      </c>
      <c r="M25" s="16">
        <f>'Top COD by Age Prep Male 2021'!BG15</f>
        <v>7571</v>
      </c>
    </row>
    <row r="26" spans="2:13" x14ac:dyDescent="0.35">
      <c r="B26" t="s">
        <v>727</v>
      </c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</row>
  </sheetData>
  <mergeCells count="11">
    <mergeCell ref="B18:B19"/>
    <mergeCell ref="B20:B21"/>
    <mergeCell ref="B22:B23"/>
    <mergeCell ref="B24:B25"/>
    <mergeCell ref="B4:M4"/>
    <mergeCell ref="B6:B7"/>
    <mergeCell ref="B8:B9"/>
    <mergeCell ref="B10:B11"/>
    <mergeCell ref="B12:B13"/>
    <mergeCell ref="B14:B15"/>
    <mergeCell ref="B16:B17"/>
  </mergeCells>
  <pageMargins left="0.7" right="0.7" top="0.75" bottom="0.75" header="0.3" footer="0.3"/>
  <pageSetup scale="97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8B372C-03BA-404C-87BB-3970A14F3072}">
  <sheetPr codeName="Sheet24">
    <tabColor theme="6" tint="-0.499984740745262"/>
    <pageSetUpPr fitToPage="1"/>
  </sheetPr>
  <dimension ref="B1:M26"/>
  <sheetViews>
    <sheetView showGridLines="0" zoomScale="160" zoomScaleNormal="160" workbookViewId="0">
      <selection sqref="A1:M26"/>
    </sheetView>
  </sheetViews>
  <sheetFormatPr defaultRowHeight="14.5" x14ac:dyDescent="0.35"/>
  <cols>
    <col min="2" max="13" width="10.54296875" customWidth="1"/>
  </cols>
  <sheetData>
    <row r="1" spans="2:13" ht="15" thickBot="1" x14ac:dyDescent="0.4">
      <c r="B1" s="73" t="s">
        <v>730</v>
      </c>
      <c r="C1" s="74">
        <f>'Top COD Rate Table 2018 Male'!C3/'Top COD Rate Table 2018 Female'!C3</f>
        <v>1.2260448692084591</v>
      </c>
      <c r="D1" s="74">
        <f>'Top COD Rate Table 2018 Male'!D3/'Top COD Rate Table 2018 Female'!D3</f>
        <v>1.350110473592584</v>
      </c>
      <c r="E1" s="74">
        <f>'Top COD Rate Table 2018 Male'!E3/'Top COD Rate Table 2018 Female'!E3</f>
        <v>1.2463257559884646</v>
      </c>
      <c r="F1" s="74">
        <f>'Top COD Rate Table 2018 Male'!F3/'Top COD Rate Table 2018 Female'!F3</f>
        <v>2.5809575594724681</v>
      </c>
      <c r="G1" s="74">
        <f>'Top COD Rate Table 2018 Male'!G3/'Top COD Rate Table 2018 Female'!G3</f>
        <v>2.2018896837039295</v>
      </c>
      <c r="H1" s="74">
        <f>'Top COD Rate Table 2018 Male'!H3/'Top COD Rate Table 2018 Female'!H3</f>
        <v>1.7801770834822979</v>
      </c>
      <c r="I1" s="74">
        <f>'Top COD Rate Table 2018 Male'!I3/'Top COD Rate Table 2018 Female'!I3</f>
        <v>1.6257096650034788</v>
      </c>
      <c r="J1" s="74">
        <f>'Top COD Rate Table 2018 Male'!J3/'Top COD Rate Table 2018 Female'!J3</f>
        <v>1.6701210121891967</v>
      </c>
      <c r="K1" s="74">
        <f>'Top COD Rate Table 2018 Male'!K3/'Top COD Rate Table 2018 Female'!K3</f>
        <v>1.5456674587749011</v>
      </c>
      <c r="L1" s="74">
        <f>'Top COD Rate Table 2018 Male'!L3/'Top COD Rate Table 2018 Female'!L3</f>
        <v>1.3608575452364702</v>
      </c>
      <c r="M1" s="74">
        <f>'Top COD Rate Table 2018 Male'!M3/'Top COD Rate Table 2018 Female'!M3</f>
        <v>1.1269578208517006</v>
      </c>
    </row>
    <row r="2" spans="2:13" x14ac:dyDescent="0.35">
      <c r="B2" s="45"/>
      <c r="C2" s="37" t="str">
        <f>C5</f>
        <v xml:space="preserve">&lt; 1 </v>
      </c>
      <c r="D2" s="37" t="str">
        <f t="shared" ref="D2:M2" si="0">D5</f>
        <v>1-4</v>
      </c>
      <c r="E2" s="37" t="str">
        <f t="shared" si="0"/>
        <v xml:space="preserve">5-14 </v>
      </c>
      <c r="F2" s="37" t="str">
        <f t="shared" si="0"/>
        <v xml:space="preserve">15-24 </v>
      </c>
      <c r="G2" s="37" t="str">
        <f t="shared" si="0"/>
        <v xml:space="preserve">25-34 </v>
      </c>
      <c r="H2" s="37" t="str">
        <f t="shared" si="0"/>
        <v xml:space="preserve">35-44 </v>
      </c>
      <c r="I2" s="37" t="str">
        <f t="shared" si="0"/>
        <v xml:space="preserve">45-54 </v>
      </c>
      <c r="J2" s="37" t="str">
        <f t="shared" si="0"/>
        <v xml:space="preserve">55-64 </v>
      </c>
      <c r="K2" s="37" t="str">
        <f t="shared" si="0"/>
        <v xml:space="preserve">65-74 </v>
      </c>
      <c r="L2" s="37" t="str">
        <f t="shared" si="0"/>
        <v xml:space="preserve">75-84 </v>
      </c>
      <c r="M2" s="46" t="str">
        <f t="shared" si="0"/>
        <v xml:space="preserve">85+ </v>
      </c>
    </row>
    <row r="3" spans="2:13" ht="29.5" thickBot="1" x14ac:dyDescent="0.4">
      <c r="B3" s="47" t="s">
        <v>347</v>
      </c>
      <c r="C3" s="49">
        <f>'Top COD Table 2018 Male'!C3/'Top COD Table 2018 Male'!C1</f>
        <v>6.1305406895080274E-3</v>
      </c>
      <c r="D3" s="49">
        <f>'Top COD Table 2018 Male'!D3/'Top COD Table 2018 Male'!D1</f>
        <v>2.7475297037604407E-4</v>
      </c>
      <c r="E3" s="49">
        <f>'Top COD Table 2018 Male'!E3/'Top COD Table 2018 Male'!E1</f>
        <v>1.4689034428407762E-4</v>
      </c>
      <c r="F3" s="49">
        <f>'Top COD Table 2018 Male'!F3/'Top COD Table 2018 Male'!F1</f>
        <v>1.0014353998404201E-3</v>
      </c>
      <c r="G3" s="49">
        <f>'Top COD Table 2018 Male'!G3/'Top COD Table 2018 Male'!G1</f>
        <v>1.7605666418893107E-3</v>
      </c>
      <c r="H3" s="49">
        <f>'Top COD Table 2018 Male'!H3/'Top COD Table 2018 Male'!H1</f>
        <v>2.4954827177524337E-3</v>
      </c>
      <c r="I3" s="49">
        <f>'Top COD Table 2018 Male'!I3/'Top COD Table 2018 Male'!I1</f>
        <v>4.9184074038121041E-3</v>
      </c>
      <c r="J3" s="49">
        <f>'Top COD Table 2018 Male'!J3/'Top COD Table 2018 Male'!J1</f>
        <v>1.1190476645683635E-2</v>
      </c>
      <c r="K3" s="49">
        <f>'Top COD Table 2018 Male'!K3/'Top COD Table 2018 Male'!K1</f>
        <v>2.1964701179306455E-2</v>
      </c>
      <c r="L3" s="49">
        <f>'Top COD Table 2018 Male'!L3/'Top COD Table 2018 Male'!L1</f>
        <v>5.1549508243455125E-2</v>
      </c>
      <c r="M3" s="49">
        <f>'Top COD Table 2018 Male'!M3/'Top COD Table 2018 Male'!M1</f>
        <v>0.14503977954097982</v>
      </c>
    </row>
    <row r="4" spans="2:13" ht="28.5" x14ac:dyDescent="0.65">
      <c r="B4" s="83" t="s">
        <v>733</v>
      </c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</row>
    <row r="5" spans="2:13" ht="16" thickBot="1" x14ac:dyDescent="0.4">
      <c r="B5" s="18" t="s">
        <v>334</v>
      </c>
      <c r="C5" s="17" t="s">
        <v>335</v>
      </c>
      <c r="D5" s="17" t="s">
        <v>15</v>
      </c>
      <c r="E5" s="17" t="s">
        <v>336</v>
      </c>
      <c r="F5" s="17" t="s">
        <v>337</v>
      </c>
      <c r="G5" s="17" t="s">
        <v>338</v>
      </c>
      <c r="H5" s="17" t="s">
        <v>339</v>
      </c>
      <c r="I5" s="17" t="s">
        <v>340</v>
      </c>
      <c r="J5" s="17" t="s">
        <v>341</v>
      </c>
      <c r="K5" s="17" t="s">
        <v>342</v>
      </c>
      <c r="L5" s="17" t="s">
        <v>343</v>
      </c>
      <c r="M5" s="17" t="s">
        <v>344</v>
      </c>
    </row>
    <row r="6" spans="2:13" ht="22.15" customHeight="1" x14ac:dyDescent="0.35">
      <c r="B6" s="79">
        <v>1</v>
      </c>
      <c r="C6" s="15" t="str">
        <f>'Top COD by Age Prep Male 2018'!G6</f>
        <v>Perinatal period</v>
      </c>
      <c r="D6" s="20" t="str">
        <f>'Top COD by Age Prep Male 2018'!L6</f>
        <v>Accidents</v>
      </c>
      <c r="E6" s="20" t="str">
        <f>'Top COD by Age Prep Male 2018'!Q6</f>
        <v>Accidents</v>
      </c>
      <c r="F6" s="20" t="str">
        <f>'Top COD by Age Prep Male 2018'!V6</f>
        <v>Accidents</v>
      </c>
      <c r="G6" s="20" t="str">
        <f>'Top COD by Age Prep Male 2018'!AA6</f>
        <v>Accidents</v>
      </c>
      <c r="H6" s="20" t="str">
        <f>'Top COD by Age Prep Male 2018'!AF6</f>
        <v>Accidents</v>
      </c>
      <c r="I6" s="22" t="str">
        <f>'Top COD by Age Prep Male 2018'!AK6</f>
        <v>Heart disease</v>
      </c>
      <c r="J6" s="25" t="str">
        <f>'Top COD by Age Prep Male 2018'!AP6</f>
        <v>Cancer</v>
      </c>
      <c r="K6" s="27" t="str">
        <f>'Top COD by Age Prep Male 2018'!AU6</f>
        <v>Cancer</v>
      </c>
      <c r="L6" s="22" t="str">
        <f>'Top COD by Age Prep Male 2018'!AZ6</f>
        <v>Heart disease</v>
      </c>
      <c r="M6" s="22" t="str">
        <f>'Top COD by Age Prep Male 2018'!BE6</f>
        <v>Heart disease</v>
      </c>
    </row>
    <row r="7" spans="2:13" ht="15" customHeight="1" thickBot="1" x14ac:dyDescent="0.4">
      <c r="B7" s="80"/>
      <c r="C7" s="38">
        <f>'Top COD Table 2018 Male'!C7/'Top COD Table 2018 Male'!C$1</f>
        <v>3.0490143535322491E-3</v>
      </c>
      <c r="D7" s="44">
        <f>'Top COD Table 2018 Male'!D7/'Top COD Table 2018 Male'!D$1</f>
        <v>9.3095076899595851E-5</v>
      </c>
      <c r="E7" s="44">
        <f>'Top COD Table 2018 Male'!E7/'Top COD Table 2018 Male'!E$1</f>
        <v>4.1144552780642323E-5</v>
      </c>
      <c r="F7" s="44">
        <f>'Top COD Table 2018 Male'!F7/'Top COD Table 2018 Male'!F$1</f>
        <v>3.9246548180768917E-4</v>
      </c>
      <c r="G7" s="44">
        <f>'Top COD Table 2018 Male'!G7/'Top COD Table 2018 Male'!G$1</f>
        <v>7.8041562625251991E-4</v>
      </c>
      <c r="H7" s="44">
        <f>'Top COD Table 2018 Male'!H7/'Top COD Table 2018 Male'!H$1</f>
        <v>7.8843575744622974E-4</v>
      </c>
      <c r="I7" s="42">
        <f>'Top COD Table 2018 Male'!I7/'Top COD Table 2018 Male'!I$1</f>
        <v>1.101250063165729E-3</v>
      </c>
      <c r="J7" s="39">
        <f>'Top COD Table 2018 Male'!J7/'Top COD Table 2018 Male'!J$1</f>
        <v>3.0339436075432244E-3</v>
      </c>
      <c r="K7" s="39">
        <f>'Top COD Table 2018 Male'!K7/'Top COD Table 2018 Male'!K$1</f>
        <v>6.5503610290125322E-3</v>
      </c>
      <c r="L7" s="42">
        <f>'Top COD Table 2018 Male'!L7/'Top COD Table 2018 Male'!L$1</f>
        <v>1.2821898607877608E-2</v>
      </c>
      <c r="M7" s="42">
        <f>'Top COD Table 2018 Male'!M7/'Top COD Table 2018 Male'!M$1</f>
        <v>4.358657828010834E-2</v>
      </c>
    </row>
    <row r="8" spans="2:13" ht="22.15" customHeight="1" x14ac:dyDescent="0.35">
      <c r="B8" s="79">
        <v>2</v>
      </c>
      <c r="C8" s="56" t="str">
        <f>'Top COD by Age Prep Male 2018'!G7</f>
        <v>Congenital anomalies</v>
      </c>
      <c r="D8" s="64" t="str">
        <f>'Top COD by Age Prep Male 2018'!L7</f>
        <v>Homicide</v>
      </c>
      <c r="E8" s="25" t="str">
        <f>'Top COD by Age Prep Male 2018'!Q7</f>
        <v>Cancer</v>
      </c>
      <c r="F8" s="33" t="str">
        <f>'Top COD by Age Prep Male 2018'!V7</f>
        <v>Suicide</v>
      </c>
      <c r="G8" s="33" t="str">
        <f>'Top COD by Age Prep Male 2018'!AA7</f>
        <v>Suicide</v>
      </c>
      <c r="H8" s="60" t="str">
        <f>'Top COD by Age Prep Male 2018'!AF7</f>
        <v>Heart disease</v>
      </c>
      <c r="I8" s="25" t="str">
        <f>'Top COD by Age Prep Male 2018'!AK7</f>
        <v>Cancer</v>
      </c>
      <c r="J8" s="60" t="str">
        <f>'Top COD by Age Prep Male 2018'!AP7</f>
        <v>Heart disease</v>
      </c>
      <c r="K8" s="22" t="str">
        <f>'Top COD by Age Prep Male 2018'!AU7</f>
        <v>Heart disease</v>
      </c>
      <c r="L8" s="27" t="str">
        <f>'Top COD by Age Prep Male 2018'!AZ7</f>
        <v>Cancer</v>
      </c>
      <c r="M8" s="27" t="str">
        <f>'Top COD by Age Prep Male 2018'!BE7</f>
        <v>Cancer</v>
      </c>
    </row>
    <row r="9" spans="2:13" ht="15" customHeight="1" thickBot="1" x14ac:dyDescent="0.4">
      <c r="B9" s="80"/>
      <c r="C9" s="72">
        <f>'Top COD Table 2018 Male'!C9/'Top COD Table 2018 Male'!C$1</f>
        <v>1.1968473537024289E-3</v>
      </c>
      <c r="D9" s="65">
        <f>'Top COD Table 2018 Male'!D9/'Top COD Table 2018 Male'!D$1</f>
        <v>2.584613319186148E-5</v>
      </c>
      <c r="E9" s="39">
        <f>'Top COD Table 2018 Male'!E9/'Top COD Table 2018 Male'!E$1</f>
        <v>2.1358933540820115E-5</v>
      </c>
      <c r="F9" s="41">
        <f>'Top COD Table 2018 Male'!F9/'Top COD Table 2018 Male'!F$1</f>
        <v>2.2701568565084768E-4</v>
      </c>
      <c r="G9" s="41">
        <f>'Top COD Table 2018 Male'!G9/'Top COD Table 2018 Male'!G$1</f>
        <v>2.7358061315576357E-4</v>
      </c>
      <c r="H9" s="61">
        <f>'Top COD Table 2018 Male'!H9/'Top COD Table 2018 Male'!H$1</f>
        <v>3.5064796285142516E-4</v>
      </c>
      <c r="I9" s="39">
        <f>'Top COD Table 2018 Male'!I9/'Top COD Table 2018 Male'!I$1</f>
        <v>8.7205218078279933E-4</v>
      </c>
      <c r="J9" s="61">
        <f>'Top COD Table 2018 Male'!J9/'Top COD Table 2018 Male'!J$1</f>
        <v>2.7628990890325605E-3</v>
      </c>
      <c r="K9" s="42">
        <f>'Top COD Table 2018 Male'!K9/'Top COD Table 2018 Male'!K$1</f>
        <v>5.418681693953111E-3</v>
      </c>
      <c r="L9" s="39">
        <f>'Top COD Table 2018 Male'!L9/'Top COD Table 2018 Male'!L$1</f>
        <v>1.258299876466955E-2</v>
      </c>
      <c r="M9" s="39">
        <f>'Top COD Table 2018 Male'!M9/'Top COD Table 2018 Male'!M$1</f>
        <v>2.1444790864486415E-2</v>
      </c>
    </row>
    <row r="10" spans="2:13" ht="22.15" customHeight="1" x14ac:dyDescent="0.35">
      <c r="B10" s="79">
        <v>3</v>
      </c>
      <c r="C10" s="20" t="str">
        <f>'Top COD by Age Prep Male 2018'!G8</f>
        <v>Accidents</v>
      </c>
      <c r="D10" s="15" t="str">
        <f>'Top COD by Age Prep Male 2018'!L8</f>
        <v>Congenital anomalies</v>
      </c>
      <c r="E10" s="35" t="str">
        <f>'Top COD by Age Prep Male 2018'!Q8</f>
        <v>Suicide</v>
      </c>
      <c r="F10" s="64" t="str">
        <f>'Top COD by Age Prep Male 2018'!V8</f>
        <v>Homicide</v>
      </c>
      <c r="G10" s="30" t="str">
        <f>'Top COD by Age Prep Male 2018'!AA8</f>
        <v>Homicide</v>
      </c>
      <c r="H10" s="33" t="str">
        <f>'Top COD by Age Prep Male 2018'!AF8</f>
        <v>Suicide</v>
      </c>
      <c r="I10" s="20" t="str">
        <f>'Top COD by Age Prep Male 2018'!AK8</f>
        <v>Accidents</v>
      </c>
      <c r="J10" s="20" t="str">
        <f>'Top COD by Age Prep Male 2018'!AP8</f>
        <v>Accidents</v>
      </c>
      <c r="K10" s="36" t="str">
        <f>'Top COD by Age Prep Male 2018'!AU8</f>
        <v>Chronic lower respiratory disease</v>
      </c>
      <c r="L10" s="36" t="str">
        <f>'Top COD by Age Prep Male 2018'!AZ8</f>
        <v>Chronic lower respiratory disease</v>
      </c>
      <c r="M10" s="15" t="str">
        <f>'Top COD by Age Prep Male 2018'!BE8</f>
        <v>Alzheimers</v>
      </c>
    </row>
    <row r="11" spans="2:13" ht="15" customHeight="1" thickBot="1" x14ac:dyDescent="0.4">
      <c r="B11" s="80"/>
      <c r="C11" s="44">
        <f>'Top COD Table 2018 Male'!C11/'Top COD Table 2018 Male'!C$1</f>
        <v>3.5001181099362204E-4</v>
      </c>
      <c r="D11" s="38">
        <f>'Top COD Table 2018 Male'!D11/'Top COD Table 2018 Male'!D$1</f>
        <v>2.5723639669625172E-5</v>
      </c>
      <c r="E11" s="41">
        <f>'Top COD Table 2018 Male'!E11/'Top COD Table 2018 Male'!E$1</f>
        <v>1.8784419230096264E-5</v>
      </c>
      <c r="F11" s="65">
        <f>'Top COD Table 2018 Male'!F11/'Top COD Table 2018 Male'!F$1</f>
        <v>1.7841822077309556E-4</v>
      </c>
      <c r="G11" s="40">
        <f>'Top COD Table 2018 Male'!G11/'Top COD Table 2018 Male'!G$1</f>
        <v>1.8793049363550248E-4</v>
      </c>
      <c r="H11" s="41">
        <f>'Top COD Table 2018 Male'!H11/'Top COD Table 2018 Male'!H$1</f>
        <v>2.807029474052342E-4</v>
      </c>
      <c r="I11" s="44">
        <f>'Top COD Table 2018 Male'!I11/'Top COD Table 2018 Male'!I$1</f>
        <v>7.8525102863990137E-4</v>
      </c>
      <c r="J11" s="44">
        <f>'Top COD Table 2018 Male'!J11/'Top COD Table 2018 Male'!J$1</f>
        <v>8.0994710342434286E-4</v>
      </c>
      <c r="K11" s="38">
        <f>'Top COD Table 2018 Male'!K11/'Top COD Table 2018 Male'!K$1</f>
        <v>1.4327445048938007E-3</v>
      </c>
      <c r="L11" s="38">
        <f>'Top COD Table 2018 Male'!L11/'Top COD Table 2018 Male'!L$1</f>
        <v>3.6627844823490284E-3</v>
      </c>
      <c r="M11" s="38">
        <f>'Top COD Table 2018 Male'!M11/'Top COD Table 2018 Male'!M$1</f>
        <v>9.3301222474333461E-3</v>
      </c>
    </row>
    <row r="12" spans="2:13" ht="22.15" customHeight="1" x14ac:dyDescent="0.35">
      <c r="B12" s="79">
        <v>4</v>
      </c>
      <c r="C12" s="64" t="str">
        <f>'Top COD by Age Prep Male 2018'!G9</f>
        <v>Homicide</v>
      </c>
      <c r="D12" s="62" t="str">
        <f>'Top COD by Age Prep Male 2018'!L9</f>
        <v>Cancer</v>
      </c>
      <c r="E12" s="15" t="str">
        <f>'Top COD by Age Prep Male 2018'!Q9</f>
        <v>Congenital anomalies</v>
      </c>
      <c r="F12" s="25" t="str">
        <f>'Top COD by Age Prep Male 2018'!V9</f>
        <v>Cancer</v>
      </c>
      <c r="G12" s="60" t="str">
        <f>'Top COD by Age Prep Male 2018'!AA9</f>
        <v>Heart disease</v>
      </c>
      <c r="H12" s="25" t="str">
        <f>'Top COD by Age Prep Male 2018'!AF9</f>
        <v>Cancer</v>
      </c>
      <c r="I12" s="33" t="str">
        <f>'Top COD by Age Prep Male 2018'!AK9</f>
        <v>Suicide</v>
      </c>
      <c r="J12" s="36" t="str">
        <f>'Top COD by Age Prep Male 2018'!AP9</f>
        <v>Chronic lower respiratory disease</v>
      </c>
      <c r="K12" s="15" t="str">
        <f>'Top COD by Age Prep Male 2018'!AU9</f>
        <v>Diabetes</v>
      </c>
      <c r="L12" s="15" t="str">
        <f>'Top COD by Age Prep Male 2018'!AZ9</f>
        <v>Stroke</v>
      </c>
      <c r="M12" s="15" t="str">
        <f>'Top COD by Age Prep Male 2018'!BE9</f>
        <v>Stroke</v>
      </c>
    </row>
    <row r="13" spans="2:13" ht="15" customHeight="1" thickBot="1" x14ac:dyDescent="0.4">
      <c r="B13" s="80"/>
      <c r="C13" s="65">
        <f>'Top COD Table 2018 Male'!C13/'Top COD Table 2018 Male'!C$1</f>
        <v>7.8231957754742814E-5</v>
      </c>
      <c r="D13" s="63">
        <f>'Top COD Table 2018 Male'!D13/'Top COD Table 2018 Male'!D$1</f>
        <v>2.2416314569244791E-5</v>
      </c>
      <c r="E13" s="38">
        <f>'Top COD Table 2018 Male'!E13/'Top COD Table 2018 Male'!E$1</f>
        <v>8.7247429418975029E-6</v>
      </c>
      <c r="F13" s="39">
        <f>'Top COD Table 2018 Male'!F13/'Top COD Table 2018 Male'!F$1</f>
        <v>3.8905273848762231E-5</v>
      </c>
      <c r="G13" s="61">
        <f>'Top COD Table 2018 Male'!G13/'Top COD Table 2018 Male'!G$1</f>
        <v>1.0085861659805394E-4</v>
      </c>
      <c r="H13" s="39">
        <f>'Top COD Table 2018 Male'!H13/'Top COD Table 2018 Male'!H$1</f>
        <v>2.2129825720336514E-4</v>
      </c>
      <c r="I13" s="41">
        <f>'Top COD Table 2018 Male'!I13/'Top COD Table 2018 Male'!I$1</f>
        <v>3.0192975075168433E-4</v>
      </c>
      <c r="J13" s="38">
        <f>'Top COD Table 2018 Male'!J13/'Top COD Table 2018 Male'!J$1</f>
        <v>4.730655821356318E-4</v>
      </c>
      <c r="K13" s="38">
        <f>'Top COD Table 2018 Male'!K13/'Top COD Table 2018 Male'!K$1</f>
        <v>9.1842776454022278E-4</v>
      </c>
      <c r="L13" s="38">
        <f>'Top COD Table 2018 Male'!L13/'Top COD Table 2018 Male'!L$1</f>
        <v>2.6653145341378817E-3</v>
      </c>
      <c r="M13" s="38">
        <f>'Top COD Table 2018 Male'!M13/'Top COD Table 2018 Male'!M$1</f>
        <v>8.7978077932040037E-3</v>
      </c>
    </row>
    <row r="14" spans="2:13" ht="22.15" customHeight="1" x14ac:dyDescent="0.35">
      <c r="B14" s="79">
        <v>5</v>
      </c>
      <c r="C14" s="60" t="str">
        <f>'Top COD by Age Prep Male 2018'!G10</f>
        <v>Heart disease</v>
      </c>
      <c r="D14" s="15" t="str">
        <f>'Top COD by Age Prep Male 2018'!L10</f>
        <v>Flu/pneumonia</v>
      </c>
      <c r="E14" s="64" t="str">
        <f>'Top COD by Age Prep Male 2018'!Q10</f>
        <v>Homicide</v>
      </c>
      <c r="F14" s="60" t="str">
        <f>'Top COD by Age Prep Male 2018'!V10</f>
        <v>Heart disease</v>
      </c>
      <c r="G14" s="25" t="str">
        <f>'Top COD by Age Prep Male 2018'!AA10</f>
        <v>Cancer</v>
      </c>
      <c r="H14" s="64" t="str">
        <f>'Top COD by Age Prep Male 2018'!AF10</f>
        <v>Homicide</v>
      </c>
      <c r="I14" s="15" t="str">
        <f>'Top COD by Age Prep Male 2018'!AK10</f>
        <v>Liver disease</v>
      </c>
      <c r="J14" s="15" t="str">
        <f>'Top COD by Age Prep Male 2018'!AP10</f>
        <v>Liver disease</v>
      </c>
      <c r="K14" s="15" t="str">
        <f>'Top COD by Age Prep Male 2018'!AU10</f>
        <v>Stroke</v>
      </c>
      <c r="L14" s="15" t="str">
        <f>'Top COD by Age Prep Male 2018'!AZ10</f>
        <v>Alzheimers</v>
      </c>
      <c r="M14" s="36" t="str">
        <f>'Top COD by Age Prep Male 2018'!BE10</f>
        <v>Chronic lower respiratory disease</v>
      </c>
    </row>
    <row r="15" spans="2:13" ht="15" customHeight="1" thickBot="1" x14ac:dyDescent="0.4">
      <c r="B15" s="80"/>
      <c r="C15" s="61">
        <f>'Top COD Table 2018 Male'!C15/'Top COD Table 2018 Male'!C$1</f>
        <v>7.5691959126342073E-5</v>
      </c>
      <c r="D15" s="38">
        <f>'Top COD Table 2018 Male'!D15/'Top COD Table 2018 Male'!D$1</f>
        <v>8.4520530343054134E-6</v>
      </c>
      <c r="E15" s="65">
        <f>'Top COD Table 2018 Male'!E15/'Top COD Table 2018 Male'!E$1</f>
        <v>7.7712191231108904E-6</v>
      </c>
      <c r="F15" s="61">
        <f>'Top COD Table 2018 Male'!F15/'Top COD Table 2018 Male'!F$1</f>
        <v>2.7938991980280713E-5</v>
      </c>
      <c r="G15" s="39">
        <f>'Top COD Table 2018 Male'!G15/'Top COD Table 2018 Male'!G$1</f>
        <v>7.4879229238538131E-5</v>
      </c>
      <c r="H15" s="65">
        <f>'Top COD Table 2018 Male'!H15/'Top COD Table 2018 Male'!H$1</f>
        <v>1.2886397637412812E-4</v>
      </c>
      <c r="I15" s="38">
        <f>'Top COD Table 2018 Male'!I15/'Top COD Table 2018 Male'!I$1</f>
        <v>2.5957585150080314E-4</v>
      </c>
      <c r="J15" s="38">
        <f>'Top COD Table 2018 Male'!J15/'Top COD Table 2018 Male'!J$1</f>
        <v>4.6198653326903565E-4</v>
      </c>
      <c r="K15" s="38">
        <f>'Top COD Table 2018 Male'!K15/'Top COD Table 2018 Male'!K$1</f>
        <v>8.8719111250564625E-4</v>
      </c>
      <c r="L15" s="38">
        <f>'Top COD Table 2018 Male'!L15/'Top COD Table 2018 Male'!L$1</f>
        <v>1.8525502446904546E-3</v>
      </c>
      <c r="M15" s="38">
        <f>'Top COD Table 2018 Male'!M15/'Top COD Table 2018 Male'!M$1</f>
        <v>7.746938224434609E-3</v>
      </c>
    </row>
    <row r="16" spans="2:13" ht="22.15" customHeight="1" x14ac:dyDescent="0.35">
      <c r="B16" s="79">
        <v>6</v>
      </c>
      <c r="C16" s="15" t="str">
        <f>'Top COD by Age Prep Male 2018'!G11</f>
        <v>Flu/pneumonia</v>
      </c>
      <c r="D16" s="60" t="str">
        <f>'Top COD by Age Prep Male 2018'!L11</f>
        <v>Heart disease</v>
      </c>
      <c r="E16" s="24" t="str">
        <f>'Top COD by Age Prep Male 2018'!Q11</f>
        <v>Heart disease</v>
      </c>
      <c r="F16" s="15" t="str">
        <f>'Top COD by Age Prep Male 2018'!V11</f>
        <v>Congenital anomalies</v>
      </c>
      <c r="G16" s="15" t="str">
        <f>'Top COD by Age Prep Male 2018'!AA11</f>
        <v>Liver disease</v>
      </c>
      <c r="H16" s="15" t="str">
        <f>'Top COD by Age Prep Male 2018'!AF11</f>
        <v>Liver disease</v>
      </c>
      <c r="I16" s="15" t="str">
        <f>'Top COD by Age Prep Male 2018'!AK11</f>
        <v>Diabetes</v>
      </c>
      <c r="J16" s="15" t="str">
        <f>'Top COD by Age Prep Male 2018'!AP11</f>
        <v>Diabetes</v>
      </c>
      <c r="K16" s="20" t="str">
        <f>'Top COD by Age Prep Male 2018'!AU11</f>
        <v>Accidents</v>
      </c>
      <c r="L16" s="15" t="str">
        <f>'Top COD by Age Prep Male 2018'!AZ11</f>
        <v>Diabetes</v>
      </c>
      <c r="M16" s="15" t="str">
        <f>'Top COD by Age Prep Male 2018'!BE11</f>
        <v>Flu/pneumonia</v>
      </c>
    </row>
    <row r="17" spans="2:13" ht="15" customHeight="1" thickBot="1" x14ac:dyDescent="0.4">
      <c r="B17" s="80"/>
      <c r="C17" s="38">
        <f>'Top COD Table 2018 Male'!C17/'Top COD Table 2018 Male'!C$1</f>
        <v>5.181597201937511E-5</v>
      </c>
      <c r="D17" s="61">
        <f>'Top COD Table 2018 Male'!D17/'Top COD Table 2018 Male'!D$1</f>
        <v>7.1046242897059995E-6</v>
      </c>
      <c r="E17" s="42">
        <f>'Top COD Table 2018 Male'!E17/'Top COD Table 2018 Male'!E$1</f>
        <v>4.3385333754790857E-6</v>
      </c>
      <c r="F17" s="38">
        <f>'Top COD Table 2018 Male'!F17/'Top COD Table 2018 Male'!F$1</f>
        <v>1.0056216983130355E-5</v>
      </c>
      <c r="G17" s="38">
        <f>'Top COD Table 2018 Male'!G17/'Top COD Table 2018 Male'!G$1</f>
        <v>2.5160799698104872E-5</v>
      </c>
      <c r="H17" s="38">
        <f>'Top COD Table 2018 Male'!H17/'Top COD Table 2018 Male'!H$1</f>
        <v>9.4085760360605416E-5</v>
      </c>
      <c r="I17" s="38">
        <f>'Top COD Table 2018 Male'!I17/'Top COD Table 2018 Male'!I$1</f>
        <v>1.9716470340927467E-4</v>
      </c>
      <c r="J17" s="38">
        <f>'Top COD Table 2018 Male'!J17/'Top COD Table 2018 Male'!J$1</f>
        <v>4.6134924284750578E-4</v>
      </c>
      <c r="K17" s="44">
        <f>'Top COD Table 2018 Male'!K17/'Top COD Table 2018 Male'!K$1</f>
        <v>7.3683401439763978E-4</v>
      </c>
      <c r="L17" s="38">
        <f>'Top COD Table 2018 Male'!L17/'Top COD Table 2018 Male'!L$1</f>
        <v>1.7147633867059438E-3</v>
      </c>
      <c r="M17" s="38">
        <f>'Top COD Table 2018 Male'!M17/'Top COD Table 2018 Male'!M$1</f>
        <v>4.3973989688234861E-3</v>
      </c>
    </row>
    <row r="18" spans="2:13" ht="22.15" customHeight="1" x14ac:dyDescent="0.35">
      <c r="B18" s="79">
        <v>7</v>
      </c>
      <c r="C18" s="15" t="str">
        <f>'Top COD by Age Prep Male 2018'!G12</f>
        <v>Septicemia</v>
      </c>
      <c r="D18" s="15" t="str">
        <f>'Top COD by Age Prep Male 2018'!L12</f>
        <v>Perinatal period</v>
      </c>
      <c r="E18" s="36" t="str">
        <f>'Top COD by Age Prep Male 2018'!Q12</f>
        <v>Chronic lower respiratory disease</v>
      </c>
      <c r="F18" s="15" t="str">
        <f>'Top COD by Age Prep Male 2018'!V12</f>
        <v>Diabetes</v>
      </c>
      <c r="G18" s="15" t="str">
        <f>'Top COD by Age Prep Male 2018'!AA12</f>
        <v>Diabetes</v>
      </c>
      <c r="H18" s="15" t="str">
        <f>'Top COD by Age Prep Male 2018'!AF12</f>
        <v>Diabetes</v>
      </c>
      <c r="I18" s="15" t="str">
        <f>'Top COD by Age Prep Male 2018'!AK12</f>
        <v>Stroke</v>
      </c>
      <c r="J18" s="15" t="str">
        <f>'Top COD by Age Prep Male 2018'!AP12</f>
        <v>Stroke</v>
      </c>
      <c r="K18" s="15" t="str">
        <f>'Top COD by Age Prep Male 2018'!AU12</f>
        <v>Liver disease</v>
      </c>
      <c r="L18" s="20" t="str">
        <f>'Top COD by Age Prep Male 2018'!AZ12</f>
        <v>Accidents</v>
      </c>
      <c r="M18" s="20" t="str">
        <f>'Top COD by Age Prep Male 2018'!BE12</f>
        <v>Accidents</v>
      </c>
    </row>
    <row r="19" spans="2:13" ht="15" customHeight="1" thickBot="1" x14ac:dyDescent="0.4">
      <c r="B19" s="80"/>
      <c r="C19" s="38">
        <f>'Top COD Table 2018 Male'!C19/'Top COD Table 2018 Male'!C$1</f>
        <v>4.3179976682812589E-5</v>
      </c>
      <c r="D19" s="38">
        <f>'Top COD Table 2018 Male'!D19/'Top COD Table 2018 Male'!D$1</f>
        <v>4.8997408894524133E-6</v>
      </c>
      <c r="E19" s="38">
        <f>'Top COD Table 2018 Male'!E19/'Top COD Table 2018 Male'!E$1</f>
        <v>3.3373333657531432E-6</v>
      </c>
      <c r="F19" s="38">
        <f>'Top COD Table 2018 Male'!F19/'Top COD Table 2018 Male'!F$1</f>
        <v>5.915421754782562E-6</v>
      </c>
      <c r="G19" s="38">
        <f>'Top COD Table 2018 Male'!G19/'Top COD Table 2018 Male'!G$1</f>
        <v>2.1154028513303922E-5</v>
      </c>
      <c r="H19" s="38">
        <f>'Top COD Table 2018 Male'!H19/'Top COD Table 2018 Male'!H$1</f>
        <v>6.9070702753113529E-5</v>
      </c>
      <c r="I19" s="38">
        <f>'Top COD Table 2018 Male'!I19/'Top COD Table 2018 Male'!I$1</f>
        <v>1.433703830963738E-4</v>
      </c>
      <c r="J19" s="38">
        <f>'Top COD Table 2018 Male'!J19/'Top COD Table 2018 Male'!J$1</f>
        <v>3.6036322220508077E-4</v>
      </c>
      <c r="K19" s="38">
        <f>'Top COD Table 2018 Male'!K19/'Top COD Table 2018 Male'!K$1</f>
        <v>4.4440279557506502E-4</v>
      </c>
      <c r="L19" s="44">
        <f>'Top COD Table 2018 Male'!L19/'Top COD Table 2018 Male'!L$1</f>
        <v>1.4163241792179409E-3</v>
      </c>
      <c r="M19" s="44">
        <f>'Top COD Table 2018 Male'!M19/'Top COD Table 2018 Male'!M$1</f>
        <v>4.2559357576429906E-3</v>
      </c>
    </row>
    <row r="20" spans="2:13" ht="22.15" customHeight="1" x14ac:dyDescent="0.35">
      <c r="B20" s="79">
        <v>8</v>
      </c>
      <c r="C20" s="15" t="str">
        <f>'Top COD by Age Prep Male 2018'!G13</f>
        <v>Stroke</v>
      </c>
      <c r="D20" s="36" t="str">
        <f>'Top COD by Age Prep Male 2018'!L13</f>
        <v>Chronic lower respiratory disease</v>
      </c>
      <c r="E20" s="15" t="str">
        <f>'Top COD by Age Prep Male 2018'!Q13</f>
        <v>Flu/pneumonia</v>
      </c>
      <c r="F20" s="15" t="str">
        <f>'Top COD by Age Prep Male 2018'!V13</f>
        <v>Flu/pneumonia</v>
      </c>
      <c r="G20" s="15" t="str">
        <f>'Top COD by Age Prep Male 2018'!AA13</f>
        <v>HIV/AIDS</v>
      </c>
      <c r="H20" s="15" t="str">
        <f>'Top COD by Age Prep Male 2018'!AF13</f>
        <v>Stroke</v>
      </c>
      <c r="I20" s="36" t="str">
        <f>'Top COD by Age Prep Male 2018'!AK13</f>
        <v>Chronic lower respiratory disease</v>
      </c>
      <c r="J20" s="33" t="str">
        <f>'Top COD by Age Prep Male 2018'!AP13</f>
        <v>Suicide</v>
      </c>
      <c r="K20" s="15" t="str">
        <f>'Top COD by Age Prep Male 2018'!AU13</f>
        <v>Kidney disease</v>
      </c>
      <c r="L20" s="15" t="str">
        <f>'Top COD by Age Prep Male 2018'!AZ13</f>
        <v>Parkinsons</v>
      </c>
      <c r="M20" s="15" t="str">
        <f>'Top COD by Age Prep Male 2018'!BE13</f>
        <v>Kidney disease</v>
      </c>
    </row>
    <row r="21" spans="2:13" ht="15" customHeight="1" thickBot="1" x14ac:dyDescent="0.4">
      <c r="B21" s="80"/>
      <c r="C21" s="38">
        <f>'Top COD Table 2018 Male'!C21/'Top COD Table 2018 Male'!C$1</f>
        <v>2.7939984912408146E-5</v>
      </c>
      <c r="D21" s="38">
        <f>'Top COD Table 2018 Male'!D21/'Top COD Table 2018 Male'!D$1</f>
        <v>3.9197927115619306E-6</v>
      </c>
      <c r="E21" s="38">
        <f>'Top COD Table 2018 Male'!E21/'Top COD Table 2018 Male'!E$1</f>
        <v>2.6221905016631838E-6</v>
      </c>
      <c r="F21" s="38">
        <f>'Top COD Table 2018 Male'!F21/'Top COD Table 2018 Male'!F$1</f>
        <v>5.8699185105150036E-6</v>
      </c>
      <c r="G21" s="38">
        <f>'Top COD Table 2018 Male'!G21/'Top COD Table 2018 Male'!G$1</f>
        <v>1.6845672400614733E-5</v>
      </c>
      <c r="H21" s="38">
        <f>'Top COD Table 2018 Male'!H21/'Top COD Table 2018 Male'!H$1</f>
        <v>4.6727156152246984E-5</v>
      </c>
      <c r="I21" s="38">
        <f>'Top COD Table 2018 Male'!I21/'Top COD Table 2018 Male'!I$1</f>
        <v>8.8505044641496643E-5</v>
      </c>
      <c r="J21" s="41">
        <f>'Top COD Table 2018 Male'!J21/'Top COD Table 2018 Male'!J$1</f>
        <v>3.1722356290152053E-4</v>
      </c>
      <c r="K21" s="38">
        <f>'Top COD Table 2018 Male'!K21/'Top COD Table 2018 Male'!K$1</f>
        <v>4.1836055309230573E-4</v>
      </c>
      <c r="L21" s="38">
        <f>'Top COD Table 2018 Male'!L21/'Top COD Table 2018 Male'!L$1</f>
        <v>1.3259015536656055E-3</v>
      </c>
      <c r="M21" s="38">
        <f>'Top COD Table 2018 Male'!M21/'Top COD Table 2018 Male'!M$1</f>
        <v>3.3314801222689323E-3</v>
      </c>
    </row>
    <row r="22" spans="2:13" ht="22.15" customHeight="1" x14ac:dyDescent="0.35">
      <c r="B22" s="79">
        <v>9</v>
      </c>
      <c r="C22" s="15" t="str">
        <f>'Top COD by Age Prep Male 2018'!G14</f>
        <v>Kidney disease</v>
      </c>
      <c r="D22" s="15" t="str">
        <f>'Top COD by Age Prep Male 2018'!L14</f>
        <v>Stroke</v>
      </c>
      <c r="E22" s="19" t="str">
        <f>'Top COD by Age Prep Male 2018'!Q14</f>
        <v>Stroke</v>
      </c>
      <c r="F22" s="15" t="str">
        <f>'Top COD by Age Prep Male 2018'!V14</f>
        <v>Legal intervention</v>
      </c>
      <c r="G22" s="15" t="str">
        <f>'Top COD by Age Prep Male 2018'!AA14</f>
        <v>Stroke</v>
      </c>
      <c r="H22" s="15" t="str">
        <f>'Top COD by Age Prep Male 2018'!AF14</f>
        <v>Flu/pneumonia</v>
      </c>
      <c r="I22" s="30" t="str">
        <f>'Top COD by Age Prep Male 2018'!AK14</f>
        <v>Homicide</v>
      </c>
      <c r="J22" s="15" t="str">
        <f>'Top COD by Age Prep Male 2018'!AP14</f>
        <v>Kidney disease</v>
      </c>
      <c r="K22" s="15" t="str">
        <f>'Top COD by Age Prep Male 2018'!AU14</f>
        <v>Flu/pneumonia</v>
      </c>
      <c r="L22" s="15" t="str">
        <f>'Top COD by Age Prep Male 2018'!AZ14</f>
        <v>Kidney disease</v>
      </c>
      <c r="M22" s="15" t="str">
        <f>'Top COD by Age Prep Male 2018'!BE14</f>
        <v>Parkinsons</v>
      </c>
    </row>
    <row r="23" spans="2:13" ht="15" customHeight="1" thickBot="1" x14ac:dyDescent="0.4">
      <c r="B23" s="80"/>
      <c r="C23" s="38">
        <f>'Top COD Table 2018 Male'!C23/'Top COD Table 2018 Male'!C$1</f>
        <v>2.3875987106966964E-5</v>
      </c>
      <c r="D23" s="38">
        <f>'Top COD Table 2018 Male'!D23/'Top COD Table 2018 Male'!D$1</f>
        <v>2.5723639669625171E-6</v>
      </c>
      <c r="E23" s="38">
        <f>'Top COD Table 2018 Male'!E23/'Top COD Table 2018 Male'!E$1</f>
        <v>2.4314857379058613E-6</v>
      </c>
      <c r="F23" s="38">
        <f>'Top COD Table 2018 Male'!F23/'Top COD Table 2018 Male'!F$1</f>
        <v>4.3228082054180255E-6</v>
      </c>
      <c r="G23" s="38">
        <f>'Top COD Table 2018 Male'!G23/'Top COD Table 2018 Male'!G$1</f>
        <v>1.4131408049620544E-5</v>
      </c>
      <c r="H23" s="38">
        <f>'Top COD Table 2018 Male'!H23/'Top COD Table 2018 Male'!H$1</f>
        <v>2.467504711573957E-5</v>
      </c>
      <c r="I23" s="40">
        <f>'Top COD Table 2018 Male'!I23/'Top COD Table 2018 Male'!I$1</f>
        <v>7.735671943637962E-5</v>
      </c>
      <c r="J23" s="38">
        <f>'Top COD Table 2018 Male'!J23/'Top COD Table 2018 Male'!J$1</f>
        <v>1.638326606732934E-4</v>
      </c>
      <c r="K23" s="38">
        <f>'Top COD Table 2018 Male'!K23/'Top COD Table 2018 Male'!K$1</f>
        <v>3.7097911461289189E-4</v>
      </c>
      <c r="L23" s="38">
        <f>'Top COD Table 2018 Male'!L23/'Top COD Table 2018 Male'!L$1</f>
        <v>1.127387513659904E-3</v>
      </c>
      <c r="M23" s="38">
        <f>'Top COD Table 2018 Male'!M23/'Top COD Table 2018 Male'!M$1</f>
        <v>3.3215905968672563E-3</v>
      </c>
    </row>
    <row r="24" spans="2:13" ht="22.15" customHeight="1" x14ac:dyDescent="0.35">
      <c r="B24" s="79">
        <v>10</v>
      </c>
      <c r="C24" s="15" t="str">
        <f>'Top COD by Age Prep Male 2018'!G15</f>
        <v>Meningitis</v>
      </c>
      <c r="D24" s="15" t="str">
        <f>'Top COD by Age Prep Male 2018'!L15</f>
        <v>Septicemia</v>
      </c>
      <c r="E24" s="19" t="str">
        <f>'Top COD by Age Prep Male 2018'!Q15</f>
        <v>Septicemia</v>
      </c>
      <c r="F24" s="36" t="str">
        <f>'Top COD by Age Prep Male 2018'!V15</f>
        <v>Chronic lower respiratory disease</v>
      </c>
      <c r="G24" s="19" t="str">
        <f>'Top COD by Age Prep Male 2018'!AA15</f>
        <v>Flu/pneumonia</v>
      </c>
      <c r="H24" s="15" t="str">
        <f>'Top COD by Age Prep Male 2018'!AF15</f>
        <v>HIV/AIDS</v>
      </c>
      <c r="I24" s="15" t="str">
        <f>'Top COD by Age Prep Male 2018'!AK15</f>
        <v>Kidney disease</v>
      </c>
      <c r="J24" s="15" t="str">
        <f>'Top COD by Age Prep Male 2018'!AP15</f>
        <v>Flu/pneumonia</v>
      </c>
      <c r="K24" s="15" t="str">
        <f>'Top COD by Age Prep Male 2018'!AU15</f>
        <v>Septicemia</v>
      </c>
      <c r="L24" s="15" t="str">
        <f>'Top COD by Age Prep Male 2018'!AZ15</f>
        <v>Flu/pneumonia</v>
      </c>
      <c r="M24" s="15" t="str">
        <f>'Top COD by Age Prep Male 2018'!BE15</f>
        <v>Diabetes</v>
      </c>
    </row>
    <row r="25" spans="2:13" ht="15" customHeight="1" thickBot="1" x14ac:dyDescent="0.4">
      <c r="B25" s="80"/>
      <c r="C25" s="38">
        <f>'Top COD Table 2018 Male'!C25/'Top COD Table 2018 Male'!C$1</f>
        <v>1.8287990124485333E-5</v>
      </c>
      <c r="D25" s="38">
        <f>'Top COD Table 2018 Male'!D25/'Top COD Table 2018 Male'!D$1</f>
        <v>2.5723639669625171E-6</v>
      </c>
      <c r="E25" s="38">
        <f>'Top COD Table 2018 Male'!E25/'Top COD Table 2018 Male'!E$1</f>
        <v>1.7163428738159021E-6</v>
      </c>
      <c r="F25" s="38">
        <f>'Top COD Table 2018 Male'!F25/'Top COD Table 2018 Male'!F$1</f>
        <v>4.0952919840802353E-6</v>
      </c>
      <c r="G25" s="38">
        <f>'Top COD Table 2018 Male'!G25/'Top COD Table 2018 Male'!G$1</f>
        <v>1.1632561504260814E-5</v>
      </c>
      <c r="H25" s="38">
        <f>'Top COD Table 2018 Male'!H25/'Top COD Table 2018 Male'!H$1</f>
        <v>2.4577901260953196E-5</v>
      </c>
      <c r="I25" s="38">
        <f>'Top COD Table 2018 Male'!I25/'Top COD Table 2018 Male'!I$1</f>
        <v>6.6889951230702079E-5</v>
      </c>
      <c r="J25" s="38">
        <f>'Top COD Table 2018 Male'!J25/'Top COD Table 2018 Male'!J$1</f>
        <v>1.6260710217035136E-4</v>
      </c>
      <c r="K25" s="38">
        <f>'Top COD Table 2018 Male'!K25/'Top COD Table 2018 Male'!K$1</f>
        <v>3.3314415855303404E-4</v>
      </c>
      <c r="L25" s="38">
        <f>'Top COD Table 2018 Male'!L25/'Top COD Table 2018 Male'!L$1</f>
        <v>1.1003646600465625E-3</v>
      </c>
      <c r="M25" s="38">
        <f>'Top COD Table 2018 Male'!M25/'Top COD Table 2018 Male'!M$1</f>
        <v>3.1792674269561804E-3</v>
      </c>
    </row>
    <row r="26" spans="2:13" x14ac:dyDescent="0.35">
      <c r="B26" t="s">
        <v>727</v>
      </c>
    </row>
  </sheetData>
  <mergeCells count="11">
    <mergeCell ref="B16:B17"/>
    <mergeCell ref="B18:B19"/>
    <mergeCell ref="B20:B21"/>
    <mergeCell ref="B22:B23"/>
    <mergeCell ref="B24:B25"/>
    <mergeCell ref="B4:M4"/>
    <mergeCell ref="B6:B7"/>
    <mergeCell ref="B8:B9"/>
    <mergeCell ref="B10:B11"/>
    <mergeCell ref="B12:B13"/>
    <mergeCell ref="B14:B15"/>
  </mergeCells>
  <conditionalFormatting sqref="C1:M1">
    <cfRule type="colorScale" priority="1">
      <colorScale>
        <cfvo type="min"/>
        <cfvo type="max"/>
        <color rgb="FFFCFCFF"/>
        <color rgb="FFF8696B"/>
      </colorScale>
    </cfRule>
  </conditionalFormatting>
  <pageMargins left="0.7" right="0.7" top="0.75" bottom="0.75" header="0.3" footer="0.3"/>
  <pageSetup scale="97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06C806-5146-44EC-9752-513020A65B37}">
  <sheetPr codeName="Sheet25">
    <tabColor theme="6" tint="-0.499984740745262"/>
    <pageSetUpPr fitToPage="1"/>
  </sheetPr>
  <dimension ref="B1:M26"/>
  <sheetViews>
    <sheetView showGridLines="0" zoomScale="160" zoomScaleNormal="160" workbookViewId="0">
      <selection activeCell="D1" sqref="D1"/>
    </sheetView>
  </sheetViews>
  <sheetFormatPr defaultRowHeight="14.5" x14ac:dyDescent="0.35"/>
  <cols>
    <col min="2" max="13" width="10.54296875" customWidth="1"/>
  </cols>
  <sheetData>
    <row r="1" spans="2:13" ht="15" thickBot="1" x14ac:dyDescent="0.4">
      <c r="B1" s="73" t="s">
        <v>730</v>
      </c>
      <c r="C1" s="74">
        <f>'Top COD Rate Table 2019 Male'!C3/'Top COD Rate Table 2019 Female'!C3</f>
        <v>1.2055862725458173</v>
      </c>
      <c r="D1" s="74">
        <f>'Top COD Rate Table 2019 Male'!D3/'Top COD Rate Table 2019 Female'!D3</f>
        <v>1.1935019689572728</v>
      </c>
      <c r="E1" s="74">
        <f>'Top COD Rate Table 2019 Male'!E3/'Top COD Rate Table 2019 Female'!E3</f>
        <v>1.3201713939197515</v>
      </c>
      <c r="F1" s="74">
        <f>'Top COD Rate Table 2019 Male'!F3/'Top COD Rate Table 2019 Female'!F3</f>
        <v>2.5947226944896795</v>
      </c>
      <c r="G1" s="74">
        <f>'Top COD Rate Table 2019 Male'!G3/'Top COD Rate Table 2019 Female'!G3</f>
        <v>2.242312001923759</v>
      </c>
      <c r="H1" s="74">
        <f>'Top COD Rate Table 2019 Male'!H3/'Top COD Rate Table 2019 Female'!H3</f>
        <v>1.814846367448347</v>
      </c>
      <c r="I1" s="74">
        <f>'Top COD Rate Table 2019 Male'!I3/'Top COD Rate Table 2019 Female'!I3</f>
        <v>1.6483421820817796</v>
      </c>
      <c r="J1" s="74">
        <f>'Top COD Rate Table 2019 Male'!J3/'Top COD Rate Table 2019 Female'!J3</f>
        <v>1.6600565896478794</v>
      </c>
      <c r="K1" s="74">
        <f>'Top COD Rate Table 2019 Male'!K3/'Top COD Rate Table 2019 Female'!K3</f>
        <v>1.5539169050004329</v>
      </c>
      <c r="L1" s="74">
        <f>'Top COD Rate Table 2019 Male'!L3/'Top COD Rate Table 2019 Female'!L3</f>
        <v>1.3673703294070247</v>
      </c>
      <c r="M1" s="74">
        <f>'Top COD Rate Table 2019 Male'!M3/'Top COD Rate Table 2019 Female'!M3</f>
        <v>1.1234432066417577</v>
      </c>
    </row>
    <row r="2" spans="2:13" x14ac:dyDescent="0.35">
      <c r="B2" s="45"/>
      <c r="C2" s="37" t="str">
        <f>C5</f>
        <v xml:space="preserve">&lt; 1 </v>
      </c>
      <c r="D2" s="37" t="str">
        <f t="shared" ref="D2:M2" si="0">D5</f>
        <v>1-4</v>
      </c>
      <c r="E2" s="37" t="str">
        <f t="shared" si="0"/>
        <v xml:space="preserve">5-14 </v>
      </c>
      <c r="F2" s="37" t="str">
        <f t="shared" si="0"/>
        <v xml:space="preserve">15-24 </v>
      </c>
      <c r="G2" s="37" t="str">
        <f t="shared" si="0"/>
        <v xml:space="preserve">25-34 </v>
      </c>
      <c r="H2" s="37" t="str">
        <f t="shared" si="0"/>
        <v xml:space="preserve">35-44 </v>
      </c>
      <c r="I2" s="37" t="str">
        <f t="shared" si="0"/>
        <v xml:space="preserve">45-54 </v>
      </c>
      <c r="J2" s="37" t="str">
        <f t="shared" si="0"/>
        <v xml:space="preserve">55-64 </v>
      </c>
      <c r="K2" s="37" t="str">
        <f t="shared" si="0"/>
        <v xml:space="preserve">65-74 </v>
      </c>
      <c r="L2" s="37" t="str">
        <f t="shared" si="0"/>
        <v xml:space="preserve">75-84 </v>
      </c>
      <c r="M2" s="46" t="str">
        <f t="shared" si="0"/>
        <v xml:space="preserve">85+ </v>
      </c>
    </row>
    <row r="3" spans="2:13" ht="29.5" thickBot="1" x14ac:dyDescent="0.4">
      <c r="B3" s="47" t="s">
        <v>347</v>
      </c>
      <c r="C3" s="49">
        <f>'Top COD Table 2019 Male'!C3/'Top COD Table 2019 Male'!C$1</f>
        <v>6.0327101668787983E-3</v>
      </c>
      <c r="D3" s="49">
        <f>'Top COD Table 2019 Male'!D3/'Top COD Table 2019 Male'!D$1</f>
        <v>2.5278390505926985E-4</v>
      </c>
      <c r="E3" s="49">
        <f>'Top COD Table 2019 Male'!E3/'Top COD Table 2019 Male'!E$1</f>
        <v>1.5214156443073482E-4</v>
      </c>
      <c r="F3" s="49">
        <f>'Top COD Table 2019 Male'!F3/'Top COD Table 2019 Male'!F$1</f>
        <v>9.9714085403179286E-4</v>
      </c>
      <c r="G3" s="49">
        <f>'Top COD Table 2019 Male'!G3/'Top COD Table 2019 Male'!G$1</f>
        <v>1.7702248109736729E-3</v>
      </c>
      <c r="H3" s="49">
        <f>'Top COD Table 2019 Male'!H3/'Top COD Table 2019 Male'!H$1</f>
        <v>2.5700170449517315E-3</v>
      </c>
      <c r="I3" s="49">
        <f>'Top COD Table 2019 Male'!I3/'Top COD Table 2019 Male'!I$1</f>
        <v>4.9002164687368599E-3</v>
      </c>
      <c r="J3" s="49">
        <f>'Top COD Table 2019 Male'!J3/'Top COD Table 2019 Male'!J$1</f>
        <v>1.1118716278898235E-2</v>
      </c>
      <c r="K3" s="49">
        <f>'Top COD Table 2019 Male'!K3/'Top COD Table 2019 Male'!K$1</f>
        <v>2.1786134147107207E-2</v>
      </c>
      <c r="L3" s="49">
        <f>'Top COD Table 2019 Male'!L3/'Top COD Table 2019 Male'!L$1</f>
        <v>5.0741452508729717E-2</v>
      </c>
      <c r="M3" s="49">
        <f>'Top COD Table 2019 Male'!M3/'Top COD Table 2019 Male'!M$1</f>
        <v>0.14229611089978153</v>
      </c>
    </row>
    <row r="4" spans="2:13" ht="28.5" x14ac:dyDescent="0.65">
      <c r="B4" s="83" t="s">
        <v>735</v>
      </c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</row>
    <row r="5" spans="2:13" ht="16" thickBot="1" x14ac:dyDescent="0.4">
      <c r="B5" s="18" t="s">
        <v>334</v>
      </c>
      <c r="C5" s="17" t="s">
        <v>335</v>
      </c>
      <c r="D5" s="17" t="s">
        <v>15</v>
      </c>
      <c r="E5" s="17" t="s">
        <v>336</v>
      </c>
      <c r="F5" s="17" t="s">
        <v>337</v>
      </c>
      <c r="G5" s="17" t="s">
        <v>338</v>
      </c>
      <c r="H5" s="17" t="s">
        <v>339</v>
      </c>
      <c r="I5" s="17" t="s">
        <v>340</v>
      </c>
      <c r="J5" s="17" t="s">
        <v>341</v>
      </c>
      <c r="K5" s="17" t="s">
        <v>342</v>
      </c>
      <c r="L5" s="17" t="s">
        <v>343</v>
      </c>
      <c r="M5" s="17" t="s">
        <v>344</v>
      </c>
    </row>
    <row r="6" spans="2:13" ht="22.15" customHeight="1" x14ac:dyDescent="0.35">
      <c r="B6" s="79">
        <v>1</v>
      </c>
      <c r="C6" s="15" t="str">
        <f>'Top COD by Age Prep Male 2019'!G6</f>
        <v>Perinatal period</v>
      </c>
      <c r="D6" s="20" t="str">
        <f>'Top COD by Age Prep Male 2019'!L6</f>
        <v>Accidents</v>
      </c>
      <c r="E6" s="20" t="str">
        <f>'Top COD by Age Prep Male 2019'!Q6</f>
        <v>Accidents</v>
      </c>
      <c r="F6" s="20" t="str">
        <f>'Top COD by Age Prep Male 2019'!V6</f>
        <v>Accidents</v>
      </c>
      <c r="G6" s="20" t="str">
        <f>'Top COD by Age Prep Male 2019'!AA6</f>
        <v>Accidents</v>
      </c>
      <c r="H6" s="20" t="str">
        <f>'Top COD by Age Prep Male 2019'!AF6</f>
        <v>Accidents</v>
      </c>
      <c r="I6" s="22" t="str">
        <f>'Top COD by Age Prep Male 2019'!AK6</f>
        <v>Heart disease</v>
      </c>
      <c r="J6" s="25" t="str">
        <f>'Top COD by Age Prep Male 2019'!AP6</f>
        <v>Cancer</v>
      </c>
      <c r="K6" s="27" t="str">
        <f>'Top COD by Age Prep Male 2019'!AU6</f>
        <v>Cancer</v>
      </c>
      <c r="L6" s="22" t="str">
        <f>'Top COD by Age Prep Male 2019'!AZ6</f>
        <v>Heart disease</v>
      </c>
      <c r="M6" s="22" t="str">
        <f>'Top COD by Age Prep Male 2019'!BE6</f>
        <v>Heart disease</v>
      </c>
    </row>
    <row r="7" spans="2:13" ht="15" customHeight="1" thickBot="1" x14ac:dyDescent="0.4">
      <c r="B7" s="80"/>
      <c r="C7" s="38">
        <f>'Top COD Table 2019 Male'!C7/'Top COD Table 2019 Male'!C$1</f>
        <v>2.9977515571409895E-3</v>
      </c>
      <c r="D7" s="44">
        <f>'Top COD Table 2019 Male'!D7/'Top COD Table 2019 Male'!D$1</f>
        <v>8.3229193630489625E-5</v>
      </c>
      <c r="E7" s="44">
        <f>'Top COD Table 2019 Male'!E7/'Top COD Table 2019 Male'!E$1</f>
        <v>4.4267178351315502E-5</v>
      </c>
      <c r="F7" s="44">
        <f>'Top COD Table 2019 Male'!F7/'Top COD Table 2019 Male'!F$1</f>
        <v>3.910527103198989E-4</v>
      </c>
      <c r="G7" s="44">
        <f>'Top COD Table 2019 Male'!G7/'Top COD Table 2019 Male'!G$1</f>
        <v>7.6706459730178889E-4</v>
      </c>
      <c r="H7" s="44">
        <f>'Top COD Table 2019 Male'!H7/'Top COD Table 2019 Male'!H$1</f>
        <v>8.4051234893286293E-4</v>
      </c>
      <c r="I7" s="42">
        <f>'Top COD Table 2019 Male'!I7/'Top COD Table 2019 Male'!I$1</f>
        <v>1.0904737793034154E-3</v>
      </c>
      <c r="J7" s="39">
        <f>'Top COD Table 2019 Male'!J7/'Top COD Table 2019 Male'!J$1</f>
        <v>2.9457219809203464E-3</v>
      </c>
      <c r="K7" s="39">
        <f>'Top COD Table 2019 Male'!K7/'Top COD Table 2019 Male'!K$1</f>
        <v>6.4370551020542831E-3</v>
      </c>
      <c r="L7" s="42">
        <f>'Top COD Table 2019 Male'!L7/'Top COD Table 2019 Male'!L$1</f>
        <v>1.2612058804070691E-2</v>
      </c>
      <c r="M7" s="42">
        <f>'Top COD Table 2019 Male'!M7/'Top COD Table 2019 Male'!M$1</f>
        <v>4.3023570916411111E-2</v>
      </c>
    </row>
    <row r="8" spans="2:13" ht="22.15" customHeight="1" x14ac:dyDescent="0.35">
      <c r="B8" s="79">
        <v>2</v>
      </c>
      <c r="C8" s="56" t="str">
        <f>'Top COD by Age Prep Male 2019'!G7</f>
        <v>Congenital anomalies</v>
      </c>
      <c r="D8" s="15" t="str">
        <f>'Top COD by Age Prep Male 2019'!L7</f>
        <v>Congenital anomalies</v>
      </c>
      <c r="E8" s="25" t="str">
        <f>'Top COD by Age Prep Male 2019'!Q7</f>
        <v>Cancer</v>
      </c>
      <c r="F8" s="33" t="str">
        <f>'Top COD by Age Prep Male 2019'!V7</f>
        <v>Suicide</v>
      </c>
      <c r="G8" s="33" t="str">
        <f>'Top COD by Age Prep Male 2019'!AA7</f>
        <v>Suicide</v>
      </c>
      <c r="H8" s="60" t="str">
        <f>'Top COD by Age Prep Male 2019'!AF7</f>
        <v>Heart disease</v>
      </c>
      <c r="I8" s="25" t="str">
        <f>'Top COD by Age Prep Male 2019'!AK7</f>
        <v>Cancer</v>
      </c>
      <c r="J8" s="60" t="str">
        <f>'Top COD by Age Prep Male 2019'!AP7</f>
        <v>Heart disease</v>
      </c>
      <c r="K8" s="22" t="str">
        <f>'Top COD by Age Prep Male 2019'!AU7</f>
        <v>Heart disease</v>
      </c>
      <c r="L8" s="27" t="str">
        <f>'Top COD by Age Prep Male 2019'!AZ7</f>
        <v>Cancer</v>
      </c>
      <c r="M8" s="27" t="str">
        <f>'Top COD by Age Prep Male 2019'!BE7</f>
        <v>Cancer</v>
      </c>
    </row>
    <row r="9" spans="2:13" ht="15" customHeight="1" thickBot="1" x14ac:dyDescent="0.4">
      <c r="B9" s="80"/>
      <c r="C9" s="72">
        <f>'Top COD Table 2019 Male'!C9/'Top COD Table 2019 Male'!C$1</f>
        <v>1.1616868644118159E-3</v>
      </c>
      <c r="D9" s="38">
        <f>'Top COD Table 2019 Male'!D9/'Top COD Table 2019 Male'!D$1</f>
        <v>2.5885270042815969E-5</v>
      </c>
      <c r="E9" s="39">
        <f>'Top COD Table 2019 Male'!E9/'Top COD Table 2019 Male'!E$1</f>
        <v>1.976980780738362E-5</v>
      </c>
      <c r="F9" s="41">
        <f>'Top COD Table 2019 Male'!F9/'Top COD Table 2019 Male'!F$1</f>
        <v>2.2007890837560262E-4</v>
      </c>
      <c r="G9" s="41">
        <f>'Top COD Table 2019 Male'!G9/'Top COD Table 2019 Male'!G$1</f>
        <v>2.7967591328120252E-4</v>
      </c>
      <c r="H9" s="61">
        <f>'Top COD Table 2019 Male'!H9/'Top COD Table 2019 Male'!H$1</f>
        <v>3.4580474873124764E-4</v>
      </c>
      <c r="I9" s="39">
        <f>'Top COD Table 2019 Male'!I9/'Top COD Table 2019 Male'!I$1</f>
        <v>8.4562902792915669E-4</v>
      </c>
      <c r="J9" s="61">
        <f>'Top COD Table 2019 Male'!J9/'Top COD Table 2019 Male'!J$1</f>
        <v>2.727225851872698E-3</v>
      </c>
      <c r="K9" s="42">
        <f>'Top COD Table 2019 Male'!K9/'Top COD Table 2019 Male'!K$1</f>
        <v>5.3722627022175264E-3</v>
      </c>
      <c r="L9" s="39">
        <f>'Top COD Table 2019 Male'!L9/'Top COD Table 2019 Male'!L$1</f>
        <v>1.2324271461483865E-2</v>
      </c>
      <c r="M9" s="39">
        <f>'Top COD Table 2019 Male'!M9/'Top COD Table 2019 Male'!M$1</f>
        <v>2.0983064084480967E-2</v>
      </c>
    </row>
    <row r="10" spans="2:13" ht="22.15" customHeight="1" x14ac:dyDescent="0.35">
      <c r="B10" s="79">
        <v>3</v>
      </c>
      <c r="C10" s="20" t="str">
        <f>'Top COD by Age Prep Male 2019'!G8</f>
        <v>Accidents</v>
      </c>
      <c r="D10" s="64" t="str">
        <f>'Top COD by Age Prep Male 2019'!L8</f>
        <v>Homicide</v>
      </c>
      <c r="E10" s="35" t="str">
        <f>'Top COD by Age Prep Male 2019'!Q8</f>
        <v>Suicide</v>
      </c>
      <c r="F10" s="64" t="str">
        <f>'Top COD by Age Prep Male 2019'!V8</f>
        <v>Homicide</v>
      </c>
      <c r="G10" s="30" t="str">
        <f>'Top COD by Age Prep Male 2019'!AA8</f>
        <v>Homicide</v>
      </c>
      <c r="H10" s="33" t="str">
        <f>'Top COD by Age Prep Male 2019'!AF8</f>
        <v>Suicide</v>
      </c>
      <c r="I10" s="20" t="str">
        <f>'Top COD by Age Prep Male 2019'!AK8</f>
        <v>Accidents</v>
      </c>
      <c r="J10" s="20" t="str">
        <f>'Top COD by Age Prep Male 2019'!AP8</f>
        <v>Accidents</v>
      </c>
      <c r="K10" s="36" t="str">
        <f>'Top COD by Age Prep Male 2019'!AU8</f>
        <v>Chronic lower respiratory disease</v>
      </c>
      <c r="L10" s="36" t="str">
        <f>'Top COD by Age Prep Male 2019'!AZ8</f>
        <v>Chronic lower respiratory disease</v>
      </c>
      <c r="M10" s="15" t="str">
        <f>'Top COD by Age Prep Male 2019'!BE8</f>
        <v>Alzheimers</v>
      </c>
    </row>
    <row r="11" spans="2:13" ht="15" customHeight="1" thickBot="1" x14ac:dyDescent="0.4">
      <c r="B11" s="80"/>
      <c r="C11" s="44">
        <f>'Top COD Table 2019 Male'!C11/'Top COD Table 2019 Male'!C$1</f>
        <v>3.8912375840840629E-4</v>
      </c>
      <c r="D11" s="65">
        <f>'Top COD Table 2019 Male'!D11/'Top COD Table 2019 Male'!D$1</f>
        <v>2.0064180607350178E-5</v>
      </c>
      <c r="E11" s="41">
        <f>'Top COD Table 2019 Male'!E11/'Top COD Table 2019 Male'!E$1</f>
        <v>1.6188320885756153E-5</v>
      </c>
      <c r="F11" s="65">
        <f>'Top COD Table 2019 Male'!F11/'Top COD Table 2019 Male'!F$1</f>
        <v>1.8711292189184047E-4</v>
      </c>
      <c r="G11" s="40">
        <f>'Top COD Table 2019 Male'!G11/'Top COD Table 2019 Male'!G$1</f>
        <v>1.9409927916990238E-4</v>
      </c>
      <c r="H11" s="41">
        <f>'Top COD Table 2019 Male'!H11/'Top COD Table 2019 Male'!H$1</f>
        <v>2.7967379886956959E-4</v>
      </c>
      <c r="I11" s="44">
        <f>'Top COD Table 2019 Male'!I11/'Top COD Table 2019 Male'!I$1</f>
        <v>8.2029684166630065E-4</v>
      </c>
      <c r="J11" s="44">
        <f>'Top COD Table 2019 Male'!J11/'Top COD Table 2019 Male'!J$1</f>
        <v>8.6144745319321678E-4</v>
      </c>
      <c r="K11" s="38">
        <f>'Top COD Table 2019 Male'!K11/'Top COD Table 2019 Male'!K$1</f>
        <v>1.3771142697352082E-3</v>
      </c>
      <c r="L11" s="38">
        <f>'Top COD Table 2019 Male'!L11/'Top COD Table 2019 Male'!L$1</f>
        <v>3.4553057254677368E-3</v>
      </c>
      <c r="M11" s="38">
        <f>'Top COD Table 2019 Male'!M11/'Top COD Table 2019 Male'!M$1</f>
        <v>9.05117130824982E-3</v>
      </c>
    </row>
    <row r="12" spans="2:13" ht="22.15" customHeight="1" x14ac:dyDescent="0.35">
      <c r="B12" s="79">
        <v>4</v>
      </c>
      <c r="C12" s="64" t="str">
        <f>'Top COD by Age Prep Male 2019'!G9</f>
        <v>Homicide</v>
      </c>
      <c r="D12" s="62" t="str">
        <f>'Top COD by Age Prep Male 2019'!L9</f>
        <v>Cancer</v>
      </c>
      <c r="E12" s="64" t="str">
        <f>'Top COD by Age Prep Male 2019'!Q9</f>
        <v>Homicide</v>
      </c>
      <c r="F12" s="25" t="str">
        <f>'Top COD by Age Prep Male 2019'!V9</f>
        <v>Cancer</v>
      </c>
      <c r="G12" s="60" t="str">
        <f>'Top COD by Age Prep Male 2019'!AA9</f>
        <v>Heart disease</v>
      </c>
      <c r="H12" s="25" t="str">
        <f>'Top COD by Age Prep Male 2019'!AF9</f>
        <v>Cancer</v>
      </c>
      <c r="I12" s="33" t="str">
        <f>'Top COD by Age Prep Male 2019'!AK9</f>
        <v>Suicide</v>
      </c>
      <c r="J12" s="15" t="str">
        <f>'Top COD by Age Prep Male 2019'!AP9</f>
        <v>Diabetes</v>
      </c>
      <c r="K12" s="15" t="str">
        <f>'Top COD by Age Prep Male 2019'!AU9</f>
        <v>Diabetes</v>
      </c>
      <c r="L12" s="15" t="str">
        <f>'Top COD by Age Prep Male 2019'!AZ9</f>
        <v>Stroke</v>
      </c>
      <c r="M12" s="15" t="str">
        <f>'Top COD by Age Prep Male 2019'!BE9</f>
        <v>Stroke</v>
      </c>
    </row>
    <row r="13" spans="2:13" ht="15" customHeight="1" thickBot="1" x14ac:dyDescent="0.4">
      <c r="B13" s="80"/>
      <c r="C13" s="65">
        <f>'Top COD Table 2019 Male'!C13/'Top COD Table 2019 Male'!C$1</f>
        <v>7.906498676824192E-5</v>
      </c>
      <c r="D13" s="63">
        <f>'Top COD Table 2019 Male'!D13/'Top COD Table 2019 Male'!D$1</f>
        <v>1.857794500680572E-5</v>
      </c>
      <c r="E13" s="65">
        <f>'Top COD Table 2019 Male'!E13/'Top COD Table 2019 Male'!E$1</f>
        <v>1.1317498672342798E-5</v>
      </c>
      <c r="F13" s="39">
        <f>'Top COD Table 2019 Male'!F13/'Top COD Table 2019 Male'!F$1</f>
        <v>3.7917761922213204E-5</v>
      </c>
      <c r="G13" s="61">
        <f>'Top COD Table 2019 Male'!G13/'Top COD Table 2019 Male'!G$1</f>
        <v>9.9661032621864296E-5</v>
      </c>
      <c r="H13" s="39">
        <f>'Top COD Table 2019 Male'!H13/'Top COD Table 2019 Male'!H$1</f>
        <v>2.174385631451976E-4</v>
      </c>
      <c r="I13" s="41">
        <f>'Top COD Table 2019 Male'!I13/'Top COD Table 2019 Male'!I$1</f>
        <v>2.9030388014732921E-4</v>
      </c>
      <c r="J13" s="38">
        <f>'Top COD Table 2019 Male'!J13/'Top COD Table 2019 Male'!J$1</f>
        <v>4.7538396462811584E-4</v>
      </c>
      <c r="K13" s="38">
        <f>'Top COD Table 2019 Male'!K13/'Top COD Table 2019 Male'!K$1</f>
        <v>9.4397261309320496E-4</v>
      </c>
      <c r="L13" s="38">
        <f>'Top COD Table 2019 Male'!L13/'Top COD Table 2019 Male'!L$1</f>
        <v>2.6693919299227817E-3</v>
      </c>
      <c r="M13" s="38">
        <f>'Top COD Table 2019 Male'!M13/'Top COD Table 2019 Male'!M$1</f>
        <v>8.7145401112902737E-3</v>
      </c>
    </row>
    <row r="14" spans="2:13" ht="22.15" customHeight="1" x14ac:dyDescent="0.35">
      <c r="B14" s="79">
        <v>5</v>
      </c>
      <c r="C14" s="60" t="str">
        <f>'Top COD by Age Prep Male 2019'!G10</f>
        <v>Heart disease</v>
      </c>
      <c r="D14" s="60" t="str">
        <f>'Top COD by Age Prep Male 2019'!L10</f>
        <v>Heart disease</v>
      </c>
      <c r="E14" s="15" t="str">
        <f>'Top COD by Age Prep Male 2019'!Q10</f>
        <v>Congenital anomalies</v>
      </c>
      <c r="F14" s="60" t="str">
        <f>'Top COD by Age Prep Male 2019'!V10</f>
        <v>Heart disease</v>
      </c>
      <c r="G14" s="25" t="str">
        <f>'Top COD by Age Prep Male 2019'!AA10</f>
        <v>Cancer</v>
      </c>
      <c r="H14" s="64" t="str">
        <f>'Top COD by Age Prep Male 2019'!AF10</f>
        <v>Homicide</v>
      </c>
      <c r="I14" s="15" t="str">
        <f>'Top COD by Age Prep Male 2019'!AK10</f>
        <v>Liver disease</v>
      </c>
      <c r="J14" s="15" t="str">
        <f>'Top COD by Age Prep Male 2019'!AP10</f>
        <v>Liver disease</v>
      </c>
      <c r="K14" s="15" t="str">
        <f>'Top COD by Age Prep Male 2019'!AU10</f>
        <v>Stroke</v>
      </c>
      <c r="L14" s="15" t="str">
        <f>'Top COD by Age Prep Male 2019'!AZ10</f>
        <v>Alzheimers</v>
      </c>
      <c r="M14" s="36" t="str">
        <f>'Top COD by Age Prep Male 2019'!BE10</f>
        <v>Chronic lower respiratory disease</v>
      </c>
    </row>
    <row r="15" spans="2:13" ht="15" customHeight="1" thickBot="1" x14ac:dyDescent="0.4">
      <c r="B15" s="80"/>
      <c r="C15" s="61">
        <f>'Top COD Table 2019 Male'!C15/'Top COD Table 2019 Male'!C$1</f>
        <v>7.5964399051840271E-5</v>
      </c>
      <c r="D15" s="61">
        <f>'Top COD Table 2019 Male'!D15/'Top COD Table 2019 Male'!D$1</f>
        <v>8.9174136032667458E-6</v>
      </c>
      <c r="E15" s="38">
        <f>'Top COD Table 2019 Male'!E15/'Top COD Table 2019 Male'!E$1</f>
        <v>1.0123669698466976E-5</v>
      </c>
      <c r="F15" s="61">
        <f>'Top COD Table 2019 Male'!F15/'Top COD Table 2019 Male'!F$1</f>
        <v>2.4116980376159788E-5</v>
      </c>
      <c r="G15" s="39">
        <f>'Top COD Table 2019 Male'!G15/'Top COD Table 2019 Male'!G$1</f>
        <v>7.4660155022565009E-5</v>
      </c>
      <c r="H15" s="65">
        <f>'Top COD Table 2019 Male'!H15/'Top COD Table 2019 Male'!H$1</f>
        <v>1.3264666161346051E-4</v>
      </c>
      <c r="I15" s="38">
        <f>'Top COD Table 2019 Male'!I15/'Top COD Table 2019 Male'!I$1</f>
        <v>2.587749751313283E-4</v>
      </c>
      <c r="J15" s="38">
        <f>'Top COD Table 2019 Male'!J15/'Top COD Table 2019 Male'!J$1</f>
        <v>4.6889591257110819E-4</v>
      </c>
      <c r="K15" s="38">
        <f>'Top COD Table 2019 Male'!K15/'Top COD Table 2019 Male'!K$1</f>
        <v>8.8281439897020181E-4</v>
      </c>
      <c r="L15" s="38">
        <f>'Top COD Table 2019 Male'!L15/'Top COD Table 2019 Male'!L$1</f>
        <v>1.8140319335351275E-3</v>
      </c>
      <c r="M15" s="38">
        <f>'Top COD Table 2019 Male'!M15/'Top COD Table 2019 Male'!M$1</f>
        <v>7.3819013603266667E-3</v>
      </c>
    </row>
    <row r="16" spans="2:13" ht="22.15" customHeight="1" x14ac:dyDescent="0.35">
      <c r="B16" s="79">
        <v>6</v>
      </c>
      <c r="C16" s="15" t="str">
        <f>'Top COD by Age Prep Male 2019'!G11</f>
        <v>Flu/pneumonia</v>
      </c>
      <c r="D16" s="15" t="str">
        <f>'Top COD by Age Prep Male 2019'!L11</f>
        <v>Flu/pneumonia</v>
      </c>
      <c r="E16" s="36" t="str">
        <f>'Top COD by Age Prep Male 2019'!Q11</f>
        <v>Chronic lower respiratory disease</v>
      </c>
      <c r="F16" s="15" t="str">
        <f>'Top COD by Age Prep Male 2019'!V11</f>
        <v>Congenital anomalies</v>
      </c>
      <c r="G16" s="15" t="str">
        <f>'Top COD by Age Prep Male 2019'!AA11</f>
        <v>Liver disease</v>
      </c>
      <c r="H16" s="15" t="str">
        <f>'Top COD by Age Prep Male 2019'!AF11</f>
        <v>Liver disease</v>
      </c>
      <c r="I16" s="15" t="str">
        <f>'Top COD by Age Prep Male 2019'!AK11</f>
        <v>Diabetes</v>
      </c>
      <c r="J16" s="36" t="str">
        <f>'Top COD by Age Prep Male 2019'!AP11</f>
        <v>Chronic lower respiratory disease</v>
      </c>
      <c r="K16" s="20" t="str">
        <f>'Top COD by Age Prep Male 2019'!AU11</f>
        <v>Accidents</v>
      </c>
      <c r="L16" s="15" t="str">
        <f>'Top COD by Age Prep Male 2019'!AZ11</f>
        <v>Diabetes</v>
      </c>
      <c r="M16" s="20" t="str">
        <f>'Top COD by Age Prep Male 2019'!BE11</f>
        <v>Accidents</v>
      </c>
    </row>
    <row r="17" spans="2:13" ht="15" customHeight="1" thickBot="1" x14ac:dyDescent="0.4">
      <c r="B17" s="80"/>
      <c r="C17" s="38">
        <f>'Top COD Table 2019 Male'!C17/'Top COD Table 2019 Male'!C$1</f>
        <v>4.7025580365424933E-5</v>
      </c>
      <c r="D17" s="38">
        <f>'Top COD Table 2019 Male'!D17/'Top COD Table 2019 Male'!D$1</f>
        <v>7.9265898695704403E-6</v>
      </c>
      <c r="E17" s="38">
        <f>'Top COD Table 2019 Male'!E17/'Top COD Table 2019 Male'!E$1</f>
        <v>4.7753158955032905E-6</v>
      </c>
      <c r="F17" s="38">
        <f>'Top COD Table 2019 Male'!F17/'Top COD Table 2019 Male'!F$1</f>
        <v>1.0132799739793372E-5</v>
      </c>
      <c r="G17" s="38">
        <f>'Top COD Table 2019 Male'!G17/'Top COD Table 2019 Male'!G$1</f>
        <v>2.9709947010126211E-5</v>
      </c>
      <c r="H17" s="38">
        <f>'Top COD Table 2019 Male'!H17/'Top COD Table 2019 Male'!H$1</f>
        <v>1.0388571032816342E-4</v>
      </c>
      <c r="I17" s="38">
        <f>'Top COD Table 2019 Male'!I17/'Top COD Table 2019 Male'!I$1</f>
        <v>2.0280621135292416E-4</v>
      </c>
      <c r="J17" s="38">
        <f>'Top COD Table 2019 Male'!J17/'Top COD Table 2019 Male'!J$1</f>
        <v>4.5889553158098362E-4</v>
      </c>
      <c r="K17" s="44">
        <f>'Top COD Table 2019 Male'!K17/'Top COD Table 2019 Male'!K$1</f>
        <v>7.7410380256468566E-4</v>
      </c>
      <c r="L17" s="38">
        <f>'Top COD Table 2019 Male'!L17/'Top COD Table 2019 Male'!L$1</f>
        <v>1.7297248172857594E-3</v>
      </c>
      <c r="M17" s="44">
        <f>'Top COD Table 2019 Male'!M17/'Top COD Table 2019 Male'!M$1</f>
        <v>4.4233339280484478E-3</v>
      </c>
    </row>
    <row r="18" spans="2:13" ht="22.15" customHeight="1" x14ac:dyDescent="0.35">
      <c r="B18" s="79">
        <v>7</v>
      </c>
      <c r="C18" s="15" t="str">
        <f>'Top COD by Age Prep Male 2019'!G12</f>
        <v>Septicemia</v>
      </c>
      <c r="D18" s="15" t="str">
        <f>'Top COD by Age Prep Male 2019'!L12</f>
        <v>Stroke</v>
      </c>
      <c r="E18" s="60" t="str">
        <f>'Top COD by Age Prep Male 2019'!Q12</f>
        <v>Heart disease</v>
      </c>
      <c r="F18" s="15" t="str">
        <f>'Top COD by Age Prep Male 2019'!V12</f>
        <v>Diabetes</v>
      </c>
      <c r="G18" s="15" t="str">
        <f>'Top COD by Age Prep Male 2019'!AA12</f>
        <v>Diabetes</v>
      </c>
      <c r="H18" s="15" t="str">
        <f>'Top COD by Age Prep Male 2019'!AF12</f>
        <v>Diabetes</v>
      </c>
      <c r="I18" s="15" t="str">
        <f>'Top COD by Age Prep Male 2019'!AK12</f>
        <v>Stroke</v>
      </c>
      <c r="J18" s="15" t="str">
        <f>'Top COD by Age Prep Male 2019'!AP12</f>
        <v>Stroke</v>
      </c>
      <c r="K18" s="15" t="str">
        <f>'Top COD by Age Prep Male 2019'!AU12</f>
        <v>Liver disease</v>
      </c>
      <c r="L18" s="20" t="str">
        <f>'Top COD by Age Prep Male 2019'!AZ12</f>
        <v>Accidents</v>
      </c>
      <c r="M18" s="15" t="str">
        <f>'Top COD by Age Prep Male 2019'!BE12</f>
        <v>Flu/pneumonia</v>
      </c>
    </row>
    <row r="19" spans="2:13" ht="15" customHeight="1" thickBot="1" x14ac:dyDescent="0.4">
      <c r="B19" s="80"/>
      <c r="C19" s="38">
        <f>'Top COD Table 2019 Male'!C19/'Top COD Table 2019 Male'!C$1</f>
        <v>3.513999411921863E-5</v>
      </c>
      <c r="D19" s="38">
        <f>'Top COD Table 2019 Male'!D19/'Top COD Table 2019 Male'!D$1</f>
        <v>3.7155890013611442E-6</v>
      </c>
      <c r="E19" s="61">
        <f>'Top COD Table 2019 Male'!E19/'Top COD Table 2019 Male'!E$1</f>
        <v>4.1067716701328293E-6</v>
      </c>
      <c r="F19" s="38">
        <f>'Top COD Table 2019 Male'!F19/'Top COD Table 2019 Male'!F$1</f>
        <v>6.4648179335333267E-6</v>
      </c>
      <c r="G19" s="38">
        <f>'Top COD Table 2019 Male'!G19/'Top COD Table 2019 Male'!G$1</f>
        <v>2.4059063717133906E-5</v>
      </c>
      <c r="H19" s="38">
        <f>'Top COD Table 2019 Male'!H19/'Top COD Table 2019 Male'!H$1</f>
        <v>6.7092854586938867E-5</v>
      </c>
      <c r="I19" s="38">
        <f>'Top COD Table 2019 Male'!I19/'Top COD Table 2019 Male'!I$1</f>
        <v>1.4649043132434391E-4</v>
      </c>
      <c r="J19" s="38">
        <f>'Top COD Table 2019 Male'!J19/'Top COD Table 2019 Male'!J$1</f>
        <v>3.6733106758847739E-4</v>
      </c>
      <c r="K19" s="38">
        <f>'Top COD Table 2019 Male'!K19/'Top COD Table 2019 Male'!K$1</f>
        <v>4.5191770458187952E-4</v>
      </c>
      <c r="L19" s="44">
        <f>'Top COD Table 2019 Male'!L19/'Top COD Table 2019 Male'!L$1</f>
        <v>1.4772321487897713E-3</v>
      </c>
      <c r="M19" s="38">
        <f>'Top COD Table 2019 Male'!M19/'Top COD Table 2019 Male'!M$1</f>
        <v>3.3705198595574645E-3</v>
      </c>
    </row>
    <row r="20" spans="2:13" ht="22.15" customHeight="1" x14ac:dyDescent="0.35">
      <c r="B20" s="79">
        <v>8</v>
      </c>
      <c r="C20" s="15" t="str">
        <f>'Top COD by Age Prep Male 2019'!G13</f>
        <v>Stroke</v>
      </c>
      <c r="D20" s="15" t="str">
        <f>'Top COD by Age Prep Male 2019'!L13</f>
        <v>Benign neoplasms</v>
      </c>
      <c r="E20" s="15" t="str">
        <f>'Top COD by Age Prep Male 2019'!Q13</f>
        <v>Flu/pneumonia</v>
      </c>
      <c r="F20" s="36" t="str">
        <f>'Top COD by Age Prep Male 2019'!V13</f>
        <v>Chronic lower respiratory disease</v>
      </c>
      <c r="G20" s="15" t="str">
        <f>'Top COD by Age Prep Male 2019'!AA13</f>
        <v>HIV/AIDS</v>
      </c>
      <c r="H20" s="15" t="str">
        <f>'Top COD by Age Prep Male 2019'!AF13</f>
        <v>Stroke</v>
      </c>
      <c r="I20" s="36" t="str">
        <f>'Top COD by Age Prep Male 2019'!AK13</f>
        <v>Chronic lower respiratory disease</v>
      </c>
      <c r="J20" s="33" t="str">
        <f>'Top COD by Age Prep Male 2019'!AP13</f>
        <v>Suicide</v>
      </c>
      <c r="K20" s="15" t="str">
        <f>'Top COD by Age Prep Male 2019'!AU13</f>
        <v>Kidney disease</v>
      </c>
      <c r="L20" s="15" t="str">
        <f>'Top COD by Age Prep Male 2019'!AZ13</f>
        <v>Parkinsons</v>
      </c>
      <c r="M20" s="15" t="str">
        <f>'Top COD by Age Prep Male 2019'!BE13</f>
        <v>Parkinsons</v>
      </c>
    </row>
    <row r="21" spans="2:13" ht="15" customHeight="1" thickBot="1" x14ac:dyDescent="0.4">
      <c r="B21" s="80"/>
      <c r="C21" s="38">
        <f>'Top COD Table 2019 Male'!C21/'Top COD Table 2019 Male'!C$1</f>
        <v>2.8938818686415342E-5</v>
      </c>
      <c r="D21" s="38">
        <f>'Top COD Table 2019 Male'!D21/'Top COD Table 2019 Male'!D$1</f>
        <v>3.5917360346491058E-6</v>
      </c>
      <c r="E21" s="38">
        <f>'Top COD Table 2019 Male'!E21/'Top COD Table 2019 Male'!E$1</f>
        <v>2.578670583571777E-6</v>
      </c>
      <c r="F21" s="38">
        <f>'Top COD Table 2019 Male'!F21/'Top COD Table 2019 Male'!F$1</f>
        <v>4.9976252110293093E-6</v>
      </c>
      <c r="G21" s="38">
        <f>'Top COD Table 2019 Male'!G21/'Top COD Table 2019 Male'!G$1</f>
        <v>1.6010835996811532E-5</v>
      </c>
      <c r="H21" s="38">
        <f>'Top COD Table 2019 Male'!H21/'Top COD Table 2019 Male'!H$1</f>
        <v>4.6123331576254035E-5</v>
      </c>
      <c r="I21" s="38">
        <f>'Top COD Table 2019 Male'!I21/'Top COD Table 2019 Male'!I$1</f>
        <v>8.0061606290631271E-5</v>
      </c>
      <c r="J21" s="41">
        <f>'Top COD Table 2019 Male'!J21/'Top COD Table 2019 Male'!J$1</f>
        <v>3.068409581847972E-4</v>
      </c>
      <c r="K21" s="38">
        <f>'Top COD Table 2019 Male'!K21/'Top COD Table 2019 Male'!K$1</f>
        <v>4.0960356755795525E-4</v>
      </c>
      <c r="L21" s="38">
        <f>'Top COD Table 2019 Male'!L21/'Top COD Table 2019 Male'!L$1</f>
        <v>1.3756349290384145E-3</v>
      </c>
      <c r="M21" s="38">
        <f>'Top COD Table 2019 Male'!M21/'Top COD Table 2019 Male'!M$1</f>
        <v>3.3015104641807573E-3</v>
      </c>
    </row>
    <row r="22" spans="2:13" ht="22.15" customHeight="1" x14ac:dyDescent="0.35">
      <c r="B22" s="79">
        <v>9</v>
      </c>
      <c r="C22" s="62" t="str">
        <f>'Top COD by Age Prep Male 2019'!G14</f>
        <v>Cancer</v>
      </c>
      <c r="D22" s="15" t="str">
        <f>'Top COD by Age Prep Male 2019'!L14</f>
        <v>Perinatal period</v>
      </c>
      <c r="E22" s="19" t="str">
        <f>'Top COD by Age Prep Male 2019'!Q14</f>
        <v>Stroke</v>
      </c>
      <c r="F22" s="15" t="str">
        <f>'Top COD by Age Prep Male 2019'!V14</f>
        <v>Stroke</v>
      </c>
      <c r="G22" s="15" t="str">
        <f>'Top COD by Age Prep Male 2019'!AA14</f>
        <v>Stroke</v>
      </c>
      <c r="H22" s="15" t="str">
        <f>'Top COD by Age Prep Male 2019'!AF14</f>
        <v>Flu/pneumonia</v>
      </c>
      <c r="I22" s="30" t="str">
        <f>'Top COD by Age Prep Male 2019'!AK14</f>
        <v>Homicide</v>
      </c>
      <c r="J22" s="15" t="str">
        <f>'Top COD by Age Prep Male 2019'!AP14</f>
        <v>Kidney disease</v>
      </c>
      <c r="K22" s="15" t="str">
        <f>'Top COD by Age Prep Male 2019'!AU14</f>
        <v>Flu/pneumonia</v>
      </c>
      <c r="L22" s="15" t="str">
        <f>'Top COD by Age Prep Male 2019'!AZ14</f>
        <v>Kidney disease</v>
      </c>
      <c r="M22" s="15" t="str">
        <f>'Top COD by Age Prep Male 2019'!BE14</f>
        <v>Diabetes</v>
      </c>
    </row>
    <row r="23" spans="2:13" ht="15" customHeight="1" thickBot="1" x14ac:dyDescent="0.4">
      <c r="B23" s="80"/>
      <c r="C23" s="63">
        <f>'Top COD Table 2019 Male'!C23/'Top COD Table 2019 Male'!C$1</f>
        <v>1.6536467820808766E-5</v>
      </c>
      <c r="D23" s="38">
        <f>'Top COD Table 2019 Male'!D23/'Top COD Table 2019 Male'!D$1</f>
        <v>3.0963241678009535E-6</v>
      </c>
      <c r="E23" s="38">
        <f>'Top COD Table 2019 Male'!E23/'Top COD Table 2019 Male'!E$1</f>
        <v>2.1011389940214476E-6</v>
      </c>
      <c r="F23" s="38">
        <f>'Top COD Table 2019 Male'!F23/'Top COD Table 2019 Male'!F$1</f>
        <v>4.2640288497773011E-6</v>
      </c>
      <c r="G23" s="38">
        <f>'Top COD Table 2019 Male'!G23/'Top COD Table 2019 Male'!G$1</f>
        <v>1.3228204072231987E-5</v>
      </c>
      <c r="H23" s="38">
        <f>'Top COD Table 2019 Male'!H23/'Top COD Table 2019 Male'!H$1</f>
        <v>2.5201903801832235E-5</v>
      </c>
      <c r="I23" s="40">
        <f>'Top COD Table 2019 Male'!I23/'Top COD Table 2019 Male'!I$1</f>
        <v>7.6988033789071424E-5</v>
      </c>
      <c r="J23" s="38">
        <f>'Top COD Table 2019 Male'!J23/'Top COD Table 2019 Male'!J$1</f>
        <v>1.713723825283295E-4</v>
      </c>
      <c r="K23" s="38">
        <f>'Top COD Table 2019 Male'!K23/'Top COD Table 2019 Male'!K$1</f>
        <v>3.2436303107728461E-4</v>
      </c>
      <c r="L23" s="38">
        <f>'Top COD Table 2019 Male'!L23/'Top COD Table 2019 Male'!L$1</f>
        <v>1.0892765206253073E-3</v>
      </c>
      <c r="M23" s="38">
        <f>'Top COD Table 2019 Male'!M23/'Top COD Table 2019 Male'!M$1</f>
        <v>3.1912637471765057E-3</v>
      </c>
    </row>
    <row r="24" spans="2:13" ht="22.15" customHeight="1" x14ac:dyDescent="0.35">
      <c r="B24" s="79">
        <v>10</v>
      </c>
      <c r="C24" s="15" t="str">
        <f>'Top COD by Age Prep Male 2019'!G15</f>
        <v>Kidney disease</v>
      </c>
      <c r="D24" s="15" t="str">
        <f>'Top COD by Age Prep Male 2019'!L15</f>
        <v>Septicemia</v>
      </c>
      <c r="E24" s="19" t="str">
        <f>'Top COD by Age Prep Male 2019'!Q15</f>
        <v>Benign neoplasms</v>
      </c>
      <c r="F24" s="19" t="str">
        <f>'Top COD by Age Prep Male 2019'!V15</f>
        <v>Legal intervention</v>
      </c>
      <c r="G24" s="19" t="str">
        <f>'Top COD by Age Prep Male 2019'!AA15</f>
        <v>Flu/pneumonia</v>
      </c>
      <c r="H24" s="15" t="str">
        <f>'Top COD by Age Prep Male 2019'!AF15</f>
        <v>HIV/AIDS</v>
      </c>
      <c r="I24" s="15" t="str">
        <f>'Top COD by Age Prep Male 2019'!AK15</f>
        <v>Kidney disease</v>
      </c>
      <c r="J24" s="15" t="str">
        <f>'Top COD by Age Prep Male 2019'!AP15</f>
        <v>Septicemia</v>
      </c>
      <c r="K24" s="15" t="str">
        <f>'Top COD by Age Prep Male 2019'!AU15</f>
        <v>Septicemia</v>
      </c>
      <c r="L24" s="15" t="str">
        <f>'Top COD by Age Prep Male 2019'!AZ15</f>
        <v>Flu/pneumonia</v>
      </c>
      <c r="M24" s="15" t="str">
        <f>'Top COD by Age Prep Male 2019'!BE15</f>
        <v>Kidney disease</v>
      </c>
    </row>
    <row r="25" spans="2:13" ht="15" customHeight="1" thickBot="1" x14ac:dyDescent="0.4">
      <c r="B25" s="80"/>
      <c r="C25" s="38">
        <f>'Top COD Table 2019 Male'!C25/'Top COD Table 2019 Male'!C$1</f>
        <v>1.4986173962607945E-5</v>
      </c>
      <c r="D25" s="38">
        <f>'Top COD Table 2019 Male'!D25/'Top COD Table 2019 Male'!D$1</f>
        <v>2.9724712010889151E-6</v>
      </c>
      <c r="E25" s="38">
        <f>'Top COD Table 2019 Male'!E25/'Top COD Table 2019 Male'!E$1</f>
        <v>1.3848416096959542E-6</v>
      </c>
      <c r="F25" s="38">
        <f>'Top COD Table 2019 Male'!F25/'Top COD Table 2019 Male'!F$1</f>
        <v>4.2181790771990501E-6</v>
      </c>
      <c r="G25" s="38">
        <f>'Top COD Table 2019 Male'!G25/'Top COD Table 2019 Male'!G$1</f>
        <v>1.0873669366818527E-5</v>
      </c>
      <c r="H25" s="38">
        <f>'Top COD Table 2019 Male'!H25/'Top COD Table 2019 Male'!H$1</f>
        <v>2.2171903917260803E-5</v>
      </c>
      <c r="I25" s="38">
        <f>'Top COD Table 2019 Male'!I25/'Top COD Table 2019 Male'!I$1</f>
        <v>6.6874988783939055E-5</v>
      </c>
      <c r="J25" s="38">
        <f>'Top COD Table 2019 Male'!J25/'Top COD Table 2019 Male'!J$1</f>
        <v>1.4951789138893535E-4</v>
      </c>
      <c r="K25" s="38">
        <f>'Top COD Table 2019 Male'!K25/'Top COD Table 2019 Male'!K$1</f>
        <v>3.0885238277912586E-4</v>
      </c>
      <c r="L25" s="38">
        <f>'Top COD Table 2019 Male'!L25/'Top COD Table 2019 Male'!L$1</f>
        <v>9.4038157972388132E-4</v>
      </c>
      <c r="M25" s="38">
        <f>'Top COD Table 2019 Male'!M25/'Top COD Table 2019 Male'!M$1</f>
        <v>3.1618085174425453E-3</v>
      </c>
    </row>
    <row r="26" spans="2:13" x14ac:dyDescent="0.35">
      <c r="B26" t="s">
        <v>727</v>
      </c>
    </row>
  </sheetData>
  <mergeCells count="11">
    <mergeCell ref="B16:B17"/>
    <mergeCell ref="B18:B19"/>
    <mergeCell ref="B20:B21"/>
    <mergeCell ref="B22:B23"/>
    <mergeCell ref="B24:B25"/>
    <mergeCell ref="B4:M4"/>
    <mergeCell ref="B6:B7"/>
    <mergeCell ref="B8:B9"/>
    <mergeCell ref="B10:B11"/>
    <mergeCell ref="B12:B13"/>
    <mergeCell ref="B14:B15"/>
  </mergeCells>
  <conditionalFormatting sqref="C1:M1">
    <cfRule type="colorScale" priority="1">
      <colorScale>
        <cfvo type="min"/>
        <cfvo type="max"/>
        <color rgb="FFFCFCFF"/>
        <color rgb="FFF8696B"/>
      </colorScale>
    </cfRule>
  </conditionalFormatting>
  <pageMargins left="0.7" right="0.7" top="0.75" bottom="0.75" header="0.3" footer="0.3"/>
  <pageSetup scale="97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>
    <tabColor rgb="FF92D050"/>
  </sheetPr>
  <dimension ref="A1:J1120"/>
  <sheetViews>
    <sheetView zoomScale="115" zoomScaleNormal="115" workbookViewId="0">
      <selection activeCell="I1" sqref="I1:J1048576"/>
    </sheetView>
  </sheetViews>
  <sheetFormatPr defaultRowHeight="14.5" x14ac:dyDescent="0.35"/>
  <cols>
    <col min="9" max="9" width="9"/>
  </cols>
  <sheetData>
    <row r="1" spans="1:10" x14ac:dyDescent="0.35">
      <c r="A1" t="s">
        <v>0</v>
      </c>
      <c r="B1" s="1" t="s">
        <v>3</v>
      </c>
      <c r="C1" s="1" t="s">
        <v>4</v>
      </c>
      <c r="D1" t="s">
        <v>438</v>
      </c>
      <c r="E1" t="s">
        <v>439</v>
      </c>
      <c r="F1" t="s">
        <v>5</v>
      </c>
      <c r="G1" t="s">
        <v>6</v>
      </c>
      <c r="H1" t="s">
        <v>7</v>
      </c>
      <c r="I1" s="2" t="s">
        <v>308</v>
      </c>
      <c r="J1" t="s">
        <v>313</v>
      </c>
    </row>
    <row r="2" spans="1:10" x14ac:dyDescent="0.35">
      <c r="B2" s="1" t="s">
        <v>8</v>
      </c>
      <c r="C2" s="1" t="s">
        <v>9</v>
      </c>
      <c r="D2" t="s">
        <v>296</v>
      </c>
      <c r="E2" t="s">
        <v>295</v>
      </c>
      <c r="F2">
        <v>160</v>
      </c>
      <c r="G2">
        <v>3564493</v>
      </c>
      <c r="H2">
        <v>4.5</v>
      </c>
      <c r="I2" s="2" t="b">
        <f>LEFT(D2,1)="#"</f>
        <v>0</v>
      </c>
      <c r="J2" s="2" t="str">
        <f>"2021"&amp;B2&amp;E2</f>
        <v>2021&lt; 1 yearGR113-003</v>
      </c>
    </row>
    <row r="3" spans="1:10" x14ac:dyDescent="0.35">
      <c r="B3" s="1" t="s">
        <v>8</v>
      </c>
      <c r="C3" s="1" t="s">
        <v>9</v>
      </c>
      <c r="D3" t="s">
        <v>143</v>
      </c>
      <c r="E3" t="s">
        <v>142</v>
      </c>
      <c r="F3">
        <v>113</v>
      </c>
      <c r="G3">
        <v>3564493</v>
      </c>
      <c r="H3">
        <v>3.2</v>
      </c>
      <c r="I3" s="2" t="b">
        <f t="shared" ref="I3:I66" si="0">LEFT(D3,1)="#"</f>
        <v>1</v>
      </c>
      <c r="J3" s="2" t="str">
        <f t="shared" ref="J3:J66" si="1">"2021"&amp;B3&amp;E3</f>
        <v>2021&lt; 1 yearGR113-010</v>
      </c>
    </row>
    <row r="4" spans="1:10" x14ac:dyDescent="0.35">
      <c r="B4" s="1" t="s">
        <v>8</v>
      </c>
      <c r="C4" s="1" t="s">
        <v>9</v>
      </c>
      <c r="D4" t="s">
        <v>141</v>
      </c>
      <c r="E4" t="s">
        <v>140</v>
      </c>
      <c r="F4">
        <v>242</v>
      </c>
      <c r="G4">
        <v>3564493</v>
      </c>
      <c r="H4">
        <v>6.8</v>
      </c>
      <c r="I4" s="2" t="b">
        <f t="shared" si="0"/>
        <v>0</v>
      </c>
      <c r="J4" s="2" t="str">
        <f t="shared" si="1"/>
        <v>2021&lt; 1 yearGR113-018</v>
      </c>
    </row>
    <row r="5" spans="1:10" x14ac:dyDescent="0.35">
      <c r="B5" s="1" t="s">
        <v>8</v>
      </c>
      <c r="C5" s="1" t="s">
        <v>9</v>
      </c>
      <c r="D5" t="s">
        <v>139</v>
      </c>
      <c r="E5" t="s">
        <v>138</v>
      </c>
      <c r="F5">
        <v>52</v>
      </c>
      <c r="G5">
        <v>3564493</v>
      </c>
      <c r="H5">
        <v>1.5</v>
      </c>
      <c r="I5" s="2" t="b">
        <f t="shared" si="0"/>
        <v>1</v>
      </c>
      <c r="J5" s="2" t="str">
        <f t="shared" si="1"/>
        <v>2021&lt; 1 yearGR113-019</v>
      </c>
    </row>
    <row r="6" spans="1:10" x14ac:dyDescent="0.35">
      <c r="B6" s="1" t="s">
        <v>8</v>
      </c>
      <c r="C6" s="1" t="s">
        <v>9</v>
      </c>
      <c r="D6" t="s">
        <v>250</v>
      </c>
      <c r="E6" t="s">
        <v>249</v>
      </c>
      <c r="F6">
        <v>12</v>
      </c>
      <c r="G6">
        <v>3564493</v>
      </c>
      <c r="H6" t="s">
        <v>10</v>
      </c>
      <c r="I6" s="2" t="b">
        <f t="shared" si="0"/>
        <v>0</v>
      </c>
      <c r="J6" s="2" t="str">
        <f t="shared" si="1"/>
        <v>2021&lt; 1 yearGR113-036</v>
      </c>
    </row>
    <row r="7" spans="1:10" x14ac:dyDescent="0.35">
      <c r="B7" s="1" t="s">
        <v>8</v>
      </c>
      <c r="C7" s="1" t="s">
        <v>9</v>
      </c>
      <c r="D7" t="s">
        <v>135</v>
      </c>
      <c r="E7" t="s">
        <v>134</v>
      </c>
      <c r="F7">
        <v>14</v>
      </c>
      <c r="G7">
        <v>3564493</v>
      </c>
      <c r="H7" t="s">
        <v>10</v>
      </c>
      <c r="I7" s="2" t="b">
        <f t="shared" si="0"/>
        <v>0</v>
      </c>
      <c r="J7" s="2" t="str">
        <f t="shared" si="1"/>
        <v>2021&lt; 1 yearGR113-037</v>
      </c>
    </row>
    <row r="8" spans="1:10" x14ac:dyDescent="0.35">
      <c r="B8" s="1" t="s">
        <v>8</v>
      </c>
      <c r="C8" s="1" t="s">
        <v>9</v>
      </c>
      <c r="D8" t="s">
        <v>246</v>
      </c>
      <c r="E8" t="s">
        <v>245</v>
      </c>
      <c r="F8">
        <v>14</v>
      </c>
      <c r="G8">
        <v>3564493</v>
      </c>
      <c r="H8" t="s">
        <v>10</v>
      </c>
      <c r="I8" s="2" t="b">
        <f t="shared" si="0"/>
        <v>0</v>
      </c>
      <c r="J8" s="2" t="str">
        <f t="shared" si="1"/>
        <v>2021&lt; 1 yearGR113-040</v>
      </c>
    </row>
    <row r="9" spans="1:10" x14ac:dyDescent="0.35">
      <c r="B9" s="1" t="s">
        <v>8</v>
      </c>
      <c r="C9" s="1" t="s">
        <v>9</v>
      </c>
      <c r="D9" t="s">
        <v>240</v>
      </c>
      <c r="E9" t="s">
        <v>239</v>
      </c>
      <c r="F9">
        <v>21</v>
      </c>
      <c r="G9">
        <v>3564493</v>
      </c>
      <c r="H9">
        <v>0.6</v>
      </c>
      <c r="I9" s="2" t="b">
        <f t="shared" si="0"/>
        <v>0</v>
      </c>
      <c r="J9" s="2" t="str">
        <f t="shared" si="1"/>
        <v>2021&lt; 1 yearGR113-043</v>
      </c>
    </row>
    <row r="10" spans="1:10" x14ac:dyDescent="0.35">
      <c r="B10" s="1" t="s">
        <v>8</v>
      </c>
      <c r="C10" s="1" t="s">
        <v>9</v>
      </c>
      <c r="D10" t="s">
        <v>238</v>
      </c>
      <c r="E10" t="s">
        <v>237</v>
      </c>
      <c r="F10">
        <v>26</v>
      </c>
      <c r="G10">
        <v>3564493</v>
      </c>
      <c r="H10">
        <v>0.7</v>
      </c>
      <c r="I10" s="2" t="b">
        <f t="shared" si="0"/>
        <v>1</v>
      </c>
      <c r="J10" s="2" t="str">
        <f t="shared" si="1"/>
        <v>2021&lt; 1 yearGR113-044</v>
      </c>
    </row>
    <row r="11" spans="1:10" x14ac:dyDescent="0.35">
      <c r="B11" s="1" t="s">
        <v>8</v>
      </c>
      <c r="C11" s="1" t="s">
        <v>9</v>
      </c>
      <c r="D11" t="s">
        <v>236</v>
      </c>
      <c r="E11" t="s">
        <v>235</v>
      </c>
      <c r="F11">
        <v>12</v>
      </c>
      <c r="G11">
        <v>3564493</v>
      </c>
      <c r="H11" t="s">
        <v>10</v>
      </c>
      <c r="I11" s="2" t="b">
        <f t="shared" si="0"/>
        <v>1</v>
      </c>
      <c r="J11" s="2" t="str">
        <f t="shared" si="1"/>
        <v>2021&lt; 1 yearGR113-045</v>
      </c>
    </row>
    <row r="12" spans="1:10" x14ac:dyDescent="0.35">
      <c r="B12" s="1" t="s">
        <v>8</v>
      </c>
      <c r="C12" s="1" t="s">
        <v>9</v>
      </c>
      <c r="D12" t="s">
        <v>234</v>
      </c>
      <c r="E12" t="s">
        <v>233</v>
      </c>
      <c r="F12">
        <v>12</v>
      </c>
      <c r="G12">
        <v>3564493</v>
      </c>
      <c r="H12" t="s">
        <v>10</v>
      </c>
      <c r="I12" s="2" t="b">
        <f t="shared" si="0"/>
        <v>1</v>
      </c>
      <c r="J12" s="2" t="str">
        <f t="shared" si="1"/>
        <v>2021&lt; 1 yearGR113-047</v>
      </c>
    </row>
    <row r="13" spans="1:10" x14ac:dyDescent="0.35">
      <c r="B13" s="1" t="s">
        <v>8</v>
      </c>
      <c r="C13" s="1" t="s">
        <v>9</v>
      </c>
      <c r="D13" t="s">
        <v>232</v>
      </c>
      <c r="E13" t="s">
        <v>231</v>
      </c>
      <c r="F13">
        <v>11</v>
      </c>
      <c r="G13">
        <v>3564493</v>
      </c>
      <c r="H13" t="s">
        <v>10</v>
      </c>
      <c r="I13" s="2" t="b">
        <f t="shared" si="0"/>
        <v>0</v>
      </c>
      <c r="J13" s="2" t="str">
        <f t="shared" si="1"/>
        <v>2021&lt; 1 yearGR113-048</v>
      </c>
    </row>
    <row r="14" spans="1:10" x14ac:dyDescent="0.35">
      <c r="B14" s="1" t="s">
        <v>8</v>
      </c>
      <c r="C14" s="1" t="s">
        <v>9</v>
      </c>
      <c r="D14" t="s">
        <v>228</v>
      </c>
      <c r="E14" t="s">
        <v>227</v>
      </c>
      <c r="F14">
        <v>55</v>
      </c>
      <c r="G14">
        <v>3564493</v>
      </c>
      <c r="H14">
        <v>1.5</v>
      </c>
      <c r="I14" s="2" t="b">
        <f t="shared" si="0"/>
        <v>1</v>
      </c>
      <c r="J14" s="2" t="str">
        <f t="shared" si="1"/>
        <v>2021&lt; 1 yearGR113-050</v>
      </c>
    </row>
    <row r="15" spans="1:10" x14ac:dyDescent="0.35">
      <c r="B15" s="1" t="s">
        <v>8</v>
      </c>
      <c r="C15" s="1" t="s">
        <v>9</v>
      </c>
      <c r="D15" t="s">
        <v>129</v>
      </c>
      <c r="E15" t="s">
        <v>128</v>
      </c>
      <c r="F15">
        <v>379</v>
      </c>
      <c r="G15">
        <v>3564493</v>
      </c>
      <c r="H15">
        <v>10.6</v>
      </c>
      <c r="I15" s="2" t="b">
        <f t="shared" si="0"/>
        <v>0</v>
      </c>
      <c r="J15" s="2" t="str">
        <f t="shared" si="1"/>
        <v>2021&lt; 1 yearGR113-053</v>
      </c>
    </row>
    <row r="16" spans="1:10" x14ac:dyDescent="0.35">
      <c r="B16" s="1" t="s">
        <v>8</v>
      </c>
      <c r="C16" s="1" t="s">
        <v>9</v>
      </c>
      <c r="D16" t="s">
        <v>127</v>
      </c>
      <c r="E16" t="s">
        <v>126</v>
      </c>
      <c r="F16">
        <v>265</v>
      </c>
      <c r="G16">
        <v>3564493</v>
      </c>
      <c r="H16">
        <v>7.4</v>
      </c>
      <c r="I16" s="2" t="b">
        <f t="shared" si="0"/>
        <v>1</v>
      </c>
      <c r="J16" s="2" t="str">
        <f t="shared" si="1"/>
        <v>2021&lt; 1 yearGR113-054</v>
      </c>
    </row>
    <row r="17" spans="2:10" x14ac:dyDescent="0.35">
      <c r="B17" s="1" t="s">
        <v>8</v>
      </c>
      <c r="C17" s="1" t="s">
        <v>9</v>
      </c>
      <c r="D17" t="s">
        <v>123</v>
      </c>
      <c r="E17" t="s">
        <v>122</v>
      </c>
      <c r="F17">
        <v>15</v>
      </c>
      <c r="G17">
        <v>3564493</v>
      </c>
      <c r="H17" t="s">
        <v>10</v>
      </c>
      <c r="I17" s="2" t="b">
        <f t="shared" si="0"/>
        <v>0</v>
      </c>
      <c r="J17" s="2" t="str">
        <f t="shared" si="1"/>
        <v>2021&lt; 1 yearGR113-058</v>
      </c>
    </row>
    <row r="18" spans="2:10" x14ac:dyDescent="0.35">
      <c r="B18" s="1" t="s">
        <v>8</v>
      </c>
      <c r="C18" s="1" t="s">
        <v>9</v>
      </c>
      <c r="D18" t="s">
        <v>113</v>
      </c>
      <c r="E18" t="s">
        <v>112</v>
      </c>
      <c r="F18">
        <v>248</v>
      </c>
      <c r="G18">
        <v>3564493</v>
      </c>
      <c r="H18">
        <v>7</v>
      </c>
      <c r="I18" s="2" t="b">
        <f t="shared" si="0"/>
        <v>0</v>
      </c>
      <c r="J18" s="2" t="str">
        <f t="shared" si="1"/>
        <v>2021&lt; 1 yearGR113-064</v>
      </c>
    </row>
    <row r="19" spans="2:10" x14ac:dyDescent="0.35">
      <c r="B19" s="1" t="s">
        <v>8</v>
      </c>
      <c r="C19" s="1" t="s">
        <v>9</v>
      </c>
      <c r="D19" t="s">
        <v>216</v>
      </c>
      <c r="E19" t="s">
        <v>215</v>
      </c>
      <c r="F19">
        <v>12</v>
      </c>
      <c r="G19">
        <v>3564493</v>
      </c>
      <c r="H19" t="s">
        <v>10</v>
      </c>
      <c r="I19" s="2" t="b">
        <f t="shared" si="0"/>
        <v>0</v>
      </c>
      <c r="J19" s="2" t="str">
        <f t="shared" si="1"/>
        <v>2021&lt; 1 yearGR113-066</v>
      </c>
    </row>
    <row r="20" spans="2:10" x14ac:dyDescent="0.35">
      <c r="B20" s="1" t="s">
        <v>8</v>
      </c>
      <c r="C20" s="1" t="s">
        <v>9</v>
      </c>
      <c r="D20" t="s">
        <v>214</v>
      </c>
      <c r="E20" t="s">
        <v>213</v>
      </c>
      <c r="F20">
        <v>16</v>
      </c>
      <c r="G20">
        <v>3564493</v>
      </c>
      <c r="H20" t="s">
        <v>10</v>
      </c>
      <c r="I20" s="2" t="b">
        <f t="shared" si="0"/>
        <v>0</v>
      </c>
      <c r="J20" s="2" t="str">
        <f t="shared" si="1"/>
        <v>2021&lt; 1 yearGR113-067</v>
      </c>
    </row>
    <row r="21" spans="2:10" x14ac:dyDescent="0.35">
      <c r="B21" s="1" t="s">
        <v>8</v>
      </c>
      <c r="C21" s="1" t="s">
        <v>9</v>
      </c>
      <c r="D21" t="s">
        <v>109</v>
      </c>
      <c r="E21" t="s">
        <v>108</v>
      </c>
      <c r="F21">
        <v>220</v>
      </c>
      <c r="G21">
        <v>3564493</v>
      </c>
      <c r="H21">
        <v>6.2</v>
      </c>
      <c r="I21" s="2" t="b">
        <f t="shared" si="0"/>
        <v>0</v>
      </c>
      <c r="J21" s="2" t="str">
        <f t="shared" si="1"/>
        <v>2021&lt; 1 yearGR113-068</v>
      </c>
    </row>
    <row r="22" spans="2:10" x14ac:dyDescent="0.35">
      <c r="B22" s="1" t="s">
        <v>8</v>
      </c>
      <c r="C22" s="1" t="s">
        <v>9</v>
      </c>
      <c r="D22" t="s">
        <v>107</v>
      </c>
      <c r="E22" t="s">
        <v>106</v>
      </c>
      <c r="F22">
        <v>97</v>
      </c>
      <c r="G22">
        <v>3564493</v>
      </c>
      <c r="H22">
        <v>2.7</v>
      </c>
      <c r="I22" s="2" t="b">
        <f t="shared" si="0"/>
        <v>1</v>
      </c>
      <c r="J22" s="2" t="str">
        <f t="shared" si="1"/>
        <v>2021&lt; 1 yearGR113-070</v>
      </c>
    </row>
    <row r="23" spans="2:10" x14ac:dyDescent="0.35">
      <c r="B23" s="1" t="s">
        <v>8</v>
      </c>
      <c r="C23" s="1" t="s">
        <v>9</v>
      </c>
      <c r="D23" t="s">
        <v>208</v>
      </c>
      <c r="E23" t="s">
        <v>207</v>
      </c>
      <c r="F23">
        <v>13</v>
      </c>
      <c r="G23">
        <v>3564493</v>
      </c>
      <c r="H23" t="s">
        <v>10</v>
      </c>
      <c r="I23" s="2" t="b">
        <f t="shared" si="0"/>
        <v>0</v>
      </c>
      <c r="J23" s="2" t="str">
        <f t="shared" si="1"/>
        <v>2021&lt; 1 yearGR113-072</v>
      </c>
    </row>
    <row r="24" spans="2:10" x14ac:dyDescent="0.35">
      <c r="B24" s="1" t="s">
        <v>8</v>
      </c>
      <c r="C24" s="1" t="s">
        <v>9</v>
      </c>
      <c r="D24" t="s">
        <v>204</v>
      </c>
      <c r="E24" t="s">
        <v>203</v>
      </c>
      <c r="F24">
        <v>13</v>
      </c>
      <c r="G24">
        <v>3564493</v>
      </c>
      <c r="H24" t="s">
        <v>10</v>
      </c>
      <c r="I24" s="2" t="b">
        <f t="shared" si="0"/>
        <v>0</v>
      </c>
      <c r="J24" s="2" t="str">
        <f t="shared" si="1"/>
        <v>2021&lt; 1 yearGR113-074</v>
      </c>
    </row>
    <row r="25" spans="2:10" x14ac:dyDescent="0.35">
      <c r="B25" s="1" t="s">
        <v>8</v>
      </c>
      <c r="C25" s="1" t="s">
        <v>9</v>
      </c>
      <c r="D25" t="s">
        <v>105</v>
      </c>
      <c r="E25" t="s">
        <v>104</v>
      </c>
      <c r="F25">
        <v>23</v>
      </c>
      <c r="G25">
        <v>3564493</v>
      </c>
      <c r="H25">
        <v>0.6</v>
      </c>
      <c r="I25" s="2" t="b">
        <f t="shared" si="0"/>
        <v>0</v>
      </c>
      <c r="J25" s="2" t="str">
        <f t="shared" si="1"/>
        <v>2021&lt; 1 yearGR113-075</v>
      </c>
    </row>
    <row r="26" spans="2:10" x14ac:dyDescent="0.35">
      <c r="B26" s="1" t="s">
        <v>8</v>
      </c>
      <c r="C26" s="1" t="s">
        <v>9</v>
      </c>
      <c r="D26" t="s">
        <v>103</v>
      </c>
      <c r="E26" t="s">
        <v>102</v>
      </c>
      <c r="F26">
        <v>125</v>
      </c>
      <c r="G26">
        <v>3564493</v>
      </c>
      <c r="H26">
        <v>3.5</v>
      </c>
      <c r="I26" s="2" t="b">
        <f t="shared" si="0"/>
        <v>1</v>
      </c>
      <c r="J26" s="2" t="str">
        <f t="shared" si="1"/>
        <v>2021&lt; 1 yearGR113-076</v>
      </c>
    </row>
    <row r="27" spans="2:10" x14ac:dyDescent="0.35">
      <c r="B27" s="1" t="s">
        <v>8</v>
      </c>
      <c r="C27" s="1" t="s">
        <v>9</v>
      </c>
      <c r="D27" t="s">
        <v>101</v>
      </c>
      <c r="E27" t="s">
        <v>100</v>
      </c>
      <c r="F27">
        <v>120</v>
      </c>
      <c r="G27">
        <v>3564493</v>
      </c>
      <c r="H27">
        <v>3.4</v>
      </c>
      <c r="I27" s="2" t="b">
        <f t="shared" si="0"/>
        <v>0</v>
      </c>
      <c r="J27" s="2" t="str">
        <f t="shared" si="1"/>
        <v>2021&lt; 1 yearGR113-078</v>
      </c>
    </row>
    <row r="28" spans="2:10" x14ac:dyDescent="0.35">
      <c r="B28" s="1" t="s">
        <v>8</v>
      </c>
      <c r="C28" s="1" t="s">
        <v>9</v>
      </c>
      <c r="D28" t="s">
        <v>200</v>
      </c>
      <c r="E28" t="s">
        <v>199</v>
      </c>
      <c r="F28">
        <v>27</v>
      </c>
      <c r="G28">
        <v>3564493</v>
      </c>
      <c r="H28">
        <v>0.8</v>
      </c>
      <c r="I28" s="2" t="b">
        <f t="shared" si="0"/>
        <v>0</v>
      </c>
      <c r="J28" s="2" t="str">
        <f t="shared" si="1"/>
        <v>2021&lt; 1 yearGR113-079</v>
      </c>
    </row>
    <row r="29" spans="2:10" x14ac:dyDescent="0.35">
      <c r="B29" s="1" t="s">
        <v>8</v>
      </c>
      <c r="C29" s="1" t="s">
        <v>9</v>
      </c>
      <c r="D29" t="s">
        <v>198</v>
      </c>
      <c r="E29" t="s">
        <v>197</v>
      </c>
      <c r="F29">
        <v>27</v>
      </c>
      <c r="G29">
        <v>3564493</v>
      </c>
      <c r="H29">
        <v>0.8</v>
      </c>
      <c r="I29" s="2" t="b">
        <f t="shared" si="0"/>
        <v>1</v>
      </c>
      <c r="J29" s="2" t="str">
        <f t="shared" si="1"/>
        <v>2021&lt; 1 yearGR113-080</v>
      </c>
    </row>
    <row r="30" spans="2:10" x14ac:dyDescent="0.35">
      <c r="B30" s="1" t="s">
        <v>8</v>
      </c>
      <c r="C30" s="1" t="s">
        <v>9</v>
      </c>
      <c r="D30" t="s">
        <v>99</v>
      </c>
      <c r="E30" t="s">
        <v>98</v>
      </c>
      <c r="F30">
        <v>13</v>
      </c>
      <c r="G30">
        <v>3564493</v>
      </c>
      <c r="H30" t="s">
        <v>10</v>
      </c>
      <c r="I30" s="2" t="b">
        <f t="shared" si="0"/>
        <v>1</v>
      </c>
      <c r="J30" s="2" t="str">
        <f t="shared" si="1"/>
        <v>2021&lt; 1 yearGR113-082</v>
      </c>
    </row>
    <row r="31" spans="2:10" x14ac:dyDescent="0.35">
      <c r="B31" s="1" t="s">
        <v>8</v>
      </c>
      <c r="C31" s="1" t="s">
        <v>9</v>
      </c>
      <c r="D31" t="s">
        <v>186</v>
      </c>
      <c r="E31" t="s">
        <v>185</v>
      </c>
      <c r="F31">
        <v>173</v>
      </c>
      <c r="G31">
        <v>3564493</v>
      </c>
      <c r="H31">
        <v>4.9000000000000004</v>
      </c>
      <c r="I31" s="2" t="b">
        <f t="shared" si="0"/>
        <v>0</v>
      </c>
      <c r="J31" s="2" t="str">
        <f t="shared" si="1"/>
        <v>2021&lt; 1 yearGR113-089</v>
      </c>
    </row>
    <row r="32" spans="2:10" x14ac:dyDescent="0.35">
      <c r="B32" s="1" t="s">
        <v>8</v>
      </c>
      <c r="C32" s="1" t="s">
        <v>9</v>
      </c>
      <c r="D32" t="s">
        <v>180</v>
      </c>
      <c r="E32" t="s">
        <v>179</v>
      </c>
      <c r="F32">
        <v>15</v>
      </c>
      <c r="G32">
        <v>3564493</v>
      </c>
      <c r="H32" t="s">
        <v>10</v>
      </c>
      <c r="I32" s="2" t="b">
        <f t="shared" si="0"/>
        <v>1</v>
      </c>
      <c r="J32" s="2" t="str">
        <f t="shared" si="1"/>
        <v>2021&lt; 1 yearGR113-092</v>
      </c>
    </row>
    <row r="33" spans="2:10" x14ac:dyDescent="0.35">
      <c r="B33" s="1" t="s">
        <v>8</v>
      </c>
      <c r="C33" s="1" t="s">
        <v>9</v>
      </c>
      <c r="D33" t="s">
        <v>89</v>
      </c>
      <c r="E33" t="s">
        <v>88</v>
      </c>
      <c r="F33">
        <v>48</v>
      </c>
      <c r="G33">
        <v>3564493</v>
      </c>
      <c r="H33">
        <v>1.3</v>
      </c>
      <c r="I33" s="2" t="b">
        <f t="shared" si="0"/>
        <v>1</v>
      </c>
      <c r="J33" s="2" t="str">
        <f t="shared" si="1"/>
        <v>2021&lt; 1 yearGR113-097</v>
      </c>
    </row>
    <row r="34" spans="2:10" x14ac:dyDescent="0.35">
      <c r="B34" s="1" t="s">
        <v>8</v>
      </c>
      <c r="C34" s="1" t="s">
        <v>9</v>
      </c>
      <c r="D34" t="s">
        <v>87</v>
      </c>
      <c r="E34" t="s">
        <v>86</v>
      </c>
      <c r="F34">
        <v>41</v>
      </c>
      <c r="G34">
        <v>3564493</v>
      </c>
      <c r="H34">
        <v>1.2</v>
      </c>
      <c r="I34" s="2" t="b">
        <f t="shared" si="0"/>
        <v>0</v>
      </c>
      <c r="J34" s="2" t="str">
        <f t="shared" si="1"/>
        <v>2021&lt; 1 yearGR113-100</v>
      </c>
    </row>
    <row r="35" spans="2:10" x14ac:dyDescent="0.35">
      <c r="B35" s="1" t="s">
        <v>8</v>
      </c>
      <c r="C35" s="1" t="s">
        <v>9</v>
      </c>
      <c r="D35" t="s">
        <v>85</v>
      </c>
      <c r="E35" t="s">
        <v>84</v>
      </c>
      <c r="F35">
        <v>9434</v>
      </c>
      <c r="G35">
        <v>3564493</v>
      </c>
      <c r="H35">
        <v>264.7</v>
      </c>
      <c r="I35" s="2" t="b">
        <f t="shared" si="0"/>
        <v>1</v>
      </c>
      <c r="J35" s="2" t="str">
        <f t="shared" si="1"/>
        <v>2021&lt; 1 yearGR113-108</v>
      </c>
    </row>
    <row r="36" spans="2:10" x14ac:dyDescent="0.35">
      <c r="B36" s="1" t="s">
        <v>8</v>
      </c>
      <c r="C36" s="1" t="s">
        <v>9</v>
      </c>
      <c r="D36" t="s">
        <v>164</v>
      </c>
      <c r="E36" t="s">
        <v>163</v>
      </c>
      <c r="F36">
        <v>3963</v>
      </c>
      <c r="G36">
        <v>3564493</v>
      </c>
      <c r="H36">
        <v>111.2</v>
      </c>
      <c r="I36" s="2" t="b">
        <f t="shared" si="0"/>
        <v>1</v>
      </c>
      <c r="J36" s="2" t="str">
        <f t="shared" si="1"/>
        <v>2021&lt; 1 yearGR113-109</v>
      </c>
    </row>
    <row r="37" spans="2:10" x14ac:dyDescent="0.35">
      <c r="B37" s="1" t="s">
        <v>8</v>
      </c>
      <c r="C37" s="1" t="s">
        <v>9</v>
      </c>
      <c r="D37" t="s">
        <v>83</v>
      </c>
      <c r="E37" t="s">
        <v>82</v>
      </c>
      <c r="F37">
        <v>2714</v>
      </c>
      <c r="G37">
        <v>3564493</v>
      </c>
      <c r="H37">
        <v>76.099999999999994</v>
      </c>
      <c r="I37" s="2" t="b">
        <f t="shared" si="0"/>
        <v>0</v>
      </c>
      <c r="J37" s="2" t="str">
        <f t="shared" si="1"/>
        <v>2021&lt; 1 yearGR113-110</v>
      </c>
    </row>
    <row r="38" spans="2:10" x14ac:dyDescent="0.35">
      <c r="B38" s="1" t="s">
        <v>8</v>
      </c>
      <c r="C38" s="1" t="s">
        <v>9</v>
      </c>
      <c r="D38" t="s">
        <v>81</v>
      </c>
      <c r="E38" t="s">
        <v>80</v>
      </c>
      <c r="F38">
        <v>611</v>
      </c>
      <c r="G38">
        <v>3564493</v>
      </c>
      <c r="H38">
        <v>17.100000000000001</v>
      </c>
      <c r="I38" s="2" t="b">
        <f t="shared" si="0"/>
        <v>0</v>
      </c>
      <c r="J38" s="2" t="str">
        <f t="shared" si="1"/>
        <v>2021&lt; 1 yearGR113-111</v>
      </c>
    </row>
    <row r="39" spans="2:10" x14ac:dyDescent="0.35">
      <c r="B39" s="1" t="s">
        <v>8</v>
      </c>
      <c r="C39" s="1" t="s">
        <v>9</v>
      </c>
      <c r="D39" t="s">
        <v>79</v>
      </c>
      <c r="E39" t="s">
        <v>78</v>
      </c>
      <c r="F39">
        <v>1306</v>
      </c>
      <c r="G39">
        <v>3564493</v>
      </c>
      <c r="H39">
        <v>36.6</v>
      </c>
      <c r="I39" s="2" t="b">
        <f t="shared" si="0"/>
        <v>1</v>
      </c>
      <c r="J39" s="2" t="str">
        <f t="shared" si="1"/>
        <v>2021&lt; 1 yearGR113-112</v>
      </c>
    </row>
    <row r="40" spans="2:10" x14ac:dyDescent="0.35">
      <c r="B40" s="1" t="s">
        <v>8</v>
      </c>
      <c r="C40" s="1" t="s">
        <v>9</v>
      </c>
      <c r="D40" t="s">
        <v>77</v>
      </c>
      <c r="E40" t="s">
        <v>76</v>
      </c>
      <c r="F40">
        <v>108</v>
      </c>
      <c r="G40">
        <v>3564493</v>
      </c>
      <c r="H40">
        <v>3</v>
      </c>
      <c r="I40" s="2" t="b">
        <f t="shared" si="0"/>
        <v>0</v>
      </c>
      <c r="J40" s="2" t="str">
        <f t="shared" si="1"/>
        <v>2021&lt; 1 yearGR113-113</v>
      </c>
    </row>
    <row r="41" spans="2:10" x14ac:dyDescent="0.35">
      <c r="B41" s="1" t="s">
        <v>8</v>
      </c>
      <c r="C41" s="1" t="s">
        <v>9</v>
      </c>
      <c r="D41" t="s">
        <v>75</v>
      </c>
      <c r="E41" t="s">
        <v>74</v>
      </c>
      <c r="F41">
        <v>107</v>
      </c>
      <c r="G41">
        <v>3564493</v>
      </c>
      <c r="H41">
        <v>3</v>
      </c>
      <c r="I41" s="2" t="b">
        <f t="shared" si="0"/>
        <v>0</v>
      </c>
      <c r="J41" s="2" t="str">
        <f t="shared" si="1"/>
        <v>2021&lt; 1 yearGR113-114</v>
      </c>
    </row>
    <row r="42" spans="2:10" x14ac:dyDescent="0.35">
      <c r="B42" s="1" t="s">
        <v>8</v>
      </c>
      <c r="C42" s="1" t="s">
        <v>9</v>
      </c>
      <c r="D42" t="s">
        <v>73</v>
      </c>
      <c r="E42" t="s">
        <v>72</v>
      </c>
      <c r="F42">
        <v>1198</v>
      </c>
      <c r="G42">
        <v>3564493</v>
      </c>
      <c r="H42">
        <v>33.6</v>
      </c>
      <c r="I42" s="2" t="b">
        <f t="shared" si="0"/>
        <v>0</v>
      </c>
      <c r="J42" s="2" t="str">
        <f t="shared" si="1"/>
        <v>2021&lt; 1 yearGR113-117</v>
      </c>
    </row>
    <row r="43" spans="2:10" x14ac:dyDescent="0.35">
      <c r="B43" s="1" t="s">
        <v>8</v>
      </c>
      <c r="C43" s="1" t="s">
        <v>9</v>
      </c>
      <c r="D43" t="s">
        <v>69</v>
      </c>
      <c r="E43" t="s">
        <v>68</v>
      </c>
      <c r="F43">
        <v>38</v>
      </c>
      <c r="G43">
        <v>3564493</v>
      </c>
      <c r="H43">
        <v>1.1000000000000001</v>
      </c>
      <c r="I43" s="2" t="b">
        <f t="shared" si="0"/>
        <v>0</v>
      </c>
      <c r="J43" s="2" t="str">
        <f t="shared" si="1"/>
        <v>2021&lt; 1 yearGR113-120</v>
      </c>
    </row>
    <row r="44" spans="2:10" x14ac:dyDescent="0.35">
      <c r="B44" s="1" t="s">
        <v>8</v>
      </c>
      <c r="C44" s="1" t="s">
        <v>9</v>
      </c>
      <c r="D44" t="s">
        <v>156</v>
      </c>
      <c r="E44" t="s">
        <v>155</v>
      </c>
      <c r="F44">
        <v>15</v>
      </c>
      <c r="G44">
        <v>3564493</v>
      </c>
      <c r="H44" t="s">
        <v>10</v>
      </c>
      <c r="I44" s="2" t="b">
        <f t="shared" si="0"/>
        <v>0</v>
      </c>
      <c r="J44" s="2" t="str">
        <f t="shared" si="1"/>
        <v>2021&lt; 1 yearGR113-121</v>
      </c>
    </row>
    <row r="45" spans="2:10" x14ac:dyDescent="0.35">
      <c r="B45" s="1" t="s">
        <v>8</v>
      </c>
      <c r="C45" s="1" t="s">
        <v>9</v>
      </c>
      <c r="D45" t="s">
        <v>67</v>
      </c>
      <c r="E45" t="s">
        <v>66</v>
      </c>
      <c r="F45">
        <v>27</v>
      </c>
      <c r="G45">
        <v>3564493</v>
      </c>
      <c r="H45">
        <v>0.8</v>
      </c>
      <c r="I45" s="2" t="b">
        <f t="shared" si="0"/>
        <v>0</v>
      </c>
      <c r="J45" s="2" t="str">
        <f t="shared" si="1"/>
        <v>2021&lt; 1 yearGR113-122</v>
      </c>
    </row>
    <row r="46" spans="2:10" x14ac:dyDescent="0.35">
      <c r="B46" s="1" t="s">
        <v>8</v>
      </c>
      <c r="C46" s="1" t="s">
        <v>9</v>
      </c>
      <c r="D46" t="s">
        <v>154</v>
      </c>
      <c r="E46" t="s">
        <v>153</v>
      </c>
      <c r="F46">
        <v>1107</v>
      </c>
      <c r="G46">
        <v>3564493</v>
      </c>
      <c r="H46">
        <v>31.1</v>
      </c>
      <c r="I46" s="2" t="b">
        <f t="shared" si="0"/>
        <v>0</v>
      </c>
      <c r="J46" s="2" t="str">
        <f t="shared" si="1"/>
        <v>2021&lt; 1 yearGR113-123</v>
      </c>
    </row>
    <row r="47" spans="2:10" x14ac:dyDescent="0.35">
      <c r="B47" s="1" t="s">
        <v>8</v>
      </c>
      <c r="C47" s="1" t="s">
        <v>9</v>
      </c>
      <c r="D47" t="s">
        <v>61</v>
      </c>
      <c r="E47" t="s">
        <v>60</v>
      </c>
      <c r="F47">
        <v>267</v>
      </c>
      <c r="G47">
        <v>3564493</v>
      </c>
      <c r="H47">
        <v>7.5</v>
      </c>
      <c r="I47" s="2" t="b">
        <f t="shared" si="0"/>
        <v>1</v>
      </c>
      <c r="J47" s="2" t="str">
        <f t="shared" si="1"/>
        <v>2021&lt; 1 yearGR113-127</v>
      </c>
    </row>
    <row r="48" spans="2:10" x14ac:dyDescent="0.35">
      <c r="B48" s="1" t="s">
        <v>8</v>
      </c>
      <c r="C48" s="1" t="s">
        <v>9</v>
      </c>
      <c r="D48" t="s">
        <v>59</v>
      </c>
      <c r="E48" t="s">
        <v>58</v>
      </c>
      <c r="F48">
        <v>15</v>
      </c>
      <c r="G48">
        <v>3564493</v>
      </c>
      <c r="H48" t="s">
        <v>10</v>
      </c>
      <c r="I48" s="2" t="b">
        <f t="shared" si="0"/>
        <v>0</v>
      </c>
      <c r="J48" s="2" t="str">
        <f t="shared" si="1"/>
        <v>2021&lt; 1 yearGR113-128</v>
      </c>
    </row>
    <row r="49" spans="2:10" x14ac:dyDescent="0.35">
      <c r="B49" s="1" t="s">
        <v>8</v>
      </c>
      <c r="C49" s="1" t="s">
        <v>9</v>
      </c>
      <c r="D49" t="s">
        <v>57</v>
      </c>
      <c r="E49" t="s">
        <v>56</v>
      </c>
      <c r="F49">
        <v>252</v>
      </c>
      <c r="G49">
        <v>3564493</v>
      </c>
      <c r="H49">
        <v>7.1</v>
      </c>
      <c r="I49" s="2" t="b">
        <f t="shared" si="0"/>
        <v>0</v>
      </c>
      <c r="J49" s="2" t="str">
        <f t="shared" si="1"/>
        <v>2021&lt; 1 yearGR113-129</v>
      </c>
    </row>
    <row r="50" spans="2:10" x14ac:dyDescent="0.35">
      <c r="B50" s="1" t="s">
        <v>8</v>
      </c>
      <c r="C50" s="1" t="s">
        <v>9</v>
      </c>
      <c r="D50" t="s">
        <v>55</v>
      </c>
      <c r="E50" t="s">
        <v>54</v>
      </c>
      <c r="F50">
        <v>98</v>
      </c>
      <c r="G50">
        <v>3564493</v>
      </c>
      <c r="H50">
        <v>2.7</v>
      </c>
      <c r="I50" s="2" t="b">
        <f t="shared" si="0"/>
        <v>0</v>
      </c>
      <c r="J50" s="2" t="str">
        <f t="shared" si="1"/>
        <v>2021&lt; 1 yearGR113-131</v>
      </c>
    </row>
    <row r="51" spans="2:10" x14ac:dyDescent="0.35">
      <c r="B51" s="1" t="s">
        <v>8</v>
      </c>
      <c r="C51" s="1" t="s">
        <v>9</v>
      </c>
      <c r="D51" t="s">
        <v>53</v>
      </c>
      <c r="E51" t="s">
        <v>52</v>
      </c>
      <c r="F51">
        <v>97</v>
      </c>
      <c r="G51">
        <v>3564493</v>
      </c>
      <c r="H51">
        <v>2.7</v>
      </c>
      <c r="I51" s="2" t="b">
        <f t="shared" si="0"/>
        <v>0</v>
      </c>
      <c r="J51" s="2" t="str">
        <f t="shared" si="1"/>
        <v>2021&lt; 1 yearGR113-133</v>
      </c>
    </row>
    <row r="52" spans="2:10" x14ac:dyDescent="0.35">
      <c r="B52" s="1" t="s">
        <v>8</v>
      </c>
      <c r="C52" s="1" t="s">
        <v>9</v>
      </c>
      <c r="D52" t="s">
        <v>147</v>
      </c>
      <c r="E52" t="s">
        <v>146</v>
      </c>
      <c r="F52">
        <v>12</v>
      </c>
      <c r="G52">
        <v>3564493</v>
      </c>
      <c r="H52" t="s">
        <v>10</v>
      </c>
      <c r="I52" s="2" t="b">
        <f t="shared" si="0"/>
        <v>1</v>
      </c>
      <c r="J52" s="2" t="str">
        <f t="shared" si="1"/>
        <v>2021&lt; 1 yearGR113-135</v>
      </c>
    </row>
    <row r="53" spans="2:10" x14ac:dyDescent="0.35">
      <c r="B53" s="1" t="s">
        <v>8</v>
      </c>
      <c r="C53" s="1" t="s">
        <v>9</v>
      </c>
      <c r="D53" t="s">
        <v>51</v>
      </c>
      <c r="E53" t="s">
        <v>50</v>
      </c>
      <c r="F53">
        <v>91</v>
      </c>
      <c r="G53">
        <v>3564493</v>
      </c>
      <c r="H53">
        <v>2.6</v>
      </c>
      <c r="I53" s="2" t="b">
        <f t="shared" si="0"/>
        <v>1</v>
      </c>
      <c r="J53" s="2" t="str">
        <f t="shared" si="1"/>
        <v>2021&lt; 1 yearGR113-137</v>
      </c>
    </row>
    <row r="54" spans="2:10" x14ac:dyDescent="0.35">
      <c r="B54" s="1" t="s">
        <v>14</v>
      </c>
      <c r="C54" s="1" t="s">
        <v>15</v>
      </c>
      <c r="D54" t="s">
        <v>143</v>
      </c>
      <c r="E54" t="s">
        <v>142</v>
      </c>
      <c r="F54">
        <v>34</v>
      </c>
      <c r="G54">
        <v>15262845</v>
      </c>
      <c r="H54">
        <v>0.2</v>
      </c>
      <c r="I54" s="2" t="b">
        <f t="shared" si="0"/>
        <v>1</v>
      </c>
      <c r="J54" s="2" t="str">
        <f t="shared" si="1"/>
        <v>20211-4 yearsGR113-010</v>
      </c>
    </row>
    <row r="55" spans="2:10" x14ac:dyDescent="0.35">
      <c r="B55" s="1" t="s">
        <v>14</v>
      </c>
      <c r="C55" s="1" t="s">
        <v>15</v>
      </c>
      <c r="D55" t="s">
        <v>141</v>
      </c>
      <c r="E55" t="s">
        <v>140</v>
      </c>
      <c r="F55">
        <v>168</v>
      </c>
      <c r="G55">
        <v>15262845</v>
      </c>
      <c r="H55">
        <v>1.1000000000000001</v>
      </c>
      <c r="I55" s="2" t="b">
        <f t="shared" si="0"/>
        <v>0</v>
      </c>
      <c r="J55" s="2" t="str">
        <f t="shared" si="1"/>
        <v>20211-4 yearsGR113-018</v>
      </c>
    </row>
    <row r="56" spans="2:10" x14ac:dyDescent="0.35">
      <c r="B56" s="1" t="s">
        <v>14</v>
      </c>
      <c r="C56" s="1" t="s">
        <v>15</v>
      </c>
      <c r="D56" t="s">
        <v>139</v>
      </c>
      <c r="E56" t="s">
        <v>138</v>
      </c>
      <c r="F56">
        <v>282</v>
      </c>
      <c r="G56">
        <v>15262845</v>
      </c>
      <c r="H56">
        <v>1.8</v>
      </c>
      <c r="I56" s="2" t="b">
        <f t="shared" si="0"/>
        <v>1</v>
      </c>
      <c r="J56" s="2" t="str">
        <f t="shared" si="1"/>
        <v>20211-4 yearsGR113-019</v>
      </c>
    </row>
    <row r="57" spans="2:10" x14ac:dyDescent="0.35">
      <c r="B57" s="1" t="s">
        <v>14</v>
      </c>
      <c r="C57" s="1" t="s">
        <v>15</v>
      </c>
      <c r="D57" t="s">
        <v>272</v>
      </c>
      <c r="E57" t="s">
        <v>271</v>
      </c>
      <c r="F57">
        <v>15</v>
      </c>
      <c r="G57">
        <v>15262845</v>
      </c>
      <c r="H57" t="s">
        <v>10</v>
      </c>
      <c r="I57" s="2" t="b">
        <f t="shared" si="0"/>
        <v>0</v>
      </c>
      <c r="J57" s="2" t="str">
        <f t="shared" si="1"/>
        <v>20211-4 yearsGR113-024</v>
      </c>
    </row>
    <row r="58" spans="2:10" x14ac:dyDescent="0.35">
      <c r="B58" s="1" t="s">
        <v>14</v>
      </c>
      <c r="C58" s="1" t="s">
        <v>15</v>
      </c>
      <c r="D58" t="s">
        <v>254</v>
      </c>
      <c r="E58" t="s">
        <v>253</v>
      </c>
      <c r="F58">
        <v>14</v>
      </c>
      <c r="G58">
        <v>15262845</v>
      </c>
      <c r="H58" t="s">
        <v>10</v>
      </c>
      <c r="I58" s="2" t="b">
        <f t="shared" si="0"/>
        <v>0</v>
      </c>
      <c r="J58" s="2" t="str">
        <f t="shared" si="1"/>
        <v>20211-4 yearsGR113-034</v>
      </c>
    </row>
    <row r="59" spans="2:10" x14ac:dyDescent="0.35">
      <c r="B59" s="1" t="s">
        <v>14</v>
      </c>
      <c r="C59" s="1" t="s">
        <v>15</v>
      </c>
      <c r="D59" t="s">
        <v>250</v>
      </c>
      <c r="E59" t="s">
        <v>249</v>
      </c>
      <c r="F59">
        <v>71</v>
      </c>
      <c r="G59">
        <v>15262845</v>
      </c>
      <c r="H59">
        <v>0.5</v>
      </c>
      <c r="I59" s="2" t="b">
        <f t="shared" si="0"/>
        <v>0</v>
      </c>
      <c r="J59" s="2" t="str">
        <f t="shared" si="1"/>
        <v>20211-4 yearsGR113-036</v>
      </c>
    </row>
    <row r="60" spans="2:10" x14ac:dyDescent="0.35">
      <c r="B60" s="1" t="s">
        <v>14</v>
      </c>
      <c r="C60" s="1" t="s">
        <v>15</v>
      </c>
      <c r="D60" t="s">
        <v>135</v>
      </c>
      <c r="E60" t="s">
        <v>134</v>
      </c>
      <c r="F60">
        <v>77</v>
      </c>
      <c r="G60">
        <v>15262845</v>
      </c>
      <c r="H60">
        <v>0.5</v>
      </c>
      <c r="I60" s="2" t="b">
        <f t="shared" si="0"/>
        <v>0</v>
      </c>
      <c r="J60" s="2" t="str">
        <f t="shared" si="1"/>
        <v>20211-4 yearsGR113-037</v>
      </c>
    </row>
    <row r="61" spans="2:10" x14ac:dyDescent="0.35">
      <c r="B61" s="1" t="s">
        <v>14</v>
      </c>
      <c r="C61" s="1" t="s">
        <v>15</v>
      </c>
      <c r="D61" t="s">
        <v>246</v>
      </c>
      <c r="E61" t="s">
        <v>245</v>
      </c>
      <c r="F61">
        <v>70</v>
      </c>
      <c r="G61">
        <v>15262845</v>
      </c>
      <c r="H61">
        <v>0.5</v>
      </c>
      <c r="I61" s="2" t="b">
        <f t="shared" si="0"/>
        <v>0</v>
      </c>
      <c r="J61" s="2" t="str">
        <f t="shared" si="1"/>
        <v>20211-4 yearsGR113-040</v>
      </c>
    </row>
    <row r="62" spans="2:10" x14ac:dyDescent="0.35">
      <c r="B62" s="1" t="s">
        <v>14</v>
      </c>
      <c r="C62" s="1" t="s">
        <v>15</v>
      </c>
      <c r="D62" t="s">
        <v>240</v>
      </c>
      <c r="E62" t="s">
        <v>239</v>
      </c>
      <c r="F62">
        <v>103</v>
      </c>
      <c r="G62">
        <v>15262845</v>
      </c>
      <c r="H62">
        <v>0.7</v>
      </c>
      <c r="I62" s="2" t="b">
        <f t="shared" si="0"/>
        <v>0</v>
      </c>
      <c r="J62" s="2" t="str">
        <f t="shared" si="1"/>
        <v>20211-4 yearsGR113-043</v>
      </c>
    </row>
    <row r="63" spans="2:10" x14ac:dyDescent="0.35">
      <c r="B63" s="1" t="s">
        <v>14</v>
      </c>
      <c r="C63" s="1" t="s">
        <v>15</v>
      </c>
      <c r="D63" t="s">
        <v>238</v>
      </c>
      <c r="E63" t="s">
        <v>237</v>
      </c>
      <c r="F63">
        <v>37</v>
      </c>
      <c r="G63">
        <v>15262845</v>
      </c>
      <c r="H63">
        <v>0.2</v>
      </c>
      <c r="I63" s="2" t="b">
        <f t="shared" si="0"/>
        <v>1</v>
      </c>
      <c r="J63" s="2" t="str">
        <f t="shared" si="1"/>
        <v>20211-4 yearsGR113-044</v>
      </c>
    </row>
    <row r="64" spans="2:10" x14ac:dyDescent="0.35">
      <c r="B64" s="1" t="s">
        <v>14</v>
      </c>
      <c r="C64" s="1" t="s">
        <v>15</v>
      </c>
      <c r="D64" t="s">
        <v>236</v>
      </c>
      <c r="E64" t="s">
        <v>235</v>
      </c>
      <c r="F64">
        <v>10</v>
      </c>
      <c r="G64">
        <v>15262845</v>
      </c>
      <c r="H64" t="s">
        <v>10</v>
      </c>
      <c r="I64" s="2" t="b">
        <f t="shared" si="0"/>
        <v>1</v>
      </c>
      <c r="J64" s="2" t="str">
        <f t="shared" si="1"/>
        <v>20211-4 yearsGR113-045</v>
      </c>
    </row>
    <row r="65" spans="2:10" x14ac:dyDescent="0.35">
      <c r="B65" s="1" t="s">
        <v>14</v>
      </c>
      <c r="C65" s="1" t="s">
        <v>15</v>
      </c>
      <c r="D65" t="s">
        <v>228</v>
      </c>
      <c r="E65" t="s">
        <v>227</v>
      </c>
      <c r="F65">
        <v>13</v>
      </c>
      <c r="G65">
        <v>15262845</v>
      </c>
      <c r="H65" t="s">
        <v>10</v>
      </c>
      <c r="I65" s="2" t="b">
        <f t="shared" si="0"/>
        <v>1</v>
      </c>
      <c r="J65" s="2" t="str">
        <f t="shared" si="1"/>
        <v>20211-4 yearsGR113-050</v>
      </c>
    </row>
    <row r="66" spans="2:10" x14ac:dyDescent="0.35">
      <c r="B66" s="1" t="s">
        <v>14</v>
      </c>
      <c r="C66" s="1" t="s">
        <v>15</v>
      </c>
      <c r="D66" t="s">
        <v>129</v>
      </c>
      <c r="E66" t="s">
        <v>128</v>
      </c>
      <c r="F66">
        <v>174</v>
      </c>
      <c r="G66">
        <v>15262845</v>
      </c>
      <c r="H66">
        <v>1.1000000000000001</v>
      </c>
      <c r="I66" s="2" t="b">
        <f t="shared" si="0"/>
        <v>0</v>
      </c>
      <c r="J66" s="2" t="str">
        <f t="shared" si="1"/>
        <v>20211-4 yearsGR113-053</v>
      </c>
    </row>
    <row r="67" spans="2:10" x14ac:dyDescent="0.35">
      <c r="B67" s="1" t="s">
        <v>14</v>
      </c>
      <c r="C67" s="1" t="s">
        <v>15</v>
      </c>
      <c r="D67" t="s">
        <v>127</v>
      </c>
      <c r="E67" t="s">
        <v>126</v>
      </c>
      <c r="F67">
        <v>116</v>
      </c>
      <c r="G67">
        <v>15262845</v>
      </c>
      <c r="H67">
        <v>0.8</v>
      </c>
      <c r="I67" s="2" t="b">
        <f t="shared" ref="I67:I130" si="2">LEFT(D67,1)="#"</f>
        <v>1</v>
      </c>
      <c r="J67" s="2" t="str">
        <f t="shared" ref="J67:J130" si="3">"2021"&amp;B67&amp;E67</f>
        <v>20211-4 yearsGR113-054</v>
      </c>
    </row>
    <row r="68" spans="2:10" x14ac:dyDescent="0.35">
      <c r="B68" s="1" t="s">
        <v>14</v>
      </c>
      <c r="C68" s="1" t="s">
        <v>15</v>
      </c>
      <c r="D68" t="s">
        <v>113</v>
      </c>
      <c r="E68" t="s">
        <v>112</v>
      </c>
      <c r="F68">
        <v>109</v>
      </c>
      <c r="G68">
        <v>15262845</v>
      </c>
      <c r="H68">
        <v>0.7</v>
      </c>
      <c r="I68" s="2" t="b">
        <f t="shared" si="2"/>
        <v>0</v>
      </c>
      <c r="J68" s="2" t="str">
        <f t="shared" si="3"/>
        <v>20211-4 yearsGR113-064</v>
      </c>
    </row>
    <row r="69" spans="2:10" x14ac:dyDescent="0.35">
      <c r="B69" s="1" t="s">
        <v>14</v>
      </c>
      <c r="C69" s="1" t="s">
        <v>15</v>
      </c>
      <c r="D69" t="s">
        <v>109</v>
      </c>
      <c r="E69" t="s">
        <v>108</v>
      </c>
      <c r="F69">
        <v>95</v>
      </c>
      <c r="G69">
        <v>15262845</v>
      </c>
      <c r="H69">
        <v>0.6</v>
      </c>
      <c r="I69" s="2" t="b">
        <f t="shared" si="2"/>
        <v>0</v>
      </c>
      <c r="J69" s="2" t="str">
        <f t="shared" si="3"/>
        <v>20211-4 yearsGR113-068</v>
      </c>
    </row>
    <row r="70" spans="2:10" x14ac:dyDescent="0.35">
      <c r="B70" s="1" t="s">
        <v>14</v>
      </c>
      <c r="C70" s="1" t="s">
        <v>15</v>
      </c>
      <c r="D70" t="s">
        <v>107</v>
      </c>
      <c r="E70" t="s">
        <v>106</v>
      </c>
      <c r="F70">
        <v>55</v>
      </c>
      <c r="G70">
        <v>15262845</v>
      </c>
      <c r="H70">
        <v>0.4</v>
      </c>
      <c r="I70" s="2" t="b">
        <f t="shared" si="2"/>
        <v>1</v>
      </c>
      <c r="J70" s="2" t="str">
        <f t="shared" si="3"/>
        <v>20211-4 yearsGR113-070</v>
      </c>
    </row>
    <row r="71" spans="2:10" x14ac:dyDescent="0.35">
      <c r="B71" s="1" t="s">
        <v>14</v>
      </c>
      <c r="C71" s="1" t="s">
        <v>15</v>
      </c>
      <c r="D71" t="s">
        <v>103</v>
      </c>
      <c r="E71" t="s">
        <v>102</v>
      </c>
      <c r="F71">
        <v>47</v>
      </c>
      <c r="G71">
        <v>15262845</v>
      </c>
      <c r="H71">
        <v>0.3</v>
      </c>
      <c r="I71" s="2" t="b">
        <f t="shared" si="2"/>
        <v>1</v>
      </c>
      <c r="J71" s="2" t="str">
        <f t="shared" si="3"/>
        <v>20211-4 yearsGR113-076</v>
      </c>
    </row>
    <row r="72" spans="2:10" x14ac:dyDescent="0.35">
      <c r="B72" s="1" t="s">
        <v>14</v>
      </c>
      <c r="C72" s="1" t="s">
        <v>15</v>
      </c>
      <c r="D72" t="s">
        <v>101</v>
      </c>
      <c r="E72" t="s">
        <v>100</v>
      </c>
      <c r="F72">
        <v>46</v>
      </c>
      <c r="G72">
        <v>15262845</v>
      </c>
      <c r="H72">
        <v>0.3</v>
      </c>
      <c r="I72" s="2" t="b">
        <f t="shared" si="2"/>
        <v>0</v>
      </c>
      <c r="J72" s="2" t="str">
        <f t="shared" si="3"/>
        <v>20211-4 yearsGR113-078</v>
      </c>
    </row>
    <row r="73" spans="2:10" x14ac:dyDescent="0.35">
      <c r="B73" s="1" t="s">
        <v>14</v>
      </c>
      <c r="C73" s="1" t="s">
        <v>15</v>
      </c>
      <c r="D73" t="s">
        <v>200</v>
      </c>
      <c r="E73" t="s">
        <v>199</v>
      </c>
      <c r="F73">
        <v>15</v>
      </c>
      <c r="G73">
        <v>15262845</v>
      </c>
      <c r="H73" t="s">
        <v>10</v>
      </c>
      <c r="I73" s="2" t="b">
        <f t="shared" si="2"/>
        <v>0</v>
      </c>
      <c r="J73" s="2" t="str">
        <f t="shared" si="3"/>
        <v>20211-4 yearsGR113-079</v>
      </c>
    </row>
    <row r="74" spans="2:10" x14ac:dyDescent="0.35">
      <c r="B74" s="1" t="s">
        <v>14</v>
      </c>
      <c r="C74" s="1" t="s">
        <v>15</v>
      </c>
      <c r="D74" t="s">
        <v>198</v>
      </c>
      <c r="E74" t="s">
        <v>197</v>
      </c>
      <c r="F74">
        <v>15</v>
      </c>
      <c r="G74">
        <v>15262845</v>
      </c>
      <c r="H74" t="s">
        <v>10</v>
      </c>
      <c r="I74" s="2" t="b">
        <f t="shared" si="2"/>
        <v>1</v>
      </c>
      <c r="J74" s="2" t="str">
        <f t="shared" si="3"/>
        <v>20211-4 yearsGR113-080</v>
      </c>
    </row>
    <row r="75" spans="2:10" x14ac:dyDescent="0.35">
      <c r="B75" s="1" t="s">
        <v>14</v>
      </c>
      <c r="C75" s="1" t="s">
        <v>15</v>
      </c>
      <c r="D75" t="s">
        <v>99</v>
      </c>
      <c r="E75" t="s">
        <v>98</v>
      </c>
      <c r="F75">
        <v>31</v>
      </c>
      <c r="G75">
        <v>15262845</v>
      </c>
      <c r="H75">
        <v>0.2</v>
      </c>
      <c r="I75" s="2" t="b">
        <f t="shared" si="2"/>
        <v>1</v>
      </c>
      <c r="J75" s="2" t="str">
        <f t="shared" si="3"/>
        <v>20211-4 yearsGR113-082</v>
      </c>
    </row>
    <row r="76" spans="2:10" x14ac:dyDescent="0.35">
      <c r="B76" s="1" t="s">
        <v>14</v>
      </c>
      <c r="C76" s="1" t="s">
        <v>15</v>
      </c>
      <c r="D76" t="s">
        <v>190</v>
      </c>
      <c r="E76" t="s">
        <v>189</v>
      </c>
      <c r="F76">
        <v>23</v>
      </c>
      <c r="G76">
        <v>15262845</v>
      </c>
      <c r="H76">
        <v>0.2</v>
      </c>
      <c r="I76" s="2" t="b">
        <f t="shared" si="2"/>
        <v>0</v>
      </c>
      <c r="J76" s="2" t="str">
        <f t="shared" si="3"/>
        <v>20211-4 yearsGR113-085</v>
      </c>
    </row>
    <row r="77" spans="2:10" x14ac:dyDescent="0.35">
      <c r="B77" s="1" t="s">
        <v>14</v>
      </c>
      <c r="C77" s="1" t="s">
        <v>15</v>
      </c>
      <c r="D77" t="s">
        <v>186</v>
      </c>
      <c r="E77" t="s">
        <v>185</v>
      </c>
      <c r="F77">
        <v>91</v>
      </c>
      <c r="G77">
        <v>15262845</v>
      </c>
      <c r="H77">
        <v>0.6</v>
      </c>
      <c r="I77" s="2" t="b">
        <f t="shared" si="2"/>
        <v>0</v>
      </c>
      <c r="J77" s="2" t="str">
        <f t="shared" si="3"/>
        <v>20211-4 yearsGR113-089</v>
      </c>
    </row>
    <row r="78" spans="2:10" x14ac:dyDescent="0.35">
      <c r="B78" s="1" t="s">
        <v>14</v>
      </c>
      <c r="C78" s="1" t="s">
        <v>15</v>
      </c>
      <c r="D78" t="s">
        <v>85</v>
      </c>
      <c r="E78" t="s">
        <v>84</v>
      </c>
      <c r="F78">
        <v>68</v>
      </c>
      <c r="G78">
        <v>15262845</v>
      </c>
      <c r="H78">
        <v>0.4</v>
      </c>
      <c r="I78" s="2" t="b">
        <f t="shared" si="2"/>
        <v>1</v>
      </c>
      <c r="J78" s="2" t="str">
        <f t="shared" si="3"/>
        <v>20211-4 yearsGR113-108</v>
      </c>
    </row>
    <row r="79" spans="2:10" x14ac:dyDescent="0.35">
      <c r="B79" s="1" t="s">
        <v>14</v>
      </c>
      <c r="C79" s="1" t="s">
        <v>15</v>
      </c>
      <c r="D79" t="s">
        <v>164</v>
      </c>
      <c r="E79" t="s">
        <v>163</v>
      </c>
      <c r="F79">
        <v>412</v>
      </c>
      <c r="G79">
        <v>15262845</v>
      </c>
      <c r="H79">
        <v>2.7</v>
      </c>
      <c r="I79" s="2" t="b">
        <f t="shared" si="2"/>
        <v>1</v>
      </c>
      <c r="J79" s="2" t="str">
        <f t="shared" si="3"/>
        <v>20211-4 yearsGR113-109</v>
      </c>
    </row>
    <row r="80" spans="2:10" x14ac:dyDescent="0.35">
      <c r="B80" s="1" t="s">
        <v>14</v>
      </c>
      <c r="C80" s="1" t="s">
        <v>15</v>
      </c>
      <c r="D80" t="s">
        <v>83</v>
      </c>
      <c r="E80" t="s">
        <v>82</v>
      </c>
      <c r="F80">
        <v>273</v>
      </c>
      <c r="G80">
        <v>15262845</v>
      </c>
      <c r="H80">
        <v>1.8</v>
      </c>
      <c r="I80" s="2" t="b">
        <f t="shared" si="2"/>
        <v>0</v>
      </c>
      <c r="J80" s="2" t="str">
        <f t="shared" si="3"/>
        <v>20211-4 yearsGR113-110</v>
      </c>
    </row>
    <row r="81" spans="2:10" x14ac:dyDescent="0.35">
      <c r="B81" s="1" t="s">
        <v>14</v>
      </c>
      <c r="C81" s="1" t="s">
        <v>15</v>
      </c>
      <c r="D81" t="s">
        <v>81</v>
      </c>
      <c r="E81" t="s">
        <v>80</v>
      </c>
      <c r="F81">
        <v>375</v>
      </c>
      <c r="G81">
        <v>15262845</v>
      </c>
      <c r="H81">
        <v>2.5</v>
      </c>
      <c r="I81" s="2" t="b">
        <f t="shared" si="2"/>
        <v>0</v>
      </c>
      <c r="J81" s="2" t="str">
        <f t="shared" si="3"/>
        <v>20211-4 yearsGR113-111</v>
      </c>
    </row>
    <row r="82" spans="2:10" x14ac:dyDescent="0.35">
      <c r="B82" s="1" t="s">
        <v>14</v>
      </c>
      <c r="C82" s="1" t="s">
        <v>15</v>
      </c>
      <c r="D82" t="s">
        <v>79</v>
      </c>
      <c r="E82" t="s">
        <v>78</v>
      </c>
      <c r="F82">
        <v>1299</v>
      </c>
      <c r="G82">
        <v>15262845</v>
      </c>
      <c r="H82">
        <v>8.5</v>
      </c>
      <c r="I82" s="2" t="b">
        <f t="shared" si="2"/>
        <v>1</v>
      </c>
      <c r="J82" s="2" t="str">
        <f t="shared" si="3"/>
        <v>20211-4 yearsGR113-112</v>
      </c>
    </row>
    <row r="83" spans="2:10" x14ac:dyDescent="0.35">
      <c r="B83" s="1" t="s">
        <v>14</v>
      </c>
      <c r="C83" s="1" t="s">
        <v>15</v>
      </c>
      <c r="D83" t="s">
        <v>77</v>
      </c>
      <c r="E83" t="s">
        <v>76</v>
      </c>
      <c r="F83">
        <v>389</v>
      </c>
      <c r="G83">
        <v>15262845</v>
      </c>
      <c r="H83">
        <v>2.5</v>
      </c>
      <c r="I83" s="2" t="b">
        <f t="shared" si="2"/>
        <v>0</v>
      </c>
      <c r="J83" s="2" t="str">
        <f t="shared" si="3"/>
        <v>20211-4 yearsGR113-113</v>
      </c>
    </row>
    <row r="84" spans="2:10" x14ac:dyDescent="0.35">
      <c r="B84" s="1" t="s">
        <v>14</v>
      </c>
      <c r="C84" s="1" t="s">
        <v>15</v>
      </c>
      <c r="D84" t="s">
        <v>75</v>
      </c>
      <c r="E84" t="s">
        <v>74</v>
      </c>
      <c r="F84">
        <v>373</v>
      </c>
      <c r="G84">
        <v>15262845</v>
      </c>
      <c r="H84">
        <v>2.4</v>
      </c>
      <c r="I84" s="2" t="b">
        <f t="shared" si="2"/>
        <v>0</v>
      </c>
      <c r="J84" s="2" t="str">
        <f t="shared" si="3"/>
        <v>20211-4 yearsGR113-114</v>
      </c>
    </row>
    <row r="85" spans="2:10" x14ac:dyDescent="0.35">
      <c r="B85" s="1" t="s">
        <v>14</v>
      </c>
      <c r="C85" s="1" t="s">
        <v>15</v>
      </c>
      <c r="D85" t="s">
        <v>162</v>
      </c>
      <c r="E85" t="s">
        <v>161</v>
      </c>
      <c r="F85">
        <v>14</v>
      </c>
      <c r="G85">
        <v>15262845</v>
      </c>
      <c r="H85" t="s">
        <v>10</v>
      </c>
      <c r="I85" s="2" t="b">
        <f t="shared" si="2"/>
        <v>0</v>
      </c>
      <c r="J85" s="2" t="str">
        <f t="shared" si="3"/>
        <v>20211-4 yearsGR113-115</v>
      </c>
    </row>
    <row r="86" spans="2:10" x14ac:dyDescent="0.35">
      <c r="B86" s="1" t="s">
        <v>14</v>
      </c>
      <c r="C86" s="1" t="s">
        <v>15</v>
      </c>
      <c r="D86" t="s">
        <v>73</v>
      </c>
      <c r="E86" t="s">
        <v>72</v>
      </c>
      <c r="F86">
        <v>910</v>
      </c>
      <c r="G86">
        <v>15262845</v>
      </c>
      <c r="H86">
        <v>6</v>
      </c>
      <c r="I86" s="2" t="b">
        <f t="shared" si="2"/>
        <v>0</v>
      </c>
      <c r="J86" s="2" t="str">
        <f t="shared" si="3"/>
        <v>20211-4 yearsGR113-117</v>
      </c>
    </row>
    <row r="87" spans="2:10" x14ac:dyDescent="0.35">
      <c r="B87" s="1" t="s">
        <v>14</v>
      </c>
      <c r="C87" s="1" t="s">
        <v>15</v>
      </c>
      <c r="D87" t="s">
        <v>71</v>
      </c>
      <c r="E87" t="s">
        <v>70</v>
      </c>
      <c r="F87">
        <v>21</v>
      </c>
      <c r="G87">
        <v>15262845</v>
      </c>
      <c r="H87">
        <v>0.1</v>
      </c>
      <c r="I87" s="2" t="b">
        <f t="shared" si="2"/>
        <v>0</v>
      </c>
      <c r="J87" s="2" t="str">
        <f t="shared" si="3"/>
        <v>20211-4 yearsGR113-118</v>
      </c>
    </row>
    <row r="88" spans="2:10" x14ac:dyDescent="0.35">
      <c r="B88" s="1" t="s">
        <v>14</v>
      </c>
      <c r="C88" s="1" t="s">
        <v>15</v>
      </c>
      <c r="D88" t="s">
        <v>158</v>
      </c>
      <c r="E88" t="s">
        <v>157</v>
      </c>
      <c r="F88">
        <v>51</v>
      </c>
      <c r="G88">
        <v>15262845</v>
      </c>
      <c r="H88">
        <v>0.3</v>
      </c>
      <c r="I88" s="2" t="b">
        <f t="shared" si="2"/>
        <v>0</v>
      </c>
      <c r="J88" s="2" t="str">
        <f t="shared" si="3"/>
        <v>20211-4 yearsGR113-119</v>
      </c>
    </row>
    <row r="89" spans="2:10" x14ac:dyDescent="0.35">
      <c r="B89" s="1" t="s">
        <v>14</v>
      </c>
      <c r="C89" s="1" t="s">
        <v>15</v>
      </c>
      <c r="D89" t="s">
        <v>69</v>
      </c>
      <c r="E89" t="s">
        <v>68</v>
      </c>
      <c r="F89">
        <v>475</v>
      </c>
      <c r="G89">
        <v>15262845</v>
      </c>
      <c r="H89">
        <v>3.1</v>
      </c>
      <c r="I89" s="2" t="b">
        <f t="shared" si="2"/>
        <v>0</v>
      </c>
      <c r="J89" s="2" t="str">
        <f t="shared" si="3"/>
        <v>20211-4 yearsGR113-120</v>
      </c>
    </row>
    <row r="90" spans="2:10" x14ac:dyDescent="0.35">
      <c r="B90" s="1" t="s">
        <v>14</v>
      </c>
      <c r="C90" s="1" t="s">
        <v>15</v>
      </c>
      <c r="D90" t="s">
        <v>156</v>
      </c>
      <c r="E90" t="s">
        <v>155</v>
      </c>
      <c r="F90">
        <v>100</v>
      </c>
      <c r="G90">
        <v>15262845</v>
      </c>
      <c r="H90">
        <v>0.7</v>
      </c>
      <c r="I90" s="2" t="b">
        <f t="shared" si="2"/>
        <v>0</v>
      </c>
      <c r="J90" s="2" t="str">
        <f t="shared" si="3"/>
        <v>20211-4 yearsGR113-121</v>
      </c>
    </row>
    <row r="91" spans="2:10" x14ac:dyDescent="0.35">
      <c r="B91" s="1" t="s">
        <v>14</v>
      </c>
      <c r="C91" s="1" t="s">
        <v>15</v>
      </c>
      <c r="D91" t="s">
        <v>67</v>
      </c>
      <c r="E91" t="s">
        <v>66</v>
      </c>
      <c r="F91">
        <v>34</v>
      </c>
      <c r="G91">
        <v>15262845</v>
      </c>
      <c r="H91">
        <v>0.2</v>
      </c>
      <c r="I91" s="2" t="b">
        <f t="shared" si="2"/>
        <v>0</v>
      </c>
      <c r="J91" s="2" t="str">
        <f t="shared" si="3"/>
        <v>20211-4 yearsGR113-122</v>
      </c>
    </row>
    <row r="92" spans="2:10" x14ac:dyDescent="0.35">
      <c r="B92" s="1" t="s">
        <v>14</v>
      </c>
      <c r="C92" s="1" t="s">
        <v>15</v>
      </c>
      <c r="D92" t="s">
        <v>154</v>
      </c>
      <c r="E92" t="s">
        <v>153</v>
      </c>
      <c r="F92">
        <v>229</v>
      </c>
      <c r="G92">
        <v>15262845</v>
      </c>
      <c r="H92">
        <v>1.5</v>
      </c>
      <c r="I92" s="2" t="b">
        <f t="shared" si="2"/>
        <v>0</v>
      </c>
      <c r="J92" s="2" t="str">
        <f t="shared" si="3"/>
        <v>20211-4 yearsGR113-123</v>
      </c>
    </row>
    <row r="93" spans="2:10" x14ac:dyDescent="0.35">
      <c r="B93" s="1" t="s">
        <v>14</v>
      </c>
      <c r="C93" s="1" t="s">
        <v>15</v>
      </c>
      <c r="D93" t="s">
        <v>61</v>
      </c>
      <c r="E93" t="s">
        <v>60</v>
      </c>
      <c r="F93">
        <v>309</v>
      </c>
      <c r="G93">
        <v>15262845</v>
      </c>
      <c r="H93">
        <v>2</v>
      </c>
      <c r="I93" s="2" t="b">
        <f t="shared" si="2"/>
        <v>1</v>
      </c>
      <c r="J93" s="2" t="str">
        <f t="shared" si="3"/>
        <v>20211-4 yearsGR113-127</v>
      </c>
    </row>
    <row r="94" spans="2:10" x14ac:dyDescent="0.35">
      <c r="B94" s="1" t="s">
        <v>14</v>
      </c>
      <c r="C94" s="1" t="s">
        <v>15</v>
      </c>
      <c r="D94" t="s">
        <v>59</v>
      </c>
      <c r="E94" t="s">
        <v>58</v>
      </c>
      <c r="F94">
        <v>72</v>
      </c>
      <c r="G94">
        <v>15262845</v>
      </c>
      <c r="H94">
        <v>0.5</v>
      </c>
      <c r="I94" s="2" t="b">
        <f t="shared" si="2"/>
        <v>0</v>
      </c>
      <c r="J94" s="2" t="str">
        <f t="shared" si="3"/>
        <v>20211-4 yearsGR113-128</v>
      </c>
    </row>
    <row r="95" spans="2:10" x14ac:dyDescent="0.35">
      <c r="B95" s="1" t="s">
        <v>14</v>
      </c>
      <c r="C95" s="1" t="s">
        <v>15</v>
      </c>
      <c r="D95" t="s">
        <v>57</v>
      </c>
      <c r="E95" t="s">
        <v>56</v>
      </c>
      <c r="F95">
        <v>237</v>
      </c>
      <c r="G95">
        <v>15262845</v>
      </c>
      <c r="H95">
        <v>1.6</v>
      </c>
      <c r="I95" s="2" t="b">
        <f t="shared" si="2"/>
        <v>0</v>
      </c>
      <c r="J95" s="2" t="str">
        <f t="shared" si="3"/>
        <v>20211-4 yearsGR113-129</v>
      </c>
    </row>
    <row r="96" spans="2:10" x14ac:dyDescent="0.35">
      <c r="B96" s="1" t="s">
        <v>14</v>
      </c>
      <c r="C96" s="1" t="s">
        <v>15</v>
      </c>
      <c r="D96" t="s">
        <v>55</v>
      </c>
      <c r="E96" t="s">
        <v>54</v>
      </c>
      <c r="F96">
        <v>107</v>
      </c>
      <c r="G96">
        <v>15262845</v>
      </c>
      <c r="H96">
        <v>0.7</v>
      </c>
      <c r="I96" s="2" t="b">
        <f t="shared" si="2"/>
        <v>0</v>
      </c>
      <c r="J96" s="2" t="str">
        <f t="shared" si="3"/>
        <v>20211-4 yearsGR113-131</v>
      </c>
    </row>
    <row r="97" spans="2:10" x14ac:dyDescent="0.35">
      <c r="B97" s="1" t="s">
        <v>14</v>
      </c>
      <c r="C97" s="1" t="s">
        <v>15</v>
      </c>
      <c r="D97" t="s">
        <v>150</v>
      </c>
      <c r="E97" t="s">
        <v>149</v>
      </c>
      <c r="F97">
        <v>11</v>
      </c>
      <c r="G97">
        <v>15262845</v>
      </c>
      <c r="H97" t="s">
        <v>10</v>
      </c>
      <c r="I97" s="2" t="b">
        <f t="shared" si="2"/>
        <v>0</v>
      </c>
      <c r="J97" s="2" t="str">
        <f t="shared" si="3"/>
        <v>20211-4 yearsGR113-132</v>
      </c>
    </row>
    <row r="98" spans="2:10" x14ac:dyDescent="0.35">
      <c r="B98" s="1" t="s">
        <v>14</v>
      </c>
      <c r="C98" s="1" t="s">
        <v>15</v>
      </c>
      <c r="D98" t="s">
        <v>53</v>
      </c>
      <c r="E98" t="s">
        <v>52</v>
      </c>
      <c r="F98">
        <v>96</v>
      </c>
      <c r="G98">
        <v>15262845</v>
      </c>
      <c r="H98">
        <v>0.6</v>
      </c>
      <c r="I98" s="2" t="b">
        <f t="shared" si="2"/>
        <v>0</v>
      </c>
      <c r="J98" s="2" t="str">
        <f t="shared" si="3"/>
        <v>20211-4 yearsGR113-133</v>
      </c>
    </row>
    <row r="99" spans="2:10" x14ac:dyDescent="0.35">
      <c r="B99" s="1" t="s">
        <v>14</v>
      </c>
      <c r="C99" s="1" t="s">
        <v>15</v>
      </c>
      <c r="D99" t="s">
        <v>147</v>
      </c>
      <c r="E99" t="s">
        <v>146</v>
      </c>
      <c r="F99">
        <v>17</v>
      </c>
      <c r="G99">
        <v>15262845</v>
      </c>
      <c r="H99" t="s">
        <v>10</v>
      </c>
      <c r="I99" s="2" t="b">
        <f t="shared" si="2"/>
        <v>1</v>
      </c>
      <c r="J99" s="2" t="str">
        <f t="shared" si="3"/>
        <v>20211-4 yearsGR113-135</v>
      </c>
    </row>
    <row r="100" spans="2:10" x14ac:dyDescent="0.35">
      <c r="B100" s="1" t="s">
        <v>14</v>
      </c>
      <c r="C100" s="1" t="s">
        <v>15</v>
      </c>
      <c r="D100" t="s">
        <v>51</v>
      </c>
      <c r="E100" t="s">
        <v>50</v>
      </c>
      <c r="F100">
        <v>54</v>
      </c>
      <c r="G100">
        <v>15262845</v>
      </c>
      <c r="H100">
        <v>0.4</v>
      </c>
      <c r="I100" s="2" t="b">
        <f t="shared" si="2"/>
        <v>1</v>
      </c>
      <c r="J100" s="2" t="str">
        <f t="shared" si="3"/>
        <v>20211-4 yearsGR113-137</v>
      </c>
    </row>
    <row r="101" spans="2:10" x14ac:dyDescent="0.35">
      <c r="B101" s="1" t="s">
        <v>16</v>
      </c>
      <c r="C101" s="1" t="s">
        <v>17</v>
      </c>
      <c r="D101" t="s">
        <v>296</v>
      </c>
      <c r="E101" t="s">
        <v>295</v>
      </c>
      <c r="F101">
        <v>13</v>
      </c>
      <c r="G101">
        <v>41739332</v>
      </c>
      <c r="H101" t="s">
        <v>10</v>
      </c>
      <c r="I101" s="2" t="b">
        <f t="shared" si="2"/>
        <v>0</v>
      </c>
      <c r="J101" s="2" t="str">
        <f t="shared" si="3"/>
        <v>20215-14 yearsGR113-003</v>
      </c>
    </row>
    <row r="102" spans="2:10" x14ac:dyDescent="0.35">
      <c r="B102" s="1" t="s">
        <v>16</v>
      </c>
      <c r="C102" s="1" t="s">
        <v>17</v>
      </c>
      <c r="D102" t="s">
        <v>143</v>
      </c>
      <c r="E102" t="s">
        <v>142</v>
      </c>
      <c r="F102">
        <v>45</v>
      </c>
      <c r="G102">
        <v>41739332</v>
      </c>
      <c r="H102">
        <v>0.1</v>
      </c>
      <c r="I102" s="2" t="b">
        <f t="shared" si="2"/>
        <v>1</v>
      </c>
      <c r="J102" s="2" t="str">
        <f t="shared" si="3"/>
        <v>20215-14 yearsGR113-010</v>
      </c>
    </row>
    <row r="103" spans="2:10" x14ac:dyDescent="0.35">
      <c r="B103" s="1" t="s">
        <v>16</v>
      </c>
      <c r="C103" s="1" t="s">
        <v>17</v>
      </c>
      <c r="D103" t="s">
        <v>141</v>
      </c>
      <c r="E103" t="s">
        <v>140</v>
      </c>
      <c r="F103">
        <v>231</v>
      </c>
      <c r="G103">
        <v>41739332</v>
      </c>
      <c r="H103">
        <v>0.6</v>
      </c>
      <c r="I103" s="2" t="b">
        <f t="shared" si="2"/>
        <v>0</v>
      </c>
      <c r="J103" s="2" t="str">
        <f t="shared" si="3"/>
        <v>20215-14 yearsGR113-018</v>
      </c>
    </row>
    <row r="104" spans="2:10" x14ac:dyDescent="0.35">
      <c r="B104" s="1" t="s">
        <v>16</v>
      </c>
      <c r="C104" s="1" t="s">
        <v>17</v>
      </c>
      <c r="D104" t="s">
        <v>139</v>
      </c>
      <c r="E104" t="s">
        <v>138</v>
      </c>
      <c r="F104">
        <v>796</v>
      </c>
      <c r="G104">
        <v>41739332</v>
      </c>
      <c r="H104">
        <v>1.9</v>
      </c>
      <c r="I104" s="2" t="b">
        <f t="shared" si="2"/>
        <v>1</v>
      </c>
      <c r="J104" s="2" t="str">
        <f t="shared" si="3"/>
        <v>20215-14 yearsGR113-019</v>
      </c>
    </row>
    <row r="105" spans="2:10" x14ac:dyDescent="0.35">
      <c r="B105" s="1" t="s">
        <v>16</v>
      </c>
      <c r="C105" s="1" t="s">
        <v>17</v>
      </c>
      <c r="D105" t="s">
        <v>272</v>
      </c>
      <c r="E105" t="s">
        <v>271</v>
      </c>
      <c r="F105">
        <v>17</v>
      </c>
      <c r="G105">
        <v>41739332</v>
      </c>
      <c r="H105" t="s">
        <v>10</v>
      </c>
      <c r="I105" s="2" t="b">
        <f t="shared" si="2"/>
        <v>0</v>
      </c>
      <c r="J105" s="2" t="str">
        <f t="shared" si="3"/>
        <v>20215-14 yearsGR113-024</v>
      </c>
    </row>
    <row r="106" spans="2:10" x14ac:dyDescent="0.35">
      <c r="B106" s="1" t="s">
        <v>16</v>
      </c>
      <c r="C106" s="1" t="s">
        <v>17</v>
      </c>
      <c r="D106" t="s">
        <v>254</v>
      </c>
      <c r="E106" t="s">
        <v>253</v>
      </c>
      <c r="F106">
        <v>24</v>
      </c>
      <c r="G106">
        <v>41739332</v>
      </c>
      <c r="H106">
        <v>0.1</v>
      </c>
      <c r="I106" s="2" t="b">
        <f t="shared" si="2"/>
        <v>0</v>
      </c>
      <c r="J106" s="2" t="str">
        <f t="shared" si="3"/>
        <v>20215-14 yearsGR113-034</v>
      </c>
    </row>
    <row r="107" spans="2:10" x14ac:dyDescent="0.35">
      <c r="B107" s="1" t="s">
        <v>16</v>
      </c>
      <c r="C107" s="1" t="s">
        <v>17</v>
      </c>
      <c r="D107" t="s">
        <v>250</v>
      </c>
      <c r="E107" t="s">
        <v>249</v>
      </c>
      <c r="F107">
        <v>308</v>
      </c>
      <c r="G107">
        <v>41739332</v>
      </c>
      <c r="H107">
        <v>0.7</v>
      </c>
      <c r="I107" s="2" t="b">
        <f t="shared" si="2"/>
        <v>0</v>
      </c>
      <c r="J107" s="2" t="str">
        <f t="shared" si="3"/>
        <v>20215-14 yearsGR113-036</v>
      </c>
    </row>
    <row r="108" spans="2:10" x14ac:dyDescent="0.35">
      <c r="B108" s="1" t="s">
        <v>16</v>
      </c>
      <c r="C108" s="1" t="s">
        <v>17</v>
      </c>
      <c r="D108" t="s">
        <v>135</v>
      </c>
      <c r="E108" t="s">
        <v>134</v>
      </c>
      <c r="F108">
        <v>209</v>
      </c>
      <c r="G108">
        <v>41739332</v>
      </c>
      <c r="H108">
        <v>0.5</v>
      </c>
      <c r="I108" s="2" t="b">
        <f t="shared" si="2"/>
        <v>0</v>
      </c>
      <c r="J108" s="2" t="str">
        <f t="shared" si="3"/>
        <v>20215-14 yearsGR113-037</v>
      </c>
    </row>
    <row r="109" spans="2:10" x14ac:dyDescent="0.35">
      <c r="B109" s="1" t="s">
        <v>16</v>
      </c>
      <c r="C109" s="1" t="s">
        <v>17</v>
      </c>
      <c r="D109" t="s">
        <v>133</v>
      </c>
      <c r="E109" t="s">
        <v>132</v>
      </c>
      <c r="F109">
        <v>25</v>
      </c>
      <c r="G109">
        <v>41739332</v>
      </c>
      <c r="H109">
        <v>0.1</v>
      </c>
      <c r="I109" s="2" t="b">
        <f t="shared" si="2"/>
        <v>0</v>
      </c>
      <c r="J109" s="2" t="str">
        <f t="shared" si="3"/>
        <v>20215-14 yearsGR113-039</v>
      </c>
    </row>
    <row r="110" spans="2:10" x14ac:dyDescent="0.35">
      <c r="B110" s="1" t="s">
        <v>16</v>
      </c>
      <c r="C110" s="1" t="s">
        <v>17</v>
      </c>
      <c r="D110" t="s">
        <v>246</v>
      </c>
      <c r="E110" t="s">
        <v>245</v>
      </c>
      <c r="F110">
        <v>183</v>
      </c>
      <c r="G110">
        <v>41739332</v>
      </c>
      <c r="H110">
        <v>0.4</v>
      </c>
      <c r="I110" s="2" t="b">
        <f t="shared" si="2"/>
        <v>0</v>
      </c>
      <c r="J110" s="2" t="str">
        <f t="shared" si="3"/>
        <v>20215-14 yearsGR113-040</v>
      </c>
    </row>
    <row r="111" spans="2:10" x14ac:dyDescent="0.35">
      <c r="B111" s="1" t="s">
        <v>16</v>
      </c>
      <c r="C111" s="1" t="s">
        <v>17</v>
      </c>
      <c r="D111" t="s">
        <v>240</v>
      </c>
      <c r="E111" t="s">
        <v>239</v>
      </c>
      <c r="F111">
        <v>220</v>
      </c>
      <c r="G111">
        <v>41739332</v>
      </c>
      <c r="H111">
        <v>0.5</v>
      </c>
      <c r="I111" s="2" t="b">
        <f t="shared" si="2"/>
        <v>0</v>
      </c>
      <c r="J111" s="2" t="str">
        <f t="shared" si="3"/>
        <v>20215-14 yearsGR113-043</v>
      </c>
    </row>
    <row r="112" spans="2:10" x14ac:dyDescent="0.35">
      <c r="B112" s="1" t="s">
        <v>16</v>
      </c>
      <c r="C112" s="1" t="s">
        <v>17</v>
      </c>
      <c r="D112" t="s">
        <v>238</v>
      </c>
      <c r="E112" t="s">
        <v>237</v>
      </c>
      <c r="F112">
        <v>54</v>
      </c>
      <c r="G112">
        <v>41739332</v>
      </c>
      <c r="H112">
        <v>0.1</v>
      </c>
      <c r="I112" s="2" t="b">
        <f t="shared" si="2"/>
        <v>1</v>
      </c>
      <c r="J112" s="2" t="str">
        <f t="shared" si="3"/>
        <v>20215-14 yearsGR113-044</v>
      </c>
    </row>
    <row r="113" spans="2:10" x14ac:dyDescent="0.35">
      <c r="B113" s="1" t="s">
        <v>16</v>
      </c>
      <c r="C113" s="1" t="s">
        <v>17</v>
      </c>
      <c r="D113" t="s">
        <v>236</v>
      </c>
      <c r="E113" t="s">
        <v>235</v>
      </c>
      <c r="F113">
        <v>19</v>
      </c>
      <c r="G113">
        <v>41739332</v>
      </c>
      <c r="H113" t="s">
        <v>10</v>
      </c>
      <c r="I113" s="2" t="b">
        <f t="shared" si="2"/>
        <v>1</v>
      </c>
      <c r="J113" s="2" t="str">
        <f t="shared" si="3"/>
        <v>20215-14 yearsGR113-045</v>
      </c>
    </row>
    <row r="114" spans="2:10" x14ac:dyDescent="0.35">
      <c r="B114" s="1" t="s">
        <v>16</v>
      </c>
      <c r="C114" s="1" t="s">
        <v>17</v>
      </c>
      <c r="D114" t="s">
        <v>131</v>
      </c>
      <c r="E114" t="s">
        <v>130</v>
      </c>
      <c r="F114">
        <v>48</v>
      </c>
      <c r="G114">
        <v>41739332</v>
      </c>
      <c r="H114">
        <v>0.1</v>
      </c>
      <c r="I114" s="2" t="b">
        <f t="shared" si="2"/>
        <v>1</v>
      </c>
      <c r="J114" s="2" t="str">
        <f t="shared" si="3"/>
        <v>20215-14 yearsGR113-046</v>
      </c>
    </row>
    <row r="115" spans="2:10" x14ac:dyDescent="0.35">
      <c r="B115" s="1" t="s">
        <v>16</v>
      </c>
      <c r="C115" s="1" t="s">
        <v>17</v>
      </c>
      <c r="D115" t="s">
        <v>129</v>
      </c>
      <c r="E115" t="s">
        <v>128</v>
      </c>
      <c r="F115">
        <v>299</v>
      </c>
      <c r="G115">
        <v>41739332</v>
      </c>
      <c r="H115">
        <v>0.7</v>
      </c>
      <c r="I115" s="2" t="b">
        <f t="shared" si="2"/>
        <v>0</v>
      </c>
      <c r="J115" s="2" t="str">
        <f t="shared" si="3"/>
        <v>20215-14 yearsGR113-053</v>
      </c>
    </row>
    <row r="116" spans="2:10" x14ac:dyDescent="0.35">
      <c r="B116" s="1" t="s">
        <v>16</v>
      </c>
      <c r="C116" s="1" t="s">
        <v>17</v>
      </c>
      <c r="D116" t="s">
        <v>127</v>
      </c>
      <c r="E116" t="s">
        <v>126</v>
      </c>
      <c r="F116">
        <v>198</v>
      </c>
      <c r="G116">
        <v>41739332</v>
      </c>
      <c r="H116">
        <v>0.5</v>
      </c>
      <c r="I116" s="2" t="b">
        <f t="shared" si="2"/>
        <v>1</v>
      </c>
      <c r="J116" s="2" t="str">
        <f t="shared" si="3"/>
        <v>20215-14 yearsGR113-054</v>
      </c>
    </row>
    <row r="117" spans="2:10" x14ac:dyDescent="0.35">
      <c r="B117" s="1" t="s">
        <v>16</v>
      </c>
      <c r="C117" s="1" t="s">
        <v>17</v>
      </c>
      <c r="D117" t="s">
        <v>123</v>
      </c>
      <c r="E117" t="s">
        <v>122</v>
      </c>
      <c r="F117">
        <v>13</v>
      </c>
      <c r="G117">
        <v>41739332</v>
      </c>
      <c r="H117" t="s">
        <v>10</v>
      </c>
      <c r="I117" s="2" t="b">
        <f t="shared" si="2"/>
        <v>0</v>
      </c>
      <c r="J117" s="2" t="str">
        <f t="shared" si="3"/>
        <v>20215-14 yearsGR113-058</v>
      </c>
    </row>
    <row r="118" spans="2:10" x14ac:dyDescent="0.35">
      <c r="B118" s="1" t="s">
        <v>16</v>
      </c>
      <c r="C118" s="1" t="s">
        <v>17</v>
      </c>
      <c r="D118" t="s">
        <v>113</v>
      </c>
      <c r="E118" t="s">
        <v>112</v>
      </c>
      <c r="F118">
        <v>181</v>
      </c>
      <c r="G118">
        <v>41739332</v>
      </c>
      <c r="H118">
        <v>0.4</v>
      </c>
      <c r="I118" s="2" t="b">
        <f t="shared" si="2"/>
        <v>0</v>
      </c>
      <c r="J118" s="2" t="str">
        <f t="shared" si="3"/>
        <v>20215-14 yearsGR113-064</v>
      </c>
    </row>
    <row r="119" spans="2:10" x14ac:dyDescent="0.35">
      <c r="B119" s="1" t="s">
        <v>16</v>
      </c>
      <c r="C119" s="1" t="s">
        <v>17</v>
      </c>
      <c r="D119" t="s">
        <v>216</v>
      </c>
      <c r="E119" t="s">
        <v>215</v>
      </c>
      <c r="F119">
        <v>14</v>
      </c>
      <c r="G119">
        <v>41739332</v>
      </c>
      <c r="H119" t="s">
        <v>10</v>
      </c>
      <c r="I119" s="2" t="b">
        <f t="shared" si="2"/>
        <v>0</v>
      </c>
      <c r="J119" s="2" t="str">
        <f t="shared" si="3"/>
        <v>20215-14 yearsGR113-066</v>
      </c>
    </row>
    <row r="120" spans="2:10" x14ac:dyDescent="0.35">
      <c r="B120" s="1" t="s">
        <v>16</v>
      </c>
      <c r="C120" s="1" t="s">
        <v>17</v>
      </c>
      <c r="D120" t="s">
        <v>109</v>
      </c>
      <c r="E120" t="s">
        <v>108</v>
      </c>
      <c r="F120">
        <v>157</v>
      </c>
      <c r="G120">
        <v>41739332</v>
      </c>
      <c r="H120">
        <v>0.4</v>
      </c>
      <c r="I120" s="2" t="b">
        <f t="shared" si="2"/>
        <v>0</v>
      </c>
      <c r="J120" s="2" t="str">
        <f t="shared" si="3"/>
        <v>20215-14 yearsGR113-068</v>
      </c>
    </row>
    <row r="121" spans="2:10" x14ac:dyDescent="0.35">
      <c r="B121" s="1" t="s">
        <v>16</v>
      </c>
      <c r="C121" s="1" t="s">
        <v>17</v>
      </c>
      <c r="D121" t="s">
        <v>107</v>
      </c>
      <c r="E121" t="s">
        <v>106</v>
      </c>
      <c r="F121">
        <v>88</v>
      </c>
      <c r="G121">
        <v>41739332</v>
      </c>
      <c r="H121">
        <v>0.2</v>
      </c>
      <c r="I121" s="2" t="b">
        <f t="shared" si="2"/>
        <v>1</v>
      </c>
      <c r="J121" s="2" t="str">
        <f t="shared" si="3"/>
        <v>20215-14 yearsGR113-070</v>
      </c>
    </row>
    <row r="122" spans="2:10" x14ac:dyDescent="0.35">
      <c r="B122" s="1" t="s">
        <v>16</v>
      </c>
      <c r="C122" s="1" t="s">
        <v>17</v>
      </c>
      <c r="D122" t="s">
        <v>208</v>
      </c>
      <c r="E122" t="s">
        <v>207</v>
      </c>
      <c r="F122">
        <v>12</v>
      </c>
      <c r="G122">
        <v>41739332</v>
      </c>
      <c r="H122" t="s">
        <v>10</v>
      </c>
      <c r="I122" s="2" t="b">
        <f t="shared" si="2"/>
        <v>0</v>
      </c>
      <c r="J122" s="2" t="str">
        <f t="shared" si="3"/>
        <v>20215-14 yearsGR113-072</v>
      </c>
    </row>
    <row r="123" spans="2:10" x14ac:dyDescent="0.35">
      <c r="B123" s="1" t="s">
        <v>16</v>
      </c>
      <c r="C123" s="1" t="s">
        <v>17</v>
      </c>
      <c r="D123" t="s">
        <v>206</v>
      </c>
      <c r="E123" t="s">
        <v>205</v>
      </c>
      <c r="F123">
        <v>10</v>
      </c>
      <c r="G123">
        <v>41739332</v>
      </c>
      <c r="H123" t="s">
        <v>10</v>
      </c>
      <c r="I123" s="2" t="b">
        <f t="shared" si="2"/>
        <v>1</v>
      </c>
      <c r="J123" s="2" t="str">
        <f t="shared" si="3"/>
        <v>20215-14 yearsGR113-073</v>
      </c>
    </row>
    <row r="124" spans="2:10" x14ac:dyDescent="0.35">
      <c r="B124" s="1" t="s">
        <v>16</v>
      </c>
      <c r="C124" s="1" t="s">
        <v>17</v>
      </c>
      <c r="D124" t="s">
        <v>103</v>
      </c>
      <c r="E124" t="s">
        <v>102</v>
      </c>
      <c r="F124">
        <v>49</v>
      </c>
      <c r="G124">
        <v>41739332</v>
      </c>
      <c r="H124">
        <v>0.1</v>
      </c>
      <c r="I124" s="2" t="b">
        <f t="shared" si="2"/>
        <v>1</v>
      </c>
      <c r="J124" s="2" t="str">
        <f t="shared" si="3"/>
        <v>20215-14 yearsGR113-076</v>
      </c>
    </row>
    <row r="125" spans="2:10" x14ac:dyDescent="0.35">
      <c r="B125" s="1" t="s">
        <v>16</v>
      </c>
      <c r="C125" s="1" t="s">
        <v>17</v>
      </c>
      <c r="D125" t="s">
        <v>101</v>
      </c>
      <c r="E125" t="s">
        <v>100</v>
      </c>
      <c r="F125">
        <v>45</v>
      </c>
      <c r="G125">
        <v>41739332</v>
      </c>
      <c r="H125">
        <v>0.1</v>
      </c>
      <c r="I125" s="2" t="b">
        <f t="shared" si="2"/>
        <v>0</v>
      </c>
      <c r="J125" s="2" t="str">
        <f t="shared" si="3"/>
        <v>20215-14 yearsGR113-078</v>
      </c>
    </row>
    <row r="126" spans="2:10" x14ac:dyDescent="0.35">
      <c r="B126" s="1" t="s">
        <v>16</v>
      </c>
      <c r="C126" s="1" t="s">
        <v>17</v>
      </c>
      <c r="D126" t="s">
        <v>99</v>
      </c>
      <c r="E126" t="s">
        <v>98</v>
      </c>
      <c r="F126">
        <v>99</v>
      </c>
      <c r="G126">
        <v>41739332</v>
      </c>
      <c r="H126">
        <v>0.2</v>
      </c>
      <c r="I126" s="2" t="b">
        <f t="shared" si="2"/>
        <v>1</v>
      </c>
      <c r="J126" s="2" t="str">
        <f t="shared" si="3"/>
        <v>20215-14 yearsGR113-082</v>
      </c>
    </row>
    <row r="127" spans="2:10" x14ac:dyDescent="0.35">
      <c r="B127" s="1" t="s">
        <v>16</v>
      </c>
      <c r="C127" s="1" t="s">
        <v>17</v>
      </c>
      <c r="D127" t="s">
        <v>190</v>
      </c>
      <c r="E127" t="s">
        <v>189</v>
      </c>
      <c r="F127">
        <v>92</v>
      </c>
      <c r="G127">
        <v>41739332</v>
      </c>
      <c r="H127">
        <v>0.2</v>
      </c>
      <c r="I127" s="2" t="b">
        <f t="shared" si="2"/>
        <v>0</v>
      </c>
      <c r="J127" s="2" t="str">
        <f t="shared" si="3"/>
        <v>20215-14 yearsGR113-085</v>
      </c>
    </row>
    <row r="128" spans="2:10" x14ac:dyDescent="0.35">
      <c r="B128" s="1" t="s">
        <v>16</v>
      </c>
      <c r="C128" s="1" t="s">
        <v>17</v>
      </c>
      <c r="D128" t="s">
        <v>186</v>
      </c>
      <c r="E128" t="s">
        <v>185</v>
      </c>
      <c r="F128">
        <v>72</v>
      </c>
      <c r="G128">
        <v>41739332</v>
      </c>
      <c r="H128">
        <v>0.2</v>
      </c>
      <c r="I128" s="2" t="b">
        <f t="shared" si="2"/>
        <v>0</v>
      </c>
      <c r="J128" s="2" t="str">
        <f t="shared" si="3"/>
        <v>20215-14 yearsGR113-089</v>
      </c>
    </row>
    <row r="129" spans="2:10" x14ac:dyDescent="0.35">
      <c r="B129" s="1" t="s">
        <v>16</v>
      </c>
      <c r="C129" s="1" t="s">
        <v>17</v>
      </c>
      <c r="D129" t="s">
        <v>182</v>
      </c>
      <c r="E129" t="s">
        <v>181</v>
      </c>
      <c r="F129">
        <v>10</v>
      </c>
      <c r="G129">
        <v>41739332</v>
      </c>
      <c r="H129" t="s">
        <v>10</v>
      </c>
      <c r="I129" s="2" t="b">
        <f t="shared" si="2"/>
        <v>1</v>
      </c>
      <c r="J129" s="2" t="str">
        <f t="shared" si="3"/>
        <v>20215-14 yearsGR113-091</v>
      </c>
    </row>
    <row r="130" spans="2:10" x14ac:dyDescent="0.35">
      <c r="B130" s="1" t="s">
        <v>16</v>
      </c>
      <c r="C130" s="1" t="s">
        <v>17</v>
      </c>
      <c r="D130" t="s">
        <v>85</v>
      </c>
      <c r="E130" t="s">
        <v>84</v>
      </c>
      <c r="F130">
        <v>35</v>
      </c>
      <c r="G130">
        <v>41739332</v>
      </c>
      <c r="H130">
        <v>0.1</v>
      </c>
      <c r="I130" s="2" t="b">
        <f t="shared" si="2"/>
        <v>1</v>
      </c>
      <c r="J130" s="2" t="str">
        <f t="shared" si="3"/>
        <v>20215-14 yearsGR113-108</v>
      </c>
    </row>
    <row r="131" spans="2:10" x14ac:dyDescent="0.35">
      <c r="B131" s="1" t="s">
        <v>16</v>
      </c>
      <c r="C131" s="1" t="s">
        <v>17</v>
      </c>
      <c r="D131" t="s">
        <v>164</v>
      </c>
      <c r="E131" t="s">
        <v>163</v>
      </c>
      <c r="F131">
        <v>350</v>
      </c>
      <c r="G131">
        <v>41739332</v>
      </c>
      <c r="H131">
        <v>0.8</v>
      </c>
      <c r="I131" s="2" t="b">
        <f t="shared" ref="I131:I194" si="4">LEFT(D131,1)="#"</f>
        <v>1</v>
      </c>
      <c r="J131" s="2" t="str">
        <f t="shared" ref="J131:J194" si="5">"2021"&amp;B131&amp;E131</f>
        <v>20215-14 yearsGR113-109</v>
      </c>
    </row>
    <row r="132" spans="2:10" x14ac:dyDescent="0.35">
      <c r="B132" s="1" t="s">
        <v>16</v>
      </c>
      <c r="C132" s="1" t="s">
        <v>17</v>
      </c>
      <c r="D132" t="s">
        <v>83</v>
      </c>
      <c r="E132" t="s">
        <v>82</v>
      </c>
      <c r="F132">
        <v>140</v>
      </c>
      <c r="G132">
        <v>41739332</v>
      </c>
      <c r="H132">
        <v>0.3</v>
      </c>
      <c r="I132" s="2" t="b">
        <f t="shared" si="4"/>
        <v>0</v>
      </c>
      <c r="J132" s="2" t="str">
        <f t="shared" si="5"/>
        <v>20215-14 yearsGR113-110</v>
      </c>
    </row>
    <row r="133" spans="2:10" x14ac:dyDescent="0.35">
      <c r="B133" s="1" t="s">
        <v>16</v>
      </c>
      <c r="C133" s="1" t="s">
        <v>17</v>
      </c>
      <c r="D133" t="s">
        <v>81</v>
      </c>
      <c r="E133" t="s">
        <v>80</v>
      </c>
      <c r="F133">
        <v>725</v>
      </c>
      <c r="G133">
        <v>41739332</v>
      </c>
      <c r="H133">
        <v>1.7</v>
      </c>
      <c r="I133" s="2" t="b">
        <f t="shared" si="4"/>
        <v>0</v>
      </c>
      <c r="J133" s="2" t="str">
        <f t="shared" si="5"/>
        <v>20215-14 yearsGR113-111</v>
      </c>
    </row>
    <row r="134" spans="2:10" x14ac:dyDescent="0.35">
      <c r="B134" s="1" t="s">
        <v>16</v>
      </c>
      <c r="C134" s="1" t="s">
        <v>17</v>
      </c>
      <c r="D134" t="s">
        <v>79</v>
      </c>
      <c r="E134" t="s">
        <v>78</v>
      </c>
      <c r="F134">
        <v>1742</v>
      </c>
      <c r="G134">
        <v>41739332</v>
      </c>
      <c r="H134">
        <v>4.2</v>
      </c>
      <c r="I134" s="2" t="b">
        <f t="shared" si="4"/>
        <v>1</v>
      </c>
      <c r="J134" s="2" t="str">
        <f t="shared" si="5"/>
        <v>20215-14 yearsGR113-112</v>
      </c>
    </row>
    <row r="135" spans="2:10" x14ac:dyDescent="0.35">
      <c r="B135" s="1" t="s">
        <v>16</v>
      </c>
      <c r="C135" s="1" t="s">
        <v>17</v>
      </c>
      <c r="D135" t="s">
        <v>77</v>
      </c>
      <c r="E135" t="s">
        <v>76</v>
      </c>
      <c r="F135">
        <v>1020</v>
      </c>
      <c r="G135">
        <v>41739332</v>
      </c>
      <c r="H135">
        <v>2.4</v>
      </c>
      <c r="I135" s="2" t="b">
        <f t="shared" si="4"/>
        <v>0</v>
      </c>
      <c r="J135" s="2" t="str">
        <f t="shared" si="5"/>
        <v>20215-14 yearsGR113-113</v>
      </c>
    </row>
    <row r="136" spans="2:10" x14ac:dyDescent="0.35">
      <c r="B136" s="1" t="s">
        <v>16</v>
      </c>
      <c r="C136" s="1" t="s">
        <v>17</v>
      </c>
      <c r="D136" t="s">
        <v>75</v>
      </c>
      <c r="E136" t="s">
        <v>74</v>
      </c>
      <c r="F136">
        <v>979</v>
      </c>
      <c r="G136">
        <v>41739332</v>
      </c>
      <c r="H136">
        <v>2.2999999999999998</v>
      </c>
      <c r="I136" s="2" t="b">
        <f t="shared" si="4"/>
        <v>0</v>
      </c>
      <c r="J136" s="2" t="str">
        <f t="shared" si="5"/>
        <v>20215-14 yearsGR113-114</v>
      </c>
    </row>
    <row r="137" spans="2:10" x14ac:dyDescent="0.35">
      <c r="B137" s="1" t="s">
        <v>16</v>
      </c>
      <c r="C137" s="1" t="s">
        <v>17</v>
      </c>
      <c r="D137" t="s">
        <v>162</v>
      </c>
      <c r="E137" t="s">
        <v>161</v>
      </c>
      <c r="F137">
        <v>17</v>
      </c>
      <c r="G137">
        <v>41739332</v>
      </c>
      <c r="H137" t="s">
        <v>10</v>
      </c>
      <c r="I137" s="2" t="b">
        <f t="shared" si="4"/>
        <v>0</v>
      </c>
      <c r="J137" s="2" t="str">
        <f t="shared" si="5"/>
        <v>20215-14 yearsGR113-115</v>
      </c>
    </row>
    <row r="138" spans="2:10" x14ac:dyDescent="0.35">
      <c r="B138" s="1" t="s">
        <v>16</v>
      </c>
      <c r="C138" s="1" t="s">
        <v>17</v>
      </c>
      <c r="D138" t="s">
        <v>160</v>
      </c>
      <c r="E138" t="s">
        <v>159</v>
      </c>
      <c r="F138">
        <v>24</v>
      </c>
      <c r="G138">
        <v>41739332</v>
      </c>
      <c r="H138">
        <v>0.1</v>
      </c>
      <c r="I138" s="2" t="b">
        <f t="shared" si="4"/>
        <v>0</v>
      </c>
      <c r="J138" s="2" t="str">
        <f t="shared" si="5"/>
        <v>20215-14 yearsGR113-116</v>
      </c>
    </row>
    <row r="139" spans="2:10" x14ac:dyDescent="0.35">
      <c r="B139" s="1" t="s">
        <v>16</v>
      </c>
      <c r="C139" s="1" t="s">
        <v>17</v>
      </c>
      <c r="D139" t="s">
        <v>73</v>
      </c>
      <c r="E139" t="s">
        <v>72</v>
      </c>
      <c r="F139">
        <v>722</v>
      </c>
      <c r="G139">
        <v>41739332</v>
      </c>
      <c r="H139">
        <v>1.7</v>
      </c>
      <c r="I139" s="2" t="b">
        <f t="shared" si="4"/>
        <v>0</v>
      </c>
      <c r="J139" s="2" t="str">
        <f t="shared" si="5"/>
        <v>20215-14 yearsGR113-117</v>
      </c>
    </row>
    <row r="140" spans="2:10" x14ac:dyDescent="0.35">
      <c r="B140" s="1" t="s">
        <v>16</v>
      </c>
      <c r="C140" s="1" t="s">
        <v>17</v>
      </c>
      <c r="D140" t="s">
        <v>71</v>
      </c>
      <c r="E140" t="s">
        <v>70</v>
      </c>
      <c r="F140">
        <v>35</v>
      </c>
      <c r="G140">
        <v>41739332</v>
      </c>
      <c r="H140">
        <v>0.1</v>
      </c>
      <c r="I140" s="2" t="b">
        <f t="shared" si="4"/>
        <v>0</v>
      </c>
      <c r="J140" s="2" t="str">
        <f t="shared" si="5"/>
        <v>20215-14 yearsGR113-118</v>
      </c>
    </row>
    <row r="141" spans="2:10" x14ac:dyDescent="0.35">
      <c r="B141" s="1" t="s">
        <v>16</v>
      </c>
      <c r="C141" s="1" t="s">
        <v>17</v>
      </c>
      <c r="D141" t="s">
        <v>158</v>
      </c>
      <c r="E141" t="s">
        <v>157</v>
      </c>
      <c r="F141">
        <v>53</v>
      </c>
      <c r="G141">
        <v>41739332</v>
      </c>
      <c r="H141">
        <v>0.1</v>
      </c>
      <c r="I141" s="2" t="b">
        <f t="shared" si="4"/>
        <v>0</v>
      </c>
      <c r="J141" s="2" t="str">
        <f t="shared" si="5"/>
        <v>20215-14 yearsGR113-119</v>
      </c>
    </row>
    <row r="142" spans="2:10" x14ac:dyDescent="0.35">
      <c r="B142" s="1" t="s">
        <v>16</v>
      </c>
      <c r="C142" s="1" t="s">
        <v>17</v>
      </c>
      <c r="D142" t="s">
        <v>69</v>
      </c>
      <c r="E142" t="s">
        <v>68</v>
      </c>
      <c r="F142">
        <v>238</v>
      </c>
      <c r="G142">
        <v>41739332</v>
      </c>
      <c r="H142">
        <v>0.6</v>
      </c>
      <c r="I142" s="2" t="b">
        <f t="shared" si="4"/>
        <v>0</v>
      </c>
      <c r="J142" s="2" t="str">
        <f t="shared" si="5"/>
        <v>20215-14 yearsGR113-120</v>
      </c>
    </row>
    <row r="143" spans="2:10" x14ac:dyDescent="0.35">
      <c r="B143" s="1" t="s">
        <v>16</v>
      </c>
      <c r="C143" s="1" t="s">
        <v>17</v>
      </c>
      <c r="D143" t="s">
        <v>156</v>
      </c>
      <c r="E143" t="s">
        <v>155</v>
      </c>
      <c r="F143">
        <v>150</v>
      </c>
      <c r="G143">
        <v>41739332</v>
      </c>
      <c r="H143">
        <v>0.4</v>
      </c>
      <c r="I143" s="2" t="b">
        <f t="shared" si="4"/>
        <v>0</v>
      </c>
      <c r="J143" s="2" t="str">
        <f t="shared" si="5"/>
        <v>20215-14 yearsGR113-121</v>
      </c>
    </row>
    <row r="144" spans="2:10" x14ac:dyDescent="0.35">
      <c r="B144" s="1" t="s">
        <v>16</v>
      </c>
      <c r="C144" s="1" t="s">
        <v>17</v>
      </c>
      <c r="D144" t="s">
        <v>67</v>
      </c>
      <c r="E144" t="s">
        <v>66</v>
      </c>
      <c r="F144">
        <v>80</v>
      </c>
      <c r="G144">
        <v>41739332</v>
      </c>
      <c r="H144">
        <v>0.2</v>
      </c>
      <c r="I144" s="2" t="b">
        <f t="shared" si="4"/>
        <v>0</v>
      </c>
      <c r="J144" s="2" t="str">
        <f t="shared" si="5"/>
        <v>20215-14 yearsGR113-122</v>
      </c>
    </row>
    <row r="145" spans="2:10" x14ac:dyDescent="0.35">
      <c r="B145" s="1" t="s">
        <v>16</v>
      </c>
      <c r="C145" s="1" t="s">
        <v>17</v>
      </c>
      <c r="D145" t="s">
        <v>154</v>
      </c>
      <c r="E145" t="s">
        <v>153</v>
      </c>
      <c r="F145">
        <v>166</v>
      </c>
      <c r="G145">
        <v>41739332</v>
      </c>
      <c r="H145">
        <v>0.4</v>
      </c>
      <c r="I145" s="2" t="b">
        <f t="shared" si="4"/>
        <v>0</v>
      </c>
      <c r="J145" s="2" t="str">
        <f t="shared" si="5"/>
        <v>20215-14 yearsGR113-123</v>
      </c>
    </row>
    <row r="146" spans="2:10" x14ac:dyDescent="0.35">
      <c r="B146" s="1" t="s">
        <v>16</v>
      </c>
      <c r="C146" s="1" t="s">
        <v>17</v>
      </c>
      <c r="D146" t="s">
        <v>65</v>
      </c>
      <c r="E146" t="s">
        <v>64</v>
      </c>
      <c r="F146">
        <v>607</v>
      </c>
      <c r="G146">
        <v>41739332</v>
      </c>
      <c r="H146">
        <v>1.5</v>
      </c>
      <c r="I146" s="2" t="b">
        <f t="shared" si="4"/>
        <v>1</v>
      </c>
      <c r="J146" s="2" t="str">
        <f t="shared" si="5"/>
        <v>20215-14 yearsGR113-124</v>
      </c>
    </row>
    <row r="147" spans="2:10" x14ac:dyDescent="0.35">
      <c r="B147" s="1" t="s">
        <v>16</v>
      </c>
      <c r="C147" s="1" t="s">
        <v>17</v>
      </c>
      <c r="D147" t="s">
        <v>152</v>
      </c>
      <c r="E147" t="s">
        <v>151</v>
      </c>
      <c r="F147">
        <v>236</v>
      </c>
      <c r="G147">
        <v>41739332</v>
      </c>
      <c r="H147">
        <v>0.6</v>
      </c>
      <c r="I147" s="2" t="b">
        <f t="shared" si="4"/>
        <v>0</v>
      </c>
      <c r="J147" s="2" t="str">
        <f t="shared" si="5"/>
        <v>20215-14 yearsGR113-125</v>
      </c>
    </row>
    <row r="148" spans="2:10" x14ac:dyDescent="0.35">
      <c r="B148" s="1" t="s">
        <v>16</v>
      </c>
      <c r="C148" s="1" t="s">
        <v>17</v>
      </c>
      <c r="D148" t="s">
        <v>63</v>
      </c>
      <c r="E148" t="s">
        <v>62</v>
      </c>
      <c r="F148">
        <v>371</v>
      </c>
      <c r="G148">
        <v>41739332</v>
      </c>
      <c r="H148">
        <v>0.9</v>
      </c>
      <c r="I148" s="2" t="b">
        <f t="shared" si="4"/>
        <v>0</v>
      </c>
      <c r="J148" s="2" t="str">
        <f t="shared" si="5"/>
        <v>20215-14 yearsGR113-126</v>
      </c>
    </row>
    <row r="149" spans="2:10" x14ac:dyDescent="0.35">
      <c r="B149" s="1" t="s">
        <v>16</v>
      </c>
      <c r="C149" s="1" t="s">
        <v>17</v>
      </c>
      <c r="D149" t="s">
        <v>61</v>
      </c>
      <c r="E149" t="s">
        <v>60</v>
      </c>
      <c r="F149">
        <v>486</v>
      </c>
      <c r="G149">
        <v>41739332</v>
      </c>
      <c r="H149">
        <v>1.2</v>
      </c>
      <c r="I149" s="2" t="b">
        <f t="shared" si="4"/>
        <v>1</v>
      </c>
      <c r="J149" s="2" t="str">
        <f t="shared" si="5"/>
        <v>20215-14 yearsGR113-127</v>
      </c>
    </row>
    <row r="150" spans="2:10" x14ac:dyDescent="0.35">
      <c r="B150" s="1" t="s">
        <v>16</v>
      </c>
      <c r="C150" s="1" t="s">
        <v>17</v>
      </c>
      <c r="D150" t="s">
        <v>59</v>
      </c>
      <c r="E150" t="s">
        <v>58</v>
      </c>
      <c r="F150">
        <v>359</v>
      </c>
      <c r="G150">
        <v>41739332</v>
      </c>
      <c r="H150">
        <v>0.9</v>
      </c>
      <c r="I150" s="2" t="b">
        <f t="shared" si="4"/>
        <v>0</v>
      </c>
      <c r="J150" s="2" t="str">
        <f t="shared" si="5"/>
        <v>20215-14 yearsGR113-128</v>
      </c>
    </row>
    <row r="151" spans="2:10" x14ac:dyDescent="0.35">
      <c r="B151" s="1" t="s">
        <v>16</v>
      </c>
      <c r="C151" s="1" t="s">
        <v>17</v>
      </c>
      <c r="D151" t="s">
        <v>57</v>
      </c>
      <c r="E151" t="s">
        <v>56</v>
      </c>
      <c r="F151">
        <v>127</v>
      </c>
      <c r="G151">
        <v>41739332</v>
      </c>
      <c r="H151">
        <v>0.3</v>
      </c>
      <c r="I151" s="2" t="b">
        <f t="shared" si="4"/>
        <v>0</v>
      </c>
      <c r="J151" s="2" t="str">
        <f t="shared" si="5"/>
        <v>20215-14 yearsGR113-129</v>
      </c>
    </row>
    <row r="152" spans="2:10" x14ac:dyDescent="0.35">
      <c r="B152" s="1" t="s">
        <v>16</v>
      </c>
      <c r="C152" s="1" t="s">
        <v>17</v>
      </c>
      <c r="D152" t="s">
        <v>55</v>
      </c>
      <c r="E152" t="s">
        <v>54</v>
      </c>
      <c r="F152">
        <v>80</v>
      </c>
      <c r="G152">
        <v>41739332</v>
      </c>
      <c r="H152">
        <v>0.2</v>
      </c>
      <c r="I152" s="2" t="b">
        <f t="shared" si="4"/>
        <v>0</v>
      </c>
      <c r="J152" s="2" t="str">
        <f t="shared" si="5"/>
        <v>20215-14 yearsGR113-131</v>
      </c>
    </row>
    <row r="153" spans="2:10" x14ac:dyDescent="0.35">
      <c r="B153" s="1" t="s">
        <v>16</v>
      </c>
      <c r="C153" s="1" t="s">
        <v>17</v>
      </c>
      <c r="D153" t="s">
        <v>150</v>
      </c>
      <c r="E153" t="s">
        <v>149</v>
      </c>
      <c r="F153">
        <v>22</v>
      </c>
      <c r="G153">
        <v>41739332</v>
      </c>
      <c r="H153">
        <v>0.1</v>
      </c>
      <c r="I153" s="2" t="b">
        <f t="shared" si="4"/>
        <v>0</v>
      </c>
      <c r="J153" s="2" t="str">
        <f t="shared" si="5"/>
        <v>20215-14 yearsGR113-132</v>
      </c>
    </row>
    <row r="154" spans="2:10" x14ac:dyDescent="0.35">
      <c r="B154" s="1" t="s">
        <v>16</v>
      </c>
      <c r="C154" s="1" t="s">
        <v>17</v>
      </c>
      <c r="D154" t="s">
        <v>53</v>
      </c>
      <c r="E154" t="s">
        <v>52</v>
      </c>
      <c r="F154">
        <v>58</v>
      </c>
      <c r="G154">
        <v>41739332</v>
      </c>
      <c r="H154">
        <v>0.1</v>
      </c>
      <c r="I154" s="2" t="b">
        <f t="shared" si="4"/>
        <v>0</v>
      </c>
      <c r="J154" s="2" t="str">
        <f t="shared" si="5"/>
        <v>20215-14 yearsGR113-133</v>
      </c>
    </row>
    <row r="155" spans="2:10" x14ac:dyDescent="0.35">
      <c r="B155" s="1" t="s">
        <v>16</v>
      </c>
      <c r="C155" s="1" t="s">
        <v>17</v>
      </c>
      <c r="D155" t="s">
        <v>147</v>
      </c>
      <c r="E155" t="s">
        <v>146</v>
      </c>
      <c r="F155">
        <v>23</v>
      </c>
      <c r="G155">
        <v>41739332</v>
      </c>
      <c r="H155">
        <v>0.1</v>
      </c>
      <c r="I155" s="2" t="b">
        <f t="shared" si="4"/>
        <v>1</v>
      </c>
      <c r="J155" s="2" t="str">
        <f t="shared" si="5"/>
        <v>20215-14 yearsGR113-135</v>
      </c>
    </row>
    <row r="156" spans="2:10" x14ac:dyDescent="0.35">
      <c r="B156" s="1" t="s">
        <v>16</v>
      </c>
      <c r="C156" s="1" t="s">
        <v>17</v>
      </c>
      <c r="D156" t="s">
        <v>51</v>
      </c>
      <c r="E156" t="s">
        <v>50</v>
      </c>
      <c r="F156">
        <v>142</v>
      </c>
      <c r="G156">
        <v>41739332</v>
      </c>
      <c r="H156">
        <v>0.3</v>
      </c>
      <c r="I156" s="2" t="b">
        <f t="shared" si="4"/>
        <v>1</v>
      </c>
      <c r="J156" s="2" t="str">
        <f t="shared" si="5"/>
        <v>20215-14 yearsGR113-137</v>
      </c>
    </row>
    <row r="157" spans="2:10" x14ac:dyDescent="0.35">
      <c r="B157" s="1" t="s">
        <v>18</v>
      </c>
      <c r="C157" s="1" t="s">
        <v>19</v>
      </c>
      <c r="D157" t="s">
        <v>296</v>
      </c>
      <c r="E157" t="s">
        <v>295</v>
      </c>
      <c r="F157">
        <v>15</v>
      </c>
      <c r="G157">
        <v>43088663</v>
      </c>
      <c r="H157" t="s">
        <v>10</v>
      </c>
      <c r="I157" s="2" t="b">
        <f t="shared" si="4"/>
        <v>0</v>
      </c>
      <c r="J157" s="2" t="str">
        <f t="shared" si="5"/>
        <v>202115-24 yearsGR113-003</v>
      </c>
    </row>
    <row r="158" spans="2:10" x14ac:dyDescent="0.35">
      <c r="B158" s="1" t="s">
        <v>18</v>
      </c>
      <c r="C158" s="1" t="s">
        <v>19</v>
      </c>
      <c r="D158" t="s">
        <v>143</v>
      </c>
      <c r="E158" t="s">
        <v>142</v>
      </c>
      <c r="F158">
        <v>107</v>
      </c>
      <c r="G158">
        <v>43088663</v>
      </c>
      <c r="H158">
        <v>0.2</v>
      </c>
      <c r="I158" s="2" t="b">
        <f t="shared" si="4"/>
        <v>1</v>
      </c>
      <c r="J158" s="2" t="str">
        <f t="shared" si="5"/>
        <v>202115-24 yearsGR113-010</v>
      </c>
    </row>
    <row r="159" spans="2:10" x14ac:dyDescent="0.35">
      <c r="B159" s="1" t="s">
        <v>18</v>
      </c>
      <c r="C159" s="1" t="s">
        <v>19</v>
      </c>
      <c r="D159" t="s">
        <v>282</v>
      </c>
      <c r="E159" t="s">
        <v>281</v>
      </c>
      <c r="F159">
        <v>33</v>
      </c>
      <c r="G159">
        <v>43088663</v>
      </c>
      <c r="H159">
        <v>0.1</v>
      </c>
      <c r="I159" s="2" t="b">
        <f t="shared" si="4"/>
        <v>1</v>
      </c>
      <c r="J159" s="2" t="str">
        <f t="shared" si="5"/>
        <v>202115-24 yearsGR113-016</v>
      </c>
    </row>
    <row r="160" spans="2:10" x14ac:dyDescent="0.35">
      <c r="B160" s="1" t="s">
        <v>18</v>
      </c>
      <c r="C160" s="1" t="s">
        <v>19</v>
      </c>
      <c r="D160" t="s">
        <v>141</v>
      </c>
      <c r="E160" t="s">
        <v>140</v>
      </c>
      <c r="F160">
        <v>1478</v>
      </c>
      <c r="G160">
        <v>43088663</v>
      </c>
      <c r="H160">
        <v>3.4</v>
      </c>
      <c r="I160" s="2" t="b">
        <f t="shared" si="4"/>
        <v>0</v>
      </c>
      <c r="J160" s="2" t="str">
        <f t="shared" si="5"/>
        <v>202115-24 yearsGR113-018</v>
      </c>
    </row>
    <row r="161" spans="2:10" x14ac:dyDescent="0.35">
      <c r="B161" s="1" t="s">
        <v>18</v>
      </c>
      <c r="C161" s="1" t="s">
        <v>19</v>
      </c>
      <c r="D161" t="s">
        <v>139</v>
      </c>
      <c r="E161" t="s">
        <v>138</v>
      </c>
      <c r="F161">
        <v>1323</v>
      </c>
      <c r="G161">
        <v>43088663</v>
      </c>
      <c r="H161">
        <v>3.1</v>
      </c>
      <c r="I161" s="2" t="b">
        <f t="shared" si="4"/>
        <v>1</v>
      </c>
      <c r="J161" s="2" t="str">
        <f t="shared" si="5"/>
        <v>202115-24 yearsGR113-019</v>
      </c>
    </row>
    <row r="162" spans="2:10" x14ac:dyDescent="0.35">
      <c r="B162" s="1" t="s">
        <v>18</v>
      </c>
      <c r="C162" s="1" t="s">
        <v>19</v>
      </c>
      <c r="D162" t="s">
        <v>280</v>
      </c>
      <c r="E162" t="s">
        <v>279</v>
      </c>
      <c r="F162">
        <v>10</v>
      </c>
      <c r="G162">
        <v>43088663</v>
      </c>
      <c r="H162" t="s">
        <v>10</v>
      </c>
      <c r="I162" s="2" t="b">
        <f t="shared" si="4"/>
        <v>0</v>
      </c>
      <c r="J162" s="2" t="str">
        <f t="shared" si="5"/>
        <v>202115-24 yearsGR113-020</v>
      </c>
    </row>
    <row r="163" spans="2:10" x14ac:dyDescent="0.35">
      <c r="B163" s="1" t="s">
        <v>18</v>
      </c>
      <c r="C163" s="1" t="s">
        <v>19</v>
      </c>
      <c r="D163" t="s">
        <v>276</v>
      </c>
      <c r="E163" t="s">
        <v>275</v>
      </c>
      <c r="F163">
        <v>17</v>
      </c>
      <c r="G163">
        <v>43088663</v>
      </c>
      <c r="H163" t="s">
        <v>10</v>
      </c>
      <c r="I163" s="2" t="b">
        <f t="shared" si="4"/>
        <v>0</v>
      </c>
      <c r="J163" s="2" t="str">
        <f t="shared" si="5"/>
        <v>202115-24 yearsGR113-022</v>
      </c>
    </row>
    <row r="164" spans="2:10" x14ac:dyDescent="0.35">
      <c r="B164" s="1" t="s">
        <v>18</v>
      </c>
      <c r="C164" s="1" t="s">
        <v>19</v>
      </c>
      <c r="D164" t="s">
        <v>274</v>
      </c>
      <c r="E164" t="s">
        <v>273</v>
      </c>
      <c r="F164">
        <v>42</v>
      </c>
      <c r="G164">
        <v>43088663</v>
      </c>
      <c r="H164">
        <v>0.1</v>
      </c>
      <c r="I164" s="2" t="b">
        <f t="shared" si="4"/>
        <v>0</v>
      </c>
      <c r="J164" s="2" t="str">
        <f t="shared" si="5"/>
        <v>202115-24 yearsGR113-023</v>
      </c>
    </row>
    <row r="165" spans="2:10" x14ac:dyDescent="0.35">
      <c r="B165" s="1" t="s">
        <v>18</v>
      </c>
      <c r="C165" s="1" t="s">
        <v>19</v>
      </c>
      <c r="D165" t="s">
        <v>272</v>
      </c>
      <c r="E165" t="s">
        <v>271</v>
      </c>
      <c r="F165">
        <v>26</v>
      </c>
      <c r="G165">
        <v>43088663</v>
      </c>
      <c r="H165">
        <v>0.1</v>
      </c>
      <c r="I165" s="2" t="b">
        <f t="shared" si="4"/>
        <v>0</v>
      </c>
      <c r="J165" s="2" t="str">
        <f t="shared" si="5"/>
        <v>202115-24 yearsGR113-024</v>
      </c>
    </row>
    <row r="166" spans="2:10" x14ac:dyDescent="0.35">
      <c r="B166" s="1" t="s">
        <v>18</v>
      </c>
      <c r="C166" s="1" t="s">
        <v>19</v>
      </c>
      <c r="D166" t="s">
        <v>266</v>
      </c>
      <c r="E166" t="s">
        <v>265</v>
      </c>
      <c r="F166">
        <v>17</v>
      </c>
      <c r="G166">
        <v>43088663</v>
      </c>
      <c r="H166" t="s">
        <v>10</v>
      </c>
      <c r="I166" s="2" t="b">
        <f t="shared" si="4"/>
        <v>0</v>
      </c>
      <c r="J166" s="2" t="str">
        <f t="shared" si="5"/>
        <v>202115-24 yearsGR113-027</v>
      </c>
    </row>
    <row r="167" spans="2:10" x14ac:dyDescent="0.35">
      <c r="B167" s="1" t="s">
        <v>18</v>
      </c>
      <c r="C167" s="1" t="s">
        <v>19</v>
      </c>
      <c r="D167" t="s">
        <v>264</v>
      </c>
      <c r="E167" t="s">
        <v>263</v>
      </c>
      <c r="F167">
        <v>19</v>
      </c>
      <c r="G167">
        <v>43088663</v>
      </c>
      <c r="H167" t="s">
        <v>10</v>
      </c>
      <c r="I167" s="2" t="b">
        <f t="shared" si="4"/>
        <v>0</v>
      </c>
      <c r="J167" s="2" t="str">
        <f t="shared" si="5"/>
        <v>202115-24 yearsGR113-028</v>
      </c>
    </row>
    <row r="168" spans="2:10" x14ac:dyDescent="0.35">
      <c r="B168" s="1" t="s">
        <v>18</v>
      </c>
      <c r="C168" s="1" t="s">
        <v>19</v>
      </c>
      <c r="D168" t="s">
        <v>258</v>
      </c>
      <c r="E168" t="s">
        <v>257</v>
      </c>
      <c r="F168">
        <v>28</v>
      </c>
      <c r="G168">
        <v>43088663</v>
      </c>
      <c r="H168">
        <v>0.1</v>
      </c>
      <c r="I168" s="2" t="b">
        <f t="shared" si="4"/>
        <v>0</v>
      </c>
      <c r="J168" s="2" t="str">
        <f t="shared" si="5"/>
        <v>202115-24 yearsGR113-032</v>
      </c>
    </row>
    <row r="169" spans="2:10" x14ac:dyDescent="0.35">
      <c r="B169" s="1" t="s">
        <v>18</v>
      </c>
      <c r="C169" s="1" t="s">
        <v>19</v>
      </c>
      <c r="D169" t="s">
        <v>254</v>
      </c>
      <c r="E169" t="s">
        <v>253</v>
      </c>
      <c r="F169">
        <v>17</v>
      </c>
      <c r="G169">
        <v>43088663</v>
      </c>
      <c r="H169" t="s">
        <v>10</v>
      </c>
      <c r="I169" s="2" t="b">
        <f t="shared" si="4"/>
        <v>0</v>
      </c>
      <c r="J169" s="2" t="str">
        <f t="shared" si="5"/>
        <v>202115-24 yearsGR113-034</v>
      </c>
    </row>
    <row r="170" spans="2:10" x14ac:dyDescent="0.35">
      <c r="B170" s="1" t="s">
        <v>18</v>
      </c>
      <c r="C170" s="1" t="s">
        <v>19</v>
      </c>
      <c r="D170" t="s">
        <v>250</v>
      </c>
      <c r="E170" t="s">
        <v>249</v>
      </c>
      <c r="F170">
        <v>242</v>
      </c>
      <c r="G170">
        <v>43088663</v>
      </c>
      <c r="H170">
        <v>0.6</v>
      </c>
      <c r="I170" s="2" t="b">
        <f t="shared" si="4"/>
        <v>0</v>
      </c>
      <c r="J170" s="2" t="str">
        <f t="shared" si="5"/>
        <v>202115-24 yearsGR113-036</v>
      </c>
    </row>
    <row r="171" spans="2:10" x14ac:dyDescent="0.35">
      <c r="B171" s="1" t="s">
        <v>18</v>
      </c>
      <c r="C171" s="1" t="s">
        <v>19</v>
      </c>
      <c r="D171" t="s">
        <v>135</v>
      </c>
      <c r="E171" t="s">
        <v>134</v>
      </c>
      <c r="F171">
        <v>346</v>
      </c>
      <c r="G171">
        <v>43088663</v>
      </c>
      <c r="H171">
        <v>0.8</v>
      </c>
      <c r="I171" s="2" t="b">
        <f t="shared" si="4"/>
        <v>0</v>
      </c>
      <c r="J171" s="2" t="str">
        <f t="shared" si="5"/>
        <v>202115-24 yearsGR113-037</v>
      </c>
    </row>
    <row r="172" spans="2:10" x14ac:dyDescent="0.35">
      <c r="B172" s="1" t="s">
        <v>18</v>
      </c>
      <c r="C172" s="1" t="s">
        <v>19</v>
      </c>
      <c r="D172" t="s">
        <v>248</v>
      </c>
      <c r="E172" t="s">
        <v>247</v>
      </c>
      <c r="F172">
        <v>17</v>
      </c>
      <c r="G172">
        <v>43088663</v>
      </c>
      <c r="H172" t="s">
        <v>10</v>
      </c>
      <c r="I172" s="2" t="b">
        <f t="shared" si="4"/>
        <v>0</v>
      </c>
      <c r="J172" s="2" t="str">
        <f t="shared" si="5"/>
        <v>202115-24 yearsGR113-038</v>
      </c>
    </row>
    <row r="173" spans="2:10" x14ac:dyDescent="0.35">
      <c r="B173" s="1" t="s">
        <v>18</v>
      </c>
      <c r="C173" s="1" t="s">
        <v>19</v>
      </c>
      <c r="D173" t="s">
        <v>133</v>
      </c>
      <c r="E173" t="s">
        <v>132</v>
      </c>
      <c r="F173">
        <v>53</v>
      </c>
      <c r="G173">
        <v>43088663</v>
      </c>
      <c r="H173">
        <v>0.1</v>
      </c>
      <c r="I173" s="2" t="b">
        <f t="shared" si="4"/>
        <v>0</v>
      </c>
      <c r="J173" s="2" t="str">
        <f t="shared" si="5"/>
        <v>202115-24 yearsGR113-039</v>
      </c>
    </row>
    <row r="174" spans="2:10" x14ac:dyDescent="0.35">
      <c r="B174" s="1" t="s">
        <v>18</v>
      </c>
      <c r="C174" s="1" t="s">
        <v>19</v>
      </c>
      <c r="D174" t="s">
        <v>246</v>
      </c>
      <c r="E174" t="s">
        <v>245</v>
      </c>
      <c r="F174">
        <v>274</v>
      </c>
      <c r="G174">
        <v>43088663</v>
      </c>
      <c r="H174">
        <v>0.6</v>
      </c>
      <c r="I174" s="2" t="b">
        <f t="shared" si="4"/>
        <v>0</v>
      </c>
      <c r="J174" s="2" t="str">
        <f t="shared" si="5"/>
        <v>202115-24 yearsGR113-040</v>
      </c>
    </row>
    <row r="175" spans="2:10" x14ac:dyDescent="0.35">
      <c r="B175" s="1" t="s">
        <v>18</v>
      </c>
      <c r="C175" s="1" t="s">
        <v>19</v>
      </c>
      <c r="D175" t="s">
        <v>240</v>
      </c>
      <c r="E175" t="s">
        <v>239</v>
      </c>
      <c r="F175">
        <v>538</v>
      </c>
      <c r="G175">
        <v>43088663</v>
      </c>
      <c r="H175">
        <v>1.2</v>
      </c>
      <c r="I175" s="2" t="b">
        <f t="shared" si="4"/>
        <v>0</v>
      </c>
      <c r="J175" s="2" t="str">
        <f t="shared" si="5"/>
        <v>202115-24 yearsGR113-043</v>
      </c>
    </row>
    <row r="176" spans="2:10" x14ac:dyDescent="0.35">
      <c r="B176" s="1" t="s">
        <v>18</v>
      </c>
      <c r="C176" s="1" t="s">
        <v>19</v>
      </c>
      <c r="D176" t="s">
        <v>238</v>
      </c>
      <c r="E176" t="s">
        <v>237</v>
      </c>
      <c r="F176">
        <v>83</v>
      </c>
      <c r="G176">
        <v>43088663</v>
      </c>
      <c r="H176">
        <v>0.2</v>
      </c>
      <c r="I176" s="2" t="b">
        <f t="shared" si="4"/>
        <v>1</v>
      </c>
      <c r="J176" s="2" t="str">
        <f t="shared" si="5"/>
        <v>202115-24 yearsGR113-044</v>
      </c>
    </row>
    <row r="177" spans="2:10" x14ac:dyDescent="0.35">
      <c r="B177" s="1" t="s">
        <v>18</v>
      </c>
      <c r="C177" s="1" t="s">
        <v>19</v>
      </c>
      <c r="D177" t="s">
        <v>236</v>
      </c>
      <c r="E177" t="s">
        <v>235</v>
      </c>
      <c r="F177">
        <v>61</v>
      </c>
      <c r="G177">
        <v>43088663</v>
      </c>
      <c r="H177">
        <v>0.1</v>
      </c>
      <c r="I177" s="2" t="b">
        <f t="shared" si="4"/>
        <v>1</v>
      </c>
      <c r="J177" s="2" t="str">
        <f t="shared" si="5"/>
        <v>202115-24 yearsGR113-045</v>
      </c>
    </row>
    <row r="178" spans="2:10" x14ac:dyDescent="0.35">
      <c r="B178" s="1" t="s">
        <v>18</v>
      </c>
      <c r="C178" s="1" t="s">
        <v>19</v>
      </c>
      <c r="D178" t="s">
        <v>131</v>
      </c>
      <c r="E178" t="s">
        <v>130</v>
      </c>
      <c r="F178">
        <v>345</v>
      </c>
      <c r="G178">
        <v>43088663</v>
      </c>
      <c r="H178">
        <v>0.8</v>
      </c>
      <c r="I178" s="2" t="b">
        <f t="shared" si="4"/>
        <v>1</v>
      </c>
      <c r="J178" s="2" t="str">
        <f t="shared" si="5"/>
        <v>202115-24 yearsGR113-046</v>
      </c>
    </row>
    <row r="179" spans="2:10" x14ac:dyDescent="0.35">
      <c r="B179" s="1" t="s">
        <v>18</v>
      </c>
      <c r="C179" s="1" t="s">
        <v>19</v>
      </c>
      <c r="D179" t="s">
        <v>234</v>
      </c>
      <c r="E179" t="s">
        <v>233</v>
      </c>
      <c r="F179">
        <v>25</v>
      </c>
      <c r="G179">
        <v>43088663</v>
      </c>
      <c r="H179">
        <v>0.1</v>
      </c>
      <c r="I179" s="2" t="b">
        <f t="shared" si="4"/>
        <v>1</v>
      </c>
      <c r="J179" s="2" t="str">
        <f t="shared" si="5"/>
        <v>202115-24 yearsGR113-047</v>
      </c>
    </row>
    <row r="180" spans="2:10" x14ac:dyDescent="0.35">
      <c r="B180" s="1" t="s">
        <v>18</v>
      </c>
      <c r="C180" s="1" t="s">
        <v>19</v>
      </c>
      <c r="D180" t="s">
        <v>232</v>
      </c>
      <c r="E180" t="s">
        <v>231</v>
      </c>
      <c r="F180">
        <v>24</v>
      </c>
      <c r="G180">
        <v>43088663</v>
      </c>
      <c r="H180">
        <v>0.1</v>
      </c>
      <c r="I180" s="2" t="b">
        <f t="shared" si="4"/>
        <v>0</v>
      </c>
      <c r="J180" s="2" t="str">
        <f t="shared" si="5"/>
        <v>202115-24 yearsGR113-048</v>
      </c>
    </row>
    <row r="181" spans="2:10" x14ac:dyDescent="0.35">
      <c r="B181" s="1" t="s">
        <v>18</v>
      </c>
      <c r="C181" s="1" t="s">
        <v>19</v>
      </c>
      <c r="D181" t="s">
        <v>129</v>
      </c>
      <c r="E181" t="s">
        <v>128</v>
      </c>
      <c r="F181">
        <v>1202</v>
      </c>
      <c r="G181">
        <v>43088663</v>
      </c>
      <c r="H181">
        <v>2.8</v>
      </c>
      <c r="I181" s="2" t="b">
        <f t="shared" si="4"/>
        <v>0</v>
      </c>
      <c r="J181" s="2" t="str">
        <f t="shared" si="5"/>
        <v>202115-24 yearsGR113-053</v>
      </c>
    </row>
    <row r="182" spans="2:10" x14ac:dyDescent="0.35">
      <c r="B182" s="1" t="s">
        <v>18</v>
      </c>
      <c r="C182" s="1" t="s">
        <v>19</v>
      </c>
      <c r="D182" t="s">
        <v>127</v>
      </c>
      <c r="E182" t="s">
        <v>126</v>
      </c>
      <c r="F182">
        <v>944</v>
      </c>
      <c r="G182">
        <v>43088663</v>
      </c>
      <c r="H182">
        <v>2.2000000000000002</v>
      </c>
      <c r="I182" s="2" t="b">
        <f t="shared" si="4"/>
        <v>1</v>
      </c>
      <c r="J182" s="2" t="str">
        <f t="shared" si="5"/>
        <v>202115-24 yearsGR113-054</v>
      </c>
    </row>
    <row r="183" spans="2:10" x14ac:dyDescent="0.35">
      <c r="B183" s="1" t="s">
        <v>18</v>
      </c>
      <c r="C183" s="1" t="s">
        <v>19</v>
      </c>
      <c r="D183" t="s">
        <v>222</v>
      </c>
      <c r="E183" t="s">
        <v>221</v>
      </c>
      <c r="F183">
        <v>12</v>
      </c>
      <c r="G183">
        <v>43088663</v>
      </c>
      <c r="H183" t="s">
        <v>10</v>
      </c>
      <c r="I183" s="2" t="b">
        <f t="shared" si="4"/>
        <v>0</v>
      </c>
      <c r="J183" s="2" t="str">
        <f t="shared" si="5"/>
        <v>202115-24 yearsGR113-055</v>
      </c>
    </row>
    <row r="184" spans="2:10" x14ac:dyDescent="0.35">
      <c r="B184" s="1" t="s">
        <v>18</v>
      </c>
      <c r="C184" s="1" t="s">
        <v>19</v>
      </c>
      <c r="D184" t="s">
        <v>220</v>
      </c>
      <c r="E184" t="s">
        <v>219</v>
      </c>
      <c r="F184">
        <v>66</v>
      </c>
      <c r="G184">
        <v>43088663</v>
      </c>
      <c r="H184">
        <v>0.2</v>
      </c>
      <c r="I184" s="2" t="b">
        <f t="shared" si="4"/>
        <v>0</v>
      </c>
      <c r="J184" s="2" t="str">
        <f t="shared" si="5"/>
        <v>202115-24 yearsGR113-056</v>
      </c>
    </row>
    <row r="185" spans="2:10" x14ac:dyDescent="0.35">
      <c r="B185" s="1" t="s">
        <v>18</v>
      </c>
      <c r="C185" s="1" t="s">
        <v>19</v>
      </c>
      <c r="D185" t="s">
        <v>123</v>
      </c>
      <c r="E185" t="s">
        <v>122</v>
      </c>
      <c r="F185">
        <v>115</v>
      </c>
      <c r="G185">
        <v>43088663</v>
      </c>
      <c r="H185">
        <v>0.3</v>
      </c>
      <c r="I185" s="2" t="b">
        <f t="shared" si="4"/>
        <v>0</v>
      </c>
      <c r="J185" s="2" t="str">
        <f t="shared" si="5"/>
        <v>202115-24 yearsGR113-058</v>
      </c>
    </row>
    <row r="186" spans="2:10" x14ac:dyDescent="0.35">
      <c r="B186" s="1" t="s">
        <v>18</v>
      </c>
      <c r="C186" s="1" t="s">
        <v>19</v>
      </c>
      <c r="D186" t="s">
        <v>121</v>
      </c>
      <c r="E186" t="s">
        <v>120</v>
      </c>
      <c r="F186">
        <v>44</v>
      </c>
      <c r="G186">
        <v>43088663</v>
      </c>
      <c r="H186">
        <v>0.1</v>
      </c>
      <c r="I186" s="2" t="b">
        <f t="shared" si="4"/>
        <v>0</v>
      </c>
      <c r="J186" s="2" t="str">
        <f t="shared" si="5"/>
        <v>202115-24 yearsGR113-059</v>
      </c>
    </row>
    <row r="187" spans="2:10" x14ac:dyDescent="0.35">
      <c r="B187" s="1" t="s">
        <v>18</v>
      </c>
      <c r="C187" s="1" t="s">
        <v>19</v>
      </c>
      <c r="D187" t="s">
        <v>119</v>
      </c>
      <c r="E187" t="s">
        <v>118</v>
      </c>
      <c r="F187">
        <v>68</v>
      </c>
      <c r="G187">
        <v>43088663</v>
      </c>
      <c r="H187">
        <v>0.2</v>
      </c>
      <c r="I187" s="2" t="b">
        <f t="shared" si="4"/>
        <v>0</v>
      </c>
      <c r="J187" s="2" t="str">
        <f t="shared" si="5"/>
        <v>202115-24 yearsGR113-061</v>
      </c>
    </row>
    <row r="188" spans="2:10" x14ac:dyDescent="0.35">
      <c r="B188" s="1" t="s">
        <v>18</v>
      </c>
      <c r="C188" s="1" t="s">
        <v>19</v>
      </c>
      <c r="D188" t="s">
        <v>117</v>
      </c>
      <c r="E188" t="s">
        <v>116</v>
      </c>
      <c r="F188">
        <v>23</v>
      </c>
      <c r="G188">
        <v>43088663</v>
      </c>
      <c r="H188">
        <v>0.1</v>
      </c>
      <c r="I188" s="2" t="b">
        <f t="shared" si="4"/>
        <v>0</v>
      </c>
      <c r="J188" s="2" t="str">
        <f t="shared" si="5"/>
        <v>202115-24 yearsGR113-062</v>
      </c>
    </row>
    <row r="189" spans="2:10" x14ac:dyDescent="0.35">
      <c r="B189" s="1" t="s">
        <v>18</v>
      </c>
      <c r="C189" s="1" t="s">
        <v>19</v>
      </c>
      <c r="D189" t="s">
        <v>115</v>
      </c>
      <c r="E189" t="s">
        <v>114</v>
      </c>
      <c r="F189">
        <v>45</v>
      </c>
      <c r="G189">
        <v>43088663</v>
      </c>
      <c r="H189">
        <v>0.1</v>
      </c>
      <c r="I189" s="2" t="b">
        <f t="shared" si="4"/>
        <v>0</v>
      </c>
      <c r="J189" s="2" t="str">
        <f t="shared" si="5"/>
        <v>202115-24 yearsGR113-063</v>
      </c>
    </row>
    <row r="190" spans="2:10" x14ac:dyDescent="0.35">
      <c r="B190" s="1" t="s">
        <v>18</v>
      </c>
      <c r="C190" s="1" t="s">
        <v>19</v>
      </c>
      <c r="D190" t="s">
        <v>113</v>
      </c>
      <c r="E190" t="s">
        <v>112</v>
      </c>
      <c r="F190">
        <v>746</v>
      </c>
      <c r="G190">
        <v>43088663</v>
      </c>
      <c r="H190">
        <v>1.7</v>
      </c>
      <c r="I190" s="2" t="b">
        <f t="shared" si="4"/>
        <v>0</v>
      </c>
      <c r="J190" s="2" t="str">
        <f t="shared" si="5"/>
        <v>202115-24 yearsGR113-064</v>
      </c>
    </row>
    <row r="191" spans="2:10" x14ac:dyDescent="0.35">
      <c r="B191" s="1" t="s">
        <v>18</v>
      </c>
      <c r="C191" s="1" t="s">
        <v>19</v>
      </c>
      <c r="D191" t="s">
        <v>111</v>
      </c>
      <c r="E191" t="s">
        <v>110</v>
      </c>
      <c r="F191">
        <v>15</v>
      </c>
      <c r="G191">
        <v>43088663</v>
      </c>
      <c r="H191" t="s">
        <v>10</v>
      </c>
      <c r="I191" s="2" t="b">
        <f t="shared" si="4"/>
        <v>0</v>
      </c>
      <c r="J191" s="2" t="str">
        <f t="shared" si="5"/>
        <v>202115-24 yearsGR113-065</v>
      </c>
    </row>
    <row r="192" spans="2:10" x14ac:dyDescent="0.35">
      <c r="B192" s="1" t="s">
        <v>18</v>
      </c>
      <c r="C192" s="1" t="s">
        <v>19</v>
      </c>
      <c r="D192" t="s">
        <v>216</v>
      </c>
      <c r="E192" t="s">
        <v>215</v>
      </c>
      <c r="F192">
        <v>23</v>
      </c>
      <c r="G192">
        <v>43088663</v>
      </c>
      <c r="H192">
        <v>0.1</v>
      </c>
      <c r="I192" s="2" t="b">
        <f t="shared" si="4"/>
        <v>0</v>
      </c>
      <c r="J192" s="2" t="str">
        <f t="shared" si="5"/>
        <v>202115-24 yearsGR113-066</v>
      </c>
    </row>
    <row r="193" spans="2:10" x14ac:dyDescent="0.35">
      <c r="B193" s="1" t="s">
        <v>18</v>
      </c>
      <c r="C193" s="1" t="s">
        <v>19</v>
      </c>
      <c r="D193" t="s">
        <v>214</v>
      </c>
      <c r="E193" t="s">
        <v>213</v>
      </c>
      <c r="F193">
        <v>36</v>
      </c>
      <c r="G193">
        <v>43088663</v>
      </c>
      <c r="H193">
        <v>0.1</v>
      </c>
      <c r="I193" s="2" t="b">
        <f t="shared" si="4"/>
        <v>0</v>
      </c>
      <c r="J193" s="2" t="str">
        <f t="shared" si="5"/>
        <v>202115-24 yearsGR113-067</v>
      </c>
    </row>
    <row r="194" spans="2:10" x14ac:dyDescent="0.35">
      <c r="B194" s="1" t="s">
        <v>18</v>
      </c>
      <c r="C194" s="1" t="s">
        <v>19</v>
      </c>
      <c r="D194" t="s">
        <v>109</v>
      </c>
      <c r="E194" t="s">
        <v>108</v>
      </c>
      <c r="F194">
        <v>672</v>
      </c>
      <c r="G194">
        <v>43088663</v>
      </c>
      <c r="H194">
        <v>1.6</v>
      </c>
      <c r="I194" s="2" t="b">
        <f t="shared" si="4"/>
        <v>0</v>
      </c>
      <c r="J194" s="2" t="str">
        <f t="shared" si="5"/>
        <v>202115-24 yearsGR113-068</v>
      </c>
    </row>
    <row r="195" spans="2:10" x14ac:dyDescent="0.35">
      <c r="B195" s="1" t="s">
        <v>18</v>
      </c>
      <c r="C195" s="1" t="s">
        <v>19</v>
      </c>
      <c r="D195" t="s">
        <v>212</v>
      </c>
      <c r="E195" t="s">
        <v>211</v>
      </c>
      <c r="F195">
        <v>24</v>
      </c>
      <c r="G195">
        <v>43088663</v>
      </c>
      <c r="H195">
        <v>0.1</v>
      </c>
      <c r="I195" s="2" t="b">
        <f t="shared" ref="I195:I258" si="6">LEFT(D195,1)="#"</f>
        <v>1</v>
      </c>
      <c r="J195" s="2" t="str">
        <f t="shared" ref="J195:J258" si="7">"2021"&amp;B195&amp;E195</f>
        <v>202115-24 yearsGR113-069</v>
      </c>
    </row>
    <row r="196" spans="2:10" x14ac:dyDescent="0.35">
      <c r="B196" s="1" t="s">
        <v>18</v>
      </c>
      <c r="C196" s="1" t="s">
        <v>19</v>
      </c>
      <c r="D196" t="s">
        <v>107</v>
      </c>
      <c r="E196" t="s">
        <v>106</v>
      </c>
      <c r="F196">
        <v>190</v>
      </c>
      <c r="G196">
        <v>43088663</v>
      </c>
      <c r="H196">
        <v>0.4</v>
      </c>
      <c r="I196" s="2" t="b">
        <f t="shared" si="6"/>
        <v>1</v>
      </c>
      <c r="J196" s="2" t="str">
        <f t="shared" si="7"/>
        <v>202115-24 yearsGR113-070</v>
      </c>
    </row>
    <row r="197" spans="2:10" x14ac:dyDescent="0.35">
      <c r="B197" s="1" t="s">
        <v>18</v>
      </c>
      <c r="C197" s="1" t="s">
        <v>19</v>
      </c>
      <c r="D197" t="s">
        <v>208</v>
      </c>
      <c r="E197" t="s">
        <v>207</v>
      </c>
      <c r="F197">
        <v>44</v>
      </c>
      <c r="G197">
        <v>43088663</v>
      </c>
      <c r="H197">
        <v>0.1</v>
      </c>
      <c r="I197" s="2" t="b">
        <f t="shared" si="6"/>
        <v>0</v>
      </c>
      <c r="J197" s="2" t="str">
        <f t="shared" si="7"/>
        <v>202115-24 yearsGR113-072</v>
      </c>
    </row>
    <row r="198" spans="2:10" x14ac:dyDescent="0.35">
      <c r="B198" s="1" t="s">
        <v>18</v>
      </c>
      <c r="C198" s="1" t="s">
        <v>19</v>
      </c>
      <c r="D198" t="s">
        <v>206</v>
      </c>
      <c r="E198" t="s">
        <v>205</v>
      </c>
      <c r="F198">
        <v>25</v>
      </c>
      <c r="G198">
        <v>43088663</v>
      </c>
      <c r="H198">
        <v>0.1</v>
      </c>
      <c r="I198" s="2" t="b">
        <f t="shared" si="6"/>
        <v>1</v>
      </c>
      <c r="J198" s="2" t="str">
        <f t="shared" si="7"/>
        <v>202115-24 yearsGR113-073</v>
      </c>
    </row>
    <row r="199" spans="2:10" x14ac:dyDescent="0.35">
      <c r="B199" s="1" t="s">
        <v>18</v>
      </c>
      <c r="C199" s="1" t="s">
        <v>19</v>
      </c>
      <c r="D199" t="s">
        <v>204</v>
      </c>
      <c r="E199" t="s">
        <v>203</v>
      </c>
      <c r="F199">
        <v>19</v>
      </c>
      <c r="G199">
        <v>43088663</v>
      </c>
      <c r="H199" t="s">
        <v>10</v>
      </c>
      <c r="I199" s="2" t="b">
        <f t="shared" si="6"/>
        <v>0</v>
      </c>
      <c r="J199" s="2" t="str">
        <f t="shared" si="7"/>
        <v>202115-24 yearsGR113-074</v>
      </c>
    </row>
    <row r="200" spans="2:10" x14ac:dyDescent="0.35">
      <c r="B200" s="1" t="s">
        <v>18</v>
      </c>
      <c r="C200" s="1" t="s">
        <v>19</v>
      </c>
      <c r="D200" t="s">
        <v>105</v>
      </c>
      <c r="E200" t="s">
        <v>104</v>
      </c>
      <c r="F200">
        <v>61</v>
      </c>
      <c r="G200">
        <v>43088663</v>
      </c>
      <c r="H200">
        <v>0.1</v>
      </c>
      <c r="I200" s="2" t="b">
        <f t="shared" si="6"/>
        <v>0</v>
      </c>
      <c r="J200" s="2" t="str">
        <f t="shared" si="7"/>
        <v>202115-24 yearsGR113-075</v>
      </c>
    </row>
    <row r="201" spans="2:10" x14ac:dyDescent="0.35">
      <c r="B201" s="1" t="s">
        <v>18</v>
      </c>
      <c r="C201" s="1" t="s">
        <v>19</v>
      </c>
      <c r="D201" t="s">
        <v>103</v>
      </c>
      <c r="E201" t="s">
        <v>102</v>
      </c>
      <c r="F201">
        <v>128</v>
      </c>
      <c r="G201">
        <v>43088663</v>
      </c>
      <c r="H201">
        <v>0.3</v>
      </c>
      <c r="I201" s="2" t="b">
        <f t="shared" si="6"/>
        <v>1</v>
      </c>
      <c r="J201" s="2" t="str">
        <f t="shared" si="7"/>
        <v>202115-24 yearsGR113-076</v>
      </c>
    </row>
    <row r="202" spans="2:10" x14ac:dyDescent="0.35">
      <c r="B202" s="1" t="s">
        <v>18</v>
      </c>
      <c r="C202" s="1" t="s">
        <v>19</v>
      </c>
      <c r="D202" t="s">
        <v>101</v>
      </c>
      <c r="E202" t="s">
        <v>100</v>
      </c>
      <c r="F202">
        <v>120</v>
      </c>
      <c r="G202">
        <v>43088663</v>
      </c>
      <c r="H202">
        <v>0.3</v>
      </c>
      <c r="I202" s="2" t="b">
        <f t="shared" si="6"/>
        <v>0</v>
      </c>
      <c r="J202" s="2" t="str">
        <f t="shared" si="7"/>
        <v>202115-24 yearsGR113-078</v>
      </c>
    </row>
    <row r="203" spans="2:10" x14ac:dyDescent="0.35">
      <c r="B203" s="1" t="s">
        <v>18</v>
      </c>
      <c r="C203" s="1" t="s">
        <v>19</v>
      </c>
      <c r="D203" t="s">
        <v>99</v>
      </c>
      <c r="E203" t="s">
        <v>98</v>
      </c>
      <c r="F203">
        <v>158</v>
      </c>
      <c r="G203">
        <v>43088663</v>
      </c>
      <c r="H203">
        <v>0.4</v>
      </c>
      <c r="I203" s="2" t="b">
        <f t="shared" si="6"/>
        <v>1</v>
      </c>
      <c r="J203" s="2" t="str">
        <f t="shared" si="7"/>
        <v>202115-24 yearsGR113-082</v>
      </c>
    </row>
    <row r="204" spans="2:10" x14ac:dyDescent="0.35">
      <c r="B204" s="1" t="s">
        <v>18</v>
      </c>
      <c r="C204" s="1" t="s">
        <v>19</v>
      </c>
      <c r="D204" t="s">
        <v>190</v>
      </c>
      <c r="E204" t="s">
        <v>189</v>
      </c>
      <c r="F204">
        <v>140</v>
      </c>
      <c r="G204">
        <v>43088663</v>
      </c>
      <c r="H204">
        <v>0.3</v>
      </c>
      <c r="I204" s="2" t="b">
        <f t="shared" si="6"/>
        <v>0</v>
      </c>
      <c r="J204" s="2" t="str">
        <f t="shared" si="7"/>
        <v>202115-24 yearsGR113-085</v>
      </c>
    </row>
    <row r="205" spans="2:10" x14ac:dyDescent="0.35">
      <c r="B205" s="1" t="s">
        <v>18</v>
      </c>
      <c r="C205" s="1" t="s">
        <v>19</v>
      </c>
      <c r="D205" t="s">
        <v>97</v>
      </c>
      <c r="E205" t="s">
        <v>96</v>
      </c>
      <c r="F205">
        <v>14</v>
      </c>
      <c r="G205">
        <v>43088663</v>
      </c>
      <c r="H205" t="s">
        <v>10</v>
      </c>
      <c r="I205" s="2" t="b">
        <f t="shared" si="6"/>
        <v>0</v>
      </c>
      <c r="J205" s="2" t="str">
        <f t="shared" si="7"/>
        <v>202115-24 yearsGR113-086</v>
      </c>
    </row>
    <row r="206" spans="2:10" x14ac:dyDescent="0.35">
      <c r="B206" s="1" t="s">
        <v>18</v>
      </c>
      <c r="C206" s="1" t="s">
        <v>19</v>
      </c>
      <c r="D206" t="s">
        <v>95</v>
      </c>
      <c r="E206" t="s">
        <v>94</v>
      </c>
      <c r="F206">
        <v>52</v>
      </c>
      <c r="G206">
        <v>43088663</v>
      </c>
      <c r="H206">
        <v>0.1</v>
      </c>
      <c r="I206" s="2" t="b">
        <f t="shared" si="6"/>
        <v>1</v>
      </c>
      <c r="J206" s="2" t="str">
        <f t="shared" si="7"/>
        <v>202115-24 yearsGR113-088</v>
      </c>
    </row>
    <row r="207" spans="2:10" x14ac:dyDescent="0.35">
      <c r="B207" s="1" t="s">
        <v>18</v>
      </c>
      <c r="C207" s="1" t="s">
        <v>19</v>
      </c>
      <c r="D207" t="s">
        <v>186</v>
      </c>
      <c r="E207" t="s">
        <v>185</v>
      </c>
      <c r="F207">
        <v>129</v>
      </c>
      <c r="G207">
        <v>43088663</v>
      </c>
      <c r="H207">
        <v>0.3</v>
      </c>
      <c r="I207" s="2" t="b">
        <f t="shared" si="6"/>
        <v>0</v>
      </c>
      <c r="J207" s="2" t="str">
        <f t="shared" si="7"/>
        <v>202115-24 yearsGR113-089</v>
      </c>
    </row>
    <row r="208" spans="2:10" x14ac:dyDescent="0.35">
      <c r="B208" s="1" t="s">
        <v>18</v>
      </c>
      <c r="C208" s="1" t="s">
        <v>19</v>
      </c>
      <c r="D208" t="s">
        <v>182</v>
      </c>
      <c r="E208" t="s">
        <v>181</v>
      </c>
      <c r="F208">
        <v>10</v>
      </c>
      <c r="G208">
        <v>43088663</v>
      </c>
      <c r="H208" t="s">
        <v>10</v>
      </c>
      <c r="I208" s="2" t="b">
        <f t="shared" si="6"/>
        <v>1</v>
      </c>
      <c r="J208" s="2" t="str">
        <f t="shared" si="7"/>
        <v>202115-24 yearsGR113-091</v>
      </c>
    </row>
    <row r="209" spans="2:10" x14ac:dyDescent="0.35">
      <c r="B209" s="1" t="s">
        <v>18</v>
      </c>
      <c r="C209" s="1" t="s">
        <v>19</v>
      </c>
      <c r="D209" t="s">
        <v>93</v>
      </c>
      <c r="E209" t="s">
        <v>92</v>
      </c>
      <c r="F209">
        <v>59</v>
      </c>
      <c r="G209">
        <v>43088663</v>
      </c>
      <c r="H209">
        <v>0.1</v>
      </c>
      <c r="I209" s="2" t="b">
        <f t="shared" si="6"/>
        <v>1</v>
      </c>
      <c r="J209" s="2" t="str">
        <f t="shared" si="7"/>
        <v>202115-24 yearsGR113-093</v>
      </c>
    </row>
    <row r="210" spans="2:10" x14ac:dyDescent="0.35">
      <c r="B210" s="1" t="s">
        <v>18</v>
      </c>
      <c r="C210" s="1" t="s">
        <v>19</v>
      </c>
      <c r="D210" t="s">
        <v>91</v>
      </c>
      <c r="E210" t="s">
        <v>90</v>
      </c>
      <c r="F210">
        <v>46</v>
      </c>
      <c r="G210">
        <v>43088663</v>
      </c>
      <c r="H210">
        <v>0.1</v>
      </c>
      <c r="I210" s="2" t="b">
        <f t="shared" si="6"/>
        <v>0</v>
      </c>
      <c r="J210" s="2" t="str">
        <f t="shared" si="7"/>
        <v>202115-24 yearsGR113-094</v>
      </c>
    </row>
    <row r="211" spans="2:10" x14ac:dyDescent="0.35">
      <c r="B211" s="1" t="s">
        <v>18</v>
      </c>
      <c r="C211" s="1" t="s">
        <v>19</v>
      </c>
      <c r="D211" t="s">
        <v>178</v>
      </c>
      <c r="E211" t="s">
        <v>177</v>
      </c>
      <c r="F211">
        <v>13</v>
      </c>
      <c r="G211">
        <v>43088663</v>
      </c>
      <c r="H211" t="s">
        <v>10</v>
      </c>
      <c r="I211" s="2" t="b">
        <f t="shared" si="6"/>
        <v>0</v>
      </c>
      <c r="J211" s="2" t="str">
        <f t="shared" si="7"/>
        <v>202115-24 yearsGR113-095</v>
      </c>
    </row>
    <row r="212" spans="2:10" x14ac:dyDescent="0.35">
      <c r="B212" s="1" t="s">
        <v>18</v>
      </c>
      <c r="C212" s="1" t="s">
        <v>19</v>
      </c>
      <c r="D212" t="s">
        <v>89</v>
      </c>
      <c r="E212" t="s">
        <v>88</v>
      </c>
      <c r="F212">
        <v>54</v>
      </c>
      <c r="G212">
        <v>43088663</v>
      </c>
      <c r="H212">
        <v>0.1</v>
      </c>
      <c r="I212" s="2" t="b">
        <f t="shared" si="6"/>
        <v>1</v>
      </c>
      <c r="J212" s="2" t="str">
        <f t="shared" si="7"/>
        <v>202115-24 yearsGR113-097</v>
      </c>
    </row>
    <row r="213" spans="2:10" x14ac:dyDescent="0.35">
      <c r="B213" s="1" t="s">
        <v>18</v>
      </c>
      <c r="C213" s="1" t="s">
        <v>19</v>
      </c>
      <c r="D213" t="s">
        <v>87</v>
      </c>
      <c r="E213" t="s">
        <v>86</v>
      </c>
      <c r="F213">
        <v>51</v>
      </c>
      <c r="G213">
        <v>43088663</v>
      </c>
      <c r="H213">
        <v>0.1</v>
      </c>
      <c r="I213" s="2" t="b">
        <f t="shared" si="6"/>
        <v>0</v>
      </c>
      <c r="J213" s="2" t="str">
        <f t="shared" si="7"/>
        <v>202115-24 yearsGR113-100</v>
      </c>
    </row>
    <row r="214" spans="2:10" x14ac:dyDescent="0.35">
      <c r="B214" s="1" t="s">
        <v>18</v>
      </c>
      <c r="C214" s="1" t="s">
        <v>19</v>
      </c>
      <c r="D214" t="s">
        <v>304</v>
      </c>
      <c r="E214" t="s">
        <v>303</v>
      </c>
      <c r="F214">
        <v>214</v>
      </c>
      <c r="G214">
        <v>43088663</v>
      </c>
      <c r="H214">
        <v>0.5</v>
      </c>
      <c r="I214" s="2" t="b">
        <f t="shared" si="6"/>
        <v>1</v>
      </c>
      <c r="J214" s="2" t="str">
        <f t="shared" si="7"/>
        <v>202115-24 yearsGR113-105</v>
      </c>
    </row>
    <row r="215" spans="2:10" x14ac:dyDescent="0.35">
      <c r="B215" s="1" t="s">
        <v>18</v>
      </c>
      <c r="C215" s="1" t="s">
        <v>19</v>
      </c>
      <c r="D215" t="s">
        <v>307</v>
      </c>
      <c r="E215" t="s">
        <v>306</v>
      </c>
      <c r="F215">
        <v>11</v>
      </c>
      <c r="G215">
        <v>43088663</v>
      </c>
      <c r="H215" t="s">
        <v>10</v>
      </c>
      <c r="I215" s="2" t="b">
        <f t="shared" si="6"/>
        <v>0</v>
      </c>
      <c r="J215" s="2" t="str">
        <f t="shared" si="7"/>
        <v>202115-24 yearsGR113-106</v>
      </c>
    </row>
    <row r="216" spans="2:10" x14ac:dyDescent="0.35">
      <c r="B216" s="1" t="s">
        <v>18</v>
      </c>
      <c r="C216" s="1" t="s">
        <v>19</v>
      </c>
      <c r="D216" t="s">
        <v>302</v>
      </c>
      <c r="E216" t="s">
        <v>301</v>
      </c>
      <c r="F216">
        <v>203</v>
      </c>
      <c r="G216">
        <v>43088663</v>
      </c>
      <c r="H216">
        <v>0.5</v>
      </c>
      <c r="I216" s="2" t="b">
        <f t="shared" si="6"/>
        <v>0</v>
      </c>
      <c r="J216" s="2" t="str">
        <f t="shared" si="7"/>
        <v>202115-24 yearsGR113-107</v>
      </c>
    </row>
    <row r="217" spans="2:10" x14ac:dyDescent="0.35">
      <c r="B217" s="1" t="s">
        <v>18</v>
      </c>
      <c r="C217" s="1" t="s">
        <v>19</v>
      </c>
      <c r="D217" t="s">
        <v>85</v>
      </c>
      <c r="E217" t="s">
        <v>84</v>
      </c>
      <c r="F217">
        <v>19</v>
      </c>
      <c r="G217">
        <v>43088663</v>
      </c>
      <c r="H217" t="s">
        <v>10</v>
      </c>
      <c r="I217" s="2" t="b">
        <f t="shared" si="6"/>
        <v>1</v>
      </c>
      <c r="J217" s="2" t="str">
        <f t="shared" si="7"/>
        <v>202115-24 yearsGR113-108</v>
      </c>
    </row>
    <row r="218" spans="2:10" x14ac:dyDescent="0.35">
      <c r="B218" s="1" t="s">
        <v>18</v>
      </c>
      <c r="C218" s="1" t="s">
        <v>19</v>
      </c>
      <c r="D218" t="s">
        <v>164</v>
      </c>
      <c r="E218" t="s">
        <v>163</v>
      </c>
      <c r="F218">
        <v>419</v>
      </c>
      <c r="G218">
        <v>43088663</v>
      </c>
      <c r="H218">
        <v>1</v>
      </c>
      <c r="I218" s="2" t="b">
        <f t="shared" si="6"/>
        <v>1</v>
      </c>
      <c r="J218" s="2" t="str">
        <f t="shared" si="7"/>
        <v>202115-24 yearsGR113-109</v>
      </c>
    </row>
    <row r="219" spans="2:10" x14ac:dyDescent="0.35">
      <c r="B219" s="1" t="s">
        <v>18</v>
      </c>
      <c r="C219" s="1" t="s">
        <v>19</v>
      </c>
      <c r="D219" t="s">
        <v>83</v>
      </c>
      <c r="E219" t="s">
        <v>82</v>
      </c>
      <c r="F219">
        <v>603</v>
      </c>
      <c r="G219">
        <v>43088663</v>
      </c>
      <c r="H219">
        <v>1.4</v>
      </c>
      <c r="I219" s="2" t="b">
        <f t="shared" si="6"/>
        <v>0</v>
      </c>
      <c r="J219" s="2" t="str">
        <f t="shared" si="7"/>
        <v>202115-24 yearsGR113-110</v>
      </c>
    </row>
    <row r="220" spans="2:10" x14ac:dyDescent="0.35">
      <c r="B220" s="1" t="s">
        <v>18</v>
      </c>
      <c r="C220" s="1" t="s">
        <v>19</v>
      </c>
      <c r="D220" t="s">
        <v>81</v>
      </c>
      <c r="E220" t="s">
        <v>80</v>
      </c>
      <c r="F220">
        <v>2028</v>
      </c>
      <c r="G220">
        <v>43088663</v>
      </c>
      <c r="H220">
        <v>4.7</v>
      </c>
      <c r="I220" s="2" t="b">
        <f t="shared" si="6"/>
        <v>0</v>
      </c>
      <c r="J220" s="2" t="str">
        <f t="shared" si="7"/>
        <v>202115-24 yearsGR113-111</v>
      </c>
    </row>
    <row r="221" spans="2:10" x14ac:dyDescent="0.35">
      <c r="B221" s="1" t="s">
        <v>18</v>
      </c>
      <c r="C221" s="1" t="s">
        <v>19</v>
      </c>
      <c r="D221" t="s">
        <v>79</v>
      </c>
      <c r="E221" t="s">
        <v>78</v>
      </c>
      <c r="F221">
        <v>15792</v>
      </c>
      <c r="G221">
        <v>43088663</v>
      </c>
      <c r="H221">
        <v>36.700000000000003</v>
      </c>
      <c r="I221" s="2" t="b">
        <f t="shared" si="6"/>
        <v>1</v>
      </c>
      <c r="J221" s="2" t="str">
        <f t="shared" si="7"/>
        <v>202115-24 yearsGR113-112</v>
      </c>
    </row>
    <row r="222" spans="2:10" x14ac:dyDescent="0.35">
      <c r="B222" s="1" t="s">
        <v>18</v>
      </c>
      <c r="C222" s="1" t="s">
        <v>19</v>
      </c>
      <c r="D222" t="s">
        <v>77</v>
      </c>
      <c r="E222" t="s">
        <v>76</v>
      </c>
      <c r="F222">
        <v>7654</v>
      </c>
      <c r="G222">
        <v>43088663</v>
      </c>
      <c r="H222">
        <v>17.8</v>
      </c>
      <c r="I222" s="2" t="b">
        <f t="shared" si="6"/>
        <v>0</v>
      </c>
      <c r="J222" s="2" t="str">
        <f t="shared" si="7"/>
        <v>202115-24 yearsGR113-113</v>
      </c>
    </row>
    <row r="223" spans="2:10" x14ac:dyDescent="0.35">
      <c r="B223" s="1" t="s">
        <v>18</v>
      </c>
      <c r="C223" s="1" t="s">
        <v>19</v>
      </c>
      <c r="D223" t="s">
        <v>75</v>
      </c>
      <c r="E223" t="s">
        <v>74</v>
      </c>
      <c r="F223">
        <v>7425</v>
      </c>
      <c r="G223">
        <v>43088663</v>
      </c>
      <c r="H223">
        <v>17.2</v>
      </c>
      <c r="I223" s="2" t="b">
        <f t="shared" si="6"/>
        <v>0</v>
      </c>
      <c r="J223" s="2" t="str">
        <f t="shared" si="7"/>
        <v>202115-24 yearsGR113-114</v>
      </c>
    </row>
    <row r="224" spans="2:10" x14ac:dyDescent="0.35">
      <c r="B224" s="1" t="s">
        <v>18</v>
      </c>
      <c r="C224" s="1" t="s">
        <v>19</v>
      </c>
      <c r="D224" t="s">
        <v>162</v>
      </c>
      <c r="E224" t="s">
        <v>161</v>
      </c>
      <c r="F224">
        <v>98</v>
      </c>
      <c r="G224">
        <v>43088663</v>
      </c>
      <c r="H224">
        <v>0.2</v>
      </c>
      <c r="I224" s="2" t="b">
        <f t="shared" si="6"/>
        <v>0</v>
      </c>
      <c r="J224" s="2" t="str">
        <f t="shared" si="7"/>
        <v>202115-24 yearsGR113-115</v>
      </c>
    </row>
    <row r="225" spans="2:10" x14ac:dyDescent="0.35">
      <c r="B225" s="1" t="s">
        <v>18</v>
      </c>
      <c r="C225" s="1" t="s">
        <v>19</v>
      </c>
      <c r="D225" t="s">
        <v>160</v>
      </c>
      <c r="E225" t="s">
        <v>159</v>
      </c>
      <c r="F225">
        <v>131</v>
      </c>
      <c r="G225">
        <v>43088663</v>
      </c>
      <c r="H225">
        <v>0.3</v>
      </c>
      <c r="I225" s="2" t="b">
        <f t="shared" si="6"/>
        <v>0</v>
      </c>
      <c r="J225" s="2" t="str">
        <f t="shared" si="7"/>
        <v>202115-24 yearsGR113-116</v>
      </c>
    </row>
    <row r="226" spans="2:10" x14ac:dyDescent="0.35">
      <c r="B226" s="1" t="s">
        <v>18</v>
      </c>
      <c r="C226" s="1" t="s">
        <v>19</v>
      </c>
      <c r="D226" t="s">
        <v>73</v>
      </c>
      <c r="E226" t="s">
        <v>72</v>
      </c>
      <c r="F226">
        <v>8138</v>
      </c>
      <c r="G226">
        <v>43088663</v>
      </c>
      <c r="H226">
        <v>18.899999999999999</v>
      </c>
      <c r="I226" s="2" t="b">
        <f t="shared" si="6"/>
        <v>0</v>
      </c>
      <c r="J226" s="2" t="str">
        <f t="shared" si="7"/>
        <v>202115-24 yearsGR113-117</v>
      </c>
    </row>
    <row r="227" spans="2:10" x14ac:dyDescent="0.35">
      <c r="B227" s="1" t="s">
        <v>18</v>
      </c>
      <c r="C227" s="1" t="s">
        <v>19</v>
      </c>
      <c r="D227" t="s">
        <v>71</v>
      </c>
      <c r="E227" t="s">
        <v>70</v>
      </c>
      <c r="F227">
        <v>150</v>
      </c>
      <c r="G227">
        <v>43088663</v>
      </c>
      <c r="H227">
        <v>0.3</v>
      </c>
      <c r="I227" s="2" t="b">
        <f t="shared" si="6"/>
        <v>0</v>
      </c>
      <c r="J227" s="2" t="str">
        <f t="shared" si="7"/>
        <v>202115-24 yearsGR113-118</v>
      </c>
    </row>
    <row r="228" spans="2:10" x14ac:dyDescent="0.35">
      <c r="B228" s="1" t="s">
        <v>18</v>
      </c>
      <c r="C228" s="1" t="s">
        <v>19</v>
      </c>
      <c r="D228" t="s">
        <v>158</v>
      </c>
      <c r="E228" t="s">
        <v>157</v>
      </c>
      <c r="F228">
        <v>125</v>
      </c>
      <c r="G228">
        <v>43088663</v>
      </c>
      <c r="H228">
        <v>0.3</v>
      </c>
      <c r="I228" s="2" t="b">
        <f t="shared" si="6"/>
        <v>0</v>
      </c>
      <c r="J228" s="2" t="str">
        <f t="shared" si="7"/>
        <v>202115-24 yearsGR113-119</v>
      </c>
    </row>
    <row r="229" spans="2:10" x14ac:dyDescent="0.35">
      <c r="B229" s="1" t="s">
        <v>18</v>
      </c>
      <c r="C229" s="1" t="s">
        <v>19</v>
      </c>
      <c r="D229" t="s">
        <v>69</v>
      </c>
      <c r="E229" t="s">
        <v>68</v>
      </c>
      <c r="F229">
        <v>423</v>
      </c>
      <c r="G229">
        <v>43088663</v>
      </c>
      <c r="H229">
        <v>1</v>
      </c>
      <c r="I229" s="2" t="b">
        <f t="shared" si="6"/>
        <v>0</v>
      </c>
      <c r="J229" s="2" t="str">
        <f t="shared" si="7"/>
        <v>202115-24 yearsGR113-120</v>
      </c>
    </row>
    <row r="230" spans="2:10" x14ac:dyDescent="0.35">
      <c r="B230" s="1" t="s">
        <v>18</v>
      </c>
      <c r="C230" s="1" t="s">
        <v>19</v>
      </c>
      <c r="D230" t="s">
        <v>156</v>
      </c>
      <c r="E230" t="s">
        <v>155</v>
      </c>
      <c r="F230">
        <v>105</v>
      </c>
      <c r="G230">
        <v>43088663</v>
      </c>
      <c r="H230">
        <v>0.2</v>
      </c>
      <c r="I230" s="2" t="b">
        <f t="shared" si="6"/>
        <v>0</v>
      </c>
      <c r="J230" s="2" t="str">
        <f t="shared" si="7"/>
        <v>202115-24 yearsGR113-121</v>
      </c>
    </row>
    <row r="231" spans="2:10" x14ac:dyDescent="0.35">
      <c r="B231" s="1" t="s">
        <v>18</v>
      </c>
      <c r="C231" s="1" t="s">
        <v>19</v>
      </c>
      <c r="D231" t="s">
        <v>67</v>
      </c>
      <c r="E231" t="s">
        <v>66</v>
      </c>
      <c r="F231">
        <v>6929</v>
      </c>
      <c r="G231">
        <v>43088663</v>
      </c>
      <c r="H231">
        <v>16.100000000000001</v>
      </c>
      <c r="I231" s="2" t="b">
        <f t="shared" si="6"/>
        <v>0</v>
      </c>
      <c r="J231" s="2" t="str">
        <f t="shared" si="7"/>
        <v>202115-24 yearsGR113-122</v>
      </c>
    </row>
    <row r="232" spans="2:10" x14ac:dyDescent="0.35">
      <c r="B232" s="1" t="s">
        <v>18</v>
      </c>
      <c r="C232" s="1" t="s">
        <v>19</v>
      </c>
      <c r="D232" t="s">
        <v>154</v>
      </c>
      <c r="E232" t="s">
        <v>153</v>
      </c>
      <c r="F232">
        <v>406</v>
      </c>
      <c r="G232">
        <v>43088663</v>
      </c>
      <c r="H232">
        <v>0.9</v>
      </c>
      <c r="I232" s="2" t="b">
        <f t="shared" si="6"/>
        <v>0</v>
      </c>
      <c r="J232" s="2" t="str">
        <f t="shared" si="7"/>
        <v>202115-24 yearsGR113-123</v>
      </c>
    </row>
    <row r="233" spans="2:10" x14ac:dyDescent="0.35">
      <c r="B233" s="1" t="s">
        <v>18</v>
      </c>
      <c r="C233" s="1" t="s">
        <v>19</v>
      </c>
      <c r="D233" t="s">
        <v>65</v>
      </c>
      <c r="E233" t="s">
        <v>64</v>
      </c>
      <c r="F233">
        <v>6528</v>
      </c>
      <c r="G233">
        <v>43088663</v>
      </c>
      <c r="H233">
        <v>15.2</v>
      </c>
      <c r="I233" s="2" t="b">
        <f t="shared" si="6"/>
        <v>1</v>
      </c>
      <c r="J233" s="2" t="str">
        <f t="shared" si="7"/>
        <v>202115-24 yearsGR113-124</v>
      </c>
    </row>
    <row r="234" spans="2:10" x14ac:dyDescent="0.35">
      <c r="B234" s="1" t="s">
        <v>18</v>
      </c>
      <c r="C234" s="1" t="s">
        <v>19</v>
      </c>
      <c r="D234" t="s">
        <v>152</v>
      </c>
      <c r="E234" t="s">
        <v>151</v>
      </c>
      <c r="F234">
        <v>3590</v>
      </c>
      <c r="G234">
        <v>43088663</v>
      </c>
      <c r="H234">
        <v>8.3000000000000007</v>
      </c>
      <c r="I234" s="2" t="b">
        <f t="shared" si="6"/>
        <v>0</v>
      </c>
      <c r="J234" s="2" t="str">
        <f t="shared" si="7"/>
        <v>202115-24 yearsGR113-125</v>
      </c>
    </row>
    <row r="235" spans="2:10" x14ac:dyDescent="0.35">
      <c r="B235" s="1" t="s">
        <v>18</v>
      </c>
      <c r="C235" s="1" t="s">
        <v>19</v>
      </c>
      <c r="D235" t="s">
        <v>63</v>
      </c>
      <c r="E235" t="s">
        <v>62</v>
      </c>
      <c r="F235">
        <v>2938</v>
      </c>
      <c r="G235">
        <v>43088663</v>
      </c>
      <c r="H235">
        <v>6.8</v>
      </c>
      <c r="I235" s="2" t="b">
        <f t="shared" si="6"/>
        <v>0</v>
      </c>
      <c r="J235" s="2" t="str">
        <f t="shared" si="7"/>
        <v>202115-24 yearsGR113-126</v>
      </c>
    </row>
    <row r="236" spans="2:10" x14ac:dyDescent="0.35">
      <c r="B236" s="1" t="s">
        <v>18</v>
      </c>
      <c r="C236" s="1" t="s">
        <v>19</v>
      </c>
      <c r="D236" t="s">
        <v>61</v>
      </c>
      <c r="E236" t="s">
        <v>60</v>
      </c>
      <c r="F236">
        <v>6635</v>
      </c>
      <c r="G236">
        <v>43088663</v>
      </c>
      <c r="H236">
        <v>15.4</v>
      </c>
      <c r="I236" s="2" t="b">
        <f t="shared" si="6"/>
        <v>1</v>
      </c>
      <c r="J236" s="2" t="str">
        <f t="shared" si="7"/>
        <v>202115-24 yearsGR113-127</v>
      </c>
    </row>
    <row r="237" spans="2:10" x14ac:dyDescent="0.35">
      <c r="B237" s="1" t="s">
        <v>18</v>
      </c>
      <c r="C237" s="1" t="s">
        <v>19</v>
      </c>
      <c r="D237" t="s">
        <v>59</v>
      </c>
      <c r="E237" t="s">
        <v>58</v>
      </c>
      <c r="F237">
        <v>6207</v>
      </c>
      <c r="G237">
        <v>43088663</v>
      </c>
      <c r="H237">
        <v>14.4</v>
      </c>
      <c r="I237" s="2" t="b">
        <f t="shared" si="6"/>
        <v>0</v>
      </c>
      <c r="J237" s="2" t="str">
        <f t="shared" si="7"/>
        <v>202115-24 yearsGR113-128</v>
      </c>
    </row>
    <row r="238" spans="2:10" x14ac:dyDescent="0.35">
      <c r="B238" s="1" t="s">
        <v>18</v>
      </c>
      <c r="C238" s="1" t="s">
        <v>19</v>
      </c>
      <c r="D238" t="s">
        <v>57</v>
      </c>
      <c r="E238" t="s">
        <v>56</v>
      </c>
      <c r="F238">
        <v>428</v>
      </c>
      <c r="G238">
        <v>43088663</v>
      </c>
      <c r="H238">
        <v>1</v>
      </c>
      <c r="I238" s="2" t="b">
        <f t="shared" si="6"/>
        <v>0</v>
      </c>
      <c r="J238" s="2" t="str">
        <f t="shared" si="7"/>
        <v>202115-24 yearsGR113-129</v>
      </c>
    </row>
    <row r="239" spans="2:10" x14ac:dyDescent="0.35">
      <c r="B239" s="1" t="s">
        <v>18</v>
      </c>
      <c r="C239" s="1" t="s">
        <v>19</v>
      </c>
      <c r="D239" t="s">
        <v>300</v>
      </c>
      <c r="E239" t="s">
        <v>299</v>
      </c>
      <c r="F239">
        <v>101</v>
      </c>
      <c r="G239">
        <v>43088663</v>
      </c>
      <c r="H239">
        <v>0.2</v>
      </c>
      <c r="I239" s="2" t="b">
        <f t="shared" si="6"/>
        <v>1</v>
      </c>
      <c r="J239" s="2" t="str">
        <f t="shared" si="7"/>
        <v>202115-24 yearsGR113-130</v>
      </c>
    </row>
    <row r="240" spans="2:10" x14ac:dyDescent="0.35">
      <c r="B240" s="1" t="s">
        <v>18</v>
      </c>
      <c r="C240" s="1" t="s">
        <v>19</v>
      </c>
      <c r="D240" t="s">
        <v>55</v>
      </c>
      <c r="E240" t="s">
        <v>54</v>
      </c>
      <c r="F240">
        <v>528</v>
      </c>
      <c r="G240">
        <v>43088663</v>
      </c>
      <c r="H240">
        <v>1.2</v>
      </c>
      <c r="I240" s="2" t="b">
        <f t="shared" si="6"/>
        <v>0</v>
      </c>
      <c r="J240" s="2" t="str">
        <f t="shared" si="7"/>
        <v>202115-24 yearsGR113-131</v>
      </c>
    </row>
    <row r="241" spans="2:10" x14ac:dyDescent="0.35">
      <c r="B241" s="1" t="s">
        <v>18</v>
      </c>
      <c r="C241" s="1" t="s">
        <v>19</v>
      </c>
      <c r="D241" t="s">
        <v>150</v>
      </c>
      <c r="E241" t="s">
        <v>149</v>
      </c>
      <c r="F241">
        <v>140</v>
      </c>
      <c r="G241">
        <v>43088663</v>
      </c>
      <c r="H241">
        <v>0.3</v>
      </c>
      <c r="I241" s="2" t="b">
        <f t="shared" si="6"/>
        <v>0</v>
      </c>
      <c r="J241" s="2" t="str">
        <f t="shared" si="7"/>
        <v>202115-24 yearsGR113-132</v>
      </c>
    </row>
    <row r="242" spans="2:10" x14ac:dyDescent="0.35">
      <c r="B242" s="1" t="s">
        <v>18</v>
      </c>
      <c r="C242" s="1" t="s">
        <v>19</v>
      </c>
      <c r="D242" t="s">
        <v>53</v>
      </c>
      <c r="E242" t="s">
        <v>52</v>
      </c>
      <c r="F242">
        <v>388</v>
      </c>
      <c r="G242">
        <v>43088663</v>
      </c>
      <c r="H242">
        <v>0.9</v>
      </c>
      <c r="I242" s="2" t="b">
        <f t="shared" si="6"/>
        <v>0</v>
      </c>
      <c r="J242" s="2" t="str">
        <f t="shared" si="7"/>
        <v>202115-24 yearsGR113-133</v>
      </c>
    </row>
    <row r="243" spans="2:10" x14ac:dyDescent="0.35">
      <c r="B243" s="1" t="s">
        <v>18</v>
      </c>
      <c r="C243" s="1" t="s">
        <v>19</v>
      </c>
      <c r="D243" t="s">
        <v>147</v>
      </c>
      <c r="E243" t="s">
        <v>146</v>
      </c>
      <c r="F243">
        <v>73</v>
      </c>
      <c r="G243">
        <v>43088663</v>
      </c>
      <c r="H243">
        <v>0.2</v>
      </c>
      <c r="I243" s="2" t="b">
        <f t="shared" si="6"/>
        <v>1</v>
      </c>
      <c r="J243" s="2" t="str">
        <f t="shared" si="7"/>
        <v>202115-24 yearsGR113-135</v>
      </c>
    </row>
    <row r="244" spans="2:10" x14ac:dyDescent="0.35">
      <c r="B244" s="1" t="s">
        <v>18</v>
      </c>
      <c r="C244" s="1" t="s">
        <v>19</v>
      </c>
      <c r="D244" t="s">
        <v>51</v>
      </c>
      <c r="E244" t="s">
        <v>50</v>
      </c>
      <c r="F244">
        <v>1401</v>
      </c>
      <c r="G244">
        <v>43088663</v>
      </c>
      <c r="H244">
        <v>3.3</v>
      </c>
      <c r="I244" s="2" t="b">
        <f t="shared" si="6"/>
        <v>1</v>
      </c>
      <c r="J244" s="2" t="str">
        <f t="shared" si="7"/>
        <v>202115-24 yearsGR113-137</v>
      </c>
    </row>
    <row r="245" spans="2:10" x14ac:dyDescent="0.35">
      <c r="B245" s="1" t="s">
        <v>20</v>
      </c>
      <c r="C245" s="1" t="s">
        <v>21</v>
      </c>
      <c r="D245" t="s">
        <v>296</v>
      </c>
      <c r="E245" t="s">
        <v>295</v>
      </c>
      <c r="F245">
        <v>33</v>
      </c>
      <c r="G245">
        <v>45495105</v>
      </c>
      <c r="H245">
        <v>0.1</v>
      </c>
      <c r="I245" s="2" t="b">
        <f t="shared" si="6"/>
        <v>0</v>
      </c>
      <c r="J245" s="2" t="str">
        <f t="shared" si="7"/>
        <v>202125-34 yearsGR113-003</v>
      </c>
    </row>
    <row r="246" spans="2:10" x14ac:dyDescent="0.35">
      <c r="B246" s="1" t="s">
        <v>20</v>
      </c>
      <c r="C246" s="1" t="s">
        <v>21</v>
      </c>
      <c r="D246" t="s">
        <v>294</v>
      </c>
      <c r="E246" t="s">
        <v>293</v>
      </c>
      <c r="F246">
        <v>15</v>
      </c>
      <c r="G246">
        <v>45495105</v>
      </c>
      <c r="H246" t="s">
        <v>10</v>
      </c>
      <c r="I246" s="2" t="b">
        <f t="shared" si="6"/>
        <v>1</v>
      </c>
      <c r="J246" s="2" t="str">
        <f t="shared" si="7"/>
        <v>202125-34 yearsGR113-004</v>
      </c>
    </row>
    <row r="247" spans="2:10" x14ac:dyDescent="0.35">
      <c r="B247" s="1" t="s">
        <v>20</v>
      </c>
      <c r="C247" s="1" t="s">
        <v>21</v>
      </c>
      <c r="D247" t="s">
        <v>292</v>
      </c>
      <c r="E247" t="s">
        <v>291</v>
      </c>
      <c r="F247">
        <v>12</v>
      </c>
      <c r="G247">
        <v>45495105</v>
      </c>
      <c r="H247" t="s">
        <v>10</v>
      </c>
      <c r="I247" s="2" t="b">
        <f t="shared" si="6"/>
        <v>0</v>
      </c>
      <c r="J247" s="2" t="str">
        <f t="shared" si="7"/>
        <v>202125-34 yearsGR113-005</v>
      </c>
    </row>
    <row r="248" spans="2:10" x14ac:dyDescent="0.35">
      <c r="B248" s="1" t="s">
        <v>20</v>
      </c>
      <c r="C248" s="1" t="s">
        <v>21</v>
      </c>
      <c r="D248" t="s">
        <v>143</v>
      </c>
      <c r="E248" t="s">
        <v>142</v>
      </c>
      <c r="F248">
        <v>426</v>
      </c>
      <c r="G248">
        <v>45495105</v>
      </c>
      <c r="H248">
        <v>0.9</v>
      </c>
      <c r="I248" s="2" t="b">
        <f t="shared" si="6"/>
        <v>1</v>
      </c>
      <c r="J248" s="2" t="str">
        <f t="shared" si="7"/>
        <v>202125-34 yearsGR113-010</v>
      </c>
    </row>
    <row r="249" spans="2:10" x14ac:dyDescent="0.35">
      <c r="B249" s="1" t="s">
        <v>20</v>
      </c>
      <c r="C249" s="1" t="s">
        <v>21</v>
      </c>
      <c r="D249" t="s">
        <v>284</v>
      </c>
      <c r="E249" t="s">
        <v>283</v>
      </c>
      <c r="F249">
        <v>33</v>
      </c>
      <c r="G249">
        <v>45495105</v>
      </c>
      <c r="H249">
        <v>0.1</v>
      </c>
      <c r="I249" s="2" t="b">
        <f t="shared" si="6"/>
        <v>1</v>
      </c>
      <c r="J249" s="2" t="str">
        <f t="shared" si="7"/>
        <v>202125-34 yearsGR113-015</v>
      </c>
    </row>
    <row r="250" spans="2:10" x14ac:dyDescent="0.35">
      <c r="B250" s="1" t="s">
        <v>20</v>
      </c>
      <c r="C250" s="1" t="s">
        <v>21</v>
      </c>
      <c r="D250" t="s">
        <v>282</v>
      </c>
      <c r="E250" t="s">
        <v>281</v>
      </c>
      <c r="F250">
        <v>510</v>
      </c>
      <c r="G250">
        <v>45495105</v>
      </c>
      <c r="H250">
        <v>1.1000000000000001</v>
      </c>
      <c r="I250" s="2" t="b">
        <f t="shared" si="6"/>
        <v>1</v>
      </c>
      <c r="J250" s="2" t="str">
        <f t="shared" si="7"/>
        <v>202125-34 yearsGR113-016</v>
      </c>
    </row>
    <row r="251" spans="2:10" x14ac:dyDescent="0.35">
      <c r="B251" s="1" t="s">
        <v>20</v>
      </c>
      <c r="C251" s="1" t="s">
        <v>21</v>
      </c>
      <c r="D251" t="s">
        <v>141</v>
      </c>
      <c r="E251" t="s">
        <v>140</v>
      </c>
      <c r="F251">
        <v>6311</v>
      </c>
      <c r="G251">
        <v>45495105</v>
      </c>
      <c r="H251">
        <v>13.9</v>
      </c>
      <c r="I251" s="2" t="b">
        <f t="shared" si="6"/>
        <v>0</v>
      </c>
      <c r="J251" s="2" t="str">
        <f t="shared" si="7"/>
        <v>202125-34 yearsGR113-018</v>
      </c>
    </row>
    <row r="252" spans="2:10" x14ac:dyDescent="0.35">
      <c r="B252" s="1" t="s">
        <v>20</v>
      </c>
      <c r="C252" s="1" t="s">
        <v>21</v>
      </c>
      <c r="D252" t="s">
        <v>139</v>
      </c>
      <c r="E252" t="s">
        <v>138</v>
      </c>
      <c r="F252">
        <v>3615</v>
      </c>
      <c r="G252">
        <v>45495105</v>
      </c>
      <c r="H252">
        <v>7.9</v>
      </c>
      <c r="I252" s="2" t="b">
        <f t="shared" si="6"/>
        <v>1</v>
      </c>
      <c r="J252" s="2" t="str">
        <f t="shared" si="7"/>
        <v>202125-34 yearsGR113-019</v>
      </c>
    </row>
    <row r="253" spans="2:10" x14ac:dyDescent="0.35">
      <c r="B253" s="1" t="s">
        <v>20</v>
      </c>
      <c r="C253" s="1" t="s">
        <v>21</v>
      </c>
      <c r="D253" t="s">
        <v>280</v>
      </c>
      <c r="E253" t="s">
        <v>279</v>
      </c>
      <c r="F253">
        <v>52</v>
      </c>
      <c r="G253">
        <v>45495105</v>
      </c>
      <c r="H253">
        <v>0.1</v>
      </c>
      <c r="I253" s="2" t="b">
        <f t="shared" si="6"/>
        <v>0</v>
      </c>
      <c r="J253" s="2" t="str">
        <f t="shared" si="7"/>
        <v>202125-34 yearsGR113-020</v>
      </c>
    </row>
    <row r="254" spans="2:10" x14ac:dyDescent="0.35">
      <c r="B254" s="1" t="s">
        <v>20</v>
      </c>
      <c r="C254" s="1" t="s">
        <v>21</v>
      </c>
      <c r="D254" t="s">
        <v>278</v>
      </c>
      <c r="E254" t="s">
        <v>277</v>
      </c>
      <c r="F254">
        <v>37</v>
      </c>
      <c r="G254">
        <v>45495105</v>
      </c>
      <c r="H254">
        <v>0.1</v>
      </c>
      <c r="I254" s="2" t="b">
        <f t="shared" si="6"/>
        <v>0</v>
      </c>
      <c r="J254" s="2" t="str">
        <f t="shared" si="7"/>
        <v>202125-34 yearsGR113-021</v>
      </c>
    </row>
    <row r="255" spans="2:10" x14ac:dyDescent="0.35">
      <c r="B255" s="1" t="s">
        <v>20</v>
      </c>
      <c r="C255" s="1" t="s">
        <v>21</v>
      </c>
      <c r="D255" t="s">
        <v>276</v>
      </c>
      <c r="E255" t="s">
        <v>275</v>
      </c>
      <c r="F255">
        <v>131</v>
      </c>
      <c r="G255">
        <v>45495105</v>
      </c>
      <c r="H255">
        <v>0.3</v>
      </c>
      <c r="I255" s="2" t="b">
        <f t="shared" si="6"/>
        <v>0</v>
      </c>
      <c r="J255" s="2" t="str">
        <f t="shared" si="7"/>
        <v>202125-34 yearsGR113-022</v>
      </c>
    </row>
    <row r="256" spans="2:10" x14ac:dyDescent="0.35">
      <c r="B256" s="1" t="s">
        <v>20</v>
      </c>
      <c r="C256" s="1" t="s">
        <v>21</v>
      </c>
      <c r="D256" t="s">
        <v>274</v>
      </c>
      <c r="E256" t="s">
        <v>273</v>
      </c>
      <c r="F256">
        <v>356</v>
      </c>
      <c r="G256">
        <v>45495105</v>
      </c>
      <c r="H256">
        <v>0.8</v>
      </c>
      <c r="I256" s="2" t="b">
        <f t="shared" si="6"/>
        <v>0</v>
      </c>
      <c r="J256" s="2" t="str">
        <f t="shared" si="7"/>
        <v>202125-34 yearsGR113-023</v>
      </c>
    </row>
    <row r="257" spans="2:10" x14ac:dyDescent="0.35">
      <c r="B257" s="1" t="s">
        <v>20</v>
      </c>
      <c r="C257" s="1" t="s">
        <v>21</v>
      </c>
      <c r="D257" t="s">
        <v>272</v>
      </c>
      <c r="E257" t="s">
        <v>271</v>
      </c>
      <c r="F257">
        <v>108</v>
      </c>
      <c r="G257">
        <v>45495105</v>
      </c>
      <c r="H257">
        <v>0.2</v>
      </c>
      <c r="I257" s="2" t="b">
        <f t="shared" si="6"/>
        <v>0</v>
      </c>
      <c r="J257" s="2" t="str">
        <f t="shared" si="7"/>
        <v>202125-34 yearsGR113-024</v>
      </c>
    </row>
    <row r="258" spans="2:10" x14ac:dyDescent="0.35">
      <c r="B258" s="1" t="s">
        <v>20</v>
      </c>
      <c r="C258" s="1" t="s">
        <v>21</v>
      </c>
      <c r="D258" t="s">
        <v>270</v>
      </c>
      <c r="E258" t="s">
        <v>269</v>
      </c>
      <c r="F258">
        <v>59</v>
      </c>
      <c r="G258">
        <v>45495105</v>
      </c>
      <c r="H258">
        <v>0.1</v>
      </c>
      <c r="I258" s="2" t="b">
        <f t="shared" si="6"/>
        <v>0</v>
      </c>
      <c r="J258" s="2" t="str">
        <f t="shared" si="7"/>
        <v>202125-34 yearsGR113-025</v>
      </c>
    </row>
    <row r="259" spans="2:10" x14ac:dyDescent="0.35">
      <c r="B259" s="1" t="s">
        <v>20</v>
      </c>
      <c r="C259" s="1" t="s">
        <v>21</v>
      </c>
      <c r="D259" t="s">
        <v>266</v>
      </c>
      <c r="E259" t="s">
        <v>265</v>
      </c>
      <c r="F259">
        <v>119</v>
      </c>
      <c r="G259">
        <v>45495105</v>
      </c>
      <c r="H259">
        <v>0.3</v>
      </c>
      <c r="I259" s="2" t="b">
        <f t="shared" ref="I259:I322" si="8">LEFT(D259,1)="#"</f>
        <v>0</v>
      </c>
      <c r="J259" s="2" t="str">
        <f t="shared" ref="J259:J322" si="9">"2021"&amp;B259&amp;E259</f>
        <v>202125-34 yearsGR113-027</v>
      </c>
    </row>
    <row r="260" spans="2:10" x14ac:dyDescent="0.35">
      <c r="B260" s="1" t="s">
        <v>20</v>
      </c>
      <c r="C260" s="1" t="s">
        <v>21</v>
      </c>
      <c r="D260" t="s">
        <v>264</v>
      </c>
      <c r="E260" t="s">
        <v>263</v>
      </c>
      <c r="F260">
        <v>81</v>
      </c>
      <c r="G260">
        <v>45495105</v>
      </c>
      <c r="H260">
        <v>0.2</v>
      </c>
      <c r="I260" s="2" t="b">
        <f t="shared" si="8"/>
        <v>0</v>
      </c>
      <c r="J260" s="2" t="str">
        <f t="shared" si="9"/>
        <v>202125-34 yearsGR113-028</v>
      </c>
    </row>
    <row r="261" spans="2:10" x14ac:dyDescent="0.35">
      <c r="B261" s="1" t="s">
        <v>20</v>
      </c>
      <c r="C261" s="1" t="s">
        <v>21</v>
      </c>
      <c r="D261" t="s">
        <v>137</v>
      </c>
      <c r="E261" t="s">
        <v>136</v>
      </c>
      <c r="F261">
        <v>371</v>
      </c>
      <c r="G261">
        <v>45495105</v>
      </c>
      <c r="H261">
        <v>0.8</v>
      </c>
      <c r="I261" s="2" t="b">
        <f t="shared" si="8"/>
        <v>0</v>
      </c>
      <c r="J261" s="2" t="str">
        <f t="shared" si="9"/>
        <v>202125-34 yearsGR113-029</v>
      </c>
    </row>
    <row r="262" spans="2:10" x14ac:dyDescent="0.35">
      <c r="B262" s="1" t="s">
        <v>20</v>
      </c>
      <c r="C262" s="1" t="s">
        <v>21</v>
      </c>
      <c r="D262" t="s">
        <v>262</v>
      </c>
      <c r="E262" t="s">
        <v>261</v>
      </c>
      <c r="F262">
        <v>234</v>
      </c>
      <c r="G262">
        <v>45495105</v>
      </c>
      <c r="H262">
        <v>0.5</v>
      </c>
      <c r="I262" s="2" t="b">
        <f t="shared" si="8"/>
        <v>0</v>
      </c>
      <c r="J262" s="2" t="str">
        <f t="shared" si="9"/>
        <v>202125-34 yearsGR113-030</v>
      </c>
    </row>
    <row r="263" spans="2:10" x14ac:dyDescent="0.35">
      <c r="B263" s="1" t="s">
        <v>20</v>
      </c>
      <c r="C263" s="1" t="s">
        <v>21</v>
      </c>
      <c r="D263" t="s">
        <v>260</v>
      </c>
      <c r="E263" t="s">
        <v>259</v>
      </c>
      <c r="F263">
        <v>50</v>
      </c>
      <c r="G263">
        <v>45495105</v>
      </c>
      <c r="H263">
        <v>0.1</v>
      </c>
      <c r="I263" s="2" t="b">
        <f t="shared" si="8"/>
        <v>0</v>
      </c>
      <c r="J263" s="2" t="str">
        <f t="shared" si="9"/>
        <v>202125-34 yearsGR113-031</v>
      </c>
    </row>
    <row r="264" spans="2:10" x14ac:dyDescent="0.35">
      <c r="B264" s="1" t="s">
        <v>20</v>
      </c>
      <c r="C264" s="1" t="s">
        <v>21</v>
      </c>
      <c r="D264" t="s">
        <v>258</v>
      </c>
      <c r="E264" t="s">
        <v>257</v>
      </c>
      <c r="F264">
        <v>95</v>
      </c>
      <c r="G264">
        <v>45495105</v>
      </c>
      <c r="H264">
        <v>0.2</v>
      </c>
      <c r="I264" s="2" t="b">
        <f t="shared" si="8"/>
        <v>0</v>
      </c>
      <c r="J264" s="2" t="str">
        <f t="shared" si="9"/>
        <v>202125-34 yearsGR113-032</v>
      </c>
    </row>
    <row r="265" spans="2:10" x14ac:dyDescent="0.35">
      <c r="B265" s="1" t="s">
        <v>20</v>
      </c>
      <c r="C265" s="1" t="s">
        <v>21</v>
      </c>
      <c r="D265" t="s">
        <v>254</v>
      </c>
      <c r="E265" t="s">
        <v>253</v>
      </c>
      <c r="F265">
        <v>61</v>
      </c>
      <c r="G265">
        <v>45495105</v>
      </c>
      <c r="H265">
        <v>0.1</v>
      </c>
      <c r="I265" s="2" t="b">
        <f t="shared" si="8"/>
        <v>0</v>
      </c>
      <c r="J265" s="2" t="str">
        <f t="shared" si="9"/>
        <v>202125-34 yearsGR113-034</v>
      </c>
    </row>
    <row r="266" spans="2:10" x14ac:dyDescent="0.35">
      <c r="B266" s="1" t="s">
        <v>20</v>
      </c>
      <c r="C266" s="1" t="s">
        <v>21</v>
      </c>
      <c r="D266" t="s">
        <v>250</v>
      </c>
      <c r="E266" t="s">
        <v>249</v>
      </c>
      <c r="F266">
        <v>419</v>
      </c>
      <c r="G266">
        <v>45495105</v>
      </c>
      <c r="H266">
        <v>0.9</v>
      </c>
      <c r="I266" s="2" t="b">
        <f t="shared" si="8"/>
        <v>0</v>
      </c>
      <c r="J266" s="2" t="str">
        <f t="shared" si="9"/>
        <v>202125-34 yearsGR113-036</v>
      </c>
    </row>
    <row r="267" spans="2:10" x14ac:dyDescent="0.35">
      <c r="B267" s="1" t="s">
        <v>20</v>
      </c>
      <c r="C267" s="1" t="s">
        <v>21</v>
      </c>
      <c r="D267" t="s">
        <v>135</v>
      </c>
      <c r="E267" t="s">
        <v>134</v>
      </c>
      <c r="F267">
        <v>569</v>
      </c>
      <c r="G267">
        <v>45495105</v>
      </c>
      <c r="H267">
        <v>1.3</v>
      </c>
      <c r="I267" s="2" t="b">
        <f t="shared" si="8"/>
        <v>0</v>
      </c>
      <c r="J267" s="2" t="str">
        <f t="shared" si="9"/>
        <v>202125-34 yearsGR113-037</v>
      </c>
    </row>
    <row r="268" spans="2:10" x14ac:dyDescent="0.35">
      <c r="B268" s="1" t="s">
        <v>20</v>
      </c>
      <c r="C268" s="1" t="s">
        <v>21</v>
      </c>
      <c r="D268" t="s">
        <v>248</v>
      </c>
      <c r="E268" t="s">
        <v>247</v>
      </c>
      <c r="F268">
        <v>46</v>
      </c>
      <c r="G268">
        <v>45495105</v>
      </c>
      <c r="H268">
        <v>0.1</v>
      </c>
      <c r="I268" s="2" t="b">
        <f t="shared" si="8"/>
        <v>0</v>
      </c>
      <c r="J268" s="2" t="str">
        <f t="shared" si="9"/>
        <v>202125-34 yearsGR113-038</v>
      </c>
    </row>
    <row r="269" spans="2:10" x14ac:dyDescent="0.35">
      <c r="B269" s="1" t="s">
        <v>20</v>
      </c>
      <c r="C269" s="1" t="s">
        <v>21</v>
      </c>
      <c r="D269" t="s">
        <v>133</v>
      </c>
      <c r="E269" t="s">
        <v>132</v>
      </c>
      <c r="F269">
        <v>154</v>
      </c>
      <c r="G269">
        <v>45495105</v>
      </c>
      <c r="H269">
        <v>0.3</v>
      </c>
      <c r="I269" s="2" t="b">
        <f t="shared" si="8"/>
        <v>0</v>
      </c>
      <c r="J269" s="2" t="str">
        <f t="shared" si="9"/>
        <v>202125-34 yearsGR113-039</v>
      </c>
    </row>
    <row r="270" spans="2:10" x14ac:dyDescent="0.35">
      <c r="B270" s="1" t="s">
        <v>20</v>
      </c>
      <c r="C270" s="1" t="s">
        <v>21</v>
      </c>
      <c r="D270" t="s">
        <v>246</v>
      </c>
      <c r="E270" t="s">
        <v>245</v>
      </c>
      <c r="F270">
        <v>363</v>
      </c>
      <c r="G270">
        <v>45495105</v>
      </c>
      <c r="H270">
        <v>0.8</v>
      </c>
      <c r="I270" s="2" t="b">
        <f t="shared" si="8"/>
        <v>0</v>
      </c>
      <c r="J270" s="2" t="str">
        <f t="shared" si="9"/>
        <v>202125-34 yearsGR113-040</v>
      </c>
    </row>
    <row r="271" spans="2:10" x14ac:dyDescent="0.35">
      <c r="B271" s="1" t="s">
        <v>20</v>
      </c>
      <c r="C271" s="1" t="s">
        <v>21</v>
      </c>
      <c r="D271" t="s">
        <v>240</v>
      </c>
      <c r="E271" t="s">
        <v>239</v>
      </c>
      <c r="F271">
        <v>858</v>
      </c>
      <c r="G271">
        <v>45495105</v>
      </c>
      <c r="H271">
        <v>1.9</v>
      </c>
      <c r="I271" s="2" t="b">
        <f t="shared" si="8"/>
        <v>0</v>
      </c>
      <c r="J271" s="2" t="str">
        <f t="shared" si="9"/>
        <v>202125-34 yearsGR113-043</v>
      </c>
    </row>
    <row r="272" spans="2:10" x14ac:dyDescent="0.35">
      <c r="B272" s="1" t="s">
        <v>20</v>
      </c>
      <c r="C272" s="1" t="s">
        <v>21</v>
      </c>
      <c r="D272" t="s">
        <v>238</v>
      </c>
      <c r="E272" t="s">
        <v>237</v>
      </c>
      <c r="F272">
        <v>126</v>
      </c>
      <c r="G272">
        <v>45495105</v>
      </c>
      <c r="H272">
        <v>0.3</v>
      </c>
      <c r="I272" s="2" t="b">
        <f t="shared" si="8"/>
        <v>1</v>
      </c>
      <c r="J272" s="2" t="str">
        <f t="shared" si="9"/>
        <v>202125-34 yearsGR113-044</v>
      </c>
    </row>
    <row r="273" spans="2:10" x14ac:dyDescent="0.35">
      <c r="B273" s="1" t="s">
        <v>20</v>
      </c>
      <c r="C273" s="1" t="s">
        <v>21</v>
      </c>
      <c r="D273" t="s">
        <v>236</v>
      </c>
      <c r="E273" t="s">
        <v>235</v>
      </c>
      <c r="F273">
        <v>148</v>
      </c>
      <c r="G273">
        <v>45495105</v>
      </c>
      <c r="H273">
        <v>0.3</v>
      </c>
      <c r="I273" s="2" t="b">
        <f t="shared" si="8"/>
        <v>1</v>
      </c>
      <c r="J273" s="2" t="str">
        <f t="shared" si="9"/>
        <v>202125-34 yearsGR113-045</v>
      </c>
    </row>
    <row r="274" spans="2:10" x14ac:dyDescent="0.35">
      <c r="B274" s="1" t="s">
        <v>20</v>
      </c>
      <c r="C274" s="1" t="s">
        <v>21</v>
      </c>
      <c r="D274" t="s">
        <v>131</v>
      </c>
      <c r="E274" t="s">
        <v>130</v>
      </c>
      <c r="F274">
        <v>1285</v>
      </c>
      <c r="G274">
        <v>45495105</v>
      </c>
      <c r="H274">
        <v>2.8</v>
      </c>
      <c r="I274" s="2" t="b">
        <f t="shared" si="8"/>
        <v>1</v>
      </c>
      <c r="J274" s="2" t="str">
        <f t="shared" si="9"/>
        <v>202125-34 yearsGR113-046</v>
      </c>
    </row>
    <row r="275" spans="2:10" x14ac:dyDescent="0.35">
      <c r="B275" s="1" t="s">
        <v>20</v>
      </c>
      <c r="C275" s="1" t="s">
        <v>21</v>
      </c>
      <c r="D275" t="s">
        <v>234</v>
      </c>
      <c r="E275" t="s">
        <v>233</v>
      </c>
      <c r="F275">
        <v>53</v>
      </c>
      <c r="G275">
        <v>45495105</v>
      </c>
      <c r="H275">
        <v>0.1</v>
      </c>
      <c r="I275" s="2" t="b">
        <f t="shared" si="8"/>
        <v>1</v>
      </c>
      <c r="J275" s="2" t="str">
        <f t="shared" si="9"/>
        <v>202125-34 yearsGR113-047</v>
      </c>
    </row>
    <row r="276" spans="2:10" x14ac:dyDescent="0.35">
      <c r="B276" s="1" t="s">
        <v>20</v>
      </c>
      <c r="C276" s="1" t="s">
        <v>21</v>
      </c>
      <c r="D276" t="s">
        <v>232</v>
      </c>
      <c r="E276" t="s">
        <v>231</v>
      </c>
      <c r="F276">
        <v>51</v>
      </c>
      <c r="G276">
        <v>45495105</v>
      </c>
      <c r="H276">
        <v>0.1</v>
      </c>
      <c r="I276" s="2" t="b">
        <f t="shared" si="8"/>
        <v>0</v>
      </c>
      <c r="J276" s="2" t="str">
        <f t="shared" si="9"/>
        <v>202125-34 yearsGR113-048</v>
      </c>
    </row>
    <row r="277" spans="2:10" x14ac:dyDescent="0.35">
      <c r="B277" s="1" t="s">
        <v>20</v>
      </c>
      <c r="C277" s="1" t="s">
        <v>21</v>
      </c>
      <c r="D277" t="s">
        <v>228</v>
      </c>
      <c r="E277" t="s">
        <v>227</v>
      </c>
      <c r="F277">
        <v>25</v>
      </c>
      <c r="G277">
        <v>45495105</v>
      </c>
      <c r="H277">
        <v>0.1</v>
      </c>
      <c r="I277" s="2" t="b">
        <f t="shared" si="8"/>
        <v>1</v>
      </c>
      <c r="J277" s="2" t="str">
        <f t="shared" si="9"/>
        <v>202125-34 yearsGR113-050</v>
      </c>
    </row>
    <row r="278" spans="2:10" x14ac:dyDescent="0.35">
      <c r="B278" s="1" t="s">
        <v>20</v>
      </c>
      <c r="C278" s="1" t="s">
        <v>21</v>
      </c>
      <c r="D278" t="s">
        <v>129</v>
      </c>
      <c r="E278" t="s">
        <v>128</v>
      </c>
      <c r="F278">
        <v>5147</v>
      </c>
      <c r="G278">
        <v>45495105</v>
      </c>
      <c r="H278">
        <v>11.3</v>
      </c>
      <c r="I278" s="2" t="b">
        <f t="shared" si="8"/>
        <v>0</v>
      </c>
      <c r="J278" s="2" t="str">
        <f t="shared" si="9"/>
        <v>202125-34 yearsGR113-053</v>
      </c>
    </row>
    <row r="279" spans="2:10" x14ac:dyDescent="0.35">
      <c r="B279" s="1" t="s">
        <v>20</v>
      </c>
      <c r="C279" s="1" t="s">
        <v>21</v>
      </c>
      <c r="D279" t="s">
        <v>127</v>
      </c>
      <c r="E279" t="s">
        <v>126</v>
      </c>
      <c r="F279">
        <v>4155</v>
      </c>
      <c r="G279">
        <v>45495105</v>
      </c>
      <c r="H279">
        <v>9.1</v>
      </c>
      <c r="I279" s="2" t="b">
        <f t="shared" si="8"/>
        <v>1</v>
      </c>
      <c r="J279" s="2" t="str">
        <f t="shared" si="9"/>
        <v>202125-34 yearsGR113-054</v>
      </c>
    </row>
    <row r="280" spans="2:10" x14ac:dyDescent="0.35">
      <c r="B280" s="1" t="s">
        <v>20</v>
      </c>
      <c r="C280" s="1" t="s">
        <v>21</v>
      </c>
      <c r="D280" t="s">
        <v>222</v>
      </c>
      <c r="E280" t="s">
        <v>221</v>
      </c>
      <c r="F280">
        <v>84</v>
      </c>
      <c r="G280">
        <v>45495105</v>
      </c>
      <c r="H280">
        <v>0.2</v>
      </c>
      <c r="I280" s="2" t="b">
        <f t="shared" si="8"/>
        <v>0</v>
      </c>
      <c r="J280" s="2" t="str">
        <f t="shared" si="9"/>
        <v>202125-34 yearsGR113-055</v>
      </c>
    </row>
    <row r="281" spans="2:10" x14ac:dyDescent="0.35">
      <c r="B281" s="1" t="s">
        <v>20</v>
      </c>
      <c r="C281" s="1" t="s">
        <v>21</v>
      </c>
      <c r="D281" t="s">
        <v>220</v>
      </c>
      <c r="E281" t="s">
        <v>219</v>
      </c>
      <c r="F281">
        <v>569</v>
      </c>
      <c r="G281">
        <v>45495105</v>
      </c>
      <c r="H281">
        <v>1.3</v>
      </c>
      <c r="I281" s="2" t="b">
        <f t="shared" si="8"/>
        <v>0</v>
      </c>
      <c r="J281" s="2" t="str">
        <f t="shared" si="9"/>
        <v>202125-34 yearsGR113-056</v>
      </c>
    </row>
    <row r="282" spans="2:10" x14ac:dyDescent="0.35">
      <c r="B282" s="1" t="s">
        <v>20</v>
      </c>
      <c r="C282" s="1" t="s">
        <v>21</v>
      </c>
      <c r="D282" t="s">
        <v>125</v>
      </c>
      <c r="E282" t="s">
        <v>124</v>
      </c>
      <c r="F282">
        <v>51</v>
      </c>
      <c r="G282">
        <v>45495105</v>
      </c>
      <c r="H282">
        <v>0.1</v>
      </c>
      <c r="I282" s="2" t="b">
        <f t="shared" si="8"/>
        <v>0</v>
      </c>
      <c r="J282" s="2" t="str">
        <f t="shared" si="9"/>
        <v>202125-34 yearsGR113-057</v>
      </c>
    </row>
    <row r="283" spans="2:10" x14ac:dyDescent="0.35">
      <c r="B283" s="1" t="s">
        <v>20</v>
      </c>
      <c r="C283" s="1" t="s">
        <v>21</v>
      </c>
      <c r="D283" t="s">
        <v>123</v>
      </c>
      <c r="E283" t="s">
        <v>122</v>
      </c>
      <c r="F283">
        <v>1057</v>
      </c>
      <c r="G283">
        <v>45495105</v>
      </c>
      <c r="H283">
        <v>2.2999999999999998</v>
      </c>
      <c r="I283" s="2" t="b">
        <f t="shared" si="8"/>
        <v>0</v>
      </c>
      <c r="J283" s="2" t="str">
        <f t="shared" si="9"/>
        <v>202125-34 yearsGR113-058</v>
      </c>
    </row>
    <row r="284" spans="2:10" x14ac:dyDescent="0.35">
      <c r="B284" s="1" t="s">
        <v>20</v>
      </c>
      <c r="C284" s="1" t="s">
        <v>21</v>
      </c>
      <c r="D284" t="s">
        <v>121</v>
      </c>
      <c r="E284" t="s">
        <v>120</v>
      </c>
      <c r="F284">
        <v>437</v>
      </c>
      <c r="G284">
        <v>45495105</v>
      </c>
      <c r="H284">
        <v>1</v>
      </c>
      <c r="I284" s="2" t="b">
        <f t="shared" si="8"/>
        <v>0</v>
      </c>
      <c r="J284" s="2" t="str">
        <f t="shared" si="9"/>
        <v>202125-34 yearsGR113-059</v>
      </c>
    </row>
    <row r="285" spans="2:10" x14ac:dyDescent="0.35">
      <c r="B285" s="1" t="s">
        <v>20</v>
      </c>
      <c r="C285" s="1" t="s">
        <v>21</v>
      </c>
      <c r="D285" t="s">
        <v>218</v>
      </c>
      <c r="E285" t="s">
        <v>217</v>
      </c>
      <c r="F285">
        <v>19</v>
      </c>
      <c r="G285">
        <v>45495105</v>
      </c>
      <c r="H285" t="s">
        <v>10</v>
      </c>
      <c r="I285" s="2" t="b">
        <f t="shared" si="8"/>
        <v>0</v>
      </c>
      <c r="J285" s="2" t="str">
        <f t="shared" si="9"/>
        <v>202125-34 yearsGR113-060</v>
      </c>
    </row>
    <row r="286" spans="2:10" x14ac:dyDescent="0.35">
      <c r="B286" s="1" t="s">
        <v>20</v>
      </c>
      <c r="C286" s="1" t="s">
        <v>21</v>
      </c>
      <c r="D286" t="s">
        <v>119</v>
      </c>
      <c r="E286" t="s">
        <v>118</v>
      </c>
      <c r="F286">
        <v>601</v>
      </c>
      <c r="G286">
        <v>45495105</v>
      </c>
      <c r="H286">
        <v>1.3</v>
      </c>
      <c r="I286" s="2" t="b">
        <f t="shared" si="8"/>
        <v>0</v>
      </c>
      <c r="J286" s="2" t="str">
        <f t="shared" si="9"/>
        <v>202125-34 yearsGR113-061</v>
      </c>
    </row>
    <row r="287" spans="2:10" x14ac:dyDescent="0.35">
      <c r="B287" s="1" t="s">
        <v>20</v>
      </c>
      <c r="C287" s="1" t="s">
        <v>21</v>
      </c>
      <c r="D287" t="s">
        <v>117</v>
      </c>
      <c r="E287" t="s">
        <v>116</v>
      </c>
      <c r="F287">
        <v>321</v>
      </c>
      <c r="G287">
        <v>45495105</v>
      </c>
      <c r="H287">
        <v>0.7</v>
      </c>
      <c r="I287" s="2" t="b">
        <f t="shared" si="8"/>
        <v>0</v>
      </c>
      <c r="J287" s="2" t="str">
        <f t="shared" si="9"/>
        <v>202125-34 yearsGR113-062</v>
      </c>
    </row>
    <row r="288" spans="2:10" x14ac:dyDescent="0.35">
      <c r="B288" s="1" t="s">
        <v>20</v>
      </c>
      <c r="C288" s="1" t="s">
        <v>21</v>
      </c>
      <c r="D288" t="s">
        <v>115</v>
      </c>
      <c r="E288" t="s">
        <v>114</v>
      </c>
      <c r="F288">
        <v>280</v>
      </c>
      <c r="G288">
        <v>45495105</v>
      </c>
      <c r="H288">
        <v>0.6</v>
      </c>
      <c r="I288" s="2" t="b">
        <f t="shared" si="8"/>
        <v>0</v>
      </c>
      <c r="J288" s="2" t="str">
        <f t="shared" si="9"/>
        <v>202125-34 yearsGR113-063</v>
      </c>
    </row>
    <row r="289" spans="2:10" x14ac:dyDescent="0.35">
      <c r="B289" s="1" t="s">
        <v>20</v>
      </c>
      <c r="C289" s="1" t="s">
        <v>21</v>
      </c>
      <c r="D289" t="s">
        <v>113</v>
      </c>
      <c r="E289" t="s">
        <v>112</v>
      </c>
      <c r="F289">
        <v>2394</v>
      </c>
      <c r="G289">
        <v>45495105</v>
      </c>
      <c r="H289">
        <v>5.3</v>
      </c>
      <c r="I289" s="2" t="b">
        <f t="shared" si="8"/>
        <v>0</v>
      </c>
      <c r="J289" s="2" t="str">
        <f t="shared" si="9"/>
        <v>202125-34 yearsGR113-064</v>
      </c>
    </row>
    <row r="290" spans="2:10" x14ac:dyDescent="0.35">
      <c r="B290" s="1" t="s">
        <v>20</v>
      </c>
      <c r="C290" s="1" t="s">
        <v>21</v>
      </c>
      <c r="D290" t="s">
        <v>111</v>
      </c>
      <c r="E290" t="s">
        <v>110</v>
      </c>
      <c r="F290">
        <v>144</v>
      </c>
      <c r="G290">
        <v>45495105</v>
      </c>
      <c r="H290">
        <v>0.3</v>
      </c>
      <c r="I290" s="2" t="b">
        <f t="shared" si="8"/>
        <v>0</v>
      </c>
      <c r="J290" s="2" t="str">
        <f t="shared" si="9"/>
        <v>202125-34 yearsGR113-065</v>
      </c>
    </row>
    <row r="291" spans="2:10" x14ac:dyDescent="0.35">
      <c r="B291" s="1" t="s">
        <v>20</v>
      </c>
      <c r="C291" s="1" t="s">
        <v>21</v>
      </c>
      <c r="D291" t="s">
        <v>216</v>
      </c>
      <c r="E291" t="s">
        <v>215</v>
      </c>
      <c r="F291">
        <v>38</v>
      </c>
      <c r="G291">
        <v>45495105</v>
      </c>
      <c r="H291">
        <v>0.1</v>
      </c>
      <c r="I291" s="2" t="b">
        <f t="shared" si="8"/>
        <v>0</v>
      </c>
      <c r="J291" s="2" t="str">
        <f t="shared" si="9"/>
        <v>202125-34 yearsGR113-066</v>
      </c>
    </row>
    <row r="292" spans="2:10" x14ac:dyDescent="0.35">
      <c r="B292" s="1" t="s">
        <v>20</v>
      </c>
      <c r="C292" s="1" t="s">
        <v>21</v>
      </c>
      <c r="D292" t="s">
        <v>214</v>
      </c>
      <c r="E292" t="s">
        <v>213</v>
      </c>
      <c r="F292">
        <v>220</v>
      </c>
      <c r="G292">
        <v>45495105</v>
      </c>
      <c r="H292">
        <v>0.5</v>
      </c>
      <c r="I292" s="2" t="b">
        <f t="shared" si="8"/>
        <v>0</v>
      </c>
      <c r="J292" s="2" t="str">
        <f t="shared" si="9"/>
        <v>202125-34 yearsGR113-067</v>
      </c>
    </row>
    <row r="293" spans="2:10" x14ac:dyDescent="0.35">
      <c r="B293" s="1" t="s">
        <v>20</v>
      </c>
      <c r="C293" s="1" t="s">
        <v>21</v>
      </c>
      <c r="D293" t="s">
        <v>109</v>
      </c>
      <c r="E293" t="s">
        <v>108</v>
      </c>
      <c r="F293">
        <v>1992</v>
      </c>
      <c r="G293">
        <v>45495105</v>
      </c>
      <c r="H293">
        <v>4.4000000000000004</v>
      </c>
      <c r="I293" s="2" t="b">
        <f t="shared" si="8"/>
        <v>0</v>
      </c>
      <c r="J293" s="2" t="str">
        <f t="shared" si="9"/>
        <v>202125-34 yearsGR113-068</v>
      </c>
    </row>
    <row r="294" spans="2:10" x14ac:dyDescent="0.35">
      <c r="B294" s="1" t="s">
        <v>20</v>
      </c>
      <c r="C294" s="1" t="s">
        <v>21</v>
      </c>
      <c r="D294" t="s">
        <v>212</v>
      </c>
      <c r="E294" t="s">
        <v>211</v>
      </c>
      <c r="F294">
        <v>171</v>
      </c>
      <c r="G294">
        <v>45495105</v>
      </c>
      <c r="H294">
        <v>0.4</v>
      </c>
      <c r="I294" s="2" t="b">
        <f t="shared" si="8"/>
        <v>1</v>
      </c>
      <c r="J294" s="2" t="str">
        <f t="shared" si="9"/>
        <v>202125-34 yearsGR113-069</v>
      </c>
    </row>
    <row r="295" spans="2:10" x14ac:dyDescent="0.35">
      <c r="B295" s="1" t="s">
        <v>20</v>
      </c>
      <c r="C295" s="1" t="s">
        <v>21</v>
      </c>
      <c r="D295" t="s">
        <v>107</v>
      </c>
      <c r="E295" t="s">
        <v>106</v>
      </c>
      <c r="F295">
        <v>624</v>
      </c>
      <c r="G295">
        <v>45495105</v>
      </c>
      <c r="H295">
        <v>1.4</v>
      </c>
      <c r="I295" s="2" t="b">
        <f t="shared" si="8"/>
        <v>1</v>
      </c>
      <c r="J295" s="2" t="str">
        <f t="shared" si="9"/>
        <v>202125-34 yearsGR113-070</v>
      </c>
    </row>
    <row r="296" spans="2:10" x14ac:dyDescent="0.35">
      <c r="B296" s="1" t="s">
        <v>20</v>
      </c>
      <c r="C296" s="1" t="s">
        <v>21</v>
      </c>
      <c r="D296" t="s">
        <v>208</v>
      </c>
      <c r="E296" t="s">
        <v>207</v>
      </c>
      <c r="F296">
        <v>193</v>
      </c>
      <c r="G296">
        <v>45495105</v>
      </c>
      <c r="H296">
        <v>0.4</v>
      </c>
      <c r="I296" s="2" t="b">
        <f t="shared" si="8"/>
        <v>0</v>
      </c>
      <c r="J296" s="2" t="str">
        <f t="shared" si="9"/>
        <v>202125-34 yearsGR113-072</v>
      </c>
    </row>
    <row r="297" spans="2:10" x14ac:dyDescent="0.35">
      <c r="B297" s="1" t="s">
        <v>20</v>
      </c>
      <c r="C297" s="1" t="s">
        <v>21</v>
      </c>
      <c r="D297" t="s">
        <v>206</v>
      </c>
      <c r="E297" t="s">
        <v>205</v>
      </c>
      <c r="F297">
        <v>121</v>
      </c>
      <c r="G297">
        <v>45495105</v>
      </c>
      <c r="H297">
        <v>0.3</v>
      </c>
      <c r="I297" s="2" t="b">
        <f t="shared" si="8"/>
        <v>1</v>
      </c>
      <c r="J297" s="2" t="str">
        <f t="shared" si="9"/>
        <v>202125-34 yearsGR113-073</v>
      </c>
    </row>
    <row r="298" spans="2:10" x14ac:dyDescent="0.35">
      <c r="B298" s="1" t="s">
        <v>20</v>
      </c>
      <c r="C298" s="1" t="s">
        <v>21</v>
      </c>
      <c r="D298" t="s">
        <v>204</v>
      </c>
      <c r="E298" t="s">
        <v>203</v>
      </c>
      <c r="F298">
        <v>72</v>
      </c>
      <c r="G298">
        <v>45495105</v>
      </c>
      <c r="H298">
        <v>0.2</v>
      </c>
      <c r="I298" s="2" t="b">
        <f t="shared" si="8"/>
        <v>0</v>
      </c>
      <c r="J298" s="2" t="str">
        <f t="shared" si="9"/>
        <v>202125-34 yearsGR113-074</v>
      </c>
    </row>
    <row r="299" spans="2:10" x14ac:dyDescent="0.35">
      <c r="B299" s="1" t="s">
        <v>20</v>
      </c>
      <c r="C299" s="1" t="s">
        <v>21</v>
      </c>
      <c r="D299" t="s">
        <v>105</v>
      </c>
      <c r="E299" t="s">
        <v>104</v>
      </c>
      <c r="F299">
        <v>223</v>
      </c>
      <c r="G299">
        <v>45495105</v>
      </c>
      <c r="H299">
        <v>0.5</v>
      </c>
      <c r="I299" s="2" t="b">
        <f t="shared" si="8"/>
        <v>0</v>
      </c>
      <c r="J299" s="2" t="str">
        <f t="shared" si="9"/>
        <v>202125-34 yearsGR113-075</v>
      </c>
    </row>
    <row r="300" spans="2:10" x14ac:dyDescent="0.35">
      <c r="B300" s="1" t="s">
        <v>20</v>
      </c>
      <c r="C300" s="1" t="s">
        <v>21</v>
      </c>
      <c r="D300" t="s">
        <v>103</v>
      </c>
      <c r="E300" t="s">
        <v>102</v>
      </c>
      <c r="F300">
        <v>400</v>
      </c>
      <c r="G300">
        <v>45495105</v>
      </c>
      <c r="H300">
        <v>0.9</v>
      </c>
      <c r="I300" s="2" t="b">
        <f t="shared" si="8"/>
        <v>1</v>
      </c>
      <c r="J300" s="2" t="str">
        <f t="shared" si="9"/>
        <v>202125-34 yearsGR113-076</v>
      </c>
    </row>
    <row r="301" spans="2:10" x14ac:dyDescent="0.35">
      <c r="B301" s="1" t="s">
        <v>20</v>
      </c>
      <c r="C301" s="1" t="s">
        <v>21</v>
      </c>
      <c r="D301" t="s">
        <v>202</v>
      </c>
      <c r="E301" t="s">
        <v>201</v>
      </c>
      <c r="F301">
        <v>11</v>
      </c>
      <c r="G301">
        <v>45495105</v>
      </c>
      <c r="H301" t="s">
        <v>10</v>
      </c>
      <c r="I301" s="2" t="b">
        <f t="shared" si="8"/>
        <v>0</v>
      </c>
      <c r="J301" s="2" t="str">
        <f t="shared" si="9"/>
        <v>202125-34 yearsGR113-077</v>
      </c>
    </row>
    <row r="302" spans="2:10" x14ac:dyDescent="0.35">
      <c r="B302" s="1" t="s">
        <v>20</v>
      </c>
      <c r="C302" s="1" t="s">
        <v>21</v>
      </c>
      <c r="D302" t="s">
        <v>101</v>
      </c>
      <c r="E302" t="s">
        <v>100</v>
      </c>
      <c r="F302">
        <v>389</v>
      </c>
      <c r="G302">
        <v>45495105</v>
      </c>
      <c r="H302">
        <v>0.9</v>
      </c>
      <c r="I302" s="2" t="b">
        <f t="shared" si="8"/>
        <v>0</v>
      </c>
      <c r="J302" s="2" t="str">
        <f t="shared" si="9"/>
        <v>202125-34 yearsGR113-078</v>
      </c>
    </row>
    <row r="303" spans="2:10" x14ac:dyDescent="0.35">
      <c r="B303" s="1" t="s">
        <v>20</v>
      </c>
      <c r="C303" s="1" t="s">
        <v>21</v>
      </c>
      <c r="D303" t="s">
        <v>99</v>
      </c>
      <c r="E303" t="s">
        <v>98</v>
      </c>
      <c r="F303">
        <v>360</v>
      </c>
      <c r="G303">
        <v>45495105</v>
      </c>
      <c r="H303">
        <v>0.8</v>
      </c>
      <c r="I303" s="2" t="b">
        <f t="shared" si="8"/>
        <v>1</v>
      </c>
      <c r="J303" s="2" t="str">
        <f t="shared" si="9"/>
        <v>202125-34 yearsGR113-082</v>
      </c>
    </row>
    <row r="304" spans="2:10" x14ac:dyDescent="0.35">
      <c r="B304" s="1" t="s">
        <v>20</v>
      </c>
      <c r="C304" s="1" t="s">
        <v>21</v>
      </c>
      <c r="D304" t="s">
        <v>190</v>
      </c>
      <c r="E304" t="s">
        <v>189</v>
      </c>
      <c r="F304">
        <v>293</v>
      </c>
      <c r="G304">
        <v>45495105</v>
      </c>
      <c r="H304">
        <v>0.6</v>
      </c>
      <c r="I304" s="2" t="b">
        <f t="shared" si="8"/>
        <v>0</v>
      </c>
      <c r="J304" s="2" t="str">
        <f t="shared" si="9"/>
        <v>202125-34 yearsGR113-085</v>
      </c>
    </row>
    <row r="305" spans="2:10" x14ac:dyDescent="0.35">
      <c r="B305" s="1" t="s">
        <v>20</v>
      </c>
      <c r="C305" s="1" t="s">
        <v>21</v>
      </c>
      <c r="D305" t="s">
        <v>97</v>
      </c>
      <c r="E305" t="s">
        <v>96</v>
      </c>
      <c r="F305">
        <v>57</v>
      </c>
      <c r="G305">
        <v>45495105</v>
      </c>
      <c r="H305">
        <v>0.1</v>
      </c>
      <c r="I305" s="2" t="b">
        <f t="shared" si="8"/>
        <v>0</v>
      </c>
      <c r="J305" s="2" t="str">
        <f t="shared" si="9"/>
        <v>202125-34 yearsGR113-086</v>
      </c>
    </row>
    <row r="306" spans="2:10" x14ac:dyDescent="0.35">
      <c r="B306" s="1" t="s">
        <v>20</v>
      </c>
      <c r="C306" s="1" t="s">
        <v>21</v>
      </c>
      <c r="D306" t="s">
        <v>95</v>
      </c>
      <c r="E306" t="s">
        <v>94</v>
      </c>
      <c r="F306">
        <v>133</v>
      </c>
      <c r="G306">
        <v>45495105</v>
      </c>
      <c r="H306">
        <v>0.3</v>
      </c>
      <c r="I306" s="2" t="b">
        <f t="shared" si="8"/>
        <v>1</v>
      </c>
      <c r="J306" s="2" t="str">
        <f t="shared" si="9"/>
        <v>202125-34 yearsGR113-088</v>
      </c>
    </row>
    <row r="307" spans="2:10" x14ac:dyDescent="0.35">
      <c r="B307" s="1" t="s">
        <v>20</v>
      </c>
      <c r="C307" s="1" t="s">
        <v>21</v>
      </c>
      <c r="D307" t="s">
        <v>186</v>
      </c>
      <c r="E307" t="s">
        <v>185</v>
      </c>
      <c r="F307">
        <v>284</v>
      </c>
      <c r="G307">
        <v>45495105</v>
      </c>
      <c r="H307">
        <v>0.6</v>
      </c>
      <c r="I307" s="2" t="b">
        <f t="shared" si="8"/>
        <v>0</v>
      </c>
      <c r="J307" s="2" t="str">
        <f t="shared" si="9"/>
        <v>202125-34 yearsGR113-089</v>
      </c>
    </row>
    <row r="308" spans="2:10" x14ac:dyDescent="0.35">
      <c r="B308" s="1" t="s">
        <v>20</v>
      </c>
      <c r="C308" s="1" t="s">
        <v>21</v>
      </c>
      <c r="D308" t="s">
        <v>184</v>
      </c>
      <c r="E308" t="s">
        <v>183</v>
      </c>
      <c r="F308">
        <v>52</v>
      </c>
      <c r="G308">
        <v>45495105</v>
      </c>
      <c r="H308">
        <v>0.1</v>
      </c>
      <c r="I308" s="2" t="b">
        <f t="shared" si="8"/>
        <v>1</v>
      </c>
      <c r="J308" s="2" t="str">
        <f t="shared" si="9"/>
        <v>202125-34 yearsGR113-090</v>
      </c>
    </row>
    <row r="309" spans="2:10" x14ac:dyDescent="0.35">
      <c r="B309" s="1" t="s">
        <v>20</v>
      </c>
      <c r="C309" s="1" t="s">
        <v>21</v>
      </c>
      <c r="D309" t="s">
        <v>182</v>
      </c>
      <c r="E309" t="s">
        <v>181</v>
      </c>
      <c r="F309">
        <v>12</v>
      </c>
      <c r="G309">
        <v>45495105</v>
      </c>
      <c r="H309" t="s">
        <v>10</v>
      </c>
      <c r="I309" s="2" t="b">
        <f t="shared" si="8"/>
        <v>1</v>
      </c>
      <c r="J309" s="2" t="str">
        <f t="shared" si="9"/>
        <v>202125-34 yearsGR113-091</v>
      </c>
    </row>
    <row r="310" spans="2:10" x14ac:dyDescent="0.35">
      <c r="B310" s="1" t="s">
        <v>20</v>
      </c>
      <c r="C310" s="1" t="s">
        <v>21</v>
      </c>
      <c r="D310" t="s">
        <v>93</v>
      </c>
      <c r="E310" t="s">
        <v>92</v>
      </c>
      <c r="F310">
        <v>1833</v>
      </c>
      <c r="G310">
        <v>45495105</v>
      </c>
      <c r="H310">
        <v>4</v>
      </c>
      <c r="I310" s="2" t="b">
        <f t="shared" si="8"/>
        <v>1</v>
      </c>
      <c r="J310" s="2" t="str">
        <f t="shared" si="9"/>
        <v>202125-34 yearsGR113-093</v>
      </c>
    </row>
    <row r="311" spans="2:10" x14ac:dyDescent="0.35">
      <c r="B311" s="1" t="s">
        <v>20</v>
      </c>
      <c r="C311" s="1" t="s">
        <v>21</v>
      </c>
      <c r="D311" t="s">
        <v>91</v>
      </c>
      <c r="E311" t="s">
        <v>90</v>
      </c>
      <c r="F311">
        <v>1536</v>
      </c>
      <c r="G311">
        <v>45495105</v>
      </c>
      <c r="H311">
        <v>3.4</v>
      </c>
      <c r="I311" s="2" t="b">
        <f t="shared" si="8"/>
        <v>0</v>
      </c>
      <c r="J311" s="2" t="str">
        <f t="shared" si="9"/>
        <v>202125-34 yearsGR113-094</v>
      </c>
    </row>
    <row r="312" spans="2:10" x14ac:dyDescent="0.35">
      <c r="B312" s="1" t="s">
        <v>20</v>
      </c>
      <c r="C312" s="1" t="s">
        <v>21</v>
      </c>
      <c r="D312" t="s">
        <v>178</v>
      </c>
      <c r="E312" t="s">
        <v>177</v>
      </c>
      <c r="F312">
        <v>297</v>
      </c>
      <c r="G312">
        <v>45495105</v>
      </c>
      <c r="H312">
        <v>0.7</v>
      </c>
      <c r="I312" s="2" t="b">
        <f t="shared" si="8"/>
        <v>0</v>
      </c>
      <c r="J312" s="2" t="str">
        <f t="shared" si="9"/>
        <v>202125-34 yearsGR113-095</v>
      </c>
    </row>
    <row r="313" spans="2:10" x14ac:dyDescent="0.35">
      <c r="B313" s="1" t="s">
        <v>20</v>
      </c>
      <c r="C313" s="1" t="s">
        <v>21</v>
      </c>
      <c r="D313" t="s">
        <v>176</v>
      </c>
      <c r="E313" t="s">
        <v>175</v>
      </c>
      <c r="F313">
        <v>21</v>
      </c>
      <c r="G313">
        <v>45495105</v>
      </c>
      <c r="H313">
        <v>0</v>
      </c>
      <c r="I313" s="2" t="b">
        <f t="shared" si="8"/>
        <v>1</v>
      </c>
      <c r="J313" s="2" t="str">
        <f t="shared" si="9"/>
        <v>202125-34 yearsGR113-096</v>
      </c>
    </row>
    <row r="314" spans="2:10" x14ac:dyDescent="0.35">
      <c r="B314" s="1" t="s">
        <v>20</v>
      </c>
      <c r="C314" s="1" t="s">
        <v>21</v>
      </c>
      <c r="D314" t="s">
        <v>89</v>
      </c>
      <c r="E314" t="s">
        <v>88</v>
      </c>
      <c r="F314">
        <v>369</v>
      </c>
      <c r="G314">
        <v>45495105</v>
      </c>
      <c r="H314">
        <v>0.8</v>
      </c>
      <c r="I314" s="2" t="b">
        <f t="shared" si="8"/>
        <v>1</v>
      </c>
      <c r="J314" s="2" t="str">
        <f t="shared" si="9"/>
        <v>202125-34 yearsGR113-097</v>
      </c>
    </row>
    <row r="315" spans="2:10" x14ac:dyDescent="0.35">
      <c r="B315" s="1" t="s">
        <v>20</v>
      </c>
      <c r="C315" s="1" t="s">
        <v>21</v>
      </c>
      <c r="D315" t="s">
        <v>174</v>
      </c>
      <c r="E315" t="s">
        <v>173</v>
      </c>
      <c r="F315">
        <v>10</v>
      </c>
      <c r="G315">
        <v>45495105</v>
      </c>
      <c r="H315" t="s">
        <v>10</v>
      </c>
      <c r="I315" s="2" t="b">
        <f t="shared" si="8"/>
        <v>0</v>
      </c>
      <c r="J315" s="2" t="str">
        <f t="shared" si="9"/>
        <v>202125-34 yearsGR113-098</v>
      </c>
    </row>
    <row r="316" spans="2:10" x14ac:dyDescent="0.35">
      <c r="B316" s="1" t="s">
        <v>20</v>
      </c>
      <c r="C316" s="1" t="s">
        <v>21</v>
      </c>
      <c r="D316" t="s">
        <v>172</v>
      </c>
      <c r="E316" t="s">
        <v>171</v>
      </c>
      <c r="F316">
        <v>14</v>
      </c>
      <c r="G316">
        <v>45495105</v>
      </c>
      <c r="H316" t="s">
        <v>10</v>
      </c>
      <c r="I316" s="2" t="b">
        <f t="shared" si="8"/>
        <v>0</v>
      </c>
      <c r="J316" s="2" t="str">
        <f t="shared" si="9"/>
        <v>202125-34 yearsGR113-099</v>
      </c>
    </row>
    <row r="317" spans="2:10" x14ac:dyDescent="0.35">
      <c r="B317" s="1" t="s">
        <v>20</v>
      </c>
      <c r="C317" s="1" t="s">
        <v>21</v>
      </c>
      <c r="D317" t="s">
        <v>87</v>
      </c>
      <c r="E317" t="s">
        <v>86</v>
      </c>
      <c r="F317">
        <v>342</v>
      </c>
      <c r="G317">
        <v>45495105</v>
      </c>
      <c r="H317">
        <v>0.8</v>
      </c>
      <c r="I317" s="2" t="b">
        <f t="shared" si="8"/>
        <v>0</v>
      </c>
      <c r="J317" s="2" t="str">
        <f t="shared" si="9"/>
        <v>202125-34 yearsGR113-100</v>
      </c>
    </row>
    <row r="318" spans="2:10" x14ac:dyDescent="0.35">
      <c r="B318" s="1" t="s">
        <v>20</v>
      </c>
      <c r="C318" s="1" t="s">
        <v>21</v>
      </c>
      <c r="D318" t="s">
        <v>170</v>
      </c>
      <c r="E318" t="s">
        <v>169</v>
      </c>
      <c r="F318">
        <v>12</v>
      </c>
      <c r="G318">
        <v>45495105</v>
      </c>
      <c r="H318" t="s">
        <v>10</v>
      </c>
      <c r="I318" s="2" t="b">
        <f t="shared" si="8"/>
        <v>1</v>
      </c>
      <c r="J318" s="2" t="str">
        <f t="shared" si="9"/>
        <v>202125-34 yearsGR113-102</v>
      </c>
    </row>
    <row r="319" spans="2:10" x14ac:dyDescent="0.35">
      <c r="B319" s="1" t="s">
        <v>20</v>
      </c>
      <c r="C319" s="1" t="s">
        <v>21</v>
      </c>
      <c r="D319" t="s">
        <v>304</v>
      </c>
      <c r="E319" t="s">
        <v>303</v>
      </c>
      <c r="F319">
        <v>797</v>
      </c>
      <c r="G319">
        <v>45495105</v>
      </c>
      <c r="H319">
        <v>1.8</v>
      </c>
      <c r="I319" s="2" t="b">
        <f t="shared" si="8"/>
        <v>1</v>
      </c>
      <c r="J319" s="2" t="str">
        <f t="shared" si="9"/>
        <v>202125-34 yearsGR113-105</v>
      </c>
    </row>
    <row r="320" spans="2:10" x14ac:dyDescent="0.35">
      <c r="B320" s="1" t="s">
        <v>20</v>
      </c>
      <c r="C320" s="1" t="s">
        <v>21</v>
      </c>
      <c r="D320" t="s">
        <v>307</v>
      </c>
      <c r="E320" t="s">
        <v>306</v>
      </c>
      <c r="F320">
        <v>25</v>
      </c>
      <c r="G320">
        <v>45495105</v>
      </c>
      <c r="H320">
        <v>0.1</v>
      </c>
      <c r="I320" s="2" t="b">
        <f t="shared" si="8"/>
        <v>0</v>
      </c>
      <c r="J320" s="2" t="str">
        <f t="shared" si="9"/>
        <v>202125-34 yearsGR113-106</v>
      </c>
    </row>
    <row r="321" spans="2:10" x14ac:dyDescent="0.35">
      <c r="B321" s="1" t="s">
        <v>20</v>
      </c>
      <c r="C321" s="1" t="s">
        <v>21</v>
      </c>
      <c r="D321" t="s">
        <v>302</v>
      </c>
      <c r="E321" t="s">
        <v>301</v>
      </c>
      <c r="F321">
        <v>772</v>
      </c>
      <c r="G321">
        <v>45495105</v>
      </c>
      <c r="H321">
        <v>1.7</v>
      </c>
      <c r="I321" s="2" t="b">
        <f t="shared" si="8"/>
        <v>0</v>
      </c>
      <c r="J321" s="2" t="str">
        <f t="shared" si="9"/>
        <v>202125-34 yearsGR113-107</v>
      </c>
    </row>
    <row r="322" spans="2:10" x14ac:dyDescent="0.35">
      <c r="B322" s="1" t="s">
        <v>20</v>
      </c>
      <c r="C322" s="1" t="s">
        <v>21</v>
      </c>
      <c r="D322" t="s">
        <v>164</v>
      </c>
      <c r="E322" t="s">
        <v>163</v>
      </c>
      <c r="F322">
        <v>459</v>
      </c>
      <c r="G322">
        <v>45495105</v>
      </c>
      <c r="H322">
        <v>1</v>
      </c>
      <c r="I322" s="2" t="b">
        <f t="shared" si="8"/>
        <v>1</v>
      </c>
      <c r="J322" s="2" t="str">
        <f t="shared" si="9"/>
        <v>202125-34 yearsGR113-109</v>
      </c>
    </row>
    <row r="323" spans="2:10" x14ac:dyDescent="0.35">
      <c r="B323" s="1" t="s">
        <v>20</v>
      </c>
      <c r="C323" s="1" t="s">
        <v>21</v>
      </c>
      <c r="D323" t="s">
        <v>83</v>
      </c>
      <c r="E323" t="s">
        <v>82</v>
      </c>
      <c r="F323">
        <v>1374</v>
      </c>
      <c r="G323">
        <v>45495105</v>
      </c>
      <c r="H323">
        <v>3</v>
      </c>
      <c r="I323" s="2" t="b">
        <f t="shared" ref="I323:I386" si="10">LEFT(D323,1)="#"</f>
        <v>0</v>
      </c>
      <c r="J323" s="2" t="str">
        <f t="shared" ref="J323:J386" si="11">"2021"&amp;B323&amp;E323</f>
        <v>202125-34 yearsGR113-110</v>
      </c>
    </row>
    <row r="324" spans="2:10" x14ac:dyDescent="0.35">
      <c r="B324" s="1" t="s">
        <v>20</v>
      </c>
      <c r="C324" s="1" t="s">
        <v>21</v>
      </c>
      <c r="D324" t="s">
        <v>81</v>
      </c>
      <c r="E324" t="s">
        <v>80</v>
      </c>
      <c r="F324">
        <v>5707</v>
      </c>
      <c r="G324">
        <v>45495105</v>
      </c>
      <c r="H324">
        <v>12.5</v>
      </c>
      <c r="I324" s="2" t="b">
        <f t="shared" si="10"/>
        <v>0</v>
      </c>
      <c r="J324" s="2" t="str">
        <f t="shared" si="11"/>
        <v>202125-34 yearsGR113-111</v>
      </c>
    </row>
    <row r="325" spans="2:10" x14ac:dyDescent="0.35">
      <c r="B325" s="1" t="s">
        <v>20</v>
      </c>
      <c r="C325" s="1" t="s">
        <v>21</v>
      </c>
      <c r="D325" t="s">
        <v>79</v>
      </c>
      <c r="E325" t="s">
        <v>78</v>
      </c>
      <c r="F325">
        <v>34452</v>
      </c>
      <c r="G325">
        <v>45495105</v>
      </c>
      <c r="H325">
        <v>75.7</v>
      </c>
      <c r="I325" s="2" t="b">
        <f t="shared" si="10"/>
        <v>1</v>
      </c>
      <c r="J325" s="2" t="str">
        <f t="shared" si="11"/>
        <v>202125-34 yearsGR113-112</v>
      </c>
    </row>
    <row r="326" spans="2:10" x14ac:dyDescent="0.35">
      <c r="B326" s="1" t="s">
        <v>20</v>
      </c>
      <c r="C326" s="1" t="s">
        <v>21</v>
      </c>
      <c r="D326" t="s">
        <v>77</v>
      </c>
      <c r="E326" t="s">
        <v>76</v>
      </c>
      <c r="F326">
        <v>9235</v>
      </c>
      <c r="G326">
        <v>45495105</v>
      </c>
      <c r="H326">
        <v>20.3</v>
      </c>
      <c r="I326" s="2" t="b">
        <f t="shared" si="10"/>
        <v>0</v>
      </c>
      <c r="J326" s="2" t="str">
        <f t="shared" si="11"/>
        <v>202125-34 yearsGR113-113</v>
      </c>
    </row>
    <row r="327" spans="2:10" x14ac:dyDescent="0.35">
      <c r="B327" s="1" t="s">
        <v>20</v>
      </c>
      <c r="C327" s="1" t="s">
        <v>21</v>
      </c>
      <c r="D327" t="s">
        <v>75</v>
      </c>
      <c r="E327" t="s">
        <v>74</v>
      </c>
      <c r="F327">
        <v>8897</v>
      </c>
      <c r="G327">
        <v>45495105</v>
      </c>
      <c r="H327">
        <v>19.600000000000001</v>
      </c>
      <c r="I327" s="2" t="b">
        <f t="shared" si="10"/>
        <v>0</v>
      </c>
      <c r="J327" s="2" t="str">
        <f t="shared" si="11"/>
        <v>202125-34 yearsGR113-114</v>
      </c>
    </row>
    <row r="328" spans="2:10" x14ac:dyDescent="0.35">
      <c r="B328" s="1" t="s">
        <v>20</v>
      </c>
      <c r="C328" s="1" t="s">
        <v>21</v>
      </c>
      <c r="D328" t="s">
        <v>162</v>
      </c>
      <c r="E328" t="s">
        <v>161</v>
      </c>
      <c r="F328">
        <v>166</v>
      </c>
      <c r="G328">
        <v>45495105</v>
      </c>
      <c r="H328">
        <v>0.4</v>
      </c>
      <c r="I328" s="2" t="b">
        <f t="shared" si="10"/>
        <v>0</v>
      </c>
      <c r="J328" s="2" t="str">
        <f t="shared" si="11"/>
        <v>202125-34 yearsGR113-115</v>
      </c>
    </row>
    <row r="329" spans="2:10" x14ac:dyDescent="0.35">
      <c r="B329" s="1" t="s">
        <v>20</v>
      </c>
      <c r="C329" s="1" t="s">
        <v>21</v>
      </c>
      <c r="D329" t="s">
        <v>160</v>
      </c>
      <c r="E329" t="s">
        <v>159</v>
      </c>
      <c r="F329">
        <v>172</v>
      </c>
      <c r="G329">
        <v>45495105</v>
      </c>
      <c r="H329">
        <v>0.4</v>
      </c>
      <c r="I329" s="2" t="b">
        <f t="shared" si="10"/>
        <v>0</v>
      </c>
      <c r="J329" s="2" t="str">
        <f t="shared" si="11"/>
        <v>202125-34 yearsGR113-116</v>
      </c>
    </row>
    <row r="330" spans="2:10" x14ac:dyDescent="0.35">
      <c r="B330" s="1" t="s">
        <v>20</v>
      </c>
      <c r="C330" s="1" t="s">
        <v>21</v>
      </c>
      <c r="D330" t="s">
        <v>73</v>
      </c>
      <c r="E330" t="s">
        <v>72</v>
      </c>
      <c r="F330">
        <v>25217</v>
      </c>
      <c r="G330">
        <v>45495105</v>
      </c>
      <c r="H330">
        <v>55.4</v>
      </c>
      <c r="I330" s="2" t="b">
        <f t="shared" si="10"/>
        <v>0</v>
      </c>
      <c r="J330" s="2" t="str">
        <f t="shared" si="11"/>
        <v>202125-34 yearsGR113-117</v>
      </c>
    </row>
    <row r="331" spans="2:10" x14ac:dyDescent="0.35">
      <c r="B331" s="1" t="s">
        <v>20</v>
      </c>
      <c r="C331" s="1" t="s">
        <v>21</v>
      </c>
      <c r="D331" t="s">
        <v>71</v>
      </c>
      <c r="E331" t="s">
        <v>70</v>
      </c>
      <c r="F331">
        <v>404</v>
      </c>
      <c r="G331">
        <v>45495105</v>
      </c>
      <c r="H331">
        <v>0.9</v>
      </c>
      <c r="I331" s="2" t="b">
        <f t="shared" si="10"/>
        <v>0</v>
      </c>
      <c r="J331" s="2" t="str">
        <f t="shared" si="11"/>
        <v>202125-34 yearsGR113-118</v>
      </c>
    </row>
    <row r="332" spans="2:10" x14ac:dyDescent="0.35">
      <c r="B332" s="1" t="s">
        <v>20</v>
      </c>
      <c r="C332" s="1" t="s">
        <v>21</v>
      </c>
      <c r="D332" t="s">
        <v>158</v>
      </c>
      <c r="E332" t="s">
        <v>157</v>
      </c>
      <c r="F332">
        <v>81</v>
      </c>
      <c r="G332">
        <v>45495105</v>
      </c>
      <c r="H332">
        <v>0.2</v>
      </c>
      <c r="I332" s="2" t="b">
        <f t="shared" si="10"/>
        <v>0</v>
      </c>
      <c r="J332" s="2" t="str">
        <f t="shared" si="11"/>
        <v>202125-34 yearsGR113-119</v>
      </c>
    </row>
    <row r="333" spans="2:10" x14ac:dyDescent="0.35">
      <c r="B333" s="1" t="s">
        <v>20</v>
      </c>
      <c r="C333" s="1" t="s">
        <v>21</v>
      </c>
      <c r="D333" t="s">
        <v>69</v>
      </c>
      <c r="E333" t="s">
        <v>68</v>
      </c>
      <c r="F333">
        <v>561</v>
      </c>
      <c r="G333">
        <v>45495105</v>
      </c>
      <c r="H333">
        <v>1.2</v>
      </c>
      <c r="I333" s="2" t="b">
        <f t="shared" si="10"/>
        <v>0</v>
      </c>
      <c r="J333" s="2" t="str">
        <f t="shared" si="11"/>
        <v>202125-34 yearsGR113-120</v>
      </c>
    </row>
    <row r="334" spans="2:10" x14ac:dyDescent="0.35">
      <c r="B334" s="1" t="s">
        <v>20</v>
      </c>
      <c r="C334" s="1" t="s">
        <v>21</v>
      </c>
      <c r="D334" t="s">
        <v>156</v>
      </c>
      <c r="E334" t="s">
        <v>155</v>
      </c>
      <c r="F334">
        <v>188</v>
      </c>
      <c r="G334">
        <v>45495105</v>
      </c>
      <c r="H334">
        <v>0.4</v>
      </c>
      <c r="I334" s="2" t="b">
        <f t="shared" si="10"/>
        <v>0</v>
      </c>
      <c r="J334" s="2" t="str">
        <f t="shared" si="11"/>
        <v>202125-34 yearsGR113-121</v>
      </c>
    </row>
    <row r="335" spans="2:10" x14ac:dyDescent="0.35">
      <c r="B335" s="1" t="s">
        <v>20</v>
      </c>
      <c r="C335" s="1" t="s">
        <v>21</v>
      </c>
      <c r="D335" t="s">
        <v>67</v>
      </c>
      <c r="E335" t="s">
        <v>66</v>
      </c>
      <c r="F335">
        <v>23167</v>
      </c>
      <c r="G335">
        <v>45495105</v>
      </c>
      <c r="H335">
        <v>50.9</v>
      </c>
      <c r="I335" s="2" t="b">
        <f t="shared" si="10"/>
        <v>0</v>
      </c>
      <c r="J335" s="2" t="str">
        <f t="shared" si="11"/>
        <v>202125-34 yearsGR113-122</v>
      </c>
    </row>
    <row r="336" spans="2:10" x14ac:dyDescent="0.35">
      <c r="B336" s="1" t="s">
        <v>20</v>
      </c>
      <c r="C336" s="1" t="s">
        <v>21</v>
      </c>
      <c r="D336" t="s">
        <v>154</v>
      </c>
      <c r="E336" t="s">
        <v>153</v>
      </c>
      <c r="F336">
        <v>816</v>
      </c>
      <c r="G336">
        <v>45495105</v>
      </c>
      <c r="H336">
        <v>1.8</v>
      </c>
      <c r="I336" s="2" t="b">
        <f t="shared" si="10"/>
        <v>0</v>
      </c>
      <c r="J336" s="2" t="str">
        <f t="shared" si="11"/>
        <v>202125-34 yearsGR113-123</v>
      </c>
    </row>
    <row r="337" spans="2:10" x14ac:dyDescent="0.35">
      <c r="B337" s="1" t="s">
        <v>20</v>
      </c>
      <c r="C337" s="1" t="s">
        <v>21</v>
      </c>
      <c r="D337" t="s">
        <v>65</v>
      </c>
      <c r="E337" t="s">
        <v>64</v>
      </c>
      <c r="F337">
        <v>8862</v>
      </c>
      <c r="G337">
        <v>45495105</v>
      </c>
      <c r="H337">
        <v>19.5</v>
      </c>
      <c r="I337" s="2" t="b">
        <f t="shared" si="10"/>
        <v>1</v>
      </c>
      <c r="J337" s="2" t="str">
        <f t="shared" si="11"/>
        <v>202125-34 yearsGR113-124</v>
      </c>
    </row>
    <row r="338" spans="2:10" x14ac:dyDescent="0.35">
      <c r="B338" s="1" t="s">
        <v>20</v>
      </c>
      <c r="C338" s="1" t="s">
        <v>21</v>
      </c>
      <c r="D338" t="s">
        <v>152</v>
      </c>
      <c r="E338" t="s">
        <v>151</v>
      </c>
      <c r="F338">
        <v>4221</v>
      </c>
      <c r="G338">
        <v>45495105</v>
      </c>
      <c r="H338">
        <v>9.3000000000000007</v>
      </c>
      <c r="I338" s="2" t="b">
        <f t="shared" si="10"/>
        <v>0</v>
      </c>
      <c r="J338" s="2" t="str">
        <f t="shared" si="11"/>
        <v>202125-34 yearsGR113-125</v>
      </c>
    </row>
    <row r="339" spans="2:10" x14ac:dyDescent="0.35">
      <c r="B339" s="1" t="s">
        <v>20</v>
      </c>
      <c r="C339" s="1" t="s">
        <v>21</v>
      </c>
      <c r="D339" t="s">
        <v>63</v>
      </c>
      <c r="E339" t="s">
        <v>62</v>
      </c>
      <c r="F339">
        <v>4641</v>
      </c>
      <c r="G339">
        <v>45495105</v>
      </c>
      <c r="H339">
        <v>10.199999999999999</v>
      </c>
      <c r="I339" s="2" t="b">
        <f t="shared" si="10"/>
        <v>0</v>
      </c>
      <c r="J339" s="2" t="str">
        <f t="shared" si="11"/>
        <v>202125-34 yearsGR113-126</v>
      </c>
    </row>
    <row r="340" spans="2:10" x14ac:dyDescent="0.35">
      <c r="B340" s="1" t="s">
        <v>20</v>
      </c>
      <c r="C340" s="1" t="s">
        <v>21</v>
      </c>
      <c r="D340" t="s">
        <v>61</v>
      </c>
      <c r="E340" t="s">
        <v>60</v>
      </c>
      <c r="F340">
        <v>7571</v>
      </c>
      <c r="G340">
        <v>45495105</v>
      </c>
      <c r="H340">
        <v>16.600000000000001</v>
      </c>
      <c r="I340" s="2" t="b">
        <f t="shared" si="10"/>
        <v>1</v>
      </c>
      <c r="J340" s="2" t="str">
        <f t="shared" si="11"/>
        <v>202125-34 yearsGR113-127</v>
      </c>
    </row>
    <row r="341" spans="2:10" x14ac:dyDescent="0.35">
      <c r="B341" s="1" t="s">
        <v>20</v>
      </c>
      <c r="C341" s="1" t="s">
        <v>21</v>
      </c>
      <c r="D341" t="s">
        <v>59</v>
      </c>
      <c r="E341" t="s">
        <v>58</v>
      </c>
      <c r="F341">
        <v>6679</v>
      </c>
      <c r="G341">
        <v>45495105</v>
      </c>
      <c r="H341">
        <v>14.7</v>
      </c>
      <c r="I341" s="2" t="b">
        <f t="shared" si="10"/>
        <v>0</v>
      </c>
      <c r="J341" s="2" t="str">
        <f t="shared" si="11"/>
        <v>202125-34 yearsGR113-128</v>
      </c>
    </row>
    <row r="342" spans="2:10" x14ac:dyDescent="0.35">
      <c r="B342" s="1" t="s">
        <v>20</v>
      </c>
      <c r="C342" s="1" t="s">
        <v>21</v>
      </c>
      <c r="D342" t="s">
        <v>57</v>
      </c>
      <c r="E342" t="s">
        <v>56</v>
      </c>
      <c r="F342">
        <v>892</v>
      </c>
      <c r="G342">
        <v>45495105</v>
      </c>
      <c r="H342">
        <v>2</v>
      </c>
      <c r="I342" s="2" t="b">
        <f t="shared" si="10"/>
        <v>0</v>
      </c>
      <c r="J342" s="2" t="str">
        <f t="shared" si="11"/>
        <v>202125-34 yearsGR113-129</v>
      </c>
    </row>
    <row r="343" spans="2:10" x14ac:dyDescent="0.35">
      <c r="B343" s="1" t="s">
        <v>20</v>
      </c>
      <c r="C343" s="1" t="s">
        <v>21</v>
      </c>
      <c r="D343" t="s">
        <v>300</v>
      </c>
      <c r="E343" t="s">
        <v>299</v>
      </c>
      <c r="F343">
        <v>245</v>
      </c>
      <c r="G343">
        <v>45495105</v>
      </c>
      <c r="H343">
        <v>0.5</v>
      </c>
      <c r="I343" s="2" t="b">
        <f t="shared" si="10"/>
        <v>1</v>
      </c>
      <c r="J343" s="2" t="str">
        <f t="shared" si="11"/>
        <v>202125-34 yearsGR113-130</v>
      </c>
    </row>
    <row r="344" spans="2:10" x14ac:dyDescent="0.35">
      <c r="B344" s="1" t="s">
        <v>20</v>
      </c>
      <c r="C344" s="1" t="s">
        <v>21</v>
      </c>
      <c r="D344" t="s">
        <v>55</v>
      </c>
      <c r="E344" t="s">
        <v>54</v>
      </c>
      <c r="F344">
        <v>1205</v>
      </c>
      <c r="G344">
        <v>45495105</v>
      </c>
      <c r="H344">
        <v>2.6</v>
      </c>
      <c r="I344" s="2" t="b">
        <f t="shared" si="10"/>
        <v>0</v>
      </c>
      <c r="J344" s="2" t="str">
        <f t="shared" si="11"/>
        <v>202125-34 yearsGR113-131</v>
      </c>
    </row>
    <row r="345" spans="2:10" x14ac:dyDescent="0.35">
      <c r="B345" s="1" t="s">
        <v>20</v>
      </c>
      <c r="C345" s="1" t="s">
        <v>21</v>
      </c>
      <c r="D345" t="s">
        <v>150</v>
      </c>
      <c r="E345" t="s">
        <v>149</v>
      </c>
      <c r="F345">
        <v>98</v>
      </c>
      <c r="G345">
        <v>45495105</v>
      </c>
      <c r="H345">
        <v>0.2</v>
      </c>
      <c r="I345" s="2" t="b">
        <f t="shared" si="10"/>
        <v>0</v>
      </c>
      <c r="J345" s="2" t="str">
        <f t="shared" si="11"/>
        <v>202125-34 yearsGR113-132</v>
      </c>
    </row>
    <row r="346" spans="2:10" x14ac:dyDescent="0.35">
      <c r="B346" s="1" t="s">
        <v>20</v>
      </c>
      <c r="C346" s="1" t="s">
        <v>21</v>
      </c>
      <c r="D346" t="s">
        <v>53</v>
      </c>
      <c r="E346" t="s">
        <v>52</v>
      </c>
      <c r="F346">
        <v>1107</v>
      </c>
      <c r="G346">
        <v>45495105</v>
      </c>
      <c r="H346">
        <v>2.4</v>
      </c>
      <c r="I346" s="2" t="b">
        <f t="shared" si="10"/>
        <v>0</v>
      </c>
      <c r="J346" s="2" t="str">
        <f t="shared" si="11"/>
        <v>202125-34 yearsGR113-133</v>
      </c>
    </row>
    <row r="347" spans="2:10" x14ac:dyDescent="0.35">
      <c r="B347" s="1" t="s">
        <v>20</v>
      </c>
      <c r="C347" s="1" t="s">
        <v>21</v>
      </c>
      <c r="D347" t="s">
        <v>147</v>
      </c>
      <c r="E347" t="s">
        <v>146</v>
      </c>
      <c r="F347">
        <v>139</v>
      </c>
      <c r="G347">
        <v>45495105</v>
      </c>
      <c r="H347">
        <v>0.3</v>
      </c>
      <c r="I347" s="2" t="b">
        <f t="shared" si="10"/>
        <v>1</v>
      </c>
      <c r="J347" s="2" t="str">
        <f t="shared" si="11"/>
        <v>202125-34 yearsGR113-135</v>
      </c>
    </row>
    <row r="348" spans="2:10" x14ac:dyDescent="0.35">
      <c r="B348" s="1" t="s">
        <v>20</v>
      </c>
      <c r="C348" s="1" t="s">
        <v>21</v>
      </c>
      <c r="D348" t="s">
        <v>145</v>
      </c>
      <c r="E348" t="s">
        <v>144</v>
      </c>
      <c r="F348">
        <v>11</v>
      </c>
      <c r="G348">
        <v>45495105</v>
      </c>
      <c r="H348" t="s">
        <v>10</v>
      </c>
      <c r="I348" s="2" t="b">
        <f t="shared" si="10"/>
        <v>1</v>
      </c>
      <c r="J348" s="2" t="str">
        <f t="shared" si="11"/>
        <v>202125-34 yearsGR113-136</v>
      </c>
    </row>
    <row r="349" spans="2:10" x14ac:dyDescent="0.35">
      <c r="B349" s="1" t="s">
        <v>20</v>
      </c>
      <c r="C349" s="1" t="s">
        <v>21</v>
      </c>
      <c r="D349" t="s">
        <v>51</v>
      </c>
      <c r="E349" t="s">
        <v>50</v>
      </c>
      <c r="F349">
        <v>6133</v>
      </c>
      <c r="G349">
        <v>45495105</v>
      </c>
      <c r="H349">
        <v>13.5</v>
      </c>
      <c r="I349" s="2" t="b">
        <f t="shared" si="10"/>
        <v>1</v>
      </c>
      <c r="J349" s="2" t="str">
        <f t="shared" si="11"/>
        <v>202125-34 yearsGR113-137</v>
      </c>
    </row>
    <row r="350" spans="2:10" x14ac:dyDescent="0.35">
      <c r="B350" s="1" t="s">
        <v>22</v>
      </c>
      <c r="C350" s="1" t="s">
        <v>23</v>
      </c>
      <c r="D350" t="s">
        <v>296</v>
      </c>
      <c r="E350" t="s">
        <v>295</v>
      </c>
      <c r="F350">
        <v>112</v>
      </c>
      <c r="G350">
        <v>43403854</v>
      </c>
      <c r="H350">
        <v>0.3</v>
      </c>
      <c r="I350" s="2" t="b">
        <f t="shared" si="10"/>
        <v>0</v>
      </c>
      <c r="J350" s="2" t="str">
        <f t="shared" si="11"/>
        <v>202135-44 yearsGR113-003</v>
      </c>
    </row>
    <row r="351" spans="2:10" x14ac:dyDescent="0.35">
      <c r="B351" s="1" t="s">
        <v>22</v>
      </c>
      <c r="C351" s="1" t="s">
        <v>23</v>
      </c>
      <c r="D351" t="s">
        <v>294</v>
      </c>
      <c r="E351" t="s">
        <v>293</v>
      </c>
      <c r="F351">
        <v>38</v>
      </c>
      <c r="G351">
        <v>43403854</v>
      </c>
      <c r="H351">
        <v>0.1</v>
      </c>
      <c r="I351" s="2" t="b">
        <f t="shared" si="10"/>
        <v>1</v>
      </c>
      <c r="J351" s="2" t="str">
        <f t="shared" si="11"/>
        <v>202135-44 yearsGR113-004</v>
      </c>
    </row>
    <row r="352" spans="2:10" x14ac:dyDescent="0.35">
      <c r="B352" s="1" t="s">
        <v>22</v>
      </c>
      <c r="C352" s="1" t="s">
        <v>23</v>
      </c>
      <c r="D352" t="s">
        <v>292</v>
      </c>
      <c r="E352" t="s">
        <v>291</v>
      </c>
      <c r="F352">
        <v>25</v>
      </c>
      <c r="G352">
        <v>43403854</v>
      </c>
      <c r="H352">
        <v>0.1</v>
      </c>
      <c r="I352" s="2" t="b">
        <f t="shared" si="10"/>
        <v>0</v>
      </c>
      <c r="J352" s="2" t="str">
        <f t="shared" si="11"/>
        <v>202135-44 yearsGR113-005</v>
      </c>
    </row>
    <row r="353" spans="2:10" x14ac:dyDescent="0.35">
      <c r="B353" s="1" t="s">
        <v>22</v>
      </c>
      <c r="C353" s="1" t="s">
        <v>23</v>
      </c>
      <c r="D353" t="s">
        <v>290</v>
      </c>
      <c r="E353" t="s">
        <v>289</v>
      </c>
      <c r="F353">
        <v>13</v>
      </c>
      <c r="G353">
        <v>43403854</v>
      </c>
      <c r="H353" t="s">
        <v>10</v>
      </c>
      <c r="I353" s="2" t="b">
        <f t="shared" si="10"/>
        <v>0</v>
      </c>
      <c r="J353" s="2" t="str">
        <f t="shared" si="11"/>
        <v>202135-44 yearsGR113-006</v>
      </c>
    </row>
    <row r="354" spans="2:10" x14ac:dyDescent="0.35">
      <c r="B354" s="1" t="s">
        <v>22</v>
      </c>
      <c r="C354" s="1" t="s">
        <v>23</v>
      </c>
      <c r="D354" t="s">
        <v>143</v>
      </c>
      <c r="E354" t="s">
        <v>142</v>
      </c>
      <c r="F354">
        <v>1108</v>
      </c>
      <c r="G354">
        <v>43403854</v>
      </c>
      <c r="H354">
        <v>2.6</v>
      </c>
      <c r="I354" s="2" t="b">
        <f t="shared" si="10"/>
        <v>1</v>
      </c>
      <c r="J354" s="2" t="str">
        <f t="shared" si="11"/>
        <v>202135-44 yearsGR113-010</v>
      </c>
    </row>
    <row r="355" spans="2:10" x14ac:dyDescent="0.35">
      <c r="B355" s="1" t="s">
        <v>22</v>
      </c>
      <c r="C355" s="1" t="s">
        <v>23</v>
      </c>
      <c r="D355" t="s">
        <v>284</v>
      </c>
      <c r="E355" t="s">
        <v>283</v>
      </c>
      <c r="F355">
        <v>175</v>
      </c>
      <c r="G355">
        <v>43403854</v>
      </c>
      <c r="H355">
        <v>0.4</v>
      </c>
      <c r="I355" s="2" t="b">
        <f t="shared" si="10"/>
        <v>1</v>
      </c>
      <c r="J355" s="2" t="str">
        <f t="shared" si="11"/>
        <v>202135-44 yearsGR113-015</v>
      </c>
    </row>
    <row r="356" spans="2:10" x14ac:dyDescent="0.35">
      <c r="B356" s="1" t="s">
        <v>22</v>
      </c>
      <c r="C356" s="1" t="s">
        <v>23</v>
      </c>
      <c r="D356" t="s">
        <v>282</v>
      </c>
      <c r="E356" t="s">
        <v>281</v>
      </c>
      <c r="F356">
        <v>738</v>
      </c>
      <c r="G356">
        <v>43403854</v>
      </c>
      <c r="H356">
        <v>1.7</v>
      </c>
      <c r="I356" s="2" t="b">
        <f t="shared" si="10"/>
        <v>1</v>
      </c>
      <c r="J356" s="2" t="str">
        <f t="shared" si="11"/>
        <v>202135-44 yearsGR113-016</v>
      </c>
    </row>
    <row r="357" spans="2:10" x14ac:dyDescent="0.35">
      <c r="B357" s="1" t="s">
        <v>22</v>
      </c>
      <c r="C357" s="1" t="s">
        <v>23</v>
      </c>
      <c r="D357" t="s">
        <v>141</v>
      </c>
      <c r="E357" t="s">
        <v>140</v>
      </c>
      <c r="F357">
        <v>16411</v>
      </c>
      <c r="G357">
        <v>43403854</v>
      </c>
      <c r="H357">
        <v>37.799999999999997</v>
      </c>
      <c r="I357" s="2" t="b">
        <f t="shared" si="10"/>
        <v>0</v>
      </c>
      <c r="J357" s="2" t="str">
        <f t="shared" si="11"/>
        <v>202135-44 yearsGR113-018</v>
      </c>
    </row>
    <row r="358" spans="2:10" x14ac:dyDescent="0.35">
      <c r="B358" s="1" t="s">
        <v>22</v>
      </c>
      <c r="C358" s="1" t="s">
        <v>23</v>
      </c>
      <c r="D358" t="s">
        <v>139</v>
      </c>
      <c r="E358" t="s">
        <v>138</v>
      </c>
      <c r="F358">
        <v>11194</v>
      </c>
      <c r="G358">
        <v>43403854</v>
      </c>
      <c r="H358">
        <v>25.8</v>
      </c>
      <c r="I358" s="2" t="b">
        <f t="shared" si="10"/>
        <v>1</v>
      </c>
      <c r="J358" s="2" t="str">
        <f t="shared" si="11"/>
        <v>202135-44 yearsGR113-019</v>
      </c>
    </row>
    <row r="359" spans="2:10" x14ac:dyDescent="0.35">
      <c r="B359" s="1" t="s">
        <v>22</v>
      </c>
      <c r="C359" s="1" t="s">
        <v>23</v>
      </c>
      <c r="D359" t="s">
        <v>280</v>
      </c>
      <c r="E359" t="s">
        <v>279</v>
      </c>
      <c r="F359">
        <v>216</v>
      </c>
      <c r="G359">
        <v>43403854</v>
      </c>
      <c r="H359">
        <v>0.5</v>
      </c>
      <c r="I359" s="2" t="b">
        <f t="shared" si="10"/>
        <v>0</v>
      </c>
      <c r="J359" s="2" t="str">
        <f t="shared" si="11"/>
        <v>202135-44 yearsGR113-020</v>
      </c>
    </row>
    <row r="360" spans="2:10" x14ac:dyDescent="0.35">
      <c r="B360" s="1" t="s">
        <v>22</v>
      </c>
      <c r="C360" s="1" t="s">
        <v>23</v>
      </c>
      <c r="D360" t="s">
        <v>278</v>
      </c>
      <c r="E360" t="s">
        <v>277</v>
      </c>
      <c r="F360">
        <v>235</v>
      </c>
      <c r="G360">
        <v>43403854</v>
      </c>
      <c r="H360">
        <v>0.5</v>
      </c>
      <c r="I360" s="2" t="b">
        <f t="shared" si="10"/>
        <v>0</v>
      </c>
      <c r="J360" s="2" t="str">
        <f t="shared" si="11"/>
        <v>202135-44 yearsGR113-021</v>
      </c>
    </row>
    <row r="361" spans="2:10" x14ac:dyDescent="0.35">
      <c r="B361" s="1" t="s">
        <v>22</v>
      </c>
      <c r="C361" s="1" t="s">
        <v>23</v>
      </c>
      <c r="D361" t="s">
        <v>276</v>
      </c>
      <c r="E361" t="s">
        <v>275</v>
      </c>
      <c r="F361">
        <v>403</v>
      </c>
      <c r="G361">
        <v>43403854</v>
      </c>
      <c r="H361">
        <v>0.9</v>
      </c>
      <c r="I361" s="2" t="b">
        <f t="shared" si="10"/>
        <v>0</v>
      </c>
      <c r="J361" s="2" t="str">
        <f t="shared" si="11"/>
        <v>202135-44 yearsGR113-022</v>
      </c>
    </row>
    <row r="362" spans="2:10" x14ac:dyDescent="0.35">
      <c r="B362" s="1" t="s">
        <v>22</v>
      </c>
      <c r="C362" s="1" t="s">
        <v>23</v>
      </c>
      <c r="D362" t="s">
        <v>274</v>
      </c>
      <c r="E362" t="s">
        <v>273</v>
      </c>
      <c r="F362">
        <v>1672</v>
      </c>
      <c r="G362">
        <v>43403854</v>
      </c>
      <c r="H362">
        <v>3.9</v>
      </c>
      <c r="I362" s="2" t="b">
        <f t="shared" si="10"/>
        <v>0</v>
      </c>
      <c r="J362" s="2" t="str">
        <f t="shared" si="11"/>
        <v>202135-44 yearsGR113-023</v>
      </c>
    </row>
    <row r="363" spans="2:10" x14ac:dyDescent="0.35">
      <c r="B363" s="1" t="s">
        <v>22</v>
      </c>
      <c r="C363" s="1" t="s">
        <v>23</v>
      </c>
      <c r="D363" t="s">
        <v>272</v>
      </c>
      <c r="E363" t="s">
        <v>271</v>
      </c>
      <c r="F363">
        <v>346</v>
      </c>
      <c r="G363">
        <v>43403854</v>
      </c>
      <c r="H363">
        <v>0.8</v>
      </c>
      <c r="I363" s="2" t="b">
        <f t="shared" si="10"/>
        <v>0</v>
      </c>
      <c r="J363" s="2" t="str">
        <f t="shared" si="11"/>
        <v>202135-44 yearsGR113-024</v>
      </c>
    </row>
    <row r="364" spans="2:10" x14ac:dyDescent="0.35">
      <c r="B364" s="1" t="s">
        <v>22</v>
      </c>
      <c r="C364" s="1" t="s">
        <v>23</v>
      </c>
      <c r="D364" t="s">
        <v>270</v>
      </c>
      <c r="E364" t="s">
        <v>269</v>
      </c>
      <c r="F364">
        <v>495</v>
      </c>
      <c r="G364">
        <v>43403854</v>
      </c>
      <c r="H364">
        <v>1.1000000000000001</v>
      </c>
      <c r="I364" s="2" t="b">
        <f t="shared" si="10"/>
        <v>0</v>
      </c>
      <c r="J364" s="2" t="str">
        <f t="shared" si="11"/>
        <v>202135-44 yearsGR113-025</v>
      </c>
    </row>
    <row r="365" spans="2:10" x14ac:dyDescent="0.35">
      <c r="B365" s="1" t="s">
        <v>22</v>
      </c>
      <c r="C365" s="1" t="s">
        <v>23</v>
      </c>
      <c r="D365" t="s">
        <v>268</v>
      </c>
      <c r="E365" t="s">
        <v>267</v>
      </c>
      <c r="F365">
        <v>22</v>
      </c>
      <c r="G365">
        <v>43403854</v>
      </c>
      <c r="H365">
        <v>0.1</v>
      </c>
      <c r="I365" s="2" t="b">
        <f t="shared" si="10"/>
        <v>0</v>
      </c>
      <c r="J365" s="2" t="str">
        <f t="shared" si="11"/>
        <v>202135-44 yearsGR113-026</v>
      </c>
    </row>
    <row r="366" spans="2:10" x14ac:dyDescent="0.35">
      <c r="B366" s="1" t="s">
        <v>22</v>
      </c>
      <c r="C366" s="1" t="s">
        <v>23</v>
      </c>
      <c r="D366" t="s">
        <v>266</v>
      </c>
      <c r="E366" t="s">
        <v>265</v>
      </c>
      <c r="F366">
        <v>774</v>
      </c>
      <c r="G366">
        <v>43403854</v>
      </c>
      <c r="H366">
        <v>1.8</v>
      </c>
      <c r="I366" s="2" t="b">
        <f t="shared" si="10"/>
        <v>0</v>
      </c>
      <c r="J366" s="2" t="str">
        <f t="shared" si="11"/>
        <v>202135-44 yearsGR113-027</v>
      </c>
    </row>
    <row r="367" spans="2:10" x14ac:dyDescent="0.35">
      <c r="B367" s="1" t="s">
        <v>22</v>
      </c>
      <c r="C367" s="1" t="s">
        <v>23</v>
      </c>
      <c r="D367" t="s">
        <v>264</v>
      </c>
      <c r="E367" t="s">
        <v>263</v>
      </c>
      <c r="F367">
        <v>287</v>
      </c>
      <c r="G367">
        <v>43403854</v>
      </c>
      <c r="H367">
        <v>0.7</v>
      </c>
      <c r="I367" s="2" t="b">
        <f t="shared" si="10"/>
        <v>0</v>
      </c>
      <c r="J367" s="2" t="str">
        <f t="shared" si="11"/>
        <v>202135-44 yearsGR113-028</v>
      </c>
    </row>
    <row r="368" spans="2:10" x14ac:dyDescent="0.35">
      <c r="B368" s="1" t="s">
        <v>22</v>
      </c>
      <c r="C368" s="1" t="s">
        <v>23</v>
      </c>
      <c r="D368" t="s">
        <v>137</v>
      </c>
      <c r="E368" t="s">
        <v>136</v>
      </c>
      <c r="F368">
        <v>1873</v>
      </c>
      <c r="G368">
        <v>43403854</v>
      </c>
      <c r="H368">
        <v>4.3</v>
      </c>
      <c r="I368" s="2" t="b">
        <f t="shared" si="10"/>
        <v>0</v>
      </c>
      <c r="J368" s="2" t="str">
        <f t="shared" si="11"/>
        <v>202135-44 yearsGR113-029</v>
      </c>
    </row>
    <row r="369" spans="2:10" x14ac:dyDescent="0.35">
      <c r="B369" s="1" t="s">
        <v>22</v>
      </c>
      <c r="C369" s="1" t="s">
        <v>23</v>
      </c>
      <c r="D369" t="s">
        <v>262</v>
      </c>
      <c r="E369" t="s">
        <v>261</v>
      </c>
      <c r="F369">
        <v>649</v>
      </c>
      <c r="G369">
        <v>43403854</v>
      </c>
      <c r="H369">
        <v>1.5</v>
      </c>
      <c r="I369" s="2" t="b">
        <f t="shared" si="10"/>
        <v>0</v>
      </c>
      <c r="J369" s="2" t="str">
        <f t="shared" si="11"/>
        <v>202135-44 yearsGR113-030</v>
      </c>
    </row>
    <row r="370" spans="2:10" x14ac:dyDescent="0.35">
      <c r="B370" s="1" t="s">
        <v>22</v>
      </c>
      <c r="C370" s="1" t="s">
        <v>23</v>
      </c>
      <c r="D370" t="s">
        <v>260</v>
      </c>
      <c r="E370" t="s">
        <v>259</v>
      </c>
      <c r="F370">
        <v>232</v>
      </c>
      <c r="G370">
        <v>43403854</v>
      </c>
      <c r="H370">
        <v>0.5</v>
      </c>
      <c r="I370" s="2" t="b">
        <f t="shared" si="10"/>
        <v>0</v>
      </c>
      <c r="J370" s="2" t="str">
        <f t="shared" si="11"/>
        <v>202135-44 yearsGR113-031</v>
      </c>
    </row>
    <row r="371" spans="2:10" x14ac:dyDescent="0.35">
      <c r="B371" s="1" t="s">
        <v>22</v>
      </c>
      <c r="C371" s="1" t="s">
        <v>23</v>
      </c>
      <c r="D371" t="s">
        <v>258</v>
      </c>
      <c r="E371" t="s">
        <v>257</v>
      </c>
      <c r="F371">
        <v>286</v>
      </c>
      <c r="G371">
        <v>43403854</v>
      </c>
      <c r="H371">
        <v>0.7</v>
      </c>
      <c r="I371" s="2" t="b">
        <f t="shared" si="10"/>
        <v>0</v>
      </c>
      <c r="J371" s="2" t="str">
        <f t="shared" si="11"/>
        <v>202135-44 yearsGR113-032</v>
      </c>
    </row>
    <row r="372" spans="2:10" x14ac:dyDescent="0.35">
      <c r="B372" s="1" t="s">
        <v>22</v>
      </c>
      <c r="C372" s="1" t="s">
        <v>23</v>
      </c>
      <c r="D372" t="s">
        <v>256</v>
      </c>
      <c r="E372" t="s">
        <v>255</v>
      </c>
      <c r="F372">
        <v>18</v>
      </c>
      <c r="G372">
        <v>43403854</v>
      </c>
      <c r="H372" t="s">
        <v>10</v>
      </c>
      <c r="I372" s="2" t="b">
        <f t="shared" si="10"/>
        <v>0</v>
      </c>
      <c r="J372" s="2" t="str">
        <f t="shared" si="11"/>
        <v>202135-44 yearsGR113-033</v>
      </c>
    </row>
    <row r="373" spans="2:10" x14ac:dyDescent="0.35">
      <c r="B373" s="1" t="s">
        <v>22</v>
      </c>
      <c r="C373" s="1" t="s">
        <v>23</v>
      </c>
      <c r="D373" t="s">
        <v>254</v>
      </c>
      <c r="E373" t="s">
        <v>253</v>
      </c>
      <c r="F373">
        <v>218</v>
      </c>
      <c r="G373">
        <v>43403854</v>
      </c>
      <c r="H373">
        <v>0.5</v>
      </c>
      <c r="I373" s="2" t="b">
        <f t="shared" si="10"/>
        <v>0</v>
      </c>
      <c r="J373" s="2" t="str">
        <f t="shared" si="11"/>
        <v>202135-44 yearsGR113-034</v>
      </c>
    </row>
    <row r="374" spans="2:10" x14ac:dyDescent="0.35">
      <c r="B374" s="1" t="s">
        <v>22</v>
      </c>
      <c r="C374" s="1" t="s">
        <v>23</v>
      </c>
      <c r="D374" t="s">
        <v>252</v>
      </c>
      <c r="E374" t="s">
        <v>251</v>
      </c>
      <c r="F374">
        <v>73</v>
      </c>
      <c r="G374">
        <v>43403854</v>
      </c>
      <c r="H374">
        <v>0.2</v>
      </c>
      <c r="I374" s="2" t="b">
        <f t="shared" si="10"/>
        <v>0</v>
      </c>
      <c r="J374" s="2" t="str">
        <f t="shared" si="11"/>
        <v>202135-44 yearsGR113-035</v>
      </c>
    </row>
    <row r="375" spans="2:10" x14ac:dyDescent="0.35">
      <c r="B375" s="1" t="s">
        <v>22</v>
      </c>
      <c r="C375" s="1" t="s">
        <v>23</v>
      </c>
      <c r="D375" t="s">
        <v>250</v>
      </c>
      <c r="E375" t="s">
        <v>249</v>
      </c>
      <c r="F375">
        <v>834</v>
      </c>
      <c r="G375">
        <v>43403854</v>
      </c>
      <c r="H375">
        <v>1.9</v>
      </c>
      <c r="I375" s="2" t="b">
        <f t="shared" si="10"/>
        <v>0</v>
      </c>
      <c r="J375" s="2" t="str">
        <f t="shared" si="11"/>
        <v>202135-44 yearsGR113-036</v>
      </c>
    </row>
    <row r="376" spans="2:10" x14ac:dyDescent="0.35">
      <c r="B376" s="1" t="s">
        <v>22</v>
      </c>
      <c r="C376" s="1" t="s">
        <v>23</v>
      </c>
      <c r="D376" t="s">
        <v>135</v>
      </c>
      <c r="E376" t="s">
        <v>134</v>
      </c>
      <c r="F376">
        <v>942</v>
      </c>
      <c r="G376">
        <v>43403854</v>
      </c>
      <c r="H376">
        <v>2.2000000000000002</v>
      </c>
      <c r="I376" s="2" t="b">
        <f t="shared" si="10"/>
        <v>0</v>
      </c>
      <c r="J376" s="2" t="str">
        <f t="shared" si="11"/>
        <v>202135-44 yearsGR113-037</v>
      </c>
    </row>
    <row r="377" spans="2:10" x14ac:dyDescent="0.35">
      <c r="B377" s="1" t="s">
        <v>22</v>
      </c>
      <c r="C377" s="1" t="s">
        <v>23</v>
      </c>
      <c r="D377" t="s">
        <v>248</v>
      </c>
      <c r="E377" t="s">
        <v>247</v>
      </c>
      <c r="F377">
        <v>49</v>
      </c>
      <c r="G377">
        <v>43403854</v>
      </c>
      <c r="H377">
        <v>0.1</v>
      </c>
      <c r="I377" s="2" t="b">
        <f t="shared" si="10"/>
        <v>0</v>
      </c>
      <c r="J377" s="2" t="str">
        <f t="shared" si="11"/>
        <v>202135-44 yearsGR113-038</v>
      </c>
    </row>
    <row r="378" spans="2:10" x14ac:dyDescent="0.35">
      <c r="B378" s="1" t="s">
        <v>22</v>
      </c>
      <c r="C378" s="1" t="s">
        <v>23</v>
      </c>
      <c r="D378" t="s">
        <v>133</v>
      </c>
      <c r="E378" t="s">
        <v>132</v>
      </c>
      <c r="F378">
        <v>307</v>
      </c>
      <c r="G378">
        <v>43403854</v>
      </c>
      <c r="H378">
        <v>0.7</v>
      </c>
      <c r="I378" s="2" t="b">
        <f t="shared" si="10"/>
        <v>0</v>
      </c>
      <c r="J378" s="2" t="str">
        <f t="shared" si="11"/>
        <v>202135-44 yearsGR113-039</v>
      </c>
    </row>
    <row r="379" spans="2:10" x14ac:dyDescent="0.35">
      <c r="B379" s="1" t="s">
        <v>22</v>
      </c>
      <c r="C379" s="1" t="s">
        <v>23</v>
      </c>
      <c r="D379" t="s">
        <v>246</v>
      </c>
      <c r="E379" t="s">
        <v>245</v>
      </c>
      <c r="F379">
        <v>503</v>
      </c>
      <c r="G379">
        <v>43403854</v>
      </c>
      <c r="H379">
        <v>1.2</v>
      </c>
      <c r="I379" s="2" t="b">
        <f t="shared" si="10"/>
        <v>0</v>
      </c>
      <c r="J379" s="2" t="str">
        <f t="shared" si="11"/>
        <v>202135-44 yearsGR113-040</v>
      </c>
    </row>
    <row r="380" spans="2:10" x14ac:dyDescent="0.35">
      <c r="B380" s="1" t="s">
        <v>22</v>
      </c>
      <c r="C380" s="1" t="s">
        <v>23</v>
      </c>
      <c r="D380" t="s">
        <v>244</v>
      </c>
      <c r="E380" t="s">
        <v>243</v>
      </c>
      <c r="F380">
        <v>82</v>
      </c>
      <c r="G380">
        <v>43403854</v>
      </c>
      <c r="H380">
        <v>0.2</v>
      </c>
      <c r="I380" s="2" t="b">
        <f t="shared" si="10"/>
        <v>0</v>
      </c>
      <c r="J380" s="2" t="str">
        <f t="shared" si="11"/>
        <v>202135-44 yearsGR113-041</v>
      </c>
    </row>
    <row r="381" spans="2:10" x14ac:dyDescent="0.35">
      <c r="B381" s="1" t="s">
        <v>22</v>
      </c>
      <c r="C381" s="1" t="s">
        <v>23</v>
      </c>
      <c r="D381" t="s">
        <v>240</v>
      </c>
      <c r="E381" t="s">
        <v>239</v>
      </c>
      <c r="F381">
        <v>1619</v>
      </c>
      <c r="G381">
        <v>43403854</v>
      </c>
      <c r="H381">
        <v>3.7</v>
      </c>
      <c r="I381" s="2" t="b">
        <f t="shared" si="10"/>
        <v>0</v>
      </c>
      <c r="J381" s="2" t="str">
        <f t="shared" si="11"/>
        <v>202135-44 yearsGR113-043</v>
      </c>
    </row>
    <row r="382" spans="2:10" x14ac:dyDescent="0.35">
      <c r="B382" s="1" t="s">
        <v>22</v>
      </c>
      <c r="C382" s="1" t="s">
        <v>23</v>
      </c>
      <c r="D382" t="s">
        <v>238</v>
      </c>
      <c r="E382" t="s">
        <v>237</v>
      </c>
      <c r="F382">
        <v>240</v>
      </c>
      <c r="G382">
        <v>43403854</v>
      </c>
      <c r="H382">
        <v>0.6</v>
      </c>
      <c r="I382" s="2" t="b">
        <f t="shared" si="10"/>
        <v>1</v>
      </c>
      <c r="J382" s="2" t="str">
        <f t="shared" si="11"/>
        <v>202135-44 yearsGR113-044</v>
      </c>
    </row>
    <row r="383" spans="2:10" x14ac:dyDescent="0.35">
      <c r="B383" s="1" t="s">
        <v>22</v>
      </c>
      <c r="C383" s="1" t="s">
        <v>23</v>
      </c>
      <c r="D383" t="s">
        <v>236</v>
      </c>
      <c r="E383" t="s">
        <v>235</v>
      </c>
      <c r="F383">
        <v>239</v>
      </c>
      <c r="G383">
        <v>43403854</v>
      </c>
      <c r="H383">
        <v>0.6</v>
      </c>
      <c r="I383" s="2" t="b">
        <f t="shared" si="10"/>
        <v>1</v>
      </c>
      <c r="J383" s="2" t="str">
        <f t="shared" si="11"/>
        <v>202135-44 yearsGR113-045</v>
      </c>
    </row>
    <row r="384" spans="2:10" x14ac:dyDescent="0.35">
      <c r="B384" s="1" t="s">
        <v>22</v>
      </c>
      <c r="C384" s="1" t="s">
        <v>23</v>
      </c>
      <c r="D384" t="s">
        <v>131</v>
      </c>
      <c r="E384" t="s">
        <v>130</v>
      </c>
      <c r="F384">
        <v>2961</v>
      </c>
      <c r="G384">
        <v>43403854</v>
      </c>
      <c r="H384">
        <v>6.8</v>
      </c>
      <c r="I384" s="2" t="b">
        <f t="shared" si="10"/>
        <v>1</v>
      </c>
      <c r="J384" s="2" t="str">
        <f t="shared" si="11"/>
        <v>202135-44 yearsGR113-046</v>
      </c>
    </row>
    <row r="385" spans="2:10" x14ac:dyDescent="0.35">
      <c r="B385" s="1" t="s">
        <v>22</v>
      </c>
      <c r="C385" s="1" t="s">
        <v>23</v>
      </c>
      <c r="D385" t="s">
        <v>234</v>
      </c>
      <c r="E385" t="s">
        <v>233</v>
      </c>
      <c r="F385">
        <v>98</v>
      </c>
      <c r="G385">
        <v>43403854</v>
      </c>
      <c r="H385">
        <v>0.2</v>
      </c>
      <c r="I385" s="2" t="b">
        <f t="shared" si="10"/>
        <v>1</v>
      </c>
      <c r="J385" s="2" t="str">
        <f t="shared" si="11"/>
        <v>202135-44 yearsGR113-047</v>
      </c>
    </row>
    <row r="386" spans="2:10" x14ac:dyDescent="0.35">
      <c r="B386" s="1" t="s">
        <v>22</v>
      </c>
      <c r="C386" s="1" t="s">
        <v>23</v>
      </c>
      <c r="D386" t="s">
        <v>232</v>
      </c>
      <c r="E386" t="s">
        <v>231</v>
      </c>
      <c r="F386">
        <v>91</v>
      </c>
      <c r="G386">
        <v>43403854</v>
      </c>
      <c r="H386">
        <v>0.2</v>
      </c>
      <c r="I386" s="2" t="b">
        <f t="shared" si="10"/>
        <v>0</v>
      </c>
      <c r="J386" s="2" t="str">
        <f t="shared" si="11"/>
        <v>202135-44 yearsGR113-048</v>
      </c>
    </row>
    <row r="387" spans="2:10" x14ac:dyDescent="0.35">
      <c r="B387" s="1" t="s">
        <v>22</v>
      </c>
      <c r="C387" s="1" t="s">
        <v>23</v>
      </c>
      <c r="D387" t="s">
        <v>228</v>
      </c>
      <c r="E387" t="s">
        <v>227</v>
      </c>
      <c r="F387">
        <v>40</v>
      </c>
      <c r="G387">
        <v>43403854</v>
      </c>
      <c r="H387">
        <v>0.1</v>
      </c>
      <c r="I387" s="2" t="b">
        <f t="shared" ref="I387:I450" si="12">LEFT(D387,1)="#"</f>
        <v>1</v>
      </c>
      <c r="J387" s="2" t="str">
        <f t="shared" ref="J387:J450" si="13">"2021"&amp;B387&amp;E387</f>
        <v>202135-44 yearsGR113-050</v>
      </c>
    </row>
    <row r="388" spans="2:10" x14ac:dyDescent="0.35">
      <c r="B388" s="1" t="s">
        <v>22</v>
      </c>
      <c r="C388" s="1" t="s">
        <v>23</v>
      </c>
      <c r="D388" t="s">
        <v>226</v>
      </c>
      <c r="E388" t="s">
        <v>225</v>
      </c>
      <c r="F388">
        <v>13</v>
      </c>
      <c r="G388">
        <v>43403854</v>
      </c>
      <c r="H388" t="s">
        <v>10</v>
      </c>
      <c r="I388" s="2" t="b">
        <f t="shared" si="12"/>
        <v>1</v>
      </c>
      <c r="J388" s="2" t="str">
        <f t="shared" si="13"/>
        <v>202135-44 yearsGR113-051</v>
      </c>
    </row>
    <row r="389" spans="2:10" x14ac:dyDescent="0.35">
      <c r="B389" s="1" t="s">
        <v>22</v>
      </c>
      <c r="C389" s="1" t="s">
        <v>23</v>
      </c>
      <c r="D389" t="s">
        <v>224</v>
      </c>
      <c r="E389" t="s">
        <v>223</v>
      </c>
      <c r="F389">
        <v>13</v>
      </c>
      <c r="G389">
        <v>43403854</v>
      </c>
      <c r="H389" t="s">
        <v>10</v>
      </c>
      <c r="I389" s="2" t="b">
        <f t="shared" si="12"/>
        <v>1</v>
      </c>
      <c r="J389" s="2" t="str">
        <f t="shared" si="13"/>
        <v>202135-44 yearsGR113-052</v>
      </c>
    </row>
    <row r="390" spans="2:10" x14ac:dyDescent="0.35">
      <c r="B390" s="1" t="s">
        <v>22</v>
      </c>
      <c r="C390" s="1" t="s">
        <v>23</v>
      </c>
      <c r="D390" t="s">
        <v>129</v>
      </c>
      <c r="E390" t="s">
        <v>128</v>
      </c>
      <c r="F390">
        <v>16178</v>
      </c>
      <c r="G390">
        <v>43403854</v>
      </c>
      <c r="H390">
        <v>37.299999999999997</v>
      </c>
      <c r="I390" s="2" t="b">
        <f t="shared" si="12"/>
        <v>0</v>
      </c>
      <c r="J390" s="2" t="str">
        <f t="shared" si="13"/>
        <v>202135-44 yearsGR113-053</v>
      </c>
    </row>
    <row r="391" spans="2:10" x14ac:dyDescent="0.35">
      <c r="B391" s="1" t="s">
        <v>22</v>
      </c>
      <c r="C391" s="1" t="s">
        <v>23</v>
      </c>
      <c r="D391" t="s">
        <v>127</v>
      </c>
      <c r="E391" t="s">
        <v>126</v>
      </c>
      <c r="F391">
        <v>12754</v>
      </c>
      <c r="G391">
        <v>43403854</v>
      </c>
      <c r="H391">
        <v>29.4</v>
      </c>
      <c r="I391" s="2" t="b">
        <f t="shared" si="12"/>
        <v>1</v>
      </c>
      <c r="J391" s="2" t="str">
        <f t="shared" si="13"/>
        <v>202135-44 yearsGR113-054</v>
      </c>
    </row>
    <row r="392" spans="2:10" x14ac:dyDescent="0.35">
      <c r="B392" s="1" t="s">
        <v>22</v>
      </c>
      <c r="C392" s="1" t="s">
        <v>23</v>
      </c>
      <c r="D392" t="s">
        <v>222</v>
      </c>
      <c r="E392" t="s">
        <v>221</v>
      </c>
      <c r="F392">
        <v>124</v>
      </c>
      <c r="G392">
        <v>43403854</v>
      </c>
      <c r="H392">
        <v>0.3</v>
      </c>
      <c r="I392" s="2" t="b">
        <f t="shared" si="12"/>
        <v>0</v>
      </c>
      <c r="J392" s="2" t="str">
        <f t="shared" si="13"/>
        <v>202135-44 yearsGR113-055</v>
      </c>
    </row>
    <row r="393" spans="2:10" x14ac:dyDescent="0.35">
      <c r="B393" s="1" t="s">
        <v>22</v>
      </c>
      <c r="C393" s="1" t="s">
        <v>23</v>
      </c>
      <c r="D393" t="s">
        <v>220</v>
      </c>
      <c r="E393" t="s">
        <v>219</v>
      </c>
      <c r="F393">
        <v>2160</v>
      </c>
      <c r="G393">
        <v>43403854</v>
      </c>
      <c r="H393">
        <v>5</v>
      </c>
      <c r="I393" s="2" t="b">
        <f t="shared" si="12"/>
        <v>0</v>
      </c>
      <c r="J393" s="2" t="str">
        <f t="shared" si="13"/>
        <v>202135-44 yearsGR113-056</v>
      </c>
    </row>
    <row r="394" spans="2:10" x14ac:dyDescent="0.35">
      <c r="B394" s="1" t="s">
        <v>22</v>
      </c>
      <c r="C394" s="1" t="s">
        <v>23</v>
      </c>
      <c r="D394" t="s">
        <v>125</v>
      </c>
      <c r="E394" t="s">
        <v>124</v>
      </c>
      <c r="F394">
        <v>166</v>
      </c>
      <c r="G394">
        <v>43403854</v>
      </c>
      <c r="H394">
        <v>0.4</v>
      </c>
      <c r="I394" s="2" t="b">
        <f t="shared" si="12"/>
        <v>0</v>
      </c>
      <c r="J394" s="2" t="str">
        <f t="shared" si="13"/>
        <v>202135-44 yearsGR113-057</v>
      </c>
    </row>
    <row r="395" spans="2:10" x14ac:dyDescent="0.35">
      <c r="B395" s="1" t="s">
        <v>22</v>
      </c>
      <c r="C395" s="1" t="s">
        <v>23</v>
      </c>
      <c r="D395" t="s">
        <v>123</v>
      </c>
      <c r="E395" t="s">
        <v>122</v>
      </c>
      <c r="F395">
        <v>5335</v>
      </c>
      <c r="G395">
        <v>43403854</v>
      </c>
      <c r="H395">
        <v>12.3</v>
      </c>
      <c r="I395" s="2" t="b">
        <f t="shared" si="12"/>
        <v>0</v>
      </c>
      <c r="J395" s="2" t="str">
        <f t="shared" si="13"/>
        <v>202135-44 yearsGR113-058</v>
      </c>
    </row>
    <row r="396" spans="2:10" x14ac:dyDescent="0.35">
      <c r="B396" s="1" t="s">
        <v>22</v>
      </c>
      <c r="C396" s="1" t="s">
        <v>23</v>
      </c>
      <c r="D396" t="s">
        <v>121</v>
      </c>
      <c r="E396" t="s">
        <v>120</v>
      </c>
      <c r="F396">
        <v>2025</v>
      </c>
      <c r="G396">
        <v>43403854</v>
      </c>
      <c r="H396">
        <v>4.7</v>
      </c>
      <c r="I396" s="2" t="b">
        <f t="shared" si="12"/>
        <v>0</v>
      </c>
      <c r="J396" s="2" t="str">
        <f t="shared" si="13"/>
        <v>202135-44 yearsGR113-059</v>
      </c>
    </row>
    <row r="397" spans="2:10" x14ac:dyDescent="0.35">
      <c r="B397" s="1" t="s">
        <v>22</v>
      </c>
      <c r="C397" s="1" t="s">
        <v>23</v>
      </c>
      <c r="D397" t="s">
        <v>218</v>
      </c>
      <c r="E397" t="s">
        <v>217</v>
      </c>
      <c r="F397">
        <v>88</v>
      </c>
      <c r="G397">
        <v>43403854</v>
      </c>
      <c r="H397">
        <v>0.2</v>
      </c>
      <c r="I397" s="2" t="b">
        <f t="shared" si="12"/>
        <v>0</v>
      </c>
      <c r="J397" s="2" t="str">
        <f t="shared" si="13"/>
        <v>202135-44 yearsGR113-060</v>
      </c>
    </row>
    <row r="398" spans="2:10" x14ac:dyDescent="0.35">
      <c r="B398" s="1" t="s">
        <v>22</v>
      </c>
      <c r="C398" s="1" t="s">
        <v>23</v>
      </c>
      <c r="D398" t="s">
        <v>119</v>
      </c>
      <c r="E398" t="s">
        <v>118</v>
      </c>
      <c r="F398">
        <v>3222</v>
      </c>
      <c r="G398">
        <v>43403854</v>
      </c>
      <c r="H398">
        <v>7.4</v>
      </c>
      <c r="I398" s="2" t="b">
        <f t="shared" si="12"/>
        <v>0</v>
      </c>
      <c r="J398" s="2" t="str">
        <f t="shared" si="13"/>
        <v>202135-44 yearsGR113-061</v>
      </c>
    </row>
    <row r="399" spans="2:10" x14ac:dyDescent="0.35">
      <c r="B399" s="1" t="s">
        <v>22</v>
      </c>
      <c r="C399" s="1" t="s">
        <v>23</v>
      </c>
      <c r="D399" t="s">
        <v>117</v>
      </c>
      <c r="E399" t="s">
        <v>116</v>
      </c>
      <c r="F399">
        <v>1822</v>
      </c>
      <c r="G399">
        <v>43403854</v>
      </c>
      <c r="H399">
        <v>4.2</v>
      </c>
      <c r="I399" s="2" t="b">
        <f t="shared" si="12"/>
        <v>0</v>
      </c>
      <c r="J399" s="2" t="str">
        <f t="shared" si="13"/>
        <v>202135-44 yearsGR113-062</v>
      </c>
    </row>
    <row r="400" spans="2:10" x14ac:dyDescent="0.35">
      <c r="B400" s="1" t="s">
        <v>22</v>
      </c>
      <c r="C400" s="1" t="s">
        <v>23</v>
      </c>
      <c r="D400" t="s">
        <v>115</v>
      </c>
      <c r="E400" t="s">
        <v>114</v>
      </c>
      <c r="F400">
        <v>1400</v>
      </c>
      <c r="G400">
        <v>43403854</v>
      </c>
      <c r="H400">
        <v>3.2</v>
      </c>
      <c r="I400" s="2" t="b">
        <f t="shared" si="12"/>
        <v>0</v>
      </c>
      <c r="J400" s="2" t="str">
        <f t="shared" si="13"/>
        <v>202135-44 yearsGR113-063</v>
      </c>
    </row>
    <row r="401" spans="2:10" x14ac:dyDescent="0.35">
      <c r="B401" s="1" t="s">
        <v>22</v>
      </c>
      <c r="C401" s="1" t="s">
        <v>23</v>
      </c>
      <c r="D401" t="s">
        <v>113</v>
      </c>
      <c r="E401" t="s">
        <v>112</v>
      </c>
      <c r="F401">
        <v>4969</v>
      </c>
      <c r="G401">
        <v>43403854</v>
      </c>
      <c r="H401">
        <v>11.4</v>
      </c>
      <c r="I401" s="2" t="b">
        <f t="shared" si="12"/>
        <v>0</v>
      </c>
      <c r="J401" s="2" t="str">
        <f t="shared" si="13"/>
        <v>202135-44 yearsGR113-064</v>
      </c>
    </row>
    <row r="402" spans="2:10" x14ac:dyDescent="0.35">
      <c r="B402" s="1" t="s">
        <v>22</v>
      </c>
      <c r="C402" s="1" t="s">
        <v>23</v>
      </c>
      <c r="D402" t="s">
        <v>111</v>
      </c>
      <c r="E402" t="s">
        <v>110</v>
      </c>
      <c r="F402">
        <v>191</v>
      </c>
      <c r="G402">
        <v>43403854</v>
      </c>
      <c r="H402">
        <v>0.4</v>
      </c>
      <c r="I402" s="2" t="b">
        <f t="shared" si="12"/>
        <v>0</v>
      </c>
      <c r="J402" s="2" t="str">
        <f t="shared" si="13"/>
        <v>202135-44 yearsGR113-065</v>
      </c>
    </row>
    <row r="403" spans="2:10" x14ac:dyDescent="0.35">
      <c r="B403" s="1" t="s">
        <v>22</v>
      </c>
      <c r="C403" s="1" t="s">
        <v>23</v>
      </c>
      <c r="D403" t="s">
        <v>216</v>
      </c>
      <c r="E403" t="s">
        <v>215</v>
      </c>
      <c r="F403">
        <v>66</v>
      </c>
      <c r="G403">
        <v>43403854</v>
      </c>
      <c r="H403">
        <v>0.2</v>
      </c>
      <c r="I403" s="2" t="b">
        <f t="shared" si="12"/>
        <v>0</v>
      </c>
      <c r="J403" s="2" t="str">
        <f t="shared" si="13"/>
        <v>202135-44 yearsGR113-066</v>
      </c>
    </row>
    <row r="404" spans="2:10" x14ac:dyDescent="0.35">
      <c r="B404" s="1" t="s">
        <v>22</v>
      </c>
      <c r="C404" s="1" t="s">
        <v>23</v>
      </c>
      <c r="D404" t="s">
        <v>214</v>
      </c>
      <c r="E404" t="s">
        <v>213</v>
      </c>
      <c r="F404">
        <v>702</v>
      </c>
      <c r="G404">
        <v>43403854</v>
      </c>
      <c r="H404">
        <v>1.6</v>
      </c>
      <c r="I404" s="2" t="b">
        <f t="shared" si="12"/>
        <v>0</v>
      </c>
      <c r="J404" s="2" t="str">
        <f t="shared" si="13"/>
        <v>202135-44 yearsGR113-067</v>
      </c>
    </row>
    <row r="405" spans="2:10" x14ac:dyDescent="0.35">
      <c r="B405" s="1" t="s">
        <v>22</v>
      </c>
      <c r="C405" s="1" t="s">
        <v>23</v>
      </c>
      <c r="D405" t="s">
        <v>109</v>
      </c>
      <c r="E405" t="s">
        <v>108</v>
      </c>
      <c r="F405">
        <v>4010</v>
      </c>
      <c r="G405">
        <v>43403854</v>
      </c>
      <c r="H405">
        <v>9.1999999999999993</v>
      </c>
      <c r="I405" s="2" t="b">
        <f t="shared" si="12"/>
        <v>0</v>
      </c>
      <c r="J405" s="2" t="str">
        <f t="shared" si="13"/>
        <v>202135-44 yearsGR113-068</v>
      </c>
    </row>
    <row r="406" spans="2:10" x14ac:dyDescent="0.35">
      <c r="B406" s="1" t="s">
        <v>22</v>
      </c>
      <c r="C406" s="1" t="s">
        <v>23</v>
      </c>
      <c r="D406" t="s">
        <v>212</v>
      </c>
      <c r="E406" t="s">
        <v>211</v>
      </c>
      <c r="F406">
        <v>668</v>
      </c>
      <c r="G406">
        <v>43403854</v>
      </c>
      <c r="H406">
        <v>1.5</v>
      </c>
      <c r="I406" s="2" t="b">
        <f t="shared" si="12"/>
        <v>1</v>
      </c>
      <c r="J406" s="2" t="str">
        <f t="shared" si="13"/>
        <v>202135-44 yearsGR113-069</v>
      </c>
    </row>
    <row r="407" spans="2:10" x14ac:dyDescent="0.35">
      <c r="B407" s="1" t="s">
        <v>22</v>
      </c>
      <c r="C407" s="1" t="s">
        <v>23</v>
      </c>
      <c r="D407" t="s">
        <v>107</v>
      </c>
      <c r="E407" t="s">
        <v>106</v>
      </c>
      <c r="F407">
        <v>2189</v>
      </c>
      <c r="G407">
        <v>43403854</v>
      </c>
      <c r="H407">
        <v>5</v>
      </c>
      <c r="I407" s="2" t="b">
        <f t="shared" si="12"/>
        <v>1</v>
      </c>
      <c r="J407" s="2" t="str">
        <f t="shared" si="13"/>
        <v>202135-44 yearsGR113-070</v>
      </c>
    </row>
    <row r="408" spans="2:10" x14ac:dyDescent="0.35">
      <c r="B408" s="1" t="s">
        <v>22</v>
      </c>
      <c r="C408" s="1" t="s">
        <v>23</v>
      </c>
      <c r="D408" t="s">
        <v>210</v>
      </c>
      <c r="E408" t="s">
        <v>209</v>
      </c>
      <c r="F408">
        <v>16</v>
      </c>
      <c r="G408">
        <v>43403854</v>
      </c>
      <c r="H408" t="s">
        <v>10</v>
      </c>
      <c r="I408" s="2" t="b">
        <f t="shared" si="12"/>
        <v>1</v>
      </c>
      <c r="J408" s="2" t="str">
        <f t="shared" si="13"/>
        <v>202135-44 yearsGR113-071</v>
      </c>
    </row>
    <row r="409" spans="2:10" x14ac:dyDescent="0.35">
      <c r="B409" s="1" t="s">
        <v>22</v>
      </c>
      <c r="C409" s="1" t="s">
        <v>23</v>
      </c>
      <c r="D409" t="s">
        <v>208</v>
      </c>
      <c r="E409" t="s">
        <v>207</v>
      </c>
      <c r="F409">
        <v>551</v>
      </c>
      <c r="G409">
        <v>43403854</v>
      </c>
      <c r="H409">
        <v>1.3</v>
      </c>
      <c r="I409" s="2" t="b">
        <f t="shared" si="12"/>
        <v>0</v>
      </c>
      <c r="J409" s="2" t="str">
        <f t="shared" si="13"/>
        <v>202135-44 yearsGR113-072</v>
      </c>
    </row>
    <row r="410" spans="2:10" x14ac:dyDescent="0.35">
      <c r="B410" s="1" t="s">
        <v>22</v>
      </c>
      <c r="C410" s="1" t="s">
        <v>23</v>
      </c>
      <c r="D410" t="s">
        <v>206</v>
      </c>
      <c r="E410" t="s">
        <v>205</v>
      </c>
      <c r="F410">
        <v>395</v>
      </c>
      <c r="G410">
        <v>43403854</v>
      </c>
      <c r="H410">
        <v>0.9</v>
      </c>
      <c r="I410" s="2" t="b">
        <f t="shared" si="12"/>
        <v>1</v>
      </c>
      <c r="J410" s="2" t="str">
        <f t="shared" si="13"/>
        <v>202135-44 yearsGR113-073</v>
      </c>
    </row>
    <row r="411" spans="2:10" x14ac:dyDescent="0.35">
      <c r="B411" s="1" t="s">
        <v>22</v>
      </c>
      <c r="C411" s="1" t="s">
        <v>23</v>
      </c>
      <c r="D411" t="s">
        <v>204</v>
      </c>
      <c r="E411" t="s">
        <v>203</v>
      </c>
      <c r="F411">
        <v>156</v>
      </c>
      <c r="G411">
        <v>43403854</v>
      </c>
      <c r="H411">
        <v>0.4</v>
      </c>
      <c r="I411" s="2" t="b">
        <f t="shared" si="12"/>
        <v>0</v>
      </c>
      <c r="J411" s="2" t="str">
        <f t="shared" si="13"/>
        <v>202135-44 yearsGR113-074</v>
      </c>
    </row>
    <row r="412" spans="2:10" x14ac:dyDescent="0.35">
      <c r="B412" s="1" t="s">
        <v>22</v>
      </c>
      <c r="C412" s="1" t="s">
        <v>23</v>
      </c>
      <c r="D412" t="s">
        <v>105</v>
      </c>
      <c r="E412" t="s">
        <v>104</v>
      </c>
      <c r="F412">
        <v>455</v>
      </c>
      <c r="G412">
        <v>43403854</v>
      </c>
      <c r="H412">
        <v>1</v>
      </c>
      <c r="I412" s="2" t="b">
        <f t="shared" si="12"/>
        <v>0</v>
      </c>
      <c r="J412" s="2" t="str">
        <f t="shared" si="13"/>
        <v>202135-44 yearsGR113-075</v>
      </c>
    </row>
    <row r="413" spans="2:10" x14ac:dyDescent="0.35">
      <c r="B413" s="1" t="s">
        <v>22</v>
      </c>
      <c r="C413" s="1" t="s">
        <v>23</v>
      </c>
      <c r="D413" t="s">
        <v>103</v>
      </c>
      <c r="E413" t="s">
        <v>102</v>
      </c>
      <c r="F413">
        <v>842</v>
      </c>
      <c r="G413">
        <v>43403854</v>
      </c>
      <c r="H413">
        <v>1.9</v>
      </c>
      <c r="I413" s="2" t="b">
        <f t="shared" si="12"/>
        <v>1</v>
      </c>
      <c r="J413" s="2" t="str">
        <f t="shared" si="13"/>
        <v>202135-44 yearsGR113-076</v>
      </c>
    </row>
    <row r="414" spans="2:10" x14ac:dyDescent="0.35">
      <c r="B414" s="1" t="s">
        <v>22</v>
      </c>
      <c r="C414" s="1" t="s">
        <v>23</v>
      </c>
      <c r="D414" t="s">
        <v>202</v>
      </c>
      <c r="E414" t="s">
        <v>201</v>
      </c>
      <c r="F414">
        <v>17</v>
      </c>
      <c r="G414">
        <v>43403854</v>
      </c>
      <c r="H414" t="s">
        <v>10</v>
      </c>
      <c r="I414" s="2" t="b">
        <f t="shared" si="12"/>
        <v>0</v>
      </c>
      <c r="J414" s="2" t="str">
        <f t="shared" si="13"/>
        <v>202135-44 yearsGR113-077</v>
      </c>
    </row>
    <row r="415" spans="2:10" x14ac:dyDescent="0.35">
      <c r="B415" s="1" t="s">
        <v>22</v>
      </c>
      <c r="C415" s="1" t="s">
        <v>23</v>
      </c>
      <c r="D415" t="s">
        <v>101</v>
      </c>
      <c r="E415" t="s">
        <v>100</v>
      </c>
      <c r="F415">
        <v>825</v>
      </c>
      <c r="G415">
        <v>43403854</v>
      </c>
      <c r="H415">
        <v>1.9</v>
      </c>
      <c r="I415" s="2" t="b">
        <f t="shared" si="12"/>
        <v>0</v>
      </c>
      <c r="J415" s="2" t="str">
        <f t="shared" si="13"/>
        <v>202135-44 yearsGR113-078</v>
      </c>
    </row>
    <row r="416" spans="2:10" x14ac:dyDescent="0.35">
      <c r="B416" s="1" t="s">
        <v>22</v>
      </c>
      <c r="C416" s="1" t="s">
        <v>23</v>
      </c>
      <c r="D416" t="s">
        <v>200</v>
      </c>
      <c r="E416" t="s">
        <v>199</v>
      </c>
      <c r="F416">
        <v>10</v>
      </c>
      <c r="G416">
        <v>43403854</v>
      </c>
      <c r="H416" t="s">
        <v>10</v>
      </c>
      <c r="I416" s="2" t="b">
        <f t="shared" si="12"/>
        <v>0</v>
      </c>
      <c r="J416" s="2" t="str">
        <f t="shared" si="13"/>
        <v>202135-44 yearsGR113-079</v>
      </c>
    </row>
    <row r="417" spans="2:10" x14ac:dyDescent="0.35">
      <c r="B417" s="1" t="s">
        <v>22</v>
      </c>
      <c r="C417" s="1" t="s">
        <v>23</v>
      </c>
      <c r="D417" t="s">
        <v>99</v>
      </c>
      <c r="E417" t="s">
        <v>98</v>
      </c>
      <c r="F417">
        <v>733</v>
      </c>
      <c r="G417">
        <v>43403854</v>
      </c>
      <c r="H417">
        <v>1.7</v>
      </c>
      <c r="I417" s="2" t="b">
        <f t="shared" si="12"/>
        <v>1</v>
      </c>
      <c r="J417" s="2" t="str">
        <f t="shared" si="13"/>
        <v>202135-44 yearsGR113-082</v>
      </c>
    </row>
    <row r="418" spans="2:10" x14ac:dyDescent="0.35">
      <c r="B418" s="1" t="s">
        <v>22</v>
      </c>
      <c r="C418" s="1" t="s">
        <v>23</v>
      </c>
      <c r="D418" t="s">
        <v>192</v>
      </c>
      <c r="E418" t="s">
        <v>191</v>
      </c>
      <c r="F418">
        <v>25</v>
      </c>
      <c r="G418">
        <v>43403854</v>
      </c>
      <c r="H418">
        <v>0.1</v>
      </c>
      <c r="I418" s="2" t="b">
        <f t="shared" si="12"/>
        <v>0</v>
      </c>
      <c r="J418" s="2" t="str">
        <f t="shared" si="13"/>
        <v>202135-44 yearsGR113-084</v>
      </c>
    </row>
    <row r="419" spans="2:10" x14ac:dyDescent="0.35">
      <c r="B419" s="1" t="s">
        <v>22</v>
      </c>
      <c r="C419" s="1" t="s">
        <v>23</v>
      </c>
      <c r="D419" t="s">
        <v>190</v>
      </c>
      <c r="E419" t="s">
        <v>189</v>
      </c>
      <c r="F419">
        <v>374</v>
      </c>
      <c r="G419">
        <v>43403854</v>
      </c>
      <c r="H419">
        <v>0.9</v>
      </c>
      <c r="I419" s="2" t="b">
        <f t="shared" si="12"/>
        <v>0</v>
      </c>
      <c r="J419" s="2" t="str">
        <f t="shared" si="13"/>
        <v>202135-44 yearsGR113-085</v>
      </c>
    </row>
    <row r="420" spans="2:10" x14ac:dyDescent="0.35">
      <c r="B420" s="1" t="s">
        <v>22</v>
      </c>
      <c r="C420" s="1" t="s">
        <v>23</v>
      </c>
      <c r="D420" t="s">
        <v>97</v>
      </c>
      <c r="E420" t="s">
        <v>96</v>
      </c>
      <c r="F420">
        <v>326</v>
      </c>
      <c r="G420">
        <v>43403854</v>
      </c>
      <c r="H420">
        <v>0.8</v>
      </c>
      <c r="I420" s="2" t="b">
        <f t="shared" si="12"/>
        <v>0</v>
      </c>
      <c r="J420" s="2" t="str">
        <f t="shared" si="13"/>
        <v>202135-44 yearsGR113-086</v>
      </c>
    </row>
    <row r="421" spans="2:10" x14ac:dyDescent="0.35">
      <c r="B421" s="1" t="s">
        <v>22</v>
      </c>
      <c r="C421" s="1" t="s">
        <v>23</v>
      </c>
      <c r="D421" t="s">
        <v>95</v>
      </c>
      <c r="E421" t="s">
        <v>94</v>
      </c>
      <c r="F421">
        <v>296</v>
      </c>
      <c r="G421">
        <v>43403854</v>
      </c>
      <c r="H421">
        <v>0.7</v>
      </c>
      <c r="I421" s="2" t="b">
        <f t="shared" si="12"/>
        <v>1</v>
      </c>
      <c r="J421" s="2" t="str">
        <f t="shared" si="13"/>
        <v>202135-44 yearsGR113-088</v>
      </c>
    </row>
    <row r="422" spans="2:10" x14ac:dyDescent="0.35">
      <c r="B422" s="1" t="s">
        <v>22</v>
      </c>
      <c r="C422" s="1" t="s">
        <v>23</v>
      </c>
      <c r="D422" t="s">
        <v>186</v>
      </c>
      <c r="E422" t="s">
        <v>185</v>
      </c>
      <c r="F422">
        <v>635</v>
      </c>
      <c r="G422">
        <v>43403854</v>
      </c>
      <c r="H422">
        <v>1.5</v>
      </c>
      <c r="I422" s="2" t="b">
        <f t="shared" si="12"/>
        <v>0</v>
      </c>
      <c r="J422" s="2" t="str">
        <f t="shared" si="13"/>
        <v>202135-44 yearsGR113-089</v>
      </c>
    </row>
    <row r="423" spans="2:10" x14ac:dyDescent="0.35">
      <c r="B423" s="1" t="s">
        <v>22</v>
      </c>
      <c r="C423" s="1" t="s">
        <v>23</v>
      </c>
      <c r="D423" t="s">
        <v>184</v>
      </c>
      <c r="E423" t="s">
        <v>183</v>
      </c>
      <c r="F423">
        <v>119</v>
      </c>
      <c r="G423">
        <v>43403854</v>
      </c>
      <c r="H423">
        <v>0.3</v>
      </c>
      <c r="I423" s="2" t="b">
        <f t="shared" si="12"/>
        <v>1</v>
      </c>
      <c r="J423" s="2" t="str">
        <f t="shared" si="13"/>
        <v>202135-44 yearsGR113-090</v>
      </c>
    </row>
    <row r="424" spans="2:10" x14ac:dyDescent="0.35">
      <c r="B424" s="1" t="s">
        <v>22</v>
      </c>
      <c r="C424" s="1" t="s">
        <v>23</v>
      </c>
      <c r="D424" t="s">
        <v>182</v>
      </c>
      <c r="E424" t="s">
        <v>181</v>
      </c>
      <c r="F424">
        <v>18</v>
      </c>
      <c r="G424">
        <v>43403854</v>
      </c>
      <c r="H424" t="s">
        <v>10</v>
      </c>
      <c r="I424" s="2" t="b">
        <f t="shared" si="12"/>
        <v>1</v>
      </c>
      <c r="J424" s="2" t="str">
        <f t="shared" si="13"/>
        <v>202135-44 yearsGR113-091</v>
      </c>
    </row>
    <row r="425" spans="2:10" x14ac:dyDescent="0.35">
      <c r="B425" s="1" t="s">
        <v>22</v>
      </c>
      <c r="C425" s="1" t="s">
        <v>23</v>
      </c>
      <c r="D425" t="s">
        <v>180</v>
      </c>
      <c r="E425" t="s">
        <v>179</v>
      </c>
      <c r="F425">
        <v>50</v>
      </c>
      <c r="G425">
        <v>43403854</v>
      </c>
      <c r="H425">
        <v>0.1</v>
      </c>
      <c r="I425" s="2" t="b">
        <f t="shared" si="12"/>
        <v>1</v>
      </c>
      <c r="J425" s="2" t="str">
        <f t="shared" si="13"/>
        <v>202135-44 yearsGR113-092</v>
      </c>
    </row>
    <row r="426" spans="2:10" x14ac:dyDescent="0.35">
      <c r="B426" s="1" t="s">
        <v>22</v>
      </c>
      <c r="C426" s="1" t="s">
        <v>23</v>
      </c>
      <c r="D426" t="s">
        <v>93</v>
      </c>
      <c r="E426" t="s">
        <v>92</v>
      </c>
      <c r="F426">
        <v>5833</v>
      </c>
      <c r="G426">
        <v>43403854</v>
      </c>
      <c r="H426">
        <v>13.4</v>
      </c>
      <c r="I426" s="2" t="b">
        <f t="shared" si="12"/>
        <v>1</v>
      </c>
      <c r="J426" s="2" t="str">
        <f t="shared" si="13"/>
        <v>202135-44 yearsGR113-093</v>
      </c>
    </row>
    <row r="427" spans="2:10" x14ac:dyDescent="0.35">
      <c r="B427" s="1" t="s">
        <v>22</v>
      </c>
      <c r="C427" s="1" t="s">
        <v>23</v>
      </c>
      <c r="D427" t="s">
        <v>91</v>
      </c>
      <c r="E427" t="s">
        <v>90</v>
      </c>
      <c r="F427">
        <v>4600</v>
      </c>
      <c r="G427">
        <v>43403854</v>
      </c>
      <c r="H427">
        <v>10.6</v>
      </c>
      <c r="I427" s="2" t="b">
        <f t="shared" si="12"/>
        <v>0</v>
      </c>
      <c r="J427" s="2" t="str">
        <f t="shared" si="13"/>
        <v>202135-44 yearsGR113-094</v>
      </c>
    </row>
    <row r="428" spans="2:10" x14ac:dyDescent="0.35">
      <c r="B428" s="1" t="s">
        <v>22</v>
      </c>
      <c r="C428" s="1" t="s">
        <v>23</v>
      </c>
      <c r="D428" t="s">
        <v>178</v>
      </c>
      <c r="E428" t="s">
        <v>177</v>
      </c>
      <c r="F428">
        <v>1233</v>
      </c>
      <c r="G428">
        <v>43403854</v>
      </c>
      <c r="H428">
        <v>2.8</v>
      </c>
      <c r="I428" s="2" t="b">
        <f t="shared" si="12"/>
        <v>0</v>
      </c>
      <c r="J428" s="2" t="str">
        <f t="shared" si="13"/>
        <v>202135-44 yearsGR113-095</v>
      </c>
    </row>
    <row r="429" spans="2:10" x14ac:dyDescent="0.35">
      <c r="B429" s="1" t="s">
        <v>22</v>
      </c>
      <c r="C429" s="1" t="s">
        <v>23</v>
      </c>
      <c r="D429" t="s">
        <v>176</v>
      </c>
      <c r="E429" t="s">
        <v>175</v>
      </c>
      <c r="F429">
        <v>58</v>
      </c>
      <c r="G429">
        <v>43403854</v>
      </c>
      <c r="H429">
        <v>0.1</v>
      </c>
      <c r="I429" s="2" t="b">
        <f t="shared" si="12"/>
        <v>1</v>
      </c>
      <c r="J429" s="2" t="str">
        <f t="shared" si="13"/>
        <v>202135-44 yearsGR113-096</v>
      </c>
    </row>
    <row r="430" spans="2:10" x14ac:dyDescent="0.35">
      <c r="B430" s="1" t="s">
        <v>22</v>
      </c>
      <c r="C430" s="1" t="s">
        <v>23</v>
      </c>
      <c r="D430" t="s">
        <v>89</v>
      </c>
      <c r="E430" t="s">
        <v>88</v>
      </c>
      <c r="F430">
        <v>972</v>
      </c>
      <c r="G430">
        <v>43403854</v>
      </c>
      <c r="H430">
        <v>2.2000000000000002</v>
      </c>
      <c r="I430" s="2" t="b">
        <f t="shared" si="12"/>
        <v>1</v>
      </c>
      <c r="J430" s="2" t="str">
        <f t="shared" si="13"/>
        <v>202135-44 yearsGR113-097</v>
      </c>
    </row>
    <row r="431" spans="2:10" x14ac:dyDescent="0.35">
      <c r="B431" s="1" t="s">
        <v>22</v>
      </c>
      <c r="C431" s="1" t="s">
        <v>23</v>
      </c>
      <c r="D431" t="s">
        <v>172</v>
      </c>
      <c r="E431" t="s">
        <v>171</v>
      </c>
      <c r="F431">
        <v>13</v>
      </c>
      <c r="G431">
        <v>43403854</v>
      </c>
      <c r="H431" t="s">
        <v>10</v>
      </c>
      <c r="I431" s="2" t="b">
        <f t="shared" si="12"/>
        <v>0</v>
      </c>
      <c r="J431" s="2" t="str">
        <f t="shared" si="13"/>
        <v>202135-44 yearsGR113-099</v>
      </c>
    </row>
    <row r="432" spans="2:10" x14ac:dyDescent="0.35">
      <c r="B432" s="1" t="s">
        <v>22</v>
      </c>
      <c r="C432" s="1" t="s">
        <v>23</v>
      </c>
      <c r="D432" t="s">
        <v>87</v>
      </c>
      <c r="E432" t="s">
        <v>86</v>
      </c>
      <c r="F432">
        <v>951</v>
      </c>
      <c r="G432">
        <v>43403854</v>
      </c>
      <c r="H432">
        <v>2.2000000000000002</v>
      </c>
      <c r="I432" s="2" t="b">
        <f t="shared" si="12"/>
        <v>0</v>
      </c>
      <c r="J432" s="2" t="str">
        <f t="shared" si="13"/>
        <v>202135-44 yearsGR113-100</v>
      </c>
    </row>
    <row r="433" spans="2:10" x14ac:dyDescent="0.35">
      <c r="B433" s="1" t="s">
        <v>22</v>
      </c>
      <c r="C433" s="1" t="s">
        <v>23</v>
      </c>
      <c r="D433" t="s">
        <v>170</v>
      </c>
      <c r="E433" t="s">
        <v>169</v>
      </c>
      <c r="F433">
        <v>57</v>
      </c>
      <c r="G433">
        <v>43403854</v>
      </c>
      <c r="H433">
        <v>0.1</v>
      </c>
      <c r="I433" s="2" t="b">
        <f t="shared" si="12"/>
        <v>1</v>
      </c>
      <c r="J433" s="2" t="str">
        <f t="shared" si="13"/>
        <v>202135-44 yearsGR113-102</v>
      </c>
    </row>
    <row r="434" spans="2:10" x14ac:dyDescent="0.35">
      <c r="B434" s="1" t="s">
        <v>22</v>
      </c>
      <c r="C434" s="1" t="s">
        <v>23</v>
      </c>
      <c r="D434" t="s">
        <v>166</v>
      </c>
      <c r="E434" t="s">
        <v>165</v>
      </c>
      <c r="F434">
        <v>23</v>
      </c>
      <c r="G434">
        <v>43403854</v>
      </c>
      <c r="H434">
        <v>0.1</v>
      </c>
      <c r="I434" s="2" t="b">
        <f t="shared" si="12"/>
        <v>1</v>
      </c>
      <c r="J434" s="2" t="str">
        <f t="shared" si="13"/>
        <v>202135-44 yearsGR113-104</v>
      </c>
    </row>
    <row r="435" spans="2:10" x14ac:dyDescent="0.35">
      <c r="B435" s="1" t="s">
        <v>22</v>
      </c>
      <c r="C435" s="1" t="s">
        <v>23</v>
      </c>
      <c r="D435" t="s">
        <v>304</v>
      </c>
      <c r="E435" t="s">
        <v>303</v>
      </c>
      <c r="F435">
        <v>654</v>
      </c>
      <c r="G435">
        <v>43403854</v>
      </c>
      <c r="H435">
        <v>1.5</v>
      </c>
      <c r="I435" s="2" t="b">
        <f t="shared" si="12"/>
        <v>1</v>
      </c>
      <c r="J435" s="2" t="str">
        <f t="shared" si="13"/>
        <v>202135-44 yearsGR113-105</v>
      </c>
    </row>
    <row r="436" spans="2:10" x14ac:dyDescent="0.35">
      <c r="B436" s="1" t="s">
        <v>22</v>
      </c>
      <c r="C436" s="1" t="s">
        <v>23</v>
      </c>
      <c r="D436" t="s">
        <v>307</v>
      </c>
      <c r="E436" t="s">
        <v>306</v>
      </c>
      <c r="F436">
        <v>10</v>
      </c>
      <c r="G436">
        <v>43403854</v>
      </c>
      <c r="H436" t="s">
        <v>10</v>
      </c>
      <c r="I436" s="2" t="b">
        <f t="shared" si="12"/>
        <v>0</v>
      </c>
      <c r="J436" s="2" t="str">
        <f t="shared" si="13"/>
        <v>202135-44 yearsGR113-106</v>
      </c>
    </row>
    <row r="437" spans="2:10" x14ac:dyDescent="0.35">
      <c r="B437" s="1" t="s">
        <v>22</v>
      </c>
      <c r="C437" s="1" t="s">
        <v>23</v>
      </c>
      <c r="D437" t="s">
        <v>302</v>
      </c>
      <c r="E437" t="s">
        <v>301</v>
      </c>
      <c r="F437">
        <v>644</v>
      </c>
      <c r="G437">
        <v>43403854</v>
      </c>
      <c r="H437">
        <v>1.5</v>
      </c>
      <c r="I437" s="2" t="b">
        <f t="shared" si="12"/>
        <v>0</v>
      </c>
      <c r="J437" s="2" t="str">
        <f t="shared" si="13"/>
        <v>202135-44 yearsGR113-107</v>
      </c>
    </row>
    <row r="438" spans="2:10" x14ac:dyDescent="0.35">
      <c r="B438" s="1" t="s">
        <v>22</v>
      </c>
      <c r="C438" s="1" t="s">
        <v>23</v>
      </c>
      <c r="D438" t="s">
        <v>164</v>
      </c>
      <c r="E438" t="s">
        <v>163</v>
      </c>
      <c r="F438">
        <v>513</v>
      </c>
      <c r="G438">
        <v>43403854</v>
      </c>
      <c r="H438">
        <v>1.2</v>
      </c>
      <c r="I438" s="2" t="b">
        <f t="shared" si="12"/>
        <v>1</v>
      </c>
      <c r="J438" s="2" t="str">
        <f t="shared" si="13"/>
        <v>202135-44 yearsGR113-109</v>
      </c>
    </row>
    <row r="439" spans="2:10" x14ac:dyDescent="0.35">
      <c r="B439" s="1" t="s">
        <v>22</v>
      </c>
      <c r="C439" s="1" t="s">
        <v>23</v>
      </c>
      <c r="D439" t="s">
        <v>83</v>
      </c>
      <c r="E439" t="s">
        <v>82</v>
      </c>
      <c r="F439">
        <v>1851</v>
      </c>
      <c r="G439">
        <v>43403854</v>
      </c>
      <c r="H439">
        <v>4.3</v>
      </c>
      <c r="I439" s="2" t="b">
        <f t="shared" si="12"/>
        <v>0</v>
      </c>
      <c r="J439" s="2" t="str">
        <f t="shared" si="13"/>
        <v>202135-44 yearsGR113-110</v>
      </c>
    </row>
    <row r="440" spans="2:10" x14ac:dyDescent="0.35">
      <c r="B440" s="1" t="s">
        <v>22</v>
      </c>
      <c r="C440" s="1" t="s">
        <v>23</v>
      </c>
      <c r="D440" t="s">
        <v>81</v>
      </c>
      <c r="E440" t="s">
        <v>80</v>
      </c>
      <c r="F440">
        <v>11321</v>
      </c>
      <c r="G440">
        <v>43403854</v>
      </c>
      <c r="H440">
        <v>26.1</v>
      </c>
      <c r="I440" s="2" t="b">
        <f t="shared" si="12"/>
        <v>0</v>
      </c>
      <c r="J440" s="2" t="str">
        <f t="shared" si="13"/>
        <v>202135-44 yearsGR113-111</v>
      </c>
    </row>
    <row r="441" spans="2:10" x14ac:dyDescent="0.35">
      <c r="B441" s="1" t="s">
        <v>22</v>
      </c>
      <c r="C441" s="1" t="s">
        <v>23</v>
      </c>
      <c r="D441" t="s">
        <v>79</v>
      </c>
      <c r="E441" t="s">
        <v>78</v>
      </c>
      <c r="F441">
        <v>36444</v>
      </c>
      <c r="G441">
        <v>43403854</v>
      </c>
      <c r="H441">
        <v>84</v>
      </c>
      <c r="I441" s="2" t="b">
        <f t="shared" si="12"/>
        <v>1</v>
      </c>
      <c r="J441" s="2" t="str">
        <f t="shared" si="13"/>
        <v>202135-44 yearsGR113-112</v>
      </c>
    </row>
    <row r="442" spans="2:10" x14ac:dyDescent="0.35">
      <c r="B442" s="1" t="s">
        <v>22</v>
      </c>
      <c r="C442" s="1" t="s">
        <v>23</v>
      </c>
      <c r="D442" t="s">
        <v>77</v>
      </c>
      <c r="E442" t="s">
        <v>76</v>
      </c>
      <c r="F442">
        <v>7607</v>
      </c>
      <c r="G442">
        <v>43403854</v>
      </c>
      <c r="H442">
        <v>17.5</v>
      </c>
      <c r="I442" s="2" t="b">
        <f t="shared" si="12"/>
        <v>0</v>
      </c>
      <c r="J442" s="2" t="str">
        <f t="shared" si="13"/>
        <v>202135-44 yearsGR113-113</v>
      </c>
    </row>
    <row r="443" spans="2:10" x14ac:dyDescent="0.35">
      <c r="B443" s="1" t="s">
        <v>22</v>
      </c>
      <c r="C443" s="1" t="s">
        <v>23</v>
      </c>
      <c r="D443" t="s">
        <v>75</v>
      </c>
      <c r="E443" t="s">
        <v>74</v>
      </c>
      <c r="F443">
        <v>7143</v>
      </c>
      <c r="G443">
        <v>43403854</v>
      </c>
      <c r="H443">
        <v>16.5</v>
      </c>
      <c r="I443" s="2" t="b">
        <f t="shared" si="12"/>
        <v>0</v>
      </c>
      <c r="J443" s="2" t="str">
        <f t="shared" si="13"/>
        <v>202135-44 yearsGR113-114</v>
      </c>
    </row>
    <row r="444" spans="2:10" x14ac:dyDescent="0.35">
      <c r="B444" s="1" t="s">
        <v>22</v>
      </c>
      <c r="C444" s="1" t="s">
        <v>23</v>
      </c>
      <c r="D444" t="s">
        <v>162</v>
      </c>
      <c r="E444" t="s">
        <v>161</v>
      </c>
      <c r="F444">
        <v>201</v>
      </c>
      <c r="G444">
        <v>43403854</v>
      </c>
      <c r="H444">
        <v>0.5</v>
      </c>
      <c r="I444" s="2" t="b">
        <f t="shared" si="12"/>
        <v>0</v>
      </c>
      <c r="J444" s="2" t="str">
        <f t="shared" si="13"/>
        <v>202135-44 yearsGR113-115</v>
      </c>
    </row>
    <row r="445" spans="2:10" x14ac:dyDescent="0.35">
      <c r="B445" s="1" t="s">
        <v>22</v>
      </c>
      <c r="C445" s="1" t="s">
        <v>23</v>
      </c>
      <c r="D445" t="s">
        <v>160</v>
      </c>
      <c r="E445" t="s">
        <v>159</v>
      </c>
      <c r="F445">
        <v>263</v>
      </c>
      <c r="G445">
        <v>43403854</v>
      </c>
      <c r="H445">
        <v>0.6</v>
      </c>
      <c r="I445" s="2" t="b">
        <f t="shared" si="12"/>
        <v>0</v>
      </c>
      <c r="J445" s="2" t="str">
        <f t="shared" si="13"/>
        <v>202135-44 yearsGR113-116</v>
      </c>
    </row>
    <row r="446" spans="2:10" x14ac:dyDescent="0.35">
      <c r="B446" s="1" t="s">
        <v>22</v>
      </c>
      <c r="C446" s="1" t="s">
        <v>23</v>
      </c>
      <c r="D446" t="s">
        <v>73</v>
      </c>
      <c r="E446" t="s">
        <v>72</v>
      </c>
      <c r="F446">
        <v>28837</v>
      </c>
      <c r="G446">
        <v>43403854</v>
      </c>
      <c r="H446">
        <v>66.400000000000006</v>
      </c>
      <c r="I446" s="2" t="b">
        <f t="shared" si="12"/>
        <v>0</v>
      </c>
      <c r="J446" s="2" t="str">
        <f t="shared" si="13"/>
        <v>202135-44 yearsGR113-117</v>
      </c>
    </row>
    <row r="447" spans="2:10" x14ac:dyDescent="0.35">
      <c r="B447" s="1" t="s">
        <v>22</v>
      </c>
      <c r="C447" s="1" t="s">
        <v>23</v>
      </c>
      <c r="D447" t="s">
        <v>71</v>
      </c>
      <c r="E447" t="s">
        <v>70</v>
      </c>
      <c r="F447">
        <v>714</v>
      </c>
      <c r="G447">
        <v>43403854</v>
      </c>
      <c r="H447">
        <v>1.6</v>
      </c>
      <c r="I447" s="2" t="b">
        <f t="shared" si="12"/>
        <v>0</v>
      </c>
      <c r="J447" s="2" t="str">
        <f t="shared" si="13"/>
        <v>202135-44 yearsGR113-118</v>
      </c>
    </row>
    <row r="448" spans="2:10" x14ac:dyDescent="0.35">
      <c r="B448" s="1" t="s">
        <v>22</v>
      </c>
      <c r="C448" s="1" t="s">
        <v>23</v>
      </c>
      <c r="D448" t="s">
        <v>158</v>
      </c>
      <c r="E448" t="s">
        <v>157</v>
      </c>
      <c r="F448">
        <v>76</v>
      </c>
      <c r="G448">
        <v>43403854</v>
      </c>
      <c r="H448">
        <v>0.2</v>
      </c>
      <c r="I448" s="2" t="b">
        <f t="shared" si="12"/>
        <v>0</v>
      </c>
      <c r="J448" s="2" t="str">
        <f t="shared" si="13"/>
        <v>202135-44 yearsGR113-119</v>
      </c>
    </row>
    <row r="449" spans="2:10" x14ac:dyDescent="0.35">
      <c r="B449" s="1" t="s">
        <v>22</v>
      </c>
      <c r="C449" s="1" t="s">
        <v>23</v>
      </c>
      <c r="D449" t="s">
        <v>69</v>
      </c>
      <c r="E449" t="s">
        <v>68</v>
      </c>
      <c r="F449">
        <v>599</v>
      </c>
      <c r="G449">
        <v>43403854</v>
      </c>
      <c r="H449">
        <v>1.4</v>
      </c>
      <c r="I449" s="2" t="b">
        <f t="shared" si="12"/>
        <v>0</v>
      </c>
      <c r="J449" s="2" t="str">
        <f t="shared" si="13"/>
        <v>202135-44 yearsGR113-120</v>
      </c>
    </row>
    <row r="450" spans="2:10" x14ac:dyDescent="0.35">
      <c r="B450" s="1" t="s">
        <v>22</v>
      </c>
      <c r="C450" s="1" t="s">
        <v>23</v>
      </c>
      <c r="D450" t="s">
        <v>156</v>
      </c>
      <c r="E450" t="s">
        <v>155</v>
      </c>
      <c r="F450">
        <v>227</v>
      </c>
      <c r="G450">
        <v>43403854</v>
      </c>
      <c r="H450">
        <v>0.5</v>
      </c>
      <c r="I450" s="2" t="b">
        <f t="shared" si="12"/>
        <v>0</v>
      </c>
      <c r="J450" s="2" t="str">
        <f t="shared" si="13"/>
        <v>202135-44 yearsGR113-121</v>
      </c>
    </row>
    <row r="451" spans="2:10" x14ac:dyDescent="0.35">
      <c r="B451" s="1" t="s">
        <v>22</v>
      </c>
      <c r="C451" s="1" t="s">
        <v>23</v>
      </c>
      <c r="D451" t="s">
        <v>67</v>
      </c>
      <c r="E451" t="s">
        <v>66</v>
      </c>
      <c r="F451">
        <v>26070</v>
      </c>
      <c r="G451">
        <v>43403854</v>
      </c>
      <c r="H451">
        <v>60.1</v>
      </c>
      <c r="I451" s="2" t="b">
        <f t="shared" ref="I451:I514" si="14">LEFT(D451,1)="#"</f>
        <v>0</v>
      </c>
      <c r="J451" s="2" t="str">
        <f t="shared" ref="J451:J514" si="15">"2021"&amp;B451&amp;E451</f>
        <v>202135-44 yearsGR113-122</v>
      </c>
    </row>
    <row r="452" spans="2:10" x14ac:dyDescent="0.35">
      <c r="B452" s="1" t="s">
        <v>22</v>
      </c>
      <c r="C452" s="1" t="s">
        <v>23</v>
      </c>
      <c r="D452" t="s">
        <v>154</v>
      </c>
      <c r="E452" t="s">
        <v>153</v>
      </c>
      <c r="F452">
        <v>1151</v>
      </c>
      <c r="G452">
        <v>43403854</v>
      </c>
      <c r="H452">
        <v>2.7</v>
      </c>
      <c r="I452" s="2" t="b">
        <f t="shared" si="14"/>
        <v>0</v>
      </c>
      <c r="J452" s="2" t="str">
        <f t="shared" si="15"/>
        <v>202135-44 yearsGR113-123</v>
      </c>
    </row>
    <row r="453" spans="2:10" x14ac:dyDescent="0.35">
      <c r="B453" s="1" t="s">
        <v>22</v>
      </c>
      <c r="C453" s="1" t="s">
        <v>23</v>
      </c>
      <c r="D453" t="s">
        <v>65</v>
      </c>
      <c r="E453" t="s">
        <v>64</v>
      </c>
      <c r="F453">
        <v>7862</v>
      </c>
      <c r="G453">
        <v>43403854</v>
      </c>
      <c r="H453">
        <v>18.100000000000001</v>
      </c>
      <c r="I453" s="2" t="b">
        <f t="shared" si="14"/>
        <v>1</v>
      </c>
      <c r="J453" s="2" t="str">
        <f t="shared" si="15"/>
        <v>202135-44 yearsGR113-124</v>
      </c>
    </row>
    <row r="454" spans="2:10" x14ac:dyDescent="0.35">
      <c r="B454" s="1" t="s">
        <v>22</v>
      </c>
      <c r="C454" s="1" t="s">
        <v>23</v>
      </c>
      <c r="D454" t="s">
        <v>152</v>
      </c>
      <c r="E454" t="s">
        <v>151</v>
      </c>
      <c r="F454">
        <v>3644</v>
      </c>
      <c r="G454">
        <v>43403854</v>
      </c>
      <c r="H454">
        <v>8.4</v>
      </c>
      <c r="I454" s="2" t="b">
        <f t="shared" si="14"/>
        <v>0</v>
      </c>
      <c r="J454" s="2" t="str">
        <f t="shared" si="15"/>
        <v>202135-44 yearsGR113-125</v>
      </c>
    </row>
    <row r="455" spans="2:10" x14ac:dyDescent="0.35">
      <c r="B455" s="1" t="s">
        <v>22</v>
      </c>
      <c r="C455" s="1" t="s">
        <v>23</v>
      </c>
      <c r="D455" t="s">
        <v>63</v>
      </c>
      <c r="E455" t="s">
        <v>62</v>
      </c>
      <c r="F455">
        <v>4218</v>
      </c>
      <c r="G455">
        <v>43403854</v>
      </c>
      <c r="H455">
        <v>9.6999999999999993</v>
      </c>
      <c r="I455" s="2" t="b">
        <f t="shared" si="14"/>
        <v>0</v>
      </c>
      <c r="J455" s="2" t="str">
        <f t="shared" si="15"/>
        <v>202135-44 yearsGR113-126</v>
      </c>
    </row>
    <row r="456" spans="2:10" x14ac:dyDescent="0.35">
      <c r="B456" s="1" t="s">
        <v>22</v>
      </c>
      <c r="C456" s="1" t="s">
        <v>23</v>
      </c>
      <c r="D456" t="s">
        <v>61</v>
      </c>
      <c r="E456" t="s">
        <v>60</v>
      </c>
      <c r="F456">
        <v>4863</v>
      </c>
      <c r="G456">
        <v>43403854</v>
      </c>
      <c r="H456">
        <v>11.2</v>
      </c>
      <c r="I456" s="2" t="b">
        <f t="shared" si="14"/>
        <v>1</v>
      </c>
      <c r="J456" s="2" t="str">
        <f t="shared" si="15"/>
        <v>202135-44 yearsGR113-127</v>
      </c>
    </row>
    <row r="457" spans="2:10" x14ac:dyDescent="0.35">
      <c r="B457" s="1" t="s">
        <v>22</v>
      </c>
      <c r="C457" s="1" t="s">
        <v>23</v>
      </c>
      <c r="D457" t="s">
        <v>59</v>
      </c>
      <c r="E457" t="s">
        <v>58</v>
      </c>
      <c r="F457">
        <v>3931</v>
      </c>
      <c r="G457">
        <v>43403854</v>
      </c>
      <c r="H457">
        <v>9.1</v>
      </c>
      <c r="I457" s="2" t="b">
        <f t="shared" si="14"/>
        <v>0</v>
      </c>
      <c r="J457" s="2" t="str">
        <f t="shared" si="15"/>
        <v>202135-44 yearsGR113-128</v>
      </c>
    </row>
    <row r="458" spans="2:10" x14ac:dyDescent="0.35">
      <c r="B458" s="1" t="s">
        <v>22</v>
      </c>
      <c r="C458" s="1" t="s">
        <v>23</v>
      </c>
      <c r="D458" t="s">
        <v>57</v>
      </c>
      <c r="E458" t="s">
        <v>56</v>
      </c>
      <c r="F458">
        <v>932</v>
      </c>
      <c r="G458">
        <v>43403854</v>
      </c>
      <c r="H458">
        <v>2.1</v>
      </c>
      <c r="I458" s="2" t="b">
        <f t="shared" si="14"/>
        <v>0</v>
      </c>
      <c r="J458" s="2" t="str">
        <f t="shared" si="15"/>
        <v>202135-44 yearsGR113-129</v>
      </c>
    </row>
    <row r="459" spans="2:10" x14ac:dyDescent="0.35">
      <c r="B459" s="1" t="s">
        <v>22</v>
      </c>
      <c r="C459" s="1" t="s">
        <v>23</v>
      </c>
      <c r="D459" t="s">
        <v>300</v>
      </c>
      <c r="E459" t="s">
        <v>299</v>
      </c>
      <c r="F459">
        <v>170</v>
      </c>
      <c r="G459">
        <v>43403854</v>
      </c>
      <c r="H459">
        <v>0.4</v>
      </c>
      <c r="I459" s="2" t="b">
        <f t="shared" si="14"/>
        <v>1</v>
      </c>
      <c r="J459" s="2" t="str">
        <f t="shared" si="15"/>
        <v>202135-44 yearsGR113-130</v>
      </c>
    </row>
    <row r="460" spans="2:10" x14ac:dyDescent="0.35">
      <c r="B460" s="1" t="s">
        <v>22</v>
      </c>
      <c r="C460" s="1" t="s">
        <v>23</v>
      </c>
      <c r="D460" t="s">
        <v>55</v>
      </c>
      <c r="E460" t="s">
        <v>54</v>
      </c>
      <c r="F460">
        <v>1338</v>
      </c>
      <c r="G460">
        <v>43403854</v>
      </c>
      <c r="H460">
        <v>3.1</v>
      </c>
      <c r="I460" s="2" t="b">
        <f t="shared" si="14"/>
        <v>0</v>
      </c>
      <c r="J460" s="2" t="str">
        <f t="shared" si="15"/>
        <v>202135-44 yearsGR113-131</v>
      </c>
    </row>
    <row r="461" spans="2:10" x14ac:dyDescent="0.35">
      <c r="B461" s="1" t="s">
        <v>22</v>
      </c>
      <c r="C461" s="1" t="s">
        <v>23</v>
      </c>
      <c r="D461" t="s">
        <v>150</v>
      </c>
      <c r="E461" t="s">
        <v>149</v>
      </c>
      <c r="F461">
        <v>64</v>
      </c>
      <c r="G461">
        <v>43403854</v>
      </c>
      <c r="H461">
        <v>0.1</v>
      </c>
      <c r="I461" s="2" t="b">
        <f t="shared" si="14"/>
        <v>0</v>
      </c>
      <c r="J461" s="2" t="str">
        <f t="shared" si="15"/>
        <v>202135-44 yearsGR113-132</v>
      </c>
    </row>
    <row r="462" spans="2:10" x14ac:dyDescent="0.35">
      <c r="B462" s="1" t="s">
        <v>22</v>
      </c>
      <c r="C462" s="1" t="s">
        <v>23</v>
      </c>
      <c r="D462" t="s">
        <v>53</v>
      </c>
      <c r="E462" t="s">
        <v>52</v>
      </c>
      <c r="F462">
        <v>1274</v>
      </c>
      <c r="G462">
        <v>43403854</v>
      </c>
      <c r="H462">
        <v>2.9</v>
      </c>
      <c r="I462" s="2" t="b">
        <f t="shared" si="14"/>
        <v>0</v>
      </c>
      <c r="J462" s="2" t="str">
        <f t="shared" si="15"/>
        <v>202135-44 yearsGR113-133</v>
      </c>
    </row>
    <row r="463" spans="2:10" x14ac:dyDescent="0.35">
      <c r="B463" s="1" t="s">
        <v>22</v>
      </c>
      <c r="C463" s="1" t="s">
        <v>23</v>
      </c>
      <c r="D463" t="s">
        <v>147</v>
      </c>
      <c r="E463" t="s">
        <v>146</v>
      </c>
      <c r="F463">
        <v>244</v>
      </c>
      <c r="G463">
        <v>43403854</v>
      </c>
      <c r="H463">
        <v>0.6</v>
      </c>
      <c r="I463" s="2" t="b">
        <f t="shared" si="14"/>
        <v>1</v>
      </c>
      <c r="J463" s="2" t="str">
        <f t="shared" si="15"/>
        <v>202135-44 yearsGR113-135</v>
      </c>
    </row>
    <row r="464" spans="2:10" x14ac:dyDescent="0.35">
      <c r="B464" s="1" t="s">
        <v>22</v>
      </c>
      <c r="C464" s="1" t="s">
        <v>23</v>
      </c>
      <c r="D464" t="s">
        <v>145</v>
      </c>
      <c r="E464" t="s">
        <v>144</v>
      </c>
      <c r="F464">
        <v>53</v>
      </c>
      <c r="G464">
        <v>43403854</v>
      </c>
      <c r="H464">
        <v>0.1</v>
      </c>
      <c r="I464" s="2" t="b">
        <f t="shared" si="14"/>
        <v>1</v>
      </c>
      <c r="J464" s="2" t="str">
        <f t="shared" si="15"/>
        <v>202135-44 yearsGR113-136</v>
      </c>
    </row>
    <row r="465" spans="2:10" x14ac:dyDescent="0.35">
      <c r="B465" s="1" t="s">
        <v>22</v>
      </c>
      <c r="C465" s="1" t="s">
        <v>23</v>
      </c>
      <c r="D465" t="s">
        <v>51</v>
      </c>
      <c r="E465" t="s">
        <v>50</v>
      </c>
      <c r="F465">
        <v>16006</v>
      </c>
      <c r="G465">
        <v>43403854</v>
      </c>
      <c r="H465">
        <v>36.9</v>
      </c>
      <c r="I465" s="2" t="b">
        <f t="shared" si="14"/>
        <v>1</v>
      </c>
      <c r="J465" s="2" t="str">
        <f t="shared" si="15"/>
        <v>202135-44 yearsGR113-137</v>
      </c>
    </row>
    <row r="466" spans="2:10" x14ac:dyDescent="0.35">
      <c r="B466" s="1" t="s">
        <v>24</v>
      </c>
      <c r="C466" s="1" t="s">
        <v>25</v>
      </c>
      <c r="D466" t="s">
        <v>296</v>
      </c>
      <c r="E466" t="s">
        <v>295</v>
      </c>
      <c r="F466">
        <v>261</v>
      </c>
      <c r="G466">
        <v>40688436</v>
      </c>
      <c r="H466">
        <v>0.6</v>
      </c>
      <c r="I466" s="2" t="b">
        <f t="shared" si="14"/>
        <v>0</v>
      </c>
      <c r="J466" s="2" t="str">
        <f t="shared" si="15"/>
        <v>202145-54 yearsGR113-003</v>
      </c>
    </row>
    <row r="467" spans="2:10" x14ac:dyDescent="0.35">
      <c r="B467" s="1" t="s">
        <v>24</v>
      </c>
      <c r="C467" s="1" t="s">
        <v>25</v>
      </c>
      <c r="D467" t="s">
        <v>294</v>
      </c>
      <c r="E467" t="s">
        <v>293</v>
      </c>
      <c r="F467">
        <v>52</v>
      </c>
      <c r="G467">
        <v>40688436</v>
      </c>
      <c r="H467">
        <v>0.1</v>
      </c>
      <c r="I467" s="2" t="b">
        <f t="shared" si="14"/>
        <v>1</v>
      </c>
      <c r="J467" s="2" t="str">
        <f t="shared" si="15"/>
        <v>202145-54 yearsGR113-004</v>
      </c>
    </row>
    <row r="468" spans="2:10" x14ac:dyDescent="0.35">
      <c r="B468" s="1" t="s">
        <v>24</v>
      </c>
      <c r="C468" s="1" t="s">
        <v>25</v>
      </c>
      <c r="D468" t="s">
        <v>292</v>
      </c>
      <c r="E468" t="s">
        <v>291</v>
      </c>
      <c r="F468">
        <v>31</v>
      </c>
      <c r="G468">
        <v>40688436</v>
      </c>
      <c r="H468">
        <v>0.1</v>
      </c>
      <c r="I468" s="2" t="b">
        <f t="shared" si="14"/>
        <v>0</v>
      </c>
      <c r="J468" s="2" t="str">
        <f t="shared" si="15"/>
        <v>202145-54 yearsGR113-005</v>
      </c>
    </row>
    <row r="469" spans="2:10" x14ac:dyDescent="0.35">
      <c r="B469" s="1" t="s">
        <v>24</v>
      </c>
      <c r="C469" s="1" t="s">
        <v>25</v>
      </c>
      <c r="D469" t="s">
        <v>290</v>
      </c>
      <c r="E469" t="s">
        <v>289</v>
      </c>
      <c r="F469">
        <v>21</v>
      </c>
      <c r="G469">
        <v>40688436</v>
      </c>
      <c r="H469">
        <v>0.1</v>
      </c>
      <c r="I469" s="2" t="b">
        <f t="shared" si="14"/>
        <v>0</v>
      </c>
      <c r="J469" s="2" t="str">
        <f t="shared" si="15"/>
        <v>202145-54 yearsGR113-006</v>
      </c>
    </row>
    <row r="470" spans="2:10" x14ac:dyDescent="0.35">
      <c r="B470" s="1" t="s">
        <v>24</v>
      </c>
      <c r="C470" s="1" t="s">
        <v>25</v>
      </c>
      <c r="D470" t="s">
        <v>143</v>
      </c>
      <c r="E470" t="s">
        <v>142</v>
      </c>
      <c r="F470">
        <v>2426</v>
      </c>
      <c r="G470">
        <v>40688436</v>
      </c>
      <c r="H470">
        <v>6</v>
      </c>
      <c r="I470" s="2" t="b">
        <f t="shared" si="14"/>
        <v>1</v>
      </c>
      <c r="J470" s="2" t="str">
        <f t="shared" si="15"/>
        <v>202145-54 yearsGR113-010</v>
      </c>
    </row>
    <row r="471" spans="2:10" x14ac:dyDescent="0.35">
      <c r="B471" s="1" t="s">
        <v>24</v>
      </c>
      <c r="C471" s="1" t="s">
        <v>25</v>
      </c>
      <c r="D471" t="s">
        <v>284</v>
      </c>
      <c r="E471" t="s">
        <v>283</v>
      </c>
      <c r="F471">
        <v>453</v>
      </c>
      <c r="G471">
        <v>40688436</v>
      </c>
      <c r="H471">
        <v>1.1000000000000001</v>
      </c>
      <c r="I471" s="2" t="b">
        <f t="shared" si="14"/>
        <v>1</v>
      </c>
      <c r="J471" s="2" t="str">
        <f t="shared" si="15"/>
        <v>202145-54 yearsGR113-015</v>
      </c>
    </row>
    <row r="472" spans="2:10" x14ac:dyDescent="0.35">
      <c r="B472" s="1" t="s">
        <v>24</v>
      </c>
      <c r="C472" s="1" t="s">
        <v>25</v>
      </c>
      <c r="D472" t="s">
        <v>282</v>
      </c>
      <c r="E472" t="s">
        <v>281</v>
      </c>
      <c r="F472">
        <v>1058</v>
      </c>
      <c r="G472">
        <v>40688436</v>
      </c>
      <c r="H472">
        <v>2.6</v>
      </c>
      <c r="I472" s="2" t="b">
        <f t="shared" si="14"/>
        <v>1</v>
      </c>
      <c r="J472" s="2" t="str">
        <f t="shared" si="15"/>
        <v>202145-54 yearsGR113-016</v>
      </c>
    </row>
    <row r="473" spans="2:10" x14ac:dyDescent="0.35">
      <c r="B473" s="1" t="s">
        <v>24</v>
      </c>
      <c r="C473" s="1" t="s">
        <v>25</v>
      </c>
      <c r="D473" t="s">
        <v>141</v>
      </c>
      <c r="E473" t="s">
        <v>140</v>
      </c>
      <c r="F473">
        <v>37642</v>
      </c>
      <c r="G473">
        <v>40688436</v>
      </c>
      <c r="H473">
        <v>92.5</v>
      </c>
      <c r="I473" s="2" t="b">
        <f t="shared" si="14"/>
        <v>0</v>
      </c>
      <c r="J473" s="2" t="str">
        <f t="shared" si="15"/>
        <v>202145-54 yearsGR113-018</v>
      </c>
    </row>
    <row r="474" spans="2:10" x14ac:dyDescent="0.35">
      <c r="B474" s="1" t="s">
        <v>24</v>
      </c>
      <c r="C474" s="1" t="s">
        <v>25</v>
      </c>
      <c r="D474" t="s">
        <v>139</v>
      </c>
      <c r="E474" t="s">
        <v>138</v>
      </c>
      <c r="F474">
        <v>33567</v>
      </c>
      <c r="G474">
        <v>40688436</v>
      </c>
      <c r="H474">
        <v>82.5</v>
      </c>
      <c r="I474" s="2" t="b">
        <f t="shared" si="14"/>
        <v>1</v>
      </c>
      <c r="J474" s="2" t="str">
        <f t="shared" si="15"/>
        <v>202145-54 yearsGR113-019</v>
      </c>
    </row>
    <row r="475" spans="2:10" x14ac:dyDescent="0.35">
      <c r="B475" s="1" t="s">
        <v>24</v>
      </c>
      <c r="C475" s="1" t="s">
        <v>25</v>
      </c>
      <c r="D475" t="s">
        <v>280</v>
      </c>
      <c r="E475" t="s">
        <v>279</v>
      </c>
      <c r="F475">
        <v>886</v>
      </c>
      <c r="G475">
        <v>40688436</v>
      </c>
      <c r="H475">
        <v>2.2000000000000002</v>
      </c>
      <c r="I475" s="2" t="b">
        <f t="shared" si="14"/>
        <v>0</v>
      </c>
      <c r="J475" s="2" t="str">
        <f t="shared" si="15"/>
        <v>202145-54 yearsGR113-020</v>
      </c>
    </row>
    <row r="476" spans="2:10" x14ac:dyDescent="0.35">
      <c r="B476" s="1" t="s">
        <v>24</v>
      </c>
      <c r="C476" s="1" t="s">
        <v>25</v>
      </c>
      <c r="D476" t="s">
        <v>278</v>
      </c>
      <c r="E476" t="s">
        <v>277</v>
      </c>
      <c r="F476">
        <v>999</v>
      </c>
      <c r="G476">
        <v>40688436</v>
      </c>
      <c r="H476">
        <v>2.5</v>
      </c>
      <c r="I476" s="2" t="b">
        <f t="shared" si="14"/>
        <v>0</v>
      </c>
      <c r="J476" s="2" t="str">
        <f t="shared" si="15"/>
        <v>202145-54 yearsGR113-021</v>
      </c>
    </row>
    <row r="477" spans="2:10" x14ac:dyDescent="0.35">
      <c r="B477" s="1" t="s">
        <v>24</v>
      </c>
      <c r="C477" s="1" t="s">
        <v>25</v>
      </c>
      <c r="D477" t="s">
        <v>276</v>
      </c>
      <c r="E477" t="s">
        <v>275</v>
      </c>
      <c r="F477">
        <v>951</v>
      </c>
      <c r="G477">
        <v>40688436</v>
      </c>
      <c r="H477">
        <v>2.2999999999999998</v>
      </c>
      <c r="I477" s="2" t="b">
        <f t="shared" si="14"/>
        <v>0</v>
      </c>
      <c r="J477" s="2" t="str">
        <f t="shared" si="15"/>
        <v>202145-54 yearsGR113-022</v>
      </c>
    </row>
    <row r="478" spans="2:10" x14ac:dyDescent="0.35">
      <c r="B478" s="1" t="s">
        <v>24</v>
      </c>
      <c r="C478" s="1" t="s">
        <v>25</v>
      </c>
      <c r="D478" t="s">
        <v>274</v>
      </c>
      <c r="E478" t="s">
        <v>273</v>
      </c>
      <c r="F478">
        <v>4846</v>
      </c>
      <c r="G478">
        <v>40688436</v>
      </c>
      <c r="H478">
        <v>11.9</v>
      </c>
      <c r="I478" s="2" t="b">
        <f t="shared" si="14"/>
        <v>0</v>
      </c>
      <c r="J478" s="2" t="str">
        <f t="shared" si="15"/>
        <v>202145-54 yearsGR113-023</v>
      </c>
    </row>
    <row r="479" spans="2:10" x14ac:dyDescent="0.35">
      <c r="B479" s="1" t="s">
        <v>24</v>
      </c>
      <c r="C479" s="1" t="s">
        <v>25</v>
      </c>
      <c r="D479" t="s">
        <v>272</v>
      </c>
      <c r="E479" t="s">
        <v>271</v>
      </c>
      <c r="F479">
        <v>1401</v>
      </c>
      <c r="G479">
        <v>40688436</v>
      </c>
      <c r="H479">
        <v>3.4</v>
      </c>
      <c r="I479" s="2" t="b">
        <f t="shared" si="14"/>
        <v>0</v>
      </c>
      <c r="J479" s="2" t="str">
        <f t="shared" si="15"/>
        <v>202145-54 yearsGR113-024</v>
      </c>
    </row>
    <row r="480" spans="2:10" x14ac:dyDescent="0.35">
      <c r="B480" s="1" t="s">
        <v>24</v>
      </c>
      <c r="C480" s="1" t="s">
        <v>25</v>
      </c>
      <c r="D480" t="s">
        <v>270</v>
      </c>
      <c r="E480" t="s">
        <v>269</v>
      </c>
      <c r="F480">
        <v>2358</v>
      </c>
      <c r="G480">
        <v>40688436</v>
      </c>
      <c r="H480">
        <v>5.8</v>
      </c>
      <c r="I480" s="2" t="b">
        <f t="shared" si="14"/>
        <v>0</v>
      </c>
      <c r="J480" s="2" t="str">
        <f t="shared" si="15"/>
        <v>202145-54 yearsGR113-025</v>
      </c>
    </row>
    <row r="481" spans="2:10" x14ac:dyDescent="0.35">
      <c r="B481" s="1" t="s">
        <v>24</v>
      </c>
      <c r="C481" s="1" t="s">
        <v>25</v>
      </c>
      <c r="D481" t="s">
        <v>268</v>
      </c>
      <c r="E481" t="s">
        <v>267</v>
      </c>
      <c r="F481">
        <v>245</v>
      </c>
      <c r="G481">
        <v>40688436</v>
      </c>
      <c r="H481">
        <v>0.6</v>
      </c>
      <c r="I481" s="2" t="b">
        <f t="shared" si="14"/>
        <v>0</v>
      </c>
      <c r="J481" s="2" t="str">
        <f t="shared" si="15"/>
        <v>202145-54 yearsGR113-026</v>
      </c>
    </row>
    <row r="482" spans="2:10" x14ac:dyDescent="0.35">
      <c r="B482" s="1" t="s">
        <v>24</v>
      </c>
      <c r="C482" s="1" t="s">
        <v>25</v>
      </c>
      <c r="D482" t="s">
        <v>266</v>
      </c>
      <c r="E482" t="s">
        <v>265</v>
      </c>
      <c r="F482">
        <v>4859</v>
      </c>
      <c r="G482">
        <v>40688436</v>
      </c>
      <c r="H482">
        <v>11.9</v>
      </c>
      <c r="I482" s="2" t="b">
        <f t="shared" si="14"/>
        <v>0</v>
      </c>
      <c r="J482" s="2" t="str">
        <f t="shared" si="15"/>
        <v>202145-54 yearsGR113-027</v>
      </c>
    </row>
    <row r="483" spans="2:10" x14ac:dyDescent="0.35">
      <c r="B483" s="1" t="s">
        <v>24</v>
      </c>
      <c r="C483" s="1" t="s">
        <v>25</v>
      </c>
      <c r="D483" t="s">
        <v>264</v>
      </c>
      <c r="E483" t="s">
        <v>263</v>
      </c>
      <c r="F483">
        <v>576</v>
      </c>
      <c r="G483">
        <v>40688436</v>
      </c>
      <c r="H483">
        <v>1.4</v>
      </c>
      <c r="I483" s="2" t="b">
        <f t="shared" si="14"/>
        <v>0</v>
      </c>
      <c r="J483" s="2" t="str">
        <f t="shared" si="15"/>
        <v>202145-54 yearsGR113-028</v>
      </c>
    </row>
    <row r="484" spans="2:10" x14ac:dyDescent="0.35">
      <c r="B484" s="1" t="s">
        <v>24</v>
      </c>
      <c r="C484" s="1" t="s">
        <v>25</v>
      </c>
      <c r="D484" t="s">
        <v>137</v>
      </c>
      <c r="E484" t="s">
        <v>136</v>
      </c>
      <c r="F484">
        <v>4169</v>
      </c>
      <c r="G484">
        <v>40688436</v>
      </c>
      <c r="H484">
        <v>10.199999999999999</v>
      </c>
      <c r="I484" s="2" t="b">
        <f t="shared" si="14"/>
        <v>0</v>
      </c>
      <c r="J484" s="2" t="str">
        <f t="shared" si="15"/>
        <v>202145-54 yearsGR113-029</v>
      </c>
    </row>
    <row r="485" spans="2:10" x14ac:dyDescent="0.35">
      <c r="B485" s="1" t="s">
        <v>24</v>
      </c>
      <c r="C485" s="1" t="s">
        <v>25</v>
      </c>
      <c r="D485" t="s">
        <v>262</v>
      </c>
      <c r="E485" t="s">
        <v>261</v>
      </c>
      <c r="F485">
        <v>852</v>
      </c>
      <c r="G485">
        <v>40688436</v>
      </c>
      <c r="H485">
        <v>2.1</v>
      </c>
      <c r="I485" s="2" t="b">
        <f t="shared" si="14"/>
        <v>0</v>
      </c>
      <c r="J485" s="2" t="str">
        <f t="shared" si="15"/>
        <v>202145-54 yearsGR113-030</v>
      </c>
    </row>
    <row r="486" spans="2:10" x14ac:dyDescent="0.35">
      <c r="B486" s="1" t="s">
        <v>24</v>
      </c>
      <c r="C486" s="1" t="s">
        <v>25</v>
      </c>
      <c r="D486" t="s">
        <v>260</v>
      </c>
      <c r="E486" t="s">
        <v>259</v>
      </c>
      <c r="F486">
        <v>741</v>
      </c>
      <c r="G486">
        <v>40688436</v>
      </c>
      <c r="H486">
        <v>1.8</v>
      </c>
      <c r="I486" s="2" t="b">
        <f t="shared" si="14"/>
        <v>0</v>
      </c>
      <c r="J486" s="2" t="str">
        <f t="shared" si="15"/>
        <v>202145-54 yearsGR113-031</v>
      </c>
    </row>
    <row r="487" spans="2:10" x14ac:dyDescent="0.35">
      <c r="B487" s="1" t="s">
        <v>24</v>
      </c>
      <c r="C487" s="1" t="s">
        <v>25</v>
      </c>
      <c r="D487" t="s">
        <v>258</v>
      </c>
      <c r="E487" t="s">
        <v>257</v>
      </c>
      <c r="F487">
        <v>1050</v>
      </c>
      <c r="G487">
        <v>40688436</v>
      </c>
      <c r="H487">
        <v>2.6</v>
      </c>
      <c r="I487" s="2" t="b">
        <f t="shared" si="14"/>
        <v>0</v>
      </c>
      <c r="J487" s="2" t="str">
        <f t="shared" si="15"/>
        <v>202145-54 yearsGR113-032</v>
      </c>
    </row>
    <row r="488" spans="2:10" x14ac:dyDescent="0.35">
      <c r="B488" s="1" t="s">
        <v>24</v>
      </c>
      <c r="C488" s="1" t="s">
        <v>25</v>
      </c>
      <c r="D488" t="s">
        <v>256</v>
      </c>
      <c r="E488" t="s">
        <v>255</v>
      </c>
      <c r="F488">
        <v>335</v>
      </c>
      <c r="G488">
        <v>40688436</v>
      </c>
      <c r="H488">
        <v>0.8</v>
      </c>
      <c r="I488" s="2" t="b">
        <f t="shared" si="14"/>
        <v>0</v>
      </c>
      <c r="J488" s="2" t="str">
        <f t="shared" si="15"/>
        <v>202145-54 yearsGR113-033</v>
      </c>
    </row>
    <row r="489" spans="2:10" x14ac:dyDescent="0.35">
      <c r="B489" s="1" t="s">
        <v>24</v>
      </c>
      <c r="C489" s="1" t="s">
        <v>25</v>
      </c>
      <c r="D489" t="s">
        <v>254</v>
      </c>
      <c r="E489" t="s">
        <v>253</v>
      </c>
      <c r="F489">
        <v>832</v>
      </c>
      <c r="G489">
        <v>40688436</v>
      </c>
      <c r="H489">
        <v>2</v>
      </c>
      <c r="I489" s="2" t="b">
        <f t="shared" si="14"/>
        <v>0</v>
      </c>
      <c r="J489" s="2" t="str">
        <f t="shared" si="15"/>
        <v>202145-54 yearsGR113-034</v>
      </c>
    </row>
    <row r="490" spans="2:10" x14ac:dyDescent="0.35">
      <c r="B490" s="1" t="s">
        <v>24</v>
      </c>
      <c r="C490" s="1" t="s">
        <v>25</v>
      </c>
      <c r="D490" t="s">
        <v>252</v>
      </c>
      <c r="E490" t="s">
        <v>251</v>
      </c>
      <c r="F490">
        <v>345</v>
      </c>
      <c r="G490">
        <v>40688436</v>
      </c>
      <c r="H490">
        <v>0.8</v>
      </c>
      <c r="I490" s="2" t="b">
        <f t="shared" si="14"/>
        <v>0</v>
      </c>
      <c r="J490" s="2" t="str">
        <f t="shared" si="15"/>
        <v>202145-54 yearsGR113-035</v>
      </c>
    </row>
    <row r="491" spans="2:10" x14ac:dyDescent="0.35">
      <c r="B491" s="1" t="s">
        <v>24</v>
      </c>
      <c r="C491" s="1" t="s">
        <v>25</v>
      </c>
      <c r="D491" t="s">
        <v>250</v>
      </c>
      <c r="E491" t="s">
        <v>249</v>
      </c>
      <c r="F491">
        <v>1735</v>
      </c>
      <c r="G491">
        <v>40688436</v>
      </c>
      <c r="H491">
        <v>4.3</v>
      </c>
      <c r="I491" s="2" t="b">
        <f t="shared" si="14"/>
        <v>0</v>
      </c>
      <c r="J491" s="2" t="str">
        <f t="shared" si="15"/>
        <v>202145-54 yearsGR113-036</v>
      </c>
    </row>
    <row r="492" spans="2:10" x14ac:dyDescent="0.35">
      <c r="B492" s="1" t="s">
        <v>24</v>
      </c>
      <c r="C492" s="1" t="s">
        <v>25</v>
      </c>
      <c r="D492" t="s">
        <v>135</v>
      </c>
      <c r="E492" t="s">
        <v>134</v>
      </c>
      <c r="F492">
        <v>2160</v>
      </c>
      <c r="G492">
        <v>40688436</v>
      </c>
      <c r="H492">
        <v>5.3</v>
      </c>
      <c r="I492" s="2" t="b">
        <f t="shared" si="14"/>
        <v>0</v>
      </c>
      <c r="J492" s="2" t="str">
        <f t="shared" si="15"/>
        <v>202145-54 yearsGR113-037</v>
      </c>
    </row>
    <row r="493" spans="2:10" x14ac:dyDescent="0.35">
      <c r="B493" s="1" t="s">
        <v>24</v>
      </c>
      <c r="C493" s="1" t="s">
        <v>25</v>
      </c>
      <c r="D493" t="s">
        <v>248</v>
      </c>
      <c r="E493" t="s">
        <v>247</v>
      </c>
      <c r="F493">
        <v>60</v>
      </c>
      <c r="G493">
        <v>40688436</v>
      </c>
      <c r="H493">
        <v>0.1</v>
      </c>
      <c r="I493" s="2" t="b">
        <f t="shared" si="14"/>
        <v>0</v>
      </c>
      <c r="J493" s="2" t="str">
        <f t="shared" si="15"/>
        <v>202145-54 yearsGR113-038</v>
      </c>
    </row>
    <row r="494" spans="2:10" x14ac:dyDescent="0.35">
      <c r="B494" s="1" t="s">
        <v>24</v>
      </c>
      <c r="C494" s="1" t="s">
        <v>25</v>
      </c>
      <c r="D494" t="s">
        <v>133</v>
      </c>
      <c r="E494" t="s">
        <v>132</v>
      </c>
      <c r="F494">
        <v>766</v>
      </c>
      <c r="G494">
        <v>40688436</v>
      </c>
      <c r="H494">
        <v>1.9</v>
      </c>
      <c r="I494" s="2" t="b">
        <f t="shared" si="14"/>
        <v>0</v>
      </c>
      <c r="J494" s="2" t="str">
        <f t="shared" si="15"/>
        <v>202145-54 yearsGR113-039</v>
      </c>
    </row>
    <row r="495" spans="2:10" x14ac:dyDescent="0.35">
      <c r="B495" s="1" t="s">
        <v>24</v>
      </c>
      <c r="C495" s="1" t="s">
        <v>25</v>
      </c>
      <c r="D495" t="s">
        <v>246</v>
      </c>
      <c r="E495" t="s">
        <v>245</v>
      </c>
      <c r="F495">
        <v>875</v>
      </c>
      <c r="G495">
        <v>40688436</v>
      </c>
      <c r="H495">
        <v>2.2000000000000002</v>
      </c>
      <c r="I495" s="2" t="b">
        <f t="shared" si="14"/>
        <v>0</v>
      </c>
      <c r="J495" s="2" t="str">
        <f t="shared" si="15"/>
        <v>202145-54 yearsGR113-040</v>
      </c>
    </row>
    <row r="496" spans="2:10" x14ac:dyDescent="0.35">
      <c r="B496" s="1" t="s">
        <v>24</v>
      </c>
      <c r="C496" s="1" t="s">
        <v>25</v>
      </c>
      <c r="D496" t="s">
        <v>244</v>
      </c>
      <c r="E496" t="s">
        <v>243</v>
      </c>
      <c r="F496">
        <v>446</v>
      </c>
      <c r="G496">
        <v>40688436</v>
      </c>
      <c r="H496">
        <v>1.1000000000000001</v>
      </c>
      <c r="I496" s="2" t="b">
        <f t="shared" si="14"/>
        <v>0</v>
      </c>
      <c r="J496" s="2" t="str">
        <f t="shared" si="15"/>
        <v>202145-54 yearsGR113-041</v>
      </c>
    </row>
    <row r="497" spans="2:10" x14ac:dyDescent="0.35">
      <c r="B497" s="1" t="s">
        <v>24</v>
      </c>
      <c r="C497" s="1" t="s">
        <v>25</v>
      </c>
      <c r="D497" t="s">
        <v>242</v>
      </c>
      <c r="E497" t="s">
        <v>241</v>
      </c>
      <c r="F497">
        <v>13</v>
      </c>
      <c r="G497">
        <v>40688436</v>
      </c>
      <c r="H497" t="s">
        <v>10</v>
      </c>
      <c r="I497" s="2" t="b">
        <f t="shared" si="14"/>
        <v>0</v>
      </c>
      <c r="J497" s="2" t="str">
        <f t="shared" si="15"/>
        <v>202145-54 yearsGR113-042</v>
      </c>
    </row>
    <row r="498" spans="2:10" x14ac:dyDescent="0.35">
      <c r="B498" s="1" t="s">
        <v>24</v>
      </c>
      <c r="C498" s="1" t="s">
        <v>25</v>
      </c>
      <c r="D498" t="s">
        <v>240</v>
      </c>
      <c r="E498" t="s">
        <v>239</v>
      </c>
      <c r="F498">
        <v>4227</v>
      </c>
      <c r="G498">
        <v>40688436</v>
      </c>
      <c r="H498">
        <v>10.4</v>
      </c>
      <c r="I498" s="2" t="b">
        <f t="shared" si="14"/>
        <v>0</v>
      </c>
      <c r="J498" s="2" t="str">
        <f t="shared" si="15"/>
        <v>202145-54 yearsGR113-043</v>
      </c>
    </row>
    <row r="499" spans="2:10" x14ac:dyDescent="0.35">
      <c r="B499" s="1" t="s">
        <v>24</v>
      </c>
      <c r="C499" s="1" t="s">
        <v>25</v>
      </c>
      <c r="D499" t="s">
        <v>238</v>
      </c>
      <c r="E499" t="s">
        <v>237</v>
      </c>
      <c r="F499">
        <v>547</v>
      </c>
      <c r="G499">
        <v>40688436</v>
      </c>
      <c r="H499">
        <v>1.3</v>
      </c>
      <c r="I499" s="2" t="b">
        <f t="shared" si="14"/>
        <v>1</v>
      </c>
      <c r="J499" s="2" t="str">
        <f t="shared" si="15"/>
        <v>202145-54 yearsGR113-044</v>
      </c>
    </row>
    <row r="500" spans="2:10" x14ac:dyDescent="0.35">
      <c r="B500" s="1" t="s">
        <v>24</v>
      </c>
      <c r="C500" s="1" t="s">
        <v>25</v>
      </c>
      <c r="D500" t="s">
        <v>236</v>
      </c>
      <c r="E500" t="s">
        <v>235</v>
      </c>
      <c r="F500">
        <v>320</v>
      </c>
      <c r="G500">
        <v>40688436</v>
      </c>
      <c r="H500">
        <v>0.8</v>
      </c>
      <c r="I500" s="2" t="b">
        <f t="shared" si="14"/>
        <v>1</v>
      </c>
      <c r="J500" s="2" t="str">
        <f t="shared" si="15"/>
        <v>202145-54 yearsGR113-045</v>
      </c>
    </row>
    <row r="501" spans="2:10" x14ac:dyDescent="0.35">
      <c r="B501" s="1" t="s">
        <v>24</v>
      </c>
      <c r="C501" s="1" t="s">
        <v>25</v>
      </c>
      <c r="D501" t="s">
        <v>131</v>
      </c>
      <c r="E501" t="s">
        <v>130</v>
      </c>
      <c r="F501">
        <v>7597</v>
      </c>
      <c r="G501">
        <v>40688436</v>
      </c>
      <c r="H501">
        <v>18.7</v>
      </c>
      <c r="I501" s="2" t="b">
        <f t="shared" si="14"/>
        <v>1</v>
      </c>
      <c r="J501" s="2" t="str">
        <f t="shared" si="15"/>
        <v>202145-54 yearsGR113-046</v>
      </c>
    </row>
    <row r="502" spans="2:10" x14ac:dyDescent="0.35">
      <c r="B502" s="1" t="s">
        <v>24</v>
      </c>
      <c r="C502" s="1" t="s">
        <v>25</v>
      </c>
      <c r="D502" t="s">
        <v>234</v>
      </c>
      <c r="E502" t="s">
        <v>233</v>
      </c>
      <c r="F502">
        <v>279</v>
      </c>
      <c r="G502">
        <v>40688436</v>
      </c>
      <c r="H502">
        <v>0.7</v>
      </c>
      <c r="I502" s="2" t="b">
        <f t="shared" si="14"/>
        <v>1</v>
      </c>
      <c r="J502" s="2" t="str">
        <f t="shared" si="15"/>
        <v>202145-54 yearsGR113-047</v>
      </c>
    </row>
    <row r="503" spans="2:10" x14ac:dyDescent="0.35">
      <c r="B503" s="1" t="s">
        <v>24</v>
      </c>
      <c r="C503" s="1" t="s">
        <v>25</v>
      </c>
      <c r="D503" t="s">
        <v>232</v>
      </c>
      <c r="E503" t="s">
        <v>231</v>
      </c>
      <c r="F503">
        <v>267</v>
      </c>
      <c r="G503">
        <v>40688436</v>
      </c>
      <c r="H503">
        <v>0.7</v>
      </c>
      <c r="I503" s="2" t="b">
        <f t="shared" si="14"/>
        <v>0</v>
      </c>
      <c r="J503" s="2" t="str">
        <f t="shared" si="15"/>
        <v>202145-54 yearsGR113-048</v>
      </c>
    </row>
    <row r="504" spans="2:10" x14ac:dyDescent="0.35">
      <c r="B504" s="1" t="s">
        <v>24</v>
      </c>
      <c r="C504" s="1" t="s">
        <v>25</v>
      </c>
      <c r="D504" t="s">
        <v>230</v>
      </c>
      <c r="E504" t="s">
        <v>229</v>
      </c>
      <c r="F504">
        <v>12</v>
      </c>
      <c r="G504">
        <v>40688436</v>
      </c>
      <c r="H504" t="s">
        <v>10</v>
      </c>
      <c r="I504" s="2" t="b">
        <f t="shared" si="14"/>
        <v>0</v>
      </c>
      <c r="J504" s="2" t="str">
        <f t="shared" si="15"/>
        <v>202145-54 yearsGR113-049</v>
      </c>
    </row>
    <row r="505" spans="2:10" x14ac:dyDescent="0.35">
      <c r="B505" s="1" t="s">
        <v>24</v>
      </c>
      <c r="C505" s="1" t="s">
        <v>25</v>
      </c>
      <c r="D505" t="s">
        <v>228</v>
      </c>
      <c r="E505" t="s">
        <v>227</v>
      </c>
      <c r="F505">
        <v>56</v>
      </c>
      <c r="G505">
        <v>40688436</v>
      </c>
      <c r="H505">
        <v>0.1</v>
      </c>
      <c r="I505" s="2" t="b">
        <f t="shared" si="14"/>
        <v>1</v>
      </c>
      <c r="J505" s="2" t="str">
        <f t="shared" si="15"/>
        <v>202145-54 yearsGR113-050</v>
      </c>
    </row>
    <row r="506" spans="2:10" x14ac:dyDescent="0.35">
      <c r="B506" s="1" t="s">
        <v>24</v>
      </c>
      <c r="C506" s="1" t="s">
        <v>25</v>
      </c>
      <c r="D506" t="s">
        <v>226</v>
      </c>
      <c r="E506" t="s">
        <v>225</v>
      </c>
      <c r="F506">
        <v>99</v>
      </c>
      <c r="G506">
        <v>40688436</v>
      </c>
      <c r="H506">
        <v>0.2</v>
      </c>
      <c r="I506" s="2" t="b">
        <f t="shared" si="14"/>
        <v>1</v>
      </c>
      <c r="J506" s="2" t="str">
        <f t="shared" si="15"/>
        <v>202145-54 yearsGR113-051</v>
      </c>
    </row>
    <row r="507" spans="2:10" x14ac:dyDescent="0.35">
      <c r="B507" s="1" t="s">
        <v>24</v>
      </c>
      <c r="C507" s="1" t="s">
        <v>25</v>
      </c>
      <c r="D507" t="s">
        <v>224</v>
      </c>
      <c r="E507" t="s">
        <v>223</v>
      </c>
      <c r="F507">
        <v>108</v>
      </c>
      <c r="G507">
        <v>40688436</v>
      </c>
      <c r="H507">
        <v>0.3</v>
      </c>
      <c r="I507" s="2" t="b">
        <f t="shared" si="14"/>
        <v>1</v>
      </c>
      <c r="J507" s="2" t="str">
        <f t="shared" si="15"/>
        <v>202145-54 yearsGR113-052</v>
      </c>
    </row>
    <row r="508" spans="2:10" x14ac:dyDescent="0.35">
      <c r="B508" s="1" t="s">
        <v>24</v>
      </c>
      <c r="C508" s="1" t="s">
        <v>25</v>
      </c>
      <c r="D508" t="s">
        <v>129</v>
      </c>
      <c r="E508" t="s">
        <v>128</v>
      </c>
      <c r="F508">
        <v>43496</v>
      </c>
      <c r="G508">
        <v>40688436</v>
      </c>
      <c r="H508">
        <v>106.9</v>
      </c>
      <c r="I508" s="2" t="b">
        <f t="shared" si="14"/>
        <v>0</v>
      </c>
      <c r="J508" s="2" t="str">
        <f t="shared" si="15"/>
        <v>202145-54 yearsGR113-053</v>
      </c>
    </row>
    <row r="509" spans="2:10" x14ac:dyDescent="0.35">
      <c r="B509" s="1" t="s">
        <v>24</v>
      </c>
      <c r="C509" s="1" t="s">
        <v>25</v>
      </c>
      <c r="D509" t="s">
        <v>127</v>
      </c>
      <c r="E509" t="s">
        <v>126</v>
      </c>
      <c r="F509">
        <v>34535</v>
      </c>
      <c r="G509">
        <v>40688436</v>
      </c>
      <c r="H509">
        <v>84.9</v>
      </c>
      <c r="I509" s="2" t="b">
        <f t="shared" si="14"/>
        <v>1</v>
      </c>
      <c r="J509" s="2" t="str">
        <f t="shared" si="15"/>
        <v>202145-54 yearsGR113-054</v>
      </c>
    </row>
    <row r="510" spans="2:10" x14ac:dyDescent="0.35">
      <c r="B510" s="1" t="s">
        <v>24</v>
      </c>
      <c r="C510" s="1" t="s">
        <v>25</v>
      </c>
      <c r="D510" t="s">
        <v>222</v>
      </c>
      <c r="E510" t="s">
        <v>221</v>
      </c>
      <c r="F510">
        <v>172</v>
      </c>
      <c r="G510">
        <v>40688436</v>
      </c>
      <c r="H510">
        <v>0.4</v>
      </c>
      <c r="I510" s="2" t="b">
        <f t="shared" si="14"/>
        <v>0</v>
      </c>
      <c r="J510" s="2" t="str">
        <f t="shared" si="15"/>
        <v>202145-54 yearsGR113-055</v>
      </c>
    </row>
    <row r="511" spans="2:10" x14ac:dyDescent="0.35">
      <c r="B511" s="1" t="s">
        <v>24</v>
      </c>
      <c r="C511" s="1" t="s">
        <v>25</v>
      </c>
      <c r="D511" t="s">
        <v>220</v>
      </c>
      <c r="E511" t="s">
        <v>219</v>
      </c>
      <c r="F511">
        <v>5049</v>
      </c>
      <c r="G511">
        <v>40688436</v>
      </c>
      <c r="H511">
        <v>12.4</v>
      </c>
      <c r="I511" s="2" t="b">
        <f t="shared" si="14"/>
        <v>0</v>
      </c>
      <c r="J511" s="2" t="str">
        <f t="shared" si="15"/>
        <v>202145-54 yearsGR113-056</v>
      </c>
    </row>
    <row r="512" spans="2:10" x14ac:dyDescent="0.35">
      <c r="B512" s="1" t="s">
        <v>24</v>
      </c>
      <c r="C512" s="1" t="s">
        <v>25</v>
      </c>
      <c r="D512" t="s">
        <v>125</v>
      </c>
      <c r="E512" t="s">
        <v>124</v>
      </c>
      <c r="F512">
        <v>396</v>
      </c>
      <c r="G512">
        <v>40688436</v>
      </c>
      <c r="H512">
        <v>1</v>
      </c>
      <c r="I512" s="2" t="b">
        <f t="shared" si="14"/>
        <v>0</v>
      </c>
      <c r="J512" s="2" t="str">
        <f t="shared" si="15"/>
        <v>202145-54 yearsGR113-057</v>
      </c>
    </row>
    <row r="513" spans="2:10" x14ac:dyDescent="0.35">
      <c r="B513" s="1" t="s">
        <v>24</v>
      </c>
      <c r="C513" s="1" t="s">
        <v>25</v>
      </c>
      <c r="D513" t="s">
        <v>123</v>
      </c>
      <c r="E513" t="s">
        <v>122</v>
      </c>
      <c r="F513">
        <v>18382</v>
      </c>
      <c r="G513">
        <v>40688436</v>
      </c>
      <c r="H513">
        <v>45.2</v>
      </c>
      <c r="I513" s="2" t="b">
        <f t="shared" si="14"/>
        <v>0</v>
      </c>
      <c r="J513" s="2" t="str">
        <f t="shared" si="15"/>
        <v>202145-54 yearsGR113-058</v>
      </c>
    </row>
    <row r="514" spans="2:10" x14ac:dyDescent="0.35">
      <c r="B514" s="1" t="s">
        <v>24</v>
      </c>
      <c r="C514" s="1" t="s">
        <v>25</v>
      </c>
      <c r="D514" t="s">
        <v>121</v>
      </c>
      <c r="E514" t="s">
        <v>120</v>
      </c>
      <c r="F514">
        <v>6729</v>
      </c>
      <c r="G514">
        <v>40688436</v>
      </c>
      <c r="H514">
        <v>16.5</v>
      </c>
      <c r="I514" s="2" t="b">
        <f t="shared" si="14"/>
        <v>0</v>
      </c>
      <c r="J514" s="2" t="str">
        <f t="shared" si="15"/>
        <v>202145-54 yearsGR113-059</v>
      </c>
    </row>
    <row r="515" spans="2:10" x14ac:dyDescent="0.35">
      <c r="B515" s="1" t="s">
        <v>24</v>
      </c>
      <c r="C515" s="1" t="s">
        <v>25</v>
      </c>
      <c r="D515" t="s">
        <v>218</v>
      </c>
      <c r="E515" t="s">
        <v>217</v>
      </c>
      <c r="F515">
        <v>312</v>
      </c>
      <c r="G515">
        <v>40688436</v>
      </c>
      <c r="H515">
        <v>0.8</v>
      </c>
      <c r="I515" s="2" t="b">
        <f t="shared" ref="I515:I578" si="16">LEFT(D515,1)="#"</f>
        <v>0</v>
      </c>
      <c r="J515" s="2" t="str">
        <f t="shared" ref="J515:J578" si="17">"2021"&amp;B515&amp;E515</f>
        <v>202145-54 yearsGR113-060</v>
      </c>
    </row>
    <row r="516" spans="2:10" x14ac:dyDescent="0.35">
      <c r="B516" s="1" t="s">
        <v>24</v>
      </c>
      <c r="C516" s="1" t="s">
        <v>25</v>
      </c>
      <c r="D516" t="s">
        <v>119</v>
      </c>
      <c r="E516" t="s">
        <v>118</v>
      </c>
      <c r="F516">
        <v>11341</v>
      </c>
      <c r="G516">
        <v>40688436</v>
      </c>
      <c r="H516">
        <v>27.9</v>
      </c>
      <c r="I516" s="2" t="b">
        <f t="shared" si="16"/>
        <v>0</v>
      </c>
      <c r="J516" s="2" t="str">
        <f t="shared" si="17"/>
        <v>202145-54 yearsGR113-061</v>
      </c>
    </row>
    <row r="517" spans="2:10" x14ac:dyDescent="0.35">
      <c r="B517" s="1" t="s">
        <v>24</v>
      </c>
      <c r="C517" s="1" t="s">
        <v>25</v>
      </c>
      <c r="D517" t="s">
        <v>117</v>
      </c>
      <c r="E517" t="s">
        <v>116</v>
      </c>
      <c r="F517">
        <v>6084</v>
      </c>
      <c r="G517">
        <v>40688436</v>
      </c>
      <c r="H517">
        <v>15</v>
      </c>
      <c r="I517" s="2" t="b">
        <f t="shared" si="16"/>
        <v>0</v>
      </c>
      <c r="J517" s="2" t="str">
        <f t="shared" si="17"/>
        <v>202145-54 yearsGR113-062</v>
      </c>
    </row>
    <row r="518" spans="2:10" x14ac:dyDescent="0.35">
      <c r="B518" s="1" t="s">
        <v>24</v>
      </c>
      <c r="C518" s="1" t="s">
        <v>25</v>
      </c>
      <c r="D518" t="s">
        <v>115</v>
      </c>
      <c r="E518" t="s">
        <v>114</v>
      </c>
      <c r="F518">
        <v>5257</v>
      </c>
      <c r="G518">
        <v>40688436</v>
      </c>
      <c r="H518">
        <v>12.9</v>
      </c>
      <c r="I518" s="2" t="b">
        <f t="shared" si="16"/>
        <v>0</v>
      </c>
      <c r="J518" s="2" t="str">
        <f t="shared" si="17"/>
        <v>202145-54 yearsGR113-063</v>
      </c>
    </row>
    <row r="519" spans="2:10" x14ac:dyDescent="0.35">
      <c r="B519" s="1" t="s">
        <v>24</v>
      </c>
      <c r="C519" s="1" t="s">
        <v>25</v>
      </c>
      <c r="D519" t="s">
        <v>113</v>
      </c>
      <c r="E519" t="s">
        <v>112</v>
      </c>
      <c r="F519">
        <v>10536</v>
      </c>
      <c r="G519">
        <v>40688436</v>
      </c>
      <c r="H519">
        <v>25.9</v>
      </c>
      <c r="I519" s="2" t="b">
        <f t="shared" si="16"/>
        <v>0</v>
      </c>
      <c r="J519" s="2" t="str">
        <f t="shared" si="17"/>
        <v>202145-54 yearsGR113-064</v>
      </c>
    </row>
    <row r="520" spans="2:10" x14ac:dyDescent="0.35">
      <c r="B520" s="1" t="s">
        <v>24</v>
      </c>
      <c r="C520" s="1" t="s">
        <v>25</v>
      </c>
      <c r="D520" t="s">
        <v>111</v>
      </c>
      <c r="E520" t="s">
        <v>110</v>
      </c>
      <c r="F520">
        <v>214</v>
      </c>
      <c r="G520">
        <v>40688436</v>
      </c>
      <c r="H520">
        <v>0.5</v>
      </c>
      <c r="I520" s="2" t="b">
        <f t="shared" si="16"/>
        <v>0</v>
      </c>
      <c r="J520" s="2" t="str">
        <f t="shared" si="17"/>
        <v>202145-54 yearsGR113-065</v>
      </c>
    </row>
    <row r="521" spans="2:10" x14ac:dyDescent="0.35">
      <c r="B521" s="1" t="s">
        <v>24</v>
      </c>
      <c r="C521" s="1" t="s">
        <v>25</v>
      </c>
      <c r="D521" t="s">
        <v>216</v>
      </c>
      <c r="E521" t="s">
        <v>215</v>
      </c>
      <c r="F521">
        <v>125</v>
      </c>
      <c r="G521">
        <v>40688436</v>
      </c>
      <c r="H521">
        <v>0.3</v>
      </c>
      <c r="I521" s="2" t="b">
        <f t="shared" si="16"/>
        <v>0</v>
      </c>
      <c r="J521" s="2" t="str">
        <f t="shared" si="17"/>
        <v>202145-54 yearsGR113-066</v>
      </c>
    </row>
    <row r="522" spans="2:10" x14ac:dyDescent="0.35">
      <c r="B522" s="1" t="s">
        <v>24</v>
      </c>
      <c r="C522" s="1" t="s">
        <v>25</v>
      </c>
      <c r="D522" t="s">
        <v>214</v>
      </c>
      <c r="E522" t="s">
        <v>213</v>
      </c>
      <c r="F522">
        <v>2032</v>
      </c>
      <c r="G522">
        <v>40688436</v>
      </c>
      <c r="H522">
        <v>5</v>
      </c>
      <c r="I522" s="2" t="b">
        <f t="shared" si="16"/>
        <v>0</v>
      </c>
      <c r="J522" s="2" t="str">
        <f t="shared" si="17"/>
        <v>202145-54 yearsGR113-067</v>
      </c>
    </row>
    <row r="523" spans="2:10" x14ac:dyDescent="0.35">
      <c r="B523" s="1" t="s">
        <v>24</v>
      </c>
      <c r="C523" s="1" t="s">
        <v>25</v>
      </c>
      <c r="D523" t="s">
        <v>109</v>
      </c>
      <c r="E523" t="s">
        <v>108</v>
      </c>
      <c r="F523">
        <v>8165</v>
      </c>
      <c r="G523">
        <v>40688436</v>
      </c>
      <c r="H523">
        <v>20.100000000000001</v>
      </c>
      <c r="I523" s="2" t="b">
        <f t="shared" si="16"/>
        <v>0</v>
      </c>
      <c r="J523" s="2" t="str">
        <f t="shared" si="17"/>
        <v>202145-54 yearsGR113-068</v>
      </c>
    </row>
    <row r="524" spans="2:10" x14ac:dyDescent="0.35">
      <c r="B524" s="1" t="s">
        <v>24</v>
      </c>
      <c r="C524" s="1" t="s">
        <v>25</v>
      </c>
      <c r="D524" t="s">
        <v>212</v>
      </c>
      <c r="E524" t="s">
        <v>211</v>
      </c>
      <c r="F524">
        <v>1965</v>
      </c>
      <c r="G524">
        <v>40688436</v>
      </c>
      <c r="H524">
        <v>4.8</v>
      </c>
      <c r="I524" s="2" t="b">
        <f t="shared" si="16"/>
        <v>1</v>
      </c>
      <c r="J524" s="2" t="str">
        <f t="shared" si="17"/>
        <v>202145-54 yearsGR113-069</v>
      </c>
    </row>
    <row r="525" spans="2:10" x14ac:dyDescent="0.35">
      <c r="B525" s="1" t="s">
        <v>24</v>
      </c>
      <c r="C525" s="1" t="s">
        <v>25</v>
      </c>
      <c r="D525" t="s">
        <v>107</v>
      </c>
      <c r="E525" t="s">
        <v>106</v>
      </c>
      <c r="F525">
        <v>5755</v>
      </c>
      <c r="G525">
        <v>40688436</v>
      </c>
      <c r="H525">
        <v>14.1</v>
      </c>
      <c r="I525" s="2" t="b">
        <f t="shared" si="16"/>
        <v>1</v>
      </c>
      <c r="J525" s="2" t="str">
        <f t="shared" si="17"/>
        <v>202145-54 yearsGR113-070</v>
      </c>
    </row>
    <row r="526" spans="2:10" x14ac:dyDescent="0.35">
      <c r="B526" s="1" t="s">
        <v>24</v>
      </c>
      <c r="C526" s="1" t="s">
        <v>25</v>
      </c>
      <c r="D526" t="s">
        <v>210</v>
      </c>
      <c r="E526" t="s">
        <v>209</v>
      </c>
      <c r="F526">
        <v>89</v>
      </c>
      <c r="G526">
        <v>40688436</v>
      </c>
      <c r="H526">
        <v>0.2</v>
      </c>
      <c r="I526" s="2" t="b">
        <f t="shared" si="16"/>
        <v>1</v>
      </c>
      <c r="J526" s="2" t="str">
        <f t="shared" si="17"/>
        <v>202145-54 yearsGR113-071</v>
      </c>
    </row>
    <row r="527" spans="2:10" x14ac:dyDescent="0.35">
      <c r="B527" s="1" t="s">
        <v>24</v>
      </c>
      <c r="C527" s="1" t="s">
        <v>25</v>
      </c>
      <c r="D527" t="s">
        <v>208</v>
      </c>
      <c r="E527" t="s">
        <v>207</v>
      </c>
      <c r="F527">
        <v>1152</v>
      </c>
      <c r="G527">
        <v>40688436</v>
      </c>
      <c r="H527">
        <v>2.8</v>
      </c>
      <c r="I527" s="2" t="b">
        <f t="shared" si="16"/>
        <v>0</v>
      </c>
      <c r="J527" s="2" t="str">
        <f t="shared" si="17"/>
        <v>202145-54 yearsGR113-072</v>
      </c>
    </row>
    <row r="528" spans="2:10" x14ac:dyDescent="0.35">
      <c r="B528" s="1" t="s">
        <v>24</v>
      </c>
      <c r="C528" s="1" t="s">
        <v>25</v>
      </c>
      <c r="D528" t="s">
        <v>206</v>
      </c>
      <c r="E528" t="s">
        <v>205</v>
      </c>
      <c r="F528">
        <v>713</v>
      </c>
      <c r="G528">
        <v>40688436</v>
      </c>
      <c r="H528">
        <v>1.8</v>
      </c>
      <c r="I528" s="2" t="b">
        <f t="shared" si="16"/>
        <v>1</v>
      </c>
      <c r="J528" s="2" t="str">
        <f t="shared" si="17"/>
        <v>202145-54 yearsGR113-073</v>
      </c>
    </row>
    <row r="529" spans="2:10" x14ac:dyDescent="0.35">
      <c r="B529" s="1" t="s">
        <v>24</v>
      </c>
      <c r="C529" s="1" t="s">
        <v>25</v>
      </c>
      <c r="D529" t="s">
        <v>204</v>
      </c>
      <c r="E529" t="s">
        <v>203</v>
      </c>
      <c r="F529">
        <v>439</v>
      </c>
      <c r="G529">
        <v>40688436</v>
      </c>
      <c r="H529">
        <v>1.1000000000000001</v>
      </c>
      <c r="I529" s="2" t="b">
        <f t="shared" si="16"/>
        <v>0</v>
      </c>
      <c r="J529" s="2" t="str">
        <f t="shared" si="17"/>
        <v>202145-54 yearsGR113-074</v>
      </c>
    </row>
    <row r="530" spans="2:10" x14ac:dyDescent="0.35">
      <c r="B530" s="1" t="s">
        <v>24</v>
      </c>
      <c r="C530" s="1" t="s">
        <v>25</v>
      </c>
      <c r="D530" t="s">
        <v>105</v>
      </c>
      <c r="E530" t="s">
        <v>104</v>
      </c>
      <c r="F530">
        <v>779</v>
      </c>
      <c r="G530">
        <v>40688436</v>
      </c>
      <c r="H530">
        <v>1.9</v>
      </c>
      <c r="I530" s="2" t="b">
        <f t="shared" si="16"/>
        <v>0</v>
      </c>
      <c r="J530" s="2" t="str">
        <f t="shared" si="17"/>
        <v>202145-54 yearsGR113-075</v>
      </c>
    </row>
    <row r="531" spans="2:10" x14ac:dyDescent="0.35">
      <c r="B531" s="1" t="s">
        <v>24</v>
      </c>
      <c r="C531" s="1" t="s">
        <v>25</v>
      </c>
      <c r="D531" t="s">
        <v>103</v>
      </c>
      <c r="E531" t="s">
        <v>102</v>
      </c>
      <c r="F531">
        <v>1783</v>
      </c>
      <c r="G531">
        <v>40688436</v>
      </c>
      <c r="H531">
        <v>4.4000000000000004</v>
      </c>
      <c r="I531" s="2" t="b">
        <f t="shared" si="16"/>
        <v>1</v>
      </c>
      <c r="J531" s="2" t="str">
        <f t="shared" si="17"/>
        <v>202145-54 yearsGR113-076</v>
      </c>
    </row>
    <row r="532" spans="2:10" x14ac:dyDescent="0.35">
      <c r="B532" s="1" t="s">
        <v>24</v>
      </c>
      <c r="C532" s="1" t="s">
        <v>25</v>
      </c>
      <c r="D532" t="s">
        <v>202</v>
      </c>
      <c r="E532" t="s">
        <v>201</v>
      </c>
      <c r="F532">
        <v>32</v>
      </c>
      <c r="G532">
        <v>40688436</v>
      </c>
      <c r="H532">
        <v>0.1</v>
      </c>
      <c r="I532" s="2" t="b">
        <f t="shared" si="16"/>
        <v>0</v>
      </c>
      <c r="J532" s="2" t="str">
        <f t="shared" si="17"/>
        <v>202145-54 yearsGR113-077</v>
      </c>
    </row>
    <row r="533" spans="2:10" x14ac:dyDescent="0.35">
      <c r="B533" s="1" t="s">
        <v>24</v>
      </c>
      <c r="C533" s="1" t="s">
        <v>25</v>
      </c>
      <c r="D533" t="s">
        <v>101</v>
      </c>
      <c r="E533" t="s">
        <v>100</v>
      </c>
      <c r="F533">
        <v>1751</v>
      </c>
      <c r="G533">
        <v>40688436</v>
      </c>
      <c r="H533">
        <v>4.3</v>
      </c>
      <c r="I533" s="2" t="b">
        <f t="shared" si="16"/>
        <v>0</v>
      </c>
      <c r="J533" s="2" t="str">
        <f t="shared" si="17"/>
        <v>202145-54 yearsGR113-078</v>
      </c>
    </row>
    <row r="534" spans="2:10" x14ac:dyDescent="0.35">
      <c r="B534" s="1" t="s">
        <v>24</v>
      </c>
      <c r="C534" s="1" t="s">
        <v>25</v>
      </c>
      <c r="D534" t="s">
        <v>99</v>
      </c>
      <c r="E534" t="s">
        <v>98</v>
      </c>
      <c r="F534">
        <v>3174</v>
      </c>
      <c r="G534">
        <v>40688436</v>
      </c>
      <c r="H534">
        <v>7.8</v>
      </c>
      <c r="I534" s="2" t="b">
        <f t="shared" si="16"/>
        <v>1</v>
      </c>
      <c r="J534" s="2" t="str">
        <f t="shared" si="17"/>
        <v>202145-54 yearsGR113-082</v>
      </c>
    </row>
    <row r="535" spans="2:10" x14ac:dyDescent="0.35">
      <c r="B535" s="1" t="s">
        <v>24</v>
      </c>
      <c r="C535" s="1" t="s">
        <v>25</v>
      </c>
      <c r="D535" t="s">
        <v>194</v>
      </c>
      <c r="E535" t="s">
        <v>193</v>
      </c>
      <c r="F535">
        <v>18</v>
      </c>
      <c r="G535">
        <v>40688436</v>
      </c>
      <c r="H535" t="s">
        <v>10</v>
      </c>
      <c r="I535" s="2" t="b">
        <f t="shared" si="16"/>
        <v>0</v>
      </c>
      <c r="J535" s="2" t="str">
        <f t="shared" si="17"/>
        <v>202145-54 yearsGR113-083</v>
      </c>
    </row>
    <row r="536" spans="2:10" x14ac:dyDescent="0.35">
      <c r="B536" s="1" t="s">
        <v>24</v>
      </c>
      <c r="C536" s="1" t="s">
        <v>25</v>
      </c>
      <c r="D536" t="s">
        <v>192</v>
      </c>
      <c r="E536" t="s">
        <v>191</v>
      </c>
      <c r="F536">
        <v>170</v>
      </c>
      <c r="G536">
        <v>40688436</v>
      </c>
      <c r="H536">
        <v>0.4</v>
      </c>
      <c r="I536" s="2" t="b">
        <f t="shared" si="16"/>
        <v>0</v>
      </c>
      <c r="J536" s="2" t="str">
        <f t="shared" si="17"/>
        <v>202145-54 yearsGR113-084</v>
      </c>
    </row>
    <row r="537" spans="2:10" x14ac:dyDescent="0.35">
      <c r="B537" s="1" t="s">
        <v>24</v>
      </c>
      <c r="C537" s="1" t="s">
        <v>25</v>
      </c>
      <c r="D537" t="s">
        <v>190</v>
      </c>
      <c r="E537" t="s">
        <v>189</v>
      </c>
      <c r="F537">
        <v>453</v>
      </c>
      <c r="G537">
        <v>40688436</v>
      </c>
      <c r="H537">
        <v>1.1000000000000001</v>
      </c>
      <c r="I537" s="2" t="b">
        <f t="shared" si="16"/>
        <v>0</v>
      </c>
      <c r="J537" s="2" t="str">
        <f t="shared" si="17"/>
        <v>202145-54 yearsGR113-085</v>
      </c>
    </row>
    <row r="538" spans="2:10" x14ac:dyDescent="0.35">
      <c r="B538" s="1" t="s">
        <v>24</v>
      </c>
      <c r="C538" s="1" t="s">
        <v>25</v>
      </c>
      <c r="D538" t="s">
        <v>97</v>
      </c>
      <c r="E538" t="s">
        <v>96</v>
      </c>
      <c r="F538">
        <v>2533</v>
      </c>
      <c r="G538">
        <v>40688436</v>
      </c>
      <c r="H538">
        <v>6.2</v>
      </c>
      <c r="I538" s="2" t="b">
        <f t="shared" si="16"/>
        <v>0</v>
      </c>
      <c r="J538" s="2" t="str">
        <f t="shared" si="17"/>
        <v>202145-54 yearsGR113-086</v>
      </c>
    </row>
    <row r="539" spans="2:10" x14ac:dyDescent="0.35">
      <c r="B539" s="1" t="s">
        <v>24</v>
      </c>
      <c r="C539" s="1" t="s">
        <v>25</v>
      </c>
      <c r="D539" t="s">
        <v>95</v>
      </c>
      <c r="E539" t="s">
        <v>94</v>
      </c>
      <c r="F539">
        <v>597</v>
      </c>
      <c r="G539">
        <v>40688436</v>
      </c>
      <c r="H539">
        <v>1.5</v>
      </c>
      <c r="I539" s="2" t="b">
        <f t="shared" si="16"/>
        <v>1</v>
      </c>
      <c r="J539" s="2" t="str">
        <f t="shared" si="17"/>
        <v>202145-54 yearsGR113-088</v>
      </c>
    </row>
    <row r="540" spans="2:10" x14ac:dyDescent="0.35">
      <c r="B540" s="1" t="s">
        <v>24</v>
      </c>
      <c r="C540" s="1" t="s">
        <v>25</v>
      </c>
      <c r="D540" t="s">
        <v>186</v>
      </c>
      <c r="E540" t="s">
        <v>185</v>
      </c>
      <c r="F540">
        <v>1679</v>
      </c>
      <c r="G540">
        <v>40688436</v>
      </c>
      <c r="H540">
        <v>4.0999999999999996</v>
      </c>
      <c r="I540" s="2" t="b">
        <f t="shared" si="16"/>
        <v>0</v>
      </c>
      <c r="J540" s="2" t="str">
        <f t="shared" si="17"/>
        <v>202145-54 yearsGR113-089</v>
      </c>
    </row>
    <row r="541" spans="2:10" x14ac:dyDescent="0.35">
      <c r="B541" s="1" t="s">
        <v>24</v>
      </c>
      <c r="C541" s="1" t="s">
        <v>25</v>
      </c>
      <c r="D541" t="s">
        <v>184</v>
      </c>
      <c r="E541" t="s">
        <v>183</v>
      </c>
      <c r="F541">
        <v>280</v>
      </c>
      <c r="G541">
        <v>40688436</v>
      </c>
      <c r="H541">
        <v>0.7</v>
      </c>
      <c r="I541" s="2" t="b">
        <f t="shared" si="16"/>
        <v>1</v>
      </c>
      <c r="J541" s="2" t="str">
        <f t="shared" si="17"/>
        <v>202145-54 yearsGR113-090</v>
      </c>
    </row>
    <row r="542" spans="2:10" x14ac:dyDescent="0.35">
      <c r="B542" s="1" t="s">
        <v>24</v>
      </c>
      <c r="C542" s="1" t="s">
        <v>25</v>
      </c>
      <c r="D542" t="s">
        <v>182</v>
      </c>
      <c r="E542" t="s">
        <v>181</v>
      </c>
      <c r="F542">
        <v>29</v>
      </c>
      <c r="G542">
        <v>40688436</v>
      </c>
      <c r="H542">
        <v>0.1</v>
      </c>
      <c r="I542" s="2" t="b">
        <f t="shared" si="16"/>
        <v>1</v>
      </c>
      <c r="J542" s="2" t="str">
        <f t="shared" si="17"/>
        <v>202145-54 yearsGR113-091</v>
      </c>
    </row>
    <row r="543" spans="2:10" x14ac:dyDescent="0.35">
      <c r="B543" s="1" t="s">
        <v>24</v>
      </c>
      <c r="C543" s="1" t="s">
        <v>25</v>
      </c>
      <c r="D543" t="s">
        <v>180</v>
      </c>
      <c r="E543" t="s">
        <v>179</v>
      </c>
      <c r="F543">
        <v>92</v>
      </c>
      <c r="G543">
        <v>40688436</v>
      </c>
      <c r="H543">
        <v>0.2</v>
      </c>
      <c r="I543" s="2" t="b">
        <f t="shared" si="16"/>
        <v>1</v>
      </c>
      <c r="J543" s="2" t="str">
        <f t="shared" si="17"/>
        <v>202145-54 yearsGR113-092</v>
      </c>
    </row>
    <row r="544" spans="2:10" x14ac:dyDescent="0.35">
      <c r="B544" s="1" t="s">
        <v>24</v>
      </c>
      <c r="C544" s="1" t="s">
        <v>25</v>
      </c>
      <c r="D544" t="s">
        <v>93</v>
      </c>
      <c r="E544" t="s">
        <v>92</v>
      </c>
      <c r="F544">
        <v>10501</v>
      </c>
      <c r="G544">
        <v>40688436</v>
      </c>
      <c r="H544">
        <v>25.8</v>
      </c>
      <c r="I544" s="2" t="b">
        <f t="shared" si="16"/>
        <v>1</v>
      </c>
      <c r="J544" s="2" t="str">
        <f t="shared" si="17"/>
        <v>202145-54 yearsGR113-093</v>
      </c>
    </row>
    <row r="545" spans="2:10" x14ac:dyDescent="0.35">
      <c r="B545" s="1" t="s">
        <v>24</v>
      </c>
      <c r="C545" s="1" t="s">
        <v>25</v>
      </c>
      <c r="D545" t="s">
        <v>91</v>
      </c>
      <c r="E545" t="s">
        <v>90</v>
      </c>
      <c r="F545">
        <v>7636</v>
      </c>
      <c r="G545">
        <v>40688436</v>
      </c>
      <c r="H545">
        <v>18.8</v>
      </c>
      <c r="I545" s="2" t="b">
        <f t="shared" si="16"/>
        <v>0</v>
      </c>
      <c r="J545" s="2" t="str">
        <f t="shared" si="17"/>
        <v>202145-54 yearsGR113-094</v>
      </c>
    </row>
    <row r="546" spans="2:10" x14ac:dyDescent="0.35">
      <c r="B546" s="1" t="s">
        <v>24</v>
      </c>
      <c r="C546" s="1" t="s">
        <v>25</v>
      </c>
      <c r="D546" t="s">
        <v>178</v>
      </c>
      <c r="E546" t="s">
        <v>177</v>
      </c>
      <c r="F546">
        <v>2865</v>
      </c>
      <c r="G546">
        <v>40688436</v>
      </c>
      <c r="H546">
        <v>7</v>
      </c>
      <c r="I546" s="2" t="b">
        <f t="shared" si="16"/>
        <v>0</v>
      </c>
      <c r="J546" s="2" t="str">
        <f t="shared" si="17"/>
        <v>202145-54 yearsGR113-095</v>
      </c>
    </row>
    <row r="547" spans="2:10" x14ac:dyDescent="0.35">
      <c r="B547" s="1" t="s">
        <v>24</v>
      </c>
      <c r="C547" s="1" t="s">
        <v>25</v>
      </c>
      <c r="D547" t="s">
        <v>176</v>
      </c>
      <c r="E547" t="s">
        <v>175</v>
      </c>
      <c r="F547">
        <v>131</v>
      </c>
      <c r="G547">
        <v>40688436</v>
      </c>
      <c r="H547">
        <v>0.3</v>
      </c>
      <c r="I547" s="2" t="b">
        <f t="shared" si="16"/>
        <v>1</v>
      </c>
      <c r="J547" s="2" t="str">
        <f t="shared" si="17"/>
        <v>202145-54 yearsGR113-096</v>
      </c>
    </row>
    <row r="548" spans="2:10" x14ac:dyDescent="0.35">
      <c r="B548" s="1" t="s">
        <v>24</v>
      </c>
      <c r="C548" s="1" t="s">
        <v>25</v>
      </c>
      <c r="D548" t="s">
        <v>89</v>
      </c>
      <c r="E548" t="s">
        <v>88</v>
      </c>
      <c r="F548">
        <v>2516</v>
      </c>
      <c r="G548">
        <v>40688436</v>
      </c>
      <c r="H548">
        <v>6.2</v>
      </c>
      <c r="I548" s="2" t="b">
        <f t="shared" si="16"/>
        <v>1</v>
      </c>
      <c r="J548" s="2" t="str">
        <f t="shared" si="17"/>
        <v>202145-54 yearsGR113-097</v>
      </c>
    </row>
    <row r="549" spans="2:10" x14ac:dyDescent="0.35">
      <c r="B549" s="1" t="s">
        <v>24</v>
      </c>
      <c r="C549" s="1" t="s">
        <v>25</v>
      </c>
      <c r="D549" t="s">
        <v>174</v>
      </c>
      <c r="E549" t="s">
        <v>173</v>
      </c>
      <c r="F549">
        <v>34</v>
      </c>
      <c r="G549">
        <v>40688436</v>
      </c>
      <c r="H549">
        <v>0.1</v>
      </c>
      <c r="I549" s="2" t="b">
        <f t="shared" si="16"/>
        <v>0</v>
      </c>
      <c r="J549" s="2" t="str">
        <f t="shared" si="17"/>
        <v>202145-54 yearsGR113-098</v>
      </c>
    </row>
    <row r="550" spans="2:10" x14ac:dyDescent="0.35">
      <c r="B550" s="1" t="s">
        <v>24</v>
      </c>
      <c r="C550" s="1" t="s">
        <v>25</v>
      </c>
      <c r="D550" t="s">
        <v>172</v>
      </c>
      <c r="E550" t="s">
        <v>171</v>
      </c>
      <c r="F550">
        <v>31</v>
      </c>
      <c r="G550">
        <v>40688436</v>
      </c>
      <c r="H550">
        <v>0.1</v>
      </c>
      <c r="I550" s="2" t="b">
        <f t="shared" si="16"/>
        <v>0</v>
      </c>
      <c r="J550" s="2" t="str">
        <f t="shared" si="17"/>
        <v>202145-54 yearsGR113-099</v>
      </c>
    </row>
    <row r="551" spans="2:10" x14ac:dyDescent="0.35">
      <c r="B551" s="1" t="s">
        <v>24</v>
      </c>
      <c r="C551" s="1" t="s">
        <v>25</v>
      </c>
      <c r="D551" t="s">
        <v>87</v>
      </c>
      <c r="E551" t="s">
        <v>86</v>
      </c>
      <c r="F551">
        <v>2448</v>
      </c>
      <c r="G551">
        <v>40688436</v>
      </c>
      <c r="H551">
        <v>6</v>
      </c>
      <c r="I551" s="2" t="b">
        <f t="shared" si="16"/>
        <v>0</v>
      </c>
      <c r="J551" s="2" t="str">
        <f t="shared" si="17"/>
        <v>202145-54 yearsGR113-100</v>
      </c>
    </row>
    <row r="552" spans="2:10" x14ac:dyDescent="0.35">
      <c r="B552" s="1" t="s">
        <v>24</v>
      </c>
      <c r="C552" s="1" t="s">
        <v>25</v>
      </c>
      <c r="D552" t="s">
        <v>170</v>
      </c>
      <c r="E552" t="s">
        <v>169</v>
      </c>
      <c r="F552">
        <v>81</v>
      </c>
      <c r="G552">
        <v>40688436</v>
      </c>
      <c r="H552">
        <v>0.2</v>
      </c>
      <c r="I552" s="2" t="b">
        <f t="shared" si="16"/>
        <v>1</v>
      </c>
      <c r="J552" s="2" t="str">
        <f t="shared" si="17"/>
        <v>202145-54 yearsGR113-102</v>
      </c>
    </row>
    <row r="553" spans="2:10" x14ac:dyDescent="0.35">
      <c r="B553" s="1" t="s">
        <v>24</v>
      </c>
      <c r="C553" s="1" t="s">
        <v>25</v>
      </c>
      <c r="D553" t="s">
        <v>166</v>
      </c>
      <c r="E553" t="s">
        <v>165</v>
      </c>
      <c r="F553">
        <v>10</v>
      </c>
      <c r="G553">
        <v>40688436</v>
      </c>
      <c r="H553" t="s">
        <v>10</v>
      </c>
      <c r="I553" s="2" t="b">
        <f t="shared" si="16"/>
        <v>1</v>
      </c>
      <c r="J553" s="2" t="str">
        <f t="shared" si="17"/>
        <v>202145-54 yearsGR113-104</v>
      </c>
    </row>
    <row r="554" spans="2:10" x14ac:dyDescent="0.35">
      <c r="B554" s="1" t="s">
        <v>24</v>
      </c>
      <c r="C554" s="1" t="s">
        <v>25</v>
      </c>
      <c r="D554" t="s">
        <v>304</v>
      </c>
      <c r="E554" t="s">
        <v>303</v>
      </c>
      <c r="F554">
        <v>17</v>
      </c>
      <c r="G554">
        <v>40688436</v>
      </c>
      <c r="H554" t="s">
        <v>10</v>
      </c>
      <c r="I554" s="2" t="b">
        <f t="shared" si="16"/>
        <v>1</v>
      </c>
      <c r="J554" s="2" t="str">
        <f t="shared" si="17"/>
        <v>202145-54 yearsGR113-105</v>
      </c>
    </row>
    <row r="555" spans="2:10" x14ac:dyDescent="0.35">
      <c r="B555" s="1" t="s">
        <v>24</v>
      </c>
      <c r="C555" s="1" t="s">
        <v>25</v>
      </c>
      <c r="D555" t="s">
        <v>302</v>
      </c>
      <c r="E555" t="s">
        <v>301</v>
      </c>
      <c r="F555">
        <v>16</v>
      </c>
      <c r="G555">
        <v>40688436</v>
      </c>
      <c r="H555" t="s">
        <v>10</v>
      </c>
      <c r="I555" s="2" t="b">
        <f t="shared" si="16"/>
        <v>0</v>
      </c>
      <c r="J555" s="2" t="str">
        <f t="shared" si="17"/>
        <v>202145-54 yearsGR113-107</v>
      </c>
    </row>
    <row r="556" spans="2:10" x14ac:dyDescent="0.35">
      <c r="B556" s="1" t="s">
        <v>24</v>
      </c>
      <c r="C556" s="1" t="s">
        <v>25</v>
      </c>
      <c r="D556" t="s">
        <v>164</v>
      </c>
      <c r="E556" t="s">
        <v>163</v>
      </c>
      <c r="F556">
        <v>765</v>
      </c>
      <c r="G556">
        <v>40688436</v>
      </c>
      <c r="H556">
        <v>1.9</v>
      </c>
      <c r="I556" s="2" t="b">
        <f t="shared" si="16"/>
        <v>1</v>
      </c>
      <c r="J556" s="2" t="str">
        <f t="shared" si="17"/>
        <v>202145-54 yearsGR113-109</v>
      </c>
    </row>
    <row r="557" spans="2:10" x14ac:dyDescent="0.35">
      <c r="B557" s="1" t="s">
        <v>24</v>
      </c>
      <c r="C557" s="1" t="s">
        <v>25</v>
      </c>
      <c r="D557" t="s">
        <v>83</v>
      </c>
      <c r="E557" t="s">
        <v>82</v>
      </c>
      <c r="F557">
        <v>2165</v>
      </c>
      <c r="G557">
        <v>40688436</v>
      </c>
      <c r="H557">
        <v>5.3</v>
      </c>
      <c r="I557" s="2" t="b">
        <f t="shared" si="16"/>
        <v>0</v>
      </c>
      <c r="J557" s="2" t="str">
        <f t="shared" si="17"/>
        <v>202145-54 yearsGR113-110</v>
      </c>
    </row>
    <row r="558" spans="2:10" x14ac:dyDescent="0.35">
      <c r="B558" s="1" t="s">
        <v>24</v>
      </c>
      <c r="C558" s="1" t="s">
        <v>25</v>
      </c>
      <c r="D558" t="s">
        <v>81</v>
      </c>
      <c r="E558" t="s">
        <v>80</v>
      </c>
      <c r="F558">
        <v>20164</v>
      </c>
      <c r="G558">
        <v>40688436</v>
      </c>
      <c r="H558">
        <v>49.6</v>
      </c>
      <c r="I558" s="2" t="b">
        <f t="shared" si="16"/>
        <v>0</v>
      </c>
      <c r="J558" s="2" t="str">
        <f t="shared" si="17"/>
        <v>202145-54 yearsGR113-111</v>
      </c>
    </row>
    <row r="559" spans="2:10" x14ac:dyDescent="0.35">
      <c r="B559" s="1" t="s">
        <v>24</v>
      </c>
      <c r="C559" s="1" t="s">
        <v>25</v>
      </c>
      <c r="D559" t="s">
        <v>79</v>
      </c>
      <c r="E559" t="s">
        <v>78</v>
      </c>
      <c r="F559">
        <v>31407</v>
      </c>
      <c r="G559">
        <v>40688436</v>
      </c>
      <c r="H559">
        <v>77.2</v>
      </c>
      <c r="I559" s="2" t="b">
        <f t="shared" si="16"/>
        <v>1</v>
      </c>
      <c r="J559" s="2" t="str">
        <f t="shared" si="17"/>
        <v>202145-54 yearsGR113-112</v>
      </c>
    </row>
    <row r="560" spans="2:10" x14ac:dyDescent="0.35">
      <c r="B560" s="1" t="s">
        <v>24</v>
      </c>
      <c r="C560" s="1" t="s">
        <v>25</v>
      </c>
      <c r="D560" t="s">
        <v>77</v>
      </c>
      <c r="E560" t="s">
        <v>76</v>
      </c>
      <c r="F560">
        <v>6649</v>
      </c>
      <c r="G560">
        <v>40688436</v>
      </c>
      <c r="H560">
        <v>16.3</v>
      </c>
      <c r="I560" s="2" t="b">
        <f t="shared" si="16"/>
        <v>0</v>
      </c>
      <c r="J560" s="2" t="str">
        <f t="shared" si="17"/>
        <v>202145-54 yearsGR113-113</v>
      </c>
    </row>
    <row r="561" spans="2:10" x14ac:dyDescent="0.35">
      <c r="B561" s="1" t="s">
        <v>24</v>
      </c>
      <c r="C561" s="1" t="s">
        <v>25</v>
      </c>
      <c r="D561" t="s">
        <v>75</v>
      </c>
      <c r="E561" t="s">
        <v>74</v>
      </c>
      <c r="F561">
        <v>6228</v>
      </c>
      <c r="G561">
        <v>40688436</v>
      </c>
      <c r="H561">
        <v>15.3</v>
      </c>
      <c r="I561" s="2" t="b">
        <f t="shared" si="16"/>
        <v>0</v>
      </c>
      <c r="J561" s="2" t="str">
        <f t="shared" si="17"/>
        <v>202145-54 yearsGR113-114</v>
      </c>
    </row>
    <row r="562" spans="2:10" x14ac:dyDescent="0.35">
      <c r="B562" s="1" t="s">
        <v>24</v>
      </c>
      <c r="C562" s="1" t="s">
        <v>25</v>
      </c>
      <c r="D562" t="s">
        <v>162</v>
      </c>
      <c r="E562" t="s">
        <v>161</v>
      </c>
      <c r="F562">
        <v>168</v>
      </c>
      <c r="G562">
        <v>40688436</v>
      </c>
      <c r="H562">
        <v>0.4</v>
      </c>
      <c r="I562" s="2" t="b">
        <f t="shared" si="16"/>
        <v>0</v>
      </c>
      <c r="J562" s="2" t="str">
        <f t="shared" si="17"/>
        <v>202145-54 yearsGR113-115</v>
      </c>
    </row>
    <row r="563" spans="2:10" x14ac:dyDescent="0.35">
      <c r="B563" s="1" t="s">
        <v>24</v>
      </c>
      <c r="C563" s="1" t="s">
        <v>25</v>
      </c>
      <c r="D563" t="s">
        <v>160</v>
      </c>
      <c r="E563" t="s">
        <v>159</v>
      </c>
      <c r="F563">
        <v>253</v>
      </c>
      <c r="G563">
        <v>40688436</v>
      </c>
      <c r="H563">
        <v>0.6</v>
      </c>
      <c r="I563" s="2" t="b">
        <f t="shared" si="16"/>
        <v>0</v>
      </c>
      <c r="J563" s="2" t="str">
        <f t="shared" si="17"/>
        <v>202145-54 yearsGR113-116</v>
      </c>
    </row>
    <row r="564" spans="2:10" x14ac:dyDescent="0.35">
      <c r="B564" s="1" t="s">
        <v>24</v>
      </c>
      <c r="C564" s="1" t="s">
        <v>25</v>
      </c>
      <c r="D564" t="s">
        <v>73</v>
      </c>
      <c r="E564" t="s">
        <v>72</v>
      </c>
      <c r="F564">
        <v>24758</v>
      </c>
      <c r="G564">
        <v>40688436</v>
      </c>
      <c r="H564">
        <v>60.8</v>
      </c>
      <c r="I564" s="2" t="b">
        <f t="shared" si="16"/>
        <v>0</v>
      </c>
      <c r="J564" s="2" t="str">
        <f t="shared" si="17"/>
        <v>202145-54 yearsGR113-117</v>
      </c>
    </row>
    <row r="565" spans="2:10" x14ac:dyDescent="0.35">
      <c r="B565" s="1" t="s">
        <v>24</v>
      </c>
      <c r="C565" s="1" t="s">
        <v>25</v>
      </c>
      <c r="D565" t="s">
        <v>71</v>
      </c>
      <c r="E565" t="s">
        <v>70</v>
      </c>
      <c r="F565">
        <v>1333</v>
      </c>
      <c r="G565">
        <v>40688436</v>
      </c>
      <c r="H565">
        <v>3.3</v>
      </c>
      <c r="I565" s="2" t="b">
        <f t="shared" si="16"/>
        <v>0</v>
      </c>
      <c r="J565" s="2" t="str">
        <f t="shared" si="17"/>
        <v>202145-54 yearsGR113-118</v>
      </c>
    </row>
    <row r="566" spans="2:10" x14ac:dyDescent="0.35">
      <c r="B566" s="1" t="s">
        <v>24</v>
      </c>
      <c r="C566" s="1" t="s">
        <v>25</v>
      </c>
      <c r="D566" t="s">
        <v>158</v>
      </c>
      <c r="E566" t="s">
        <v>157</v>
      </c>
      <c r="F566">
        <v>46</v>
      </c>
      <c r="G566">
        <v>40688436</v>
      </c>
      <c r="H566">
        <v>0.1</v>
      </c>
      <c r="I566" s="2" t="b">
        <f t="shared" si="16"/>
        <v>0</v>
      </c>
      <c r="J566" s="2" t="str">
        <f t="shared" si="17"/>
        <v>202145-54 yearsGR113-119</v>
      </c>
    </row>
    <row r="567" spans="2:10" x14ac:dyDescent="0.35">
      <c r="B567" s="1" t="s">
        <v>24</v>
      </c>
      <c r="C567" s="1" t="s">
        <v>25</v>
      </c>
      <c r="D567" t="s">
        <v>69</v>
      </c>
      <c r="E567" t="s">
        <v>68</v>
      </c>
      <c r="F567">
        <v>460</v>
      </c>
      <c r="G567">
        <v>40688436</v>
      </c>
      <c r="H567">
        <v>1.1000000000000001</v>
      </c>
      <c r="I567" s="2" t="b">
        <f t="shared" si="16"/>
        <v>0</v>
      </c>
      <c r="J567" s="2" t="str">
        <f t="shared" si="17"/>
        <v>202145-54 yearsGR113-120</v>
      </c>
    </row>
    <row r="568" spans="2:10" x14ac:dyDescent="0.35">
      <c r="B568" s="1" t="s">
        <v>24</v>
      </c>
      <c r="C568" s="1" t="s">
        <v>25</v>
      </c>
      <c r="D568" t="s">
        <v>156</v>
      </c>
      <c r="E568" t="s">
        <v>155</v>
      </c>
      <c r="F568">
        <v>328</v>
      </c>
      <c r="G568">
        <v>40688436</v>
      </c>
      <c r="H568">
        <v>0.8</v>
      </c>
      <c r="I568" s="2" t="b">
        <f t="shared" si="16"/>
        <v>0</v>
      </c>
      <c r="J568" s="2" t="str">
        <f t="shared" si="17"/>
        <v>202145-54 yearsGR113-121</v>
      </c>
    </row>
    <row r="569" spans="2:10" x14ac:dyDescent="0.35">
      <c r="B569" s="1" t="s">
        <v>24</v>
      </c>
      <c r="C569" s="1" t="s">
        <v>25</v>
      </c>
      <c r="D569" t="s">
        <v>67</v>
      </c>
      <c r="E569" t="s">
        <v>66</v>
      </c>
      <c r="F569">
        <v>21011</v>
      </c>
      <c r="G569">
        <v>40688436</v>
      </c>
      <c r="H569">
        <v>51.6</v>
      </c>
      <c r="I569" s="2" t="b">
        <f t="shared" si="16"/>
        <v>0</v>
      </c>
      <c r="J569" s="2" t="str">
        <f t="shared" si="17"/>
        <v>202145-54 yearsGR113-122</v>
      </c>
    </row>
    <row r="570" spans="2:10" x14ac:dyDescent="0.35">
      <c r="B570" s="1" t="s">
        <v>24</v>
      </c>
      <c r="C570" s="1" t="s">
        <v>25</v>
      </c>
      <c r="D570" t="s">
        <v>154</v>
      </c>
      <c r="E570" t="s">
        <v>153</v>
      </c>
      <c r="F570">
        <v>1580</v>
      </c>
      <c r="G570">
        <v>40688436</v>
      </c>
      <c r="H570">
        <v>3.9</v>
      </c>
      <c r="I570" s="2" t="b">
        <f t="shared" si="16"/>
        <v>0</v>
      </c>
      <c r="J570" s="2" t="str">
        <f t="shared" si="17"/>
        <v>202145-54 yearsGR113-123</v>
      </c>
    </row>
    <row r="571" spans="2:10" x14ac:dyDescent="0.35">
      <c r="B571" s="1" t="s">
        <v>24</v>
      </c>
      <c r="C571" s="1" t="s">
        <v>25</v>
      </c>
      <c r="D571" t="s">
        <v>65</v>
      </c>
      <c r="E571" t="s">
        <v>64</v>
      </c>
      <c r="F571">
        <v>7401</v>
      </c>
      <c r="G571">
        <v>40688436</v>
      </c>
      <c r="H571">
        <v>18.2</v>
      </c>
      <c r="I571" s="2" t="b">
        <f t="shared" si="16"/>
        <v>1</v>
      </c>
      <c r="J571" s="2" t="str">
        <f t="shared" si="17"/>
        <v>202145-54 yearsGR113-124</v>
      </c>
    </row>
    <row r="572" spans="2:10" x14ac:dyDescent="0.35">
      <c r="B572" s="1" t="s">
        <v>24</v>
      </c>
      <c r="C572" s="1" t="s">
        <v>25</v>
      </c>
      <c r="D572" t="s">
        <v>152</v>
      </c>
      <c r="E572" t="s">
        <v>151</v>
      </c>
      <c r="F572">
        <v>3717</v>
      </c>
      <c r="G572">
        <v>40688436</v>
      </c>
      <c r="H572">
        <v>9.1</v>
      </c>
      <c r="I572" s="2" t="b">
        <f t="shared" si="16"/>
        <v>0</v>
      </c>
      <c r="J572" s="2" t="str">
        <f t="shared" si="17"/>
        <v>202145-54 yearsGR113-125</v>
      </c>
    </row>
    <row r="573" spans="2:10" x14ac:dyDescent="0.35">
      <c r="B573" s="1" t="s">
        <v>24</v>
      </c>
      <c r="C573" s="1" t="s">
        <v>25</v>
      </c>
      <c r="D573" t="s">
        <v>63</v>
      </c>
      <c r="E573" t="s">
        <v>62</v>
      </c>
      <c r="F573">
        <v>3684</v>
      </c>
      <c r="G573">
        <v>40688436</v>
      </c>
      <c r="H573">
        <v>9.1</v>
      </c>
      <c r="I573" s="2" t="b">
        <f t="shared" si="16"/>
        <v>0</v>
      </c>
      <c r="J573" s="2" t="str">
        <f t="shared" si="17"/>
        <v>202145-54 yearsGR113-126</v>
      </c>
    </row>
    <row r="574" spans="2:10" x14ac:dyDescent="0.35">
      <c r="B574" s="1" t="s">
        <v>24</v>
      </c>
      <c r="C574" s="1" t="s">
        <v>25</v>
      </c>
      <c r="D574" t="s">
        <v>61</v>
      </c>
      <c r="E574" t="s">
        <v>60</v>
      </c>
      <c r="F574">
        <v>2768</v>
      </c>
      <c r="G574">
        <v>40688436</v>
      </c>
      <c r="H574">
        <v>6.8</v>
      </c>
      <c r="I574" s="2" t="b">
        <f t="shared" si="16"/>
        <v>1</v>
      </c>
      <c r="J574" s="2" t="str">
        <f t="shared" si="17"/>
        <v>202145-54 yearsGR113-127</v>
      </c>
    </row>
    <row r="575" spans="2:10" x14ac:dyDescent="0.35">
      <c r="B575" s="1" t="s">
        <v>24</v>
      </c>
      <c r="C575" s="1" t="s">
        <v>25</v>
      </c>
      <c r="D575" t="s">
        <v>59</v>
      </c>
      <c r="E575" t="s">
        <v>58</v>
      </c>
      <c r="F575">
        <v>2024</v>
      </c>
      <c r="G575">
        <v>40688436</v>
      </c>
      <c r="H575">
        <v>5</v>
      </c>
      <c r="I575" s="2" t="b">
        <f t="shared" si="16"/>
        <v>0</v>
      </c>
      <c r="J575" s="2" t="str">
        <f t="shared" si="17"/>
        <v>202145-54 yearsGR113-128</v>
      </c>
    </row>
    <row r="576" spans="2:10" x14ac:dyDescent="0.35">
      <c r="B576" s="1" t="s">
        <v>24</v>
      </c>
      <c r="C576" s="1" t="s">
        <v>25</v>
      </c>
      <c r="D576" t="s">
        <v>57</v>
      </c>
      <c r="E576" t="s">
        <v>56</v>
      </c>
      <c r="F576">
        <v>744</v>
      </c>
      <c r="G576">
        <v>40688436</v>
      </c>
      <c r="H576">
        <v>1.8</v>
      </c>
      <c r="I576" s="2" t="b">
        <f t="shared" si="16"/>
        <v>0</v>
      </c>
      <c r="J576" s="2" t="str">
        <f t="shared" si="17"/>
        <v>202145-54 yearsGR113-129</v>
      </c>
    </row>
    <row r="577" spans="2:10" x14ac:dyDescent="0.35">
      <c r="B577" s="1" t="s">
        <v>24</v>
      </c>
      <c r="C577" s="1" t="s">
        <v>25</v>
      </c>
      <c r="D577" t="s">
        <v>300</v>
      </c>
      <c r="E577" t="s">
        <v>299</v>
      </c>
      <c r="F577">
        <v>85</v>
      </c>
      <c r="G577">
        <v>40688436</v>
      </c>
      <c r="H577">
        <v>0.2</v>
      </c>
      <c r="I577" s="2" t="b">
        <f t="shared" si="16"/>
        <v>1</v>
      </c>
      <c r="J577" s="2" t="str">
        <f t="shared" si="17"/>
        <v>202145-54 yearsGR113-130</v>
      </c>
    </row>
    <row r="578" spans="2:10" x14ac:dyDescent="0.35">
      <c r="B578" s="1" t="s">
        <v>24</v>
      </c>
      <c r="C578" s="1" t="s">
        <v>25</v>
      </c>
      <c r="D578" t="s">
        <v>55</v>
      </c>
      <c r="E578" t="s">
        <v>54</v>
      </c>
      <c r="F578">
        <v>1139</v>
      </c>
      <c r="G578">
        <v>40688436</v>
      </c>
      <c r="H578">
        <v>2.8</v>
      </c>
      <c r="I578" s="2" t="b">
        <f t="shared" si="16"/>
        <v>0</v>
      </c>
      <c r="J578" s="2" t="str">
        <f t="shared" si="17"/>
        <v>202145-54 yearsGR113-131</v>
      </c>
    </row>
    <row r="579" spans="2:10" x14ac:dyDescent="0.35">
      <c r="B579" s="1" t="s">
        <v>24</v>
      </c>
      <c r="C579" s="1" t="s">
        <v>25</v>
      </c>
      <c r="D579" t="s">
        <v>150</v>
      </c>
      <c r="E579" t="s">
        <v>149</v>
      </c>
      <c r="F579">
        <v>42</v>
      </c>
      <c r="G579">
        <v>40688436</v>
      </c>
      <c r="H579">
        <v>0.1</v>
      </c>
      <c r="I579" s="2" t="b">
        <f t="shared" ref="I579:I642" si="18">LEFT(D579,1)="#"</f>
        <v>0</v>
      </c>
      <c r="J579" s="2" t="str">
        <f t="shared" ref="J579:J642" si="19">"2021"&amp;B579&amp;E579</f>
        <v>202145-54 yearsGR113-132</v>
      </c>
    </row>
    <row r="580" spans="2:10" x14ac:dyDescent="0.35">
      <c r="B580" s="1" t="s">
        <v>24</v>
      </c>
      <c r="C580" s="1" t="s">
        <v>25</v>
      </c>
      <c r="D580" t="s">
        <v>53</v>
      </c>
      <c r="E580" t="s">
        <v>52</v>
      </c>
      <c r="F580">
        <v>1097</v>
      </c>
      <c r="G580">
        <v>40688436</v>
      </c>
      <c r="H580">
        <v>2.7</v>
      </c>
      <c r="I580" s="2" t="b">
        <f t="shared" si="18"/>
        <v>0</v>
      </c>
      <c r="J580" s="2" t="str">
        <f t="shared" si="19"/>
        <v>202145-54 yearsGR113-133</v>
      </c>
    </row>
    <row r="581" spans="2:10" x14ac:dyDescent="0.35">
      <c r="B581" s="1" t="s">
        <v>24</v>
      </c>
      <c r="C581" s="1" t="s">
        <v>25</v>
      </c>
      <c r="D581" t="s">
        <v>147</v>
      </c>
      <c r="E581" t="s">
        <v>146</v>
      </c>
      <c r="F581">
        <v>474</v>
      </c>
      <c r="G581">
        <v>40688436</v>
      </c>
      <c r="H581">
        <v>1.2</v>
      </c>
      <c r="I581" s="2" t="b">
        <f t="shared" si="18"/>
        <v>1</v>
      </c>
      <c r="J581" s="2" t="str">
        <f t="shared" si="19"/>
        <v>202145-54 yearsGR113-135</v>
      </c>
    </row>
    <row r="582" spans="2:10" x14ac:dyDescent="0.35">
      <c r="B582" s="1" t="s">
        <v>24</v>
      </c>
      <c r="C582" s="1" t="s">
        <v>25</v>
      </c>
      <c r="D582" t="s">
        <v>145</v>
      </c>
      <c r="E582" t="s">
        <v>144</v>
      </c>
      <c r="F582">
        <v>145</v>
      </c>
      <c r="G582">
        <v>40688436</v>
      </c>
      <c r="H582">
        <v>0.4</v>
      </c>
      <c r="I582" s="2" t="b">
        <f t="shared" si="18"/>
        <v>1</v>
      </c>
      <c r="J582" s="2" t="str">
        <f t="shared" si="19"/>
        <v>202145-54 yearsGR113-136</v>
      </c>
    </row>
    <row r="583" spans="2:10" x14ac:dyDescent="0.35">
      <c r="B583" s="1" t="s">
        <v>24</v>
      </c>
      <c r="C583" s="1" t="s">
        <v>25</v>
      </c>
      <c r="D583" t="s">
        <v>51</v>
      </c>
      <c r="E583" t="s">
        <v>50</v>
      </c>
      <c r="F583">
        <v>36881</v>
      </c>
      <c r="G583">
        <v>40688436</v>
      </c>
      <c r="H583">
        <v>90.6</v>
      </c>
      <c r="I583" s="2" t="b">
        <f t="shared" si="18"/>
        <v>1</v>
      </c>
      <c r="J583" s="2" t="str">
        <f t="shared" si="19"/>
        <v>202145-54 yearsGR113-137</v>
      </c>
    </row>
    <row r="584" spans="2:10" x14ac:dyDescent="0.35">
      <c r="B584" s="1" t="s">
        <v>26</v>
      </c>
      <c r="C584" s="1" t="s">
        <v>27</v>
      </c>
      <c r="D584" t="s">
        <v>296</v>
      </c>
      <c r="E584" t="s">
        <v>295</v>
      </c>
      <c r="F584">
        <v>789</v>
      </c>
      <c r="G584">
        <v>42803064</v>
      </c>
      <c r="H584">
        <v>1.8</v>
      </c>
      <c r="I584" s="2" t="b">
        <f t="shared" si="18"/>
        <v>0</v>
      </c>
      <c r="J584" s="2" t="str">
        <f t="shared" si="19"/>
        <v>202155-64 yearsGR113-003</v>
      </c>
    </row>
    <row r="585" spans="2:10" x14ac:dyDescent="0.35">
      <c r="B585" s="1" t="s">
        <v>26</v>
      </c>
      <c r="C585" s="1" t="s">
        <v>27</v>
      </c>
      <c r="D585" t="s">
        <v>294</v>
      </c>
      <c r="E585" t="s">
        <v>293</v>
      </c>
      <c r="F585">
        <v>114</v>
      </c>
      <c r="G585">
        <v>42803064</v>
      </c>
      <c r="H585">
        <v>0.3</v>
      </c>
      <c r="I585" s="2" t="b">
        <f t="shared" si="18"/>
        <v>1</v>
      </c>
      <c r="J585" s="2" t="str">
        <f t="shared" si="19"/>
        <v>202155-64 yearsGR113-004</v>
      </c>
    </row>
    <row r="586" spans="2:10" x14ac:dyDescent="0.35">
      <c r="B586" s="1" t="s">
        <v>26</v>
      </c>
      <c r="C586" s="1" t="s">
        <v>27</v>
      </c>
      <c r="D586" t="s">
        <v>292</v>
      </c>
      <c r="E586" t="s">
        <v>291</v>
      </c>
      <c r="F586">
        <v>80</v>
      </c>
      <c r="G586">
        <v>42803064</v>
      </c>
      <c r="H586">
        <v>0.2</v>
      </c>
      <c r="I586" s="2" t="b">
        <f t="shared" si="18"/>
        <v>0</v>
      </c>
      <c r="J586" s="2" t="str">
        <f t="shared" si="19"/>
        <v>202155-64 yearsGR113-005</v>
      </c>
    </row>
    <row r="587" spans="2:10" x14ac:dyDescent="0.35">
      <c r="B587" s="1" t="s">
        <v>26</v>
      </c>
      <c r="C587" s="1" t="s">
        <v>27</v>
      </c>
      <c r="D587" t="s">
        <v>290</v>
      </c>
      <c r="E587" t="s">
        <v>289</v>
      </c>
      <c r="F587">
        <v>34</v>
      </c>
      <c r="G587">
        <v>42803064</v>
      </c>
      <c r="H587">
        <v>0.1</v>
      </c>
      <c r="I587" s="2" t="b">
        <f t="shared" si="18"/>
        <v>0</v>
      </c>
      <c r="J587" s="2" t="str">
        <f t="shared" si="19"/>
        <v>202155-64 yearsGR113-006</v>
      </c>
    </row>
    <row r="588" spans="2:10" x14ac:dyDescent="0.35">
      <c r="B588" s="1" t="s">
        <v>26</v>
      </c>
      <c r="C588" s="1" t="s">
        <v>27</v>
      </c>
      <c r="D588" t="s">
        <v>143</v>
      </c>
      <c r="E588" t="s">
        <v>142</v>
      </c>
      <c r="F588">
        <v>6477</v>
      </c>
      <c r="G588">
        <v>42803064</v>
      </c>
      <c r="H588">
        <v>15.1</v>
      </c>
      <c r="I588" s="2" t="b">
        <f t="shared" si="18"/>
        <v>1</v>
      </c>
      <c r="J588" s="2" t="str">
        <f t="shared" si="19"/>
        <v>202155-64 yearsGR113-010</v>
      </c>
    </row>
    <row r="589" spans="2:10" x14ac:dyDescent="0.35">
      <c r="B589" s="1" t="s">
        <v>26</v>
      </c>
      <c r="C589" s="1" t="s">
        <v>27</v>
      </c>
      <c r="D589" t="s">
        <v>284</v>
      </c>
      <c r="E589" t="s">
        <v>283</v>
      </c>
      <c r="F589">
        <v>1332</v>
      </c>
      <c r="G589">
        <v>42803064</v>
      </c>
      <c r="H589">
        <v>3.1</v>
      </c>
      <c r="I589" s="2" t="b">
        <f t="shared" si="18"/>
        <v>1</v>
      </c>
      <c r="J589" s="2" t="str">
        <f t="shared" si="19"/>
        <v>202155-64 yearsGR113-015</v>
      </c>
    </row>
    <row r="590" spans="2:10" x14ac:dyDescent="0.35">
      <c r="B590" s="1" t="s">
        <v>26</v>
      </c>
      <c r="C590" s="1" t="s">
        <v>27</v>
      </c>
      <c r="D590" t="s">
        <v>282</v>
      </c>
      <c r="E590" t="s">
        <v>281</v>
      </c>
      <c r="F590">
        <v>1549</v>
      </c>
      <c r="G590">
        <v>42803064</v>
      </c>
      <c r="H590">
        <v>3.6</v>
      </c>
      <c r="I590" s="2" t="b">
        <f t="shared" si="18"/>
        <v>1</v>
      </c>
      <c r="J590" s="2" t="str">
        <f t="shared" si="19"/>
        <v>202155-64 yearsGR113-016</v>
      </c>
    </row>
    <row r="591" spans="2:10" x14ac:dyDescent="0.35">
      <c r="B591" s="1" t="s">
        <v>26</v>
      </c>
      <c r="C591" s="1" t="s">
        <v>27</v>
      </c>
      <c r="D591" t="s">
        <v>141</v>
      </c>
      <c r="E591" t="s">
        <v>140</v>
      </c>
      <c r="F591">
        <v>75512</v>
      </c>
      <c r="G591">
        <v>42803064</v>
      </c>
      <c r="H591">
        <v>176.4</v>
      </c>
      <c r="I591" s="2" t="b">
        <f t="shared" si="18"/>
        <v>0</v>
      </c>
      <c r="J591" s="2" t="str">
        <f t="shared" si="19"/>
        <v>202155-64 yearsGR113-018</v>
      </c>
    </row>
    <row r="592" spans="2:10" x14ac:dyDescent="0.35">
      <c r="B592" s="1" t="s">
        <v>26</v>
      </c>
      <c r="C592" s="1" t="s">
        <v>27</v>
      </c>
      <c r="D592" t="s">
        <v>139</v>
      </c>
      <c r="E592" t="s">
        <v>138</v>
      </c>
      <c r="F592">
        <v>108023</v>
      </c>
      <c r="G592">
        <v>42803064</v>
      </c>
      <c r="H592">
        <v>252.4</v>
      </c>
      <c r="I592" s="2" t="b">
        <f t="shared" si="18"/>
        <v>1</v>
      </c>
      <c r="J592" s="2" t="str">
        <f t="shared" si="19"/>
        <v>202155-64 yearsGR113-019</v>
      </c>
    </row>
    <row r="593" spans="2:10" x14ac:dyDescent="0.35">
      <c r="B593" s="1" t="s">
        <v>26</v>
      </c>
      <c r="C593" s="1" t="s">
        <v>27</v>
      </c>
      <c r="D593" t="s">
        <v>280</v>
      </c>
      <c r="E593" t="s">
        <v>279</v>
      </c>
      <c r="F593">
        <v>2675</v>
      </c>
      <c r="G593">
        <v>42803064</v>
      </c>
      <c r="H593">
        <v>6.2</v>
      </c>
      <c r="I593" s="2" t="b">
        <f t="shared" si="18"/>
        <v>0</v>
      </c>
      <c r="J593" s="2" t="str">
        <f t="shared" si="19"/>
        <v>202155-64 yearsGR113-020</v>
      </c>
    </row>
    <row r="594" spans="2:10" x14ac:dyDescent="0.35">
      <c r="B594" s="1" t="s">
        <v>26</v>
      </c>
      <c r="C594" s="1" t="s">
        <v>27</v>
      </c>
      <c r="D594" t="s">
        <v>278</v>
      </c>
      <c r="E594" t="s">
        <v>277</v>
      </c>
      <c r="F594">
        <v>3665</v>
      </c>
      <c r="G594">
        <v>42803064</v>
      </c>
      <c r="H594">
        <v>8.6</v>
      </c>
      <c r="I594" s="2" t="b">
        <f t="shared" si="18"/>
        <v>0</v>
      </c>
      <c r="J594" s="2" t="str">
        <f t="shared" si="19"/>
        <v>202155-64 yearsGR113-021</v>
      </c>
    </row>
    <row r="595" spans="2:10" x14ac:dyDescent="0.35">
      <c r="B595" s="1" t="s">
        <v>26</v>
      </c>
      <c r="C595" s="1" t="s">
        <v>27</v>
      </c>
      <c r="D595" t="s">
        <v>276</v>
      </c>
      <c r="E595" t="s">
        <v>275</v>
      </c>
      <c r="F595">
        <v>2053</v>
      </c>
      <c r="G595">
        <v>42803064</v>
      </c>
      <c r="H595">
        <v>4.8</v>
      </c>
      <c r="I595" s="2" t="b">
        <f t="shared" si="18"/>
        <v>0</v>
      </c>
      <c r="J595" s="2" t="str">
        <f t="shared" si="19"/>
        <v>202155-64 yearsGR113-022</v>
      </c>
    </row>
    <row r="596" spans="2:10" x14ac:dyDescent="0.35">
      <c r="B596" s="1" t="s">
        <v>26</v>
      </c>
      <c r="C596" s="1" t="s">
        <v>27</v>
      </c>
      <c r="D596" t="s">
        <v>274</v>
      </c>
      <c r="E596" t="s">
        <v>273</v>
      </c>
      <c r="F596">
        <v>10478</v>
      </c>
      <c r="G596">
        <v>42803064</v>
      </c>
      <c r="H596">
        <v>24.5</v>
      </c>
      <c r="I596" s="2" t="b">
        <f t="shared" si="18"/>
        <v>0</v>
      </c>
      <c r="J596" s="2" t="str">
        <f t="shared" si="19"/>
        <v>202155-64 yearsGR113-023</v>
      </c>
    </row>
    <row r="597" spans="2:10" x14ac:dyDescent="0.35">
      <c r="B597" s="1" t="s">
        <v>26</v>
      </c>
      <c r="C597" s="1" t="s">
        <v>27</v>
      </c>
      <c r="D597" t="s">
        <v>272</v>
      </c>
      <c r="E597" t="s">
        <v>271</v>
      </c>
      <c r="F597">
        <v>6488</v>
      </c>
      <c r="G597">
        <v>42803064</v>
      </c>
      <c r="H597">
        <v>15.2</v>
      </c>
      <c r="I597" s="2" t="b">
        <f t="shared" si="18"/>
        <v>0</v>
      </c>
      <c r="J597" s="2" t="str">
        <f t="shared" si="19"/>
        <v>202155-64 yearsGR113-024</v>
      </c>
    </row>
    <row r="598" spans="2:10" x14ac:dyDescent="0.35">
      <c r="B598" s="1" t="s">
        <v>26</v>
      </c>
      <c r="C598" s="1" t="s">
        <v>27</v>
      </c>
      <c r="D598" t="s">
        <v>270</v>
      </c>
      <c r="E598" t="s">
        <v>269</v>
      </c>
      <c r="F598">
        <v>8907</v>
      </c>
      <c r="G598">
        <v>42803064</v>
      </c>
      <c r="H598">
        <v>20.8</v>
      </c>
      <c r="I598" s="2" t="b">
        <f t="shared" si="18"/>
        <v>0</v>
      </c>
      <c r="J598" s="2" t="str">
        <f t="shared" si="19"/>
        <v>202155-64 yearsGR113-025</v>
      </c>
    </row>
    <row r="599" spans="2:10" x14ac:dyDescent="0.35">
      <c r="B599" s="1" t="s">
        <v>26</v>
      </c>
      <c r="C599" s="1" t="s">
        <v>27</v>
      </c>
      <c r="D599" t="s">
        <v>268</v>
      </c>
      <c r="E599" t="s">
        <v>267</v>
      </c>
      <c r="F599">
        <v>1004</v>
      </c>
      <c r="G599">
        <v>42803064</v>
      </c>
      <c r="H599">
        <v>2.2999999999999998</v>
      </c>
      <c r="I599" s="2" t="b">
        <f t="shared" si="18"/>
        <v>0</v>
      </c>
      <c r="J599" s="2" t="str">
        <f t="shared" si="19"/>
        <v>202155-64 yearsGR113-026</v>
      </c>
    </row>
    <row r="600" spans="2:10" x14ac:dyDescent="0.35">
      <c r="B600" s="1" t="s">
        <v>26</v>
      </c>
      <c r="C600" s="1" t="s">
        <v>27</v>
      </c>
      <c r="D600" t="s">
        <v>266</v>
      </c>
      <c r="E600" t="s">
        <v>265</v>
      </c>
      <c r="F600">
        <v>25908</v>
      </c>
      <c r="G600">
        <v>42803064</v>
      </c>
      <c r="H600">
        <v>60.5</v>
      </c>
      <c r="I600" s="2" t="b">
        <f t="shared" si="18"/>
        <v>0</v>
      </c>
      <c r="J600" s="2" t="str">
        <f t="shared" si="19"/>
        <v>202155-64 yearsGR113-027</v>
      </c>
    </row>
    <row r="601" spans="2:10" x14ac:dyDescent="0.35">
      <c r="B601" s="1" t="s">
        <v>26</v>
      </c>
      <c r="C601" s="1" t="s">
        <v>27</v>
      </c>
      <c r="D601" t="s">
        <v>264</v>
      </c>
      <c r="E601" t="s">
        <v>263</v>
      </c>
      <c r="F601">
        <v>1444</v>
      </c>
      <c r="G601">
        <v>42803064</v>
      </c>
      <c r="H601">
        <v>3.4</v>
      </c>
      <c r="I601" s="2" t="b">
        <f t="shared" si="18"/>
        <v>0</v>
      </c>
      <c r="J601" s="2" t="str">
        <f t="shared" si="19"/>
        <v>202155-64 yearsGR113-028</v>
      </c>
    </row>
    <row r="602" spans="2:10" x14ac:dyDescent="0.35">
      <c r="B602" s="1" t="s">
        <v>26</v>
      </c>
      <c r="C602" s="1" t="s">
        <v>27</v>
      </c>
      <c r="D602" t="s">
        <v>137</v>
      </c>
      <c r="E602" t="s">
        <v>136</v>
      </c>
      <c r="F602">
        <v>8474</v>
      </c>
      <c r="G602">
        <v>42803064</v>
      </c>
      <c r="H602">
        <v>19.8</v>
      </c>
      <c r="I602" s="2" t="b">
        <f t="shared" si="18"/>
        <v>0</v>
      </c>
      <c r="J602" s="2" t="str">
        <f t="shared" si="19"/>
        <v>202155-64 yearsGR113-029</v>
      </c>
    </row>
    <row r="603" spans="2:10" x14ac:dyDescent="0.35">
      <c r="B603" s="1" t="s">
        <v>26</v>
      </c>
      <c r="C603" s="1" t="s">
        <v>27</v>
      </c>
      <c r="D603" t="s">
        <v>262</v>
      </c>
      <c r="E603" t="s">
        <v>261</v>
      </c>
      <c r="F603">
        <v>1004</v>
      </c>
      <c r="G603">
        <v>42803064</v>
      </c>
      <c r="H603">
        <v>2.2999999999999998</v>
      </c>
      <c r="I603" s="2" t="b">
        <f t="shared" si="18"/>
        <v>0</v>
      </c>
      <c r="J603" s="2" t="str">
        <f t="shared" si="19"/>
        <v>202155-64 yearsGR113-030</v>
      </c>
    </row>
    <row r="604" spans="2:10" x14ac:dyDescent="0.35">
      <c r="B604" s="1" t="s">
        <v>26</v>
      </c>
      <c r="C604" s="1" t="s">
        <v>27</v>
      </c>
      <c r="D604" t="s">
        <v>260</v>
      </c>
      <c r="E604" t="s">
        <v>259</v>
      </c>
      <c r="F604">
        <v>2480</v>
      </c>
      <c r="G604">
        <v>42803064</v>
      </c>
      <c r="H604">
        <v>5.8</v>
      </c>
      <c r="I604" s="2" t="b">
        <f t="shared" si="18"/>
        <v>0</v>
      </c>
      <c r="J604" s="2" t="str">
        <f t="shared" si="19"/>
        <v>202155-64 yearsGR113-031</v>
      </c>
    </row>
    <row r="605" spans="2:10" x14ac:dyDescent="0.35">
      <c r="B605" s="1" t="s">
        <v>26</v>
      </c>
      <c r="C605" s="1" t="s">
        <v>27</v>
      </c>
      <c r="D605" t="s">
        <v>258</v>
      </c>
      <c r="E605" t="s">
        <v>257</v>
      </c>
      <c r="F605">
        <v>2754</v>
      </c>
      <c r="G605">
        <v>42803064</v>
      </c>
      <c r="H605">
        <v>6.4</v>
      </c>
      <c r="I605" s="2" t="b">
        <f t="shared" si="18"/>
        <v>0</v>
      </c>
      <c r="J605" s="2" t="str">
        <f t="shared" si="19"/>
        <v>202155-64 yearsGR113-032</v>
      </c>
    </row>
    <row r="606" spans="2:10" x14ac:dyDescent="0.35">
      <c r="B606" s="1" t="s">
        <v>26</v>
      </c>
      <c r="C606" s="1" t="s">
        <v>27</v>
      </c>
      <c r="D606" t="s">
        <v>256</v>
      </c>
      <c r="E606" t="s">
        <v>255</v>
      </c>
      <c r="F606">
        <v>2783</v>
      </c>
      <c r="G606">
        <v>42803064</v>
      </c>
      <c r="H606">
        <v>6.5</v>
      </c>
      <c r="I606" s="2" t="b">
        <f t="shared" si="18"/>
        <v>0</v>
      </c>
      <c r="J606" s="2" t="str">
        <f t="shared" si="19"/>
        <v>202155-64 yearsGR113-033</v>
      </c>
    </row>
    <row r="607" spans="2:10" x14ac:dyDescent="0.35">
      <c r="B607" s="1" t="s">
        <v>26</v>
      </c>
      <c r="C607" s="1" t="s">
        <v>27</v>
      </c>
      <c r="D607" t="s">
        <v>254</v>
      </c>
      <c r="E607" t="s">
        <v>253</v>
      </c>
      <c r="F607">
        <v>2625</v>
      </c>
      <c r="G607">
        <v>42803064</v>
      </c>
      <c r="H607">
        <v>6.1</v>
      </c>
      <c r="I607" s="2" t="b">
        <f t="shared" si="18"/>
        <v>0</v>
      </c>
      <c r="J607" s="2" t="str">
        <f t="shared" si="19"/>
        <v>202155-64 yearsGR113-034</v>
      </c>
    </row>
    <row r="608" spans="2:10" x14ac:dyDescent="0.35">
      <c r="B608" s="1" t="s">
        <v>26</v>
      </c>
      <c r="C608" s="1" t="s">
        <v>27</v>
      </c>
      <c r="D608" t="s">
        <v>252</v>
      </c>
      <c r="E608" t="s">
        <v>251</v>
      </c>
      <c r="F608">
        <v>1723</v>
      </c>
      <c r="G608">
        <v>42803064</v>
      </c>
      <c r="H608">
        <v>4</v>
      </c>
      <c r="I608" s="2" t="b">
        <f t="shared" si="18"/>
        <v>0</v>
      </c>
      <c r="J608" s="2" t="str">
        <f t="shared" si="19"/>
        <v>202155-64 yearsGR113-035</v>
      </c>
    </row>
    <row r="609" spans="2:10" x14ac:dyDescent="0.35">
      <c r="B609" s="1" t="s">
        <v>26</v>
      </c>
      <c r="C609" s="1" t="s">
        <v>27</v>
      </c>
      <c r="D609" t="s">
        <v>250</v>
      </c>
      <c r="E609" t="s">
        <v>249</v>
      </c>
      <c r="F609">
        <v>4003</v>
      </c>
      <c r="G609">
        <v>42803064</v>
      </c>
      <c r="H609">
        <v>9.4</v>
      </c>
      <c r="I609" s="2" t="b">
        <f t="shared" si="18"/>
        <v>0</v>
      </c>
      <c r="J609" s="2" t="str">
        <f t="shared" si="19"/>
        <v>202155-64 yearsGR113-036</v>
      </c>
    </row>
    <row r="610" spans="2:10" x14ac:dyDescent="0.35">
      <c r="B610" s="1" t="s">
        <v>26</v>
      </c>
      <c r="C610" s="1" t="s">
        <v>27</v>
      </c>
      <c r="D610" t="s">
        <v>135</v>
      </c>
      <c r="E610" t="s">
        <v>134</v>
      </c>
      <c r="F610">
        <v>6867</v>
      </c>
      <c r="G610">
        <v>42803064</v>
      </c>
      <c r="H610">
        <v>16</v>
      </c>
      <c r="I610" s="2" t="b">
        <f t="shared" si="18"/>
        <v>0</v>
      </c>
      <c r="J610" s="2" t="str">
        <f t="shared" si="19"/>
        <v>202155-64 yearsGR113-037</v>
      </c>
    </row>
    <row r="611" spans="2:10" x14ac:dyDescent="0.35">
      <c r="B611" s="1" t="s">
        <v>26</v>
      </c>
      <c r="C611" s="1" t="s">
        <v>27</v>
      </c>
      <c r="D611" t="s">
        <v>248</v>
      </c>
      <c r="E611" t="s">
        <v>247</v>
      </c>
      <c r="F611">
        <v>156</v>
      </c>
      <c r="G611">
        <v>42803064</v>
      </c>
      <c r="H611">
        <v>0.4</v>
      </c>
      <c r="I611" s="2" t="b">
        <f t="shared" si="18"/>
        <v>0</v>
      </c>
      <c r="J611" s="2" t="str">
        <f t="shared" si="19"/>
        <v>202155-64 yearsGR113-038</v>
      </c>
    </row>
    <row r="612" spans="2:10" x14ac:dyDescent="0.35">
      <c r="B612" s="1" t="s">
        <v>26</v>
      </c>
      <c r="C612" s="1" t="s">
        <v>27</v>
      </c>
      <c r="D612" t="s">
        <v>133</v>
      </c>
      <c r="E612" t="s">
        <v>132</v>
      </c>
      <c r="F612">
        <v>2440</v>
      </c>
      <c r="G612">
        <v>42803064</v>
      </c>
      <c r="H612">
        <v>5.7</v>
      </c>
      <c r="I612" s="2" t="b">
        <f t="shared" si="18"/>
        <v>0</v>
      </c>
      <c r="J612" s="2" t="str">
        <f t="shared" si="19"/>
        <v>202155-64 yearsGR113-039</v>
      </c>
    </row>
    <row r="613" spans="2:10" x14ac:dyDescent="0.35">
      <c r="B613" s="1" t="s">
        <v>26</v>
      </c>
      <c r="C613" s="1" t="s">
        <v>27</v>
      </c>
      <c r="D613" t="s">
        <v>246</v>
      </c>
      <c r="E613" t="s">
        <v>245</v>
      </c>
      <c r="F613">
        <v>2522</v>
      </c>
      <c r="G613">
        <v>42803064</v>
      </c>
      <c r="H613">
        <v>5.9</v>
      </c>
      <c r="I613" s="2" t="b">
        <f t="shared" si="18"/>
        <v>0</v>
      </c>
      <c r="J613" s="2" t="str">
        <f t="shared" si="19"/>
        <v>202155-64 yearsGR113-040</v>
      </c>
    </row>
    <row r="614" spans="2:10" x14ac:dyDescent="0.35">
      <c r="B614" s="1" t="s">
        <v>26</v>
      </c>
      <c r="C614" s="1" t="s">
        <v>27</v>
      </c>
      <c r="D614" t="s">
        <v>244</v>
      </c>
      <c r="E614" t="s">
        <v>243</v>
      </c>
      <c r="F614">
        <v>1739</v>
      </c>
      <c r="G614">
        <v>42803064</v>
      </c>
      <c r="H614">
        <v>4.0999999999999996</v>
      </c>
      <c r="I614" s="2" t="b">
        <f t="shared" si="18"/>
        <v>0</v>
      </c>
      <c r="J614" s="2" t="str">
        <f t="shared" si="19"/>
        <v>202155-64 yearsGR113-041</v>
      </c>
    </row>
    <row r="615" spans="2:10" x14ac:dyDescent="0.35">
      <c r="B615" s="1" t="s">
        <v>26</v>
      </c>
      <c r="C615" s="1" t="s">
        <v>27</v>
      </c>
      <c r="D615" t="s">
        <v>242</v>
      </c>
      <c r="E615" t="s">
        <v>241</v>
      </c>
      <c r="F615">
        <v>10</v>
      </c>
      <c r="G615">
        <v>42803064</v>
      </c>
      <c r="H615" t="s">
        <v>10</v>
      </c>
      <c r="I615" s="2" t="b">
        <f t="shared" si="18"/>
        <v>0</v>
      </c>
      <c r="J615" s="2" t="str">
        <f t="shared" si="19"/>
        <v>202155-64 yearsGR113-042</v>
      </c>
    </row>
    <row r="616" spans="2:10" x14ac:dyDescent="0.35">
      <c r="B616" s="1" t="s">
        <v>26</v>
      </c>
      <c r="C616" s="1" t="s">
        <v>27</v>
      </c>
      <c r="D616" t="s">
        <v>240</v>
      </c>
      <c r="E616" t="s">
        <v>239</v>
      </c>
      <c r="F616">
        <v>12688</v>
      </c>
      <c r="G616">
        <v>42803064</v>
      </c>
      <c r="H616">
        <v>29.6</v>
      </c>
      <c r="I616" s="2" t="b">
        <f t="shared" si="18"/>
        <v>0</v>
      </c>
      <c r="J616" s="2" t="str">
        <f t="shared" si="19"/>
        <v>202155-64 yearsGR113-043</v>
      </c>
    </row>
    <row r="617" spans="2:10" x14ac:dyDescent="0.35">
      <c r="B617" s="1" t="s">
        <v>26</v>
      </c>
      <c r="C617" s="1" t="s">
        <v>27</v>
      </c>
      <c r="D617" t="s">
        <v>238</v>
      </c>
      <c r="E617" t="s">
        <v>237</v>
      </c>
      <c r="F617">
        <v>1440</v>
      </c>
      <c r="G617">
        <v>42803064</v>
      </c>
      <c r="H617">
        <v>3.4</v>
      </c>
      <c r="I617" s="2" t="b">
        <f t="shared" si="18"/>
        <v>1</v>
      </c>
      <c r="J617" s="2" t="str">
        <f t="shared" si="19"/>
        <v>202155-64 yearsGR113-044</v>
      </c>
    </row>
    <row r="618" spans="2:10" x14ac:dyDescent="0.35">
      <c r="B618" s="1" t="s">
        <v>26</v>
      </c>
      <c r="C618" s="1" t="s">
        <v>27</v>
      </c>
      <c r="D618" t="s">
        <v>236</v>
      </c>
      <c r="E618" t="s">
        <v>235</v>
      </c>
      <c r="F618">
        <v>583</v>
      </c>
      <c r="G618">
        <v>42803064</v>
      </c>
      <c r="H618">
        <v>1.4</v>
      </c>
      <c r="I618" s="2" t="b">
        <f t="shared" si="18"/>
        <v>1</v>
      </c>
      <c r="J618" s="2" t="str">
        <f t="shared" si="19"/>
        <v>202155-64 yearsGR113-045</v>
      </c>
    </row>
    <row r="619" spans="2:10" x14ac:dyDescent="0.35">
      <c r="B619" s="1" t="s">
        <v>26</v>
      </c>
      <c r="C619" s="1" t="s">
        <v>27</v>
      </c>
      <c r="D619" t="s">
        <v>131</v>
      </c>
      <c r="E619" t="s">
        <v>130</v>
      </c>
      <c r="F619">
        <v>18603</v>
      </c>
      <c r="G619">
        <v>42803064</v>
      </c>
      <c r="H619">
        <v>43.5</v>
      </c>
      <c r="I619" s="2" t="b">
        <f t="shared" si="18"/>
        <v>1</v>
      </c>
      <c r="J619" s="2" t="str">
        <f t="shared" si="19"/>
        <v>202155-64 yearsGR113-046</v>
      </c>
    </row>
    <row r="620" spans="2:10" x14ac:dyDescent="0.35">
      <c r="B620" s="1" t="s">
        <v>26</v>
      </c>
      <c r="C620" s="1" t="s">
        <v>27</v>
      </c>
      <c r="D620" t="s">
        <v>234</v>
      </c>
      <c r="E620" t="s">
        <v>233</v>
      </c>
      <c r="F620">
        <v>890</v>
      </c>
      <c r="G620">
        <v>42803064</v>
      </c>
      <c r="H620">
        <v>2.1</v>
      </c>
      <c r="I620" s="2" t="b">
        <f t="shared" si="18"/>
        <v>1</v>
      </c>
      <c r="J620" s="2" t="str">
        <f t="shared" si="19"/>
        <v>202155-64 yearsGR113-047</v>
      </c>
    </row>
    <row r="621" spans="2:10" x14ac:dyDescent="0.35">
      <c r="B621" s="1" t="s">
        <v>26</v>
      </c>
      <c r="C621" s="1" t="s">
        <v>27</v>
      </c>
      <c r="D621" t="s">
        <v>232</v>
      </c>
      <c r="E621" t="s">
        <v>231</v>
      </c>
      <c r="F621">
        <v>821</v>
      </c>
      <c r="G621">
        <v>42803064</v>
      </c>
      <c r="H621">
        <v>1.9</v>
      </c>
      <c r="I621" s="2" t="b">
        <f t="shared" si="18"/>
        <v>0</v>
      </c>
      <c r="J621" s="2" t="str">
        <f t="shared" si="19"/>
        <v>202155-64 yearsGR113-048</v>
      </c>
    </row>
    <row r="622" spans="2:10" x14ac:dyDescent="0.35">
      <c r="B622" s="1" t="s">
        <v>26</v>
      </c>
      <c r="C622" s="1" t="s">
        <v>27</v>
      </c>
      <c r="D622" t="s">
        <v>230</v>
      </c>
      <c r="E622" t="s">
        <v>229</v>
      </c>
      <c r="F622">
        <v>69</v>
      </c>
      <c r="G622">
        <v>42803064</v>
      </c>
      <c r="H622">
        <v>0.2</v>
      </c>
      <c r="I622" s="2" t="b">
        <f t="shared" si="18"/>
        <v>0</v>
      </c>
      <c r="J622" s="2" t="str">
        <f t="shared" si="19"/>
        <v>202155-64 yearsGR113-049</v>
      </c>
    </row>
    <row r="623" spans="2:10" x14ac:dyDescent="0.35">
      <c r="B623" s="1" t="s">
        <v>26</v>
      </c>
      <c r="C623" s="1" t="s">
        <v>27</v>
      </c>
      <c r="D623" t="s">
        <v>228</v>
      </c>
      <c r="E623" t="s">
        <v>227</v>
      </c>
      <c r="F623">
        <v>97</v>
      </c>
      <c r="G623">
        <v>42803064</v>
      </c>
      <c r="H623">
        <v>0.2</v>
      </c>
      <c r="I623" s="2" t="b">
        <f t="shared" si="18"/>
        <v>1</v>
      </c>
      <c r="J623" s="2" t="str">
        <f t="shared" si="19"/>
        <v>202155-64 yearsGR113-050</v>
      </c>
    </row>
    <row r="624" spans="2:10" x14ac:dyDescent="0.35">
      <c r="B624" s="1" t="s">
        <v>26</v>
      </c>
      <c r="C624" s="1" t="s">
        <v>27</v>
      </c>
      <c r="D624" t="s">
        <v>226</v>
      </c>
      <c r="E624" t="s">
        <v>225</v>
      </c>
      <c r="F624">
        <v>850</v>
      </c>
      <c r="G624">
        <v>42803064</v>
      </c>
      <c r="H624">
        <v>2</v>
      </c>
      <c r="I624" s="2" t="b">
        <f t="shared" si="18"/>
        <v>1</v>
      </c>
      <c r="J624" s="2" t="str">
        <f t="shared" si="19"/>
        <v>202155-64 yearsGR113-051</v>
      </c>
    </row>
    <row r="625" spans="2:10" x14ac:dyDescent="0.35">
      <c r="B625" s="1" t="s">
        <v>26</v>
      </c>
      <c r="C625" s="1" t="s">
        <v>27</v>
      </c>
      <c r="D625" t="s">
        <v>224</v>
      </c>
      <c r="E625" t="s">
        <v>223</v>
      </c>
      <c r="F625">
        <v>1353</v>
      </c>
      <c r="G625">
        <v>42803064</v>
      </c>
      <c r="H625">
        <v>3.2</v>
      </c>
      <c r="I625" s="2" t="b">
        <f t="shared" si="18"/>
        <v>1</v>
      </c>
      <c r="J625" s="2" t="str">
        <f t="shared" si="19"/>
        <v>202155-64 yearsGR113-052</v>
      </c>
    </row>
    <row r="626" spans="2:10" x14ac:dyDescent="0.35">
      <c r="B626" s="1" t="s">
        <v>26</v>
      </c>
      <c r="C626" s="1" t="s">
        <v>27</v>
      </c>
      <c r="D626" t="s">
        <v>129</v>
      </c>
      <c r="E626" t="s">
        <v>128</v>
      </c>
      <c r="F626">
        <v>112152</v>
      </c>
      <c r="G626">
        <v>42803064</v>
      </c>
      <c r="H626">
        <v>262</v>
      </c>
      <c r="I626" s="2" t="b">
        <f t="shared" si="18"/>
        <v>0</v>
      </c>
      <c r="J626" s="2" t="str">
        <f t="shared" si="19"/>
        <v>202155-64 yearsGR113-053</v>
      </c>
    </row>
    <row r="627" spans="2:10" x14ac:dyDescent="0.35">
      <c r="B627" s="1" t="s">
        <v>26</v>
      </c>
      <c r="C627" s="1" t="s">
        <v>27</v>
      </c>
      <c r="D627" t="s">
        <v>127</v>
      </c>
      <c r="E627" t="s">
        <v>126</v>
      </c>
      <c r="F627">
        <v>89342</v>
      </c>
      <c r="G627">
        <v>42803064</v>
      </c>
      <c r="H627">
        <v>208.7</v>
      </c>
      <c r="I627" s="2" t="b">
        <f t="shared" si="18"/>
        <v>1</v>
      </c>
      <c r="J627" s="2" t="str">
        <f t="shared" si="19"/>
        <v>202155-64 yearsGR113-054</v>
      </c>
    </row>
    <row r="628" spans="2:10" x14ac:dyDescent="0.35">
      <c r="B628" s="1" t="s">
        <v>26</v>
      </c>
      <c r="C628" s="1" t="s">
        <v>27</v>
      </c>
      <c r="D628" t="s">
        <v>222</v>
      </c>
      <c r="E628" t="s">
        <v>221</v>
      </c>
      <c r="F628">
        <v>411</v>
      </c>
      <c r="G628">
        <v>42803064</v>
      </c>
      <c r="H628">
        <v>1</v>
      </c>
      <c r="I628" s="2" t="b">
        <f t="shared" si="18"/>
        <v>0</v>
      </c>
      <c r="J628" s="2" t="str">
        <f t="shared" si="19"/>
        <v>202155-64 yearsGR113-055</v>
      </c>
    </row>
    <row r="629" spans="2:10" x14ac:dyDescent="0.35">
      <c r="B629" s="1" t="s">
        <v>26</v>
      </c>
      <c r="C629" s="1" t="s">
        <v>27</v>
      </c>
      <c r="D629" t="s">
        <v>220</v>
      </c>
      <c r="E629" t="s">
        <v>219</v>
      </c>
      <c r="F629">
        <v>10443</v>
      </c>
      <c r="G629">
        <v>42803064</v>
      </c>
      <c r="H629">
        <v>24.4</v>
      </c>
      <c r="I629" s="2" t="b">
        <f t="shared" si="18"/>
        <v>0</v>
      </c>
      <c r="J629" s="2" t="str">
        <f t="shared" si="19"/>
        <v>202155-64 yearsGR113-056</v>
      </c>
    </row>
    <row r="630" spans="2:10" x14ac:dyDescent="0.35">
      <c r="B630" s="1" t="s">
        <v>26</v>
      </c>
      <c r="C630" s="1" t="s">
        <v>27</v>
      </c>
      <c r="D630" t="s">
        <v>125</v>
      </c>
      <c r="E630" t="s">
        <v>124</v>
      </c>
      <c r="F630">
        <v>989</v>
      </c>
      <c r="G630">
        <v>42803064</v>
      </c>
      <c r="H630">
        <v>2.2999999999999998</v>
      </c>
      <c r="I630" s="2" t="b">
        <f t="shared" si="18"/>
        <v>0</v>
      </c>
      <c r="J630" s="2" t="str">
        <f t="shared" si="19"/>
        <v>202155-64 yearsGR113-057</v>
      </c>
    </row>
    <row r="631" spans="2:10" x14ac:dyDescent="0.35">
      <c r="B631" s="1" t="s">
        <v>26</v>
      </c>
      <c r="C631" s="1" t="s">
        <v>27</v>
      </c>
      <c r="D631" t="s">
        <v>123</v>
      </c>
      <c r="E631" t="s">
        <v>122</v>
      </c>
      <c r="F631">
        <v>53321</v>
      </c>
      <c r="G631">
        <v>42803064</v>
      </c>
      <c r="H631">
        <v>124.6</v>
      </c>
      <c r="I631" s="2" t="b">
        <f t="shared" si="18"/>
        <v>0</v>
      </c>
      <c r="J631" s="2" t="str">
        <f t="shared" si="19"/>
        <v>202155-64 yearsGR113-058</v>
      </c>
    </row>
    <row r="632" spans="2:10" x14ac:dyDescent="0.35">
      <c r="B632" s="1" t="s">
        <v>26</v>
      </c>
      <c r="C632" s="1" t="s">
        <v>27</v>
      </c>
      <c r="D632" t="s">
        <v>121</v>
      </c>
      <c r="E632" t="s">
        <v>120</v>
      </c>
      <c r="F632">
        <v>18297</v>
      </c>
      <c r="G632">
        <v>42803064</v>
      </c>
      <c r="H632">
        <v>42.7</v>
      </c>
      <c r="I632" s="2" t="b">
        <f t="shared" si="18"/>
        <v>0</v>
      </c>
      <c r="J632" s="2" t="str">
        <f t="shared" si="19"/>
        <v>202155-64 yearsGR113-059</v>
      </c>
    </row>
    <row r="633" spans="2:10" x14ac:dyDescent="0.35">
      <c r="B633" s="1" t="s">
        <v>26</v>
      </c>
      <c r="C633" s="1" t="s">
        <v>27</v>
      </c>
      <c r="D633" t="s">
        <v>218</v>
      </c>
      <c r="E633" t="s">
        <v>217</v>
      </c>
      <c r="F633">
        <v>826</v>
      </c>
      <c r="G633">
        <v>42803064</v>
      </c>
      <c r="H633">
        <v>1.9</v>
      </c>
      <c r="I633" s="2" t="b">
        <f t="shared" si="18"/>
        <v>0</v>
      </c>
      <c r="J633" s="2" t="str">
        <f t="shared" si="19"/>
        <v>202155-64 yearsGR113-060</v>
      </c>
    </row>
    <row r="634" spans="2:10" x14ac:dyDescent="0.35">
      <c r="B634" s="1" t="s">
        <v>26</v>
      </c>
      <c r="C634" s="1" t="s">
        <v>27</v>
      </c>
      <c r="D634" t="s">
        <v>119</v>
      </c>
      <c r="E634" t="s">
        <v>118</v>
      </c>
      <c r="F634">
        <v>34198</v>
      </c>
      <c r="G634">
        <v>42803064</v>
      </c>
      <c r="H634">
        <v>79.900000000000006</v>
      </c>
      <c r="I634" s="2" t="b">
        <f t="shared" si="18"/>
        <v>0</v>
      </c>
      <c r="J634" s="2" t="str">
        <f t="shared" si="19"/>
        <v>202155-64 yearsGR113-061</v>
      </c>
    </row>
    <row r="635" spans="2:10" x14ac:dyDescent="0.35">
      <c r="B635" s="1" t="s">
        <v>26</v>
      </c>
      <c r="C635" s="1" t="s">
        <v>27</v>
      </c>
      <c r="D635" t="s">
        <v>117</v>
      </c>
      <c r="E635" t="s">
        <v>116</v>
      </c>
      <c r="F635">
        <v>16797</v>
      </c>
      <c r="G635">
        <v>42803064</v>
      </c>
      <c r="H635">
        <v>39.200000000000003</v>
      </c>
      <c r="I635" s="2" t="b">
        <f t="shared" si="18"/>
        <v>0</v>
      </c>
      <c r="J635" s="2" t="str">
        <f t="shared" si="19"/>
        <v>202155-64 yearsGR113-062</v>
      </c>
    </row>
    <row r="636" spans="2:10" x14ac:dyDescent="0.35">
      <c r="B636" s="1" t="s">
        <v>26</v>
      </c>
      <c r="C636" s="1" t="s">
        <v>27</v>
      </c>
      <c r="D636" t="s">
        <v>115</v>
      </c>
      <c r="E636" t="s">
        <v>114</v>
      </c>
      <c r="F636">
        <v>17401</v>
      </c>
      <c r="G636">
        <v>42803064</v>
      </c>
      <c r="H636">
        <v>40.700000000000003</v>
      </c>
      <c r="I636" s="2" t="b">
        <f t="shared" si="18"/>
        <v>0</v>
      </c>
      <c r="J636" s="2" t="str">
        <f t="shared" si="19"/>
        <v>202155-64 yearsGR113-063</v>
      </c>
    </row>
    <row r="637" spans="2:10" x14ac:dyDescent="0.35">
      <c r="B637" s="1" t="s">
        <v>26</v>
      </c>
      <c r="C637" s="1" t="s">
        <v>27</v>
      </c>
      <c r="D637" t="s">
        <v>113</v>
      </c>
      <c r="E637" t="s">
        <v>112</v>
      </c>
      <c r="F637">
        <v>24178</v>
      </c>
      <c r="G637">
        <v>42803064</v>
      </c>
      <c r="H637">
        <v>56.5</v>
      </c>
      <c r="I637" s="2" t="b">
        <f t="shared" si="18"/>
        <v>0</v>
      </c>
      <c r="J637" s="2" t="str">
        <f t="shared" si="19"/>
        <v>202155-64 yearsGR113-064</v>
      </c>
    </row>
    <row r="638" spans="2:10" x14ac:dyDescent="0.35">
      <c r="B638" s="1" t="s">
        <v>26</v>
      </c>
      <c r="C638" s="1" t="s">
        <v>27</v>
      </c>
      <c r="D638" t="s">
        <v>111</v>
      </c>
      <c r="E638" t="s">
        <v>110</v>
      </c>
      <c r="F638">
        <v>329</v>
      </c>
      <c r="G638">
        <v>42803064</v>
      </c>
      <c r="H638">
        <v>0.8</v>
      </c>
      <c r="I638" s="2" t="b">
        <f t="shared" si="18"/>
        <v>0</v>
      </c>
      <c r="J638" s="2" t="str">
        <f t="shared" si="19"/>
        <v>202155-64 yearsGR113-065</v>
      </c>
    </row>
    <row r="639" spans="2:10" x14ac:dyDescent="0.35">
      <c r="B639" s="1" t="s">
        <v>26</v>
      </c>
      <c r="C639" s="1" t="s">
        <v>27</v>
      </c>
      <c r="D639" t="s">
        <v>216</v>
      </c>
      <c r="E639" t="s">
        <v>215</v>
      </c>
      <c r="F639">
        <v>187</v>
      </c>
      <c r="G639">
        <v>42803064</v>
      </c>
      <c r="H639">
        <v>0.4</v>
      </c>
      <c r="I639" s="2" t="b">
        <f t="shared" si="18"/>
        <v>0</v>
      </c>
      <c r="J639" s="2" t="str">
        <f t="shared" si="19"/>
        <v>202155-64 yearsGR113-066</v>
      </c>
    </row>
    <row r="640" spans="2:10" x14ac:dyDescent="0.35">
      <c r="B640" s="1" t="s">
        <v>26</v>
      </c>
      <c r="C640" s="1" t="s">
        <v>27</v>
      </c>
      <c r="D640" t="s">
        <v>214</v>
      </c>
      <c r="E640" t="s">
        <v>213</v>
      </c>
      <c r="F640">
        <v>5767</v>
      </c>
      <c r="G640">
        <v>42803064</v>
      </c>
      <c r="H640">
        <v>13.5</v>
      </c>
      <c r="I640" s="2" t="b">
        <f t="shared" si="18"/>
        <v>0</v>
      </c>
      <c r="J640" s="2" t="str">
        <f t="shared" si="19"/>
        <v>202155-64 yearsGR113-067</v>
      </c>
    </row>
    <row r="641" spans="2:10" x14ac:dyDescent="0.35">
      <c r="B641" s="1" t="s">
        <v>26</v>
      </c>
      <c r="C641" s="1" t="s">
        <v>27</v>
      </c>
      <c r="D641" t="s">
        <v>109</v>
      </c>
      <c r="E641" t="s">
        <v>108</v>
      </c>
      <c r="F641">
        <v>17895</v>
      </c>
      <c r="G641">
        <v>42803064</v>
      </c>
      <c r="H641">
        <v>41.8</v>
      </c>
      <c r="I641" s="2" t="b">
        <f t="shared" si="18"/>
        <v>0</v>
      </c>
      <c r="J641" s="2" t="str">
        <f t="shared" si="19"/>
        <v>202155-64 yearsGR113-068</v>
      </c>
    </row>
    <row r="642" spans="2:10" x14ac:dyDescent="0.35">
      <c r="B642" s="1" t="s">
        <v>26</v>
      </c>
      <c r="C642" s="1" t="s">
        <v>27</v>
      </c>
      <c r="D642" t="s">
        <v>212</v>
      </c>
      <c r="E642" t="s">
        <v>211</v>
      </c>
      <c r="F642">
        <v>5187</v>
      </c>
      <c r="G642">
        <v>42803064</v>
      </c>
      <c r="H642">
        <v>12.1</v>
      </c>
      <c r="I642" s="2" t="b">
        <f t="shared" si="18"/>
        <v>1</v>
      </c>
      <c r="J642" s="2" t="str">
        <f t="shared" si="19"/>
        <v>202155-64 yearsGR113-069</v>
      </c>
    </row>
    <row r="643" spans="2:10" x14ac:dyDescent="0.35">
      <c r="B643" s="1" t="s">
        <v>26</v>
      </c>
      <c r="C643" s="1" t="s">
        <v>27</v>
      </c>
      <c r="D643" t="s">
        <v>107</v>
      </c>
      <c r="E643" t="s">
        <v>106</v>
      </c>
      <c r="F643">
        <v>14634</v>
      </c>
      <c r="G643">
        <v>42803064</v>
      </c>
      <c r="H643">
        <v>34.200000000000003</v>
      </c>
      <c r="I643" s="2" t="b">
        <f t="shared" ref="I643:I706" si="20">LEFT(D643,1)="#"</f>
        <v>1</v>
      </c>
      <c r="J643" s="2" t="str">
        <f t="shared" ref="J643:J706" si="21">"2021"&amp;B643&amp;E643</f>
        <v>202155-64 yearsGR113-070</v>
      </c>
    </row>
    <row r="644" spans="2:10" x14ac:dyDescent="0.35">
      <c r="B644" s="1" t="s">
        <v>26</v>
      </c>
      <c r="C644" s="1" t="s">
        <v>27</v>
      </c>
      <c r="D644" t="s">
        <v>210</v>
      </c>
      <c r="E644" t="s">
        <v>209</v>
      </c>
      <c r="F644">
        <v>335</v>
      </c>
      <c r="G644">
        <v>42803064</v>
      </c>
      <c r="H644">
        <v>0.8</v>
      </c>
      <c r="I644" s="2" t="b">
        <f t="shared" si="20"/>
        <v>1</v>
      </c>
      <c r="J644" s="2" t="str">
        <f t="shared" si="21"/>
        <v>202155-64 yearsGR113-071</v>
      </c>
    </row>
    <row r="645" spans="2:10" x14ac:dyDescent="0.35">
      <c r="B645" s="1" t="s">
        <v>26</v>
      </c>
      <c r="C645" s="1" t="s">
        <v>27</v>
      </c>
      <c r="D645" t="s">
        <v>208</v>
      </c>
      <c r="E645" t="s">
        <v>207</v>
      </c>
      <c r="F645">
        <v>2654</v>
      </c>
      <c r="G645">
        <v>42803064</v>
      </c>
      <c r="H645">
        <v>6.2</v>
      </c>
      <c r="I645" s="2" t="b">
        <f t="shared" si="20"/>
        <v>0</v>
      </c>
      <c r="J645" s="2" t="str">
        <f t="shared" si="21"/>
        <v>202155-64 yearsGR113-072</v>
      </c>
    </row>
    <row r="646" spans="2:10" x14ac:dyDescent="0.35">
      <c r="B646" s="1" t="s">
        <v>26</v>
      </c>
      <c r="C646" s="1" t="s">
        <v>27</v>
      </c>
      <c r="D646" t="s">
        <v>206</v>
      </c>
      <c r="E646" t="s">
        <v>205</v>
      </c>
      <c r="F646">
        <v>1382</v>
      </c>
      <c r="G646">
        <v>42803064</v>
      </c>
      <c r="H646">
        <v>3.2</v>
      </c>
      <c r="I646" s="2" t="b">
        <f t="shared" si="20"/>
        <v>1</v>
      </c>
      <c r="J646" s="2" t="str">
        <f t="shared" si="21"/>
        <v>202155-64 yearsGR113-073</v>
      </c>
    </row>
    <row r="647" spans="2:10" x14ac:dyDescent="0.35">
      <c r="B647" s="1" t="s">
        <v>26</v>
      </c>
      <c r="C647" s="1" t="s">
        <v>27</v>
      </c>
      <c r="D647" t="s">
        <v>204</v>
      </c>
      <c r="E647" t="s">
        <v>203</v>
      </c>
      <c r="F647">
        <v>1272</v>
      </c>
      <c r="G647">
        <v>42803064</v>
      </c>
      <c r="H647">
        <v>3</v>
      </c>
      <c r="I647" s="2" t="b">
        <f t="shared" si="20"/>
        <v>0</v>
      </c>
      <c r="J647" s="2" t="str">
        <f t="shared" si="21"/>
        <v>202155-64 yearsGR113-074</v>
      </c>
    </row>
    <row r="648" spans="2:10" x14ac:dyDescent="0.35">
      <c r="B648" s="1" t="s">
        <v>26</v>
      </c>
      <c r="C648" s="1" t="s">
        <v>27</v>
      </c>
      <c r="D648" t="s">
        <v>105</v>
      </c>
      <c r="E648" t="s">
        <v>104</v>
      </c>
      <c r="F648">
        <v>1076</v>
      </c>
      <c r="G648">
        <v>42803064</v>
      </c>
      <c r="H648">
        <v>2.5</v>
      </c>
      <c r="I648" s="2" t="b">
        <f t="shared" si="20"/>
        <v>0</v>
      </c>
      <c r="J648" s="2" t="str">
        <f t="shared" si="21"/>
        <v>202155-64 yearsGR113-075</v>
      </c>
    </row>
    <row r="649" spans="2:10" x14ac:dyDescent="0.35">
      <c r="B649" s="1" t="s">
        <v>26</v>
      </c>
      <c r="C649" s="1" t="s">
        <v>27</v>
      </c>
      <c r="D649" t="s">
        <v>103</v>
      </c>
      <c r="E649" t="s">
        <v>102</v>
      </c>
      <c r="F649">
        <v>4845</v>
      </c>
      <c r="G649">
        <v>42803064</v>
      </c>
      <c r="H649">
        <v>11.3</v>
      </c>
      <c r="I649" s="2" t="b">
        <f t="shared" si="20"/>
        <v>1</v>
      </c>
      <c r="J649" s="2" t="str">
        <f t="shared" si="21"/>
        <v>202155-64 yearsGR113-076</v>
      </c>
    </row>
    <row r="650" spans="2:10" x14ac:dyDescent="0.35">
      <c r="B650" s="1" t="s">
        <v>26</v>
      </c>
      <c r="C650" s="1" t="s">
        <v>27</v>
      </c>
      <c r="D650" t="s">
        <v>202</v>
      </c>
      <c r="E650" t="s">
        <v>201</v>
      </c>
      <c r="F650">
        <v>94</v>
      </c>
      <c r="G650">
        <v>42803064</v>
      </c>
      <c r="H650">
        <v>0.2</v>
      </c>
      <c r="I650" s="2" t="b">
        <f t="shared" si="20"/>
        <v>0</v>
      </c>
      <c r="J650" s="2" t="str">
        <f t="shared" si="21"/>
        <v>202155-64 yearsGR113-077</v>
      </c>
    </row>
    <row r="651" spans="2:10" x14ac:dyDescent="0.35">
      <c r="B651" s="1" t="s">
        <v>26</v>
      </c>
      <c r="C651" s="1" t="s">
        <v>27</v>
      </c>
      <c r="D651" t="s">
        <v>101</v>
      </c>
      <c r="E651" t="s">
        <v>100</v>
      </c>
      <c r="F651">
        <v>4751</v>
      </c>
      <c r="G651">
        <v>42803064</v>
      </c>
      <c r="H651">
        <v>11.1</v>
      </c>
      <c r="I651" s="2" t="b">
        <f t="shared" si="20"/>
        <v>0</v>
      </c>
      <c r="J651" s="2" t="str">
        <f t="shared" si="21"/>
        <v>202155-64 yearsGR113-078</v>
      </c>
    </row>
    <row r="652" spans="2:10" x14ac:dyDescent="0.35">
      <c r="B652" s="1" t="s">
        <v>26</v>
      </c>
      <c r="C652" s="1" t="s">
        <v>27</v>
      </c>
      <c r="D652" t="s">
        <v>200</v>
      </c>
      <c r="E652" t="s">
        <v>199</v>
      </c>
      <c r="F652">
        <v>15</v>
      </c>
      <c r="G652">
        <v>42803064</v>
      </c>
      <c r="H652" t="s">
        <v>10</v>
      </c>
      <c r="I652" s="2" t="b">
        <f t="shared" si="20"/>
        <v>0</v>
      </c>
      <c r="J652" s="2" t="str">
        <f t="shared" si="21"/>
        <v>202155-64 yearsGR113-079</v>
      </c>
    </row>
    <row r="653" spans="2:10" x14ac:dyDescent="0.35">
      <c r="B653" s="1" t="s">
        <v>26</v>
      </c>
      <c r="C653" s="1" t="s">
        <v>27</v>
      </c>
      <c r="D653" t="s">
        <v>198</v>
      </c>
      <c r="E653" t="s">
        <v>197</v>
      </c>
      <c r="F653">
        <v>10</v>
      </c>
      <c r="G653">
        <v>42803064</v>
      </c>
      <c r="H653" t="s">
        <v>10</v>
      </c>
      <c r="I653" s="2" t="b">
        <f t="shared" si="20"/>
        <v>1</v>
      </c>
      <c r="J653" s="2" t="str">
        <f t="shared" si="21"/>
        <v>202155-64 yearsGR113-080</v>
      </c>
    </row>
    <row r="654" spans="2:10" x14ac:dyDescent="0.35">
      <c r="B654" s="1" t="s">
        <v>26</v>
      </c>
      <c r="C654" s="1" t="s">
        <v>27</v>
      </c>
      <c r="D654" t="s">
        <v>99</v>
      </c>
      <c r="E654" t="s">
        <v>98</v>
      </c>
      <c r="F654">
        <v>17620</v>
      </c>
      <c r="G654">
        <v>42803064</v>
      </c>
      <c r="H654">
        <v>41.2</v>
      </c>
      <c r="I654" s="2" t="b">
        <f t="shared" si="20"/>
        <v>1</v>
      </c>
      <c r="J654" s="2" t="str">
        <f t="shared" si="21"/>
        <v>202155-64 yearsGR113-082</v>
      </c>
    </row>
    <row r="655" spans="2:10" x14ac:dyDescent="0.35">
      <c r="B655" s="1" t="s">
        <v>26</v>
      </c>
      <c r="C655" s="1" t="s">
        <v>27</v>
      </c>
      <c r="D655" t="s">
        <v>194</v>
      </c>
      <c r="E655" t="s">
        <v>193</v>
      </c>
      <c r="F655">
        <v>36</v>
      </c>
      <c r="G655">
        <v>42803064</v>
      </c>
      <c r="H655">
        <v>0.1</v>
      </c>
      <c r="I655" s="2" t="b">
        <f t="shared" si="20"/>
        <v>0</v>
      </c>
      <c r="J655" s="2" t="str">
        <f t="shared" si="21"/>
        <v>202155-64 yearsGR113-083</v>
      </c>
    </row>
    <row r="656" spans="2:10" x14ac:dyDescent="0.35">
      <c r="B656" s="1" t="s">
        <v>26</v>
      </c>
      <c r="C656" s="1" t="s">
        <v>27</v>
      </c>
      <c r="D656" t="s">
        <v>192</v>
      </c>
      <c r="E656" t="s">
        <v>191</v>
      </c>
      <c r="F656">
        <v>999</v>
      </c>
      <c r="G656">
        <v>42803064</v>
      </c>
      <c r="H656">
        <v>2.2999999999999998</v>
      </c>
      <c r="I656" s="2" t="b">
        <f t="shared" si="20"/>
        <v>0</v>
      </c>
      <c r="J656" s="2" t="str">
        <f t="shared" si="21"/>
        <v>202155-64 yearsGR113-084</v>
      </c>
    </row>
    <row r="657" spans="2:10" x14ac:dyDescent="0.35">
      <c r="B657" s="1" t="s">
        <v>26</v>
      </c>
      <c r="C657" s="1" t="s">
        <v>27</v>
      </c>
      <c r="D657" t="s">
        <v>190</v>
      </c>
      <c r="E657" t="s">
        <v>189</v>
      </c>
      <c r="F657">
        <v>626</v>
      </c>
      <c r="G657">
        <v>42803064</v>
      </c>
      <c r="H657">
        <v>1.5</v>
      </c>
      <c r="I657" s="2" t="b">
        <f t="shared" si="20"/>
        <v>0</v>
      </c>
      <c r="J657" s="2" t="str">
        <f t="shared" si="21"/>
        <v>202155-64 yearsGR113-085</v>
      </c>
    </row>
    <row r="658" spans="2:10" x14ac:dyDescent="0.35">
      <c r="B658" s="1" t="s">
        <v>26</v>
      </c>
      <c r="C658" s="1" t="s">
        <v>27</v>
      </c>
      <c r="D658" t="s">
        <v>97</v>
      </c>
      <c r="E658" t="s">
        <v>96</v>
      </c>
      <c r="F658">
        <v>15959</v>
      </c>
      <c r="G658">
        <v>42803064</v>
      </c>
      <c r="H658">
        <v>37.299999999999997</v>
      </c>
      <c r="I658" s="2" t="b">
        <f t="shared" si="20"/>
        <v>0</v>
      </c>
      <c r="J658" s="2" t="str">
        <f t="shared" si="21"/>
        <v>202155-64 yearsGR113-086</v>
      </c>
    </row>
    <row r="659" spans="2:10" x14ac:dyDescent="0.35">
      <c r="B659" s="1" t="s">
        <v>26</v>
      </c>
      <c r="C659" s="1" t="s">
        <v>27</v>
      </c>
      <c r="D659" t="s">
        <v>188</v>
      </c>
      <c r="E659" t="s">
        <v>187</v>
      </c>
      <c r="F659">
        <v>37</v>
      </c>
      <c r="G659">
        <v>42803064</v>
      </c>
      <c r="H659">
        <v>0.1</v>
      </c>
      <c r="I659" s="2" t="b">
        <f t="shared" si="20"/>
        <v>1</v>
      </c>
      <c r="J659" s="2" t="str">
        <f t="shared" si="21"/>
        <v>202155-64 yearsGR113-087</v>
      </c>
    </row>
    <row r="660" spans="2:10" x14ac:dyDescent="0.35">
      <c r="B660" s="1" t="s">
        <v>26</v>
      </c>
      <c r="C660" s="1" t="s">
        <v>27</v>
      </c>
      <c r="D660" t="s">
        <v>95</v>
      </c>
      <c r="E660" t="s">
        <v>94</v>
      </c>
      <c r="F660">
        <v>1971</v>
      </c>
      <c r="G660">
        <v>42803064</v>
      </c>
      <c r="H660">
        <v>4.5999999999999996</v>
      </c>
      <c r="I660" s="2" t="b">
        <f t="shared" si="20"/>
        <v>1</v>
      </c>
      <c r="J660" s="2" t="str">
        <f t="shared" si="21"/>
        <v>202155-64 yearsGR113-088</v>
      </c>
    </row>
    <row r="661" spans="2:10" x14ac:dyDescent="0.35">
      <c r="B661" s="1" t="s">
        <v>26</v>
      </c>
      <c r="C661" s="1" t="s">
        <v>27</v>
      </c>
      <c r="D661" t="s">
        <v>186</v>
      </c>
      <c r="E661" t="s">
        <v>185</v>
      </c>
      <c r="F661">
        <v>5089</v>
      </c>
      <c r="G661">
        <v>42803064</v>
      </c>
      <c r="H661">
        <v>11.9</v>
      </c>
      <c r="I661" s="2" t="b">
        <f t="shared" si="20"/>
        <v>0</v>
      </c>
      <c r="J661" s="2" t="str">
        <f t="shared" si="21"/>
        <v>202155-64 yearsGR113-089</v>
      </c>
    </row>
    <row r="662" spans="2:10" x14ac:dyDescent="0.35">
      <c r="B662" s="1" t="s">
        <v>26</v>
      </c>
      <c r="C662" s="1" t="s">
        <v>27</v>
      </c>
      <c r="D662" t="s">
        <v>184</v>
      </c>
      <c r="E662" t="s">
        <v>183</v>
      </c>
      <c r="F662">
        <v>668</v>
      </c>
      <c r="G662">
        <v>42803064</v>
      </c>
      <c r="H662">
        <v>1.6</v>
      </c>
      <c r="I662" s="2" t="b">
        <f t="shared" si="20"/>
        <v>1</v>
      </c>
      <c r="J662" s="2" t="str">
        <f t="shared" si="21"/>
        <v>202155-64 yearsGR113-090</v>
      </c>
    </row>
    <row r="663" spans="2:10" x14ac:dyDescent="0.35">
      <c r="B663" s="1" t="s">
        <v>26</v>
      </c>
      <c r="C663" s="1" t="s">
        <v>27</v>
      </c>
      <c r="D663" t="s">
        <v>182</v>
      </c>
      <c r="E663" t="s">
        <v>181</v>
      </c>
      <c r="F663">
        <v>69</v>
      </c>
      <c r="G663">
        <v>42803064</v>
      </c>
      <c r="H663">
        <v>0.2</v>
      </c>
      <c r="I663" s="2" t="b">
        <f t="shared" si="20"/>
        <v>1</v>
      </c>
      <c r="J663" s="2" t="str">
        <f t="shared" si="21"/>
        <v>202155-64 yearsGR113-091</v>
      </c>
    </row>
    <row r="664" spans="2:10" x14ac:dyDescent="0.35">
      <c r="B664" s="1" t="s">
        <v>26</v>
      </c>
      <c r="C664" s="1" t="s">
        <v>27</v>
      </c>
      <c r="D664" t="s">
        <v>180</v>
      </c>
      <c r="E664" t="s">
        <v>179</v>
      </c>
      <c r="F664">
        <v>279</v>
      </c>
      <c r="G664">
        <v>42803064</v>
      </c>
      <c r="H664">
        <v>0.7</v>
      </c>
      <c r="I664" s="2" t="b">
        <f t="shared" si="20"/>
        <v>1</v>
      </c>
      <c r="J664" s="2" t="str">
        <f t="shared" si="21"/>
        <v>202155-64 yearsGR113-092</v>
      </c>
    </row>
    <row r="665" spans="2:10" x14ac:dyDescent="0.35">
      <c r="B665" s="1" t="s">
        <v>26</v>
      </c>
      <c r="C665" s="1" t="s">
        <v>27</v>
      </c>
      <c r="D665" t="s">
        <v>93</v>
      </c>
      <c r="E665" t="s">
        <v>92</v>
      </c>
      <c r="F665">
        <v>17664</v>
      </c>
      <c r="G665">
        <v>42803064</v>
      </c>
      <c r="H665">
        <v>41.3</v>
      </c>
      <c r="I665" s="2" t="b">
        <f t="shared" si="20"/>
        <v>1</v>
      </c>
      <c r="J665" s="2" t="str">
        <f t="shared" si="21"/>
        <v>202155-64 yearsGR113-093</v>
      </c>
    </row>
    <row r="666" spans="2:10" x14ac:dyDescent="0.35">
      <c r="B666" s="1" t="s">
        <v>26</v>
      </c>
      <c r="C666" s="1" t="s">
        <v>27</v>
      </c>
      <c r="D666" t="s">
        <v>91</v>
      </c>
      <c r="E666" t="s">
        <v>90</v>
      </c>
      <c r="F666">
        <v>11348</v>
      </c>
      <c r="G666">
        <v>42803064</v>
      </c>
      <c r="H666">
        <v>26.5</v>
      </c>
      <c r="I666" s="2" t="b">
        <f t="shared" si="20"/>
        <v>0</v>
      </c>
      <c r="J666" s="2" t="str">
        <f t="shared" si="21"/>
        <v>202155-64 yearsGR113-094</v>
      </c>
    </row>
    <row r="667" spans="2:10" x14ac:dyDescent="0.35">
      <c r="B667" s="1" t="s">
        <v>26</v>
      </c>
      <c r="C667" s="1" t="s">
        <v>27</v>
      </c>
      <c r="D667" t="s">
        <v>178</v>
      </c>
      <c r="E667" t="s">
        <v>177</v>
      </c>
      <c r="F667">
        <v>6316</v>
      </c>
      <c r="G667">
        <v>42803064</v>
      </c>
      <c r="H667">
        <v>14.8</v>
      </c>
      <c r="I667" s="2" t="b">
        <f t="shared" si="20"/>
        <v>0</v>
      </c>
      <c r="J667" s="2" t="str">
        <f t="shared" si="21"/>
        <v>202155-64 yearsGR113-095</v>
      </c>
    </row>
    <row r="668" spans="2:10" x14ac:dyDescent="0.35">
      <c r="B668" s="1" t="s">
        <v>26</v>
      </c>
      <c r="C668" s="1" t="s">
        <v>27</v>
      </c>
      <c r="D668" t="s">
        <v>176</v>
      </c>
      <c r="E668" t="s">
        <v>175</v>
      </c>
      <c r="F668">
        <v>370</v>
      </c>
      <c r="G668">
        <v>42803064</v>
      </c>
      <c r="H668">
        <v>0.9</v>
      </c>
      <c r="I668" s="2" t="b">
        <f t="shared" si="20"/>
        <v>1</v>
      </c>
      <c r="J668" s="2" t="str">
        <f t="shared" si="21"/>
        <v>202155-64 yearsGR113-096</v>
      </c>
    </row>
    <row r="669" spans="2:10" x14ac:dyDescent="0.35">
      <c r="B669" s="1" t="s">
        <v>26</v>
      </c>
      <c r="C669" s="1" t="s">
        <v>27</v>
      </c>
      <c r="D669" t="s">
        <v>89</v>
      </c>
      <c r="E669" t="s">
        <v>88</v>
      </c>
      <c r="F669">
        <v>6374</v>
      </c>
      <c r="G669">
        <v>42803064</v>
      </c>
      <c r="H669">
        <v>14.9</v>
      </c>
      <c r="I669" s="2" t="b">
        <f t="shared" si="20"/>
        <v>1</v>
      </c>
      <c r="J669" s="2" t="str">
        <f t="shared" si="21"/>
        <v>202155-64 yearsGR113-097</v>
      </c>
    </row>
    <row r="670" spans="2:10" x14ac:dyDescent="0.35">
      <c r="B670" s="1" t="s">
        <v>26</v>
      </c>
      <c r="C670" s="1" t="s">
        <v>27</v>
      </c>
      <c r="D670" t="s">
        <v>174</v>
      </c>
      <c r="E670" t="s">
        <v>173</v>
      </c>
      <c r="F670">
        <v>72</v>
      </c>
      <c r="G670">
        <v>42803064</v>
      </c>
      <c r="H670">
        <v>0.2</v>
      </c>
      <c r="I670" s="2" t="b">
        <f t="shared" si="20"/>
        <v>0</v>
      </c>
      <c r="J670" s="2" t="str">
        <f t="shared" si="21"/>
        <v>202155-64 yearsGR113-098</v>
      </c>
    </row>
    <row r="671" spans="2:10" x14ac:dyDescent="0.35">
      <c r="B671" s="1" t="s">
        <v>26</v>
      </c>
      <c r="C671" s="1" t="s">
        <v>27</v>
      </c>
      <c r="D671" t="s">
        <v>172</v>
      </c>
      <c r="E671" t="s">
        <v>171</v>
      </c>
      <c r="F671">
        <v>43</v>
      </c>
      <c r="G671">
        <v>42803064</v>
      </c>
      <c r="H671">
        <v>0.1</v>
      </c>
      <c r="I671" s="2" t="b">
        <f t="shared" si="20"/>
        <v>0</v>
      </c>
      <c r="J671" s="2" t="str">
        <f t="shared" si="21"/>
        <v>202155-64 yearsGR113-099</v>
      </c>
    </row>
    <row r="672" spans="2:10" x14ac:dyDescent="0.35">
      <c r="B672" s="1" t="s">
        <v>26</v>
      </c>
      <c r="C672" s="1" t="s">
        <v>27</v>
      </c>
      <c r="D672" t="s">
        <v>87</v>
      </c>
      <c r="E672" t="s">
        <v>86</v>
      </c>
      <c r="F672">
        <v>6256</v>
      </c>
      <c r="G672">
        <v>42803064</v>
      </c>
      <c r="H672">
        <v>14.6</v>
      </c>
      <c r="I672" s="2" t="b">
        <f t="shared" si="20"/>
        <v>0</v>
      </c>
      <c r="J672" s="2" t="str">
        <f t="shared" si="21"/>
        <v>202155-64 yearsGR113-100</v>
      </c>
    </row>
    <row r="673" spans="2:10" x14ac:dyDescent="0.35">
      <c r="B673" s="1" t="s">
        <v>26</v>
      </c>
      <c r="C673" s="1" t="s">
        <v>27</v>
      </c>
      <c r="D673" t="s">
        <v>170</v>
      </c>
      <c r="E673" t="s">
        <v>169</v>
      </c>
      <c r="F673">
        <v>208</v>
      </c>
      <c r="G673">
        <v>42803064</v>
      </c>
      <c r="H673">
        <v>0.5</v>
      </c>
      <c r="I673" s="2" t="b">
        <f t="shared" si="20"/>
        <v>1</v>
      </c>
      <c r="J673" s="2" t="str">
        <f t="shared" si="21"/>
        <v>202155-64 yearsGR113-102</v>
      </c>
    </row>
    <row r="674" spans="2:10" x14ac:dyDescent="0.35">
      <c r="B674" s="1" t="s">
        <v>26</v>
      </c>
      <c r="C674" s="1" t="s">
        <v>27</v>
      </c>
      <c r="D674" t="s">
        <v>168</v>
      </c>
      <c r="E674" t="s">
        <v>167</v>
      </c>
      <c r="F674">
        <v>35</v>
      </c>
      <c r="G674">
        <v>42803064</v>
      </c>
      <c r="H674">
        <v>0.1</v>
      </c>
      <c r="I674" s="2" t="b">
        <f t="shared" si="20"/>
        <v>1</v>
      </c>
      <c r="J674" s="2" t="str">
        <f t="shared" si="21"/>
        <v>202155-64 yearsGR113-103</v>
      </c>
    </row>
    <row r="675" spans="2:10" x14ac:dyDescent="0.35">
      <c r="B675" s="1" t="s">
        <v>26</v>
      </c>
      <c r="C675" s="1" t="s">
        <v>27</v>
      </c>
      <c r="D675" t="s">
        <v>166</v>
      </c>
      <c r="E675" t="s">
        <v>165</v>
      </c>
      <c r="F675">
        <v>36</v>
      </c>
      <c r="G675">
        <v>42803064</v>
      </c>
      <c r="H675">
        <v>0.1</v>
      </c>
      <c r="I675" s="2" t="b">
        <f t="shared" si="20"/>
        <v>1</v>
      </c>
      <c r="J675" s="2" t="str">
        <f t="shared" si="21"/>
        <v>202155-64 yearsGR113-104</v>
      </c>
    </row>
    <row r="676" spans="2:10" x14ac:dyDescent="0.35">
      <c r="B676" s="1" t="s">
        <v>26</v>
      </c>
      <c r="C676" s="1" t="s">
        <v>27</v>
      </c>
      <c r="D676" t="s">
        <v>164</v>
      </c>
      <c r="E676" t="s">
        <v>163</v>
      </c>
      <c r="F676">
        <v>1249</v>
      </c>
      <c r="G676">
        <v>42803064</v>
      </c>
      <c r="H676">
        <v>2.9</v>
      </c>
      <c r="I676" s="2" t="b">
        <f t="shared" si="20"/>
        <v>1</v>
      </c>
      <c r="J676" s="2" t="str">
        <f t="shared" si="21"/>
        <v>202155-64 yearsGR113-109</v>
      </c>
    </row>
    <row r="677" spans="2:10" x14ac:dyDescent="0.35">
      <c r="B677" s="1" t="s">
        <v>26</v>
      </c>
      <c r="C677" s="1" t="s">
        <v>27</v>
      </c>
      <c r="D677" t="s">
        <v>83</v>
      </c>
      <c r="E677" t="s">
        <v>82</v>
      </c>
      <c r="F677">
        <v>3816</v>
      </c>
      <c r="G677">
        <v>42803064</v>
      </c>
      <c r="H677">
        <v>8.9</v>
      </c>
      <c r="I677" s="2" t="b">
        <f t="shared" si="20"/>
        <v>0</v>
      </c>
      <c r="J677" s="2" t="str">
        <f t="shared" si="21"/>
        <v>202155-64 yearsGR113-110</v>
      </c>
    </row>
    <row r="678" spans="2:10" x14ac:dyDescent="0.35">
      <c r="B678" s="1" t="s">
        <v>26</v>
      </c>
      <c r="C678" s="1" t="s">
        <v>27</v>
      </c>
      <c r="D678" t="s">
        <v>81</v>
      </c>
      <c r="E678" t="s">
        <v>80</v>
      </c>
      <c r="F678">
        <v>42223</v>
      </c>
      <c r="G678">
        <v>42803064</v>
      </c>
      <c r="H678">
        <v>98.6</v>
      </c>
      <c r="I678" s="2" t="b">
        <f t="shared" si="20"/>
        <v>0</v>
      </c>
      <c r="J678" s="2" t="str">
        <f t="shared" si="21"/>
        <v>202155-64 yearsGR113-111</v>
      </c>
    </row>
    <row r="679" spans="2:10" x14ac:dyDescent="0.35">
      <c r="B679" s="1" t="s">
        <v>26</v>
      </c>
      <c r="C679" s="1" t="s">
        <v>27</v>
      </c>
      <c r="D679" t="s">
        <v>79</v>
      </c>
      <c r="E679" t="s">
        <v>78</v>
      </c>
      <c r="F679">
        <v>33471</v>
      </c>
      <c r="G679">
        <v>42803064</v>
      </c>
      <c r="H679">
        <v>78.2</v>
      </c>
      <c r="I679" s="2" t="b">
        <f t="shared" si="20"/>
        <v>1</v>
      </c>
      <c r="J679" s="2" t="str">
        <f t="shared" si="21"/>
        <v>202155-64 yearsGR113-112</v>
      </c>
    </row>
    <row r="680" spans="2:10" x14ac:dyDescent="0.35">
      <c r="B680" s="1" t="s">
        <v>26</v>
      </c>
      <c r="C680" s="1" t="s">
        <v>27</v>
      </c>
      <c r="D680" t="s">
        <v>77</v>
      </c>
      <c r="E680" t="s">
        <v>76</v>
      </c>
      <c r="F680">
        <v>7352</v>
      </c>
      <c r="G680">
        <v>42803064</v>
      </c>
      <c r="H680">
        <v>17.2</v>
      </c>
      <c r="I680" s="2" t="b">
        <f t="shared" si="20"/>
        <v>0</v>
      </c>
      <c r="J680" s="2" t="str">
        <f t="shared" si="21"/>
        <v>202155-64 yearsGR113-113</v>
      </c>
    </row>
    <row r="681" spans="2:10" x14ac:dyDescent="0.35">
      <c r="B681" s="1" t="s">
        <v>26</v>
      </c>
      <c r="C681" s="1" t="s">
        <v>27</v>
      </c>
      <c r="D681" t="s">
        <v>75</v>
      </c>
      <c r="E681" t="s">
        <v>74</v>
      </c>
      <c r="F681">
        <v>6722</v>
      </c>
      <c r="G681">
        <v>42803064</v>
      </c>
      <c r="H681">
        <v>15.7</v>
      </c>
      <c r="I681" s="2" t="b">
        <f t="shared" si="20"/>
        <v>0</v>
      </c>
      <c r="J681" s="2" t="str">
        <f t="shared" si="21"/>
        <v>202155-64 yearsGR113-114</v>
      </c>
    </row>
    <row r="682" spans="2:10" x14ac:dyDescent="0.35">
      <c r="B682" s="1" t="s">
        <v>26</v>
      </c>
      <c r="C682" s="1" t="s">
        <v>27</v>
      </c>
      <c r="D682" t="s">
        <v>162</v>
      </c>
      <c r="E682" t="s">
        <v>161</v>
      </c>
      <c r="F682">
        <v>216</v>
      </c>
      <c r="G682">
        <v>42803064</v>
      </c>
      <c r="H682">
        <v>0.5</v>
      </c>
      <c r="I682" s="2" t="b">
        <f t="shared" si="20"/>
        <v>0</v>
      </c>
      <c r="J682" s="2" t="str">
        <f t="shared" si="21"/>
        <v>202155-64 yearsGR113-115</v>
      </c>
    </row>
    <row r="683" spans="2:10" x14ac:dyDescent="0.35">
      <c r="B683" s="1" t="s">
        <v>26</v>
      </c>
      <c r="C683" s="1" t="s">
        <v>27</v>
      </c>
      <c r="D683" t="s">
        <v>160</v>
      </c>
      <c r="E683" t="s">
        <v>159</v>
      </c>
      <c r="F683">
        <v>414</v>
      </c>
      <c r="G683">
        <v>42803064</v>
      </c>
      <c r="H683">
        <v>1</v>
      </c>
      <c r="I683" s="2" t="b">
        <f t="shared" si="20"/>
        <v>0</v>
      </c>
      <c r="J683" s="2" t="str">
        <f t="shared" si="21"/>
        <v>202155-64 yearsGR113-116</v>
      </c>
    </row>
    <row r="684" spans="2:10" x14ac:dyDescent="0.35">
      <c r="B684" s="1" t="s">
        <v>26</v>
      </c>
      <c r="C684" s="1" t="s">
        <v>27</v>
      </c>
      <c r="D684" t="s">
        <v>73</v>
      </c>
      <c r="E684" t="s">
        <v>72</v>
      </c>
      <c r="F684">
        <v>26119</v>
      </c>
      <c r="G684">
        <v>42803064</v>
      </c>
      <c r="H684">
        <v>61</v>
      </c>
      <c r="I684" s="2" t="b">
        <f t="shared" si="20"/>
        <v>0</v>
      </c>
      <c r="J684" s="2" t="str">
        <f t="shared" si="21"/>
        <v>202155-64 yearsGR113-117</v>
      </c>
    </row>
    <row r="685" spans="2:10" x14ac:dyDescent="0.35">
      <c r="B685" s="1" t="s">
        <v>26</v>
      </c>
      <c r="C685" s="1" t="s">
        <v>27</v>
      </c>
      <c r="D685" t="s">
        <v>71</v>
      </c>
      <c r="E685" t="s">
        <v>70</v>
      </c>
      <c r="F685">
        <v>3278</v>
      </c>
      <c r="G685">
        <v>42803064</v>
      </c>
      <c r="H685">
        <v>7.7</v>
      </c>
      <c r="I685" s="2" t="b">
        <f t="shared" si="20"/>
        <v>0</v>
      </c>
      <c r="J685" s="2" t="str">
        <f t="shared" si="21"/>
        <v>202155-64 yearsGR113-118</v>
      </c>
    </row>
    <row r="686" spans="2:10" x14ac:dyDescent="0.35">
      <c r="B686" s="1" t="s">
        <v>26</v>
      </c>
      <c r="C686" s="1" t="s">
        <v>27</v>
      </c>
      <c r="D686" t="s">
        <v>158</v>
      </c>
      <c r="E686" t="s">
        <v>157</v>
      </c>
      <c r="F686">
        <v>44</v>
      </c>
      <c r="G686">
        <v>42803064</v>
      </c>
      <c r="H686">
        <v>0.1</v>
      </c>
      <c r="I686" s="2" t="b">
        <f t="shared" si="20"/>
        <v>0</v>
      </c>
      <c r="J686" s="2" t="str">
        <f t="shared" si="21"/>
        <v>202155-64 yearsGR113-119</v>
      </c>
    </row>
    <row r="687" spans="2:10" x14ac:dyDescent="0.35">
      <c r="B687" s="1" t="s">
        <v>26</v>
      </c>
      <c r="C687" s="1" t="s">
        <v>27</v>
      </c>
      <c r="D687" t="s">
        <v>69</v>
      </c>
      <c r="E687" t="s">
        <v>68</v>
      </c>
      <c r="F687">
        <v>587</v>
      </c>
      <c r="G687">
        <v>42803064</v>
      </c>
      <c r="H687">
        <v>1.4</v>
      </c>
      <c r="I687" s="2" t="b">
        <f t="shared" si="20"/>
        <v>0</v>
      </c>
      <c r="J687" s="2" t="str">
        <f t="shared" si="21"/>
        <v>202155-64 yearsGR113-120</v>
      </c>
    </row>
    <row r="688" spans="2:10" x14ac:dyDescent="0.35">
      <c r="B688" s="1" t="s">
        <v>26</v>
      </c>
      <c r="C688" s="1" t="s">
        <v>27</v>
      </c>
      <c r="D688" t="s">
        <v>156</v>
      </c>
      <c r="E688" t="s">
        <v>155</v>
      </c>
      <c r="F688">
        <v>662</v>
      </c>
      <c r="G688">
        <v>42803064</v>
      </c>
      <c r="H688">
        <v>1.5</v>
      </c>
      <c r="I688" s="2" t="b">
        <f t="shared" si="20"/>
        <v>0</v>
      </c>
      <c r="J688" s="2" t="str">
        <f t="shared" si="21"/>
        <v>202155-64 yearsGR113-121</v>
      </c>
    </row>
    <row r="689" spans="2:10" x14ac:dyDescent="0.35">
      <c r="B689" s="1" t="s">
        <v>26</v>
      </c>
      <c r="C689" s="1" t="s">
        <v>27</v>
      </c>
      <c r="D689" t="s">
        <v>67</v>
      </c>
      <c r="E689" t="s">
        <v>66</v>
      </c>
      <c r="F689">
        <v>18596</v>
      </c>
      <c r="G689">
        <v>42803064</v>
      </c>
      <c r="H689">
        <v>43.4</v>
      </c>
      <c r="I689" s="2" t="b">
        <f t="shared" si="20"/>
        <v>0</v>
      </c>
      <c r="J689" s="2" t="str">
        <f t="shared" si="21"/>
        <v>202155-64 yearsGR113-122</v>
      </c>
    </row>
    <row r="690" spans="2:10" x14ac:dyDescent="0.35">
      <c r="B690" s="1" t="s">
        <v>26</v>
      </c>
      <c r="C690" s="1" t="s">
        <v>27</v>
      </c>
      <c r="D690" t="s">
        <v>154</v>
      </c>
      <c r="E690" t="s">
        <v>153</v>
      </c>
      <c r="F690">
        <v>2952</v>
      </c>
      <c r="G690">
        <v>42803064</v>
      </c>
      <c r="H690">
        <v>6.9</v>
      </c>
      <c r="I690" s="2" t="b">
        <f t="shared" si="20"/>
        <v>0</v>
      </c>
      <c r="J690" s="2" t="str">
        <f t="shared" si="21"/>
        <v>202155-64 yearsGR113-123</v>
      </c>
    </row>
    <row r="691" spans="2:10" x14ac:dyDescent="0.35">
      <c r="B691" s="1" t="s">
        <v>26</v>
      </c>
      <c r="C691" s="1" t="s">
        <v>27</v>
      </c>
      <c r="D691" t="s">
        <v>65</v>
      </c>
      <c r="E691" t="s">
        <v>64</v>
      </c>
      <c r="F691">
        <v>7267</v>
      </c>
      <c r="G691">
        <v>42803064</v>
      </c>
      <c r="H691">
        <v>17</v>
      </c>
      <c r="I691" s="2" t="b">
        <f t="shared" si="20"/>
        <v>1</v>
      </c>
      <c r="J691" s="2" t="str">
        <f t="shared" si="21"/>
        <v>202155-64 yearsGR113-124</v>
      </c>
    </row>
    <row r="692" spans="2:10" x14ac:dyDescent="0.35">
      <c r="B692" s="1" t="s">
        <v>26</v>
      </c>
      <c r="C692" s="1" t="s">
        <v>27</v>
      </c>
      <c r="D692" t="s">
        <v>152</v>
      </c>
      <c r="E692" t="s">
        <v>151</v>
      </c>
      <c r="F692">
        <v>3984</v>
      </c>
      <c r="G692">
        <v>42803064</v>
      </c>
      <c r="H692">
        <v>9.3000000000000007</v>
      </c>
      <c r="I692" s="2" t="b">
        <f t="shared" si="20"/>
        <v>0</v>
      </c>
      <c r="J692" s="2" t="str">
        <f t="shared" si="21"/>
        <v>202155-64 yearsGR113-125</v>
      </c>
    </row>
    <row r="693" spans="2:10" x14ac:dyDescent="0.35">
      <c r="B693" s="1" t="s">
        <v>26</v>
      </c>
      <c r="C693" s="1" t="s">
        <v>27</v>
      </c>
      <c r="D693" t="s">
        <v>63</v>
      </c>
      <c r="E693" t="s">
        <v>62</v>
      </c>
      <c r="F693">
        <v>3283</v>
      </c>
      <c r="G693">
        <v>42803064</v>
      </c>
      <c r="H693">
        <v>7.7</v>
      </c>
      <c r="I693" s="2" t="b">
        <f t="shared" si="20"/>
        <v>0</v>
      </c>
      <c r="J693" s="2" t="str">
        <f t="shared" si="21"/>
        <v>202155-64 yearsGR113-126</v>
      </c>
    </row>
    <row r="694" spans="2:10" x14ac:dyDescent="0.35">
      <c r="B694" s="1" t="s">
        <v>26</v>
      </c>
      <c r="C694" s="1" t="s">
        <v>27</v>
      </c>
      <c r="D694" t="s">
        <v>61</v>
      </c>
      <c r="E694" t="s">
        <v>60</v>
      </c>
      <c r="F694">
        <v>1828</v>
      </c>
      <c r="G694">
        <v>42803064</v>
      </c>
      <c r="H694">
        <v>4.3</v>
      </c>
      <c r="I694" s="2" t="b">
        <f t="shared" si="20"/>
        <v>1</v>
      </c>
      <c r="J694" s="2" t="str">
        <f t="shared" si="21"/>
        <v>202155-64 yearsGR113-127</v>
      </c>
    </row>
    <row r="695" spans="2:10" x14ac:dyDescent="0.35">
      <c r="B695" s="1" t="s">
        <v>26</v>
      </c>
      <c r="C695" s="1" t="s">
        <v>27</v>
      </c>
      <c r="D695" t="s">
        <v>59</v>
      </c>
      <c r="E695" t="s">
        <v>58</v>
      </c>
      <c r="F695">
        <v>1096</v>
      </c>
      <c r="G695">
        <v>42803064</v>
      </c>
      <c r="H695">
        <v>2.6</v>
      </c>
      <c r="I695" s="2" t="b">
        <f t="shared" si="20"/>
        <v>0</v>
      </c>
      <c r="J695" s="2" t="str">
        <f t="shared" si="21"/>
        <v>202155-64 yearsGR113-128</v>
      </c>
    </row>
    <row r="696" spans="2:10" x14ac:dyDescent="0.35">
      <c r="B696" s="1" t="s">
        <v>26</v>
      </c>
      <c r="C696" s="1" t="s">
        <v>27</v>
      </c>
      <c r="D696" t="s">
        <v>57</v>
      </c>
      <c r="E696" t="s">
        <v>56</v>
      </c>
      <c r="F696">
        <v>732</v>
      </c>
      <c r="G696">
        <v>42803064</v>
      </c>
      <c r="H696">
        <v>1.7</v>
      </c>
      <c r="I696" s="2" t="b">
        <f t="shared" si="20"/>
        <v>0</v>
      </c>
      <c r="J696" s="2" t="str">
        <f t="shared" si="21"/>
        <v>202155-64 yearsGR113-129</v>
      </c>
    </row>
    <row r="697" spans="2:10" x14ac:dyDescent="0.35">
      <c r="B697" s="1" t="s">
        <v>26</v>
      </c>
      <c r="C697" s="1" t="s">
        <v>27</v>
      </c>
      <c r="D697" t="s">
        <v>300</v>
      </c>
      <c r="E697" t="s">
        <v>299</v>
      </c>
      <c r="F697">
        <v>46</v>
      </c>
      <c r="G697">
        <v>42803064</v>
      </c>
      <c r="H697">
        <v>0.1</v>
      </c>
      <c r="I697" s="2" t="b">
        <f t="shared" si="20"/>
        <v>1</v>
      </c>
      <c r="J697" s="2" t="str">
        <f t="shared" si="21"/>
        <v>202155-64 yearsGR113-130</v>
      </c>
    </row>
    <row r="698" spans="2:10" x14ac:dyDescent="0.35">
      <c r="B698" s="1" t="s">
        <v>26</v>
      </c>
      <c r="C698" s="1" t="s">
        <v>27</v>
      </c>
      <c r="D698" t="s">
        <v>55</v>
      </c>
      <c r="E698" t="s">
        <v>54</v>
      </c>
      <c r="F698">
        <v>1041</v>
      </c>
      <c r="G698">
        <v>42803064</v>
      </c>
      <c r="H698">
        <v>2.4</v>
      </c>
      <c r="I698" s="2" t="b">
        <f t="shared" si="20"/>
        <v>0</v>
      </c>
      <c r="J698" s="2" t="str">
        <f t="shared" si="21"/>
        <v>202155-64 yearsGR113-131</v>
      </c>
    </row>
    <row r="699" spans="2:10" x14ac:dyDescent="0.35">
      <c r="B699" s="1" t="s">
        <v>26</v>
      </c>
      <c r="C699" s="1" t="s">
        <v>27</v>
      </c>
      <c r="D699" t="s">
        <v>150</v>
      </c>
      <c r="E699" t="s">
        <v>149</v>
      </c>
      <c r="F699">
        <v>31</v>
      </c>
      <c r="G699">
        <v>42803064</v>
      </c>
      <c r="H699">
        <v>0.1</v>
      </c>
      <c r="I699" s="2" t="b">
        <f t="shared" si="20"/>
        <v>0</v>
      </c>
      <c r="J699" s="2" t="str">
        <f t="shared" si="21"/>
        <v>202155-64 yearsGR113-132</v>
      </c>
    </row>
    <row r="700" spans="2:10" x14ac:dyDescent="0.35">
      <c r="B700" s="1" t="s">
        <v>26</v>
      </c>
      <c r="C700" s="1" t="s">
        <v>27</v>
      </c>
      <c r="D700" t="s">
        <v>53</v>
      </c>
      <c r="E700" t="s">
        <v>52</v>
      </c>
      <c r="F700">
        <v>1010</v>
      </c>
      <c r="G700">
        <v>42803064</v>
      </c>
      <c r="H700">
        <v>2.4</v>
      </c>
      <c r="I700" s="2" t="b">
        <f t="shared" si="20"/>
        <v>0</v>
      </c>
      <c r="J700" s="2" t="str">
        <f t="shared" si="21"/>
        <v>202155-64 yearsGR113-133</v>
      </c>
    </row>
    <row r="701" spans="2:10" x14ac:dyDescent="0.35">
      <c r="B701" s="1" t="s">
        <v>26</v>
      </c>
      <c r="C701" s="1" t="s">
        <v>27</v>
      </c>
      <c r="D701" t="s">
        <v>147</v>
      </c>
      <c r="E701" t="s">
        <v>146</v>
      </c>
      <c r="F701">
        <v>1079</v>
      </c>
      <c r="G701">
        <v>42803064</v>
      </c>
      <c r="H701">
        <v>2.5</v>
      </c>
      <c r="I701" s="2" t="b">
        <f t="shared" si="20"/>
        <v>1</v>
      </c>
      <c r="J701" s="2" t="str">
        <f t="shared" si="21"/>
        <v>202155-64 yearsGR113-135</v>
      </c>
    </row>
    <row r="702" spans="2:10" x14ac:dyDescent="0.35">
      <c r="B702" s="1" t="s">
        <v>26</v>
      </c>
      <c r="C702" s="1" t="s">
        <v>27</v>
      </c>
      <c r="D702" t="s">
        <v>145</v>
      </c>
      <c r="E702" t="s">
        <v>144</v>
      </c>
      <c r="F702">
        <v>438</v>
      </c>
      <c r="G702">
        <v>42803064</v>
      </c>
      <c r="H702">
        <v>1</v>
      </c>
      <c r="I702" s="2" t="b">
        <f t="shared" si="20"/>
        <v>1</v>
      </c>
      <c r="J702" s="2" t="str">
        <f t="shared" si="21"/>
        <v>202155-64 yearsGR113-136</v>
      </c>
    </row>
    <row r="703" spans="2:10" x14ac:dyDescent="0.35">
      <c r="B703" s="1" t="s">
        <v>26</v>
      </c>
      <c r="C703" s="1" t="s">
        <v>27</v>
      </c>
      <c r="D703" t="s">
        <v>51</v>
      </c>
      <c r="E703" t="s">
        <v>50</v>
      </c>
      <c r="F703">
        <v>73725</v>
      </c>
      <c r="G703">
        <v>42803064</v>
      </c>
      <c r="H703">
        <v>172.2</v>
      </c>
      <c r="I703" s="2" t="b">
        <f t="shared" si="20"/>
        <v>1</v>
      </c>
      <c r="J703" s="2" t="str">
        <f t="shared" si="21"/>
        <v>202155-64 yearsGR113-137</v>
      </c>
    </row>
    <row r="704" spans="2:10" x14ac:dyDescent="0.35">
      <c r="B704" s="1" t="s">
        <v>28</v>
      </c>
      <c r="C704" s="1" t="s">
        <v>29</v>
      </c>
      <c r="D704" t="s">
        <v>298</v>
      </c>
      <c r="E704" t="s">
        <v>297</v>
      </c>
      <c r="F704">
        <v>22</v>
      </c>
      <c r="G704">
        <v>33666122</v>
      </c>
      <c r="H704">
        <v>0.1</v>
      </c>
      <c r="I704" s="2" t="b">
        <f t="shared" si="20"/>
        <v>1</v>
      </c>
      <c r="J704" s="2" t="str">
        <f t="shared" si="21"/>
        <v>202165-74 yearsGR113-001</v>
      </c>
    </row>
    <row r="705" spans="2:10" x14ac:dyDescent="0.35">
      <c r="B705" s="1" t="s">
        <v>28</v>
      </c>
      <c r="C705" s="1" t="s">
        <v>29</v>
      </c>
      <c r="D705" t="s">
        <v>296</v>
      </c>
      <c r="E705" t="s">
        <v>295</v>
      </c>
      <c r="F705">
        <v>1585</v>
      </c>
      <c r="G705">
        <v>33666122</v>
      </c>
      <c r="H705">
        <v>4.7</v>
      </c>
      <c r="I705" s="2" t="b">
        <f t="shared" si="20"/>
        <v>0</v>
      </c>
      <c r="J705" s="2" t="str">
        <f t="shared" si="21"/>
        <v>202165-74 yearsGR113-003</v>
      </c>
    </row>
    <row r="706" spans="2:10" x14ac:dyDescent="0.35">
      <c r="B706" s="1" t="s">
        <v>28</v>
      </c>
      <c r="C706" s="1" t="s">
        <v>29</v>
      </c>
      <c r="D706" t="s">
        <v>294</v>
      </c>
      <c r="E706" t="s">
        <v>293</v>
      </c>
      <c r="F706">
        <v>165</v>
      </c>
      <c r="G706">
        <v>33666122</v>
      </c>
      <c r="H706">
        <v>0.5</v>
      </c>
      <c r="I706" s="2" t="b">
        <f t="shared" si="20"/>
        <v>1</v>
      </c>
      <c r="J706" s="2" t="str">
        <f t="shared" si="21"/>
        <v>202165-74 yearsGR113-004</v>
      </c>
    </row>
    <row r="707" spans="2:10" x14ac:dyDescent="0.35">
      <c r="B707" s="1" t="s">
        <v>28</v>
      </c>
      <c r="C707" s="1" t="s">
        <v>29</v>
      </c>
      <c r="D707" t="s">
        <v>292</v>
      </c>
      <c r="E707" t="s">
        <v>291</v>
      </c>
      <c r="F707">
        <v>120</v>
      </c>
      <c r="G707">
        <v>33666122</v>
      </c>
      <c r="H707">
        <v>0.4</v>
      </c>
      <c r="I707" s="2" t="b">
        <f t="shared" ref="I707:I770" si="22">LEFT(D707,1)="#"</f>
        <v>0</v>
      </c>
      <c r="J707" s="2" t="str">
        <f t="shared" ref="J707:J770" si="23">"2021"&amp;B707&amp;E707</f>
        <v>202165-74 yearsGR113-005</v>
      </c>
    </row>
    <row r="708" spans="2:10" x14ac:dyDescent="0.35">
      <c r="B708" s="1" t="s">
        <v>28</v>
      </c>
      <c r="C708" s="1" t="s">
        <v>29</v>
      </c>
      <c r="D708" t="s">
        <v>290</v>
      </c>
      <c r="E708" t="s">
        <v>289</v>
      </c>
      <c r="F708">
        <v>45</v>
      </c>
      <c r="G708">
        <v>33666122</v>
      </c>
      <c r="H708">
        <v>0.1</v>
      </c>
      <c r="I708" s="2" t="b">
        <f t="shared" si="22"/>
        <v>0</v>
      </c>
      <c r="J708" s="2" t="str">
        <f t="shared" si="23"/>
        <v>202165-74 yearsGR113-006</v>
      </c>
    </row>
    <row r="709" spans="2:10" x14ac:dyDescent="0.35">
      <c r="B709" s="1" t="s">
        <v>28</v>
      </c>
      <c r="C709" s="1" t="s">
        <v>29</v>
      </c>
      <c r="D709" t="s">
        <v>143</v>
      </c>
      <c r="E709" t="s">
        <v>142</v>
      </c>
      <c r="F709">
        <v>10466</v>
      </c>
      <c r="G709">
        <v>33666122</v>
      </c>
      <c r="H709">
        <v>31.1</v>
      </c>
      <c r="I709" s="2" t="b">
        <f t="shared" si="22"/>
        <v>1</v>
      </c>
      <c r="J709" s="2" t="str">
        <f t="shared" si="23"/>
        <v>202165-74 yearsGR113-010</v>
      </c>
    </row>
    <row r="710" spans="2:10" x14ac:dyDescent="0.35">
      <c r="B710" s="1" t="s">
        <v>28</v>
      </c>
      <c r="C710" s="1" t="s">
        <v>29</v>
      </c>
      <c r="D710" t="s">
        <v>286</v>
      </c>
      <c r="E710" t="s">
        <v>285</v>
      </c>
      <c r="F710">
        <v>14</v>
      </c>
      <c r="G710">
        <v>33666122</v>
      </c>
      <c r="H710" t="s">
        <v>10</v>
      </c>
      <c r="I710" s="2" t="b">
        <f t="shared" si="22"/>
        <v>1</v>
      </c>
      <c r="J710" s="2" t="str">
        <f t="shared" si="23"/>
        <v>202165-74 yearsGR113-011</v>
      </c>
    </row>
    <row r="711" spans="2:10" x14ac:dyDescent="0.35">
      <c r="B711" s="1" t="s">
        <v>28</v>
      </c>
      <c r="C711" s="1" t="s">
        <v>29</v>
      </c>
      <c r="D711" t="s">
        <v>284</v>
      </c>
      <c r="E711" t="s">
        <v>283</v>
      </c>
      <c r="F711">
        <v>1138</v>
      </c>
      <c r="G711">
        <v>33666122</v>
      </c>
      <c r="H711">
        <v>3.4</v>
      </c>
      <c r="I711" s="2" t="b">
        <f t="shared" si="22"/>
        <v>1</v>
      </c>
      <c r="J711" s="2" t="str">
        <f t="shared" si="23"/>
        <v>202165-74 yearsGR113-015</v>
      </c>
    </row>
    <row r="712" spans="2:10" x14ac:dyDescent="0.35">
      <c r="B712" s="1" t="s">
        <v>28</v>
      </c>
      <c r="C712" s="1" t="s">
        <v>29</v>
      </c>
      <c r="D712" t="s">
        <v>282</v>
      </c>
      <c r="E712" t="s">
        <v>281</v>
      </c>
      <c r="F712">
        <v>831</v>
      </c>
      <c r="G712">
        <v>33666122</v>
      </c>
      <c r="H712">
        <v>2.5</v>
      </c>
      <c r="I712" s="2" t="b">
        <f t="shared" si="22"/>
        <v>1</v>
      </c>
      <c r="J712" s="2" t="str">
        <f t="shared" si="23"/>
        <v>202165-74 yearsGR113-016</v>
      </c>
    </row>
    <row r="713" spans="2:10" x14ac:dyDescent="0.35">
      <c r="B713" s="1" t="s">
        <v>28</v>
      </c>
      <c r="C713" s="1" t="s">
        <v>29</v>
      </c>
      <c r="D713" t="s">
        <v>141</v>
      </c>
      <c r="E713" t="s">
        <v>140</v>
      </c>
      <c r="F713">
        <v>105487</v>
      </c>
      <c r="G713">
        <v>33666122</v>
      </c>
      <c r="H713">
        <v>313.3</v>
      </c>
      <c r="I713" s="2" t="b">
        <f t="shared" si="22"/>
        <v>0</v>
      </c>
      <c r="J713" s="2" t="str">
        <f t="shared" si="23"/>
        <v>202165-74 yearsGR113-018</v>
      </c>
    </row>
    <row r="714" spans="2:10" x14ac:dyDescent="0.35">
      <c r="B714" s="1" t="s">
        <v>28</v>
      </c>
      <c r="C714" s="1" t="s">
        <v>29</v>
      </c>
      <c r="D714" t="s">
        <v>139</v>
      </c>
      <c r="E714" t="s">
        <v>138</v>
      </c>
      <c r="F714">
        <v>179145</v>
      </c>
      <c r="G714">
        <v>33666122</v>
      </c>
      <c r="H714">
        <v>532.1</v>
      </c>
      <c r="I714" s="2" t="b">
        <f t="shared" si="22"/>
        <v>1</v>
      </c>
      <c r="J714" s="2" t="str">
        <f t="shared" si="23"/>
        <v>202165-74 yearsGR113-019</v>
      </c>
    </row>
    <row r="715" spans="2:10" x14ac:dyDescent="0.35">
      <c r="B715" s="1" t="s">
        <v>28</v>
      </c>
      <c r="C715" s="1" t="s">
        <v>29</v>
      </c>
      <c r="D715" t="s">
        <v>280</v>
      </c>
      <c r="E715" t="s">
        <v>279</v>
      </c>
      <c r="F715">
        <v>3587</v>
      </c>
      <c r="G715">
        <v>33666122</v>
      </c>
      <c r="H715">
        <v>10.7</v>
      </c>
      <c r="I715" s="2" t="b">
        <f t="shared" si="22"/>
        <v>0</v>
      </c>
      <c r="J715" s="2" t="str">
        <f t="shared" si="23"/>
        <v>202165-74 yearsGR113-020</v>
      </c>
    </row>
    <row r="716" spans="2:10" x14ac:dyDescent="0.35">
      <c r="B716" s="1" t="s">
        <v>28</v>
      </c>
      <c r="C716" s="1" t="s">
        <v>29</v>
      </c>
      <c r="D716" t="s">
        <v>278</v>
      </c>
      <c r="E716" t="s">
        <v>277</v>
      </c>
      <c r="F716">
        <v>5369</v>
      </c>
      <c r="G716">
        <v>33666122</v>
      </c>
      <c r="H716">
        <v>15.9</v>
      </c>
      <c r="I716" s="2" t="b">
        <f t="shared" si="22"/>
        <v>0</v>
      </c>
      <c r="J716" s="2" t="str">
        <f t="shared" si="23"/>
        <v>202165-74 yearsGR113-021</v>
      </c>
    </row>
    <row r="717" spans="2:10" x14ac:dyDescent="0.35">
      <c r="B717" s="1" t="s">
        <v>28</v>
      </c>
      <c r="C717" s="1" t="s">
        <v>29</v>
      </c>
      <c r="D717" t="s">
        <v>276</v>
      </c>
      <c r="E717" t="s">
        <v>275</v>
      </c>
      <c r="F717">
        <v>3012</v>
      </c>
      <c r="G717">
        <v>33666122</v>
      </c>
      <c r="H717">
        <v>8.9</v>
      </c>
      <c r="I717" s="2" t="b">
        <f t="shared" si="22"/>
        <v>0</v>
      </c>
      <c r="J717" s="2" t="str">
        <f t="shared" si="23"/>
        <v>202165-74 yearsGR113-022</v>
      </c>
    </row>
    <row r="718" spans="2:10" x14ac:dyDescent="0.35">
      <c r="B718" s="1" t="s">
        <v>28</v>
      </c>
      <c r="C718" s="1" t="s">
        <v>29</v>
      </c>
      <c r="D718" t="s">
        <v>274</v>
      </c>
      <c r="E718" t="s">
        <v>273</v>
      </c>
      <c r="F718">
        <v>14008</v>
      </c>
      <c r="G718">
        <v>33666122</v>
      </c>
      <c r="H718">
        <v>41.6</v>
      </c>
      <c r="I718" s="2" t="b">
        <f t="shared" si="22"/>
        <v>0</v>
      </c>
      <c r="J718" s="2" t="str">
        <f t="shared" si="23"/>
        <v>202165-74 yearsGR113-023</v>
      </c>
    </row>
    <row r="719" spans="2:10" x14ac:dyDescent="0.35">
      <c r="B719" s="1" t="s">
        <v>28</v>
      </c>
      <c r="C719" s="1" t="s">
        <v>29</v>
      </c>
      <c r="D719" t="s">
        <v>272</v>
      </c>
      <c r="E719" t="s">
        <v>271</v>
      </c>
      <c r="F719">
        <v>10556</v>
      </c>
      <c r="G719">
        <v>33666122</v>
      </c>
      <c r="H719">
        <v>31.4</v>
      </c>
      <c r="I719" s="2" t="b">
        <f t="shared" si="22"/>
        <v>0</v>
      </c>
      <c r="J719" s="2" t="str">
        <f t="shared" si="23"/>
        <v>202165-74 yearsGR113-024</v>
      </c>
    </row>
    <row r="720" spans="2:10" x14ac:dyDescent="0.35">
      <c r="B720" s="1" t="s">
        <v>28</v>
      </c>
      <c r="C720" s="1" t="s">
        <v>29</v>
      </c>
      <c r="D720" t="s">
        <v>270</v>
      </c>
      <c r="E720" t="s">
        <v>269</v>
      </c>
      <c r="F720">
        <v>15643</v>
      </c>
      <c r="G720">
        <v>33666122</v>
      </c>
      <c r="H720">
        <v>46.5</v>
      </c>
      <c r="I720" s="2" t="b">
        <f t="shared" si="22"/>
        <v>0</v>
      </c>
      <c r="J720" s="2" t="str">
        <f t="shared" si="23"/>
        <v>202165-74 yearsGR113-025</v>
      </c>
    </row>
    <row r="721" spans="2:10" x14ac:dyDescent="0.35">
      <c r="B721" s="1" t="s">
        <v>28</v>
      </c>
      <c r="C721" s="1" t="s">
        <v>29</v>
      </c>
      <c r="D721" t="s">
        <v>268</v>
      </c>
      <c r="E721" t="s">
        <v>267</v>
      </c>
      <c r="F721">
        <v>1340</v>
      </c>
      <c r="G721">
        <v>33666122</v>
      </c>
      <c r="H721">
        <v>4</v>
      </c>
      <c r="I721" s="2" t="b">
        <f t="shared" si="22"/>
        <v>0</v>
      </c>
      <c r="J721" s="2" t="str">
        <f t="shared" si="23"/>
        <v>202165-74 yearsGR113-026</v>
      </c>
    </row>
    <row r="722" spans="2:10" x14ac:dyDescent="0.35">
      <c r="B722" s="1" t="s">
        <v>28</v>
      </c>
      <c r="C722" s="1" t="s">
        <v>29</v>
      </c>
      <c r="D722" t="s">
        <v>266</v>
      </c>
      <c r="E722" t="s">
        <v>265</v>
      </c>
      <c r="F722">
        <v>45284</v>
      </c>
      <c r="G722">
        <v>33666122</v>
      </c>
      <c r="H722">
        <v>134.5</v>
      </c>
      <c r="I722" s="2" t="b">
        <f t="shared" si="22"/>
        <v>0</v>
      </c>
      <c r="J722" s="2" t="str">
        <f t="shared" si="23"/>
        <v>202165-74 yearsGR113-027</v>
      </c>
    </row>
    <row r="723" spans="2:10" x14ac:dyDescent="0.35">
      <c r="B723" s="1" t="s">
        <v>28</v>
      </c>
      <c r="C723" s="1" t="s">
        <v>29</v>
      </c>
      <c r="D723" t="s">
        <v>264</v>
      </c>
      <c r="E723" t="s">
        <v>263</v>
      </c>
      <c r="F723">
        <v>2208</v>
      </c>
      <c r="G723">
        <v>33666122</v>
      </c>
      <c r="H723">
        <v>6.6</v>
      </c>
      <c r="I723" s="2" t="b">
        <f t="shared" si="22"/>
        <v>0</v>
      </c>
      <c r="J723" s="2" t="str">
        <f t="shared" si="23"/>
        <v>202165-74 yearsGR113-028</v>
      </c>
    </row>
    <row r="724" spans="2:10" x14ac:dyDescent="0.35">
      <c r="B724" s="1" t="s">
        <v>28</v>
      </c>
      <c r="C724" s="1" t="s">
        <v>29</v>
      </c>
      <c r="D724" t="s">
        <v>137</v>
      </c>
      <c r="E724" t="s">
        <v>136</v>
      </c>
      <c r="F724">
        <v>10892</v>
      </c>
      <c r="G724">
        <v>33666122</v>
      </c>
      <c r="H724">
        <v>32.4</v>
      </c>
      <c r="I724" s="2" t="b">
        <f t="shared" si="22"/>
        <v>0</v>
      </c>
      <c r="J724" s="2" t="str">
        <f t="shared" si="23"/>
        <v>202165-74 yearsGR113-029</v>
      </c>
    </row>
    <row r="725" spans="2:10" x14ac:dyDescent="0.35">
      <c r="B725" s="1" t="s">
        <v>28</v>
      </c>
      <c r="C725" s="1" t="s">
        <v>29</v>
      </c>
      <c r="D725" t="s">
        <v>262</v>
      </c>
      <c r="E725" t="s">
        <v>261</v>
      </c>
      <c r="F725">
        <v>853</v>
      </c>
      <c r="G725">
        <v>33666122</v>
      </c>
      <c r="H725">
        <v>2.5</v>
      </c>
      <c r="I725" s="2" t="b">
        <f t="shared" si="22"/>
        <v>0</v>
      </c>
      <c r="J725" s="2" t="str">
        <f t="shared" si="23"/>
        <v>202165-74 yearsGR113-030</v>
      </c>
    </row>
    <row r="726" spans="2:10" x14ac:dyDescent="0.35">
      <c r="B726" s="1" t="s">
        <v>28</v>
      </c>
      <c r="C726" s="1" t="s">
        <v>29</v>
      </c>
      <c r="D726" t="s">
        <v>260</v>
      </c>
      <c r="E726" t="s">
        <v>259</v>
      </c>
      <c r="F726">
        <v>4313</v>
      </c>
      <c r="G726">
        <v>33666122</v>
      </c>
      <c r="H726">
        <v>12.8</v>
      </c>
      <c r="I726" s="2" t="b">
        <f t="shared" si="22"/>
        <v>0</v>
      </c>
      <c r="J726" s="2" t="str">
        <f t="shared" si="23"/>
        <v>202165-74 yearsGR113-031</v>
      </c>
    </row>
    <row r="727" spans="2:10" x14ac:dyDescent="0.35">
      <c r="B727" s="1" t="s">
        <v>28</v>
      </c>
      <c r="C727" s="1" t="s">
        <v>29</v>
      </c>
      <c r="D727" t="s">
        <v>258</v>
      </c>
      <c r="E727" t="s">
        <v>257</v>
      </c>
      <c r="F727">
        <v>4099</v>
      </c>
      <c r="G727">
        <v>33666122</v>
      </c>
      <c r="H727">
        <v>12.2</v>
      </c>
      <c r="I727" s="2" t="b">
        <f t="shared" si="22"/>
        <v>0</v>
      </c>
      <c r="J727" s="2" t="str">
        <f t="shared" si="23"/>
        <v>202165-74 yearsGR113-032</v>
      </c>
    </row>
    <row r="728" spans="2:10" x14ac:dyDescent="0.35">
      <c r="B728" s="1" t="s">
        <v>28</v>
      </c>
      <c r="C728" s="1" t="s">
        <v>29</v>
      </c>
      <c r="D728" t="s">
        <v>256</v>
      </c>
      <c r="E728" t="s">
        <v>255</v>
      </c>
      <c r="F728">
        <v>8224</v>
      </c>
      <c r="G728">
        <v>33666122</v>
      </c>
      <c r="H728">
        <v>24.4</v>
      </c>
      <c r="I728" s="2" t="b">
        <f t="shared" si="22"/>
        <v>0</v>
      </c>
      <c r="J728" s="2" t="str">
        <f t="shared" si="23"/>
        <v>202165-74 yearsGR113-033</v>
      </c>
    </row>
    <row r="729" spans="2:10" x14ac:dyDescent="0.35">
      <c r="B729" s="1" t="s">
        <v>28</v>
      </c>
      <c r="C729" s="1" t="s">
        <v>29</v>
      </c>
      <c r="D729" t="s">
        <v>254</v>
      </c>
      <c r="E729" t="s">
        <v>253</v>
      </c>
      <c r="F729">
        <v>4171</v>
      </c>
      <c r="G729">
        <v>33666122</v>
      </c>
      <c r="H729">
        <v>12.4</v>
      </c>
      <c r="I729" s="2" t="b">
        <f t="shared" si="22"/>
        <v>0</v>
      </c>
      <c r="J729" s="2" t="str">
        <f t="shared" si="23"/>
        <v>202165-74 yearsGR113-034</v>
      </c>
    </row>
    <row r="730" spans="2:10" x14ac:dyDescent="0.35">
      <c r="B730" s="1" t="s">
        <v>28</v>
      </c>
      <c r="C730" s="1" t="s">
        <v>29</v>
      </c>
      <c r="D730" t="s">
        <v>252</v>
      </c>
      <c r="E730" t="s">
        <v>251</v>
      </c>
      <c r="F730">
        <v>3854</v>
      </c>
      <c r="G730">
        <v>33666122</v>
      </c>
      <c r="H730">
        <v>11.4</v>
      </c>
      <c r="I730" s="2" t="b">
        <f t="shared" si="22"/>
        <v>0</v>
      </c>
      <c r="J730" s="2" t="str">
        <f t="shared" si="23"/>
        <v>202165-74 yearsGR113-035</v>
      </c>
    </row>
    <row r="731" spans="2:10" x14ac:dyDescent="0.35">
      <c r="B731" s="1" t="s">
        <v>28</v>
      </c>
      <c r="C731" s="1" t="s">
        <v>29</v>
      </c>
      <c r="D731" t="s">
        <v>250</v>
      </c>
      <c r="E731" t="s">
        <v>249</v>
      </c>
      <c r="F731">
        <v>5286</v>
      </c>
      <c r="G731">
        <v>33666122</v>
      </c>
      <c r="H731">
        <v>15.7</v>
      </c>
      <c r="I731" s="2" t="b">
        <f t="shared" si="22"/>
        <v>0</v>
      </c>
      <c r="J731" s="2" t="str">
        <f t="shared" si="23"/>
        <v>202165-74 yearsGR113-036</v>
      </c>
    </row>
    <row r="732" spans="2:10" x14ac:dyDescent="0.35">
      <c r="B732" s="1" t="s">
        <v>28</v>
      </c>
      <c r="C732" s="1" t="s">
        <v>29</v>
      </c>
      <c r="D732" t="s">
        <v>135</v>
      </c>
      <c r="E732" t="s">
        <v>134</v>
      </c>
      <c r="F732">
        <v>14978</v>
      </c>
      <c r="G732">
        <v>33666122</v>
      </c>
      <c r="H732">
        <v>44.5</v>
      </c>
      <c r="I732" s="2" t="b">
        <f t="shared" si="22"/>
        <v>0</v>
      </c>
      <c r="J732" s="2" t="str">
        <f t="shared" si="23"/>
        <v>202165-74 yearsGR113-037</v>
      </c>
    </row>
    <row r="733" spans="2:10" x14ac:dyDescent="0.35">
      <c r="B733" s="1" t="s">
        <v>28</v>
      </c>
      <c r="C733" s="1" t="s">
        <v>29</v>
      </c>
      <c r="D733" t="s">
        <v>248</v>
      </c>
      <c r="E733" t="s">
        <v>247</v>
      </c>
      <c r="F733">
        <v>259</v>
      </c>
      <c r="G733">
        <v>33666122</v>
      </c>
      <c r="H733">
        <v>0.8</v>
      </c>
      <c r="I733" s="2" t="b">
        <f t="shared" si="22"/>
        <v>0</v>
      </c>
      <c r="J733" s="2" t="str">
        <f t="shared" si="23"/>
        <v>202165-74 yearsGR113-038</v>
      </c>
    </row>
    <row r="734" spans="2:10" x14ac:dyDescent="0.35">
      <c r="B734" s="1" t="s">
        <v>28</v>
      </c>
      <c r="C734" s="1" t="s">
        <v>29</v>
      </c>
      <c r="D734" t="s">
        <v>133</v>
      </c>
      <c r="E734" t="s">
        <v>132</v>
      </c>
      <c r="F734">
        <v>5088</v>
      </c>
      <c r="G734">
        <v>33666122</v>
      </c>
      <c r="H734">
        <v>15.1</v>
      </c>
      <c r="I734" s="2" t="b">
        <f t="shared" si="22"/>
        <v>0</v>
      </c>
      <c r="J734" s="2" t="str">
        <f t="shared" si="23"/>
        <v>202165-74 yearsGR113-039</v>
      </c>
    </row>
    <row r="735" spans="2:10" x14ac:dyDescent="0.35">
      <c r="B735" s="1" t="s">
        <v>28</v>
      </c>
      <c r="C735" s="1" t="s">
        <v>29</v>
      </c>
      <c r="D735" t="s">
        <v>246</v>
      </c>
      <c r="E735" t="s">
        <v>245</v>
      </c>
      <c r="F735">
        <v>5996</v>
      </c>
      <c r="G735">
        <v>33666122</v>
      </c>
      <c r="H735">
        <v>17.8</v>
      </c>
      <c r="I735" s="2" t="b">
        <f t="shared" si="22"/>
        <v>0</v>
      </c>
      <c r="J735" s="2" t="str">
        <f t="shared" si="23"/>
        <v>202165-74 yearsGR113-040</v>
      </c>
    </row>
    <row r="736" spans="2:10" x14ac:dyDescent="0.35">
      <c r="B736" s="1" t="s">
        <v>28</v>
      </c>
      <c r="C736" s="1" t="s">
        <v>29</v>
      </c>
      <c r="D736" t="s">
        <v>244</v>
      </c>
      <c r="E736" t="s">
        <v>243</v>
      </c>
      <c r="F736">
        <v>3606</v>
      </c>
      <c r="G736">
        <v>33666122</v>
      </c>
      <c r="H736">
        <v>10.7</v>
      </c>
      <c r="I736" s="2" t="b">
        <f t="shared" si="22"/>
        <v>0</v>
      </c>
      <c r="J736" s="2" t="str">
        <f t="shared" si="23"/>
        <v>202165-74 yearsGR113-041</v>
      </c>
    </row>
    <row r="737" spans="2:10" x14ac:dyDescent="0.35">
      <c r="B737" s="1" t="s">
        <v>28</v>
      </c>
      <c r="C737" s="1" t="s">
        <v>29</v>
      </c>
      <c r="D737" t="s">
        <v>242</v>
      </c>
      <c r="E737" t="s">
        <v>241</v>
      </c>
      <c r="F737">
        <v>29</v>
      </c>
      <c r="G737">
        <v>33666122</v>
      </c>
      <c r="H737">
        <v>0.1</v>
      </c>
      <c r="I737" s="2" t="b">
        <f t="shared" si="22"/>
        <v>0</v>
      </c>
      <c r="J737" s="2" t="str">
        <f t="shared" si="23"/>
        <v>202165-74 yearsGR113-042</v>
      </c>
    </row>
    <row r="738" spans="2:10" x14ac:dyDescent="0.35">
      <c r="B738" s="1" t="s">
        <v>28</v>
      </c>
      <c r="C738" s="1" t="s">
        <v>29</v>
      </c>
      <c r="D738" t="s">
        <v>240</v>
      </c>
      <c r="E738" t="s">
        <v>239</v>
      </c>
      <c r="F738">
        <v>21468</v>
      </c>
      <c r="G738">
        <v>33666122</v>
      </c>
      <c r="H738">
        <v>63.8</v>
      </c>
      <c r="I738" s="2" t="b">
        <f t="shared" si="22"/>
        <v>0</v>
      </c>
      <c r="J738" s="2" t="str">
        <f t="shared" si="23"/>
        <v>202165-74 yearsGR113-043</v>
      </c>
    </row>
    <row r="739" spans="2:10" x14ac:dyDescent="0.35">
      <c r="B739" s="1" t="s">
        <v>28</v>
      </c>
      <c r="C739" s="1" t="s">
        <v>29</v>
      </c>
      <c r="D739" t="s">
        <v>238</v>
      </c>
      <c r="E739" t="s">
        <v>237</v>
      </c>
      <c r="F739">
        <v>3439</v>
      </c>
      <c r="G739">
        <v>33666122</v>
      </c>
      <c r="H739">
        <v>10.199999999999999</v>
      </c>
      <c r="I739" s="2" t="b">
        <f t="shared" si="22"/>
        <v>1</v>
      </c>
      <c r="J739" s="2" t="str">
        <f t="shared" si="23"/>
        <v>202165-74 yearsGR113-044</v>
      </c>
    </row>
    <row r="740" spans="2:10" x14ac:dyDescent="0.35">
      <c r="B740" s="1" t="s">
        <v>28</v>
      </c>
      <c r="C740" s="1" t="s">
        <v>29</v>
      </c>
      <c r="D740" t="s">
        <v>236</v>
      </c>
      <c r="E740" t="s">
        <v>235</v>
      </c>
      <c r="F740">
        <v>1086</v>
      </c>
      <c r="G740">
        <v>33666122</v>
      </c>
      <c r="H740">
        <v>3.2</v>
      </c>
      <c r="I740" s="2" t="b">
        <f t="shared" si="22"/>
        <v>1</v>
      </c>
      <c r="J740" s="2" t="str">
        <f t="shared" si="23"/>
        <v>202165-74 yearsGR113-045</v>
      </c>
    </row>
    <row r="741" spans="2:10" x14ac:dyDescent="0.35">
      <c r="B741" s="1" t="s">
        <v>28</v>
      </c>
      <c r="C741" s="1" t="s">
        <v>29</v>
      </c>
      <c r="D741" t="s">
        <v>131</v>
      </c>
      <c r="E741" t="s">
        <v>130</v>
      </c>
      <c r="F741">
        <v>27945</v>
      </c>
      <c r="G741">
        <v>33666122</v>
      </c>
      <c r="H741">
        <v>83</v>
      </c>
      <c r="I741" s="2" t="b">
        <f t="shared" si="22"/>
        <v>1</v>
      </c>
      <c r="J741" s="2" t="str">
        <f t="shared" si="23"/>
        <v>202165-74 yearsGR113-046</v>
      </c>
    </row>
    <row r="742" spans="2:10" x14ac:dyDescent="0.35">
      <c r="B742" s="1" t="s">
        <v>28</v>
      </c>
      <c r="C742" s="1" t="s">
        <v>29</v>
      </c>
      <c r="D742" t="s">
        <v>234</v>
      </c>
      <c r="E742" t="s">
        <v>233</v>
      </c>
      <c r="F742">
        <v>2198</v>
      </c>
      <c r="G742">
        <v>33666122</v>
      </c>
      <c r="H742">
        <v>6.5</v>
      </c>
      <c r="I742" s="2" t="b">
        <f t="shared" si="22"/>
        <v>1</v>
      </c>
      <c r="J742" s="2" t="str">
        <f t="shared" si="23"/>
        <v>202165-74 yearsGR113-047</v>
      </c>
    </row>
    <row r="743" spans="2:10" x14ac:dyDescent="0.35">
      <c r="B743" s="1" t="s">
        <v>28</v>
      </c>
      <c r="C743" s="1" t="s">
        <v>29</v>
      </c>
      <c r="D743" t="s">
        <v>232</v>
      </c>
      <c r="E743" t="s">
        <v>231</v>
      </c>
      <c r="F743">
        <v>2112</v>
      </c>
      <c r="G743">
        <v>33666122</v>
      </c>
      <c r="H743">
        <v>6.3</v>
      </c>
      <c r="I743" s="2" t="b">
        <f t="shared" si="22"/>
        <v>0</v>
      </c>
      <c r="J743" s="2" t="str">
        <f t="shared" si="23"/>
        <v>202165-74 yearsGR113-048</v>
      </c>
    </row>
    <row r="744" spans="2:10" x14ac:dyDescent="0.35">
      <c r="B744" s="1" t="s">
        <v>28</v>
      </c>
      <c r="C744" s="1" t="s">
        <v>29</v>
      </c>
      <c r="D744" t="s">
        <v>230</v>
      </c>
      <c r="E744" t="s">
        <v>229</v>
      </c>
      <c r="F744">
        <v>86</v>
      </c>
      <c r="G744">
        <v>33666122</v>
      </c>
      <c r="H744">
        <v>0.3</v>
      </c>
      <c r="I744" s="2" t="b">
        <f t="shared" si="22"/>
        <v>0</v>
      </c>
      <c r="J744" s="2" t="str">
        <f t="shared" si="23"/>
        <v>202165-74 yearsGR113-049</v>
      </c>
    </row>
    <row r="745" spans="2:10" x14ac:dyDescent="0.35">
      <c r="B745" s="1" t="s">
        <v>28</v>
      </c>
      <c r="C745" s="1" t="s">
        <v>29</v>
      </c>
      <c r="D745" t="s">
        <v>228</v>
      </c>
      <c r="E745" t="s">
        <v>227</v>
      </c>
      <c r="F745">
        <v>86</v>
      </c>
      <c r="G745">
        <v>33666122</v>
      </c>
      <c r="H745">
        <v>0.3</v>
      </c>
      <c r="I745" s="2" t="b">
        <f t="shared" si="22"/>
        <v>1</v>
      </c>
      <c r="J745" s="2" t="str">
        <f t="shared" si="23"/>
        <v>202165-74 yearsGR113-050</v>
      </c>
    </row>
    <row r="746" spans="2:10" x14ac:dyDescent="0.35">
      <c r="B746" s="1" t="s">
        <v>28</v>
      </c>
      <c r="C746" s="1" t="s">
        <v>29</v>
      </c>
      <c r="D746" t="s">
        <v>226</v>
      </c>
      <c r="E746" t="s">
        <v>225</v>
      </c>
      <c r="F746">
        <v>6252</v>
      </c>
      <c r="G746">
        <v>33666122</v>
      </c>
      <c r="H746">
        <v>18.600000000000001</v>
      </c>
      <c r="I746" s="2" t="b">
        <f t="shared" si="22"/>
        <v>1</v>
      </c>
      <c r="J746" s="2" t="str">
        <f t="shared" si="23"/>
        <v>202165-74 yearsGR113-051</v>
      </c>
    </row>
    <row r="747" spans="2:10" x14ac:dyDescent="0.35">
      <c r="B747" s="1" t="s">
        <v>28</v>
      </c>
      <c r="C747" s="1" t="s">
        <v>29</v>
      </c>
      <c r="D747" t="s">
        <v>224</v>
      </c>
      <c r="E747" t="s">
        <v>223</v>
      </c>
      <c r="F747">
        <v>8886</v>
      </c>
      <c r="G747">
        <v>33666122</v>
      </c>
      <c r="H747">
        <v>26.4</v>
      </c>
      <c r="I747" s="2" t="b">
        <f t="shared" si="22"/>
        <v>1</v>
      </c>
      <c r="J747" s="2" t="str">
        <f t="shared" si="23"/>
        <v>202165-74 yearsGR113-052</v>
      </c>
    </row>
    <row r="748" spans="2:10" x14ac:dyDescent="0.35">
      <c r="B748" s="1" t="s">
        <v>28</v>
      </c>
      <c r="C748" s="1" t="s">
        <v>29</v>
      </c>
      <c r="D748" t="s">
        <v>129</v>
      </c>
      <c r="E748" t="s">
        <v>128</v>
      </c>
      <c r="F748">
        <v>182530</v>
      </c>
      <c r="G748">
        <v>33666122</v>
      </c>
      <c r="H748">
        <v>542.20000000000005</v>
      </c>
      <c r="I748" s="2" t="b">
        <f t="shared" si="22"/>
        <v>0</v>
      </c>
      <c r="J748" s="2" t="str">
        <f t="shared" si="23"/>
        <v>202165-74 yearsGR113-053</v>
      </c>
    </row>
    <row r="749" spans="2:10" x14ac:dyDescent="0.35">
      <c r="B749" s="1" t="s">
        <v>28</v>
      </c>
      <c r="C749" s="1" t="s">
        <v>29</v>
      </c>
      <c r="D749" t="s">
        <v>127</v>
      </c>
      <c r="E749" t="s">
        <v>126</v>
      </c>
      <c r="F749">
        <v>140250</v>
      </c>
      <c r="G749">
        <v>33666122</v>
      </c>
      <c r="H749">
        <v>416.6</v>
      </c>
      <c r="I749" s="2" t="b">
        <f t="shared" si="22"/>
        <v>1</v>
      </c>
      <c r="J749" s="2" t="str">
        <f t="shared" si="23"/>
        <v>202165-74 yearsGR113-054</v>
      </c>
    </row>
    <row r="750" spans="2:10" x14ac:dyDescent="0.35">
      <c r="B750" s="1" t="s">
        <v>28</v>
      </c>
      <c r="C750" s="1" t="s">
        <v>29</v>
      </c>
      <c r="D750" t="s">
        <v>222</v>
      </c>
      <c r="E750" t="s">
        <v>221</v>
      </c>
      <c r="F750">
        <v>755</v>
      </c>
      <c r="G750">
        <v>33666122</v>
      </c>
      <c r="H750">
        <v>2.2000000000000002</v>
      </c>
      <c r="I750" s="2" t="b">
        <f t="shared" si="22"/>
        <v>0</v>
      </c>
      <c r="J750" s="2" t="str">
        <f t="shared" si="23"/>
        <v>202165-74 yearsGR113-055</v>
      </c>
    </row>
    <row r="751" spans="2:10" x14ac:dyDescent="0.35">
      <c r="B751" s="1" t="s">
        <v>28</v>
      </c>
      <c r="C751" s="1" t="s">
        <v>29</v>
      </c>
      <c r="D751" t="s">
        <v>220</v>
      </c>
      <c r="E751" t="s">
        <v>219</v>
      </c>
      <c r="F751">
        <v>12760</v>
      </c>
      <c r="G751">
        <v>33666122</v>
      </c>
      <c r="H751">
        <v>37.9</v>
      </c>
      <c r="I751" s="2" t="b">
        <f t="shared" si="22"/>
        <v>0</v>
      </c>
      <c r="J751" s="2" t="str">
        <f t="shared" si="23"/>
        <v>202165-74 yearsGR113-056</v>
      </c>
    </row>
    <row r="752" spans="2:10" x14ac:dyDescent="0.35">
      <c r="B752" s="1" t="s">
        <v>28</v>
      </c>
      <c r="C752" s="1" t="s">
        <v>29</v>
      </c>
      <c r="D752" t="s">
        <v>125</v>
      </c>
      <c r="E752" t="s">
        <v>124</v>
      </c>
      <c r="F752">
        <v>2087</v>
      </c>
      <c r="G752">
        <v>33666122</v>
      </c>
      <c r="H752">
        <v>6.2</v>
      </c>
      <c r="I752" s="2" t="b">
        <f t="shared" si="22"/>
        <v>0</v>
      </c>
      <c r="J752" s="2" t="str">
        <f t="shared" si="23"/>
        <v>202165-74 yearsGR113-057</v>
      </c>
    </row>
    <row r="753" spans="2:10" x14ac:dyDescent="0.35">
      <c r="B753" s="1" t="s">
        <v>28</v>
      </c>
      <c r="C753" s="1" t="s">
        <v>29</v>
      </c>
      <c r="D753" t="s">
        <v>123</v>
      </c>
      <c r="E753" t="s">
        <v>122</v>
      </c>
      <c r="F753">
        <v>83934</v>
      </c>
      <c r="G753">
        <v>33666122</v>
      </c>
      <c r="H753">
        <v>249.3</v>
      </c>
      <c r="I753" s="2" t="b">
        <f t="shared" si="22"/>
        <v>0</v>
      </c>
      <c r="J753" s="2" t="str">
        <f t="shared" si="23"/>
        <v>202165-74 yearsGR113-058</v>
      </c>
    </row>
    <row r="754" spans="2:10" x14ac:dyDescent="0.35">
      <c r="B754" s="1" t="s">
        <v>28</v>
      </c>
      <c r="C754" s="1" t="s">
        <v>29</v>
      </c>
      <c r="D754" t="s">
        <v>121</v>
      </c>
      <c r="E754" t="s">
        <v>120</v>
      </c>
      <c r="F754">
        <v>27039</v>
      </c>
      <c r="G754">
        <v>33666122</v>
      </c>
      <c r="H754">
        <v>80.3</v>
      </c>
      <c r="I754" s="2" t="b">
        <f t="shared" si="22"/>
        <v>0</v>
      </c>
      <c r="J754" s="2" t="str">
        <f t="shared" si="23"/>
        <v>202165-74 yearsGR113-059</v>
      </c>
    </row>
    <row r="755" spans="2:10" x14ac:dyDescent="0.35">
      <c r="B755" s="1" t="s">
        <v>28</v>
      </c>
      <c r="C755" s="1" t="s">
        <v>29</v>
      </c>
      <c r="D755" t="s">
        <v>218</v>
      </c>
      <c r="E755" t="s">
        <v>217</v>
      </c>
      <c r="F755">
        <v>1136</v>
      </c>
      <c r="G755">
        <v>33666122</v>
      </c>
      <c r="H755">
        <v>3.4</v>
      </c>
      <c r="I755" s="2" t="b">
        <f t="shared" si="22"/>
        <v>0</v>
      </c>
      <c r="J755" s="2" t="str">
        <f t="shared" si="23"/>
        <v>202165-74 yearsGR113-060</v>
      </c>
    </row>
    <row r="756" spans="2:10" x14ac:dyDescent="0.35">
      <c r="B756" s="1" t="s">
        <v>28</v>
      </c>
      <c r="C756" s="1" t="s">
        <v>29</v>
      </c>
      <c r="D756" t="s">
        <v>119</v>
      </c>
      <c r="E756" t="s">
        <v>118</v>
      </c>
      <c r="F756">
        <v>55759</v>
      </c>
      <c r="G756">
        <v>33666122</v>
      </c>
      <c r="H756">
        <v>165.6</v>
      </c>
      <c r="I756" s="2" t="b">
        <f t="shared" si="22"/>
        <v>0</v>
      </c>
      <c r="J756" s="2" t="str">
        <f t="shared" si="23"/>
        <v>202165-74 yearsGR113-061</v>
      </c>
    </row>
    <row r="757" spans="2:10" x14ac:dyDescent="0.35">
      <c r="B757" s="1" t="s">
        <v>28</v>
      </c>
      <c r="C757" s="1" t="s">
        <v>29</v>
      </c>
      <c r="D757" t="s">
        <v>117</v>
      </c>
      <c r="E757" t="s">
        <v>116</v>
      </c>
      <c r="F757">
        <v>20676</v>
      </c>
      <c r="G757">
        <v>33666122</v>
      </c>
      <c r="H757">
        <v>61.4</v>
      </c>
      <c r="I757" s="2" t="b">
        <f t="shared" si="22"/>
        <v>0</v>
      </c>
      <c r="J757" s="2" t="str">
        <f t="shared" si="23"/>
        <v>202165-74 yearsGR113-062</v>
      </c>
    </row>
    <row r="758" spans="2:10" x14ac:dyDescent="0.35">
      <c r="B758" s="1" t="s">
        <v>28</v>
      </c>
      <c r="C758" s="1" t="s">
        <v>29</v>
      </c>
      <c r="D758" t="s">
        <v>115</v>
      </c>
      <c r="E758" t="s">
        <v>114</v>
      </c>
      <c r="F758">
        <v>35083</v>
      </c>
      <c r="G758">
        <v>33666122</v>
      </c>
      <c r="H758">
        <v>104.2</v>
      </c>
      <c r="I758" s="2" t="b">
        <f t="shared" si="22"/>
        <v>0</v>
      </c>
      <c r="J758" s="2" t="str">
        <f t="shared" si="23"/>
        <v>202165-74 yearsGR113-063</v>
      </c>
    </row>
    <row r="759" spans="2:10" x14ac:dyDescent="0.35">
      <c r="B759" s="1" t="s">
        <v>28</v>
      </c>
      <c r="C759" s="1" t="s">
        <v>29</v>
      </c>
      <c r="D759" t="s">
        <v>113</v>
      </c>
      <c r="E759" t="s">
        <v>112</v>
      </c>
      <c r="F759">
        <v>40714</v>
      </c>
      <c r="G759">
        <v>33666122</v>
      </c>
      <c r="H759">
        <v>120.9</v>
      </c>
      <c r="I759" s="2" t="b">
        <f t="shared" si="22"/>
        <v>0</v>
      </c>
      <c r="J759" s="2" t="str">
        <f t="shared" si="23"/>
        <v>202165-74 yearsGR113-064</v>
      </c>
    </row>
    <row r="760" spans="2:10" x14ac:dyDescent="0.35">
      <c r="B760" s="1" t="s">
        <v>28</v>
      </c>
      <c r="C760" s="1" t="s">
        <v>29</v>
      </c>
      <c r="D760" t="s">
        <v>111</v>
      </c>
      <c r="E760" t="s">
        <v>110</v>
      </c>
      <c r="F760">
        <v>381</v>
      </c>
      <c r="G760">
        <v>33666122</v>
      </c>
      <c r="H760">
        <v>1.1000000000000001</v>
      </c>
      <c r="I760" s="2" t="b">
        <f t="shared" si="22"/>
        <v>0</v>
      </c>
      <c r="J760" s="2" t="str">
        <f t="shared" si="23"/>
        <v>202165-74 yearsGR113-065</v>
      </c>
    </row>
    <row r="761" spans="2:10" x14ac:dyDescent="0.35">
      <c r="B761" s="1" t="s">
        <v>28</v>
      </c>
      <c r="C761" s="1" t="s">
        <v>29</v>
      </c>
      <c r="D761" t="s">
        <v>216</v>
      </c>
      <c r="E761" t="s">
        <v>215</v>
      </c>
      <c r="F761">
        <v>250</v>
      </c>
      <c r="G761">
        <v>33666122</v>
      </c>
      <c r="H761">
        <v>0.7</v>
      </c>
      <c r="I761" s="2" t="b">
        <f t="shared" si="22"/>
        <v>0</v>
      </c>
      <c r="J761" s="2" t="str">
        <f t="shared" si="23"/>
        <v>202165-74 yearsGR113-066</v>
      </c>
    </row>
    <row r="762" spans="2:10" x14ac:dyDescent="0.35">
      <c r="B762" s="1" t="s">
        <v>28</v>
      </c>
      <c r="C762" s="1" t="s">
        <v>29</v>
      </c>
      <c r="D762" t="s">
        <v>214</v>
      </c>
      <c r="E762" t="s">
        <v>213</v>
      </c>
      <c r="F762">
        <v>12444</v>
      </c>
      <c r="G762">
        <v>33666122</v>
      </c>
      <c r="H762">
        <v>37</v>
      </c>
      <c r="I762" s="2" t="b">
        <f t="shared" si="22"/>
        <v>0</v>
      </c>
      <c r="J762" s="2" t="str">
        <f t="shared" si="23"/>
        <v>202165-74 yearsGR113-067</v>
      </c>
    </row>
    <row r="763" spans="2:10" x14ac:dyDescent="0.35">
      <c r="B763" s="1" t="s">
        <v>28</v>
      </c>
      <c r="C763" s="1" t="s">
        <v>29</v>
      </c>
      <c r="D763" t="s">
        <v>109</v>
      </c>
      <c r="E763" t="s">
        <v>108</v>
      </c>
      <c r="F763">
        <v>27639</v>
      </c>
      <c r="G763">
        <v>33666122</v>
      </c>
      <c r="H763">
        <v>82.1</v>
      </c>
      <c r="I763" s="2" t="b">
        <f t="shared" si="22"/>
        <v>0</v>
      </c>
      <c r="J763" s="2" t="str">
        <f t="shared" si="23"/>
        <v>202165-74 yearsGR113-068</v>
      </c>
    </row>
    <row r="764" spans="2:10" x14ac:dyDescent="0.35">
      <c r="B764" s="1" t="s">
        <v>28</v>
      </c>
      <c r="C764" s="1" t="s">
        <v>29</v>
      </c>
      <c r="D764" t="s">
        <v>212</v>
      </c>
      <c r="E764" t="s">
        <v>211</v>
      </c>
      <c r="F764">
        <v>8369</v>
      </c>
      <c r="G764">
        <v>33666122</v>
      </c>
      <c r="H764">
        <v>24.9</v>
      </c>
      <c r="I764" s="2" t="b">
        <f t="shared" si="22"/>
        <v>1</v>
      </c>
      <c r="J764" s="2" t="str">
        <f t="shared" si="23"/>
        <v>202165-74 yearsGR113-069</v>
      </c>
    </row>
    <row r="765" spans="2:10" x14ac:dyDescent="0.35">
      <c r="B765" s="1" t="s">
        <v>28</v>
      </c>
      <c r="C765" s="1" t="s">
        <v>29</v>
      </c>
      <c r="D765" t="s">
        <v>107</v>
      </c>
      <c r="E765" t="s">
        <v>106</v>
      </c>
      <c r="F765">
        <v>28327</v>
      </c>
      <c r="G765">
        <v>33666122</v>
      </c>
      <c r="H765">
        <v>84.1</v>
      </c>
      <c r="I765" s="2" t="b">
        <f t="shared" si="22"/>
        <v>1</v>
      </c>
      <c r="J765" s="2" t="str">
        <f t="shared" si="23"/>
        <v>202165-74 yearsGR113-070</v>
      </c>
    </row>
    <row r="766" spans="2:10" x14ac:dyDescent="0.35">
      <c r="B766" s="1" t="s">
        <v>28</v>
      </c>
      <c r="C766" s="1" t="s">
        <v>29</v>
      </c>
      <c r="D766" t="s">
        <v>210</v>
      </c>
      <c r="E766" t="s">
        <v>209</v>
      </c>
      <c r="F766">
        <v>693</v>
      </c>
      <c r="G766">
        <v>33666122</v>
      </c>
      <c r="H766">
        <v>2.1</v>
      </c>
      <c r="I766" s="2" t="b">
        <f t="shared" si="22"/>
        <v>1</v>
      </c>
      <c r="J766" s="2" t="str">
        <f t="shared" si="23"/>
        <v>202165-74 yearsGR113-071</v>
      </c>
    </row>
    <row r="767" spans="2:10" x14ac:dyDescent="0.35">
      <c r="B767" s="1" t="s">
        <v>28</v>
      </c>
      <c r="C767" s="1" t="s">
        <v>29</v>
      </c>
      <c r="D767" t="s">
        <v>208</v>
      </c>
      <c r="E767" t="s">
        <v>207</v>
      </c>
      <c r="F767">
        <v>4891</v>
      </c>
      <c r="G767">
        <v>33666122</v>
      </c>
      <c r="H767">
        <v>14.5</v>
      </c>
      <c r="I767" s="2" t="b">
        <f t="shared" si="22"/>
        <v>0</v>
      </c>
      <c r="J767" s="2" t="str">
        <f t="shared" si="23"/>
        <v>202165-74 yearsGR113-072</v>
      </c>
    </row>
    <row r="768" spans="2:10" x14ac:dyDescent="0.35">
      <c r="B768" s="1" t="s">
        <v>28</v>
      </c>
      <c r="C768" s="1" t="s">
        <v>29</v>
      </c>
      <c r="D768" t="s">
        <v>206</v>
      </c>
      <c r="E768" t="s">
        <v>205</v>
      </c>
      <c r="F768">
        <v>2422</v>
      </c>
      <c r="G768">
        <v>33666122</v>
      </c>
      <c r="H768">
        <v>7.2</v>
      </c>
      <c r="I768" s="2" t="b">
        <f t="shared" si="22"/>
        <v>1</v>
      </c>
      <c r="J768" s="2" t="str">
        <f t="shared" si="23"/>
        <v>202165-74 yearsGR113-073</v>
      </c>
    </row>
    <row r="769" spans="2:10" x14ac:dyDescent="0.35">
      <c r="B769" s="1" t="s">
        <v>28</v>
      </c>
      <c r="C769" s="1" t="s">
        <v>29</v>
      </c>
      <c r="D769" t="s">
        <v>204</v>
      </c>
      <c r="E769" t="s">
        <v>203</v>
      </c>
      <c r="F769">
        <v>2469</v>
      </c>
      <c r="G769">
        <v>33666122</v>
      </c>
      <c r="H769">
        <v>7.3</v>
      </c>
      <c r="I769" s="2" t="b">
        <f t="shared" si="22"/>
        <v>0</v>
      </c>
      <c r="J769" s="2" t="str">
        <f t="shared" si="23"/>
        <v>202165-74 yearsGR113-074</v>
      </c>
    </row>
    <row r="770" spans="2:10" x14ac:dyDescent="0.35">
      <c r="B770" s="1" t="s">
        <v>28</v>
      </c>
      <c r="C770" s="1" t="s">
        <v>29</v>
      </c>
      <c r="D770" t="s">
        <v>105</v>
      </c>
      <c r="E770" t="s">
        <v>104</v>
      </c>
      <c r="F770">
        <v>1140</v>
      </c>
      <c r="G770">
        <v>33666122</v>
      </c>
      <c r="H770">
        <v>3.4</v>
      </c>
      <c r="I770" s="2" t="b">
        <f t="shared" si="22"/>
        <v>0</v>
      </c>
      <c r="J770" s="2" t="str">
        <f t="shared" si="23"/>
        <v>202165-74 yearsGR113-075</v>
      </c>
    </row>
    <row r="771" spans="2:10" x14ac:dyDescent="0.35">
      <c r="B771" s="1" t="s">
        <v>28</v>
      </c>
      <c r="C771" s="1" t="s">
        <v>29</v>
      </c>
      <c r="D771" t="s">
        <v>103</v>
      </c>
      <c r="E771" t="s">
        <v>102</v>
      </c>
      <c r="F771">
        <v>8518</v>
      </c>
      <c r="G771">
        <v>33666122</v>
      </c>
      <c r="H771">
        <v>25.3</v>
      </c>
      <c r="I771" s="2" t="b">
        <f t="shared" ref="I771:I834" si="24">LEFT(D771,1)="#"</f>
        <v>1</v>
      </c>
      <c r="J771" s="2" t="str">
        <f t="shared" ref="J771:J834" si="25">"2021"&amp;B771&amp;E771</f>
        <v>202165-74 yearsGR113-076</v>
      </c>
    </row>
    <row r="772" spans="2:10" x14ac:dyDescent="0.35">
      <c r="B772" s="1" t="s">
        <v>28</v>
      </c>
      <c r="C772" s="1" t="s">
        <v>29</v>
      </c>
      <c r="D772" t="s">
        <v>202</v>
      </c>
      <c r="E772" t="s">
        <v>201</v>
      </c>
      <c r="F772">
        <v>149</v>
      </c>
      <c r="G772">
        <v>33666122</v>
      </c>
      <c r="H772">
        <v>0.4</v>
      </c>
      <c r="I772" s="2" t="b">
        <f t="shared" si="24"/>
        <v>0</v>
      </c>
      <c r="J772" s="2" t="str">
        <f t="shared" si="25"/>
        <v>202165-74 yearsGR113-077</v>
      </c>
    </row>
    <row r="773" spans="2:10" x14ac:dyDescent="0.35">
      <c r="B773" s="1" t="s">
        <v>28</v>
      </c>
      <c r="C773" s="1" t="s">
        <v>29</v>
      </c>
      <c r="D773" t="s">
        <v>101</v>
      </c>
      <c r="E773" t="s">
        <v>100</v>
      </c>
      <c r="F773">
        <v>8369</v>
      </c>
      <c r="G773">
        <v>33666122</v>
      </c>
      <c r="H773">
        <v>24.9</v>
      </c>
      <c r="I773" s="2" t="b">
        <f t="shared" si="24"/>
        <v>0</v>
      </c>
      <c r="J773" s="2" t="str">
        <f t="shared" si="25"/>
        <v>202165-74 yearsGR113-078</v>
      </c>
    </row>
    <row r="774" spans="2:10" x14ac:dyDescent="0.35">
      <c r="B774" s="1" t="s">
        <v>28</v>
      </c>
      <c r="C774" s="1" t="s">
        <v>29</v>
      </c>
      <c r="D774" t="s">
        <v>200</v>
      </c>
      <c r="E774" t="s">
        <v>199</v>
      </c>
      <c r="F774">
        <v>35</v>
      </c>
      <c r="G774">
        <v>33666122</v>
      </c>
      <c r="H774">
        <v>0.1</v>
      </c>
      <c r="I774" s="2" t="b">
        <f t="shared" si="24"/>
        <v>0</v>
      </c>
      <c r="J774" s="2" t="str">
        <f t="shared" si="25"/>
        <v>202165-74 yearsGR113-079</v>
      </c>
    </row>
    <row r="775" spans="2:10" x14ac:dyDescent="0.35">
      <c r="B775" s="1" t="s">
        <v>28</v>
      </c>
      <c r="C775" s="1" t="s">
        <v>29</v>
      </c>
      <c r="D775" t="s">
        <v>198</v>
      </c>
      <c r="E775" t="s">
        <v>197</v>
      </c>
      <c r="F775">
        <v>22</v>
      </c>
      <c r="G775">
        <v>33666122</v>
      </c>
      <c r="H775">
        <v>0.1</v>
      </c>
      <c r="I775" s="2" t="b">
        <f t="shared" si="24"/>
        <v>1</v>
      </c>
      <c r="J775" s="2" t="str">
        <f t="shared" si="25"/>
        <v>202165-74 yearsGR113-080</v>
      </c>
    </row>
    <row r="776" spans="2:10" x14ac:dyDescent="0.35">
      <c r="B776" s="1" t="s">
        <v>28</v>
      </c>
      <c r="C776" s="1" t="s">
        <v>29</v>
      </c>
      <c r="D776" t="s">
        <v>196</v>
      </c>
      <c r="E776" t="s">
        <v>195</v>
      </c>
      <c r="F776">
        <v>13</v>
      </c>
      <c r="G776">
        <v>33666122</v>
      </c>
      <c r="H776" t="s">
        <v>10</v>
      </c>
      <c r="I776" s="2" t="b">
        <f t="shared" si="24"/>
        <v>0</v>
      </c>
      <c r="J776" s="2" t="str">
        <f t="shared" si="25"/>
        <v>202165-74 yearsGR113-081</v>
      </c>
    </row>
    <row r="777" spans="2:10" x14ac:dyDescent="0.35">
      <c r="B777" s="1" t="s">
        <v>28</v>
      </c>
      <c r="C777" s="1" t="s">
        <v>29</v>
      </c>
      <c r="D777" t="s">
        <v>99</v>
      </c>
      <c r="E777" t="s">
        <v>98</v>
      </c>
      <c r="F777">
        <v>37932</v>
      </c>
      <c r="G777">
        <v>33666122</v>
      </c>
      <c r="H777">
        <v>112.7</v>
      </c>
      <c r="I777" s="2" t="b">
        <f t="shared" si="24"/>
        <v>1</v>
      </c>
      <c r="J777" s="2" t="str">
        <f t="shared" si="25"/>
        <v>202165-74 yearsGR113-082</v>
      </c>
    </row>
    <row r="778" spans="2:10" x14ac:dyDescent="0.35">
      <c r="B778" s="1" t="s">
        <v>28</v>
      </c>
      <c r="C778" s="1" t="s">
        <v>29</v>
      </c>
      <c r="D778" t="s">
        <v>194</v>
      </c>
      <c r="E778" t="s">
        <v>193</v>
      </c>
      <c r="F778">
        <v>75</v>
      </c>
      <c r="G778">
        <v>33666122</v>
      </c>
      <c r="H778">
        <v>0.2</v>
      </c>
      <c r="I778" s="2" t="b">
        <f t="shared" si="24"/>
        <v>0</v>
      </c>
      <c r="J778" s="2" t="str">
        <f t="shared" si="25"/>
        <v>202165-74 yearsGR113-083</v>
      </c>
    </row>
    <row r="779" spans="2:10" x14ac:dyDescent="0.35">
      <c r="B779" s="1" t="s">
        <v>28</v>
      </c>
      <c r="C779" s="1" t="s">
        <v>29</v>
      </c>
      <c r="D779" t="s">
        <v>192</v>
      </c>
      <c r="E779" t="s">
        <v>191</v>
      </c>
      <c r="F779">
        <v>2133</v>
      </c>
      <c r="G779">
        <v>33666122</v>
      </c>
      <c r="H779">
        <v>6.3</v>
      </c>
      <c r="I779" s="2" t="b">
        <f t="shared" si="24"/>
        <v>0</v>
      </c>
      <c r="J779" s="2" t="str">
        <f t="shared" si="25"/>
        <v>202165-74 yearsGR113-084</v>
      </c>
    </row>
    <row r="780" spans="2:10" x14ac:dyDescent="0.35">
      <c r="B780" s="1" t="s">
        <v>28</v>
      </c>
      <c r="C780" s="1" t="s">
        <v>29</v>
      </c>
      <c r="D780" t="s">
        <v>190</v>
      </c>
      <c r="E780" t="s">
        <v>189</v>
      </c>
      <c r="F780">
        <v>579</v>
      </c>
      <c r="G780">
        <v>33666122</v>
      </c>
      <c r="H780">
        <v>1.7</v>
      </c>
      <c r="I780" s="2" t="b">
        <f t="shared" si="24"/>
        <v>0</v>
      </c>
      <c r="J780" s="2" t="str">
        <f t="shared" si="25"/>
        <v>202165-74 yearsGR113-085</v>
      </c>
    </row>
    <row r="781" spans="2:10" x14ac:dyDescent="0.35">
      <c r="B781" s="1" t="s">
        <v>28</v>
      </c>
      <c r="C781" s="1" t="s">
        <v>29</v>
      </c>
      <c r="D781" t="s">
        <v>97</v>
      </c>
      <c r="E781" t="s">
        <v>96</v>
      </c>
      <c r="F781">
        <v>35145</v>
      </c>
      <c r="G781">
        <v>33666122</v>
      </c>
      <c r="H781">
        <v>104.4</v>
      </c>
      <c r="I781" s="2" t="b">
        <f t="shared" si="24"/>
        <v>0</v>
      </c>
      <c r="J781" s="2" t="str">
        <f t="shared" si="25"/>
        <v>202165-74 yearsGR113-086</v>
      </c>
    </row>
    <row r="782" spans="2:10" x14ac:dyDescent="0.35">
      <c r="B782" s="1" t="s">
        <v>28</v>
      </c>
      <c r="C782" s="1" t="s">
        <v>29</v>
      </c>
      <c r="D782" t="s">
        <v>188</v>
      </c>
      <c r="E782" t="s">
        <v>187</v>
      </c>
      <c r="F782">
        <v>123</v>
      </c>
      <c r="G782">
        <v>33666122</v>
      </c>
      <c r="H782">
        <v>0.4</v>
      </c>
      <c r="I782" s="2" t="b">
        <f t="shared" si="24"/>
        <v>1</v>
      </c>
      <c r="J782" s="2" t="str">
        <f t="shared" si="25"/>
        <v>202165-74 yearsGR113-087</v>
      </c>
    </row>
    <row r="783" spans="2:10" x14ac:dyDescent="0.35">
      <c r="B783" s="1" t="s">
        <v>28</v>
      </c>
      <c r="C783" s="1" t="s">
        <v>29</v>
      </c>
      <c r="D783" t="s">
        <v>95</v>
      </c>
      <c r="E783" t="s">
        <v>94</v>
      </c>
      <c r="F783">
        <v>3758</v>
      </c>
      <c r="G783">
        <v>33666122</v>
      </c>
      <c r="H783">
        <v>11.2</v>
      </c>
      <c r="I783" s="2" t="b">
        <f t="shared" si="24"/>
        <v>1</v>
      </c>
      <c r="J783" s="2" t="str">
        <f t="shared" si="25"/>
        <v>202165-74 yearsGR113-088</v>
      </c>
    </row>
    <row r="784" spans="2:10" x14ac:dyDescent="0.35">
      <c r="B784" s="1" t="s">
        <v>28</v>
      </c>
      <c r="C784" s="1" t="s">
        <v>29</v>
      </c>
      <c r="D784" t="s">
        <v>186</v>
      </c>
      <c r="E784" t="s">
        <v>185</v>
      </c>
      <c r="F784">
        <v>10773</v>
      </c>
      <c r="G784">
        <v>33666122</v>
      </c>
      <c r="H784">
        <v>32</v>
      </c>
      <c r="I784" s="2" t="b">
        <f t="shared" si="24"/>
        <v>0</v>
      </c>
      <c r="J784" s="2" t="str">
        <f t="shared" si="25"/>
        <v>202165-74 yearsGR113-089</v>
      </c>
    </row>
    <row r="785" spans="2:10" x14ac:dyDescent="0.35">
      <c r="B785" s="1" t="s">
        <v>28</v>
      </c>
      <c r="C785" s="1" t="s">
        <v>29</v>
      </c>
      <c r="D785" t="s">
        <v>184</v>
      </c>
      <c r="E785" t="s">
        <v>183</v>
      </c>
      <c r="F785">
        <v>928</v>
      </c>
      <c r="G785">
        <v>33666122</v>
      </c>
      <c r="H785">
        <v>2.8</v>
      </c>
      <c r="I785" s="2" t="b">
        <f t="shared" si="24"/>
        <v>1</v>
      </c>
      <c r="J785" s="2" t="str">
        <f t="shared" si="25"/>
        <v>202165-74 yearsGR113-090</v>
      </c>
    </row>
    <row r="786" spans="2:10" x14ac:dyDescent="0.35">
      <c r="B786" s="1" t="s">
        <v>28</v>
      </c>
      <c r="C786" s="1" t="s">
        <v>29</v>
      </c>
      <c r="D786" t="s">
        <v>182</v>
      </c>
      <c r="E786" t="s">
        <v>181</v>
      </c>
      <c r="F786">
        <v>96</v>
      </c>
      <c r="G786">
        <v>33666122</v>
      </c>
      <c r="H786">
        <v>0.3</v>
      </c>
      <c r="I786" s="2" t="b">
        <f t="shared" si="24"/>
        <v>1</v>
      </c>
      <c r="J786" s="2" t="str">
        <f t="shared" si="25"/>
        <v>202165-74 yearsGR113-091</v>
      </c>
    </row>
    <row r="787" spans="2:10" x14ac:dyDescent="0.35">
      <c r="B787" s="1" t="s">
        <v>28</v>
      </c>
      <c r="C787" s="1" t="s">
        <v>29</v>
      </c>
      <c r="D787" t="s">
        <v>180</v>
      </c>
      <c r="E787" t="s">
        <v>179</v>
      </c>
      <c r="F787">
        <v>478</v>
      </c>
      <c r="G787">
        <v>33666122</v>
      </c>
      <c r="H787">
        <v>1.4</v>
      </c>
      <c r="I787" s="2" t="b">
        <f t="shared" si="24"/>
        <v>1</v>
      </c>
      <c r="J787" s="2" t="str">
        <f t="shared" si="25"/>
        <v>202165-74 yearsGR113-092</v>
      </c>
    </row>
    <row r="788" spans="2:10" x14ac:dyDescent="0.35">
      <c r="B788" s="1" t="s">
        <v>28</v>
      </c>
      <c r="C788" s="1" t="s">
        <v>29</v>
      </c>
      <c r="D788" t="s">
        <v>93</v>
      </c>
      <c r="E788" t="s">
        <v>92</v>
      </c>
      <c r="F788">
        <v>12934</v>
      </c>
      <c r="G788">
        <v>33666122</v>
      </c>
      <c r="H788">
        <v>38.4</v>
      </c>
      <c r="I788" s="2" t="b">
        <f t="shared" si="24"/>
        <v>1</v>
      </c>
      <c r="J788" s="2" t="str">
        <f t="shared" si="25"/>
        <v>202165-74 yearsGR113-093</v>
      </c>
    </row>
    <row r="789" spans="2:10" x14ac:dyDescent="0.35">
      <c r="B789" s="1" t="s">
        <v>28</v>
      </c>
      <c r="C789" s="1" t="s">
        <v>29</v>
      </c>
      <c r="D789" t="s">
        <v>91</v>
      </c>
      <c r="E789" t="s">
        <v>90</v>
      </c>
      <c r="F789">
        <v>6140</v>
      </c>
      <c r="G789">
        <v>33666122</v>
      </c>
      <c r="H789">
        <v>18.2</v>
      </c>
      <c r="I789" s="2" t="b">
        <f t="shared" si="24"/>
        <v>0</v>
      </c>
      <c r="J789" s="2" t="str">
        <f t="shared" si="25"/>
        <v>202165-74 yearsGR113-094</v>
      </c>
    </row>
    <row r="790" spans="2:10" x14ac:dyDescent="0.35">
      <c r="B790" s="1" t="s">
        <v>28</v>
      </c>
      <c r="C790" s="1" t="s">
        <v>29</v>
      </c>
      <c r="D790" t="s">
        <v>178</v>
      </c>
      <c r="E790" t="s">
        <v>177</v>
      </c>
      <c r="F790">
        <v>6794</v>
      </c>
      <c r="G790">
        <v>33666122</v>
      </c>
      <c r="H790">
        <v>20.2</v>
      </c>
      <c r="I790" s="2" t="b">
        <f t="shared" si="24"/>
        <v>0</v>
      </c>
      <c r="J790" s="2" t="str">
        <f t="shared" si="25"/>
        <v>202165-74 yearsGR113-095</v>
      </c>
    </row>
    <row r="791" spans="2:10" x14ac:dyDescent="0.35">
      <c r="B791" s="1" t="s">
        <v>28</v>
      </c>
      <c r="C791" s="1" t="s">
        <v>29</v>
      </c>
      <c r="D791" t="s">
        <v>176</v>
      </c>
      <c r="E791" t="s">
        <v>175</v>
      </c>
      <c r="F791">
        <v>958</v>
      </c>
      <c r="G791">
        <v>33666122</v>
      </c>
      <c r="H791">
        <v>2.8</v>
      </c>
      <c r="I791" s="2" t="b">
        <f t="shared" si="24"/>
        <v>1</v>
      </c>
      <c r="J791" s="2" t="str">
        <f t="shared" si="25"/>
        <v>202165-74 yearsGR113-096</v>
      </c>
    </row>
    <row r="792" spans="2:10" x14ac:dyDescent="0.35">
      <c r="B792" s="1" t="s">
        <v>28</v>
      </c>
      <c r="C792" s="1" t="s">
        <v>29</v>
      </c>
      <c r="D792" t="s">
        <v>89</v>
      </c>
      <c r="E792" t="s">
        <v>88</v>
      </c>
      <c r="F792">
        <v>12245</v>
      </c>
      <c r="G792">
        <v>33666122</v>
      </c>
      <c r="H792">
        <v>36.4</v>
      </c>
      <c r="I792" s="2" t="b">
        <f t="shared" si="24"/>
        <v>1</v>
      </c>
      <c r="J792" s="2" t="str">
        <f t="shared" si="25"/>
        <v>202165-74 yearsGR113-097</v>
      </c>
    </row>
    <row r="793" spans="2:10" x14ac:dyDescent="0.35">
      <c r="B793" s="1" t="s">
        <v>28</v>
      </c>
      <c r="C793" s="1" t="s">
        <v>29</v>
      </c>
      <c r="D793" t="s">
        <v>174</v>
      </c>
      <c r="E793" t="s">
        <v>173</v>
      </c>
      <c r="F793">
        <v>155</v>
      </c>
      <c r="G793">
        <v>33666122</v>
      </c>
      <c r="H793">
        <v>0.5</v>
      </c>
      <c r="I793" s="2" t="b">
        <f t="shared" si="24"/>
        <v>0</v>
      </c>
      <c r="J793" s="2" t="str">
        <f t="shared" si="25"/>
        <v>202165-74 yearsGR113-098</v>
      </c>
    </row>
    <row r="794" spans="2:10" x14ac:dyDescent="0.35">
      <c r="B794" s="1" t="s">
        <v>28</v>
      </c>
      <c r="C794" s="1" t="s">
        <v>29</v>
      </c>
      <c r="D794" t="s">
        <v>172</v>
      </c>
      <c r="E794" t="s">
        <v>171</v>
      </c>
      <c r="F794">
        <v>71</v>
      </c>
      <c r="G794">
        <v>33666122</v>
      </c>
      <c r="H794">
        <v>0.2</v>
      </c>
      <c r="I794" s="2" t="b">
        <f t="shared" si="24"/>
        <v>0</v>
      </c>
      <c r="J794" s="2" t="str">
        <f t="shared" si="25"/>
        <v>202165-74 yearsGR113-099</v>
      </c>
    </row>
    <row r="795" spans="2:10" x14ac:dyDescent="0.35">
      <c r="B795" s="1" t="s">
        <v>28</v>
      </c>
      <c r="C795" s="1" t="s">
        <v>29</v>
      </c>
      <c r="D795" t="s">
        <v>87</v>
      </c>
      <c r="E795" t="s">
        <v>86</v>
      </c>
      <c r="F795">
        <v>12013</v>
      </c>
      <c r="G795">
        <v>33666122</v>
      </c>
      <c r="H795">
        <v>35.700000000000003</v>
      </c>
      <c r="I795" s="2" t="b">
        <f t="shared" si="24"/>
        <v>0</v>
      </c>
      <c r="J795" s="2" t="str">
        <f t="shared" si="25"/>
        <v>202165-74 yearsGR113-100</v>
      </c>
    </row>
    <row r="796" spans="2:10" x14ac:dyDescent="0.35">
      <c r="B796" s="1" t="s">
        <v>28</v>
      </c>
      <c r="C796" s="1" t="s">
        <v>29</v>
      </c>
      <c r="D796" t="s">
        <v>170</v>
      </c>
      <c r="E796" t="s">
        <v>169</v>
      </c>
      <c r="F796">
        <v>291</v>
      </c>
      <c r="G796">
        <v>33666122</v>
      </c>
      <c r="H796">
        <v>0.9</v>
      </c>
      <c r="I796" s="2" t="b">
        <f t="shared" si="24"/>
        <v>1</v>
      </c>
      <c r="J796" s="2" t="str">
        <f t="shared" si="25"/>
        <v>202165-74 yearsGR113-102</v>
      </c>
    </row>
    <row r="797" spans="2:10" x14ac:dyDescent="0.35">
      <c r="B797" s="1" t="s">
        <v>28</v>
      </c>
      <c r="C797" s="1" t="s">
        <v>29</v>
      </c>
      <c r="D797" t="s">
        <v>168</v>
      </c>
      <c r="E797" t="s">
        <v>167</v>
      </c>
      <c r="F797">
        <v>96</v>
      </c>
      <c r="G797">
        <v>33666122</v>
      </c>
      <c r="H797">
        <v>0.3</v>
      </c>
      <c r="I797" s="2" t="b">
        <f t="shared" si="24"/>
        <v>1</v>
      </c>
      <c r="J797" s="2" t="str">
        <f t="shared" si="25"/>
        <v>202165-74 yearsGR113-103</v>
      </c>
    </row>
    <row r="798" spans="2:10" x14ac:dyDescent="0.35">
      <c r="B798" s="1" t="s">
        <v>28</v>
      </c>
      <c r="C798" s="1" t="s">
        <v>29</v>
      </c>
      <c r="D798" t="s">
        <v>166</v>
      </c>
      <c r="E798" t="s">
        <v>165</v>
      </c>
      <c r="F798">
        <v>51</v>
      </c>
      <c r="G798">
        <v>33666122</v>
      </c>
      <c r="H798">
        <v>0.2</v>
      </c>
      <c r="I798" s="2" t="b">
        <f t="shared" si="24"/>
        <v>1</v>
      </c>
      <c r="J798" s="2" t="str">
        <f t="shared" si="25"/>
        <v>202165-74 yearsGR113-104</v>
      </c>
    </row>
    <row r="799" spans="2:10" x14ac:dyDescent="0.35">
      <c r="B799" s="1" t="s">
        <v>28</v>
      </c>
      <c r="C799" s="1" t="s">
        <v>29</v>
      </c>
      <c r="D799" t="s">
        <v>164</v>
      </c>
      <c r="E799" t="s">
        <v>163</v>
      </c>
      <c r="F799">
        <v>734</v>
      </c>
      <c r="G799">
        <v>33666122</v>
      </c>
      <c r="H799">
        <v>2.2000000000000002</v>
      </c>
      <c r="I799" s="2" t="b">
        <f t="shared" si="24"/>
        <v>1</v>
      </c>
      <c r="J799" s="2" t="str">
        <f t="shared" si="25"/>
        <v>202165-74 yearsGR113-109</v>
      </c>
    </row>
    <row r="800" spans="2:10" x14ac:dyDescent="0.35">
      <c r="B800" s="1" t="s">
        <v>28</v>
      </c>
      <c r="C800" s="1" t="s">
        <v>29</v>
      </c>
      <c r="D800" t="s">
        <v>83</v>
      </c>
      <c r="E800" t="s">
        <v>82</v>
      </c>
      <c r="F800">
        <v>4813</v>
      </c>
      <c r="G800">
        <v>33666122</v>
      </c>
      <c r="H800">
        <v>14.3</v>
      </c>
      <c r="I800" s="2" t="b">
        <f t="shared" si="24"/>
        <v>0</v>
      </c>
      <c r="J800" s="2" t="str">
        <f t="shared" si="25"/>
        <v>202165-74 yearsGR113-110</v>
      </c>
    </row>
    <row r="801" spans="2:10" x14ac:dyDescent="0.35">
      <c r="B801" s="1" t="s">
        <v>28</v>
      </c>
      <c r="C801" s="1" t="s">
        <v>29</v>
      </c>
      <c r="D801" t="s">
        <v>81</v>
      </c>
      <c r="E801" t="s">
        <v>80</v>
      </c>
      <c r="F801">
        <v>67115</v>
      </c>
      <c r="G801">
        <v>33666122</v>
      </c>
      <c r="H801">
        <v>199.4</v>
      </c>
      <c r="I801" s="2" t="b">
        <f t="shared" si="24"/>
        <v>0</v>
      </c>
      <c r="J801" s="2" t="str">
        <f t="shared" si="25"/>
        <v>202165-74 yearsGR113-111</v>
      </c>
    </row>
    <row r="802" spans="2:10" x14ac:dyDescent="0.35">
      <c r="B802" s="1" t="s">
        <v>28</v>
      </c>
      <c r="C802" s="1" t="s">
        <v>29</v>
      </c>
      <c r="D802" t="s">
        <v>79</v>
      </c>
      <c r="E802" t="s">
        <v>78</v>
      </c>
      <c r="F802">
        <v>21797</v>
      </c>
      <c r="G802">
        <v>33666122</v>
      </c>
      <c r="H802">
        <v>64.7</v>
      </c>
      <c r="I802" s="2" t="b">
        <f t="shared" si="24"/>
        <v>1</v>
      </c>
      <c r="J802" s="2" t="str">
        <f t="shared" si="25"/>
        <v>202165-74 yearsGR113-112</v>
      </c>
    </row>
    <row r="803" spans="2:10" x14ac:dyDescent="0.35">
      <c r="B803" s="1" t="s">
        <v>28</v>
      </c>
      <c r="C803" s="1" t="s">
        <v>29</v>
      </c>
      <c r="D803" t="s">
        <v>77</v>
      </c>
      <c r="E803" t="s">
        <v>76</v>
      </c>
      <c r="F803">
        <v>5289</v>
      </c>
      <c r="G803">
        <v>33666122</v>
      </c>
      <c r="H803">
        <v>15.7</v>
      </c>
      <c r="I803" s="2" t="b">
        <f t="shared" si="24"/>
        <v>0</v>
      </c>
      <c r="J803" s="2" t="str">
        <f t="shared" si="25"/>
        <v>202165-74 yearsGR113-113</v>
      </c>
    </row>
    <row r="804" spans="2:10" x14ac:dyDescent="0.35">
      <c r="B804" s="1" t="s">
        <v>28</v>
      </c>
      <c r="C804" s="1" t="s">
        <v>29</v>
      </c>
      <c r="D804" t="s">
        <v>75</v>
      </c>
      <c r="E804" t="s">
        <v>74</v>
      </c>
      <c r="F804">
        <v>4783</v>
      </c>
      <c r="G804">
        <v>33666122</v>
      </c>
      <c r="H804">
        <v>14.2</v>
      </c>
      <c r="I804" s="2" t="b">
        <f t="shared" si="24"/>
        <v>0</v>
      </c>
      <c r="J804" s="2" t="str">
        <f t="shared" si="25"/>
        <v>202165-74 yearsGR113-114</v>
      </c>
    </row>
    <row r="805" spans="2:10" x14ac:dyDescent="0.35">
      <c r="B805" s="1" t="s">
        <v>28</v>
      </c>
      <c r="C805" s="1" t="s">
        <v>29</v>
      </c>
      <c r="D805" t="s">
        <v>162</v>
      </c>
      <c r="E805" t="s">
        <v>161</v>
      </c>
      <c r="F805">
        <v>190</v>
      </c>
      <c r="G805">
        <v>33666122</v>
      </c>
      <c r="H805">
        <v>0.6</v>
      </c>
      <c r="I805" s="2" t="b">
        <f t="shared" si="24"/>
        <v>0</v>
      </c>
      <c r="J805" s="2" t="str">
        <f t="shared" si="25"/>
        <v>202165-74 yearsGR113-115</v>
      </c>
    </row>
    <row r="806" spans="2:10" x14ac:dyDescent="0.35">
      <c r="B806" s="1" t="s">
        <v>28</v>
      </c>
      <c r="C806" s="1" t="s">
        <v>29</v>
      </c>
      <c r="D806" t="s">
        <v>160</v>
      </c>
      <c r="E806" t="s">
        <v>159</v>
      </c>
      <c r="F806">
        <v>316</v>
      </c>
      <c r="G806">
        <v>33666122</v>
      </c>
      <c r="H806">
        <v>0.9</v>
      </c>
      <c r="I806" s="2" t="b">
        <f t="shared" si="24"/>
        <v>0</v>
      </c>
      <c r="J806" s="2" t="str">
        <f t="shared" si="25"/>
        <v>202165-74 yearsGR113-116</v>
      </c>
    </row>
    <row r="807" spans="2:10" x14ac:dyDescent="0.35">
      <c r="B807" s="1" t="s">
        <v>28</v>
      </c>
      <c r="C807" s="1" t="s">
        <v>29</v>
      </c>
      <c r="D807" t="s">
        <v>73</v>
      </c>
      <c r="E807" t="s">
        <v>72</v>
      </c>
      <c r="F807">
        <v>16508</v>
      </c>
      <c r="G807">
        <v>33666122</v>
      </c>
      <c r="H807">
        <v>49</v>
      </c>
      <c r="I807" s="2" t="b">
        <f t="shared" si="24"/>
        <v>0</v>
      </c>
      <c r="J807" s="2" t="str">
        <f t="shared" si="25"/>
        <v>202165-74 yearsGR113-117</v>
      </c>
    </row>
    <row r="808" spans="2:10" x14ac:dyDescent="0.35">
      <c r="B808" s="1" t="s">
        <v>28</v>
      </c>
      <c r="C808" s="1" t="s">
        <v>29</v>
      </c>
      <c r="D808" t="s">
        <v>71</v>
      </c>
      <c r="E808" t="s">
        <v>70</v>
      </c>
      <c r="F808">
        <v>6409</v>
      </c>
      <c r="G808">
        <v>33666122</v>
      </c>
      <c r="H808">
        <v>19</v>
      </c>
      <c r="I808" s="2" t="b">
        <f t="shared" si="24"/>
        <v>0</v>
      </c>
      <c r="J808" s="2" t="str">
        <f t="shared" si="25"/>
        <v>202165-74 yearsGR113-118</v>
      </c>
    </row>
    <row r="809" spans="2:10" x14ac:dyDescent="0.35">
      <c r="B809" s="1" t="s">
        <v>28</v>
      </c>
      <c r="C809" s="1" t="s">
        <v>29</v>
      </c>
      <c r="D809" t="s">
        <v>158</v>
      </c>
      <c r="E809" t="s">
        <v>157</v>
      </c>
      <c r="F809">
        <v>46</v>
      </c>
      <c r="G809">
        <v>33666122</v>
      </c>
      <c r="H809">
        <v>0.1</v>
      </c>
      <c r="I809" s="2" t="b">
        <f t="shared" si="24"/>
        <v>0</v>
      </c>
      <c r="J809" s="2" t="str">
        <f t="shared" si="25"/>
        <v>202165-74 yearsGR113-119</v>
      </c>
    </row>
    <row r="810" spans="2:10" x14ac:dyDescent="0.35">
      <c r="B810" s="1" t="s">
        <v>28</v>
      </c>
      <c r="C810" s="1" t="s">
        <v>29</v>
      </c>
      <c r="D810" t="s">
        <v>69</v>
      </c>
      <c r="E810" t="s">
        <v>68</v>
      </c>
      <c r="F810">
        <v>490</v>
      </c>
      <c r="G810">
        <v>33666122</v>
      </c>
      <c r="H810">
        <v>1.5</v>
      </c>
      <c r="I810" s="2" t="b">
        <f t="shared" si="24"/>
        <v>0</v>
      </c>
      <c r="J810" s="2" t="str">
        <f t="shared" si="25"/>
        <v>202165-74 yearsGR113-120</v>
      </c>
    </row>
    <row r="811" spans="2:10" x14ac:dyDescent="0.35">
      <c r="B811" s="1" t="s">
        <v>28</v>
      </c>
      <c r="C811" s="1" t="s">
        <v>29</v>
      </c>
      <c r="D811" t="s">
        <v>156</v>
      </c>
      <c r="E811" t="s">
        <v>155</v>
      </c>
      <c r="F811">
        <v>793</v>
      </c>
      <c r="G811">
        <v>33666122</v>
      </c>
      <c r="H811">
        <v>2.4</v>
      </c>
      <c r="I811" s="2" t="b">
        <f t="shared" si="24"/>
        <v>0</v>
      </c>
      <c r="J811" s="2" t="str">
        <f t="shared" si="25"/>
        <v>202165-74 yearsGR113-121</v>
      </c>
    </row>
    <row r="812" spans="2:10" x14ac:dyDescent="0.35">
      <c r="B812" s="1" t="s">
        <v>28</v>
      </c>
      <c r="C812" s="1" t="s">
        <v>29</v>
      </c>
      <c r="D812" t="s">
        <v>67</v>
      </c>
      <c r="E812" t="s">
        <v>66</v>
      </c>
      <c r="F812">
        <v>5251</v>
      </c>
      <c r="G812">
        <v>33666122</v>
      </c>
      <c r="H812">
        <v>15.6</v>
      </c>
      <c r="I812" s="2" t="b">
        <f t="shared" si="24"/>
        <v>0</v>
      </c>
      <c r="J812" s="2" t="str">
        <f t="shared" si="25"/>
        <v>202165-74 yearsGR113-122</v>
      </c>
    </row>
    <row r="813" spans="2:10" x14ac:dyDescent="0.35">
      <c r="B813" s="1" t="s">
        <v>28</v>
      </c>
      <c r="C813" s="1" t="s">
        <v>29</v>
      </c>
      <c r="D813" t="s">
        <v>154</v>
      </c>
      <c r="E813" t="s">
        <v>153</v>
      </c>
      <c r="F813">
        <v>3519</v>
      </c>
      <c r="G813">
        <v>33666122</v>
      </c>
      <c r="H813">
        <v>10.5</v>
      </c>
      <c r="I813" s="2" t="b">
        <f t="shared" si="24"/>
        <v>0</v>
      </c>
      <c r="J813" s="2" t="str">
        <f t="shared" si="25"/>
        <v>202165-74 yearsGR113-123</v>
      </c>
    </row>
    <row r="814" spans="2:10" x14ac:dyDescent="0.35">
      <c r="B814" s="1" t="s">
        <v>28</v>
      </c>
      <c r="C814" s="1" t="s">
        <v>29</v>
      </c>
      <c r="D814" t="s">
        <v>65</v>
      </c>
      <c r="E814" t="s">
        <v>64</v>
      </c>
      <c r="F814">
        <v>5144</v>
      </c>
      <c r="G814">
        <v>33666122</v>
      </c>
      <c r="H814">
        <v>15.3</v>
      </c>
      <c r="I814" s="2" t="b">
        <f t="shared" si="24"/>
        <v>1</v>
      </c>
      <c r="J814" s="2" t="str">
        <f t="shared" si="25"/>
        <v>202165-74 yearsGR113-124</v>
      </c>
    </row>
    <row r="815" spans="2:10" x14ac:dyDescent="0.35">
      <c r="B815" s="1" t="s">
        <v>28</v>
      </c>
      <c r="C815" s="1" t="s">
        <v>29</v>
      </c>
      <c r="D815" t="s">
        <v>152</v>
      </c>
      <c r="E815" t="s">
        <v>151</v>
      </c>
      <c r="F815">
        <v>3430</v>
      </c>
      <c r="G815">
        <v>33666122</v>
      </c>
      <c r="H815">
        <v>10.199999999999999</v>
      </c>
      <c r="I815" s="2" t="b">
        <f t="shared" si="24"/>
        <v>0</v>
      </c>
      <c r="J815" s="2" t="str">
        <f t="shared" si="25"/>
        <v>202165-74 yearsGR113-125</v>
      </c>
    </row>
    <row r="816" spans="2:10" x14ac:dyDescent="0.35">
      <c r="B816" s="1" t="s">
        <v>28</v>
      </c>
      <c r="C816" s="1" t="s">
        <v>29</v>
      </c>
      <c r="D816" t="s">
        <v>63</v>
      </c>
      <c r="E816" t="s">
        <v>62</v>
      </c>
      <c r="F816">
        <v>1714</v>
      </c>
      <c r="G816">
        <v>33666122</v>
      </c>
      <c r="H816">
        <v>5.0999999999999996</v>
      </c>
      <c r="I816" s="2" t="b">
        <f t="shared" si="24"/>
        <v>0</v>
      </c>
      <c r="J816" s="2" t="str">
        <f t="shared" si="25"/>
        <v>202165-74 yearsGR113-126</v>
      </c>
    </row>
    <row r="817" spans="2:10" x14ac:dyDescent="0.35">
      <c r="B817" s="1" t="s">
        <v>28</v>
      </c>
      <c r="C817" s="1" t="s">
        <v>29</v>
      </c>
      <c r="D817" t="s">
        <v>61</v>
      </c>
      <c r="E817" t="s">
        <v>60</v>
      </c>
      <c r="F817">
        <v>882</v>
      </c>
      <c r="G817">
        <v>33666122</v>
      </c>
      <c r="H817">
        <v>2.6</v>
      </c>
      <c r="I817" s="2" t="b">
        <f t="shared" si="24"/>
        <v>1</v>
      </c>
      <c r="J817" s="2" t="str">
        <f t="shared" si="25"/>
        <v>202165-74 yearsGR113-127</v>
      </c>
    </row>
    <row r="818" spans="2:10" x14ac:dyDescent="0.35">
      <c r="B818" s="1" t="s">
        <v>28</v>
      </c>
      <c r="C818" s="1" t="s">
        <v>29</v>
      </c>
      <c r="D818" t="s">
        <v>59</v>
      </c>
      <c r="E818" t="s">
        <v>58</v>
      </c>
      <c r="F818">
        <v>413</v>
      </c>
      <c r="G818">
        <v>33666122</v>
      </c>
      <c r="H818">
        <v>1.2</v>
      </c>
      <c r="I818" s="2" t="b">
        <f t="shared" si="24"/>
        <v>0</v>
      </c>
      <c r="J818" s="2" t="str">
        <f t="shared" si="25"/>
        <v>202165-74 yearsGR113-128</v>
      </c>
    </row>
    <row r="819" spans="2:10" x14ac:dyDescent="0.35">
      <c r="B819" s="1" t="s">
        <v>28</v>
      </c>
      <c r="C819" s="1" t="s">
        <v>29</v>
      </c>
      <c r="D819" t="s">
        <v>57</v>
      </c>
      <c r="E819" t="s">
        <v>56</v>
      </c>
      <c r="F819">
        <v>469</v>
      </c>
      <c r="G819">
        <v>33666122</v>
      </c>
      <c r="H819">
        <v>1.4</v>
      </c>
      <c r="I819" s="2" t="b">
        <f t="shared" si="24"/>
        <v>0</v>
      </c>
      <c r="J819" s="2" t="str">
        <f t="shared" si="25"/>
        <v>202165-74 yearsGR113-129</v>
      </c>
    </row>
    <row r="820" spans="2:10" x14ac:dyDescent="0.35">
      <c r="B820" s="1" t="s">
        <v>28</v>
      </c>
      <c r="C820" s="1" t="s">
        <v>29</v>
      </c>
      <c r="D820" t="s">
        <v>300</v>
      </c>
      <c r="E820" t="s">
        <v>299</v>
      </c>
      <c r="F820">
        <v>11</v>
      </c>
      <c r="G820">
        <v>33666122</v>
      </c>
      <c r="H820" t="s">
        <v>10</v>
      </c>
      <c r="I820" s="2" t="b">
        <f t="shared" si="24"/>
        <v>1</v>
      </c>
      <c r="J820" s="2" t="str">
        <f t="shared" si="25"/>
        <v>202165-74 yearsGR113-130</v>
      </c>
    </row>
    <row r="821" spans="2:10" x14ac:dyDescent="0.35">
      <c r="B821" s="1" t="s">
        <v>28</v>
      </c>
      <c r="C821" s="1" t="s">
        <v>29</v>
      </c>
      <c r="D821" t="s">
        <v>55</v>
      </c>
      <c r="E821" t="s">
        <v>54</v>
      </c>
      <c r="F821">
        <v>444</v>
      </c>
      <c r="G821">
        <v>33666122</v>
      </c>
      <c r="H821">
        <v>1.3</v>
      </c>
      <c r="I821" s="2" t="b">
        <f t="shared" si="24"/>
        <v>0</v>
      </c>
      <c r="J821" s="2" t="str">
        <f t="shared" si="25"/>
        <v>202165-74 yearsGR113-131</v>
      </c>
    </row>
    <row r="822" spans="2:10" x14ac:dyDescent="0.35">
      <c r="B822" s="1" t="s">
        <v>28</v>
      </c>
      <c r="C822" s="1" t="s">
        <v>29</v>
      </c>
      <c r="D822" t="s">
        <v>150</v>
      </c>
      <c r="E822" t="s">
        <v>149</v>
      </c>
      <c r="F822">
        <v>24</v>
      </c>
      <c r="G822">
        <v>33666122</v>
      </c>
      <c r="H822">
        <v>0.1</v>
      </c>
      <c r="I822" s="2" t="b">
        <f t="shared" si="24"/>
        <v>0</v>
      </c>
      <c r="J822" s="2" t="str">
        <f t="shared" si="25"/>
        <v>202165-74 yearsGR113-132</v>
      </c>
    </row>
    <row r="823" spans="2:10" x14ac:dyDescent="0.35">
      <c r="B823" s="1" t="s">
        <v>28</v>
      </c>
      <c r="C823" s="1" t="s">
        <v>29</v>
      </c>
      <c r="D823" t="s">
        <v>53</v>
      </c>
      <c r="E823" t="s">
        <v>52</v>
      </c>
      <c r="F823">
        <v>420</v>
      </c>
      <c r="G823">
        <v>33666122</v>
      </c>
      <c r="H823">
        <v>1.2</v>
      </c>
      <c r="I823" s="2" t="b">
        <f t="shared" si="24"/>
        <v>0</v>
      </c>
      <c r="J823" s="2" t="str">
        <f t="shared" si="25"/>
        <v>202165-74 yearsGR113-133</v>
      </c>
    </row>
    <row r="824" spans="2:10" x14ac:dyDescent="0.35">
      <c r="B824" s="1" t="s">
        <v>28</v>
      </c>
      <c r="C824" s="1" t="s">
        <v>29</v>
      </c>
      <c r="D824" t="s">
        <v>147</v>
      </c>
      <c r="E824" t="s">
        <v>146</v>
      </c>
      <c r="F824">
        <v>1685</v>
      </c>
      <c r="G824">
        <v>33666122</v>
      </c>
      <c r="H824">
        <v>5</v>
      </c>
      <c r="I824" s="2" t="b">
        <f t="shared" si="24"/>
        <v>1</v>
      </c>
      <c r="J824" s="2" t="str">
        <f t="shared" si="25"/>
        <v>202165-74 yearsGR113-135</v>
      </c>
    </row>
    <row r="825" spans="2:10" x14ac:dyDescent="0.35">
      <c r="B825" s="1" t="s">
        <v>28</v>
      </c>
      <c r="C825" s="1" t="s">
        <v>29</v>
      </c>
      <c r="D825" t="s">
        <v>145</v>
      </c>
      <c r="E825" t="s">
        <v>144</v>
      </c>
      <c r="F825">
        <v>960</v>
      </c>
      <c r="G825">
        <v>33666122</v>
      </c>
      <c r="H825">
        <v>2.9</v>
      </c>
      <c r="I825" s="2" t="b">
        <f t="shared" si="24"/>
        <v>1</v>
      </c>
      <c r="J825" s="2" t="str">
        <f t="shared" si="25"/>
        <v>202165-74 yearsGR113-136</v>
      </c>
    </row>
    <row r="826" spans="2:10" x14ac:dyDescent="0.35">
      <c r="B826" s="1" t="s">
        <v>28</v>
      </c>
      <c r="C826" s="1" t="s">
        <v>29</v>
      </c>
      <c r="D826" t="s">
        <v>51</v>
      </c>
      <c r="E826" t="s">
        <v>50</v>
      </c>
      <c r="F826">
        <v>102716</v>
      </c>
      <c r="G826">
        <v>33666122</v>
      </c>
      <c r="H826">
        <v>305.10000000000002</v>
      </c>
      <c r="I826" s="2" t="b">
        <f t="shared" si="24"/>
        <v>1</v>
      </c>
      <c r="J826" s="2" t="str">
        <f t="shared" si="25"/>
        <v>202165-74 yearsGR113-137</v>
      </c>
    </row>
    <row r="827" spans="2:10" x14ac:dyDescent="0.35">
      <c r="B827" s="1" t="s">
        <v>30</v>
      </c>
      <c r="C827" s="1" t="s">
        <v>31</v>
      </c>
      <c r="D827" t="s">
        <v>298</v>
      </c>
      <c r="E827" t="s">
        <v>297</v>
      </c>
      <c r="F827">
        <v>12</v>
      </c>
      <c r="G827">
        <v>16206075</v>
      </c>
      <c r="H827" t="s">
        <v>10</v>
      </c>
      <c r="I827" s="2" t="b">
        <f t="shared" si="24"/>
        <v>1</v>
      </c>
      <c r="J827" s="2" t="str">
        <f t="shared" si="25"/>
        <v>202175-84 yearsGR113-001</v>
      </c>
    </row>
    <row r="828" spans="2:10" x14ac:dyDescent="0.35">
      <c r="B828" s="1" t="s">
        <v>30</v>
      </c>
      <c r="C828" s="1" t="s">
        <v>31</v>
      </c>
      <c r="D828" t="s">
        <v>296</v>
      </c>
      <c r="E828" t="s">
        <v>295</v>
      </c>
      <c r="F828">
        <v>2070</v>
      </c>
      <c r="G828">
        <v>16206075</v>
      </c>
      <c r="H828">
        <v>12.8</v>
      </c>
      <c r="I828" s="2" t="b">
        <f t="shared" si="24"/>
        <v>0</v>
      </c>
      <c r="J828" s="2" t="str">
        <f t="shared" si="25"/>
        <v>202175-84 yearsGR113-003</v>
      </c>
    </row>
    <row r="829" spans="2:10" x14ac:dyDescent="0.35">
      <c r="B829" s="1" t="s">
        <v>30</v>
      </c>
      <c r="C829" s="1" t="s">
        <v>31</v>
      </c>
      <c r="D829" t="s">
        <v>294</v>
      </c>
      <c r="E829" t="s">
        <v>293</v>
      </c>
      <c r="F829">
        <v>127</v>
      </c>
      <c r="G829">
        <v>16206075</v>
      </c>
      <c r="H829">
        <v>0.8</v>
      </c>
      <c r="I829" s="2" t="b">
        <f t="shared" si="24"/>
        <v>1</v>
      </c>
      <c r="J829" s="2" t="str">
        <f t="shared" si="25"/>
        <v>202175-84 yearsGR113-004</v>
      </c>
    </row>
    <row r="830" spans="2:10" x14ac:dyDescent="0.35">
      <c r="B830" s="1" t="s">
        <v>30</v>
      </c>
      <c r="C830" s="1" t="s">
        <v>31</v>
      </c>
      <c r="D830" t="s">
        <v>292</v>
      </c>
      <c r="E830" t="s">
        <v>291</v>
      </c>
      <c r="F830">
        <v>88</v>
      </c>
      <c r="G830">
        <v>16206075</v>
      </c>
      <c r="H830">
        <v>0.5</v>
      </c>
      <c r="I830" s="2" t="b">
        <f t="shared" si="24"/>
        <v>0</v>
      </c>
      <c r="J830" s="2" t="str">
        <f t="shared" si="25"/>
        <v>202175-84 yearsGR113-005</v>
      </c>
    </row>
    <row r="831" spans="2:10" x14ac:dyDescent="0.35">
      <c r="B831" s="1" t="s">
        <v>30</v>
      </c>
      <c r="C831" s="1" t="s">
        <v>31</v>
      </c>
      <c r="D831" t="s">
        <v>290</v>
      </c>
      <c r="E831" t="s">
        <v>289</v>
      </c>
      <c r="F831">
        <v>39</v>
      </c>
      <c r="G831">
        <v>16206075</v>
      </c>
      <c r="H831">
        <v>0.2</v>
      </c>
      <c r="I831" s="2" t="b">
        <f t="shared" si="24"/>
        <v>0</v>
      </c>
      <c r="J831" s="2" t="str">
        <f t="shared" si="25"/>
        <v>202175-84 yearsGR113-006</v>
      </c>
    </row>
    <row r="832" spans="2:10" x14ac:dyDescent="0.35">
      <c r="B832" s="1" t="s">
        <v>30</v>
      </c>
      <c r="C832" s="1" t="s">
        <v>31</v>
      </c>
      <c r="D832" t="s">
        <v>143</v>
      </c>
      <c r="E832" t="s">
        <v>142</v>
      </c>
      <c r="F832">
        <v>10919</v>
      </c>
      <c r="G832">
        <v>16206075</v>
      </c>
      <c r="H832">
        <v>67.400000000000006</v>
      </c>
      <c r="I832" s="2" t="b">
        <f t="shared" si="24"/>
        <v>1</v>
      </c>
      <c r="J832" s="2" t="str">
        <f t="shared" si="25"/>
        <v>202175-84 yearsGR113-010</v>
      </c>
    </row>
    <row r="833" spans="2:10" x14ac:dyDescent="0.35">
      <c r="B833" s="1" t="s">
        <v>30</v>
      </c>
      <c r="C833" s="1" t="s">
        <v>31</v>
      </c>
      <c r="D833" t="s">
        <v>284</v>
      </c>
      <c r="E833" t="s">
        <v>283</v>
      </c>
      <c r="F833">
        <v>346</v>
      </c>
      <c r="G833">
        <v>16206075</v>
      </c>
      <c r="H833">
        <v>2.1</v>
      </c>
      <c r="I833" s="2" t="b">
        <f t="shared" si="24"/>
        <v>1</v>
      </c>
      <c r="J833" s="2" t="str">
        <f t="shared" si="25"/>
        <v>202175-84 yearsGR113-015</v>
      </c>
    </row>
    <row r="834" spans="2:10" x14ac:dyDescent="0.35">
      <c r="B834" s="1" t="s">
        <v>30</v>
      </c>
      <c r="C834" s="1" t="s">
        <v>31</v>
      </c>
      <c r="D834" t="s">
        <v>282</v>
      </c>
      <c r="E834" t="s">
        <v>281</v>
      </c>
      <c r="F834">
        <v>217</v>
      </c>
      <c r="G834">
        <v>16206075</v>
      </c>
      <c r="H834">
        <v>1.3</v>
      </c>
      <c r="I834" s="2" t="b">
        <f t="shared" si="24"/>
        <v>1</v>
      </c>
      <c r="J834" s="2" t="str">
        <f t="shared" si="25"/>
        <v>202175-84 yearsGR113-016</v>
      </c>
    </row>
    <row r="835" spans="2:10" x14ac:dyDescent="0.35">
      <c r="B835" s="1" t="s">
        <v>30</v>
      </c>
      <c r="C835" s="1" t="s">
        <v>31</v>
      </c>
      <c r="D835" t="s">
        <v>141</v>
      </c>
      <c r="E835" t="s">
        <v>140</v>
      </c>
      <c r="F835">
        <v>101412</v>
      </c>
      <c r="G835">
        <v>16206075</v>
      </c>
      <c r="H835">
        <v>625.79999999999995</v>
      </c>
      <c r="I835" s="2" t="b">
        <f t="shared" ref="I835:I898" si="26">LEFT(D835,1)="#"</f>
        <v>0</v>
      </c>
      <c r="J835" s="2" t="str">
        <f t="shared" ref="J835:J898" si="27">"2021"&amp;B835&amp;E835</f>
        <v>202175-84 yearsGR113-018</v>
      </c>
    </row>
    <row r="836" spans="2:10" x14ac:dyDescent="0.35">
      <c r="B836" s="1" t="s">
        <v>30</v>
      </c>
      <c r="C836" s="1" t="s">
        <v>31</v>
      </c>
      <c r="D836" t="s">
        <v>139</v>
      </c>
      <c r="E836" t="s">
        <v>138</v>
      </c>
      <c r="F836">
        <v>164850</v>
      </c>
      <c r="G836">
        <v>16206075</v>
      </c>
      <c r="H836">
        <v>1017.2</v>
      </c>
      <c r="I836" s="2" t="b">
        <f t="shared" si="26"/>
        <v>1</v>
      </c>
      <c r="J836" s="2" t="str">
        <f t="shared" si="27"/>
        <v>202175-84 yearsGR113-019</v>
      </c>
    </row>
    <row r="837" spans="2:10" x14ac:dyDescent="0.35">
      <c r="B837" s="1" t="s">
        <v>30</v>
      </c>
      <c r="C837" s="1" t="s">
        <v>31</v>
      </c>
      <c r="D837" t="s">
        <v>280</v>
      </c>
      <c r="E837" t="s">
        <v>279</v>
      </c>
      <c r="F837">
        <v>2515</v>
      </c>
      <c r="G837">
        <v>16206075</v>
      </c>
      <c r="H837">
        <v>15.5</v>
      </c>
      <c r="I837" s="2" t="b">
        <f t="shared" si="26"/>
        <v>0</v>
      </c>
      <c r="J837" s="2" t="str">
        <f t="shared" si="27"/>
        <v>202175-84 yearsGR113-020</v>
      </c>
    </row>
    <row r="838" spans="2:10" x14ac:dyDescent="0.35">
      <c r="B838" s="1" t="s">
        <v>30</v>
      </c>
      <c r="C838" s="1" t="s">
        <v>31</v>
      </c>
      <c r="D838" t="s">
        <v>278</v>
      </c>
      <c r="E838" t="s">
        <v>277</v>
      </c>
      <c r="F838">
        <v>3761</v>
      </c>
      <c r="G838">
        <v>16206075</v>
      </c>
      <c r="H838">
        <v>23.2</v>
      </c>
      <c r="I838" s="2" t="b">
        <f t="shared" si="26"/>
        <v>0</v>
      </c>
      <c r="J838" s="2" t="str">
        <f t="shared" si="27"/>
        <v>202175-84 yearsGR113-021</v>
      </c>
    </row>
    <row r="839" spans="2:10" x14ac:dyDescent="0.35">
      <c r="B839" s="1" t="s">
        <v>30</v>
      </c>
      <c r="C839" s="1" t="s">
        <v>31</v>
      </c>
      <c r="D839" t="s">
        <v>276</v>
      </c>
      <c r="E839" t="s">
        <v>275</v>
      </c>
      <c r="F839">
        <v>2680</v>
      </c>
      <c r="G839">
        <v>16206075</v>
      </c>
      <c r="H839">
        <v>16.5</v>
      </c>
      <c r="I839" s="2" t="b">
        <f t="shared" si="26"/>
        <v>0</v>
      </c>
      <c r="J839" s="2" t="str">
        <f t="shared" si="27"/>
        <v>202175-84 yearsGR113-022</v>
      </c>
    </row>
    <row r="840" spans="2:10" x14ac:dyDescent="0.35">
      <c r="B840" s="1" t="s">
        <v>30</v>
      </c>
      <c r="C840" s="1" t="s">
        <v>31</v>
      </c>
      <c r="D840" t="s">
        <v>274</v>
      </c>
      <c r="E840" t="s">
        <v>273</v>
      </c>
      <c r="F840">
        <v>12631</v>
      </c>
      <c r="G840">
        <v>16206075</v>
      </c>
      <c r="H840">
        <v>77.900000000000006</v>
      </c>
      <c r="I840" s="2" t="b">
        <f t="shared" si="26"/>
        <v>0</v>
      </c>
      <c r="J840" s="2" t="str">
        <f t="shared" si="27"/>
        <v>202175-84 yearsGR113-023</v>
      </c>
    </row>
    <row r="841" spans="2:10" x14ac:dyDescent="0.35">
      <c r="B841" s="1" t="s">
        <v>30</v>
      </c>
      <c r="C841" s="1" t="s">
        <v>31</v>
      </c>
      <c r="D841" t="s">
        <v>272</v>
      </c>
      <c r="E841" t="s">
        <v>271</v>
      </c>
      <c r="F841">
        <v>6743</v>
      </c>
      <c r="G841">
        <v>16206075</v>
      </c>
      <c r="H841">
        <v>41.6</v>
      </c>
      <c r="I841" s="2" t="b">
        <f t="shared" si="26"/>
        <v>0</v>
      </c>
      <c r="J841" s="2" t="str">
        <f t="shared" si="27"/>
        <v>202175-84 yearsGR113-024</v>
      </c>
    </row>
    <row r="842" spans="2:10" x14ac:dyDescent="0.35">
      <c r="B842" s="1" t="s">
        <v>30</v>
      </c>
      <c r="C842" s="1" t="s">
        <v>31</v>
      </c>
      <c r="D842" t="s">
        <v>270</v>
      </c>
      <c r="E842" t="s">
        <v>269</v>
      </c>
      <c r="F842">
        <v>13543</v>
      </c>
      <c r="G842">
        <v>16206075</v>
      </c>
      <c r="H842">
        <v>83.6</v>
      </c>
      <c r="I842" s="2" t="b">
        <f t="shared" si="26"/>
        <v>0</v>
      </c>
      <c r="J842" s="2" t="str">
        <f t="shared" si="27"/>
        <v>202175-84 yearsGR113-025</v>
      </c>
    </row>
    <row r="843" spans="2:10" x14ac:dyDescent="0.35">
      <c r="B843" s="1" t="s">
        <v>30</v>
      </c>
      <c r="C843" s="1" t="s">
        <v>31</v>
      </c>
      <c r="D843" t="s">
        <v>268</v>
      </c>
      <c r="E843" t="s">
        <v>267</v>
      </c>
      <c r="F843">
        <v>858</v>
      </c>
      <c r="G843">
        <v>16206075</v>
      </c>
      <c r="H843">
        <v>5.3</v>
      </c>
      <c r="I843" s="2" t="b">
        <f t="shared" si="26"/>
        <v>0</v>
      </c>
      <c r="J843" s="2" t="str">
        <f t="shared" si="27"/>
        <v>202175-84 yearsGR113-026</v>
      </c>
    </row>
    <row r="844" spans="2:10" x14ac:dyDescent="0.35">
      <c r="B844" s="1" t="s">
        <v>30</v>
      </c>
      <c r="C844" s="1" t="s">
        <v>31</v>
      </c>
      <c r="D844" t="s">
        <v>266</v>
      </c>
      <c r="E844" t="s">
        <v>265</v>
      </c>
      <c r="F844">
        <v>40331</v>
      </c>
      <c r="G844">
        <v>16206075</v>
      </c>
      <c r="H844">
        <v>248.9</v>
      </c>
      <c r="I844" s="2" t="b">
        <f t="shared" si="26"/>
        <v>0</v>
      </c>
      <c r="J844" s="2" t="str">
        <f t="shared" si="27"/>
        <v>202175-84 yearsGR113-027</v>
      </c>
    </row>
    <row r="845" spans="2:10" x14ac:dyDescent="0.35">
      <c r="B845" s="1" t="s">
        <v>30</v>
      </c>
      <c r="C845" s="1" t="s">
        <v>31</v>
      </c>
      <c r="D845" t="s">
        <v>264</v>
      </c>
      <c r="E845" t="s">
        <v>263</v>
      </c>
      <c r="F845">
        <v>2075</v>
      </c>
      <c r="G845">
        <v>16206075</v>
      </c>
      <c r="H845">
        <v>12.8</v>
      </c>
      <c r="I845" s="2" t="b">
        <f t="shared" si="26"/>
        <v>0</v>
      </c>
      <c r="J845" s="2" t="str">
        <f t="shared" si="27"/>
        <v>202175-84 yearsGR113-028</v>
      </c>
    </row>
    <row r="846" spans="2:10" x14ac:dyDescent="0.35">
      <c r="B846" s="1" t="s">
        <v>30</v>
      </c>
      <c r="C846" s="1" t="s">
        <v>31</v>
      </c>
      <c r="D846" t="s">
        <v>137</v>
      </c>
      <c r="E846" t="s">
        <v>136</v>
      </c>
      <c r="F846">
        <v>9419</v>
      </c>
      <c r="G846">
        <v>16206075</v>
      </c>
      <c r="H846">
        <v>58.1</v>
      </c>
      <c r="I846" s="2" t="b">
        <f t="shared" si="26"/>
        <v>0</v>
      </c>
      <c r="J846" s="2" t="str">
        <f t="shared" si="27"/>
        <v>202175-84 yearsGR113-029</v>
      </c>
    </row>
    <row r="847" spans="2:10" x14ac:dyDescent="0.35">
      <c r="B847" s="1" t="s">
        <v>30</v>
      </c>
      <c r="C847" s="1" t="s">
        <v>31</v>
      </c>
      <c r="D847" t="s">
        <v>262</v>
      </c>
      <c r="E847" t="s">
        <v>261</v>
      </c>
      <c r="F847">
        <v>523</v>
      </c>
      <c r="G847">
        <v>16206075</v>
      </c>
      <c r="H847">
        <v>3.2</v>
      </c>
      <c r="I847" s="2" t="b">
        <f t="shared" si="26"/>
        <v>0</v>
      </c>
      <c r="J847" s="2" t="str">
        <f t="shared" si="27"/>
        <v>202175-84 yearsGR113-030</v>
      </c>
    </row>
    <row r="848" spans="2:10" x14ac:dyDescent="0.35">
      <c r="B848" s="1" t="s">
        <v>30</v>
      </c>
      <c r="C848" s="1" t="s">
        <v>31</v>
      </c>
      <c r="D848" t="s">
        <v>260</v>
      </c>
      <c r="E848" t="s">
        <v>259</v>
      </c>
      <c r="F848">
        <v>2948</v>
      </c>
      <c r="G848">
        <v>16206075</v>
      </c>
      <c r="H848">
        <v>18.2</v>
      </c>
      <c r="I848" s="2" t="b">
        <f t="shared" si="26"/>
        <v>0</v>
      </c>
      <c r="J848" s="2" t="str">
        <f t="shared" si="27"/>
        <v>202175-84 yearsGR113-031</v>
      </c>
    </row>
    <row r="849" spans="2:10" x14ac:dyDescent="0.35">
      <c r="B849" s="1" t="s">
        <v>30</v>
      </c>
      <c r="C849" s="1" t="s">
        <v>31</v>
      </c>
      <c r="D849" t="s">
        <v>258</v>
      </c>
      <c r="E849" t="s">
        <v>257</v>
      </c>
      <c r="F849">
        <v>3444</v>
      </c>
      <c r="G849">
        <v>16206075</v>
      </c>
      <c r="H849">
        <v>21.3</v>
      </c>
      <c r="I849" s="2" t="b">
        <f t="shared" si="26"/>
        <v>0</v>
      </c>
      <c r="J849" s="2" t="str">
        <f t="shared" si="27"/>
        <v>202175-84 yearsGR113-032</v>
      </c>
    </row>
    <row r="850" spans="2:10" x14ac:dyDescent="0.35">
      <c r="B850" s="1" t="s">
        <v>30</v>
      </c>
      <c r="C850" s="1" t="s">
        <v>31</v>
      </c>
      <c r="D850" t="s">
        <v>256</v>
      </c>
      <c r="E850" t="s">
        <v>255</v>
      </c>
      <c r="F850">
        <v>11011</v>
      </c>
      <c r="G850">
        <v>16206075</v>
      </c>
      <c r="H850">
        <v>67.900000000000006</v>
      </c>
      <c r="I850" s="2" t="b">
        <f t="shared" si="26"/>
        <v>0</v>
      </c>
      <c r="J850" s="2" t="str">
        <f t="shared" si="27"/>
        <v>202175-84 yearsGR113-033</v>
      </c>
    </row>
    <row r="851" spans="2:10" x14ac:dyDescent="0.35">
      <c r="B851" s="1" t="s">
        <v>30</v>
      </c>
      <c r="C851" s="1" t="s">
        <v>31</v>
      </c>
      <c r="D851" t="s">
        <v>254</v>
      </c>
      <c r="E851" t="s">
        <v>253</v>
      </c>
      <c r="F851">
        <v>3791</v>
      </c>
      <c r="G851">
        <v>16206075</v>
      </c>
      <c r="H851">
        <v>23.4</v>
      </c>
      <c r="I851" s="2" t="b">
        <f t="shared" si="26"/>
        <v>0</v>
      </c>
      <c r="J851" s="2" t="str">
        <f t="shared" si="27"/>
        <v>202175-84 yearsGR113-034</v>
      </c>
    </row>
    <row r="852" spans="2:10" x14ac:dyDescent="0.35">
      <c r="B852" s="1" t="s">
        <v>30</v>
      </c>
      <c r="C852" s="1" t="s">
        <v>31</v>
      </c>
      <c r="D852" t="s">
        <v>252</v>
      </c>
      <c r="E852" t="s">
        <v>251</v>
      </c>
      <c r="F852">
        <v>5429</v>
      </c>
      <c r="G852">
        <v>16206075</v>
      </c>
      <c r="H852">
        <v>33.5</v>
      </c>
      <c r="I852" s="2" t="b">
        <f t="shared" si="26"/>
        <v>0</v>
      </c>
      <c r="J852" s="2" t="str">
        <f t="shared" si="27"/>
        <v>202175-84 yearsGR113-035</v>
      </c>
    </row>
    <row r="853" spans="2:10" x14ac:dyDescent="0.35">
      <c r="B853" s="1" t="s">
        <v>30</v>
      </c>
      <c r="C853" s="1" t="s">
        <v>31</v>
      </c>
      <c r="D853" t="s">
        <v>250</v>
      </c>
      <c r="E853" t="s">
        <v>249</v>
      </c>
      <c r="F853">
        <v>3558</v>
      </c>
      <c r="G853">
        <v>16206075</v>
      </c>
      <c r="H853">
        <v>22</v>
      </c>
      <c r="I853" s="2" t="b">
        <f t="shared" si="26"/>
        <v>0</v>
      </c>
      <c r="J853" s="2" t="str">
        <f t="shared" si="27"/>
        <v>202175-84 yearsGR113-036</v>
      </c>
    </row>
    <row r="854" spans="2:10" x14ac:dyDescent="0.35">
      <c r="B854" s="1" t="s">
        <v>30</v>
      </c>
      <c r="C854" s="1" t="s">
        <v>31</v>
      </c>
      <c r="D854" t="s">
        <v>135</v>
      </c>
      <c r="E854" t="s">
        <v>134</v>
      </c>
      <c r="F854">
        <v>18576</v>
      </c>
      <c r="G854">
        <v>16206075</v>
      </c>
      <c r="H854">
        <v>114.6</v>
      </c>
      <c r="I854" s="2" t="b">
        <f t="shared" si="26"/>
        <v>0</v>
      </c>
      <c r="J854" s="2" t="str">
        <f t="shared" si="27"/>
        <v>202175-84 yearsGR113-037</v>
      </c>
    </row>
    <row r="855" spans="2:10" x14ac:dyDescent="0.35">
      <c r="B855" s="1" t="s">
        <v>30</v>
      </c>
      <c r="C855" s="1" t="s">
        <v>31</v>
      </c>
      <c r="D855" t="s">
        <v>248</v>
      </c>
      <c r="E855" t="s">
        <v>247</v>
      </c>
      <c r="F855">
        <v>271</v>
      </c>
      <c r="G855">
        <v>16206075</v>
      </c>
      <c r="H855">
        <v>1.7</v>
      </c>
      <c r="I855" s="2" t="b">
        <f t="shared" si="26"/>
        <v>0</v>
      </c>
      <c r="J855" s="2" t="str">
        <f t="shared" si="27"/>
        <v>202175-84 yearsGR113-038</v>
      </c>
    </row>
    <row r="856" spans="2:10" x14ac:dyDescent="0.35">
      <c r="B856" s="1" t="s">
        <v>30</v>
      </c>
      <c r="C856" s="1" t="s">
        <v>31</v>
      </c>
      <c r="D856" t="s">
        <v>133</v>
      </c>
      <c r="E856" t="s">
        <v>132</v>
      </c>
      <c r="F856">
        <v>6622</v>
      </c>
      <c r="G856">
        <v>16206075</v>
      </c>
      <c r="H856">
        <v>40.9</v>
      </c>
      <c r="I856" s="2" t="b">
        <f t="shared" si="26"/>
        <v>0</v>
      </c>
      <c r="J856" s="2" t="str">
        <f t="shared" si="27"/>
        <v>202175-84 yearsGR113-039</v>
      </c>
    </row>
    <row r="857" spans="2:10" x14ac:dyDescent="0.35">
      <c r="B857" s="1" t="s">
        <v>30</v>
      </c>
      <c r="C857" s="1" t="s">
        <v>31</v>
      </c>
      <c r="D857" t="s">
        <v>246</v>
      </c>
      <c r="E857" t="s">
        <v>245</v>
      </c>
      <c r="F857">
        <v>7263</v>
      </c>
      <c r="G857">
        <v>16206075</v>
      </c>
      <c r="H857">
        <v>44.8</v>
      </c>
      <c r="I857" s="2" t="b">
        <f t="shared" si="26"/>
        <v>0</v>
      </c>
      <c r="J857" s="2" t="str">
        <f t="shared" si="27"/>
        <v>202175-84 yearsGR113-040</v>
      </c>
    </row>
    <row r="858" spans="2:10" x14ac:dyDescent="0.35">
      <c r="B858" s="1" t="s">
        <v>30</v>
      </c>
      <c r="C858" s="1" t="s">
        <v>31</v>
      </c>
      <c r="D858" t="s">
        <v>244</v>
      </c>
      <c r="E858" t="s">
        <v>243</v>
      </c>
      <c r="F858">
        <v>4368</v>
      </c>
      <c r="G858">
        <v>16206075</v>
      </c>
      <c r="H858">
        <v>27</v>
      </c>
      <c r="I858" s="2" t="b">
        <f t="shared" si="26"/>
        <v>0</v>
      </c>
      <c r="J858" s="2" t="str">
        <f t="shared" si="27"/>
        <v>202175-84 yearsGR113-041</v>
      </c>
    </row>
    <row r="859" spans="2:10" x14ac:dyDescent="0.35">
      <c r="B859" s="1" t="s">
        <v>30</v>
      </c>
      <c r="C859" s="1" t="s">
        <v>31</v>
      </c>
      <c r="D859" t="s">
        <v>242</v>
      </c>
      <c r="E859" t="s">
        <v>241</v>
      </c>
      <c r="F859">
        <v>52</v>
      </c>
      <c r="G859">
        <v>16206075</v>
      </c>
      <c r="H859">
        <v>0.3</v>
      </c>
      <c r="I859" s="2" t="b">
        <f t="shared" si="26"/>
        <v>0</v>
      </c>
      <c r="J859" s="2" t="str">
        <f t="shared" si="27"/>
        <v>202175-84 yearsGR113-042</v>
      </c>
    </row>
    <row r="860" spans="2:10" x14ac:dyDescent="0.35">
      <c r="B860" s="1" t="s">
        <v>30</v>
      </c>
      <c r="C860" s="1" t="s">
        <v>31</v>
      </c>
      <c r="D860" t="s">
        <v>240</v>
      </c>
      <c r="E860" t="s">
        <v>239</v>
      </c>
      <c r="F860">
        <v>21014</v>
      </c>
      <c r="G860">
        <v>16206075</v>
      </c>
      <c r="H860">
        <v>129.69999999999999</v>
      </c>
      <c r="I860" s="2" t="b">
        <f t="shared" si="26"/>
        <v>0</v>
      </c>
      <c r="J860" s="2" t="str">
        <f t="shared" si="27"/>
        <v>202175-84 yearsGR113-043</v>
      </c>
    </row>
    <row r="861" spans="2:10" x14ac:dyDescent="0.35">
      <c r="B861" s="1" t="s">
        <v>30</v>
      </c>
      <c r="C861" s="1" t="s">
        <v>31</v>
      </c>
      <c r="D861" t="s">
        <v>238</v>
      </c>
      <c r="E861" t="s">
        <v>237</v>
      </c>
      <c r="F861">
        <v>5079</v>
      </c>
      <c r="G861">
        <v>16206075</v>
      </c>
      <c r="H861">
        <v>31.3</v>
      </c>
      <c r="I861" s="2" t="b">
        <f t="shared" si="26"/>
        <v>1</v>
      </c>
      <c r="J861" s="2" t="str">
        <f t="shared" si="27"/>
        <v>202175-84 yearsGR113-044</v>
      </c>
    </row>
    <row r="862" spans="2:10" x14ac:dyDescent="0.35">
      <c r="B862" s="1" t="s">
        <v>30</v>
      </c>
      <c r="C862" s="1" t="s">
        <v>31</v>
      </c>
      <c r="D862" t="s">
        <v>236</v>
      </c>
      <c r="E862" t="s">
        <v>235</v>
      </c>
      <c r="F862">
        <v>1426</v>
      </c>
      <c r="G862">
        <v>16206075</v>
      </c>
      <c r="H862">
        <v>8.8000000000000007</v>
      </c>
      <c r="I862" s="2" t="b">
        <f t="shared" si="26"/>
        <v>1</v>
      </c>
      <c r="J862" s="2" t="str">
        <f t="shared" si="27"/>
        <v>202175-84 yearsGR113-045</v>
      </c>
    </row>
    <row r="863" spans="2:10" x14ac:dyDescent="0.35">
      <c r="B863" s="1" t="s">
        <v>30</v>
      </c>
      <c r="C863" s="1" t="s">
        <v>31</v>
      </c>
      <c r="D863" t="s">
        <v>131</v>
      </c>
      <c r="E863" t="s">
        <v>130</v>
      </c>
      <c r="F863">
        <v>25989</v>
      </c>
      <c r="G863">
        <v>16206075</v>
      </c>
      <c r="H863">
        <v>160.4</v>
      </c>
      <c r="I863" s="2" t="b">
        <f t="shared" si="26"/>
        <v>1</v>
      </c>
      <c r="J863" s="2" t="str">
        <f t="shared" si="27"/>
        <v>202175-84 yearsGR113-046</v>
      </c>
    </row>
    <row r="864" spans="2:10" x14ac:dyDescent="0.35">
      <c r="B864" s="1" t="s">
        <v>30</v>
      </c>
      <c r="C864" s="1" t="s">
        <v>31</v>
      </c>
      <c r="D864" t="s">
        <v>234</v>
      </c>
      <c r="E864" t="s">
        <v>233</v>
      </c>
      <c r="F864">
        <v>4308</v>
      </c>
      <c r="G864">
        <v>16206075</v>
      </c>
      <c r="H864">
        <v>26.6</v>
      </c>
      <c r="I864" s="2" t="b">
        <f t="shared" si="26"/>
        <v>1</v>
      </c>
      <c r="J864" s="2" t="str">
        <f t="shared" si="27"/>
        <v>202175-84 yearsGR113-047</v>
      </c>
    </row>
    <row r="865" spans="2:10" x14ac:dyDescent="0.35">
      <c r="B865" s="1" t="s">
        <v>30</v>
      </c>
      <c r="C865" s="1" t="s">
        <v>31</v>
      </c>
      <c r="D865" t="s">
        <v>232</v>
      </c>
      <c r="E865" t="s">
        <v>231</v>
      </c>
      <c r="F865">
        <v>4238</v>
      </c>
      <c r="G865">
        <v>16206075</v>
      </c>
      <c r="H865">
        <v>26.2</v>
      </c>
      <c r="I865" s="2" t="b">
        <f t="shared" si="26"/>
        <v>0</v>
      </c>
      <c r="J865" s="2" t="str">
        <f t="shared" si="27"/>
        <v>202175-84 yearsGR113-048</v>
      </c>
    </row>
    <row r="866" spans="2:10" x14ac:dyDescent="0.35">
      <c r="B866" s="1" t="s">
        <v>30</v>
      </c>
      <c r="C866" s="1" t="s">
        <v>31</v>
      </c>
      <c r="D866" t="s">
        <v>230</v>
      </c>
      <c r="E866" t="s">
        <v>229</v>
      </c>
      <c r="F866">
        <v>70</v>
      </c>
      <c r="G866">
        <v>16206075</v>
      </c>
      <c r="H866">
        <v>0.4</v>
      </c>
      <c r="I866" s="2" t="b">
        <f t="shared" si="26"/>
        <v>0</v>
      </c>
      <c r="J866" s="2" t="str">
        <f t="shared" si="27"/>
        <v>202175-84 yearsGR113-049</v>
      </c>
    </row>
    <row r="867" spans="2:10" x14ac:dyDescent="0.35">
      <c r="B867" s="1" t="s">
        <v>30</v>
      </c>
      <c r="C867" s="1" t="s">
        <v>31</v>
      </c>
      <c r="D867" t="s">
        <v>228</v>
      </c>
      <c r="E867" t="s">
        <v>227</v>
      </c>
      <c r="F867">
        <v>106</v>
      </c>
      <c r="G867">
        <v>16206075</v>
      </c>
      <c r="H867">
        <v>0.7</v>
      </c>
      <c r="I867" s="2" t="b">
        <f t="shared" si="26"/>
        <v>1</v>
      </c>
      <c r="J867" s="2" t="str">
        <f t="shared" si="27"/>
        <v>202175-84 yearsGR113-050</v>
      </c>
    </row>
    <row r="868" spans="2:10" x14ac:dyDescent="0.35">
      <c r="B868" s="1" t="s">
        <v>30</v>
      </c>
      <c r="C868" s="1" t="s">
        <v>31</v>
      </c>
      <c r="D868" t="s">
        <v>226</v>
      </c>
      <c r="E868" t="s">
        <v>225</v>
      </c>
      <c r="F868">
        <v>16615</v>
      </c>
      <c r="G868">
        <v>16206075</v>
      </c>
      <c r="H868">
        <v>102.5</v>
      </c>
      <c r="I868" s="2" t="b">
        <f t="shared" si="26"/>
        <v>1</v>
      </c>
      <c r="J868" s="2" t="str">
        <f t="shared" si="27"/>
        <v>202175-84 yearsGR113-051</v>
      </c>
    </row>
    <row r="869" spans="2:10" x14ac:dyDescent="0.35">
      <c r="B869" s="1" t="s">
        <v>30</v>
      </c>
      <c r="C869" s="1" t="s">
        <v>31</v>
      </c>
      <c r="D869" t="s">
        <v>224</v>
      </c>
      <c r="E869" t="s">
        <v>223</v>
      </c>
      <c r="F869">
        <v>34724</v>
      </c>
      <c r="G869">
        <v>16206075</v>
      </c>
      <c r="H869">
        <v>214.3</v>
      </c>
      <c r="I869" s="2" t="b">
        <f t="shared" si="26"/>
        <v>1</v>
      </c>
      <c r="J869" s="2" t="str">
        <f t="shared" si="27"/>
        <v>202175-84 yearsGR113-052</v>
      </c>
    </row>
    <row r="870" spans="2:10" x14ac:dyDescent="0.35">
      <c r="B870" s="1" t="s">
        <v>30</v>
      </c>
      <c r="C870" s="1" t="s">
        <v>31</v>
      </c>
      <c r="D870" t="s">
        <v>129</v>
      </c>
      <c r="E870" t="s">
        <v>128</v>
      </c>
      <c r="F870">
        <v>230520</v>
      </c>
      <c r="G870">
        <v>16206075</v>
      </c>
      <c r="H870">
        <v>1422.4</v>
      </c>
      <c r="I870" s="2" t="b">
        <f t="shared" si="26"/>
        <v>0</v>
      </c>
      <c r="J870" s="2" t="str">
        <f t="shared" si="27"/>
        <v>202175-84 yearsGR113-053</v>
      </c>
    </row>
    <row r="871" spans="2:10" x14ac:dyDescent="0.35">
      <c r="B871" s="1" t="s">
        <v>30</v>
      </c>
      <c r="C871" s="1" t="s">
        <v>31</v>
      </c>
      <c r="D871" t="s">
        <v>127</v>
      </c>
      <c r="E871" t="s">
        <v>126</v>
      </c>
      <c r="F871">
        <v>169231</v>
      </c>
      <c r="G871">
        <v>16206075</v>
      </c>
      <c r="H871">
        <v>1044.2</v>
      </c>
      <c r="I871" s="2" t="b">
        <f t="shared" si="26"/>
        <v>1</v>
      </c>
      <c r="J871" s="2" t="str">
        <f t="shared" si="27"/>
        <v>202175-84 yearsGR113-054</v>
      </c>
    </row>
    <row r="872" spans="2:10" x14ac:dyDescent="0.35">
      <c r="B872" s="1" t="s">
        <v>30</v>
      </c>
      <c r="C872" s="1" t="s">
        <v>31</v>
      </c>
      <c r="D872" t="s">
        <v>222</v>
      </c>
      <c r="E872" t="s">
        <v>221</v>
      </c>
      <c r="F872">
        <v>1003</v>
      </c>
      <c r="G872">
        <v>16206075</v>
      </c>
      <c r="H872">
        <v>6.2</v>
      </c>
      <c r="I872" s="2" t="b">
        <f t="shared" si="26"/>
        <v>0</v>
      </c>
      <c r="J872" s="2" t="str">
        <f t="shared" si="27"/>
        <v>202175-84 yearsGR113-055</v>
      </c>
    </row>
    <row r="873" spans="2:10" x14ac:dyDescent="0.35">
      <c r="B873" s="1" t="s">
        <v>30</v>
      </c>
      <c r="C873" s="1" t="s">
        <v>31</v>
      </c>
      <c r="D873" t="s">
        <v>220</v>
      </c>
      <c r="E873" t="s">
        <v>219</v>
      </c>
      <c r="F873">
        <v>12985</v>
      </c>
      <c r="G873">
        <v>16206075</v>
      </c>
      <c r="H873">
        <v>80.099999999999994</v>
      </c>
      <c r="I873" s="2" t="b">
        <f t="shared" si="26"/>
        <v>0</v>
      </c>
      <c r="J873" s="2" t="str">
        <f t="shared" si="27"/>
        <v>202175-84 yearsGR113-056</v>
      </c>
    </row>
    <row r="874" spans="2:10" x14ac:dyDescent="0.35">
      <c r="B874" s="1" t="s">
        <v>30</v>
      </c>
      <c r="C874" s="1" t="s">
        <v>31</v>
      </c>
      <c r="D874" t="s">
        <v>125</v>
      </c>
      <c r="E874" t="s">
        <v>124</v>
      </c>
      <c r="F874">
        <v>3505</v>
      </c>
      <c r="G874">
        <v>16206075</v>
      </c>
      <c r="H874">
        <v>21.6</v>
      </c>
      <c r="I874" s="2" t="b">
        <f t="shared" si="26"/>
        <v>0</v>
      </c>
      <c r="J874" s="2" t="str">
        <f t="shared" si="27"/>
        <v>202175-84 yearsGR113-057</v>
      </c>
    </row>
    <row r="875" spans="2:10" x14ac:dyDescent="0.35">
      <c r="B875" s="1" t="s">
        <v>30</v>
      </c>
      <c r="C875" s="1" t="s">
        <v>31</v>
      </c>
      <c r="D875" t="s">
        <v>123</v>
      </c>
      <c r="E875" t="s">
        <v>122</v>
      </c>
      <c r="F875">
        <v>94650</v>
      </c>
      <c r="G875">
        <v>16206075</v>
      </c>
      <c r="H875">
        <v>584</v>
      </c>
      <c r="I875" s="2" t="b">
        <f t="shared" si="26"/>
        <v>0</v>
      </c>
      <c r="J875" s="2" t="str">
        <f t="shared" si="27"/>
        <v>202175-84 yearsGR113-058</v>
      </c>
    </row>
    <row r="876" spans="2:10" x14ac:dyDescent="0.35">
      <c r="B876" s="1" t="s">
        <v>30</v>
      </c>
      <c r="C876" s="1" t="s">
        <v>31</v>
      </c>
      <c r="D876" t="s">
        <v>121</v>
      </c>
      <c r="E876" t="s">
        <v>120</v>
      </c>
      <c r="F876">
        <v>27224</v>
      </c>
      <c r="G876">
        <v>16206075</v>
      </c>
      <c r="H876">
        <v>168</v>
      </c>
      <c r="I876" s="2" t="b">
        <f t="shared" si="26"/>
        <v>0</v>
      </c>
      <c r="J876" s="2" t="str">
        <f t="shared" si="27"/>
        <v>202175-84 yearsGR113-059</v>
      </c>
    </row>
    <row r="877" spans="2:10" x14ac:dyDescent="0.35">
      <c r="B877" s="1" t="s">
        <v>30</v>
      </c>
      <c r="C877" s="1" t="s">
        <v>31</v>
      </c>
      <c r="D877" t="s">
        <v>218</v>
      </c>
      <c r="E877" t="s">
        <v>217</v>
      </c>
      <c r="F877">
        <v>1171</v>
      </c>
      <c r="G877">
        <v>16206075</v>
      </c>
      <c r="H877">
        <v>7.2</v>
      </c>
      <c r="I877" s="2" t="b">
        <f t="shared" si="26"/>
        <v>0</v>
      </c>
      <c r="J877" s="2" t="str">
        <f t="shared" si="27"/>
        <v>202175-84 yearsGR113-060</v>
      </c>
    </row>
    <row r="878" spans="2:10" x14ac:dyDescent="0.35">
      <c r="B878" s="1" t="s">
        <v>30</v>
      </c>
      <c r="C878" s="1" t="s">
        <v>31</v>
      </c>
      <c r="D878" t="s">
        <v>119</v>
      </c>
      <c r="E878" t="s">
        <v>118</v>
      </c>
      <c r="F878">
        <v>66255</v>
      </c>
      <c r="G878">
        <v>16206075</v>
      </c>
      <c r="H878">
        <v>408.8</v>
      </c>
      <c r="I878" s="2" t="b">
        <f t="shared" si="26"/>
        <v>0</v>
      </c>
      <c r="J878" s="2" t="str">
        <f t="shared" si="27"/>
        <v>202175-84 yearsGR113-061</v>
      </c>
    </row>
    <row r="879" spans="2:10" x14ac:dyDescent="0.35">
      <c r="B879" s="1" t="s">
        <v>30</v>
      </c>
      <c r="C879" s="1" t="s">
        <v>31</v>
      </c>
      <c r="D879" t="s">
        <v>117</v>
      </c>
      <c r="E879" t="s">
        <v>116</v>
      </c>
      <c r="F879">
        <v>15986</v>
      </c>
      <c r="G879">
        <v>16206075</v>
      </c>
      <c r="H879">
        <v>98.6</v>
      </c>
      <c r="I879" s="2" t="b">
        <f t="shared" si="26"/>
        <v>0</v>
      </c>
      <c r="J879" s="2" t="str">
        <f t="shared" si="27"/>
        <v>202175-84 yearsGR113-062</v>
      </c>
    </row>
    <row r="880" spans="2:10" x14ac:dyDescent="0.35">
      <c r="B880" s="1" t="s">
        <v>30</v>
      </c>
      <c r="C880" s="1" t="s">
        <v>31</v>
      </c>
      <c r="D880" t="s">
        <v>115</v>
      </c>
      <c r="E880" t="s">
        <v>114</v>
      </c>
      <c r="F880">
        <v>50269</v>
      </c>
      <c r="G880">
        <v>16206075</v>
      </c>
      <c r="H880">
        <v>310.2</v>
      </c>
      <c r="I880" s="2" t="b">
        <f t="shared" si="26"/>
        <v>0</v>
      </c>
      <c r="J880" s="2" t="str">
        <f t="shared" si="27"/>
        <v>202175-84 yearsGR113-063</v>
      </c>
    </row>
    <row r="881" spans="2:10" x14ac:dyDescent="0.35">
      <c r="B881" s="1" t="s">
        <v>30</v>
      </c>
      <c r="C881" s="1" t="s">
        <v>31</v>
      </c>
      <c r="D881" t="s">
        <v>113</v>
      </c>
      <c r="E881" t="s">
        <v>112</v>
      </c>
      <c r="F881">
        <v>57088</v>
      </c>
      <c r="G881">
        <v>16206075</v>
      </c>
      <c r="H881">
        <v>352.3</v>
      </c>
      <c r="I881" s="2" t="b">
        <f t="shared" si="26"/>
        <v>0</v>
      </c>
      <c r="J881" s="2" t="str">
        <f t="shared" si="27"/>
        <v>202175-84 yearsGR113-064</v>
      </c>
    </row>
    <row r="882" spans="2:10" x14ac:dyDescent="0.35">
      <c r="B882" s="1" t="s">
        <v>30</v>
      </c>
      <c r="C882" s="1" t="s">
        <v>31</v>
      </c>
      <c r="D882" t="s">
        <v>111</v>
      </c>
      <c r="E882" t="s">
        <v>110</v>
      </c>
      <c r="F882">
        <v>327</v>
      </c>
      <c r="G882">
        <v>16206075</v>
      </c>
      <c r="H882">
        <v>2</v>
      </c>
      <c r="I882" s="2" t="b">
        <f t="shared" si="26"/>
        <v>0</v>
      </c>
      <c r="J882" s="2" t="str">
        <f t="shared" si="27"/>
        <v>202175-84 yearsGR113-065</v>
      </c>
    </row>
    <row r="883" spans="2:10" x14ac:dyDescent="0.35">
      <c r="B883" s="1" t="s">
        <v>30</v>
      </c>
      <c r="C883" s="1" t="s">
        <v>31</v>
      </c>
      <c r="D883" t="s">
        <v>216</v>
      </c>
      <c r="E883" t="s">
        <v>215</v>
      </c>
      <c r="F883">
        <v>281</v>
      </c>
      <c r="G883">
        <v>16206075</v>
      </c>
      <c r="H883">
        <v>1.7</v>
      </c>
      <c r="I883" s="2" t="b">
        <f t="shared" si="26"/>
        <v>0</v>
      </c>
      <c r="J883" s="2" t="str">
        <f t="shared" si="27"/>
        <v>202175-84 yearsGR113-066</v>
      </c>
    </row>
    <row r="884" spans="2:10" x14ac:dyDescent="0.35">
      <c r="B884" s="1" t="s">
        <v>30</v>
      </c>
      <c r="C884" s="1" t="s">
        <v>31</v>
      </c>
      <c r="D884" t="s">
        <v>214</v>
      </c>
      <c r="E884" t="s">
        <v>213</v>
      </c>
      <c r="F884">
        <v>21777</v>
      </c>
      <c r="G884">
        <v>16206075</v>
      </c>
      <c r="H884">
        <v>134.4</v>
      </c>
      <c r="I884" s="2" t="b">
        <f t="shared" si="26"/>
        <v>0</v>
      </c>
      <c r="J884" s="2" t="str">
        <f t="shared" si="27"/>
        <v>202175-84 yearsGR113-067</v>
      </c>
    </row>
    <row r="885" spans="2:10" x14ac:dyDescent="0.35">
      <c r="B885" s="1" t="s">
        <v>30</v>
      </c>
      <c r="C885" s="1" t="s">
        <v>31</v>
      </c>
      <c r="D885" t="s">
        <v>109</v>
      </c>
      <c r="E885" t="s">
        <v>108</v>
      </c>
      <c r="F885">
        <v>34703</v>
      </c>
      <c r="G885">
        <v>16206075</v>
      </c>
      <c r="H885">
        <v>214.1</v>
      </c>
      <c r="I885" s="2" t="b">
        <f t="shared" si="26"/>
        <v>0</v>
      </c>
      <c r="J885" s="2" t="str">
        <f t="shared" si="27"/>
        <v>202175-84 yearsGR113-068</v>
      </c>
    </row>
    <row r="886" spans="2:10" x14ac:dyDescent="0.35">
      <c r="B886" s="1" t="s">
        <v>30</v>
      </c>
      <c r="C886" s="1" t="s">
        <v>31</v>
      </c>
      <c r="D886" t="s">
        <v>212</v>
      </c>
      <c r="E886" t="s">
        <v>211</v>
      </c>
      <c r="F886">
        <v>10244</v>
      </c>
      <c r="G886">
        <v>16206075</v>
      </c>
      <c r="H886">
        <v>63.2</v>
      </c>
      <c r="I886" s="2" t="b">
        <f t="shared" si="26"/>
        <v>1</v>
      </c>
      <c r="J886" s="2" t="str">
        <f t="shared" si="27"/>
        <v>202175-84 yearsGR113-069</v>
      </c>
    </row>
    <row r="887" spans="2:10" x14ac:dyDescent="0.35">
      <c r="B887" s="1" t="s">
        <v>30</v>
      </c>
      <c r="C887" s="1" t="s">
        <v>31</v>
      </c>
      <c r="D887" t="s">
        <v>107</v>
      </c>
      <c r="E887" t="s">
        <v>106</v>
      </c>
      <c r="F887">
        <v>44533</v>
      </c>
      <c r="G887">
        <v>16206075</v>
      </c>
      <c r="H887">
        <v>274.8</v>
      </c>
      <c r="I887" s="2" t="b">
        <f t="shared" si="26"/>
        <v>1</v>
      </c>
      <c r="J887" s="2" t="str">
        <f t="shared" si="27"/>
        <v>202175-84 yearsGR113-070</v>
      </c>
    </row>
    <row r="888" spans="2:10" x14ac:dyDescent="0.35">
      <c r="B888" s="1" t="s">
        <v>30</v>
      </c>
      <c r="C888" s="1" t="s">
        <v>31</v>
      </c>
      <c r="D888" t="s">
        <v>210</v>
      </c>
      <c r="E888" t="s">
        <v>209</v>
      </c>
      <c r="F888">
        <v>1082</v>
      </c>
      <c r="G888">
        <v>16206075</v>
      </c>
      <c r="H888">
        <v>6.7</v>
      </c>
      <c r="I888" s="2" t="b">
        <f t="shared" si="26"/>
        <v>1</v>
      </c>
      <c r="J888" s="2" t="str">
        <f t="shared" si="27"/>
        <v>202175-84 yearsGR113-071</v>
      </c>
    </row>
    <row r="889" spans="2:10" x14ac:dyDescent="0.35">
      <c r="B889" s="1" t="s">
        <v>30</v>
      </c>
      <c r="C889" s="1" t="s">
        <v>31</v>
      </c>
      <c r="D889" t="s">
        <v>208</v>
      </c>
      <c r="E889" t="s">
        <v>207</v>
      </c>
      <c r="F889">
        <v>5430</v>
      </c>
      <c r="G889">
        <v>16206075</v>
      </c>
      <c r="H889">
        <v>33.5</v>
      </c>
      <c r="I889" s="2" t="b">
        <f t="shared" si="26"/>
        <v>0</v>
      </c>
      <c r="J889" s="2" t="str">
        <f t="shared" si="27"/>
        <v>202175-84 yearsGR113-072</v>
      </c>
    </row>
    <row r="890" spans="2:10" x14ac:dyDescent="0.35">
      <c r="B890" s="1" t="s">
        <v>30</v>
      </c>
      <c r="C890" s="1" t="s">
        <v>31</v>
      </c>
      <c r="D890" t="s">
        <v>206</v>
      </c>
      <c r="E890" t="s">
        <v>205</v>
      </c>
      <c r="F890">
        <v>2680</v>
      </c>
      <c r="G890">
        <v>16206075</v>
      </c>
      <c r="H890">
        <v>16.5</v>
      </c>
      <c r="I890" s="2" t="b">
        <f t="shared" si="26"/>
        <v>1</v>
      </c>
      <c r="J890" s="2" t="str">
        <f t="shared" si="27"/>
        <v>202175-84 yearsGR113-073</v>
      </c>
    </row>
    <row r="891" spans="2:10" x14ac:dyDescent="0.35">
      <c r="B891" s="1" t="s">
        <v>30</v>
      </c>
      <c r="C891" s="1" t="s">
        <v>31</v>
      </c>
      <c r="D891" t="s">
        <v>204</v>
      </c>
      <c r="E891" t="s">
        <v>203</v>
      </c>
      <c r="F891">
        <v>2750</v>
      </c>
      <c r="G891">
        <v>16206075</v>
      </c>
      <c r="H891">
        <v>17</v>
      </c>
      <c r="I891" s="2" t="b">
        <f t="shared" si="26"/>
        <v>0</v>
      </c>
      <c r="J891" s="2" t="str">
        <f t="shared" si="27"/>
        <v>202175-84 yearsGR113-074</v>
      </c>
    </row>
    <row r="892" spans="2:10" x14ac:dyDescent="0.35">
      <c r="B892" s="1" t="s">
        <v>30</v>
      </c>
      <c r="C892" s="1" t="s">
        <v>31</v>
      </c>
      <c r="D892" t="s">
        <v>105</v>
      </c>
      <c r="E892" t="s">
        <v>104</v>
      </c>
      <c r="F892">
        <v>943</v>
      </c>
      <c r="G892">
        <v>16206075</v>
      </c>
      <c r="H892">
        <v>5.8</v>
      </c>
      <c r="I892" s="2" t="b">
        <f t="shared" si="26"/>
        <v>0</v>
      </c>
      <c r="J892" s="2" t="str">
        <f t="shared" si="27"/>
        <v>202175-84 yearsGR113-075</v>
      </c>
    </row>
    <row r="893" spans="2:10" x14ac:dyDescent="0.35">
      <c r="B893" s="1" t="s">
        <v>30</v>
      </c>
      <c r="C893" s="1" t="s">
        <v>31</v>
      </c>
      <c r="D893" t="s">
        <v>103</v>
      </c>
      <c r="E893" t="s">
        <v>102</v>
      </c>
      <c r="F893">
        <v>11327</v>
      </c>
      <c r="G893">
        <v>16206075</v>
      </c>
      <c r="H893">
        <v>69.900000000000006</v>
      </c>
      <c r="I893" s="2" t="b">
        <f t="shared" si="26"/>
        <v>1</v>
      </c>
      <c r="J893" s="2" t="str">
        <f t="shared" si="27"/>
        <v>202175-84 yearsGR113-076</v>
      </c>
    </row>
    <row r="894" spans="2:10" x14ac:dyDescent="0.35">
      <c r="B894" s="1" t="s">
        <v>30</v>
      </c>
      <c r="C894" s="1" t="s">
        <v>31</v>
      </c>
      <c r="D894" t="s">
        <v>202</v>
      </c>
      <c r="E894" t="s">
        <v>201</v>
      </c>
      <c r="F894">
        <v>157</v>
      </c>
      <c r="G894">
        <v>16206075</v>
      </c>
      <c r="H894">
        <v>1</v>
      </c>
      <c r="I894" s="2" t="b">
        <f t="shared" si="26"/>
        <v>0</v>
      </c>
      <c r="J894" s="2" t="str">
        <f t="shared" si="27"/>
        <v>202175-84 yearsGR113-077</v>
      </c>
    </row>
    <row r="895" spans="2:10" x14ac:dyDescent="0.35">
      <c r="B895" s="1" t="s">
        <v>30</v>
      </c>
      <c r="C895" s="1" t="s">
        <v>31</v>
      </c>
      <c r="D895" t="s">
        <v>101</v>
      </c>
      <c r="E895" t="s">
        <v>100</v>
      </c>
      <c r="F895">
        <v>11170</v>
      </c>
      <c r="G895">
        <v>16206075</v>
      </c>
      <c r="H895">
        <v>68.900000000000006</v>
      </c>
      <c r="I895" s="2" t="b">
        <f t="shared" si="26"/>
        <v>0</v>
      </c>
      <c r="J895" s="2" t="str">
        <f t="shared" si="27"/>
        <v>202175-84 yearsGR113-078</v>
      </c>
    </row>
    <row r="896" spans="2:10" x14ac:dyDescent="0.35">
      <c r="B896" s="1" t="s">
        <v>30</v>
      </c>
      <c r="C896" s="1" t="s">
        <v>31</v>
      </c>
      <c r="D896" t="s">
        <v>200</v>
      </c>
      <c r="E896" t="s">
        <v>199</v>
      </c>
      <c r="F896">
        <v>28</v>
      </c>
      <c r="G896">
        <v>16206075</v>
      </c>
      <c r="H896">
        <v>0.2</v>
      </c>
      <c r="I896" s="2" t="b">
        <f t="shared" si="26"/>
        <v>0</v>
      </c>
      <c r="J896" s="2" t="str">
        <f t="shared" si="27"/>
        <v>202175-84 yearsGR113-079</v>
      </c>
    </row>
    <row r="897" spans="2:10" x14ac:dyDescent="0.35">
      <c r="B897" s="1" t="s">
        <v>30</v>
      </c>
      <c r="C897" s="1" t="s">
        <v>31</v>
      </c>
      <c r="D897" t="s">
        <v>198</v>
      </c>
      <c r="E897" t="s">
        <v>197</v>
      </c>
      <c r="F897">
        <v>13</v>
      </c>
      <c r="G897">
        <v>16206075</v>
      </c>
      <c r="H897" t="s">
        <v>10</v>
      </c>
      <c r="I897" s="2" t="b">
        <f t="shared" si="26"/>
        <v>1</v>
      </c>
      <c r="J897" s="2" t="str">
        <f t="shared" si="27"/>
        <v>202175-84 yearsGR113-080</v>
      </c>
    </row>
    <row r="898" spans="2:10" x14ac:dyDescent="0.35">
      <c r="B898" s="1" t="s">
        <v>30</v>
      </c>
      <c r="C898" s="1" t="s">
        <v>31</v>
      </c>
      <c r="D898" t="s">
        <v>196</v>
      </c>
      <c r="E898" t="s">
        <v>195</v>
      </c>
      <c r="F898">
        <v>15</v>
      </c>
      <c r="G898">
        <v>16206075</v>
      </c>
      <c r="H898" t="s">
        <v>10</v>
      </c>
      <c r="I898" s="2" t="b">
        <f t="shared" si="26"/>
        <v>0</v>
      </c>
      <c r="J898" s="2" t="str">
        <f t="shared" si="27"/>
        <v>202175-84 yearsGR113-081</v>
      </c>
    </row>
    <row r="899" spans="2:10" x14ac:dyDescent="0.35">
      <c r="B899" s="1" t="s">
        <v>30</v>
      </c>
      <c r="C899" s="1" t="s">
        <v>31</v>
      </c>
      <c r="D899" t="s">
        <v>99</v>
      </c>
      <c r="E899" t="s">
        <v>98</v>
      </c>
      <c r="F899">
        <v>46328</v>
      </c>
      <c r="G899">
        <v>16206075</v>
      </c>
      <c r="H899">
        <v>285.89999999999998</v>
      </c>
      <c r="I899" s="2" t="b">
        <f t="shared" ref="I899:I962" si="28">LEFT(D899,1)="#"</f>
        <v>1</v>
      </c>
      <c r="J899" s="2" t="str">
        <f t="shared" ref="J899:J962" si="29">"2021"&amp;B899&amp;E899</f>
        <v>202175-84 yearsGR113-082</v>
      </c>
    </row>
    <row r="900" spans="2:10" x14ac:dyDescent="0.35">
      <c r="B900" s="1" t="s">
        <v>30</v>
      </c>
      <c r="C900" s="1" t="s">
        <v>31</v>
      </c>
      <c r="D900" t="s">
        <v>194</v>
      </c>
      <c r="E900" t="s">
        <v>193</v>
      </c>
      <c r="F900">
        <v>69</v>
      </c>
      <c r="G900">
        <v>16206075</v>
      </c>
      <c r="H900">
        <v>0.4</v>
      </c>
      <c r="I900" s="2" t="b">
        <f t="shared" si="28"/>
        <v>0</v>
      </c>
      <c r="J900" s="2" t="str">
        <f t="shared" si="29"/>
        <v>202175-84 yearsGR113-083</v>
      </c>
    </row>
    <row r="901" spans="2:10" x14ac:dyDescent="0.35">
      <c r="B901" s="1" t="s">
        <v>30</v>
      </c>
      <c r="C901" s="1" t="s">
        <v>31</v>
      </c>
      <c r="D901" t="s">
        <v>192</v>
      </c>
      <c r="E901" t="s">
        <v>191</v>
      </c>
      <c r="F901">
        <v>2364</v>
      </c>
      <c r="G901">
        <v>16206075</v>
      </c>
      <c r="H901">
        <v>14.6</v>
      </c>
      <c r="I901" s="2" t="b">
        <f t="shared" si="28"/>
        <v>0</v>
      </c>
      <c r="J901" s="2" t="str">
        <f t="shared" si="29"/>
        <v>202175-84 yearsGR113-084</v>
      </c>
    </row>
    <row r="902" spans="2:10" x14ac:dyDescent="0.35">
      <c r="B902" s="1" t="s">
        <v>30</v>
      </c>
      <c r="C902" s="1" t="s">
        <v>31</v>
      </c>
      <c r="D902" t="s">
        <v>190</v>
      </c>
      <c r="E902" t="s">
        <v>189</v>
      </c>
      <c r="F902">
        <v>481</v>
      </c>
      <c r="G902">
        <v>16206075</v>
      </c>
      <c r="H902">
        <v>3</v>
      </c>
      <c r="I902" s="2" t="b">
        <f t="shared" si="28"/>
        <v>0</v>
      </c>
      <c r="J902" s="2" t="str">
        <f t="shared" si="29"/>
        <v>202175-84 yearsGR113-085</v>
      </c>
    </row>
    <row r="903" spans="2:10" x14ac:dyDescent="0.35">
      <c r="B903" s="1" t="s">
        <v>30</v>
      </c>
      <c r="C903" s="1" t="s">
        <v>31</v>
      </c>
      <c r="D903" t="s">
        <v>97</v>
      </c>
      <c r="E903" t="s">
        <v>96</v>
      </c>
      <c r="F903">
        <v>43414</v>
      </c>
      <c r="G903">
        <v>16206075</v>
      </c>
      <c r="H903">
        <v>267.89999999999998</v>
      </c>
      <c r="I903" s="2" t="b">
        <f t="shared" si="28"/>
        <v>0</v>
      </c>
      <c r="J903" s="2" t="str">
        <f t="shared" si="29"/>
        <v>202175-84 yearsGR113-086</v>
      </c>
    </row>
    <row r="904" spans="2:10" x14ac:dyDescent="0.35">
      <c r="B904" s="1" t="s">
        <v>30</v>
      </c>
      <c r="C904" s="1" t="s">
        <v>31</v>
      </c>
      <c r="D904" t="s">
        <v>188</v>
      </c>
      <c r="E904" t="s">
        <v>187</v>
      </c>
      <c r="F904">
        <v>193</v>
      </c>
      <c r="G904">
        <v>16206075</v>
      </c>
      <c r="H904">
        <v>1.2</v>
      </c>
      <c r="I904" s="2" t="b">
        <f t="shared" si="28"/>
        <v>1</v>
      </c>
      <c r="J904" s="2" t="str">
        <f t="shared" si="29"/>
        <v>202175-84 yearsGR113-087</v>
      </c>
    </row>
    <row r="905" spans="2:10" x14ac:dyDescent="0.35">
      <c r="B905" s="1" t="s">
        <v>30</v>
      </c>
      <c r="C905" s="1" t="s">
        <v>31</v>
      </c>
      <c r="D905" t="s">
        <v>95</v>
      </c>
      <c r="E905" t="s">
        <v>94</v>
      </c>
      <c r="F905">
        <v>5480</v>
      </c>
      <c r="G905">
        <v>16206075</v>
      </c>
      <c r="H905">
        <v>33.799999999999997</v>
      </c>
      <c r="I905" s="2" t="b">
        <f t="shared" si="28"/>
        <v>1</v>
      </c>
      <c r="J905" s="2" t="str">
        <f t="shared" si="29"/>
        <v>202175-84 yearsGR113-088</v>
      </c>
    </row>
    <row r="906" spans="2:10" x14ac:dyDescent="0.35">
      <c r="B906" s="1" t="s">
        <v>30</v>
      </c>
      <c r="C906" s="1" t="s">
        <v>31</v>
      </c>
      <c r="D906" t="s">
        <v>186</v>
      </c>
      <c r="E906" t="s">
        <v>185</v>
      </c>
      <c r="F906">
        <v>14452</v>
      </c>
      <c r="G906">
        <v>16206075</v>
      </c>
      <c r="H906">
        <v>89.2</v>
      </c>
      <c r="I906" s="2" t="b">
        <f t="shared" si="28"/>
        <v>0</v>
      </c>
      <c r="J906" s="2" t="str">
        <f t="shared" si="29"/>
        <v>202175-84 yearsGR113-089</v>
      </c>
    </row>
    <row r="907" spans="2:10" x14ac:dyDescent="0.35">
      <c r="B907" s="1" t="s">
        <v>30</v>
      </c>
      <c r="C907" s="1" t="s">
        <v>31</v>
      </c>
      <c r="D907" t="s">
        <v>184</v>
      </c>
      <c r="E907" t="s">
        <v>183</v>
      </c>
      <c r="F907">
        <v>1002</v>
      </c>
      <c r="G907">
        <v>16206075</v>
      </c>
      <c r="H907">
        <v>6.2</v>
      </c>
      <c r="I907" s="2" t="b">
        <f t="shared" si="28"/>
        <v>1</v>
      </c>
      <c r="J907" s="2" t="str">
        <f t="shared" si="29"/>
        <v>202175-84 yearsGR113-090</v>
      </c>
    </row>
    <row r="908" spans="2:10" x14ac:dyDescent="0.35">
      <c r="B908" s="1" t="s">
        <v>30</v>
      </c>
      <c r="C908" s="1" t="s">
        <v>31</v>
      </c>
      <c r="D908" t="s">
        <v>182</v>
      </c>
      <c r="E908" t="s">
        <v>181</v>
      </c>
      <c r="F908">
        <v>102</v>
      </c>
      <c r="G908">
        <v>16206075</v>
      </c>
      <c r="H908">
        <v>0.6</v>
      </c>
      <c r="I908" s="2" t="b">
        <f t="shared" si="28"/>
        <v>1</v>
      </c>
      <c r="J908" s="2" t="str">
        <f t="shared" si="29"/>
        <v>202175-84 yearsGR113-091</v>
      </c>
    </row>
    <row r="909" spans="2:10" x14ac:dyDescent="0.35">
      <c r="B909" s="1" t="s">
        <v>30</v>
      </c>
      <c r="C909" s="1" t="s">
        <v>31</v>
      </c>
      <c r="D909" t="s">
        <v>180</v>
      </c>
      <c r="E909" t="s">
        <v>179</v>
      </c>
      <c r="F909">
        <v>655</v>
      </c>
      <c r="G909">
        <v>16206075</v>
      </c>
      <c r="H909">
        <v>4</v>
      </c>
      <c r="I909" s="2" t="b">
        <f t="shared" si="28"/>
        <v>1</v>
      </c>
      <c r="J909" s="2" t="str">
        <f t="shared" si="29"/>
        <v>202175-84 yearsGR113-092</v>
      </c>
    </row>
    <row r="910" spans="2:10" x14ac:dyDescent="0.35">
      <c r="B910" s="1" t="s">
        <v>30</v>
      </c>
      <c r="C910" s="1" t="s">
        <v>31</v>
      </c>
      <c r="D910" t="s">
        <v>93</v>
      </c>
      <c r="E910" t="s">
        <v>92</v>
      </c>
      <c r="F910">
        <v>5900</v>
      </c>
      <c r="G910">
        <v>16206075</v>
      </c>
      <c r="H910">
        <v>36.4</v>
      </c>
      <c r="I910" s="2" t="b">
        <f t="shared" si="28"/>
        <v>1</v>
      </c>
      <c r="J910" s="2" t="str">
        <f t="shared" si="29"/>
        <v>202175-84 yearsGR113-093</v>
      </c>
    </row>
    <row r="911" spans="2:10" x14ac:dyDescent="0.35">
      <c r="B911" s="1" t="s">
        <v>30</v>
      </c>
      <c r="C911" s="1" t="s">
        <v>31</v>
      </c>
      <c r="D911" t="s">
        <v>91</v>
      </c>
      <c r="E911" t="s">
        <v>90</v>
      </c>
      <c r="F911">
        <v>1541</v>
      </c>
      <c r="G911">
        <v>16206075</v>
      </c>
      <c r="H911">
        <v>9.5</v>
      </c>
      <c r="I911" s="2" t="b">
        <f t="shared" si="28"/>
        <v>0</v>
      </c>
      <c r="J911" s="2" t="str">
        <f t="shared" si="29"/>
        <v>202175-84 yearsGR113-094</v>
      </c>
    </row>
    <row r="912" spans="2:10" x14ac:dyDescent="0.35">
      <c r="B912" s="1" t="s">
        <v>30</v>
      </c>
      <c r="C912" s="1" t="s">
        <v>31</v>
      </c>
      <c r="D912" t="s">
        <v>178</v>
      </c>
      <c r="E912" t="s">
        <v>177</v>
      </c>
      <c r="F912">
        <v>4359</v>
      </c>
      <c r="G912">
        <v>16206075</v>
      </c>
      <c r="H912">
        <v>26.9</v>
      </c>
      <c r="I912" s="2" t="b">
        <f t="shared" si="28"/>
        <v>0</v>
      </c>
      <c r="J912" s="2" t="str">
        <f t="shared" si="29"/>
        <v>202175-84 yearsGR113-095</v>
      </c>
    </row>
    <row r="913" spans="2:10" x14ac:dyDescent="0.35">
      <c r="B913" s="1" t="s">
        <v>30</v>
      </c>
      <c r="C913" s="1" t="s">
        <v>31</v>
      </c>
      <c r="D913" t="s">
        <v>176</v>
      </c>
      <c r="E913" t="s">
        <v>175</v>
      </c>
      <c r="F913">
        <v>1300</v>
      </c>
      <c r="G913">
        <v>16206075</v>
      </c>
      <c r="H913">
        <v>8</v>
      </c>
      <c r="I913" s="2" t="b">
        <f t="shared" si="28"/>
        <v>1</v>
      </c>
      <c r="J913" s="2" t="str">
        <f t="shared" si="29"/>
        <v>202175-84 yearsGR113-096</v>
      </c>
    </row>
    <row r="914" spans="2:10" x14ac:dyDescent="0.35">
      <c r="B914" s="1" t="s">
        <v>30</v>
      </c>
      <c r="C914" s="1" t="s">
        <v>31</v>
      </c>
      <c r="D914" t="s">
        <v>89</v>
      </c>
      <c r="E914" t="s">
        <v>88</v>
      </c>
      <c r="F914">
        <v>15569</v>
      </c>
      <c r="G914">
        <v>16206075</v>
      </c>
      <c r="H914">
        <v>96.1</v>
      </c>
      <c r="I914" s="2" t="b">
        <f t="shared" si="28"/>
        <v>1</v>
      </c>
      <c r="J914" s="2" t="str">
        <f t="shared" si="29"/>
        <v>202175-84 yearsGR113-097</v>
      </c>
    </row>
    <row r="915" spans="2:10" x14ac:dyDescent="0.35">
      <c r="B915" s="1" t="s">
        <v>30</v>
      </c>
      <c r="C915" s="1" t="s">
        <v>31</v>
      </c>
      <c r="D915" t="s">
        <v>174</v>
      </c>
      <c r="E915" t="s">
        <v>173</v>
      </c>
      <c r="F915">
        <v>235</v>
      </c>
      <c r="G915">
        <v>16206075</v>
      </c>
      <c r="H915">
        <v>1.5</v>
      </c>
      <c r="I915" s="2" t="b">
        <f t="shared" si="28"/>
        <v>0</v>
      </c>
      <c r="J915" s="2" t="str">
        <f t="shared" si="29"/>
        <v>202175-84 yearsGR113-098</v>
      </c>
    </row>
    <row r="916" spans="2:10" x14ac:dyDescent="0.35">
      <c r="B916" s="1" t="s">
        <v>30</v>
      </c>
      <c r="C916" s="1" t="s">
        <v>31</v>
      </c>
      <c r="D916" t="s">
        <v>172</v>
      </c>
      <c r="E916" t="s">
        <v>171</v>
      </c>
      <c r="F916">
        <v>76</v>
      </c>
      <c r="G916">
        <v>16206075</v>
      </c>
      <c r="H916">
        <v>0.5</v>
      </c>
      <c r="I916" s="2" t="b">
        <f t="shared" si="28"/>
        <v>0</v>
      </c>
      <c r="J916" s="2" t="str">
        <f t="shared" si="29"/>
        <v>202175-84 yearsGR113-099</v>
      </c>
    </row>
    <row r="917" spans="2:10" x14ac:dyDescent="0.35">
      <c r="B917" s="1" t="s">
        <v>30</v>
      </c>
      <c r="C917" s="1" t="s">
        <v>31</v>
      </c>
      <c r="D917" t="s">
        <v>87</v>
      </c>
      <c r="E917" t="s">
        <v>86</v>
      </c>
      <c r="F917">
        <v>15252</v>
      </c>
      <c r="G917">
        <v>16206075</v>
      </c>
      <c r="H917">
        <v>94.1</v>
      </c>
      <c r="I917" s="2" t="b">
        <f t="shared" si="28"/>
        <v>0</v>
      </c>
      <c r="J917" s="2" t="str">
        <f t="shared" si="29"/>
        <v>202175-84 yearsGR113-100</v>
      </c>
    </row>
    <row r="918" spans="2:10" x14ac:dyDescent="0.35">
      <c r="B918" s="1" t="s">
        <v>30</v>
      </c>
      <c r="C918" s="1" t="s">
        <v>31</v>
      </c>
      <c r="D918" t="s">
        <v>170</v>
      </c>
      <c r="E918" t="s">
        <v>169</v>
      </c>
      <c r="F918">
        <v>322</v>
      </c>
      <c r="G918">
        <v>16206075</v>
      </c>
      <c r="H918">
        <v>2</v>
      </c>
      <c r="I918" s="2" t="b">
        <f t="shared" si="28"/>
        <v>1</v>
      </c>
      <c r="J918" s="2" t="str">
        <f t="shared" si="29"/>
        <v>202175-84 yearsGR113-102</v>
      </c>
    </row>
    <row r="919" spans="2:10" x14ac:dyDescent="0.35">
      <c r="B919" s="1" t="s">
        <v>30</v>
      </c>
      <c r="C919" s="1" t="s">
        <v>31</v>
      </c>
      <c r="D919" t="s">
        <v>168</v>
      </c>
      <c r="E919" t="s">
        <v>167</v>
      </c>
      <c r="F919">
        <v>218</v>
      </c>
      <c r="G919">
        <v>16206075</v>
      </c>
      <c r="H919">
        <v>1.3</v>
      </c>
      <c r="I919" s="2" t="b">
        <f t="shared" si="28"/>
        <v>1</v>
      </c>
      <c r="J919" s="2" t="str">
        <f t="shared" si="29"/>
        <v>202175-84 yearsGR113-103</v>
      </c>
    </row>
    <row r="920" spans="2:10" x14ac:dyDescent="0.35">
      <c r="B920" s="1" t="s">
        <v>30</v>
      </c>
      <c r="C920" s="1" t="s">
        <v>31</v>
      </c>
      <c r="D920" t="s">
        <v>166</v>
      </c>
      <c r="E920" t="s">
        <v>165</v>
      </c>
      <c r="F920">
        <v>45</v>
      </c>
      <c r="G920">
        <v>16206075</v>
      </c>
      <c r="H920">
        <v>0.3</v>
      </c>
      <c r="I920" s="2" t="b">
        <f t="shared" si="28"/>
        <v>1</v>
      </c>
      <c r="J920" s="2" t="str">
        <f t="shared" si="29"/>
        <v>202175-84 yearsGR113-104</v>
      </c>
    </row>
    <row r="921" spans="2:10" x14ac:dyDescent="0.35">
      <c r="B921" s="1" t="s">
        <v>30</v>
      </c>
      <c r="C921" s="1" t="s">
        <v>31</v>
      </c>
      <c r="D921" t="s">
        <v>164</v>
      </c>
      <c r="E921" t="s">
        <v>163</v>
      </c>
      <c r="F921">
        <v>450</v>
      </c>
      <c r="G921">
        <v>16206075</v>
      </c>
      <c r="H921">
        <v>2.8</v>
      </c>
      <c r="I921" s="2" t="b">
        <f t="shared" si="28"/>
        <v>1</v>
      </c>
      <c r="J921" s="2" t="str">
        <f t="shared" si="29"/>
        <v>202175-84 yearsGR113-109</v>
      </c>
    </row>
    <row r="922" spans="2:10" x14ac:dyDescent="0.35">
      <c r="B922" s="1" t="s">
        <v>30</v>
      </c>
      <c r="C922" s="1" t="s">
        <v>31</v>
      </c>
      <c r="D922" t="s">
        <v>83</v>
      </c>
      <c r="E922" t="s">
        <v>82</v>
      </c>
      <c r="F922">
        <v>5878</v>
      </c>
      <c r="G922">
        <v>16206075</v>
      </c>
      <c r="H922">
        <v>36.299999999999997</v>
      </c>
      <c r="I922" s="2" t="b">
        <f t="shared" si="28"/>
        <v>0</v>
      </c>
      <c r="J922" s="2" t="str">
        <f t="shared" si="29"/>
        <v>202175-84 yearsGR113-110</v>
      </c>
    </row>
    <row r="923" spans="2:10" x14ac:dyDescent="0.35">
      <c r="B923" s="1" t="s">
        <v>30</v>
      </c>
      <c r="C923" s="1" t="s">
        <v>31</v>
      </c>
      <c r="D923" t="s">
        <v>81</v>
      </c>
      <c r="E923" t="s">
        <v>80</v>
      </c>
      <c r="F923">
        <v>95068</v>
      </c>
      <c r="G923">
        <v>16206075</v>
      </c>
      <c r="H923">
        <v>586.6</v>
      </c>
      <c r="I923" s="2" t="b">
        <f t="shared" si="28"/>
        <v>0</v>
      </c>
      <c r="J923" s="2" t="str">
        <f t="shared" si="29"/>
        <v>202175-84 yearsGR113-111</v>
      </c>
    </row>
    <row r="924" spans="2:10" x14ac:dyDescent="0.35">
      <c r="B924" s="1" t="s">
        <v>30</v>
      </c>
      <c r="C924" s="1" t="s">
        <v>31</v>
      </c>
      <c r="D924" t="s">
        <v>79</v>
      </c>
      <c r="E924" t="s">
        <v>78</v>
      </c>
      <c r="F924">
        <v>20557</v>
      </c>
      <c r="G924">
        <v>16206075</v>
      </c>
      <c r="H924">
        <v>126.8</v>
      </c>
      <c r="I924" s="2" t="b">
        <f t="shared" si="28"/>
        <v>1</v>
      </c>
      <c r="J924" s="2" t="str">
        <f t="shared" si="29"/>
        <v>202175-84 yearsGR113-112</v>
      </c>
    </row>
    <row r="925" spans="2:10" x14ac:dyDescent="0.35">
      <c r="B925" s="1" t="s">
        <v>30</v>
      </c>
      <c r="C925" s="1" t="s">
        <v>31</v>
      </c>
      <c r="D925" t="s">
        <v>77</v>
      </c>
      <c r="E925" t="s">
        <v>76</v>
      </c>
      <c r="F925">
        <v>3124</v>
      </c>
      <c r="G925">
        <v>16206075</v>
      </c>
      <c r="H925">
        <v>19.3</v>
      </c>
      <c r="I925" s="2" t="b">
        <f t="shared" si="28"/>
        <v>0</v>
      </c>
      <c r="J925" s="2" t="str">
        <f t="shared" si="29"/>
        <v>202175-84 yearsGR113-113</v>
      </c>
    </row>
    <row r="926" spans="2:10" x14ac:dyDescent="0.35">
      <c r="B926" s="1" t="s">
        <v>30</v>
      </c>
      <c r="C926" s="1" t="s">
        <v>31</v>
      </c>
      <c r="D926" t="s">
        <v>75</v>
      </c>
      <c r="E926" t="s">
        <v>74</v>
      </c>
      <c r="F926">
        <v>2943</v>
      </c>
      <c r="G926">
        <v>16206075</v>
      </c>
      <c r="H926">
        <v>18.2</v>
      </c>
      <c r="I926" s="2" t="b">
        <f t="shared" si="28"/>
        <v>0</v>
      </c>
      <c r="J926" s="2" t="str">
        <f t="shared" si="29"/>
        <v>202175-84 yearsGR113-114</v>
      </c>
    </row>
    <row r="927" spans="2:10" x14ac:dyDescent="0.35">
      <c r="B927" s="1" t="s">
        <v>30</v>
      </c>
      <c r="C927" s="1" t="s">
        <v>31</v>
      </c>
      <c r="D927" t="s">
        <v>162</v>
      </c>
      <c r="E927" t="s">
        <v>161</v>
      </c>
      <c r="F927">
        <v>91</v>
      </c>
      <c r="G927">
        <v>16206075</v>
      </c>
      <c r="H927">
        <v>0.6</v>
      </c>
      <c r="I927" s="2" t="b">
        <f t="shared" si="28"/>
        <v>0</v>
      </c>
      <c r="J927" s="2" t="str">
        <f t="shared" si="29"/>
        <v>202175-84 yearsGR113-115</v>
      </c>
    </row>
    <row r="928" spans="2:10" x14ac:dyDescent="0.35">
      <c r="B928" s="1" t="s">
        <v>30</v>
      </c>
      <c r="C928" s="1" t="s">
        <v>31</v>
      </c>
      <c r="D928" t="s">
        <v>160</v>
      </c>
      <c r="E928" t="s">
        <v>159</v>
      </c>
      <c r="F928">
        <v>90</v>
      </c>
      <c r="G928">
        <v>16206075</v>
      </c>
      <c r="H928">
        <v>0.6</v>
      </c>
      <c r="I928" s="2" t="b">
        <f t="shared" si="28"/>
        <v>0</v>
      </c>
      <c r="J928" s="2" t="str">
        <f t="shared" si="29"/>
        <v>202175-84 yearsGR113-116</v>
      </c>
    </row>
    <row r="929" spans="2:10" x14ac:dyDescent="0.35">
      <c r="B929" s="1" t="s">
        <v>30</v>
      </c>
      <c r="C929" s="1" t="s">
        <v>31</v>
      </c>
      <c r="D929" t="s">
        <v>73</v>
      </c>
      <c r="E929" t="s">
        <v>72</v>
      </c>
      <c r="F929">
        <v>17433</v>
      </c>
      <c r="G929">
        <v>16206075</v>
      </c>
      <c r="H929">
        <v>107.6</v>
      </c>
      <c r="I929" s="2" t="b">
        <f t="shared" si="28"/>
        <v>0</v>
      </c>
      <c r="J929" s="2" t="str">
        <f t="shared" si="29"/>
        <v>202175-84 yearsGR113-117</v>
      </c>
    </row>
    <row r="930" spans="2:10" x14ac:dyDescent="0.35">
      <c r="B930" s="1" t="s">
        <v>30</v>
      </c>
      <c r="C930" s="1" t="s">
        <v>31</v>
      </c>
      <c r="D930" t="s">
        <v>71</v>
      </c>
      <c r="E930" t="s">
        <v>70</v>
      </c>
      <c r="F930">
        <v>12136</v>
      </c>
      <c r="G930">
        <v>16206075</v>
      </c>
      <c r="H930">
        <v>74.900000000000006</v>
      </c>
      <c r="I930" s="2" t="b">
        <f t="shared" si="28"/>
        <v>0</v>
      </c>
      <c r="J930" s="2" t="str">
        <f t="shared" si="29"/>
        <v>202175-84 yearsGR113-118</v>
      </c>
    </row>
    <row r="931" spans="2:10" x14ac:dyDescent="0.35">
      <c r="B931" s="1" t="s">
        <v>30</v>
      </c>
      <c r="C931" s="1" t="s">
        <v>31</v>
      </c>
      <c r="D931" t="s">
        <v>158</v>
      </c>
      <c r="E931" t="s">
        <v>157</v>
      </c>
      <c r="F931">
        <v>20</v>
      </c>
      <c r="G931">
        <v>16206075</v>
      </c>
      <c r="H931">
        <v>0.1</v>
      </c>
      <c r="I931" s="2" t="b">
        <f t="shared" si="28"/>
        <v>0</v>
      </c>
      <c r="J931" s="2" t="str">
        <f t="shared" si="29"/>
        <v>202175-84 yearsGR113-119</v>
      </c>
    </row>
    <row r="932" spans="2:10" x14ac:dyDescent="0.35">
      <c r="B932" s="1" t="s">
        <v>30</v>
      </c>
      <c r="C932" s="1" t="s">
        <v>31</v>
      </c>
      <c r="D932" t="s">
        <v>69</v>
      </c>
      <c r="E932" t="s">
        <v>68</v>
      </c>
      <c r="F932">
        <v>321</v>
      </c>
      <c r="G932">
        <v>16206075</v>
      </c>
      <c r="H932">
        <v>2</v>
      </c>
      <c r="I932" s="2" t="b">
        <f t="shared" si="28"/>
        <v>0</v>
      </c>
      <c r="J932" s="2" t="str">
        <f t="shared" si="29"/>
        <v>202175-84 yearsGR113-120</v>
      </c>
    </row>
    <row r="933" spans="2:10" x14ac:dyDescent="0.35">
      <c r="B933" s="1" t="s">
        <v>30</v>
      </c>
      <c r="C933" s="1" t="s">
        <v>31</v>
      </c>
      <c r="D933" t="s">
        <v>156</v>
      </c>
      <c r="E933" t="s">
        <v>155</v>
      </c>
      <c r="F933">
        <v>559</v>
      </c>
      <c r="G933">
        <v>16206075</v>
      </c>
      <c r="H933">
        <v>3.4</v>
      </c>
      <c r="I933" s="2" t="b">
        <f t="shared" si="28"/>
        <v>0</v>
      </c>
      <c r="J933" s="2" t="str">
        <f t="shared" si="29"/>
        <v>202175-84 yearsGR113-121</v>
      </c>
    </row>
    <row r="934" spans="2:10" x14ac:dyDescent="0.35">
      <c r="B934" s="1" t="s">
        <v>30</v>
      </c>
      <c r="C934" s="1" t="s">
        <v>31</v>
      </c>
      <c r="D934" t="s">
        <v>67</v>
      </c>
      <c r="E934" t="s">
        <v>66</v>
      </c>
      <c r="F934">
        <v>615</v>
      </c>
      <c r="G934">
        <v>16206075</v>
      </c>
      <c r="H934">
        <v>3.8</v>
      </c>
      <c r="I934" s="2" t="b">
        <f t="shared" si="28"/>
        <v>0</v>
      </c>
      <c r="J934" s="2" t="str">
        <f t="shared" si="29"/>
        <v>202175-84 yearsGR113-122</v>
      </c>
    </row>
    <row r="935" spans="2:10" x14ac:dyDescent="0.35">
      <c r="B935" s="1" t="s">
        <v>30</v>
      </c>
      <c r="C935" s="1" t="s">
        <v>31</v>
      </c>
      <c r="D935" t="s">
        <v>154</v>
      </c>
      <c r="E935" t="s">
        <v>153</v>
      </c>
      <c r="F935">
        <v>3782</v>
      </c>
      <c r="G935">
        <v>16206075</v>
      </c>
      <c r="H935">
        <v>23.3</v>
      </c>
      <c r="I935" s="2" t="b">
        <f t="shared" si="28"/>
        <v>0</v>
      </c>
      <c r="J935" s="2" t="str">
        <f t="shared" si="29"/>
        <v>202175-84 yearsGR113-123</v>
      </c>
    </row>
    <row r="936" spans="2:10" x14ac:dyDescent="0.35">
      <c r="B936" s="1" t="s">
        <v>30</v>
      </c>
      <c r="C936" s="1" t="s">
        <v>31</v>
      </c>
      <c r="D936" t="s">
        <v>65</v>
      </c>
      <c r="E936" t="s">
        <v>64</v>
      </c>
      <c r="F936">
        <v>3170</v>
      </c>
      <c r="G936">
        <v>16206075</v>
      </c>
      <c r="H936">
        <v>19.600000000000001</v>
      </c>
      <c r="I936" s="2" t="b">
        <f t="shared" si="28"/>
        <v>1</v>
      </c>
      <c r="J936" s="2" t="str">
        <f t="shared" si="29"/>
        <v>202175-84 yearsGR113-124</v>
      </c>
    </row>
    <row r="937" spans="2:10" x14ac:dyDescent="0.35">
      <c r="B937" s="1" t="s">
        <v>30</v>
      </c>
      <c r="C937" s="1" t="s">
        <v>31</v>
      </c>
      <c r="D937" t="s">
        <v>152</v>
      </c>
      <c r="E937" t="s">
        <v>151</v>
      </c>
      <c r="F937">
        <v>2470</v>
      </c>
      <c r="G937">
        <v>16206075</v>
      </c>
      <c r="H937">
        <v>15.2</v>
      </c>
      <c r="I937" s="2" t="b">
        <f t="shared" si="28"/>
        <v>0</v>
      </c>
      <c r="J937" s="2" t="str">
        <f t="shared" si="29"/>
        <v>202175-84 yearsGR113-125</v>
      </c>
    </row>
    <row r="938" spans="2:10" x14ac:dyDescent="0.35">
      <c r="B938" s="1" t="s">
        <v>30</v>
      </c>
      <c r="C938" s="1" t="s">
        <v>31</v>
      </c>
      <c r="D938" t="s">
        <v>63</v>
      </c>
      <c r="E938" t="s">
        <v>62</v>
      </c>
      <c r="F938">
        <v>700</v>
      </c>
      <c r="G938">
        <v>16206075</v>
      </c>
      <c r="H938">
        <v>4.3</v>
      </c>
      <c r="I938" s="2" t="b">
        <f t="shared" si="28"/>
        <v>0</v>
      </c>
      <c r="J938" s="2" t="str">
        <f t="shared" si="29"/>
        <v>202175-84 yearsGR113-126</v>
      </c>
    </row>
    <row r="939" spans="2:10" x14ac:dyDescent="0.35">
      <c r="B939" s="1" t="s">
        <v>30</v>
      </c>
      <c r="C939" s="1" t="s">
        <v>31</v>
      </c>
      <c r="D939" t="s">
        <v>61</v>
      </c>
      <c r="E939" t="s">
        <v>60</v>
      </c>
      <c r="F939">
        <v>316</v>
      </c>
      <c r="G939">
        <v>16206075</v>
      </c>
      <c r="H939">
        <v>1.9</v>
      </c>
      <c r="I939" s="2" t="b">
        <f t="shared" si="28"/>
        <v>1</v>
      </c>
      <c r="J939" s="2" t="str">
        <f t="shared" si="29"/>
        <v>202175-84 yearsGR113-127</v>
      </c>
    </row>
    <row r="940" spans="2:10" x14ac:dyDescent="0.35">
      <c r="B940" s="1" t="s">
        <v>30</v>
      </c>
      <c r="C940" s="1" t="s">
        <v>31</v>
      </c>
      <c r="D940" t="s">
        <v>59</v>
      </c>
      <c r="E940" t="s">
        <v>58</v>
      </c>
      <c r="F940">
        <v>115</v>
      </c>
      <c r="G940">
        <v>16206075</v>
      </c>
      <c r="H940">
        <v>0.7</v>
      </c>
      <c r="I940" s="2" t="b">
        <f t="shared" si="28"/>
        <v>0</v>
      </c>
      <c r="J940" s="2" t="str">
        <f t="shared" si="29"/>
        <v>202175-84 yearsGR113-128</v>
      </c>
    </row>
    <row r="941" spans="2:10" x14ac:dyDescent="0.35">
      <c r="B941" s="1" t="s">
        <v>30</v>
      </c>
      <c r="C941" s="1" t="s">
        <v>31</v>
      </c>
      <c r="D941" t="s">
        <v>57</v>
      </c>
      <c r="E941" t="s">
        <v>56</v>
      </c>
      <c r="F941">
        <v>201</v>
      </c>
      <c r="G941">
        <v>16206075</v>
      </c>
      <c r="H941">
        <v>1.2</v>
      </c>
      <c r="I941" s="2" t="b">
        <f t="shared" si="28"/>
        <v>0</v>
      </c>
      <c r="J941" s="2" t="str">
        <f t="shared" si="29"/>
        <v>202175-84 yearsGR113-129</v>
      </c>
    </row>
    <row r="942" spans="2:10" x14ac:dyDescent="0.35">
      <c r="B942" s="1" t="s">
        <v>30</v>
      </c>
      <c r="C942" s="1" t="s">
        <v>31</v>
      </c>
      <c r="D942" t="s">
        <v>55</v>
      </c>
      <c r="E942" t="s">
        <v>54</v>
      </c>
      <c r="F942">
        <v>182</v>
      </c>
      <c r="G942">
        <v>16206075</v>
      </c>
      <c r="H942">
        <v>1.1000000000000001</v>
      </c>
      <c r="I942" s="2" t="b">
        <f t="shared" si="28"/>
        <v>0</v>
      </c>
      <c r="J942" s="2" t="str">
        <f t="shared" si="29"/>
        <v>202175-84 yearsGR113-131</v>
      </c>
    </row>
    <row r="943" spans="2:10" x14ac:dyDescent="0.35">
      <c r="B943" s="1" t="s">
        <v>30</v>
      </c>
      <c r="C943" s="1" t="s">
        <v>31</v>
      </c>
      <c r="D943" t="s">
        <v>150</v>
      </c>
      <c r="E943" t="s">
        <v>149</v>
      </c>
      <c r="F943">
        <v>19</v>
      </c>
      <c r="G943">
        <v>16206075</v>
      </c>
      <c r="H943" t="s">
        <v>10</v>
      </c>
      <c r="I943" s="2" t="b">
        <f t="shared" si="28"/>
        <v>0</v>
      </c>
      <c r="J943" s="2" t="str">
        <f t="shared" si="29"/>
        <v>202175-84 yearsGR113-132</v>
      </c>
    </row>
    <row r="944" spans="2:10" x14ac:dyDescent="0.35">
      <c r="B944" s="1" t="s">
        <v>30</v>
      </c>
      <c r="C944" s="1" t="s">
        <v>31</v>
      </c>
      <c r="D944" t="s">
        <v>53</v>
      </c>
      <c r="E944" t="s">
        <v>52</v>
      </c>
      <c r="F944">
        <v>163</v>
      </c>
      <c r="G944">
        <v>16206075</v>
      </c>
      <c r="H944">
        <v>1</v>
      </c>
      <c r="I944" s="2" t="b">
        <f t="shared" si="28"/>
        <v>0</v>
      </c>
      <c r="J944" s="2" t="str">
        <f t="shared" si="29"/>
        <v>202175-84 yearsGR113-133</v>
      </c>
    </row>
    <row r="945" spans="2:10" x14ac:dyDescent="0.35">
      <c r="B945" s="1" t="s">
        <v>30</v>
      </c>
      <c r="C945" s="1" t="s">
        <v>31</v>
      </c>
      <c r="D945" t="s">
        <v>147</v>
      </c>
      <c r="E945" t="s">
        <v>146</v>
      </c>
      <c r="F945">
        <v>1426</v>
      </c>
      <c r="G945">
        <v>16206075</v>
      </c>
      <c r="H945">
        <v>8.8000000000000007</v>
      </c>
      <c r="I945" s="2" t="b">
        <f t="shared" si="28"/>
        <v>1</v>
      </c>
      <c r="J945" s="2" t="str">
        <f t="shared" si="29"/>
        <v>202175-84 yearsGR113-135</v>
      </c>
    </row>
    <row r="946" spans="2:10" x14ac:dyDescent="0.35">
      <c r="B946" s="1" t="s">
        <v>30</v>
      </c>
      <c r="C946" s="1" t="s">
        <v>31</v>
      </c>
      <c r="D946" t="s">
        <v>145</v>
      </c>
      <c r="E946" t="s">
        <v>144</v>
      </c>
      <c r="F946">
        <v>1317</v>
      </c>
      <c r="G946">
        <v>16206075</v>
      </c>
      <c r="H946">
        <v>8.1</v>
      </c>
      <c r="I946" s="2" t="b">
        <f t="shared" si="28"/>
        <v>1</v>
      </c>
      <c r="J946" s="2" t="str">
        <f t="shared" si="29"/>
        <v>202175-84 yearsGR113-136</v>
      </c>
    </row>
    <row r="947" spans="2:10" x14ac:dyDescent="0.35">
      <c r="B947" s="1" t="s">
        <v>30</v>
      </c>
      <c r="C947" s="1" t="s">
        <v>31</v>
      </c>
      <c r="D947" t="s">
        <v>51</v>
      </c>
      <c r="E947" t="s">
        <v>50</v>
      </c>
      <c r="F947">
        <v>98807</v>
      </c>
      <c r="G947">
        <v>16206075</v>
      </c>
      <c r="H947">
        <v>609.70000000000005</v>
      </c>
      <c r="I947" s="2" t="b">
        <f t="shared" si="28"/>
        <v>1</v>
      </c>
      <c r="J947" s="2" t="str">
        <f t="shared" si="29"/>
        <v>202175-84 yearsGR113-137</v>
      </c>
    </row>
    <row r="948" spans="2:10" x14ac:dyDescent="0.35">
      <c r="B948" s="1" t="s">
        <v>32</v>
      </c>
      <c r="C948" s="1" t="s">
        <v>33</v>
      </c>
      <c r="D948" t="s">
        <v>296</v>
      </c>
      <c r="E948" t="s">
        <v>295</v>
      </c>
      <c r="F948">
        <v>1989</v>
      </c>
      <c r="G948">
        <v>5975756</v>
      </c>
      <c r="H948">
        <v>33.299999999999997</v>
      </c>
      <c r="I948" s="2" t="b">
        <f t="shared" si="28"/>
        <v>0</v>
      </c>
      <c r="J948" s="2" t="str">
        <f t="shared" si="29"/>
        <v>202185+ yearsGR113-003</v>
      </c>
    </row>
    <row r="949" spans="2:10" x14ac:dyDescent="0.35">
      <c r="B949" s="1" t="s">
        <v>32</v>
      </c>
      <c r="C949" s="1" t="s">
        <v>33</v>
      </c>
      <c r="D949" t="s">
        <v>294</v>
      </c>
      <c r="E949" t="s">
        <v>293</v>
      </c>
      <c r="F949">
        <v>84</v>
      </c>
      <c r="G949">
        <v>5975756</v>
      </c>
      <c r="H949">
        <v>1.4</v>
      </c>
      <c r="I949" s="2" t="b">
        <f t="shared" si="28"/>
        <v>1</v>
      </c>
      <c r="J949" s="2" t="str">
        <f t="shared" si="29"/>
        <v>202185+ yearsGR113-004</v>
      </c>
    </row>
    <row r="950" spans="2:10" x14ac:dyDescent="0.35">
      <c r="B950" s="1" t="s">
        <v>32</v>
      </c>
      <c r="C950" s="1" t="s">
        <v>33</v>
      </c>
      <c r="D950" t="s">
        <v>292</v>
      </c>
      <c r="E950" t="s">
        <v>291</v>
      </c>
      <c r="F950">
        <v>75</v>
      </c>
      <c r="G950">
        <v>5975756</v>
      </c>
      <c r="H950">
        <v>1.3</v>
      </c>
      <c r="I950" s="2" t="b">
        <f t="shared" si="28"/>
        <v>0</v>
      </c>
      <c r="J950" s="2" t="str">
        <f t="shared" si="29"/>
        <v>202185+ yearsGR113-005</v>
      </c>
    </row>
    <row r="951" spans="2:10" x14ac:dyDescent="0.35">
      <c r="B951" s="1" t="s">
        <v>32</v>
      </c>
      <c r="C951" s="1" t="s">
        <v>33</v>
      </c>
      <c r="D951" t="s">
        <v>143</v>
      </c>
      <c r="E951" t="s">
        <v>142</v>
      </c>
      <c r="F951">
        <v>9160</v>
      </c>
      <c r="G951">
        <v>5975756</v>
      </c>
      <c r="H951">
        <v>153.30000000000001</v>
      </c>
      <c r="I951" s="2" t="b">
        <f t="shared" si="28"/>
        <v>1</v>
      </c>
      <c r="J951" s="2" t="str">
        <f t="shared" si="29"/>
        <v>202185+ yearsGR113-010</v>
      </c>
    </row>
    <row r="952" spans="2:10" x14ac:dyDescent="0.35">
      <c r="B952" s="1" t="s">
        <v>32</v>
      </c>
      <c r="C952" s="1" t="s">
        <v>33</v>
      </c>
      <c r="D952" t="s">
        <v>284</v>
      </c>
      <c r="E952" t="s">
        <v>283</v>
      </c>
      <c r="F952">
        <v>106</v>
      </c>
      <c r="G952">
        <v>5975756</v>
      </c>
      <c r="H952">
        <v>1.8</v>
      </c>
      <c r="I952" s="2" t="b">
        <f t="shared" si="28"/>
        <v>1</v>
      </c>
      <c r="J952" s="2" t="str">
        <f t="shared" si="29"/>
        <v>202185+ yearsGR113-015</v>
      </c>
    </row>
    <row r="953" spans="2:10" x14ac:dyDescent="0.35">
      <c r="B953" s="1" t="s">
        <v>32</v>
      </c>
      <c r="C953" s="1" t="s">
        <v>33</v>
      </c>
      <c r="D953" t="s">
        <v>282</v>
      </c>
      <c r="E953" t="s">
        <v>281</v>
      </c>
      <c r="F953">
        <v>40</v>
      </c>
      <c r="G953">
        <v>5975756</v>
      </c>
      <c r="H953">
        <v>0.7</v>
      </c>
      <c r="I953" s="2" t="b">
        <f t="shared" si="28"/>
        <v>1</v>
      </c>
      <c r="J953" s="2" t="str">
        <f t="shared" si="29"/>
        <v>202185+ yearsGR113-016</v>
      </c>
    </row>
    <row r="954" spans="2:10" x14ac:dyDescent="0.35">
      <c r="B954" s="1" t="s">
        <v>32</v>
      </c>
      <c r="C954" s="1" t="s">
        <v>33</v>
      </c>
      <c r="D954" t="s">
        <v>141</v>
      </c>
      <c r="E954" t="s">
        <v>140</v>
      </c>
      <c r="F954">
        <v>82913</v>
      </c>
      <c r="G954">
        <v>5975756</v>
      </c>
      <c r="H954">
        <v>1387.5</v>
      </c>
      <c r="I954" s="2" t="b">
        <f t="shared" si="28"/>
        <v>0</v>
      </c>
      <c r="J954" s="2" t="str">
        <f t="shared" si="29"/>
        <v>202185+ yearsGR113-018</v>
      </c>
    </row>
    <row r="955" spans="2:10" x14ac:dyDescent="0.35">
      <c r="B955" s="1" t="s">
        <v>32</v>
      </c>
      <c r="C955" s="1" t="s">
        <v>33</v>
      </c>
      <c r="D955" t="s">
        <v>139</v>
      </c>
      <c r="E955" t="s">
        <v>138</v>
      </c>
      <c r="F955">
        <v>102359</v>
      </c>
      <c r="G955">
        <v>5975756</v>
      </c>
      <c r="H955">
        <v>1712.9</v>
      </c>
      <c r="I955" s="2" t="b">
        <f t="shared" si="28"/>
        <v>1</v>
      </c>
      <c r="J955" s="2" t="str">
        <f t="shared" si="29"/>
        <v>202185+ yearsGR113-019</v>
      </c>
    </row>
    <row r="956" spans="2:10" x14ac:dyDescent="0.35">
      <c r="B956" s="1" t="s">
        <v>32</v>
      </c>
      <c r="C956" s="1" t="s">
        <v>33</v>
      </c>
      <c r="D956" t="s">
        <v>280</v>
      </c>
      <c r="E956" t="s">
        <v>279</v>
      </c>
      <c r="F956">
        <v>1450</v>
      </c>
      <c r="G956">
        <v>5975756</v>
      </c>
      <c r="H956">
        <v>24.3</v>
      </c>
      <c r="I956" s="2" t="b">
        <f t="shared" si="28"/>
        <v>0</v>
      </c>
      <c r="J956" s="2" t="str">
        <f t="shared" si="29"/>
        <v>202185+ yearsGR113-020</v>
      </c>
    </row>
    <row r="957" spans="2:10" x14ac:dyDescent="0.35">
      <c r="B957" s="1" t="s">
        <v>32</v>
      </c>
      <c r="C957" s="1" t="s">
        <v>33</v>
      </c>
      <c r="D957" t="s">
        <v>278</v>
      </c>
      <c r="E957" t="s">
        <v>277</v>
      </c>
      <c r="F957">
        <v>1673</v>
      </c>
      <c r="G957">
        <v>5975756</v>
      </c>
      <c r="H957">
        <v>28</v>
      </c>
      <c r="I957" s="2" t="b">
        <f t="shared" si="28"/>
        <v>0</v>
      </c>
      <c r="J957" s="2" t="str">
        <f t="shared" si="29"/>
        <v>202185+ yearsGR113-021</v>
      </c>
    </row>
    <row r="958" spans="2:10" x14ac:dyDescent="0.35">
      <c r="B958" s="1" t="s">
        <v>32</v>
      </c>
      <c r="C958" s="1" t="s">
        <v>33</v>
      </c>
      <c r="D958" t="s">
        <v>276</v>
      </c>
      <c r="E958" t="s">
        <v>275</v>
      </c>
      <c r="F958">
        <v>1644</v>
      </c>
      <c r="G958">
        <v>5975756</v>
      </c>
      <c r="H958">
        <v>27.5</v>
      </c>
      <c r="I958" s="2" t="b">
        <f t="shared" si="28"/>
        <v>0</v>
      </c>
      <c r="J958" s="2" t="str">
        <f t="shared" si="29"/>
        <v>202185+ yearsGR113-022</v>
      </c>
    </row>
    <row r="959" spans="2:10" x14ac:dyDescent="0.35">
      <c r="B959" s="1" t="s">
        <v>32</v>
      </c>
      <c r="C959" s="1" t="s">
        <v>33</v>
      </c>
      <c r="D959" t="s">
        <v>274</v>
      </c>
      <c r="E959" t="s">
        <v>273</v>
      </c>
      <c r="F959">
        <v>10082</v>
      </c>
      <c r="G959">
        <v>5975756</v>
      </c>
      <c r="H959">
        <v>168.7</v>
      </c>
      <c r="I959" s="2" t="b">
        <f t="shared" si="28"/>
        <v>0</v>
      </c>
      <c r="J959" s="2" t="str">
        <f t="shared" si="29"/>
        <v>202185+ yearsGR113-023</v>
      </c>
    </row>
    <row r="960" spans="2:10" x14ac:dyDescent="0.35">
      <c r="B960" s="1" t="s">
        <v>32</v>
      </c>
      <c r="C960" s="1" t="s">
        <v>33</v>
      </c>
      <c r="D960" t="s">
        <v>272</v>
      </c>
      <c r="E960" t="s">
        <v>271</v>
      </c>
      <c r="F960">
        <v>3014</v>
      </c>
      <c r="G960">
        <v>5975756</v>
      </c>
      <c r="H960">
        <v>50.4</v>
      </c>
      <c r="I960" s="2" t="b">
        <f t="shared" si="28"/>
        <v>0</v>
      </c>
      <c r="J960" s="2" t="str">
        <f t="shared" si="29"/>
        <v>202185+ yearsGR113-024</v>
      </c>
    </row>
    <row r="961" spans="2:10" x14ac:dyDescent="0.35">
      <c r="B961" s="1" t="s">
        <v>32</v>
      </c>
      <c r="C961" s="1" t="s">
        <v>33</v>
      </c>
      <c r="D961" t="s">
        <v>270</v>
      </c>
      <c r="E961" t="s">
        <v>269</v>
      </c>
      <c r="F961">
        <v>6892</v>
      </c>
      <c r="G961">
        <v>5975756</v>
      </c>
      <c r="H961">
        <v>115.3</v>
      </c>
      <c r="I961" s="2" t="b">
        <f t="shared" si="28"/>
        <v>0</v>
      </c>
      <c r="J961" s="2" t="str">
        <f t="shared" si="29"/>
        <v>202185+ yearsGR113-025</v>
      </c>
    </row>
    <row r="962" spans="2:10" x14ac:dyDescent="0.35">
      <c r="B962" s="1" t="s">
        <v>32</v>
      </c>
      <c r="C962" s="1" t="s">
        <v>33</v>
      </c>
      <c r="D962" t="s">
        <v>268</v>
      </c>
      <c r="E962" t="s">
        <v>267</v>
      </c>
      <c r="F962">
        <v>413</v>
      </c>
      <c r="G962">
        <v>5975756</v>
      </c>
      <c r="H962">
        <v>6.9</v>
      </c>
      <c r="I962" s="2" t="b">
        <f t="shared" si="28"/>
        <v>0</v>
      </c>
      <c r="J962" s="2" t="str">
        <f t="shared" si="29"/>
        <v>202185+ yearsGR113-026</v>
      </c>
    </row>
    <row r="963" spans="2:10" x14ac:dyDescent="0.35">
      <c r="B963" s="1" t="s">
        <v>32</v>
      </c>
      <c r="C963" s="1" t="s">
        <v>33</v>
      </c>
      <c r="D963" t="s">
        <v>266</v>
      </c>
      <c r="E963" t="s">
        <v>265</v>
      </c>
      <c r="F963">
        <v>17297</v>
      </c>
      <c r="G963">
        <v>5975756</v>
      </c>
      <c r="H963">
        <v>289.5</v>
      </c>
      <c r="I963" s="2" t="b">
        <f t="shared" ref="I963:I1026" si="30">LEFT(D963,1)="#"</f>
        <v>0</v>
      </c>
      <c r="J963" s="2" t="str">
        <f t="shared" ref="J963:J1026" si="31">"2021"&amp;B963&amp;E963</f>
        <v>202185+ yearsGR113-027</v>
      </c>
    </row>
    <row r="964" spans="2:10" x14ac:dyDescent="0.35">
      <c r="B964" s="1" t="s">
        <v>32</v>
      </c>
      <c r="C964" s="1" t="s">
        <v>33</v>
      </c>
      <c r="D964" t="s">
        <v>264</v>
      </c>
      <c r="E964" t="s">
        <v>263</v>
      </c>
      <c r="F964">
        <v>1533</v>
      </c>
      <c r="G964">
        <v>5975756</v>
      </c>
      <c r="H964">
        <v>25.7</v>
      </c>
      <c r="I964" s="2" t="b">
        <f t="shared" si="30"/>
        <v>0</v>
      </c>
      <c r="J964" s="2" t="str">
        <f t="shared" si="31"/>
        <v>202185+ yearsGR113-028</v>
      </c>
    </row>
    <row r="965" spans="2:10" x14ac:dyDescent="0.35">
      <c r="B965" s="1" t="s">
        <v>32</v>
      </c>
      <c r="C965" s="1" t="s">
        <v>33</v>
      </c>
      <c r="D965" t="s">
        <v>137</v>
      </c>
      <c r="E965" t="s">
        <v>136</v>
      </c>
      <c r="F965">
        <v>7605</v>
      </c>
      <c r="G965">
        <v>5975756</v>
      </c>
      <c r="H965">
        <v>127.3</v>
      </c>
      <c r="I965" s="2" t="b">
        <f t="shared" si="30"/>
        <v>0</v>
      </c>
      <c r="J965" s="2" t="str">
        <f t="shared" si="31"/>
        <v>202185+ yearsGR113-029</v>
      </c>
    </row>
    <row r="966" spans="2:10" x14ac:dyDescent="0.35">
      <c r="B966" s="1" t="s">
        <v>32</v>
      </c>
      <c r="C966" s="1" t="s">
        <v>33</v>
      </c>
      <c r="D966" t="s">
        <v>262</v>
      </c>
      <c r="E966" t="s">
        <v>261</v>
      </c>
      <c r="F966">
        <v>251</v>
      </c>
      <c r="G966">
        <v>5975756</v>
      </c>
      <c r="H966">
        <v>4.2</v>
      </c>
      <c r="I966" s="2" t="b">
        <f t="shared" si="30"/>
        <v>0</v>
      </c>
      <c r="J966" s="2" t="str">
        <f t="shared" si="31"/>
        <v>202185+ yearsGR113-030</v>
      </c>
    </row>
    <row r="967" spans="2:10" x14ac:dyDescent="0.35">
      <c r="B967" s="1" t="s">
        <v>32</v>
      </c>
      <c r="C967" s="1" t="s">
        <v>33</v>
      </c>
      <c r="D967" t="s">
        <v>260</v>
      </c>
      <c r="E967" t="s">
        <v>259</v>
      </c>
      <c r="F967">
        <v>1440</v>
      </c>
      <c r="G967">
        <v>5975756</v>
      </c>
      <c r="H967">
        <v>24.1</v>
      </c>
      <c r="I967" s="2" t="b">
        <f t="shared" si="30"/>
        <v>0</v>
      </c>
      <c r="J967" s="2" t="str">
        <f t="shared" si="31"/>
        <v>202185+ yearsGR113-031</v>
      </c>
    </row>
    <row r="968" spans="2:10" x14ac:dyDescent="0.35">
      <c r="B968" s="1" t="s">
        <v>32</v>
      </c>
      <c r="C968" s="1" t="s">
        <v>33</v>
      </c>
      <c r="D968" t="s">
        <v>258</v>
      </c>
      <c r="E968" t="s">
        <v>257</v>
      </c>
      <c r="F968">
        <v>1672</v>
      </c>
      <c r="G968">
        <v>5975756</v>
      </c>
      <c r="H968">
        <v>28</v>
      </c>
      <c r="I968" s="2" t="b">
        <f t="shared" si="30"/>
        <v>0</v>
      </c>
      <c r="J968" s="2" t="str">
        <f t="shared" si="31"/>
        <v>202185+ yearsGR113-032</v>
      </c>
    </row>
    <row r="969" spans="2:10" x14ac:dyDescent="0.35">
      <c r="B969" s="1" t="s">
        <v>32</v>
      </c>
      <c r="C969" s="1" t="s">
        <v>33</v>
      </c>
      <c r="D969" t="s">
        <v>256</v>
      </c>
      <c r="E969" t="s">
        <v>255</v>
      </c>
      <c r="F969">
        <v>10188</v>
      </c>
      <c r="G969">
        <v>5975756</v>
      </c>
      <c r="H969">
        <v>170.5</v>
      </c>
      <c r="I969" s="2" t="b">
        <f t="shared" si="30"/>
        <v>0</v>
      </c>
      <c r="J969" s="2" t="str">
        <f t="shared" si="31"/>
        <v>202185+ yearsGR113-033</v>
      </c>
    </row>
    <row r="970" spans="2:10" x14ac:dyDescent="0.35">
      <c r="B970" s="1" t="s">
        <v>32</v>
      </c>
      <c r="C970" s="1" t="s">
        <v>33</v>
      </c>
      <c r="D970" t="s">
        <v>254</v>
      </c>
      <c r="E970" t="s">
        <v>253</v>
      </c>
      <c r="F970">
        <v>2409</v>
      </c>
      <c r="G970">
        <v>5975756</v>
      </c>
      <c r="H970">
        <v>40.299999999999997</v>
      </c>
      <c r="I970" s="2" t="b">
        <f t="shared" si="30"/>
        <v>0</v>
      </c>
      <c r="J970" s="2" t="str">
        <f t="shared" si="31"/>
        <v>202185+ yearsGR113-034</v>
      </c>
    </row>
    <row r="971" spans="2:10" x14ac:dyDescent="0.35">
      <c r="B971" s="1" t="s">
        <v>32</v>
      </c>
      <c r="C971" s="1" t="s">
        <v>33</v>
      </c>
      <c r="D971" t="s">
        <v>252</v>
      </c>
      <c r="E971" t="s">
        <v>251</v>
      </c>
      <c r="F971">
        <v>5405</v>
      </c>
      <c r="G971">
        <v>5975756</v>
      </c>
      <c r="H971">
        <v>90.4</v>
      </c>
      <c r="I971" s="2" t="b">
        <f t="shared" si="30"/>
        <v>0</v>
      </c>
      <c r="J971" s="2" t="str">
        <f t="shared" si="31"/>
        <v>202185+ yearsGR113-035</v>
      </c>
    </row>
    <row r="972" spans="2:10" x14ac:dyDescent="0.35">
      <c r="B972" s="1" t="s">
        <v>32</v>
      </c>
      <c r="C972" s="1" t="s">
        <v>33</v>
      </c>
      <c r="D972" t="s">
        <v>250</v>
      </c>
      <c r="E972" t="s">
        <v>249</v>
      </c>
      <c r="F972">
        <v>1389</v>
      </c>
      <c r="G972">
        <v>5975756</v>
      </c>
      <c r="H972">
        <v>23.2</v>
      </c>
      <c r="I972" s="2" t="b">
        <f t="shared" si="30"/>
        <v>0</v>
      </c>
      <c r="J972" s="2" t="str">
        <f t="shared" si="31"/>
        <v>202185+ yearsGR113-036</v>
      </c>
    </row>
    <row r="973" spans="2:10" x14ac:dyDescent="0.35">
      <c r="B973" s="1" t="s">
        <v>32</v>
      </c>
      <c r="C973" s="1" t="s">
        <v>33</v>
      </c>
      <c r="D973" t="s">
        <v>135</v>
      </c>
      <c r="E973" t="s">
        <v>134</v>
      </c>
      <c r="F973">
        <v>12637</v>
      </c>
      <c r="G973">
        <v>5975756</v>
      </c>
      <c r="H973">
        <v>211.5</v>
      </c>
      <c r="I973" s="2" t="b">
        <f t="shared" si="30"/>
        <v>0</v>
      </c>
      <c r="J973" s="2" t="str">
        <f t="shared" si="31"/>
        <v>202185+ yearsGR113-037</v>
      </c>
    </row>
    <row r="974" spans="2:10" x14ac:dyDescent="0.35">
      <c r="B974" s="1" t="s">
        <v>32</v>
      </c>
      <c r="C974" s="1" t="s">
        <v>33</v>
      </c>
      <c r="D974" t="s">
        <v>248</v>
      </c>
      <c r="E974" t="s">
        <v>247</v>
      </c>
      <c r="F974">
        <v>144</v>
      </c>
      <c r="G974">
        <v>5975756</v>
      </c>
      <c r="H974">
        <v>2.4</v>
      </c>
      <c r="I974" s="2" t="b">
        <f t="shared" si="30"/>
        <v>0</v>
      </c>
      <c r="J974" s="2" t="str">
        <f t="shared" si="31"/>
        <v>202185+ yearsGR113-038</v>
      </c>
    </row>
    <row r="975" spans="2:10" x14ac:dyDescent="0.35">
      <c r="B975" s="1" t="s">
        <v>32</v>
      </c>
      <c r="C975" s="1" t="s">
        <v>33</v>
      </c>
      <c r="D975" t="s">
        <v>133</v>
      </c>
      <c r="E975" t="s">
        <v>132</v>
      </c>
      <c r="F975">
        <v>4558</v>
      </c>
      <c r="G975">
        <v>5975756</v>
      </c>
      <c r="H975">
        <v>76.3</v>
      </c>
      <c r="I975" s="2" t="b">
        <f t="shared" si="30"/>
        <v>0</v>
      </c>
      <c r="J975" s="2" t="str">
        <f t="shared" si="31"/>
        <v>202185+ yearsGR113-039</v>
      </c>
    </row>
    <row r="976" spans="2:10" x14ac:dyDescent="0.35">
      <c r="B976" s="1" t="s">
        <v>32</v>
      </c>
      <c r="C976" s="1" t="s">
        <v>33</v>
      </c>
      <c r="D976" t="s">
        <v>246</v>
      </c>
      <c r="E976" t="s">
        <v>245</v>
      </c>
      <c r="F976">
        <v>5208</v>
      </c>
      <c r="G976">
        <v>5975756</v>
      </c>
      <c r="H976">
        <v>87.2</v>
      </c>
      <c r="I976" s="2" t="b">
        <f t="shared" si="30"/>
        <v>0</v>
      </c>
      <c r="J976" s="2" t="str">
        <f t="shared" si="31"/>
        <v>202185+ yearsGR113-040</v>
      </c>
    </row>
    <row r="977" spans="2:10" x14ac:dyDescent="0.35">
      <c r="B977" s="1" t="s">
        <v>32</v>
      </c>
      <c r="C977" s="1" t="s">
        <v>33</v>
      </c>
      <c r="D977" t="s">
        <v>244</v>
      </c>
      <c r="E977" t="s">
        <v>243</v>
      </c>
      <c r="F977">
        <v>2686</v>
      </c>
      <c r="G977">
        <v>5975756</v>
      </c>
      <c r="H977">
        <v>44.9</v>
      </c>
      <c r="I977" s="2" t="b">
        <f t="shared" si="30"/>
        <v>0</v>
      </c>
      <c r="J977" s="2" t="str">
        <f t="shared" si="31"/>
        <v>202185+ yearsGR113-041</v>
      </c>
    </row>
    <row r="978" spans="2:10" x14ac:dyDescent="0.35">
      <c r="B978" s="1" t="s">
        <v>32</v>
      </c>
      <c r="C978" s="1" t="s">
        <v>33</v>
      </c>
      <c r="D978" t="s">
        <v>242</v>
      </c>
      <c r="E978" t="s">
        <v>241</v>
      </c>
      <c r="F978">
        <v>41</v>
      </c>
      <c r="G978">
        <v>5975756</v>
      </c>
      <c r="H978">
        <v>0.7</v>
      </c>
      <c r="I978" s="2" t="b">
        <f t="shared" si="30"/>
        <v>0</v>
      </c>
      <c r="J978" s="2" t="str">
        <f t="shared" si="31"/>
        <v>202185+ yearsGR113-042</v>
      </c>
    </row>
    <row r="979" spans="2:10" x14ac:dyDescent="0.35">
      <c r="B979" s="1" t="s">
        <v>32</v>
      </c>
      <c r="C979" s="1" t="s">
        <v>33</v>
      </c>
      <c r="D979" t="s">
        <v>240</v>
      </c>
      <c r="E979" t="s">
        <v>239</v>
      </c>
      <c r="F979">
        <v>15365</v>
      </c>
      <c r="G979">
        <v>5975756</v>
      </c>
      <c r="H979">
        <v>257.10000000000002</v>
      </c>
      <c r="I979" s="2" t="b">
        <f t="shared" si="30"/>
        <v>0</v>
      </c>
      <c r="J979" s="2" t="str">
        <f t="shared" si="31"/>
        <v>202185+ yearsGR113-043</v>
      </c>
    </row>
    <row r="980" spans="2:10" x14ac:dyDescent="0.35">
      <c r="B980" s="1" t="s">
        <v>32</v>
      </c>
      <c r="C980" s="1" t="s">
        <v>33</v>
      </c>
      <c r="D980" t="s">
        <v>238</v>
      </c>
      <c r="E980" t="s">
        <v>237</v>
      </c>
      <c r="F980">
        <v>5166</v>
      </c>
      <c r="G980">
        <v>5975756</v>
      </c>
      <c r="H980">
        <v>86.4</v>
      </c>
      <c r="I980" s="2" t="b">
        <f t="shared" si="30"/>
        <v>1</v>
      </c>
      <c r="J980" s="2" t="str">
        <f t="shared" si="31"/>
        <v>202185+ yearsGR113-044</v>
      </c>
    </row>
    <row r="981" spans="2:10" x14ac:dyDescent="0.35">
      <c r="B981" s="1" t="s">
        <v>32</v>
      </c>
      <c r="C981" s="1" t="s">
        <v>33</v>
      </c>
      <c r="D981" t="s">
        <v>236</v>
      </c>
      <c r="E981" t="s">
        <v>235</v>
      </c>
      <c r="F981">
        <v>2083</v>
      </c>
      <c r="G981">
        <v>5975756</v>
      </c>
      <c r="H981">
        <v>34.9</v>
      </c>
      <c r="I981" s="2" t="b">
        <f t="shared" si="30"/>
        <v>1</v>
      </c>
      <c r="J981" s="2" t="str">
        <f t="shared" si="31"/>
        <v>202185+ yearsGR113-045</v>
      </c>
    </row>
    <row r="982" spans="2:10" x14ac:dyDescent="0.35">
      <c r="B982" s="1" t="s">
        <v>32</v>
      </c>
      <c r="C982" s="1" t="s">
        <v>33</v>
      </c>
      <c r="D982" t="s">
        <v>131</v>
      </c>
      <c r="E982" t="s">
        <v>130</v>
      </c>
      <c r="F982">
        <v>18517</v>
      </c>
      <c r="G982">
        <v>5975756</v>
      </c>
      <c r="H982">
        <v>309.89999999999998</v>
      </c>
      <c r="I982" s="2" t="b">
        <f t="shared" si="30"/>
        <v>1</v>
      </c>
      <c r="J982" s="2" t="str">
        <f t="shared" si="31"/>
        <v>202185+ yearsGR113-046</v>
      </c>
    </row>
    <row r="983" spans="2:10" x14ac:dyDescent="0.35">
      <c r="B983" s="1" t="s">
        <v>32</v>
      </c>
      <c r="C983" s="1" t="s">
        <v>33</v>
      </c>
      <c r="D983" t="s">
        <v>234</v>
      </c>
      <c r="E983" t="s">
        <v>233</v>
      </c>
      <c r="F983">
        <v>9635</v>
      </c>
      <c r="G983">
        <v>5975756</v>
      </c>
      <c r="H983">
        <v>161.19999999999999</v>
      </c>
      <c r="I983" s="2" t="b">
        <f t="shared" si="30"/>
        <v>1</v>
      </c>
      <c r="J983" s="2" t="str">
        <f t="shared" si="31"/>
        <v>202185+ yearsGR113-047</v>
      </c>
    </row>
    <row r="984" spans="2:10" x14ac:dyDescent="0.35">
      <c r="B984" s="1" t="s">
        <v>32</v>
      </c>
      <c r="C984" s="1" t="s">
        <v>33</v>
      </c>
      <c r="D984" t="s">
        <v>232</v>
      </c>
      <c r="E984" t="s">
        <v>231</v>
      </c>
      <c r="F984">
        <v>9486</v>
      </c>
      <c r="G984">
        <v>5975756</v>
      </c>
      <c r="H984">
        <v>158.69999999999999</v>
      </c>
      <c r="I984" s="2" t="b">
        <f t="shared" si="30"/>
        <v>0</v>
      </c>
      <c r="J984" s="2" t="str">
        <f t="shared" si="31"/>
        <v>202185+ yearsGR113-048</v>
      </c>
    </row>
    <row r="985" spans="2:10" x14ac:dyDescent="0.35">
      <c r="B985" s="1" t="s">
        <v>32</v>
      </c>
      <c r="C985" s="1" t="s">
        <v>33</v>
      </c>
      <c r="D985" t="s">
        <v>230</v>
      </c>
      <c r="E985" t="s">
        <v>229</v>
      </c>
      <c r="F985">
        <v>149</v>
      </c>
      <c r="G985">
        <v>5975756</v>
      </c>
      <c r="H985">
        <v>2.5</v>
      </c>
      <c r="I985" s="2" t="b">
        <f t="shared" si="30"/>
        <v>0</v>
      </c>
      <c r="J985" s="2" t="str">
        <f t="shared" si="31"/>
        <v>202185+ yearsGR113-049</v>
      </c>
    </row>
    <row r="986" spans="2:10" x14ac:dyDescent="0.35">
      <c r="B986" s="1" t="s">
        <v>32</v>
      </c>
      <c r="C986" s="1" t="s">
        <v>33</v>
      </c>
      <c r="D986" t="s">
        <v>228</v>
      </c>
      <c r="E986" t="s">
        <v>227</v>
      </c>
      <c r="F986">
        <v>40</v>
      </c>
      <c r="G986">
        <v>5975756</v>
      </c>
      <c r="H986">
        <v>0.7</v>
      </c>
      <c r="I986" s="2" t="b">
        <f t="shared" si="30"/>
        <v>1</v>
      </c>
      <c r="J986" s="2" t="str">
        <f t="shared" si="31"/>
        <v>202185+ yearsGR113-050</v>
      </c>
    </row>
    <row r="987" spans="2:10" x14ac:dyDescent="0.35">
      <c r="B987" s="1" t="s">
        <v>32</v>
      </c>
      <c r="C987" s="1" t="s">
        <v>33</v>
      </c>
      <c r="D987" t="s">
        <v>226</v>
      </c>
      <c r="E987" t="s">
        <v>225</v>
      </c>
      <c r="F987">
        <v>14701</v>
      </c>
      <c r="G987">
        <v>5975756</v>
      </c>
      <c r="H987">
        <v>246</v>
      </c>
      <c r="I987" s="2" t="b">
        <f t="shared" si="30"/>
        <v>1</v>
      </c>
      <c r="J987" s="2" t="str">
        <f t="shared" si="31"/>
        <v>202185+ yearsGR113-051</v>
      </c>
    </row>
    <row r="988" spans="2:10" x14ac:dyDescent="0.35">
      <c r="B988" s="1" t="s">
        <v>32</v>
      </c>
      <c r="C988" s="1" t="s">
        <v>33</v>
      </c>
      <c r="D988" t="s">
        <v>224</v>
      </c>
      <c r="E988" t="s">
        <v>223</v>
      </c>
      <c r="F988">
        <v>74312</v>
      </c>
      <c r="G988">
        <v>5975756</v>
      </c>
      <c r="H988">
        <v>1243.5999999999999</v>
      </c>
      <c r="I988" s="2" t="b">
        <f t="shared" si="30"/>
        <v>1</v>
      </c>
      <c r="J988" s="2" t="str">
        <f t="shared" si="31"/>
        <v>202185+ yearsGR113-052</v>
      </c>
    </row>
    <row r="989" spans="2:10" x14ac:dyDescent="0.35">
      <c r="B989" s="1" t="s">
        <v>32</v>
      </c>
      <c r="C989" s="1" t="s">
        <v>33</v>
      </c>
      <c r="D989" t="s">
        <v>129</v>
      </c>
      <c r="E989" t="s">
        <v>128</v>
      </c>
      <c r="F989">
        <v>333820</v>
      </c>
      <c r="G989">
        <v>5975756</v>
      </c>
      <c r="H989">
        <v>5586.2</v>
      </c>
      <c r="I989" s="2" t="b">
        <f t="shared" si="30"/>
        <v>0</v>
      </c>
      <c r="J989" s="2" t="str">
        <f t="shared" si="31"/>
        <v>202185+ yearsGR113-053</v>
      </c>
    </row>
    <row r="990" spans="2:10" x14ac:dyDescent="0.35">
      <c r="B990" s="1" t="s">
        <v>32</v>
      </c>
      <c r="C990" s="1" t="s">
        <v>33</v>
      </c>
      <c r="D990" t="s">
        <v>127</v>
      </c>
      <c r="E990" t="s">
        <v>126</v>
      </c>
      <c r="F990">
        <v>243733</v>
      </c>
      <c r="G990">
        <v>5975756</v>
      </c>
      <c r="H990">
        <v>4078.7</v>
      </c>
      <c r="I990" s="2" t="b">
        <f t="shared" si="30"/>
        <v>1</v>
      </c>
      <c r="J990" s="2" t="str">
        <f t="shared" si="31"/>
        <v>202185+ yearsGR113-054</v>
      </c>
    </row>
    <row r="991" spans="2:10" x14ac:dyDescent="0.35">
      <c r="B991" s="1" t="s">
        <v>32</v>
      </c>
      <c r="C991" s="1" t="s">
        <v>33</v>
      </c>
      <c r="D991" t="s">
        <v>222</v>
      </c>
      <c r="E991" t="s">
        <v>221</v>
      </c>
      <c r="F991">
        <v>1341</v>
      </c>
      <c r="G991">
        <v>5975756</v>
      </c>
      <c r="H991">
        <v>22.4</v>
      </c>
      <c r="I991" s="2" t="b">
        <f t="shared" si="30"/>
        <v>0</v>
      </c>
      <c r="J991" s="2" t="str">
        <f t="shared" si="31"/>
        <v>202185+ yearsGR113-055</v>
      </c>
    </row>
    <row r="992" spans="2:10" x14ac:dyDescent="0.35">
      <c r="B992" s="1" t="s">
        <v>32</v>
      </c>
      <c r="C992" s="1" t="s">
        <v>33</v>
      </c>
      <c r="D992" t="s">
        <v>220</v>
      </c>
      <c r="E992" t="s">
        <v>219</v>
      </c>
      <c r="F992">
        <v>23736</v>
      </c>
      <c r="G992">
        <v>5975756</v>
      </c>
      <c r="H992">
        <v>397.2</v>
      </c>
      <c r="I992" s="2" t="b">
        <f t="shared" si="30"/>
        <v>0</v>
      </c>
      <c r="J992" s="2" t="str">
        <f t="shared" si="31"/>
        <v>202185+ yearsGR113-056</v>
      </c>
    </row>
    <row r="993" spans="2:10" x14ac:dyDescent="0.35">
      <c r="B993" s="1" t="s">
        <v>32</v>
      </c>
      <c r="C993" s="1" t="s">
        <v>33</v>
      </c>
      <c r="D993" t="s">
        <v>125</v>
      </c>
      <c r="E993" t="s">
        <v>124</v>
      </c>
      <c r="F993">
        <v>6717</v>
      </c>
      <c r="G993">
        <v>5975756</v>
      </c>
      <c r="H993">
        <v>112.4</v>
      </c>
      <c r="I993" s="2" t="b">
        <f t="shared" si="30"/>
        <v>0</v>
      </c>
      <c r="J993" s="2" t="str">
        <f t="shared" si="31"/>
        <v>202185+ yearsGR113-057</v>
      </c>
    </row>
    <row r="994" spans="2:10" x14ac:dyDescent="0.35">
      <c r="B994" s="1" t="s">
        <v>32</v>
      </c>
      <c r="C994" s="1" t="s">
        <v>33</v>
      </c>
      <c r="D994" t="s">
        <v>123</v>
      </c>
      <c r="E994" t="s">
        <v>122</v>
      </c>
      <c r="F994">
        <v>118636</v>
      </c>
      <c r="G994">
        <v>5975756</v>
      </c>
      <c r="H994">
        <v>1985.3</v>
      </c>
      <c r="I994" s="2" t="b">
        <f t="shared" si="30"/>
        <v>0</v>
      </c>
      <c r="J994" s="2" t="str">
        <f t="shared" si="31"/>
        <v>202185+ yearsGR113-058</v>
      </c>
    </row>
    <row r="995" spans="2:10" x14ac:dyDescent="0.35">
      <c r="B995" s="1" t="s">
        <v>32</v>
      </c>
      <c r="C995" s="1" t="s">
        <v>33</v>
      </c>
      <c r="D995" t="s">
        <v>121</v>
      </c>
      <c r="E995" t="s">
        <v>120</v>
      </c>
      <c r="F995">
        <v>27288</v>
      </c>
      <c r="G995">
        <v>5975756</v>
      </c>
      <c r="H995">
        <v>456.6</v>
      </c>
      <c r="I995" s="2" t="b">
        <f t="shared" si="30"/>
        <v>0</v>
      </c>
      <c r="J995" s="2" t="str">
        <f t="shared" si="31"/>
        <v>202185+ yearsGR113-059</v>
      </c>
    </row>
    <row r="996" spans="2:10" x14ac:dyDescent="0.35">
      <c r="B996" s="1" t="s">
        <v>32</v>
      </c>
      <c r="C996" s="1" t="s">
        <v>33</v>
      </c>
      <c r="D996" t="s">
        <v>218</v>
      </c>
      <c r="E996" t="s">
        <v>217</v>
      </c>
      <c r="F996">
        <v>1188</v>
      </c>
      <c r="G996">
        <v>5975756</v>
      </c>
      <c r="H996">
        <v>19.899999999999999</v>
      </c>
      <c r="I996" s="2" t="b">
        <f t="shared" si="30"/>
        <v>0</v>
      </c>
      <c r="J996" s="2" t="str">
        <f t="shared" si="31"/>
        <v>202185+ yearsGR113-060</v>
      </c>
    </row>
    <row r="997" spans="2:10" x14ac:dyDescent="0.35">
      <c r="B997" s="1" t="s">
        <v>32</v>
      </c>
      <c r="C997" s="1" t="s">
        <v>33</v>
      </c>
      <c r="D997" t="s">
        <v>119</v>
      </c>
      <c r="E997" t="s">
        <v>118</v>
      </c>
      <c r="F997">
        <v>90160</v>
      </c>
      <c r="G997">
        <v>5975756</v>
      </c>
      <c r="H997">
        <v>1508.8</v>
      </c>
      <c r="I997" s="2" t="b">
        <f t="shared" si="30"/>
        <v>0</v>
      </c>
      <c r="J997" s="2" t="str">
        <f t="shared" si="31"/>
        <v>202185+ yearsGR113-061</v>
      </c>
    </row>
    <row r="998" spans="2:10" x14ac:dyDescent="0.35">
      <c r="B998" s="1" t="s">
        <v>32</v>
      </c>
      <c r="C998" s="1" t="s">
        <v>33</v>
      </c>
      <c r="D998" t="s">
        <v>117</v>
      </c>
      <c r="E998" t="s">
        <v>116</v>
      </c>
      <c r="F998">
        <v>16456</v>
      </c>
      <c r="G998">
        <v>5975756</v>
      </c>
      <c r="H998">
        <v>275.39999999999998</v>
      </c>
      <c r="I998" s="2" t="b">
        <f t="shared" si="30"/>
        <v>0</v>
      </c>
      <c r="J998" s="2" t="str">
        <f t="shared" si="31"/>
        <v>202185+ yearsGR113-062</v>
      </c>
    </row>
    <row r="999" spans="2:10" x14ac:dyDescent="0.35">
      <c r="B999" s="1" t="s">
        <v>32</v>
      </c>
      <c r="C999" s="1" t="s">
        <v>33</v>
      </c>
      <c r="D999" t="s">
        <v>115</v>
      </c>
      <c r="E999" t="s">
        <v>114</v>
      </c>
      <c r="F999">
        <v>73704</v>
      </c>
      <c r="G999">
        <v>5975756</v>
      </c>
      <c r="H999">
        <v>1233.4000000000001</v>
      </c>
      <c r="I999" s="2" t="b">
        <f t="shared" si="30"/>
        <v>0</v>
      </c>
      <c r="J999" s="2" t="str">
        <f t="shared" si="31"/>
        <v>202185+ yearsGR113-063</v>
      </c>
    </row>
    <row r="1000" spans="2:10" x14ac:dyDescent="0.35">
      <c r="B1000" s="1" t="s">
        <v>32</v>
      </c>
      <c r="C1000" s="1" t="s">
        <v>33</v>
      </c>
      <c r="D1000" t="s">
        <v>113</v>
      </c>
      <c r="E1000" t="s">
        <v>112</v>
      </c>
      <c r="F1000">
        <v>93303</v>
      </c>
      <c r="G1000">
        <v>5975756</v>
      </c>
      <c r="H1000">
        <v>1561.4</v>
      </c>
      <c r="I1000" s="2" t="b">
        <f t="shared" si="30"/>
        <v>0</v>
      </c>
      <c r="J1000" s="2" t="str">
        <f t="shared" si="31"/>
        <v>202185+ yearsGR113-064</v>
      </c>
    </row>
    <row r="1001" spans="2:10" x14ac:dyDescent="0.35">
      <c r="B1001" s="1" t="s">
        <v>32</v>
      </c>
      <c r="C1001" s="1" t="s">
        <v>33</v>
      </c>
      <c r="D1001" t="s">
        <v>111</v>
      </c>
      <c r="E1001" t="s">
        <v>110</v>
      </c>
      <c r="F1001">
        <v>165</v>
      </c>
      <c r="G1001">
        <v>5975756</v>
      </c>
      <c r="H1001">
        <v>2.8</v>
      </c>
      <c r="I1001" s="2" t="b">
        <f t="shared" si="30"/>
        <v>0</v>
      </c>
      <c r="J1001" s="2" t="str">
        <f t="shared" si="31"/>
        <v>202185+ yearsGR113-065</v>
      </c>
    </row>
    <row r="1002" spans="2:10" x14ac:dyDescent="0.35">
      <c r="B1002" s="1" t="s">
        <v>32</v>
      </c>
      <c r="C1002" s="1" t="s">
        <v>33</v>
      </c>
      <c r="D1002" t="s">
        <v>216</v>
      </c>
      <c r="E1002" t="s">
        <v>215</v>
      </c>
      <c r="F1002">
        <v>236</v>
      </c>
      <c r="G1002">
        <v>5975756</v>
      </c>
      <c r="H1002">
        <v>3.9</v>
      </c>
      <c r="I1002" s="2" t="b">
        <f t="shared" si="30"/>
        <v>0</v>
      </c>
      <c r="J1002" s="2" t="str">
        <f t="shared" si="31"/>
        <v>202185+ yearsGR113-066</v>
      </c>
    </row>
    <row r="1003" spans="2:10" x14ac:dyDescent="0.35">
      <c r="B1003" s="1" t="s">
        <v>32</v>
      </c>
      <c r="C1003" s="1" t="s">
        <v>33</v>
      </c>
      <c r="D1003" t="s">
        <v>214</v>
      </c>
      <c r="E1003" t="s">
        <v>213</v>
      </c>
      <c r="F1003">
        <v>42024</v>
      </c>
      <c r="G1003">
        <v>5975756</v>
      </c>
      <c r="H1003">
        <v>703.2</v>
      </c>
      <c r="I1003" s="2" t="b">
        <f t="shared" si="30"/>
        <v>0</v>
      </c>
      <c r="J1003" s="2" t="str">
        <f t="shared" si="31"/>
        <v>202185+ yearsGR113-067</v>
      </c>
    </row>
    <row r="1004" spans="2:10" x14ac:dyDescent="0.35">
      <c r="B1004" s="1" t="s">
        <v>32</v>
      </c>
      <c r="C1004" s="1" t="s">
        <v>33</v>
      </c>
      <c r="D1004" t="s">
        <v>109</v>
      </c>
      <c r="E1004" t="s">
        <v>108</v>
      </c>
      <c r="F1004">
        <v>50878</v>
      </c>
      <c r="G1004">
        <v>5975756</v>
      </c>
      <c r="H1004">
        <v>851.4</v>
      </c>
      <c r="I1004" s="2" t="b">
        <f t="shared" si="30"/>
        <v>0</v>
      </c>
      <c r="J1004" s="2" t="str">
        <f t="shared" si="31"/>
        <v>202185+ yearsGR113-068</v>
      </c>
    </row>
    <row r="1005" spans="2:10" x14ac:dyDescent="0.35">
      <c r="B1005" s="1" t="s">
        <v>32</v>
      </c>
      <c r="C1005" s="1" t="s">
        <v>33</v>
      </c>
      <c r="D1005" t="s">
        <v>212</v>
      </c>
      <c r="E1005" t="s">
        <v>211</v>
      </c>
      <c r="F1005">
        <v>16185</v>
      </c>
      <c r="G1005">
        <v>5975756</v>
      </c>
      <c r="H1005">
        <v>270.8</v>
      </c>
      <c r="I1005" s="2" t="b">
        <f t="shared" si="30"/>
        <v>1</v>
      </c>
      <c r="J1005" s="2" t="str">
        <f t="shared" si="31"/>
        <v>202185+ yearsGR113-069</v>
      </c>
    </row>
    <row r="1006" spans="2:10" x14ac:dyDescent="0.35">
      <c r="B1006" s="1" t="s">
        <v>32</v>
      </c>
      <c r="C1006" s="1" t="s">
        <v>33</v>
      </c>
      <c r="D1006" t="s">
        <v>107</v>
      </c>
      <c r="E1006" t="s">
        <v>106</v>
      </c>
      <c r="F1006">
        <v>66397</v>
      </c>
      <c r="G1006">
        <v>5975756</v>
      </c>
      <c r="H1006">
        <v>1111.0999999999999</v>
      </c>
      <c r="I1006" s="2" t="b">
        <f t="shared" si="30"/>
        <v>1</v>
      </c>
      <c r="J1006" s="2" t="str">
        <f t="shared" si="31"/>
        <v>202185+ yearsGR113-070</v>
      </c>
    </row>
    <row r="1007" spans="2:10" x14ac:dyDescent="0.35">
      <c r="B1007" s="1" t="s">
        <v>32</v>
      </c>
      <c r="C1007" s="1" t="s">
        <v>33</v>
      </c>
      <c r="D1007" t="s">
        <v>210</v>
      </c>
      <c r="E1007" t="s">
        <v>209</v>
      </c>
      <c r="F1007">
        <v>1992</v>
      </c>
      <c r="G1007">
        <v>5975756</v>
      </c>
      <c r="H1007">
        <v>33.299999999999997</v>
      </c>
      <c r="I1007" s="2" t="b">
        <f t="shared" si="30"/>
        <v>1</v>
      </c>
      <c r="J1007" s="2" t="str">
        <f t="shared" si="31"/>
        <v>202185+ yearsGR113-071</v>
      </c>
    </row>
    <row r="1008" spans="2:10" x14ac:dyDescent="0.35">
      <c r="B1008" s="1" t="s">
        <v>32</v>
      </c>
      <c r="C1008" s="1" t="s">
        <v>33</v>
      </c>
      <c r="D1008" t="s">
        <v>208</v>
      </c>
      <c r="E1008" t="s">
        <v>207</v>
      </c>
      <c r="F1008">
        <v>5513</v>
      </c>
      <c r="G1008">
        <v>5975756</v>
      </c>
      <c r="H1008">
        <v>92.3</v>
      </c>
      <c r="I1008" s="2" t="b">
        <f t="shared" si="30"/>
        <v>0</v>
      </c>
      <c r="J1008" s="2" t="str">
        <f t="shared" si="31"/>
        <v>202185+ yearsGR113-072</v>
      </c>
    </row>
    <row r="1009" spans="2:10" x14ac:dyDescent="0.35">
      <c r="B1009" s="1" t="s">
        <v>32</v>
      </c>
      <c r="C1009" s="1" t="s">
        <v>33</v>
      </c>
      <c r="D1009" t="s">
        <v>206</v>
      </c>
      <c r="E1009" t="s">
        <v>205</v>
      </c>
      <c r="F1009">
        <v>2288</v>
      </c>
      <c r="G1009">
        <v>5975756</v>
      </c>
      <c r="H1009">
        <v>38.299999999999997</v>
      </c>
      <c r="I1009" s="2" t="b">
        <f t="shared" si="30"/>
        <v>1</v>
      </c>
      <c r="J1009" s="2" t="str">
        <f t="shared" si="31"/>
        <v>202185+ yearsGR113-073</v>
      </c>
    </row>
    <row r="1010" spans="2:10" x14ac:dyDescent="0.35">
      <c r="B1010" s="1" t="s">
        <v>32</v>
      </c>
      <c r="C1010" s="1" t="s">
        <v>33</v>
      </c>
      <c r="D1010" t="s">
        <v>204</v>
      </c>
      <c r="E1010" t="s">
        <v>203</v>
      </c>
      <c r="F1010">
        <v>3225</v>
      </c>
      <c r="G1010">
        <v>5975756</v>
      </c>
      <c r="H1010">
        <v>54</v>
      </c>
      <c r="I1010" s="2" t="b">
        <f t="shared" si="30"/>
        <v>0</v>
      </c>
      <c r="J1010" s="2" t="str">
        <f t="shared" si="31"/>
        <v>202185+ yearsGR113-074</v>
      </c>
    </row>
    <row r="1011" spans="2:10" x14ac:dyDescent="0.35">
      <c r="B1011" s="1" t="s">
        <v>32</v>
      </c>
      <c r="C1011" s="1" t="s">
        <v>33</v>
      </c>
      <c r="D1011" t="s">
        <v>105</v>
      </c>
      <c r="E1011" t="s">
        <v>104</v>
      </c>
      <c r="F1011">
        <v>946</v>
      </c>
      <c r="G1011">
        <v>5975756</v>
      </c>
      <c r="H1011">
        <v>15.8</v>
      </c>
      <c r="I1011" s="2" t="b">
        <f t="shared" si="30"/>
        <v>0</v>
      </c>
      <c r="J1011" s="2" t="str">
        <f t="shared" si="31"/>
        <v>202185+ yearsGR113-075</v>
      </c>
    </row>
    <row r="1012" spans="2:10" x14ac:dyDescent="0.35">
      <c r="B1012" s="1" t="s">
        <v>32</v>
      </c>
      <c r="C1012" s="1" t="s">
        <v>33</v>
      </c>
      <c r="D1012" t="s">
        <v>103</v>
      </c>
      <c r="E1012" t="s">
        <v>102</v>
      </c>
      <c r="F1012">
        <v>13852</v>
      </c>
      <c r="G1012">
        <v>5975756</v>
      </c>
      <c r="H1012">
        <v>231.8</v>
      </c>
      <c r="I1012" s="2" t="b">
        <f t="shared" si="30"/>
        <v>1</v>
      </c>
      <c r="J1012" s="2" t="str">
        <f t="shared" si="31"/>
        <v>202185+ yearsGR113-076</v>
      </c>
    </row>
    <row r="1013" spans="2:10" x14ac:dyDescent="0.35">
      <c r="B1013" s="1" t="s">
        <v>32</v>
      </c>
      <c r="C1013" s="1" t="s">
        <v>33</v>
      </c>
      <c r="D1013" t="s">
        <v>202</v>
      </c>
      <c r="E1013" t="s">
        <v>201</v>
      </c>
      <c r="F1013">
        <v>130</v>
      </c>
      <c r="G1013">
        <v>5975756</v>
      </c>
      <c r="H1013">
        <v>2.2000000000000002</v>
      </c>
      <c r="I1013" s="2" t="b">
        <f t="shared" si="30"/>
        <v>0</v>
      </c>
      <c r="J1013" s="2" t="str">
        <f t="shared" si="31"/>
        <v>202185+ yearsGR113-077</v>
      </c>
    </row>
    <row r="1014" spans="2:10" x14ac:dyDescent="0.35">
      <c r="B1014" s="1" t="s">
        <v>32</v>
      </c>
      <c r="C1014" s="1" t="s">
        <v>33</v>
      </c>
      <c r="D1014" t="s">
        <v>101</v>
      </c>
      <c r="E1014" t="s">
        <v>100</v>
      </c>
      <c r="F1014">
        <v>13722</v>
      </c>
      <c r="G1014">
        <v>5975756</v>
      </c>
      <c r="H1014">
        <v>229.6</v>
      </c>
      <c r="I1014" s="2" t="b">
        <f t="shared" si="30"/>
        <v>0</v>
      </c>
      <c r="J1014" s="2" t="str">
        <f t="shared" si="31"/>
        <v>202185+ yearsGR113-078</v>
      </c>
    </row>
    <row r="1015" spans="2:10" x14ac:dyDescent="0.35">
      <c r="B1015" s="1" t="s">
        <v>32</v>
      </c>
      <c r="C1015" s="1" t="s">
        <v>33</v>
      </c>
      <c r="D1015" t="s">
        <v>200</v>
      </c>
      <c r="E1015" t="s">
        <v>199</v>
      </c>
      <c r="F1015">
        <v>45</v>
      </c>
      <c r="G1015">
        <v>5975756</v>
      </c>
      <c r="H1015">
        <v>0.8</v>
      </c>
      <c r="I1015" s="2" t="b">
        <f t="shared" si="30"/>
        <v>0</v>
      </c>
      <c r="J1015" s="2" t="str">
        <f t="shared" si="31"/>
        <v>202185+ yearsGR113-079</v>
      </c>
    </row>
    <row r="1016" spans="2:10" x14ac:dyDescent="0.35">
      <c r="B1016" s="1" t="s">
        <v>32</v>
      </c>
      <c r="C1016" s="1" t="s">
        <v>33</v>
      </c>
      <c r="D1016" t="s">
        <v>198</v>
      </c>
      <c r="E1016" t="s">
        <v>197</v>
      </c>
      <c r="F1016">
        <v>27</v>
      </c>
      <c r="G1016">
        <v>5975756</v>
      </c>
      <c r="H1016">
        <v>0.5</v>
      </c>
      <c r="I1016" s="2" t="b">
        <f t="shared" si="30"/>
        <v>1</v>
      </c>
      <c r="J1016" s="2" t="str">
        <f t="shared" si="31"/>
        <v>202185+ yearsGR113-080</v>
      </c>
    </row>
    <row r="1017" spans="2:10" x14ac:dyDescent="0.35">
      <c r="B1017" s="1" t="s">
        <v>32</v>
      </c>
      <c r="C1017" s="1" t="s">
        <v>33</v>
      </c>
      <c r="D1017" t="s">
        <v>196</v>
      </c>
      <c r="E1017" t="s">
        <v>195</v>
      </c>
      <c r="F1017">
        <v>18</v>
      </c>
      <c r="G1017">
        <v>5975756</v>
      </c>
      <c r="H1017" t="s">
        <v>10</v>
      </c>
      <c r="I1017" s="2" t="b">
        <f t="shared" si="30"/>
        <v>0</v>
      </c>
      <c r="J1017" s="2" t="str">
        <f t="shared" si="31"/>
        <v>202185+ yearsGR113-081</v>
      </c>
    </row>
    <row r="1018" spans="2:10" x14ac:dyDescent="0.35">
      <c r="B1018" s="1" t="s">
        <v>32</v>
      </c>
      <c r="C1018" s="1" t="s">
        <v>33</v>
      </c>
      <c r="D1018" t="s">
        <v>99</v>
      </c>
      <c r="E1018" t="s">
        <v>98</v>
      </c>
      <c r="F1018">
        <v>35892</v>
      </c>
      <c r="G1018">
        <v>5975756</v>
      </c>
      <c r="H1018">
        <v>600.6</v>
      </c>
      <c r="I1018" s="2" t="b">
        <f t="shared" si="30"/>
        <v>1</v>
      </c>
      <c r="J1018" s="2" t="str">
        <f t="shared" si="31"/>
        <v>202185+ yearsGR113-082</v>
      </c>
    </row>
    <row r="1019" spans="2:10" x14ac:dyDescent="0.35">
      <c r="B1019" s="1" t="s">
        <v>32</v>
      </c>
      <c r="C1019" s="1" t="s">
        <v>33</v>
      </c>
      <c r="D1019" t="s">
        <v>194</v>
      </c>
      <c r="E1019" t="s">
        <v>193</v>
      </c>
      <c r="F1019">
        <v>110</v>
      </c>
      <c r="G1019">
        <v>5975756</v>
      </c>
      <c r="H1019">
        <v>1.8</v>
      </c>
      <c r="I1019" s="2" t="b">
        <f t="shared" si="30"/>
        <v>0</v>
      </c>
      <c r="J1019" s="2" t="str">
        <f t="shared" si="31"/>
        <v>202185+ yearsGR113-083</v>
      </c>
    </row>
    <row r="1020" spans="2:10" x14ac:dyDescent="0.35">
      <c r="B1020" s="1" t="s">
        <v>32</v>
      </c>
      <c r="C1020" s="1" t="s">
        <v>33</v>
      </c>
      <c r="D1020" t="s">
        <v>192</v>
      </c>
      <c r="E1020" t="s">
        <v>191</v>
      </c>
      <c r="F1020">
        <v>1636</v>
      </c>
      <c r="G1020">
        <v>5975756</v>
      </c>
      <c r="H1020">
        <v>27.4</v>
      </c>
      <c r="I1020" s="2" t="b">
        <f t="shared" si="30"/>
        <v>0</v>
      </c>
      <c r="J1020" s="2" t="str">
        <f t="shared" si="31"/>
        <v>202185+ yearsGR113-084</v>
      </c>
    </row>
    <row r="1021" spans="2:10" x14ac:dyDescent="0.35">
      <c r="B1021" s="1" t="s">
        <v>32</v>
      </c>
      <c r="C1021" s="1" t="s">
        <v>33</v>
      </c>
      <c r="D1021" t="s">
        <v>190</v>
      </c>
      <c r="E1021" t="s">
        <v>189</v>
      </c>
      <c r="F1021">
        <v>453</v>
      </c>
      <c r="G1021">
        <v>5975756</v>
      </c>
      <c r="H1021">
        <v>7.6</v>
      </c>
      <c r="I1021" s="2" t="b">
        <f t="shared" si="30"/>
        <v>0</v>
      </c>
      <c r="J1021" s="2" t="str">
        <f t="shared" si="31"/>
        <v>202185+ yearsGR113-085</v>
      </c>
    </row>
    <row r="1022" spans="2:10" x14ac:dyDescent="0.35">
      <c r="B1022" s="1" t="s">
        <v>32</v>
      </c>
      <c r="C1022" s="1" t="s">
        <v>33</v>
      </c>
      <c r="D1022" t="s">
        <v>97</v>
      </c>
      <c r="E1022" t="s">
        <v>96</v>
      </c>
      <c r="F1022">
        <v>33693</v>
      </c>
      <c r="G1022">
        <v>5975756</v>
      </c>
      <c r="H1022">
        <v>563.79999999999995</v>
      </c>
      <c r="I1022" s="2" t="b">
        <f t="shared" si="30"/>
        <v>0</v>
      </c>
      <c r="J1022" s="2" t="str">
        <f t="shared" si="31"/>
        <v>202185+ yearsGR113-086</v>
      </c>
    </row>
    <row r="1023" spans="2:10" x14ac:dyDescent="0.35">
      <c r="B1023" s="1" t="s">
        <v>32</v>
      </c>
      <c r="C1023" s="1" t="s">
        <v>33</v>
      </c>
      <c r="D1023" t="s">
        <v>188</v>
      </c>
      <c r="E1023" t="s">
        <v>187</v>
      </c>
      <c r="F1023">
        <v>189</v>
      </c>
      <c r="G1023">
        <v>5975756</v>
      </c>
      <c r="H1023">
        <v>3.2</v>
      </c>
      <c r="I1023" s="2" t="b">
        <f t="shared" si="30"/>
        <v>1</v>
      </c>
      <c r="J1023" s="2" t="str">
        <f t="shared" si="31"/>
        <v>202185+ yearsGR113-087</v>
      </c>
    </row>
    <row r="1024" spans="2:10" x14ac:dyDescent="0.35">
      <c r="B1024" s="1" t="s">
        <v>32</v>
      </c>
      <c r="C1024" s="1" t="s">
        <v>33</v>
      </c>
      <c r="D1024" t="s">
        <v>95</v>
      </c>
      <c r="E1024" t="s">
        <v>94</v>
      </c>
      <c r="F1024">
        <v>7663</v>
      </c>
      <c r="G1024">
        <v>5975756</v>
      </c>
      <c r="H1024">
        <v>128.19999999999999</v>
      </c>
      <c r="I1024" s="2" t="b">
        <f t="shared" si="30"/>
        <v>1</v>
      </c>
      <c r="J1024" s="2" t="str">
        <f t="shared" si="31"/>
        <v>202185+ yearsGR113-088</v>
      </c>
    </row>
    <row r="1025" spans="2:10" x14ac:dyDescent="0.35">
      <c r="B1025" s="1" t="s">
        <v>32</v>
      </c>
      <c r="C1025" s="1" t="s">
        <v>33</v>
      </c>
      <c r="D1025" t="s">
        <v>186</v>
      </c>
      <c r="E1025" t="s">
        <v>185</v>
      </c>
      <c r="F1025">
        <v>12511</v>
      </c>
      <c r="G1025">
        <v>5975756</v>
      </c>
      <c r="H1025">
        <v>209.4</v>
      </c>
      <c r="I1025" s="2" t="b">
        <f t="shared" si="30"/>
        <v>0</v>
      </c>
      <c r="J1025" s="2" t="str">
        <f t="shared" si="31"/>
        <v>202185+ yearsGR113-089</v>
      </c>
    </row>
    <row r="1026" spans="2:10" x14ac:dyDescent="0.35">
      <c r="B1026" s="1" t="s">
        <v>32</v>
      </c>
      <c r="C1026" s="1" t="s">
        <v>33</v>
      </c>
      <c r="D1026" t="s">
        <v>184</v>
      </c>
      <c r="E1026" t="s">
        <v>183</v>
      </c>
      <c r="F1026">
        <v>948</v>
      </c>
      <c r="G1026">
        <v>5975756</v>
      </c>
      <c r="H1026">
        <v>15.9</v>
      </c>
      <c r="I1026" s="2" t="b">
        <f t="shared" si="30"/>
        <v>1</v>
      </c>
      <c r="J1026" s="2" t="str">
        <f t="shared" si="31"/>
        <v>202185+ yearsGR113-090</v>
      </c>
    </row>
    <row r="1027" spans="2:10" x14ac:dyDescent="0.35">
      <c r="B1027" s="1" t="s">
        <v>32</v>
      </c>
      <c r="C1027" s="1" t="s">
        <v>33</v>
      </c>
      <c r="D1027" t="s">
        <v>182</v>
      </c>
      <c r="E1027" t="s">
        <v>181</v>
      </c>
      <c r="F1027">
        <v>94</v>
      </c>
      <c r="G1027">
        <v>5975756</v>
      </c>
      <c r="H1027">
        <v>1.6</v>
      </c>
      <c r="I1027" s="2" t="b">
        <f t="shared" ref="I1027:I1071" si="32">LEFT(D1027,1)="#"</f>
        <v>1</v>
      </c>
      <c r="J1027" s="2" t="str">
        <f t="shared" ref="J1027:J1071" si="33">"2021"&amp;B1027&amp;E1027</f>
        <v>202185+ yearsGR113-091</v>
      </c>
    </row>
    <row r="1028" spans="2:10" x14ac:dyDescent="0.35">
      <c r="B1028" s="1" t="s">
        <v>32</v>
      </c>
      <c r="C1028" s="1" t="s">
        <v>33</v>
      </c>
      <c r="D1028" t="s">
        <v>180</v>
      </c>
      <c r="E1028" t="s">
        <v>179</v>
      </c>
      <c r="F1028">
        <v>902</v>
      </c>
      <c r="G1028">
        <v>5975756</v>
      </c>
      <c r="H1028">
        <v>15.1</v>
      </c>
      <c r="I1028" s="2" t="b">
        <f t="shared" si="32"/>
        <v>1</v>
      </c>
      <c r="J1028" s="2" t="str">
        <f t="shared" si="33"/>
        <v>202185+ yearsGR113-092</v>
      </c>
    </row>
    <row r="1029" spans="2:10" x14ac:dyDescent="0.35">
      <c r="B1029" s="1" t="s">
        <v>32</v>
      </c>
      <c r="C1029" s="1" t="s">
        <v>33</v>
      </c>
      <c r="D1029" t="s">
        <v>93</v>
      </c>
      <c r="E1029" t="s">
        <v>92</v>
      </c>
      <c r="F1029">
        <v>1853</v>
      </c>
      <c r="G1029">
        <v>5975756</v>
      </c>
      <c r="H1029">
        <v>31</v>
      </c>
      <c r="I1029" s="2" t="b">
        <f t="shared" si="32"/>
        <v>1</v>
      </c>
      <c r="J1029" s="2" t="str">
        <f t="shared" si="33"/>
        <v>202185+ yearsGR113-093</v>
      </c>
    </row>
    <row r="1030" spans="2:10" x14ac:dyDescent="0.35">
      <c r="B1030" s="1" t="s">
        <v>32</v>
      </c>
      <c r="C1030" s="1" t="s">
        <v>33</v>
      </c>
      <c r="D1030" t="s">
        <v>91</v>
      </c>
      <c r="E1030" t="s">
        <v>90</v>
      </c>
      <c r="F1030">
        <v>250</v>
      </c>
      <c r="G1030">
        <v>5975756</v>
      </c>
      <c r="H1030">
        <v>4.2</v>
      </c>
      <c r="I1030" s="2" t="b">
        <f t="shared" si="32"/>
        <v>0</v>
      </c>
      <c r="J1030" s="2" t="str">
        <f t="shared" si="33"/>
        <v>202185+ yearsGR113-094</v>
      </c>
    </row>
    <row r="1031" spans="2:10" x14ac:dyDescent="0.35">
      <c r="B1031" s="1" t="s">
        <v>32</v>
      </c>
      <c r="C1031" s="1" t="s">
        <v>33</v>
      </c>
      <c r="D1031" t="s">
        <v>178</v>
      </c>
      <c r="E1031" t="s">
        <v>177</v>
      </c>
      <c r="F1031">
        <v>1603</v>
      </c>
      <c r="G1031">
        <v>5975756</v>
      </c>
      <c r="H1031">
        <v>26.8</v>
      </c>
      <c r="I1031" s="2" t="b">
        <f t="shared" si="32"/>
        <v>0</v>
      </c>
      <c r="J1031" s="2" t="str">
        <f t="shared" si="33"/>
        <v>202185+ yearsGR113-095</v>
      </c>
    </row>
    <row r="1032" spans="2:10" x14ac:dyDescent="0.35">
      <c r="B1032" s="1" t="s">
        <v>32</v>
      </c>
      <c r="C1032" s="1" t="s">
        <v>33</v>
      </c>
      <c r="D1032" t="s">
        <v>176</v>
      </c>
      <c r="E1032" t="s">
        <v>175</v>
      </c>
      <c r="F1032">
        <v>1648</v>
      </c>
      <c r="G1032">
        <v>5975756</v>
      </c>
      <c r="H1032">
        <v>27.6</v>
      </c>
      <c r="I1032" s="2" t="b">
        <f t="shared" si="32"/>
        <v>1</v>
      </c>
      <c r="J1032" s="2" t="str">
        <f t="shared" si="33"/>
        <v>202185+ yearsGR113-096</v>
      </c>
    </row>
    <row r="1033" spans="2:10" x14ac:dyDescent="0.35">
      <c r="B1033" s="1" t="s">
        <v>32</v>
      </c>
      <c r="C1033" s="1" t="s">
        <v>33</v>
      </c>
      <c r="D1033" t="s">
        <v>89</v>
      </c>
      <c r="E1033" t="s">
        <v>88</v>
      </c>
      <c r="F1033">
        <v>16199</v>
      </c>
      <c r="G1033">
        <v>5975756</v>
      </c>
      <c r="H1033">
        <v>271.10000000000002</v>
      </c>
      <c r="I1033" s="2" t="b">
        <f t="shared" si="32"/>
        <v>1</v>
      </c>
      <c r="J1033" s="2" t="str">
        <f t="shared" si="33"/>
        <v>202185+ yearsGR113-097</v>
      </c>
    </row>
    <row r="1034" spans="2:10" x14ac:dyDescent="0.35">
      <c r="B1034" s="1" t="s">
        <v>32</v>
      </c>
      <c r="C1034" s="1" t="s">
        <v>33</v>
      </c>
      <c r="D1034" t="s">
        <v>174</v>
      </c>
      <c r="E1034" t="s">
        <v>173</v>
      </c>
      <c r="F1034">
        <v>258</v>
      </c>
      <c r="G1034">
        <v>5975756</v>
      </c>
      <c r="H1034">
        <v>4.3</v>
      </c>
      <c r="I1034" s="2" t="b">
        <f t="shared" si="32"/>
        <v>0</v>
      </c>
      <c r="J1034" s="2" t="str">
        <f t="shared" si="33"/>
        <v>202185+ yearsGR113-098</v>
      </c>
    </row>
    <row r="1035" spans="2:10" x14ac:dyDescent="0.35">
      <c r="B1035" s="1" t="s">
        <v>32</v>
      </c>
      <c r="C1035" s="1" t="s">
        <v>33</v>
      </c>
      <c r="D1035" t="s">
        <v>172</v>
      </c>
      <c r="E1035" t="s">
        <v>171</v>
      </c>
      <c r="F1035">
        <v>38</v>
      </c>
      <c r="G1035">
        <v>5975756</v>
      </c>
      <c r="H1035">
        <v>0.6</v>
      </c>
      <c r="I1035" s="2" t="b">
        <f t="shared" si="32"/>
        <v>0</v>
      </c>
      <c r="J1035" s="2" t="str">
        <f t="shared" si="33"/>
        <v>202185+ yearsGR113-099</v>
      </c>
    </row>
    <row r="1036" spans="2:10" x14ac:dyDescent="0.35">
      <c r="B1036" s="1" t="s">
        <v>32</v>
      </c>
      <c r="C1036" s="1" t="s">
        <v>33</v>
      </c>
      <c r="D1036" t="s">
        <v>87</v>
      </c>
      <c r="E1036" t="s">
        <v>86</v>
      </c>
      <c r="F1036">
        <v>15898</v>
      </c>
      <c r="G1036">
        <v>5975756</v>
      </c>
      <c r="H1036">
        <v>266</v>
      </c>
      <c r="I1036" s="2" t="b">
        <f t="shared" si="32"/>
        <v>0</v>
      </c>
      <c r="J1036" s="2" t="str">
        <f t="shared" si="33"/>
        <v>202185+ yearsGR113-100</v>
      </c>
    </row>
    <row r="1037" spans="2:10" x14ac:dyDescent="0.35">
      <c r="B1037" s="1" t="s">
        <v>32</v>
      </c>
      <c r="C1037" s="1" t="s">
        <v>33</v>
      </c>
      <c r="D1037" t="s">
        <v>170</v>
      </c>
      <c r="E1037" t="s">
        <v>169</v>
      </c>
      <c r="F1037">
        <v>262</v>
      </c>
      <c r="G1037">
        <v>5975756</v>
      </c>
      <c r="H1037">
        <v>4.4000000000000004</v>
      </c>
      <c r="I1037" s="2" t="b">
        <f t="shared" si="32"/>
        <v>1</v>
      </c>
      <c r="J1037" s="2" t="str">
        <f t="shared" si="33"/>
        <v>202185+ yearsGR113-102</v>
      </c>
    </row>
    <row r="1038" spans="2:10" x14ac:dyDescent="0.35">
      <c r="B1038" s="1" t="s">
        <v>32</v>
      </c>
      <c r="C1038" s="1" t="s">
        <v>33</v>
      </c>
      <c r="D1038" t="s">
        <v>168</v>
      </c>
      <c r="E1038" t="s">
        <v>167</v>
      </c>
      <c r="F1038">
        <v>362</v>
      </c>
      <c r="G1038">
        <v>5975756</v>
      </c>
      <c r="H1038">
        <v>6.1</v>
      </c>
      <c r="I1038" s="2" t="b">
        <f t="shared" si="32"/>
        <v>1</v>
      </c>
      <c r="J1038" s="2" t="str">
        <f t="shared" si="33"/>
        <v>202185+ yearsGR113-103</v>
      </c>
    </row>
    <row r="1039" spans="2:10" x14ac:dyDescent="0.35">
      <c r="B1039" s="1" t="s">
        <v>32</v>
      </c>
      <c r="C1039" s="1" t="s">
        <v>33</v>
      </c>
      <c r="D1039" t="s">
        <v>166</v>
      </c>
      <c r="E1039" t="s">
        <v>165</v>
      </c>
      <c r="F1039">
        <v>37</v>
      </c>
      <c r="G1039">
        <v>5975756</v>
      </c>
      <c r="H1039">
        <v>0.6</v>
      </c>
      <c r="I1039" s="2" t="b">
        <f t="shared" si="32"/>
        <v>1</v>
      </c>
      <c r="J1039" s="2" t="str">
        <f t="shared" si="33"/>
        <v>202185+ yearsGR113-104</v>
      </c>
    </row>
    <row r="1040" spans="2:10" x14ac:dyDescent="0.35">
      <c r="B1040" s="1" t="s">
        <v>32</v>
      </c>
      <c r="C1040" s="1" t="s">
        <v>33</v>
      </c>
      <c r="D1040" t="s">
        <v>164</v>
      </c>
      <c r="E1040" t="s">
        <v>163</v>
      </c>
      <c r="F1040">
        <v>349</v>
      </c>
      <c r="G1040">
        <v>5975756</v>
      </c>
      <c r="H1040">
        <v>5.8</v>
      </c>
      <c r="I1040" s="2" t="b">
        <f t="shared" si="32"/>
        <v>1</v>
      </c>
      <c r="J1040" s="2" t="str">
        <f t="shared" si="33"/>
        <v>202185+ yearsGR113-109</v>
      </c>
    </row>
    <row r="1041" spans="2:10" x14ac:dyDescent="0.35">
      <c r="B1041" s="1" t="s">
        <v>32</v>
      </c>
      <c r="C1041" s="1" t="s">
        <v>33</v>
      </c>
      <c r="D1041" t="s">
        <v>83</v>
      </c>
      <c r="E1041" t="s">
        <v>82</v>
      </c>
      <c r="F1041">
        <v>10860</v>
      </c>
      <c r="G1041">
        <v>5975756</v>
      </c>
      <c r="H1041">
        <v>181.7</v>
      </c>
      <c r="I1041" s="2" t="b">
        <f t="shared" si="32"/>
        <v>0</v>
      </c>
      <c r="J1041" s="2" t="str">
        <f t="shared" si="33"/>
        <v>202185+ yearsGR113-110</v>
      </c>
    </row>
    <row r="1042" spans="2:10" x14ac:dyDescent="0.35">
      <c r="B1042" s="1" t="s">
        <v>32</v>
      </c>
      <c r="C1042" s="1" t="s">
        <v>33</v>
      </c>
      <c r="D1042" t="s">
        <v>81</v>
      </c>
      <c r="E1042" t="s">
        <v>80</v>
      </c>
      <c r="F1042">
        <v>152157</v>
      </c>
      <c r="G1042">
        <v>5975756</v>
      </c>
      <c r="H1042">
        <v>2546.1999999999998</v>
      </c>
      <c r="I1042" s="2" t="b">
        <f t="shared" si="32"/>
        <v>0</v>
      </c>
      <c r="J1042" s="2" t="str">
        <f t="shared" si="33"/>
        <v>202185+ yearsGR113-111</v>
      </c>
    </row>
    <row r="1043" spans="2:10" x14ac:dyDescent="0.35">
      <c r="B1043" s="1" t="s">
        <v>32</v>
      </c>
      <c r="C1043" s="1" t="s">
        <v>33</v>
      </c>
      <c r="D1043" t="s">
        <v>79</v>
      </c>
      <c r="E1043" t="s">
        <v>78</v>
      </c>
      <c r="F1043">
        <v>26649</v>
      </c>
      <c r="G1043">
        <v>5975756</v>
      </c>
      <c r="H1043">
        <v>446</v>
      </c>
      <c r="I1043" s="2" t="b">
        <f t="shared" si="32"/>
        <v>1</v>
      </c>
      <c r="J1043" s="2" t="str">
        <f t="shared" si="33"/>
        <v>202185+ yearsGR113-112</v>
      </c>
    </row>
    <row r="1044" spans="2:10" x14ac:dyDescent="0.35">
      <c r="B1044" s="1" t="s">
        <v>32</v>
      </c>
      <c r="C1044" s="1" t="s">
        <v>33</v>
      </c>
      <c r="D1044" t="s">
        <v>77</v>
      </c>
      <c r="E1044" t="s">
        <v>76</v>
      </c>
      <c r="F1044">
        <v>1414</v>
      </c>
      <c r="G1044">
        <v>5975756</v>
      </c>
      <c r="H1044">
        <v>23.7</v>
      </c>
      <c r="I1044" s="2" t="b">
        <f t="shared" si="32"/>
        <v>0</v>
      </c>
      <c r="J1044" s="2" t="str">
        <f t="shared" si="33"/>
        <v>202185+ yearsGR113-113</v>
      </c>
    </row>
    <row r="1045" spans="2:10" x14ac:dyDescent="0.35">
      <c r="B1045" s="1" t="s">
        <v>32</v>
      </c>
      <c r="C1045" s="1" t="s">
        <v>33</v>
      </c>
      <c r="D1045" t="s">
        <v>75</v>
      </c>
      <c r="E1045" t="s">
        <v>74</v>
      </c>
      <c r="F1045">
        <v>1376</v>
      </c>
      <c r="G1045">
        <v>5975756</v>
      </c>
      <c r="H1045">
        <v>23</v>
      </c>
      <c r="I1045" s="2" t="b">
        <f t="shared" si="32"/>
        <v>0</v>
      </c>
      <c r="J1045" s="2" t="str">
        <f t="shared" si="33"/>
        <v>202185+ yearsGR113-114</v>
      </c>
    </row>
    <row r="1046" spans="2:10" x14ac:dyDescent="0.35">
      <c r="B1046" s="1" t="s">
        <v>32</v>
      </c>
      <c r="C1046" s="1" t="s">
        <v>33</v>
      </c>
      <c r="D1046" t="s">
        <v>162</v>
      </c>
      <c r="E1046" t="s">
        <v>161</v>
      </c>
      <c r="F1046">
        <v>17</v>
      </c>
      <c r="G1046">
        <v>5975756</v>
      </c>
      <c r="H1046" t="s">
        <v>10</v>
      </c>
      <c r="I1046" s="2" t="b">
        <f t="shared" si="32"/>
        <v>0</v>
      </c>
      <c r="J1046" s="2" t="str">
        <f t="shared" si="33"/>
        <v>202185+ yearsGR113-115</v>
      </c>
    </row>
    <row r="1047" spans="2:10" x14ac:dyDescent="0.35">
      <c r="B1047" s="1" t="s">
        <v>32</v>
      </c>
      <c r="C1047" s="1" t="s">
        <v>33</v>
      </c>
      <c r="D1047" t="s">
        <v>160</v>
      </c>
      <c r="E1047" t="s">
        <v>159</v>
      </c>
      <c r="F1047">
        <v>21</v>
      </c>
      <c r="G1047">
        <v>5975756</v>
      </c>
      <c r="H1047">
        <v>0.4</v>
      </c>
      <c r="I1047" s="2" t="b">
        <f t="shared" si="32"/>
        <v>0</v>
      </c>
      <c r="J1047" s="2" t="str">
        <f t="shared" si="33"/>
        <v>202185+ yearsGR113-116</v>
      </c>
    </row>
    <row r="1048" spans="2:10" x14ac:dyDescent="0.35">
      <c r="B1048" s="1" t="s">
        <v>32</v>
      </c>
      <c r="C1048" s="1" t="s">
        <v>33</v>
      </c>
      <c r="D1048" t="s">
        <v>73</v>
      </c>
      <c r="E1048" t="s">
        <v>72</v>
      </c>
      <c r="F1048">
        <v>25235</v>
      </c>
      <c r="G1048">
        <v>5975756</v>
      </c>
      <c r="H1048">
        <v>422.3</v>
      </c>
      <c r="I1048" s="2" t="b">
        <f t="shared" si="32"/>
        <v>0</v>
      </c>
      <c r="J1048" s="2" t="str">
        <f t="shared" si="33"/>
        <v>202185+ yearsGR113-117</v>
      </c>
    </row>
    <row r="1049" spans="2:10" x14ac:dyDescent="0.35">
      <c r="B1049" s="1" t="s">
        <v>32</v>
      </c>
      <c r="C1049" s="1" t="s">
        <v>33</v>
      </c>
      <c r="D1049" t="s">
        <v>71</v>
      </c>
      <c r="E1049" t="s">
        <v>70</v>
      </c>
      <c r="F1049">
        <v>20197</v>
      </c>
      <c r="G1049">
        <v>5975756</v>
      </c>
      <c r="H1049">
        <v>338</v>
      </c>
      <c r="I1049" s="2" t="b">
        <f t="shared" si="32"/>
        <v>0</v>
      </c>
      <c r="J1049" s="2" t="str">
        <f t="shared" si="33"/>
        <v>202185+ yearsGR113-118</v>
      </c>
    </row>
    <row r="1050" spans="2:10" x14ac:dyDescent="0.35">
      <c r="B1050" s="1" t="s">
        <v>32</v>
      </c>
      <c r="C1050" s="1" t="s">
        <v>33</v>
      </c>
      <c r="D1050" t="s">
        <v>69</v>
      </c>
      <c r="E1050" t="s">
        <v>68</v>
      </c>
      <c r="F1050">
        <v>145</v>
      </c>
      <c r="G1050">
        <v>5975756</v>
      </c>
      <c r="H1050">
        <v>2.4</v>
      </c>
      <c r="I1050" s="2" t="b">
        <f t="shared" si="32"/>
        <v>0</v>
      </c>
      <c r="J1050" s="2" t="str">
        <f t="shared" si="33"/>
        <v>202185+ yearsGR113-120</v>
      </c>
    </row>
    <row r="1051" spans="2:10" x14ac:dyDescent="0.35">
      <c r="B1051" s="1" t="s">
        <v>32</v>
      </c>
      <c r="C1051" s="1" t="s">
        <v>33</v>
      </c>
      <c r="D1051" t="s">
        <v>156</v>
      </c>
      <c r="E1051" t="s">
        <v>155</v>
      </c>
      <c r="F1051">
        <v>261</v>
      </c>
      <c r="G1051">
        <v>5975756</v>
      </c>
      <c r="H1051">
        <v>4.4000000000000004</v>
      </c>
      <c r="I1051" s="2" t="b">
        <f t="shared" si="32"/>
        <v>0</v>
      </c>
      <c r="J1051" s="2" t="str">
        <f t="shared" si="33"/>
        <v>202185+ yearsGR113-121</v>
      </c>
    </row>
    <row r="1052" spans="2:10" x14ac:dyDescent="0.35">
      <c r="B1052" s="1" t="s">
        <v>32</v>
      </c>
      <c r="C1052" s="1" t="s">
        <v>33</v>
      </c>
      <c r="D1052" t="s">
        <v>67</v>
      </c>
      <c r="E1052" t="s">
        <v>66</v>
      </c>
      <c r="F1052">
        <v>212</v>
      </c>
      <c r="G1052">
        <v>5975756</v>
      </c>
      <c r="H1052">
        <v>3.5</v>
      </c>
      <c r="I1052" s="2" t="b">
        <f t="shared" si="32"/>
        <v>0</v>
      </c>
      <c r="J1052" s="2" t="str">
        <f t="shared" si="33"/>
        <v>202185+ yearsGR113-122</v>
      </c>
    </row>
    <row r="1053" spans="2:10" x14ac:dyDescent="0.35">
      <c r="B1053" s="1" t="s">
        <v>32</v>
      </c>
      <c r="C1053" s="1" t="s">
        <v>33</v>
      </c>
      <c r="D1053" t="s">
        <v>154</v>
      </c>
      <c r="E1053" t="s">
        <v>153</v>
      </c>
      <c r="F1053">
        <v>4416</v>
      </c>
      <c r="G1053">
        <v>5975756</v>
      </c>
      <c r="H1053">
        <v>73.900000000000006</v>
      </c>
      <c r="I1053" s="2" t="b">
        <f t="shared" si="32"/>
        <v>0</v>
      </c>
      <c r="J1053" s="2" t="str">
        <f t="shared" si="33"/>
        <v>202185+ yearsGR113-123</v>
      </c>
    </row>
    <row r="1054" spans="2:10" x14ac:dyDescent="0.35">
      <c r="B1054" s="1" t="s">
        <v>32</v>
      </c>
      <c r="C1054" s="1" t="s">
        <v>33</v>
      </c>
      <c r="D1054" t="s">
        <v>65</v>
      </c>
      <c r="E1054" t="s">
        <v>64</v>
      </c>
      <c r="F1054">
        <v>1338</v>
      </c>
      <c r="G1054">
        <v>5975756</v>
      </c>
      <c r="H1054">
        <v>22.4</v>
      </c>
      <c r="I1054" s="2" t="b">
        <f t="shared" si="32"/>
        <v>1</v>
      </c>
      <c r="J1054" s="2" t="str">
        <f t="shared" si="33"/>
        <v>202185+ yearsGR113-124</v>
      </c>
    </row>
    <row r="1055" spans="2:10" x14ac:dyDescent="0.35">
      <c r="B1055" s="1" t="s">
        <v>32</v>
      </c>
      <c r="C1055" s="1" t="s">
        <v>33</v>
      </c>
      <c r="D1055" t="s">
        <v>152</v>
      </c>
      <c r="E1055" t="s">
        <v>151</v>
      </c>
      <c r="F1055">
        <v>1035</v>
      </c>
      <c r="G1055">
        <v>5975756</v>
      </c>
      <c r="H1055">
        <v>17.3</v>
      </c>
      <c r="I1055" s="2" t="b">
        <f t="shared" si="32"/>
        <v>0</v>
      </c>
      <c r="J1055" s="2" t="str">
        <f t="shared" si="33"/>
        <v>202185+ yearsGR113-125</v>
      </c>
    </row>
    <row r="1056" spans="2:10" x14ac:dyDescent="0.35">
      <c r="B1056" s="1" t="s">
        <v>32</v>
      </c>
      <c r="C1056" s="1" t="s">
        <v>33</v>
      </c>
      <c r="D1056" t="s">
        <v>63</v>
      </c>
      <c r="E1056" t="s">
        <v>62</v>
      </c>
      <c r="F1056">
        <v>303</v>
      </c>
      <c r="G1056">
        <v>5975756</v>
      </c>
      <c r="H1056">
        <v>5.0999999999999996</v>
      </c>
      <c r="I1056" s="2" t="b">
        <f t="shared" si="32"/>
        <v>0</v>
      </c>
      <c r="J1056" s="2" t="str">
        <f t="shared" si="33"/>
        <v>202185+ yearsGR113-126</v>
      </c>
    </row>
    <row r="1057" spans="1:10" x14ac:dyDescent="0.35">
      <c r="B1057" s="1" t="s">
        <v>32</v>
      </c>
      <c r="C1057" s="1" t="s">
        <v>33</v>
      </c>
      <c r="D1057" t="s">
        <v>61</v>
      </c>
      <c r="E1057" t="s">
        <v>60</v>
      </c>
      <c r="F1057">
        <v>105</v>
      </c>
      <c r="G1057">
        <v>5975756</v>
      </c>
      <c r="H1057">
        <v>1.8</v>
      </c>
      <c r="I1057" s="2" t="b">
        <f t="shared" si="32"/>
        <v>1</v>
      </c>
      <c r="J1057" s="2" t="str">
        <f t="shared" si="33"/>
        <v>202185+ yearsGR113-127</v>
      </c>
    </row>
    <row r="1058" spans="1:10" x14ac:dyDescent="0.35">
      <c r="B1058" s="1" t="s">
        <v>32</v>
      </c>
      <c r="C1058" s="1" t="s">
        <v>33</v>
      </c>
      <c r="D1058" t="s">
        <v>59</v>
      </c>
      <c r="E1058" t="s">
        <v>58</v>
      </c>
      <c r="F1058">
        <v>47</v>
      </c>
      <c r="G1058">
        <v>5975756</v>
      </c>
      <c r="H1058">
        <v>0.8</v>
      </c>
      <c r="I1058" s="2" t="b">
        <f t="shared" si="32"/>
        <v>0</v>
      </c>
      <c r="J1058" s="2" t="str">
        <f t="shared" si="33"/>
        <v>202185+ yearsGR113-128</v>
      </c>
    </row>
    <row r="1059" spans="1:10" x14ac:dyDescent="0.35">
      <c r="B1059" s="1" t="s">
        <v>32</v>
      </c>
      <c r="C1059" s="1" t="s">
        <v>33</v>
      </c>
      <c r="D1059" t="s">
        <v>57</v>
      </c>
      <c r="E1059" t="s">
        <v>56</v>
      </c>
      <c r="F1059">
        <v>58</v>
      </c>
      <c r="G1059">
        <v>5975756</v>
      </c>
      <c r="H1059">
        <v>1</v>
      </c>
      <c r="I1059" s="2" t="b">
        <f t="shared" si="32"/>
        <v>0</v>
      </c>
      <c r="J1059" s="2" t="str">
        <f t="shared" si="33"/>
        <v>202185+ yearsGR113-129</v>
      </c>
    </row>
    <row r="1060" spans="1:10" x14ac:dyDescent="0.35">
      <c r="B1060" s="1" t="s">
        <v>32</v>
      </c>
      <c r="C1060" s="1" t="s">
        <v>33</v>
      </c>
      <c r="D1060" t="s">
        <v>55</v>
      </c>
      <c r="E1060" t="s">
        <v>54</v>
      </c>
      <c r="F1060">
        <v>95</v>
      </c>
      <c r="G1060">
        <v>5975756</v>
      </c>
      <c r="H1060">
        <v>1.6</v>
      </c>
      <c r="I1060" s="2" t="b">
        <f t="shared" si="32"/>
        <v>0</v>
      </c>
      <c r="J1060" s="2" t="str">
        <f t="shared" si="33"/>
        <v>202185+ yearsGR113-131</v>
      </c>
    </row>
    <row r="1061" spans="1:10" x14ac:dyDescent="0.35">
      <c r="B1061" s="1" t="s">
        <v>32</v>
      </c>
      <c r="C1061" s="1" t="s">
        <v>33</v>
      </c>
      <c r="D1061" t="s">
        <v>53</v>
      </c>
      <c r="E1061" t="s">
        <v>52</v>
      </c>
      <c r="F1061">
        <v>89</v>
      </c>
      <c r="G1061">
        <v>5975756</v>
      </c>
      <c r="H1061">
        <v>1.5</v>
      </c>
      <c r="I1061" s="2" t="b">
        <f t="shared" si="32"/>
        <v>0</v>
      </c>
      <c r="J1061" s="2" t="str">
        <f t="shared" si="33"/>
        <v>202185+ yearsGR113-133</v>
      </c>
    </row>
    <row r="1062" spans="1:10" x14ac:dyDescent="0.35">
      <c r="B1062" s="1" t="s">
        <v>32</v>
      </c>
      <c r="C1062" s="1" t="s">
        <v>33</v>
      </c>
      <c r="D1062" t="s">
        <v>147</v>
      </c>
      <c r="E1062" t="s">
        <v>146</v>
      </c>
      <c r="F1062">
        <v>879</v>
      </c>
      <c r="G1062">
        <v>5975756</v>
      </c>
      <c r="H1062">
        <v>14.7</v>
      </c>
      <c r="I1062" s="2" t="b">
        <f t="shared" si="32"/>
        <v>1</v>
      </c>
      <c r="J1062" s="2" t="str">
        <f t="shared" si="33"/>
        <v>202185+ yearsGR113-135</v>
      </c>
    </row>
    <row r="1063" spans="1:10" x14ac:dyDescent="0.35">
      <c r="B1063" s="1" t="s">
        <v>32</v>
      </c>
      <c r="C1063" s="1" t="s">
        <v>33</v>
      </c>
      <c r="D1063" t="s">
        <v>145</v>
      </c>
      <c r="E1063" t="s">
        <v>144</v>
      </c>
      <c r="F1063">
        <v>1179</v>
      </c>
      <c r="G1063">
        <v>5975756</v>
      </c>
      <c r="H1063">
        <v>19.7</v>
      </c>
      <c r="I1063" s="2" t="b">
        <f t="shared" si="32"/>
        <v>1</v>
      </c>
      <c r="J1063" s="2" t="str">
        <f t="shared" si="33"/>
        <v>202185+ yearsGR113-136</v>
      </c>
    </row>
    <row r="1064" spans="1:10" x14ac:dyDescent="0.35">
      <c r="B1064" s="1" t="s">
        <v>32</v>
      </c>
      <c r="C1064" s="1" t="s">
        <v>33</v>
      </c>
      <c r="D1064" t="s">
        <v>51</v>
      </c>
      <c r="E1064" t="s">
        <v>50</v>
      </c>
      <c r="F1064">
        <v>80934</v>
      </c>
      <c r="G1064">
        <v>5975756</v>
      </c>
      <c r="H1064">
        <v>1354.4</v>
      </c>
      <c r="I1064" s="2" t="b">
        <f t="shared" si="32"/>
        <v>1</v>
      </c>
      <c r="J1064" s="2" t="str">
        <f t="shared" si="33"/>
        <v>202185+ yearsGR113-137</v>
      </c>
    </row>
    <row r="1065" spans="1:10" x14ac:dyDescent="0.35">
      <c r="B1065" s="1" t="s">
        <v>11</v>
      </c>
      <c r="C1065" s="1" t="s">
        <v>12</v>
      </c>
      <c r="D1065" t="s">
        <v>129</v>
      </c>
      <c r="E1065" t="s">
        <v>128</v>
      </c>
      <c r="F1065">
        <v>26</v>
      </c>
      <c r="G1065" t="s">
        <v>13</v>
      </c>
      <c r="H1065" t="s">
        <v>13</v>
      </c>
      <c r="I1065" s="2" t="b">
        <f t="shared" si="32"/>
        <v>0</v>
      </c>
      <c r="J1065" s="2" t="str">
        <f t="shared" si="33"/>
        <v>2021Not StatedGR113-053</v>
      </c>
    </row>
    <row r="1066" spans="1:10" x14ac:dyDescent="0.35">
      <c r="B1066" s="1" t="s">
        <v>11</v>
      </c>
      <c r="C1066" s="1" t="s">
        <v>12</v>
      </c>
      <c r="D1066" t="s">
        <v>127</v>
      </c>
      <c r="E1066" t="s">
        <v>126</v>
      </c>
      <c r="F1066">
        <v>24</v>
      </c>
      <c r="G1066" t="s">
        <v>13</v>
      </c>
      <c r="H1066" t="s">
        <v>13</v>
      </c>
      <c r="I1066" s="2" t="b">
        <f t="shared" si="32"/>
        <v>1</v>
      </c>
      <c r="J1066" s="2" t="str">
        <f t="shared" si="33"/>
        <v>2021Not StatedGR113-054</v>
      </c>
    </row>
    <row r="1067" spans="1:10" x14ac:dyDescent="0.35">
      <c r="B1067" s="1" t="s">
        <v>11</v>
      </c>
      <c r="C1067" s="1" t="s">
        <v>12</v>
      </c>
      <c r="D1067" t="s">
        <v>123</v>
      </c>
      <c r="E1067" t="s">
        <v>122</v>
      </c>
      <c r="F1067">
        <v>12</v>
      </c>
      <c r="G1067" t="s">
        <v>13</v>
      </c>
      <c r="H1067" t="s">
        <v>13</v>
      </c>
      <c r="I1067" s="2" t="b">
        <f t="shared" si="32"/>
        <v>0</v>
      </c>
      <c r="J1067" s="2" t="str">
        <f t="shared" si="33"/>
        <v>2021Not StatedGR113-058</v>
      </c>
    </row>
    <row r="1068" spans="1:10" x14ac:dyDescent="0.35">
      <c r="B1068" s="1" t="s">
        <v>11</v>
      </c>
      <c r="C1068" s="1" t="s">
        <v>12</v>
      </c>
      <c r="D1068" t="s">
        <v>119</v>
      </c>
      <c r="E1068" t="s">
        <v>118</v>
      </c>
      <c r="F1068">
        <v>10</v>
      </c>
      <c r="G1068" t="s">
        <v>13</v>
      </c>
      <c r="H1068" t="s">
        <v>13</v>
      </c>
      <c r="I1068" s="2" t="b">
        <f t="shared" si="32"/>
        <v>0</v>
      </c>
      <c r="J1068" s="2" t="str">
        <f t="shared" si="33"/>
        <v>2021Not StatedGR113-061</v>
      </c>
    </row>
    <row r="1069" spans="1:10" x14ac:dyDescent="0.35">
      <c r="B1069" s="1" t="s">
        <v>11</v>
      </c>
      <c r="C1069" s="1" t="s">
        <v>12</v>
      </c>
      <c r="D1069" t="s">
        <v>83</v>
      </c>
      <c r="E1069" t="s">
        <v>82</v>
      </c>
      <c r="F1069">
        <v>16</v>
      </c>
      <c r="G1069" t="s">
        <v>13</v>
      </c>
      <c r="H1069" t="s">
        <v>13</v>
      </c>
      <c r="I1069" s="2" t="b">
        <f t="shared" si="32"/>
        <v>0</v>
      </c>
      <c r="J1069" s="2" t="str">
        <f t="shared" si="33"/>
        <v>2021Not StatedGR113-110</v>
      </c>
    </row>
    <row r="1070" spans="1:10" x14ac:dyDescent="0.35">
      <c r="B1070" s="1" t="s">
        <v>11</v>
      </c>
      <c r="C1070" s="1" t="s">
        <v>12</v>
      </c>
      <c r="D1070" t="s">
        <v>79</v>
      </c>
      <c r="E1070" t="s">
        <v>78</v>
      </c>
      <c r="F1070">
        <v>19</v>
      </c>
      <c r="G1070" t="s">
        <v>13</v>
      </c>
      <c r="H1070" t="s">
        <v>13</v>
      </c>
      <c r="I1070" s="2" t="b">
        <f t="shared" si="32"/>
        <v>1</v>
      </c>
      <c r="J1070" s="2" t="str">
        <f t="shared" si="33"/>
        <v>2021Not StatedGR113-112</v>
      </c>
    </row>
    <row r="1071" spans="1:10" x14ac:dyDescent="0.35">
      <c r="B1071" s="1" t="s">
        <v>11</v>
      </c>
      <c r="C1071" s="1" t="s">
        <v>12</v>
      </c>
      <c r="D1071" t="s">
        <v>73</v>
      </c>
      <c r="E1071" t="s">
        <v>72</v>
      </c>
      <c r="F1071">
        <v>15</v>
      </c>
      <c r="G1071" t="s">
        <v>13</v>
      </c>
      <c r="H1071" t="s">
        <v>13</v>
      </c>
      <c r="I1071" s="2" t="b">
        <f t="shared" si="32"/>
        <v>0</v>
      </c>
      <c r="J1071" s="2" t="str">
        <f t="shared" si="33"/>
        <v>2021Not StatedGR113-117</v>
      </c>
    </row>
    <row r="1072" spans="1:10" x14ac:dyDescent="0.35">
      <c r="A1072" t="s">
        <v>34</v>
      </c>
    </row>
    <row r="1073" spans="1:1" x14ac:dyDescent="0.35">
      <c r="A1073" t="s">
        <v>423</v>
      </c>
    </row>
    <row r="1074" spans="1:1" x14ac:dyDescent="0.35">
      <c r="A1074" t="s">
        <v>35</v>
      </c>
    </row>
    <row r="1075" spans="1:1" x14ac:dyDescent="0.35">
      <c r="A1075" t="s">
        <v>424</v>
      </c>
    </row>
    <row r="1076" spans="1:1" x14ac:dyDescent="0.35">
      <c r="A1076" t="s">
        <v>440</v>
      </c>
    </row>
    <row r="1077" spans="1:1" x14ac:dyDescent="0.35">
      <c r="A1077" t="s">
        <v>49</v>
      </c>
    </row>
    <row r="1078" spans="1:1" x14ac:dyDescent="0.35">
      <c r="A1078" t="s">
        <v>41</v>
      </c>
    </row>
    <row r="1079" spans="1:1" x14ac:dyDescent="0.35">
      <c r="A1079" t="s">
        <v>36</v>
      </c>
    </row>
    <row r="1080" spans="1:1" x14ac:dyDescent="0.35">
      <c r="A1080" t="s">
        <v>37</v>
      </c>
    </row>
    <row r="1081" spans="1:1" x14ac:dyDescent="0.35">
      <c r="A1081" t="s">
        <v>38</v>
      </c>
    </row>
    <row r="1082" spans="1:1" x14ac:dyDescent="0.35">
      <c r="A1082" t="s">
        <v>34</v>
      </c>
    </row>
    <row r="1083" spans="1:1" x14ac:dyDescent="0.35">
      <c r="A1083" t="s">
        <v>425</v>
      </c>
    </row>
    <row r="1084" spans="1:1" x14ac:dyDescent="0.35">
      <c r="A1084" t="s">
        <v>34</v>
      </c>
    </row>
    <row r="1085" spans="1:1" x14ac:dyDescent="0.35">
      <c r="A1085" t="s">
        <v>441</v>
      </c>
    </row>
    <row r="1086" spans="1:1" x14ac:dyDescent="0.35">
      <c r="A1086" t="s">
        <v>34</v>
      </c>
    </row>
    <row r="1087" spans="1:1" x14ac:dyDescent="0.35">
      <c r="A1087" t="s">
        <v>355</v>
      </c>
    </row>
    <row r="1088" spans="1:1" x14ac:dyDescent="0.35">
      <c r="A1088" t="s">
        <v>427</v>
      </c>
    </row>
    <row r="1089" spans="1:1" x14ac:dyDescent="0.35">
      <c r="A1089" t="s">
        <v>428</v>
      </c>
    </row>
    <row r="1090" spans="1:1" x14ac:dyDescent="0.35">
      <c r="A1090" t="s">
        <v>442</v>
      </c>
    </row>
    <row r="1091" spans="1:1" x14ac:dyDescent="0.35">
      <c r="A1091" t="s">
        <v>34</v>
      </c>
    </row>
    <row r="1092" spans="1:1" x14ac:dyDescent="0.35">
      <c r="A1092" t="s">
        <v>48</v>
      </c>
    </row>
    <row r="1093" spans="1:1" x14ac:dyDescent="0.35">
      <c r="A1093" t="s">
        <v>47</v>
      </c>
    </row>
    <row r="1094" spans="1:1" x14ac:dyDescent="0.35">
      <c r="A1094" t="s">
        <v>46</v>
      </c>
    </row>
    <row r="1095" spans="1:1" x14ac:dyDescent="0.35">
      <c r="A1095" t="s">
        <v>358</v>
      </c>
    </row>
    <row r="1096" spans="1:1" x14ac:dyDescent="0.35">
      <c r="A1096" t="s">
        <v>34</v>
      </c>
    </row>
    <row r="1097" spans="1:1" x14ac:dyDescent="0.35">
      <c r="A1097" t="s">
        <v>39</v>
      </c>
    </row>
    <row r="1098" spans="1:1" x14ac:dyDescent="0.35">
      <c r="A1098" t="s">
        <v>45</v>
      </c>
    </row>
    <row r="1099" spans="1:1" x14ac:dyDescent="0.35">
      <c r="A1099" t="s">
        <v>44</v>
      </c>
    </row>
    <row r="1100" spans="1:1" x14ac:dyDescent="0.35">
      <c r="A1100" t="s">
        <v>43</v>
      </c>
    </row>
    <row r="1101" spans="1:1" x14ac:dyDescent="0.35">
      <c r="A1101" t="s">
        <v>359</v>
      </c>
    </row>
    <row r="1102" spans="1:1" x14ac:dyDescent="0.35">
      <c r="A1102" t="s">
        <v>443</v>
      </c>
    </row>
    <row r="1103" spans="1:1" x14ac:dyDescent="0.35">
      <c r="A1103" t="s">
        <v>361</v>
      </c>
    </row>
    <row r="1104" spans="1:1" x14ac:dyDescent="0.35">
      <c r="A1104" t="s">
        <v>444</v>
      </c>
    </row>
    <row r="1105" spans="1:1" x14ac:dyDescent="0.35">
      <c r="A1105" t="s">
        <v>363</v>
      </c>
    </row>
    <row r="1106" spans="1:1" x14ac:dyDescent="0.35">
      <c r="A1106" t="s">
        <v>40</v>
      </c>
    </row>
    <row r="1107" spans="1:1" x14ac:dyDescent="0.35">
      <c r="A1107" t="s">
        <v>430</v>
      </c>
    </row>
    <row r="1108" spans="1:1" x14ac:dyDescent="0.35">
      <c r="A1108" t="s">
        <v>445</v>
      </c>
    </row>
    <row r="1109" spans="1:1" x14ac:dyDescent="0.35">
      <c r="A1109" t="s">
        <v>432</v>
      </c>
    </row>
    <row r="1110" spans="1:1" x14ac:dyDescent="0.35">
      <c r="A1110" t="s">
        <v>433</v>
      </c>
    </row>
    <row r="1111" spans="1:1" x14ac:dyDescent="0.35">
      <c r="A1111" t="s">
        <v>434</v>
      </c>
    </row>
    <row r="1112" spans="1:1" x14ac:dyDescent="0.35">
      <c r="A1112" t="s">
        <v>435</v>
      </c>
    </row>
    <row r="1113" spans="1:1" x14ac:dyDescent="0.35">
      <c r="A1113" t="s">
        <v>436</v>
      </c>
    </row>
    <row r="1114" spans="1:1" x14ac:dyDescent="0.35">
      <c r="A1114" t="s">
        <v>368</v>
      </c>
    </row>
    <row r="1115" spans="1:1" x14ac:dyDescent="0.35">
      <c r="A1115" t="s">
        <v>437</v>
      </c>
    </row>
    <row r="1116" spans="1:1" x14ac:dyDescent="0.35">
      <c r="A1116" t="s">
        <v>370</v>
      </c>
    </row>
    <row r="1117" spans="1:1" x14ac:dyDescent="0.35">
      <c r="A1117" t="s">
        <v>371</v>
      </c>
    </row>
    <row r="1118" spans="1:1" x14ac:dyDescent="0.35">
      <c r="A1118" t="s">
        <v>42</v>
      </c>
    </row>
    <row r="1119" spans="1:1" x14ac:dyDescent="0.35">
      <c r="A1119" t="s">
        <v>446</v>
      </c>
    </row>
    <row r="1120" spans="1:1" x14ac:dyDescent="0.35">
      <c r="A1120" t="s">
        <v>447</v>
      </c>
    </row>
  </sheetData>
  <phoneticPr fontId="23" type="noConversion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1808C-C90A-401E-897F-B69DABF9C790}">
  <sheetPr codeName="Sheet26">
    <tabColor theme="6" tint="-0.499984740745262"/>
    <pageSetUpPr fitToPage="1"/>
  </sheetPr>
  <dimension ref="B1:M26"/>
  <sheetViews>
    <sheetView showGridLines="0" zoomScale="160" zoomScaleNormal="160" workbookViewId="0">
      <selection activeCell="C1" sqref="C1"/>
    </sheetView>
  </sheetViews>
  <sheetFormatPr defaultRowHeight="14.5" x14ac:dyDescent="0.35"/>
  <cols>
    <col min="2" max="13" width="10.54296875" customWidth="1"/>
  </cols>
  <sheetData>
    <row r="1" spans="2:13" ht="15" thickBot="1" x14ac:dyDescent="0.4">
      <c r="B1" s="73" t="s">
        <v>730</v>
      </c>
      <c r="C1" s="74">
        <f>'Top COD Rate Table 2020 Male'!C3/'Top COD Rate Table 2020 Female'!C3</f>
        <v>1.1918480869623438</v>
      </c>
      <c r="D1" s="74">
        <f>'Top COD Rate Table 2020 Male'!D3/'Top COD Rate Table 2020 Female'!D3</f>
        <v>1.2903858977882228</v>
      </c>
      <c r="E1" s="74">
        <f>'Top COD Rate Table 2020 Male'!E3/'Top COD Rate Table 2020 Female'!E3</f>
        <v>1.4236659566512593</v>
      </c>
      <c r="F1" s="74">
        <f>'Top COD Rate Table 2020 Male'!F3/'Top COD Rate Table 2020 Female'!F3</f>
        <v>2.7205256441875578</v>
      </c>
      <c r="G1" s="74">
        <f>'Top COD Rate Table 2020 Male'!G3/'Top COD Rate Table 2020 Female'!G3</f>
        <v>2.3100150743695704</v>
      </c>
      <c r="H1" s="74">
        <f>'Top COD Rate Table 2020 Male'!H3/'Top COD Rate Table 2020 Female'!H3</f>
        <v>1.9068419413877624</v>
      </c>
      <c r="I1" s="74">
        <f>'Top COD Rate Table 2020 Male'!I3/'Top COD Rate Table 2020 Female'!I3</f>
        <v>1.7244826902473307</v>
      </c>
      <c r="J1" s="74">
        <f>'Top COD Rate Table 2020 Male'!J3/'Top COD Rate Table 2020 Female'!J3</f>
        <v>1.7115889574772654</v>
      </c>
      <c r="K1" s="74">
        <f>'Top COD Rate Table 2020 Male'!K3/'Top COD Rate Table 2020 Female'!K3</f>
        <v>1.5870017882315168</v>
      </c>
      <c r="L1" s="74">
        <f>'Top COD Rate Table 2020 Male'!L3/'Top COD Rate Table 2020 Female'!L3</f>
        <v>1.3933413561110588</v>
      </c>
      <c r="M1" s="74">
        <f>'Top COD Rate Table 2020 Male'!M3/'Top COD Rate Table 2020 Female'!M3</f>
        <v>1.123277321681502</v>
      </c>
    </row>
    <row r="2" spans="2:13" x14ac:dyDescent="0.35">
      <c r="B2" s="45"/>
      <c r="C2" s="37" t="str">
        <f>C5</f>
        <v xml:space="preserve">&lt; 1 </v>
      </c>
      <c r="D2" s="37" t="str">
        <f t="shared" ref="D2:M2" si="0">D5</f>
        <v>1-4</v>
      </c>
      <c r="E2" s="37" t="str">
        <f t="shared" si="0"/>
        <v xml:space="preserve">5-14 </v>
      </c>
      <c r="F2" s="37" t="str">
        <f t="shared" si="0"/>
        <v xml:space="preserve">15-24 </v>
      </c>
      <c r="G2" s="37" t="str">
        <f t="shared" si="0"/>
        <v xml:space="preserve">25-34 </v>
      </c>
      <c r="H2" s="37" t="str">
        <f t="shared" si="0"/>
        <v xml:space="preserve">35-44 </v>
      </c>
      <c r="I2" s="37" t="str">
        <f t="shared" si="0"/>
        <v xml:space="preserve">45-54 </v>
      </c>
      <c r="J2" s="37" t="str">
        <f t="shared" si="0"/>
        <v xml:space="preserve">55-64 </v>
      </c>
      <c r="K2" s="37" t="str">
        <f t="shared" si="0"/>
        <v xml:space="preserve">65-74 </v>
      </c>
      <c r="L2" s="37" t="str">
        <f t="shared" si="0"/>
        <v xml:space="preserve">75-84 </v>
      </c>
      <c r="M2" s="46" t="str">
        <f t="shared" si="0"/>
        <v xml:space="preserve">85+ </v>
      </c>
    </row>
    <row r="3" spans="2:13" ht="29.5" thickBot="1" x14ac:dyDescent="0.4">
      <c r="B3" s="47" t="s">
        <v>347</v>
      </c>
      <c r="C3" s="49">
        <f>'Top COD Table 2020 Male'!C3/'Top COD Table 2020 Male'!C$1</f>
        <v>5.6908792379598786E-3</v>
      </c>
      <c r="D3" s="49">
        <f>'Top COD Table 2020 Male'!D3/'Top COD Table 2020 Male'!D$1</f>
        <v>2.5474612398617081E-4</v>
      </c>
      <c r="E3" s="49">
        <f>'Top COD Table 2020 Male'!E3/'Top COD Table 2020 Male'!E$1</f>
        <v>1.6054076930926547E-4</v>
      </c>
      <c r="F3" s="49">
        <f>'Top COD Table 2020 Male'!F3/'Top COD Table 2020 Male'!F$1</f>
        <v>1.2189193178414966E-3</v>
      </c>
      <c r="G3" s="49">
        <f>'Top COD Table 2020 Male'!G3/'Top COD Table 2020 Male'!G$1</f>
        <v>2.2108497734147701E-3</v>
      </c>
      <c r="H3" s="49">
        <f>'Top COD Table 2020 Male'!H3/'Top COD Table 2020 Male'!H$1</f>
        <v>3.2545105766129483E-3</v>
      </c>
      <c r="I3" s="49">
        <f>'Top COD Table 2020 Male'!I3/'Top COD Table 2020 Male'!I$1</f>
        <v>6.0148483098258184E-3</v>
      </c>
      <c r="J3" s="49">
        <f>'Top COD Table 2020 Male'!J3/'Top COD Table 2020 Male'!J$1</f>
        <v>1.323252755542198E-2</v>
      </c>
      <c r="K3" s="49">
        <f>'Top COD Table 2020 Male'!K3/'Top COD Table 2020 Male'!K$1</f>
        <v>2.5817365383830122E-2</v>
      </c>
      <c r="L3" s="49">
        <f>'Top COD Table 2020 Male'!L3/'Top COD Table 2020 Male'!L$1</f>
        <v>5.9371683896847341E-2</v>
      </c>
      <c r="M3" s="49">
        <f>'Top COD Table 2020 Male'!M3/'Top COD Table 2020 Male'!M$1</f>
        <v>0.16354874097866684</v>
      </c>
    </row>
    <row r="4" spans="2:13" ht="28.5" x14ac:dyDescent="0.65">
      <c r="B4" s="83" t="s">
        <v>736</v>
      </c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</row>
    <row r="5" spans="2:13" ht="16" thickBot="1" x14ac:dyDescent="0.4">
      <c r="B5" s="18" t="s">
        <v>334</v>
      </c>
      <c r="C5" s="17" t="s">
        <v>335</v>
      </c>
      <c r="D5" s="17" t="s">
        <v>15</v>
      </c>
      <c r="E5" s="17" t="s">
        <v>336</v>
      </c>
      <c r="F5" s="17" t="s">
        <v>337</v>
      </c>
      <c r="G5" s="17" t="s">
        <v>338</v>
      </c>
      <c r="H5" s="17" t="s">
        <v>339</v>
      </c>
      <c r="I5" s="17" t="s">
        <v>340</v>
      </c>
      <c r="J5" s="17" t="s">
        <v>341</v>
      </c>
      <c r="K5" s="17" t="s">
        <v>342</v>
      </c>
      <c r="L5" s="17" t="s">
        <v>343</v>
      </c>
      <c r="M5" s="17" t="s">
        <v>344</v>
      </c>
    </row>
    <row r="6" spans="2:13" ht="22.15" customHeight="1" x14ac:dyDescent="0.35">
      <c r="B6" s="79">
        <v>1</v>
      </c>
      <c r="C6" s="87" t="str">
        <f>'Top COD by Age Prep Male 2020'!G6</f>
        <v>Perinatal period</v>
      </c>
      <c r="D6" s="88" t="str">
        <f>'Top COD by Age Prep Male 2020'!L6</f>
        <v>Accidents</v>
      </c>
      <c r="E6" s="88" t="str">
        <f>'Top COD by Age Prep Male 2020'!Q6</f>
        <v>Accidents</v>
      </c>
      <c r="F6" s="88" t="str">
        <f>'Top COD by Age Prep Male 2020'!V6</f>
        <v>Accidents</v>
      </c>
      <c r="G6" s="88" t="str">
        <f>'Top COD by Age Prep Male 2020'!AA6</f>
        <v>Accidents</v>
      </c>
      <c r="H6" s="88" t="str">
        <f>'Top COD by Age Prep Male 2020'!AF6</f>
        <v>Accidents</v>
      </c>
      <c r="I6" s="89" t="str">
        <f>'Top COD by Age Prep Male 2020'!AK6</f>
        <v>Heart disease</v>
      </c>
      <c r="J6" s="89" t="str">
        <f>'Top COD by Age Prep Male 2020'!AP6</f>
        <v>Heart disease</v>
      </c>
      <c r="K6" s="90" t="str">
        <f>'Top COD by Age Prep Male 2020'!AU6</f>
        <v>Cancer</v>
      </c>
      <c r="L6" s="89" t="str">
        <f>'Top COD by Age Prep Male 2020'!AZ6</f>
        <v>Heart disease</v>
      </c>
      <c r="M6" s="89" t="str">
        <f>'Top COD by Age Prep Male 2020'!BE6</f>
        <v>Heart disease</v>
      </c>
    </row>
    <row r="7" spans="2:13" ht="15" customHeight="1" thickBot="1" x14ac:dyDescent="0.4">
      <c r="B7" s="80"/>
      <c r="C7" s="38">
        <f>'Top COD Table 2020 Male'!C7/'Top COD Table 2020 Male'!C$1</f>
        <v>2.7864817117812571E-3</v>
      </c>
      <c r="D7" s="44">
        <f>'Top COD Table 2020 Male'!D7/'Top COD Table 2020 Male'!D$1</f>
        <v>9.2166292636655073E-5</v>
      </c>
      <c r="E7" s="44">
        <f>'Top COD Table 2020 Male'!E7/'Top COD Table 2020 Male'!E$1</f>
        <v>4.6701032832974904E-5</v>
      </c>
      <c r="F7" s="44">
        <f>'Top COD Table 2020 Male'!F7/'Top COD Table 2020 Male'!F$1</f>
        <v>5.1179515233338777E-4</v>
      </c>
      <c r="G7" s="44">
        <f>'Top COD Table 2020 Male'!G7/'Top COD Table 2020 Male'!G$1</f>
        <v>9.8074681355390133E-4</v>
      </c>
      <c r="H7" s="44">
        <f>'Top COD Table 2020 Male'!H7/'Top COD Table 2020 Male'!H$1</f>
        <v>1.0690459523931253E-3</v>
      </c>
      <c r="I7" s="42">
        <f>'Top COD Table 2020 Male'!I7/'Top COD Table 2020 Male'!I$1</f>
        <v>1.2078480309758363E-3</v>
      </c>
      <c r="J7" s="42">
        <f>'Top COD Table 2020 Male'!J7/'Top COD Table 2020 Male'!J$1</f>
        <v>3.0113081698596457E-3</v>
      </c>
      <c r="K7" s="39">
        <f>'Top COD Table 2020 Male'!K7/'Top COD Table 2020 Male'!K$1</f>
        <v>6.384479508731165E-3</v>
      </c>
      <c r="L7" s="42">
        <f>'Top COD Table 2020 Male'!L7/'Top COD Table 2020 Male'!L$1</f>
        <v>1.3010303498067012E-2</v>
      </c>
      <c r="M7" s="42">
        <f>'Top COD Table 2020 Male'!M7/'Top COD Table 2020 Male'!M$1</f>
        <v>4.3253531608365953E-2</v>
      </c>
    </row>
    <row r="8" spans="2:13" ht="22.15" customHeight="1" x14ac:dyDescent="0.35">
      <c r="B8" s="79">
        <v>2</v>
      </c>
      <c r="C8" s="91" t="str">
        <f>'Top COD by Age Prep Male 2020'!G7</f>
        <v>Congenital anomalies</v>
      </c>
      <c r="D8" s="87" t="str">
        <f>'Top COD by Age Prep Male 2020'!L7</f>
        <v>Congenital anomalies</v>
      </c>
      <c r="E8" s="90" t="str">
        <f>'Top COD by Age Prep Male 2020'!Q7</f>
        <v>Cancer</v>
      </c>
      <c r="F8" s="92" t="str">
        <f>'Top COD by Age Prep Male 2020'!V7</f>
        <v>Homicide</v>
      </c>
      <c r="G8" s="93" t="str">
        <f>'Top COD by Age Prep Male 2020'!AA7</f>
        <v>Suicide</v>
      </c>
      <c r="H8" s="89" t="str">
        <f>'Top COD by Age Prep Male 2020'!AF7</f>
        <v>Heart disease</v>
      </c>
      <c r="I8" s="88" t="str">
        <f>'Top COD by Age Prep Male 2020'!AK7</f>
        <v>Accidents</v>
      </c>
      <c r="J8" s="90" t="str">
        <f>'Top COD by Age Prep Male 2020'!AP7</f>
        <v>Cancer</v>
      </c>
      <c r="K8" s="89" t="str">
        <f>'Top COD by Age Prep Male 2020'!AU7</f>
        <v>Heart disease</v>
      </c>
      <c r="L8" s="90" t="str">
        <f>'Top COD by Age Prep Male 2020'!AZ7</f>
        <v>Cancer</v>
      </c>
      <c r="M8" s="90" t="str">
        <f>'Top COD by Age Prep Male 2020'!BE7</f>
        <v>Cancer</v>
      </c>
    </row>
    <row r="9" spans="2:13" ht="15" customHeight="1" thickBot="1" x14ac:dyDescent="0.4">
      <c r="B9" s="80"/>
      <c r="C9" s="72">
        <f>'Top COD Table 2020 Male'!C9/'Top COD Table 2020 Male'!C$1</f>
        <v>1.1215104124904815E-3</v>
      </c>
      <c r="D9" s="38">
        <f>'Top COD Table 2020 Male'!D9/'Top COD Table 2020 Male'!D$1</f>
        <v>2.477047701148847E-5</v>
      </c>
      <c r="E9" s="39">
        <f>'Top COD Table 2020 Male'!E9/'Top COD Table 2020 Male'!E$1</f>
        <v>2.0151161406457472E-5</v>
      </c>
      <c r="F9" s="40">
        <f>'Top COD Table 2020 Male'!F9/'Top COD Table 2020 Male'!F$1</f>
        <v>2.5746241745979955E-4</v>
      </c>
      <c r="G9" s="41">
        <f>'Top COD Table 2020 Male'!G9/'Top COD Table 2020 Male'!G$1</f>
        <v>2.9354584312086065E-4</v>
      </c>
      <c r="H9" s="42">
        <f>'Top COD Table 2020 Male'!H9/'Top COD Table 2020 Male'!H$1</f>
        <v>3.9732264784707381E-4</v>
      </c>
      <c r="I9" s="44">
        <f>'Top COD Table 2020 Male'!I9/'Top COD Table 2020 Male'!I$1</f>
        <v>9.960505286606186E-4</v>
      </c>
      <c r="J9" s="39">
        <f>'Top COD Table 2020 Male'!J9/'Top COD Table 2020 Male'!J$1</f>
        <v>2.8996408587958068E-3</v>
      </c>
      <c r="K9" s="42">
        <f>'Top COD Table 2020 Male'!K9/'Top COD Table 2020 Male'!K$1</f>
        <v>5.7126335492250161E-3</v>
      </c>
      <c r="L9" s="39">
        <f>'Top COD Table 2020 Male'!L9/'Top COD Table 2020 Male'!L$1</f>
        <v>1.2059211368804317E-2</v>
      </c>
      <c r="M9" s="39">
        <f>'Top COD Table 2020 Male'!M9/'Top COD Table 2020 Male'!M$1</f>
        <v>2.0705737748028426E-2</v>
      </c>
    </row>
    <row r="10" spans="2:13" ht="22.15" customHeight="1" x14ac:dyDescent="0.35">
      <c r="B10" s="79">
        <v>3</v>
      </c>
      <c r="C10" s="88" t="str">
        <f>'Top COD by Age Prep Male 2020'!G8</f>
        <v>Accidents</v>
      </c>
      <c r="D10" s="94" t="str">
        <f>'Top COD by Age Prep Male 2020'!L8</f>
        <v>Homicide</v>
      </c>
      <c r="E10" s="93" t="str">
        <f>'Top COD by Age Prep Male 2020'!Q8</f>
        <v>Suicide</v>
      </c>
      <c r="F10" s="93" t="str">
        <f>'Top COD by Age Prep Male 2020'!V8</f>
        <v>Suicide</v>
      </c>
      <c r="G10" s="92" t="str">
        <f>'Top COD by Age Prep Male 2020'!AA8</f>
        <v>Homicide</v>
      </c>
      <c r="H10" s="93" t="str">
        <f>'Top COD by Age Prep Male 2020'!AF8</f>
        <v>Suicide</v>
      </c>
      <c r="I10" s="90" t="str">
        <f>'Top COD by Age Prep Male 2020'!AK8</f>
        <v>Cancer</v>
      </c>
      <c r="J10" s="95" t="str">
        <f>'Top COD by Age Prep Male 2020'!AP8</f>
        <v>COVID</v>
      </c>
      <c r="K10" s="95" t="str">
        <f>'Top COD by Age Prep Male 2020'!AU8</f>
        <v>COVID</v>
      </c>
      <c r="L10" s="95" t="str">
        <f>'Top COD by Age Prep Male 2020'!AZ8</f>
        <v>COVID</v>
      </c>
      <c r="M10" s="95" t="str">
        <f>'Top COD by Age Prep Male 2020'!BE8</f>
        <v>COVID</v>
      </c>
    </row>
    <row r="11" spans="2:13" ht="15" customHeight="1" thickBot="1" x14ac:dyDescent="0.4">
      <c r="B11" s="80"/>
      <c r="C11" s="44">
        <f>'Top COD Table 2020 Male'!C11/'Top COD Table 2020 Male'!C$1</f>
        <v>3.5846407576798571E-4</v>
      </c>
      <c r="D11" s="65">
        <f>'Top COD Table 2020 Male'!D11/'Top COD Table 2020 Male'!D$1</f>
        <v>2.2758661619692455E-5</v>
      </c>
      <c r="E11" s="41">
        <f>'Top COD Table 2020 Male'!E11/'Top COD Table 2020 Male'!E$1</f>
        <v>1.8623111252413306E-5</v>
      </c>
      <c r="F11" s="41">
        <f>'Top COD Table 2020 Male'!F11/'Top COD Table 2020 Male'!F$1</f>
        <v>2.2363423068236791E-4</v>
      </c>
      <c r="G11" s="40">
        <f>'Top COD Table 2020 Male'!G11/'Top COD Table 2020 Male'!G$1</f>
        <v>2.5967845000287703E-4</v>
      </c>
      <c r="H11" s="41">
        <f>'Top COD Table 2020 Male'!H11/'Top COD Table 2020 Male'!H$1</f>
        <v>2.7192986290705616E-4</v>
      </c>
      <c r="I11" s="39">
        <f>'Top COD Table 2020 Male'!I11/'Top COD Table 2020 Male'!I$1</f>
        <v>8.2726498356913117E-4</v>
      </c>
      <c r="J11" s="43">
        <f>'Top COD Table 2020 Male'!J11/'Top COD Table 2020 Male'!J$1</f>
        <v>1.3176059426531744E-3</v>
      </c>
      <c r="K11" s="43">
        <f>'Top COD Table 2020 Male'!K11/'Top COD Table 2020 Male'!K$1</f>
        <v>3.0963793687111174E-3</v>
      </c>
      <c r="L11" s="43">
        <f>'Top COD Table 2020 Male'!L11/'Top COD Table 2020 Male'!L$1</f>
        <v>7.5753726668304888E-3</v>
      </c>
      <c r="M11" s="43">
        <f>'Top COD Table 2020 Male'!M11/'Top COD Table 2020 Male'!M$1</f>
        <v>1.9252550945399686E-2</v>
      </c>
    </row>
    <row r="12" spans="2:13" ht="22.15" customHeight="1" x14ac:dyDescent="0.35">
      <c r="B12" s="79">
        <v>4</v>
      </c>
      <c r="C12" s="94" t="str">
        <f>'Top COD by Age Prep Male 2020'!G9</f>
        <v>Homicide</v>
      </c>
      <c r="D12" s="96" t="str">
        <f>'Top COD by Age Prep Male 2020'!L9</f>
        <v>Cancer</v>
      </c>
      <c r="E12" s="92" t="str">
        <f>'Top COD by Age Prep Male 2020'!Q9</f>
        <v>Homicide</v>
      </c>
      <c r="F12" s="90" t="str">
        <f>'Top COD by Age Prep Male 2020'!V9</f>
        <v>Cancer</v>
      </c>
      <c r="G12" s="89" t="str">
        <f>'Top COD by Age Prep Male 2020'!AA9</f>
        <v>Heart disease</v>
      </c>
      <c r="H12" s="90" t="str">
        <f>'Top COD by Age Prep Male 2020'!AF9</f>
        <v>Cancer</v>
      </c>
      <c r="I12" s="95" t="str">
        <f>'Top COD by Age Prep Male 2020'!AK9</f>
        <v>COVID</v>
      </c>
      <c r="J12" s="88" t="str">
        <f>'Top COD by Age Prep Male 2020'!AP9</f>
        <v>Accidents</v>
      </c>
      <c r="K12" s="97" t="str">
        <f>'Top COD by Age Prep Male 2020'!AU9</f>
        <v>Chronic lower respiratory disease</v>
      </c>
      <c r="L12" s="97" t="str">
        <f>'Top COD by Age Prep Male 2020'!AZ9</f>
        <v>Chronic lower respiratory disease</v>
      </c>
      <c r="M12" s="87" t="str">
        <f>'Top COD by Age Prep Male 2020'!BE9</f>
        <v>Alzheimers</v>
      </c>
    </row>
    <row r="13" spans="2:13" ht="15" customHeight="1" thickBot="1" x14ac:dyDescent="0.4">
      <c r="B13" s="80"/>
      <c r="C13" s="65">
        <f>'Top COD Table 2020 Male'!C13/'Top COD Table 2020 Male'!C$1</f>
        <v>8.0706824076417832E-5</v>
      </c>
      <c r="D13" s="63">
        <f>'Top COD Table 2020 Male'!D13/'Top COD Table 2020 Male'!D$1</f>
        <v>1.9992415455972929E-5</v>
      </c>
      <c r="E13" s="40">
        <f>'Top COD Table 2020 Male'!E13/'Top COD Table 2020 Male'!E$1</f>
        <v>1.422996705953632E-5</v>
      </c>
      <c r="F13" s="39">
        <f>'Top COD Table 2020 Male'!F13/'Top COD Table 2020 Male'!F$1</f>
        <v>3.5623151790111704E-5</v>
      </c>
      <c r="G13" s="42">
        <f>'Top COD Table 2020 Male'!G13/'Top COD Table 2020 Male'!G$1</f>
        <v>1.135026865074993E-4</v>
      </c>
      <c r="H13" s="39">
        <f>'Top COD Table 2020 Male'!H13/'Top COD Table 2020 Male'!H$1</f>
        <v>2.2365435343412777E-4</v>
      </c>
      <c r="I13" s="43">
        <f>'Top COD Table 2020 Male'!I13/'Top COD Table 2020 Male'!I$1</f>
        <v>5.7140155541676632E-4</v>
      </c>
      <c r="J13" s="44">
        <f>'Top COD Table 2020 Male'!J13/'Top COD Table 2020 Male'!J$1</f>
        <v>1.004859382645709E-3</v>
      </c>
      <c r="K13" s="38">
        <f>'Top COD Table 2020 Male'!K13/'Top COD Table 2020 Male'!K$1</f>
        <v>1.3334834959436337E-3</v>
      </c>
      <c r="L13" s="38">
        <f>'Top COD Table 2020 Male'!L13/'Top COD Table 2020 Male'!L$1</f>
        <v>3.3194084400773888E-3</v>
      </c>
      <c r="M13" s="38">
        <f>'Top COD Table 2020 Male'!M13/'Top COD Table 2020 Male'!M$1</f>
        <v>9.5287475467895916E-3</v>
      </c>
    </row>
    <row r="14" spans="2:13" ht="22.15" customHeight="1" x14ac:dyDescent="0.35">
      <c r="B14" s="79">
        <v>5</v>
      </c>
      <c r="C14" s="98" t="str">
        <f>'Top COD by Age Prep Male 2020'!G10</f>
        <v>Heart disease</v>
      </c>
      <c r="D14" s="89" t="str">
        <f>'Top COD by Age Prep Male 2020'!L10</f>
        <v>Heart disease</v>
      </c>
      <c r="E14" s="87" t="str">
        <f>'Top COD by Age Prep Male 2020'!Q10</f>
        <v>Congenital anomalies</v>
      </c>
      <c r="F14" s="89" t="str">
        <f>'Top COD by Age Prep Male 2020'!V10</f>
        <v>Heart disease</v>
      </c>
      <c r="G14" s="90" t="str">
        <f>'Top COD by Age Prep Male 2020'!AA10</f>
        <v>Cancer</v>
      </c>
      <c r="H14" s="95" t="str">
        <f>'Top COD by Age Prep Male 2020'!AF10</f>
        <v>COVID</v>
      </c>
      <c r="I14" s="87" t="str">
        <f>'Top COD by Age Prep Male 2020'!AK10</f>
        <v>Liver disease</v>
      </c>
      <c r="J14" s="87" t="str">
        <f>'Top COD by Age Prep Male 2020'!AP10</f>
        <v>Diabetes</v>
      </c>
      <c r="K14" s="87" t="str">
        <f>'Top COD by Age Prep Male 2020'!AU10</f>
        <v>Diabetes</v>
      </c>
      <c r="L14" s="87" t="str">
        <f>'Top COD by Age Prep Male 2020'!AZ10</f>
        <v>Stroke</v>
      </c>
      <c r="M14" s="87" t="str">
        <f>'Top COD by Age Prep Male 2020'!BE10</f>
        <v>Stroke</v>
      </c>
    </row>
    <row r="15" spans="2:13" ht="15" customHeight="1" thickBot="1" x14ac:dyDescent="0.4">
      <c r="B15" s="80"/>
      <c r="C15" s="61">
        <f>'Top COD Table 2020 Male'!C15/'Top COD Table 2020 Male'!C$1</f>
        <v>6.0792153200418629E-5</v>
      </c>
      <c r="D15" s="42">
        <f>'Top COD Table 2020 Male'!D15/'Top COD Table 2020 Male'!D$1</f>
        <v>7.292830795260565E-6</v>
      </c>
      <c r="E15" s="38">
        <f>'Top COD Table 2020 Male'!E15/'Top COD Table 2020 Male'!E$1</f>
        <v>8.070014876045766E-6</v>
      </c>
      <c r="F15" s="42">
        <f>'Top COD Table 2020 Male'!F15/'Top COD Table 2020 Male'!F$1</f>
        <v>2.5221559665350405E-5</v>
      </c>
      <c r="G15" s="39">
        <f>'Top COD Table 2020 Male'!G15/'Top COD Table 2020 Male'!G$1</f>
        <v>7.2810629788914435E-5</v>
      </c>
      <c r="H15" s="43">
        <f>'Top COD Table 2020 Male'!H15/'Top COD Table 2020 Male'!H$1</f>
        <v>1.9329209895263051E-4</v>
      </c>
      <c r="I15" s="38">
        <f>'Top COD Table 2020 Male'!I15/'Top COD Table 2020 Male'!I$1</f>
        <v>3.0509881909341436E-4</v>
      </c>
      <c r="J15" s="38">
        <f>'Top COD Table 2020 Male'!J15/'Top COD Table 2020 Male'!J$1</f>
        <v>5.5296793459497218E-4</v>
      </c>
      <c r="K15" s="38">
        <f>'Top COD Table 2020 Male'!K15/'Top COD Table 2020 Male'!K$1</f>
        <v>1.0653642036046931E-3</v>
      </c>
      <c r="L15" s="38">
        <f>'Top COD Table 2020 Male'!L15/'Top COD Table 2020 Male'!L$1</f>
        <v>2.7776874063357689E-3</v>
      </c>
      <c r="M15" s="38">
        <f>'Top COD Table 2020 Male'!M15/'Top COD Table 2020 Male'!M$1</f>
        <v>9.1175151458177082E-3</v>
      </c>
    </row>
    <row r="16" spans="2:13" ht="22.15" customHeight="1" x14ac:dyDescent="0.35">
      <c r="B16" s="79">
        <v>6</v>
      </c>
      <c r="C16" s="87" t="str">
        <f>'Top COD by Age Prep Male 2020'!G11</f>
        <v>Flu/pneumonia</v>
      </c>
      <c r="D16" s="87" t="str">
        <f>'Top COD by Age Prep Male 2020'!L11</f>
        <v>Flu/pneumonia</v>
      </c>
      <c r="E16" s="97" t="str">
        <f>'Top COD by Age Prep Male 2020'!Q11</f>
        <v>Chronic lower respiratory disease</v>
      </c>
      <c r="F16" s="95" t="str">
        <f>'Top COD by Age Prep Male 2020'!V11</f>
        <v>COVID</v>
      </c>
      <c r="G16" s="95" t="str">
        <f>'Top COD by Age Prep Male 2020'!AA11</f>
        <v>COVID</v>
      </c>
      <c r="H16" s="92" t="str">
        <f>'Top COD by Age Prep Male 2020'!AF11</f>
        <v>Homicide</v>
      </c>
      <c r="I16" s="93" t="str">
        <f>'Top COD by Age Prep Male 2020'!AK11</f>
        <v>Suicide</v>
      </c>
      <c r="J16" s="87" t="str">
        <f>'Top COD by Age Prep Male 2020'!AP11</f>
        <v>Liver disease</v>
      </c>
      <c r="K16" s="87" t="str">
        <f>'Top COD by Age Prep Male 2020'!AU11</f>
        <v>Stroke</v>
      </c>
      <c r="L16" s="87" t="str">
        <f>'Top COD by Age Prep Male 2020'!AZ11</f>
        <v>Alzheimers</v>
      </c>
      <c r="M16" s="97" t="str">
        <f>'Top COD by Age Prep Male 2020'!BE11</f>
        <v>Chronic lower respiratory disease</v>
      </c>
    </row>
    <row r="17" spans="2:13" ht="15" customHeight="1" thickBot="1" x14ac:dyDescent="0.4">
      <c r="B17" s="80"/>
      <c r="C17" s="38">
        <f>'Top COD Table 2020 Male'!C17/'Top COD Table 2020 Male'!C$1</f>
        <v>4.2973763469261441E-5</v>
      </c>
      <c r="D17" s="38">
        <f>'Top COD Table 2020 Male'!D17/'Top COD Table 2020 Male'!D$1</f>
        <v>6.4126615613498071E-6</v>
      </c>
      <c r="E17" s="38">
        <f>'Top COD Table 2020 Male'!E17/'Top COD Table 2020 Male'!E$1</f>
        <v>4.5363988948186251E-6</v>
      </c>
      <c r="F17" s="43">
        <f>'Top COD Table 2020 Male'!F17/'Top COD Table 2020 Male'!F$1</f>
        <v>1.4221645869695757E-5</v>
      </c>
      <c r="G17" s="43">
        <f>'Top COD Table 2020 Male'!G17/'Top COD Table 2020 Male'!G$1</f>
        <v>6.2530980240508826E-5</v>
      </c>
      <c r="H17" s="40">
        <f>'Top COD Table 2020 Male'!H17/'Top COD Table 2020 Male'!H$1</f>
        <v>1.7381084020863383E-4</v>
      </c>
      <c r="I17" s="41">
        <f>'Top COD Table 2020 Male'!I17/'Top COD Table 2020 Male'!I$1</f>
        <v>2.76742044494339E-4</v>
      </c>
      <c r="J17" s="38">
        <f>'Top COD Table 2020 Male'!J17/'Top COD Table 2020 Male'!J$1</f>
        <v>5.2490468990017006E-4</v>
      </c>
      <c r="K17" s="38">
        <f>'Top COD Table 2020 Male'!K17/'Top COD Table 2020 Male'!K$1</f>
        <v>9.3021785433436476E-4</v>
      </c>
      <c r="L17" s="38">
        <f>'Top COD Table 2020 Male'!L17/'Top COD Table 2020 Male'!L$1</f>
        <v>1.9297340887616766E-3</v>
      </c>
      <c r="M17" s="38">
        <f>'Top COD Table 2020 Male'!M17/'Top COD Table 2020 Male'!M$1</f>
        <v>6.9164071788836096E-3</v>
      </c>
    </row>
    <row r="18" spans="2:13" ht="22.15" customHeight="1" x14ac:dyDescent="0.35">
      <c r="B18" s="79">
        <v>7</v>
      </c>
      <c r="C18" s="87" t="str">
        <f>'Top COD by Age Prep Male 2020'!G12</f>
        <v>Septicemia</v>
      </c>
      <c r="D18" s="87" t="str">
        <f>'Top COD by Age Prep Male 2020'!L12</f>
        <v>Perinatal period</v>
      </c>
      <c r="E18" s="89" t="str">
        <f>'Top COD by Age Prep Male 2020'!Q12</f>
        <v>Heart disease</v>
      </c>
      <c r="F18" s="87" t="str">
        <f>'Top COD by Age Prep Male 2020'!V12</f>
        <v>Congenital anomalies</v>
      </c>
      <c r="G18" s="87" t="str">
        <f>'Top COD by Age Prep Male 2020'!AA12</f>
        <v>Liver disease</v>
      </c>
      <c r="H18" s="87" t="str">
        <f>'Top COD by Age Prep Male 2020'!AF12</f>
        <v>Liver disease</v>
      </c>
      <c r="I18" s="87" t="str">
        <f>'Top COD by Age Prep Male 2020'!AK12</f>
        <v>Diabetes</v>
      </c>
      <c r="J18" s="97" t="str">
        <f>'Top COD by Age Prep Male 2020'!AP12</f>
        <v>Chronic lower respiratory disease</v>
      </c>
      <c r="K18" s="88" t="str">
        <f>'Top COD by Age Prep Male 2020'!AU12</f>
        <v>Accidents</v>
      </c>
      <c r="L18" s="87" t="str">
        <f>'Top COD by Age Prep Male 2020'!AZ12</f>
        <v>Diabetes</v>
      </c>
      <c r="M18" s="88" t="str">
        <f>'Top COD by Age Prep Male 2020'!BE12</f>
        <v>Accidents</v>
      </c>
    </row>
    <row r="19" spans="2:13" ht="15" customHeight="1" thickBot="1" x14ac:dyDescent="0.4">
      <c r="B19" s="80"/>
      <c r="C19" s="38">
        <f>'Top COD Table 2020 Male'!C19/'Top COD Table 2020 Male'!C$1</f>
        <v>3.3540498317472349E-5</v>
      </c>
      <c r="D19" s="38">
        <f>'Top COD Table 2020 Male'!D19/'Top COD Table 2020 Male'!D$1</f>
        <v>3.8978923216047849E-6</v>
      </c>
      <c r="E19" s="42">
        <f>'Top COD Table 2020 Male'!E19/'Top COD Table 2020 Male'!E$1</f>
        <v>4.2021379236214634E-6</v>
      </c>
      <c r="F19" s="38">
        <f>'Top COD Table 2020 Male'!F19/'Top COD Table 2020 Male'!F$1</f>
        <v>9.6651962221233308E-6</v>
      </c>
      <c r="G19" s="38">
        <f>'Top COD Table 2020 Male'!G19/'Top COD Table 2020 Male'!G$1</f>
        <v>4.3848463633862941E-5</v>
      </c>
      <c r="H19" s="38">
        <f>'Top COD Table 2020 Male'!H19/'Top COD Table 2020 Male'!H$1</f>
        <v>1.4663210849749699E-4</v>
      </c>
      <c r="I19" s="38">
        <f>'Top COD Table 2020 Male'!I19/'Top COD Table 2020 Male'!I$1</f>
        <v>2.4381807257045681E-4</v>
      </c>
      <c r="J19" s="38">
        <f>'Top COD Table 2020 Male'!J19/'Top COD Table 2020 Male'!J$1</f>
        <v>4.6360480235813246E-4</v>
      </c>
      <c r="K19" s="44">
        <f>'Top COD Table 2020 Male'!K19/'Top COD Table 2020 Male'!K$1</f>
        <v>8.2609193903398017E-4</v>
      </c>
      <c r="L19" s="38">
        <f>'Top COD Table 2020 Male'!L19/'Top COD Table 2020 Male'!L$1</f>
        <v>1.9088294437080134E-3</v>
      </c>
      <c r="M19" s="44">
        <f>'Top COD Table 2020 Male'!M19/'Top COD Table 2020 Male'!M$1</f>
        <v>4.4746889149055386E-3</v>
      </c>
    </row>
    <row r="20" spans="2:13" ht="22.15" customHeight="1" x14ac:dyDescent="0.35">
      <c r="B20" s="79">
        <v>8</v>
      </c>
      <c r="C20" s="87" t="str">
        <f>'Top COD by Age Prep Male 2020'!G13</f>
        <v>Stroke</v>
      </c>
      <c r="D20" s="87" t="str">
        <f>'Top COD by Age Prep Male 2020'!L13</f>
        <v>Stroke</v>
      </c>
      <c r="E20" s="87" t="str">
        <f>'Top COD by Age Prep Male 2020'!Q13</f>
        <v>Flu/pneumonia</v>
      </c>
      <c r="F20" s="87" t="str">
        <f>'Top COD by Age Prep Male 2020'!V13</f>
        <v>Diabetes</v>
      </c>
      <c r="G20" s="87" t="str">
        <f>'Top COD by Age Prep Male 2020'!AA13</f>
        <v>Diabetes</v>
      </c>
      <c r="H20" s="87" t="str">
        <f>'Top COD by Age Prep Male 2020'!AF13</f>
        <v>Diabetes</v>
      </c>
      <c r="I20" s="87" t="str">
        <f>'Top COD by Age Prep Male 2020'!AK13</f>
        <v>Stroke</v>
      </c>
      <c r="J20" s="87" t="str">
        <f>'Top COD by Age Prep Male 2020'!AP13</f>
        <v>Stroke</v>
      </c>
      <c r="K20" s="87" t="str">
        <f>'Top COD by Age Prep Male 2020'!AU13</f>
        <v>Liver disease</v>
      </c>
      <c r="L20" s="87" t="str">
        <f>'Top COD by Age Prep Male 2020'!AZ13</f>
        <v>Parkinsons</v>
      </c>
      <c r="M20" s="87" t="str">
        <f>'Top COD by Age Prep Male 2020'!BE13</f>
        <v>Parkinsons</v>
      </c>
    </row>
    <row r="21" spans="2:13" ht="15" customHeight="1" thickBot="1" x14ac:dyDescent="0.4">
      <c r="B21" s="80"/>
      <c r="C21" s="38">
        <f>'Top COD Table 2020 Male'!C21/'Top COD Table 2020 Male'!C$1</f>
        <v>2.8823865741577797E-5</v>
      </c>
      <c r="D21" s="38">
        <f>'Top COD Table 2020 Male'!D21/'Top COD Table 2020 Male'!D$1</f>
        <v>3.7721538596175337E-6</v>
      </c>
      <c r="E21" s="38">
        <f>'Top COD Table 2020 Male'!E21/'Top COD Table 2020 Male'!E$1</f>
        <v>2.5308330676356544E-6</v>
      </c>
      <c r="F21" s="38">
        <f>'Top COD Table 2020 Male'!F21/'Top COD Table 2020 Male'!F$1</f>
        <v>9.020849807315109E-6</v>
      </c>
      <c r="G21" s="38">
        <f>'Top COD Table 2020 Male'!G21/'Top COD Table 2020 Male'!G$1</f>
        <v>3.0625677907698048E-5</v>
      </c>
      <c r="H21" s="38">
        <f>'Top COD Table 2020 Male'!H21/'Top COD Table 2020 Male'!H$1</f>
        <v>8.7618149082755811E-5</v>
      </c>
      <c r="I21" s="38">
        <f>'Top COD Table 2020 Male'!I21/'Top COD Table 2020 Male'!I$1</f>
        <v>1.6617571804874073E-4</v>
      </c>
      <c r="J21" s="38">
        <f>'Top COD Table 2020 Male'!J21/'Top COD Table 2020 Male'!J$1</f>
        <v>4.0840562018453023E-4</v>
      </c>
      <c r="K21" s="38">
        <f>'Top COD Table 2020 Male'!K21/'Top COD Table 2020 Male'!K$1</f>
        <v>4.9632694351910026E-4</v>
      </c>
      <c r="L21" s="38">
        <f>'Top COD Table 2020 Male'!L21/'Top COD Table 2020 Male'!L$1</f>
        <v>1.5247931166956817E-3</v>
      </c>
      <c r="M21" s="38">
        <f>'Top COD Table 2020 Male'!M21/'Top COD Table 2020 Male'!M$1</f>
        <v>3.6120533749010742E-3</v>
      </c>
    </row>
    <row r="22" spans="2:13" ht="22.15" customHeight="1" x14ac:dyDescent="0.35">
      <c r="B22" s="79">
        <v>9</v>
      </c>
      <c r="C22" s="87" t="str">
        <f>'Top COD by Age Prep Male 2020'!G14</f>
        <v>Meningitis</v>
      </c>
      <c r="D22" s="87" t="str">
        <f>'Top COD by Age Prep Male 2020'!L14</f>
        <v>Septicemia</v>
      </c>
      <c r="E22" s="87" t="str">
        <f>'Top COD by Age Prep Male 2020'!Q14</f>
        <v>Stroke</v>
      </c>
      <c r="F22" s="97" t="str">
        <f>'Top COD by Age Prep Male 2020'!V14</f>
        <v>Chronic lower respiratory disease</v>
      </c>
      <c r="G22" s="87" t="str">
        <f>'Top COD by Age Prep Male 2020'!AA14</f>
        <v>HIV/AIDS</v>
      </c>
      <c r="H22" s="87" t="str">
        <f>'Top COD by Age Prep Male 2020'!AF14</f>
        <v>Stroke</v>
      </c>
      <c r="I22" s="92" t="str">
        <f>'Top COD by Age Prep Male 2020'!AK14</f>
        <v>Homicide</v>
      </c>
      <c r="J22" s="93" t="str">
        <f>'Top COD by Age Prep Male 2020'!AP14</f>
        <v>Suicide</v>
      </c>
      <c r="K22" s="87" t="str">
        <f>'Top COD by Age Prep Male 2020'!AU14</f>
        <v>Kidney disease</v>
      </c>
      <c r="L22" s="88" t="str">
        <f>'Top COD by Age Prep Male 2020'!AZ14</f>
        <v>Accidents</v>
      </c>
      <c r="M22" s="87" t="str">
        <f>'Top COD by Age Prep Male 2020'!BE14</f>
        <v>Diabetes</v>
      </c>
    </row>
    <row r="23" spans="2:13" ht="15" customHeight="1" thickBot="1" x14ac:dyDescent="0.4">
      <c r="B23" s="80"/>
      <c r="C23" s="38">
        <f>'Top COD Table 2020 Male'!C23/'Top COD Table 2020 Male'!C$1</f>
        <v>1.362582744147314E-5</v>
      </c>
      <c r="D23" s="38">
        <f>'Top COD Table 2020 Male'!D23/'Top COD Table 2020 Male'!D$1</f>
        <v>2.5147692397450226E-6</v>
      </c>
      <c r="E23" s="38">
        <f>'Top COD Table 2020 Male'!E23/'Top COD Table 2020 Male'!E$1</f>
        <v>1.7668079906135699E-6</v>
      </c>
      <c r="F23" s="38">
        <f>'Top COD Table 2020 Male'!F23/'Top COD Table 2020 Male'!F$1</f>
        <v>5.5689940136996329E-6</v>
      </c>
      <c r="G23" s="38">
        <f>'Top COD Table 2020 Male'!G23/'Top COD Table 2020 Male'!G$1</f>
        <v>1.5654072133879083E-5</v>
      </c>
      <c r="H23" s="38">
        <f>'Top COD Table 2020 Male'!H23/'Top COD Table 2020 Male'!H$1</f>
        <v>5.7208379336029288E-5</v>
      </c>
      <c r="I23" s="40">
        <f>'Top COD Table 2020 Male'!I23/'Top COD Table 2020 Male'!I$1</f>
        <v>9.9073049661194256E-5</v>
      </c>
      <c r="J23" s="41">
        <f>'Top COD Table 2020 Male'!J23/'Top COD Table 2020 Male'!J$1</f>
        <v>2.7033445628610336E-4</v>
      </c>
      <c r="K23" s="38">
        <f>'Top COD Table 2020 Male'!K23/'Top COD Table 2020 Male'!K$1</f>
        <v>4.103127465663475E-4</v>
      </c>
      <c r="L23" s="44">
        <f>'Top COD Table 2020 Male'!L23/'Top COD Table 2020 Male'!L$1</f>
        <v>1.4389594747534879E-3</v>
      </c>
      <c r="M23" s="38">
        <f>'Top COD Table 2020 Male'!M23/'Top COD Table 2020 Male'!M$1</f>
        <v>3.5582163032733352E-3</v>
      </c>
    </row>
    <row r="24" spans="2:13" ht="22.15" customHeight="1" x14ac:dyDescent="0.35">
      <c r="B24" s="79">
        <v>10</v>
      </c>
      <c r="C24" s="87" t="str">
        <f>'Top COD by Age Prep Male 2020'!G15</f>
        <v>Benign neoplasms</v>
      </c>
      <c r="D24" s="87" t="str">
        <f>'Top COD by Age Prep Male 2020'!L15</f>
        <v>Benign neoplasms</v>
      </c>
      <c r="E24" s="87" t="str">
        <f>'Top COD by Age Prep Male 2020'!Q15</f>
        <v>Benign neoplasms</v>
      </c>
      <c r="F24" s="87" t="str">
        <f>'Top COD by Age Prep Male 2020'!V15</f>
        <v>Legal intervention</v>
      </c>
      <c r="G24" s="87" t="str">
        <f>'Top COD by Age Prep Male 2020'!AA15</f>
        <v>Stroke</v>
      </c>
      <c r="H24" s="87" t="str">
        <f>'Top COD by Age Prep Male 2020'!AF15</f>
        <v>Flu/pneumonia</v>
      </c>
      <c r="I24" s="97" t="str">
        <f>'Top COD by Age Prep Male 2020'!AK15</f>
        <v>Chronic lower respiratory disease</v>
      </c>
      <c r="J24" s="87" t="str">
        <f>'Top COD by Age Prep Male 2020'!AP15</f>
        <v>Kidney disease</v>
      </c>
      <c r="K24" s="87" t="str">
        <f>'Top COD by Age Prep Male 2020'!AU15</f>
        <v>Flu/pneumonia</v>
      </c>
      <c r="L24" s="87" t="str">
        <f>'Top COD by Age Prep Male 2020'!AZ15</f>
        <v>Kidney disease</v>
      </c>
      <c r="M24" s="87" t="str">
        <f>'Top COD by Age Prep Male 2020'!BE15</f>
        <v>Flu/pneumonia</v>
      </c>
    </row>
    <row r="25" spans="2:13" ht="15" customHeight="1" thickBot="1" x14ac:dyDescent="0.4">
      <c r="B25" s="80"/>
      <c r="C25" s="38">
        <f>'Top COD Table 2020 Male'!C25/'Top COD Table 2020 Male'!C$1</f>
        <v>1.2577686869052129E-5</v>
      </c>
      <c r="D25" s="38">
        <f>'Top COD Table 2020 Male'!D25/'Top COD Table 2020 Male'!D$1</f>
        <v>1.8860769298087668E-6</v>
      </c>
      <c r="E25" s="38">
        <f>'Top COD Table 2020 Male'!E25/'Top COD Table 2020 Male'!E$1</f>
        <v>1.5280501540441686E-6</v>
      </c>
      <c r="F25" s="38">
        <f>'Top COD Table 2020 Male'!F25/'Top COD Table 2020 Male'!F$1</f>
        <v>5.0166970867211575E-6</v>
      </c>
      <c r="G25" s="38">
        <f>'Top COD Table 2020 Male'!G25/'Top COD Table 2020 Male'!G$1</f>
        <v>1.441710185627011E-5</v>
      </c>
      <c r="H25" s="38">
        <f>'Top COD Table 2020 Male'!H25/'Top COD Table 2020 Male'!H$1</f>
        <v>2.9982132359663189E-5</v>
      </c>
      <c r="I25" s="38">
        <f>'Top COD Table 2020 Male'!I25/'Top COD Table 2020 Male'!I$1</f>
        <v>8.3665032312670124E-5</v>
      </c>
      <c r="J25" s="38">
        <f>'Top COD Table 2020 Male'!J25/'Top COD Table 2020 Male'!J$1</f>
        <v>1.7838462497304707E-4</v>
      </c>
      <c r="K25" s="38">
        <f>'Top COD Table 2020 Male'!K25/'Top COD Table 2020 Male'!K$1</f>
        <v>3.8963245725305166E-4</v>
      </c>
      <c r="L25" s="38">
        <f>'Top COD Table 2020 Male'!L25/'Top COD Table 2020 Male'!L$1</f>
        <v>1.0619836569976916E-3</v>
      </c>
      <c r="M25" s="38">
        <f>'Top COD Table 2020 Male'!M25/'Top COD Table 2020 Male'!M$1</f>
        <v>3.3685441586156087E-3</v>
      </c>
    </row>
    <row r="26" spans="2:13" x14ac:dyDescent="0.35">
      <c r="B26" t="s">
        <v>727</v>
      </c>
    </row>
  </sheetData>
  <mergeCells count="11">
    <mergeCell ref="B16:B17"/>
    <mergeCell ref="B18:B19"/>
    <mergeCell ref="B20:B21"/>
    <mergeCell ref="B22:B23"/>
    <mergeCell ref="B24:B25"/>
    <mergeCell ref="B4:M4"/>
    <mergeCell ref="B6:B7"/>
    <mergeCell ref="B8:B9"/>
    <mergeCell ref="B10:B11"/>
    <mergeCell ref="B12:B13"/>
    <mergeCell ref="B14:B15"/>
  </mergeCells>
  <conditionalFormatting sqref="C1:M1">
    <cfRule type="colorScale" priority="1">
      <colorScale>
        <cfvo type="min"/>
        <cfvo type="max"/>
        <color rgb="FFFCFCFF"/>
        <color rgb="FFF8696B"/>
      </colorScale>
    </cfRule>
  </conditionalFormatting>
  <pageMargins left="0.7" right="0.7" top="0.75" bottom="0.75" header="0.3" footer="0.3"/>
  <pageSetup scale="97" fitToHeight="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F398B3-463D-4D5C-9A5E-8E9F914BD97A}">
  <sheetPr codeName="Sheet14">
    <tabColor theme="6" tint="-0.499984740745262"/>
    <pageSetUpPr fitToPage="1"/>
  </sheetPr>
  <dimension ref="B1:M26"/>
  <sheetViews>
    <sheetView showGridLines="0" zoomScale="160" zoomScaleNormal="160" workbookViewId="0">
      <selection sqref="A1:M26"/>
    </sheetView>
  </sheetViews>
  <sheetFormatPr defaultRowHeight="14.5" x14ac:dyDescent="0.35"/>
  <cols>
    <col min="2" max="13" width="10.54296875" customWidth="1"/>
  </cols>
  <sheetData>
    <row r="1" spans="2:13" ht="15" thickBot="1" x14ac:dyDescent="0.4">
      <c r="B1" s="73" t="s">
        <v>730</v>
      </c>
      <c r="C1" s="74">
        <f>'Top COD Rate Table 2021 Male'!C3/'Top COD Rate Table 2021 Female'!C3</f>
        <v>1.1584504010702918</v>
      </c>
      <c r="D1" s="74">
        <f>'Top COD Rate Table 2021 Male'!D3/'Top COD Rate Table 2021 Female'!D3</f>
        <v>1.1762167745905996</v>
      </c>
      <c r="E1" s="74">
        <f>'Top COD Rate Table 2021 Male'!E3/'Top COD Rate Table 2021 Female'!E3</f>
        <v>1.3430815865312649</v>
      </c>
      <c r="F1" s="74">
        <f>'Top COD Rate Table 2021 Male'!F3/'Top COD Rate Table 2021 Female'!F3</f>
        <v>2.5744721455246795</v>
      </c>
      <c r="G1" s="74">
        <f>'Top COD Rate Table 2021 Male'!G3/'Top COD Rate Table 2021 Female'!G3</f>
        <v>2.313807842513647</v>
      </c>
      <c r="H1" s="74">
        <f>'Top COD Rate Table 2021 Male'!H3/'Top COD Rate Table 2021 Female'!H3</f>
        <v>1.8552878024721944</v>
      </c>
      <c r="I1" s="74">
        <f>'Top COD Rate Table 2021 Male'!I3/'Top COD Rate Table 2021 Female'!I3</f>
        <v>1.6969869862041844</v>
      </c>
      <c r="J1" s="74">
        <f>'Top COD Rate Table 2021 Male'!J3/'Top COD Rate Table 2021 Female'!J3</f>
        <v>1.64790791028117</v>
      </c>
      <c r="K1" s="74">
        <f>'Top COD Rate Table 2021 Male'!K3/'Top COD Rate Table 2021 Female'!K3</f>
        <v>1.5388144805451158</v>
      </c>
      <c r="L1" s="74">
        <f>'Top COD Rate Table 2021 Male'!L3/'Top COD Rate Table 2021 Female'!L3</f>
        <v>1.3722003623947083</v>
      </c>
      <c r="M1" s="74">
        <f>'Top COD Rate Table 2021 Male'!M3/'Top COD Rate Table 2021 Female'!M3</f>
        <v>1.1525978438890256</v>
      </c>
    </row>
    <row r="2" spans="2:13" x14ac:dyDescent="0.35">
      <c r="B2" s="45"/>
      <c r="C2" s="37" t="str">
        <f>C5</f>
        <v xml:space="preserve">&lt; 1 </v>
      </c>
      <c r="D2" s="37" t="str">
        <f t="shared" ref="D2:M2" si="0">D5</f>
        <v>1-4</v>
      </c>
      <c r="E2" s="37" t="str">
        <f t="shared" si="0"/>
        <v xml:space="preserve">5-14 </v>
      </c>
      <c r="F2" s="37" t="str">
        <f t="shared" si="0"/>
        <v xml:space="preserve">15-24 </v>
      </c>
      <c r="G2" s="37" t="str">
        <f t="shared" si="0"/>
        <v xml:space="preserve">25-34 </v>
      </c>
      <c r="H2" s="37" t="str">
        <f t="shared" si="0"/>
        <v xml:space="preserve">35-44 </v>
      </c>
      <c r="I2" s="37" t="str">
        <f t="shared" si="0"/>
        <v xml:space="preserve">45-54 </v>
      </c>
      <c r="J2" s="37" t="str">
        <f t="shared" si="0"/>
        <v xml:space="preserve">55-64 </v>
      </c>
      <c r="K2" s="37" t="str">
        <f t="shared" si="0"/>
        <v xml:space="preserve">65-74 </v>
      </c>
      <c r="L2" s="37" t="str">
        <f t="shared" si="0"/>
        <v xml:space="preserve">75-84 </v>
      </c>
      <c r="M2" s="46" t="str">
        <f t="shared" si="0"/>
        <v xml:space="preserve">85+ </v>
      </c>
    </row>
    <row r="3" spans="2:13" ht="29.5" thickBot="1" x14ac:dyDescent="0.4">
      <c r="B3" s="47" t="s">
        <v>347</v>
      </c>
      <c r="C3" s="49">
        <f>'Top COD Table 2021 Male'!C3/'Top COD Table 2021 Male'!C1</f>
        <v>5.9890134625160997E-3</v>
      </c>
      <c r="D3" s="49">
        <f>'Top COD Table 2021 Male'!D3/'Top COD Table 2021 Male'!D1</f>
        <v>2.6977322388614417E-4</v>
      </c>
      <c r="E3" s="49">
        <f>'Top COD Table 2021 Male'!E3/'Top COD Table 2021 Male'!E1</f>
        <v>1.6354323581853366E-4</v>
      </c>
      <c r="F3" s="49">
        <f>'Top COD Table 2021 Male'!F3/'Top COD Table 2021 Male'!F1</f>
        <v>1.2689001843680916E-3</v>
      </c>
      <c r="G3" s="49">
        <f>'Top COD Table 2021 Male'!G3/'Top COD Table 2021 Male'!G1</f>
        <v>2.5119980330851528E-3</v>
      </c>
      <c r="H3" s="49">
        <f>'Top COD Table 2021 Male'!H3/'Top COD Table 2021 Male'!H1</f>
        <v>3.7327497746437364E-3</v>
      </c>
      <c r="I3" s="49">
        <f>'Top COD Table 2021 Male'!I3/'Top COD Table 2021 Male'!I1</f>
        <v>6.6844364937916623E-3</v>
      </c>
      <c r="J3" s="49">
        <f>'Top COD Table 2021 Male'!J3/'Top COD Table 2021 Male'!J1</f>
        <v>1.3974934693067195E-2</v>
      </c>
      <c r="K3" s="49">
        <f>'Top COD Table 2021 Male'!K3/'Top COD Table 2021 Male'!K1</f>
        <v>2.6399819120017372E-2</v>
      </c>
      <c r="L3" s="49">
        <f>'Top COD Table 2021 Male'!L3/'Top COD Table 2021 Male'!L1</f>
        <v>6.0317800871979882E-2</v>
      </c>
      <c r="M3" s="48">
        <f>'Top COD Table 2021 Male'!M3/'Top COD Table 2021 Male'!M1</f>
        <v>0.17190477875569352</v>
      </c>
    </row>
    <row r="4" spans="2:13" ht="28.5" x14ac:dyDescent="0.65">
      <c r="B4" s="83" t="s">
        <v>726</v>
      </c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</row>
    <row r="5" spans="2:13" ht="16" thickBot="1" x14ac:dyDescent="0.4">
      <c r="B5" s="18" t="s">
        <v>334</v>
      </c>
      <c r="C5" s="17" t="s">
        <v>335</v>
      </c>
      <c r="D5" s="17" t="s">
        <v>15</v>
      </c>
      <c r="E5" s="17" t="s">
        <v>336</v>
      </c>
      <c r="F5" s="17" t="s">
        <v>337</v>
      </c>
      <c r="G5" s="17" t="s">
        <v>338</v>
      </c>
      <c r="H5" s="17" t="s">
        <v>339</v>
      </c>
      <c r="I5" s="17" t="s">
        <v>340</v>
      </c>
      <c r="J5" s="17" t="s">
        <v>341</v>
      </c>
      <c r="K5" s="17" t="s">
        <v>342</v>
      </c>
      <c r="L5" s="17" t="s">
        <v>343</v>
      </c>
      <c r="M5" s="17" t="s">
        <v>344</v>
      </c>
    </row>
    <row r="6" spans="2:13" ht="22.15" customHeight="1" x14ac:dyDescent="0.35">
      <c r="B6" s="79">
        <v>1</v>
      </c>
      <c r="C6" s="15" t="str">
        <f>'Top COD by Age Prep Male 2021'!G6</f>
        <v>Perinatal period</v>
      </c>
      <c r="D6" s="20" t="str">
        <f>'Top COD by Age Prep Male 2021'!L6</f>
        <v>Accidents</v>
      </c>
      <c r="E6" s="20" t="str">
        <f>'Top COD by Age Prep Male 2021'!Q6</f>
        <v>Accidents</v>
      </c>
      <c r="F6" s="20" t="str">
        <f>'Top COD by Age Prep Male 2021'!V6</f>
        <v>Accidents</v>
      </c>
      <c r="G6" s="20" t="str">
        <f>'Top COD by Age Prep Male 2021'!AA6</f>
        <v>Accidents</v>
      </c>
      <c r="H6" s="20" t="str">
        <f>'Top COD by Age Prep Male 2021'!AF6</f>
        <v>Accidents</v>
      </c>
      <c r="I6" s="22" t="str">
        <f>'Top COD by Age Prep Male 2021'!AK6</f>
        <v>Heart disease</v>
      </c>
      <c r="J6" s="22" t="str">
        <f>'Top COD by Age Prep Male 2021'!AP6</f>
        <v>Heart disease</v>
      </c>
      <c r="K6" s="27" t="str">
        <f>'Top COD by Age Prep Male 2021'!AU6</f>
        <v>Cancer</v>
      </c>
      <c r="L6" s="22" t="str">
        <f>'Top COD by Age Prep Male 2021'!AZ6</f>
        <v>Heart disease</v>
      </c>
      <c r="M6" s="22" t="str">
        <f>'Top COD by Age Prep Male 2021'!BE6</f>
        <v>Heart disease</v>
      </c>
    </row>
    <row r="7" spans="2:13" ht="15" customHeight="1" thickBot="1" x14ac:dyDescent="0.4">
      <c r="B7" s="80"/>
      <c r="C7" s="38">
        <f>'Top COD Table 2021 Male'!C7/'Top COD Table 2021 Male'!C$1</f>
        <v>2.8503948938842778E-3</v>
      </c>
      <c r="D7" s="44">
        <f>'Top COD Table 2021 Male'!D7/'Top COD Table 2021 Male'!D$1</f>
        <v>9.8169258668307099E-5</v>
      </c>
      <c r="E7" s="44">
        <f>'Top COD Table 2021 Male'!E7/'Top COD Table 2021 Male'!E$1</f>
        <v>5.1113112053187967E-5</v>
      </c>
      <c r="F7" s="44">
        <f>'Top COD Table 2021 Male'!F7/'Top COD Table 2021 Male'!F$1</f>
        <v>5.1431578179772215E-4</v>
      </c>
      <c r="G7" s="44">
        <f>'Top COD Table 2021 Male'!G7/'Top COD Table 2021 Male'!G$1</f>
        <v>1.1050015177829593E-3</v>
      </c>
      <c r="H7" s="44">
        <f>'Top COD Table 2021 Male'!H7/'Top COD Table 2021 Male'!H$1</f>
        <v>1.2050263677008098E-3</v>
      </c>
      <c r="I7" s="42">
        <f>'Top COD Table 2021 Male'!I7/'Top COD Table 2021 Male'!I$1</f>
        <v>1.2004258181104049E-3</v>
      </c>
      <c r="J7" s="42">
        <f>'Top COD Table 2021 Male'!J7/'Top COD Table 2021 Male'!J$1</f>
        <v>2.9641777127075017E-3</v>
      </c>
      <c r="K7" s="39">
        <f>'Top COD Table 2021 Male'!K7/'Top COD Table 2021 Male'!K$1</f>
        <v>6.2329991784025873E-3</v>
      </c>
      <c r="L7" s="42">
        <f>'Top COD Table 2021 Male'!L7/'Top COD Table 2021 Male'!L$1</f>
        <v>1.3201759806844208E-2</v>
      </c>
      <c r="M7" s="42">
        <f>'Top COD Table 2021 Male'!M7/'Top COD Table 2021 Male'!M$1</f>
        <v>4.640332949898044E-2</v>
      </c>
    </row>
    <row r="8" spans="2:13" ht="22.15" customHeight="1" x14ac:dyDescent="0.35">
      <c r="B8" s="79">
        <v>2</v>
      </c>
      <c r="C8" s="56" t="str">
        <f>'Top COD by Age Prep Male 2021'!G7</f>
        <v>Congenital anomalies</v>
      </c>
      <c r="D8" s="15" t="str">
        <f>'Top COD by Age Prep Male 2021'!L7</f>
        <v>Congenital anomalies</v>
      </c>
      <c r="E8" s="25" t="str">
        <f>'Top COD by Age Prep Male 2021'!Q7</f>
        <v>Cancer</v>
      </c>
      <c r="F8" s="30" t="str">
        <f>'Top COD by Age Prep Male 2021'!V7</f>
        <v>Homicide</v>
      </c>
      <c r="G8" s="33" t="str">
        <f>'Top COD by Age Prep Male 2021'!AA7</f>
        <v>Suicide</v>
      </c>
      <c r="H8" s="31" t="str">
        <f>'Top COD by Age Prep Male 2021'!AF7</f>
        <v>COVID</v>
      </c>
      <c r="I8" s="31" t="str">
        <f>'Top COD by Age Prep Male 2021'!AK7</f>
        <v>COVID</v>
      </c>
      <c r="J8" s="27" t="str">
        <f>'Top COD by Age Prep Male 2021'!AP7</f>
        <v>Cancer</v>
      </c>
      <c r="K8" s="22" t="str">
        <f>'Top COD by Age Prep Male 2021'!AU7</f>
        <v>Heart disease</v>
      </c>
      <c r="L8" s="27" t="str">
        <f>'Top COD by Age Prep Male 2021'!AZ7</f>
        <v>Cancer</v>
      </c>
      <c r="M8" s="27" t="str">
        <f>'Top COD by Age Prep Male 2021'!BE7</f>
        <v>Cancer</v>
      </c>
    </row>
    <row r="9" spans="2:13" ht="15" customHeight="1" thickBot="1" x14ac:dyDescent="0.4">
      <c r="B9" s="80"/>
      <c r="C9" s="72">
        <f>'Top COD Table 2021 Male'!C9/'Top COD Table 2021 Male'!C$1</f>
        <v>1.1018379337491807E-3</v>
      </c>
      <c r="D9" s="38">
        <f>'Top COD Table 2021 Male'!D9/'Top COD Table 2021 Male'!D$1</f>
        <v>2.4990868721044234E-5</v>
      </c>
      <c r="E9" s="39">
        <f>'Top COD Table 2021 Male'!E9/'Top COD Table 2021 Male'!E$1</f>
        <v>2.0829061230465793E-5</v>
      </c>
      <c r="F9" s="40">
        <f>'Top COD Table 2021 Male'!F9/'Top COD Table 2021 Male'!F$1</f>
        <v>2.593628158009374E-4</v>
      </c>
      <c r="G9" s="41">
        <f>'Top COD Table 2021 Male'!G9/'Top COD Table 2021 Male'!G$1</f>
        <v>3.1331655660462888E-4</v>
      </c>
      <c r="H9" s="43">
        <f>'Top COD Table 2021 Male'!H9/'Top COD Table 2021 Male'!H$1</f>
        <v>4.5489871194992791E-4</v>
      </c>
      <c r="I9" s="43">
        <f>'Top COD Table 2021 Male'!I9/'Top COD Table 2021 Male'!I$1</f>
        <v>1.1530153246173843E-3</v>
      </c>
      <c r="J9" s="39">
        <f>'Top COD Table 2021 Male'!J9/'Top COD Table 2021 Male'!J$1</f>
        <v>2.7620150588756991E-3</v>
      </c>
      <c r="K9" s="42">
        <f>'Top COD Table 2021 Male'!K9/'Top COD Table 2021 Male'!K$1</f>
        <v>5.6881662875858134E-3</v>
      </c>
      <c r="L9" s="39">
        <f>'Top COD Table 2021 Male'!L9/'Top COD Table 2021 Male'!L$1</f>
        <v>1.2275765939774965E-2</v>
      </c>
      <c r="M9" s="39">
        <f>'Top COD Table 2021 Male'!M9/'Top COD Table 2021 Male'!M$1</f>
        <v>2.2955104982069843E-2</v>
      </c>
    </row>
    <row r="10" spans="2:13" ht="22.15" customHeight="1" x14ac:dyDescent="0.35">
      <c r="B10" s="79">
        <v>3</v>
      </c>
      <c r="C10" s="20" t="str">
        <f>'Top COD by Age Prep Male 2021'!G8</f>
        <v>Accidents</v>
      </c>
      <c r="D10" s="64" t="str">
        <f>'Top COD by Age Prep Male 2021'!L8</f>
        <v>Homicide</v>
      </c>
      <c r="E10" s="35" t="str">
        <f>'Top COD by Age Prep Male 2021'!Q8</f>
        <v>Suicide</v>
      </c>
      <c r="F10" s="33" t="str">
        <f>'Top COD by Age Prep Male 2021'!V8</f>
        <v>Suicide</v>
      </c>
      <c r="G10" s="30" t="str">
        <f>'Top COD by Age Prep Male 2021'!AA8</f>
        <v>Homicide</v>
      </c>
      <c r="H10" s="22" t="str">
        <f>'Top COD by Age Prep Male 2021'!AF8</f>
        <v>Heart disease</v>
      </c>
      <c r="I10" s="20" t="str">
        <f>'Top COD by Age Prep Male 2021'!AK8</f>
        <v>Accidents</v>
      </c>
      <c r="J10" s="31" t="str">
        <f>'Top COD by Age Prep Male 2021'!AP8</f>
        <v>COVID</v>
      </c>
      <c r="K10" s="31" t="str">
        <f>'Top COD by Age Prep Male 2021'!AU8</f>
        <v>COVID</v>
      </c>
      <c r="L10" s="31" t="str">
        <f>'Top COD by Age Prep Male 2021'!AZ8</f>
        <v>COVID</v>
      </c>
      <c r="M10" s="31" t="str">
        <f>'Top COD by Age Prep Male 2021'!BE8</f>
        <v>COVID</v>
      </c>
    </row>
    <row r="11" spans="2:13" ht="15" customHeight="1" thickBot="1" x14ac:dyDescent="0.4">
      <c r="B11" s="80"/>
      <c r="C11" s="44">
        <f>'Top COD Table 2021 Male'!C11/'Top COD Table 2021 Male'!C$1</f>
        <v>4.1119910930649539E-4</v>
      </c>
      <c r="D11" s="65">
        <f>'Top COD Table 2021 Male'!D11/'Top COD Table 2021 Male'!D$1</f>
        <v>2.3709285709708631E-5</v>
      </c>
      <c r="E11" s="41">
        <f>'Top COD Table 2021 Male'!E11/'Top COD Table 2021 Male'!E$1</f>
        <v>1.7037704017729323E-5</v>
      </c>
      <c r="F11" s="41">
        <f>'Top COD Table 2021 Male'!F11/'Top COD Table 2021 Male'!F$1</f>
        <v>2.3835920126981852E-4</v>
      </c>
      <c r="G11" s="40">
        <f>'Top COD Table 2021 Male'!G11/'Top COD Table 2021 Male'!G$1</f>
        <v>2.7614193539319772E-4</v>
      </c>
      <c r="H11" s="42">
        <f>'Top COD Table 2021 Male'!H11/'Top COD Table 2021 Male'!H$1</f>
        <v>4.0269722041469028E-4</v>
      </c>
      <c r="I11" s="44">
        <f>'Top COD Table 2021 Male'!I11/'Top COD Table 2021 Male'!I$1</f>
        <v>1.1046694215954256E-3</v>
      </c>
      <c r="J11" s="43">
        <f>'Top COD Table 2021 Male'!J11/'Top COD Table 2021 Male'!J$1</f>
        <v>2.138115731488689E-3</v>
      </c>
      <c r="K11" s="43">
        <f>'Top COD Table 2021 Male'!K11/'Top COD Table 2021 Male'!K$1</f>
        <v>3.7765249996124539E-3</v>
      </c>
      <c r="L11" s="43">
        <f>'Top COD Table 2021 Male'!L11/'Top COD Table 2021 Male'!L$1</f>
        <v>7.8039883858774632E-3</v>
      </c>
      <c r="M11" s="43">
        <f>'Top COD Table 2021 Male'!M11/'Top COD Table 2021 Male'!M$1</f>
        <v>1.7318927931476148E-2</v>
      </c>
    </row>
    <row r="12" spans="2:13" ht="22.15" customHeight="1" x14ac:dyDescent="0.35">
      <c r="B12" s="79">
        <v>4</v>
      </c>
      <c r="C12" s="64" t="str">
        <f>'Top COD by Age Prep Male 2021'!G9</f>
        <v>Homicide</v>
      </c>
      <c r="D12" s="62" t="str">
        <f>'Top COD by Age Prep Male 2021'!L9</f>
        <v>Cancer</v>
      </c>
      <c r="E12" s="28" t="str">
        <f>'Top COD by Age Prep Male 2021'!Q9</f>
        <v>Homicide</v>
      </c>
      <c r="F12" s="31" t="str">
        <f>'Top COD by Age Prep Male 2021'!V9</f>
        <v>COVID</v>
      </c>
      <c r="G12" s="31" t="str">
        <f>'Top COD by Age Prep Male 2021'!AA9</f>
        <v>COVID</v>
      </c>
      <c r="H12" s="33" t="str">
        <f>'Top COD by Age Prep Male 2021'!AF9</f>
        <v>Suicide</v>
      </c>
      <c r="I12" s="27" t="str">
        <f>'Top COD by Age Prep Male 2021'!AK9</f>
        <v>Cancer</v>
      </c>
      <c r="J12" s="20" t="str">
        <f>'Top COD by Age Prep Male 2021'!AP9</f>
        <v>Accidents</v>
      </c>
      <c r="K12" s="36" t="str">
        <f>'Top COD by Age Prep Male 2021'!AU9</f>
        <v>Chronic lower respiratory disease</v>
      </c>
      <c r="L12" s="36" t="str">
        <f>'Top COD by Age Prep Male 2021'!AZ9</f>
        <v>Chronic lower respiratory disease</v>
      </c>
      <c r="M12" s="15" t="str">
        <f>'Top COD by Age Prep Male 2021'!BE9</f>
        <v>Stroke</v>
      </c>
    </row>
    <row r="13" spans="2:13" ht="15" customHeight="1" thickBot="1" x14ac:dyDescent="0.4">
      <c r="B13" s="80"/>
      <c r="C13" s="65">
        <f>'Top COD Table 2021 Male'!C13/'Top COD Table 2021 Male'!C$1</f>
        <v>8.6741601162117863E-5</v>
      </c>
      <c r="D13" s="63">
        <f>'Top COD Table 2021 Male'!D13/'Top COD Table 2021 Male'!D$1</f>
        <v>1.9864536675701826E-5</v>
      </c>
      <c r="E13" s="40">
        <f>'Top COD Table 2021 Male'!E13/'Top COD Table 2021 Male'!E$1</f>
        <v>1.4790973817589192E-5</v>
      </c>
      <c r="F13" s="43">
        <f>'Top COD Table 2021 Male'!F13/'Top COD Table 2021 Male'!F$1</f>
        <v>3.8142927687464758E-5</v>
      </c>
      <c r="G13" s="43">
        <f>'Top COD Table 2021 Male'!G13/'Top COD Table 2021 Male'!G$1</f>
        <v>1.6800152619821784E-4</v>
      </c>
      <c r="H13" s="41">
        <f>'Top COD Table 2021 Male'!H13/'Top COD Table 2021 Male'!H$1</f>
        <v>2.8534680342267931E-4</v>
      </c>
      <c r="I13" s="39">
        <f>'Top COD Table 2021 Male'!I13/'Top COD Table 2021 Male'!I$1</f>
        <v>7.819531341117812E-4</v>
      </c>
      <c r="J13" s="44">
        <f>'Top COD Table 2021 Male'!J13/'Top COD Table 2021 Male'!J$1</f>
        <v>1.142519519095212E-3</v>
      </c>
      <c r="K13" s="38">
        <f>'Top COD Table 2021 Male'!K13/'Top COD Table 2021 Male'!K$1</f>
        <v>1.2470157386506066E-3</v>
      </c>
      <c r="L13" s="38">
        <f>'Top COD Table 2021 Male'!L13/'Top COD Table 2021 Male'!L$1</f>
        <v>3.0908776909691466E-3</v>
      </c>
      <c r="M13" s="38">
        <f>'Top COD Table 2021 Male'!M13/'Top COD Table 2021 Male'!M$1</f>
        <v>9.8996159366306936E-3</v>
      </c>
    </row>
    <row r="14" spans="2:13" ht="22.15" customHeight="1" x14ac:dyDescent="0.35">
      <c r="B14" s="79">
        <v>5</v>
      </c>
      <c r="C14" s="60" t="str">
        <f>'Top COD by Age Prep Male 2021'!G10</f>
        <v>Heart disease</v>
      </c>
      <c r="D14" s="22" t="str">
        <f>'Top COD by Age Prep Male 2021'!L10</f>
        <v>Heart disease</v>
      </c>
      <c r="E14" s="15" t="str">
        <f>'Top COD by Age Prep Male 2021'!Q10</f>
        <v>Congenital anomalies</v>
      </c>
      <c r="F14" s="27" t="str">
        <f>'Top COD by Age Prep Male 2021'!V10</f>
        <v>Cancer</v>
      </c>
      <c r="G14" s="22" t="str">
        <f>'Top COD by Age Prep Male 2021'!AA10</f>
        <v>Heart disease</v>
      </c>
      <c r="H14" s="27" t="str">
        <f>'Top COD by Age Prep Male 2021'!AF10</f>
        <v>Cancer</v>
      </c>
      <c r="I14" s="15" t="str">
        <f>'Top COD by Age Prep Male 2021'!AK10</f>
        <v>Liver disease</v>
      </c>
      <c r="J14" s="15" t="str">
        <f>'Top COD by Age Prep Male 2021'!AP10</f>
        <v>Diabetes</v>
      </c>
      <c r="K14" s="15" t="str">
        <f>'Top COD by Age Prep Male 2021'!AU10</f>
        <v>Diabetes</v>
      </c>
      <c r="L14" s="15" t="str">
        <f>'Top COD by Age Prep Male 2021'!AZ10</f>
        <v>Stroke</v>
      </c>
      <c r="M14" s="15" t="str">
        <f>'Top COD by Age Prep Male 2021'!BE10</f>
        <v>Alzheimers</v>
      </c>
    </row>
    <row r="15" spans="2:13" ht="15" customHeight="1" thickBot="1" x14ac:dyDescent="0.4">
      <c r="B15" s="80"/>
      <c r="C15" s="61">
        <f>'Top COD Table 2021 Male'!C15/'Top COD Table 2021 Male'!C$1</f>
        <v>8.0153631453602572E-5</v>
      </c>
      <c r="D15" s="42">
        <f>'Top COD Table 2021 Male'!D15/'Top COD Table 2021 Male'!D$1</f>
        <v>6.9205482612122492E-6</v>
      </c>
      <c r="E15" s="38">
        <f>'Top COD Table 2021 Male'!E15/'Top COD Table 2021 Male'!E$1</f>
        <v>8.6124657672038327E-6</v>
      </c>
      <c r="F15" s="39">
        <f>'Top COD Table 2021 Male'!F15/'Top COD Table 2021 Male'!F$1</f>
        <v>3.7779228734544955E-5</v>
      </c>
      <c r="G15" s="42">
        <f>'Top COD Table 2021 Male'!G15/'Top COD Table 2021 Male'!G$1</f>
        <v>1.1881130396512232E-4</v>
      </c>
      <c r="H15" s="39">
        <f>'Top COD Table 2021 Male'!H15/'Top COD Table 2021 Male'!H$1</f>
        <v>2.1951161821741469E-4</v>
      </c>
      <c r="I15" s="38">
        <f>'Top COD Table 2021 Male'!I15/'Top COD Table 2021 Male'!I$1</f>
        <v>3.3773207202712454E-4</v>
      </c>
      <c r="J15" s="38">
        <f>'Top COD Table 2021 Male'!J15/'Top COD Table 2021 Male'!J$1</f>
        <v>5.6384204065406058E-4</v>
      </c>
      <c r="K15" s="38">
        <f>'Top COD Table 2021 Male'!K15/'Top COD Table 2021 Male'!K$1</f>
        <v>1.0495878590613221E-3</v>
      </c>
      <c r="L15" s="38">
        <f>'Top COD Table 2021 Male'!L15/'Top COD Table 2021 Male'!L$1</f>
        <v>2.8382451369977097E-3</v>
      </c>
      <c r="M15" s="38">
        <f>'Top COD Table 2021 Male'!M15/'Top COD Table 2021 Male'!M$1</f>
        <v>9.3426160519829802E-3</v>
      </c>
    </row>
    <row r="16" spans="2:13" ht="22.15" customHeight="1" x14ac:dyDescent="0.35">
      <c r="B16" s="79">
        <v>6</v>
      </c>
      <c r="C16" s="15" t="str">
        <f>'Top COD by Age Prep Male 2021'!G11</f>
        <v>Flu/pneumonia</v>
      </c>
      <c r="D16" s="15" t="str">
        <f>'Top COD by Age Prep Male 2021'!L11</f>
        <v>Perinatal period</v>
      </c>
      <c r="E16" s="24" t="str">
        <f>'Top COD by Age Prep Male 2021'!Q11</f>
        <v>Heart disease</v>
      </c>
      <c r="F16" s="22" t="str">
        <f>'Top COD by Age Prep Male 2021'!V11</f>
        <v>Heart disease</v>
      </c>
      <c r="G16" s="27" t="str">
        <f>'Top COD by Age Prep Male 2021'!AA11</f>
        <v>Cancer</v>
      </c>
      <c r="H16" s="30" t="str">
        <f>'Top COD by Age Prep Male 2021'!AF11</f>
        <v>Homicide</v>
      </c>
      <c r="I16" s="33" t="str">
        <f>'Top COD by Age Prep Male 2021'!AK11</f>
        <v>Suicide</v>
      </c>
      <c r="J16" s="15" t="str">
        <f>'Top COD by Age Prep Male 2021'!AP11</f>
        <v>Liver disease</v>
      </c>
      <c r="K16" s="15" t="str">
        <f>'Top COD by Age Prep Male 2021'!AU11</f>
        <v>Stroke</v>
      </c>
      <c r="L16" s="15" t="str">
        <f>'Top COD by Age Prep Male 2021'!AZ11</f>
        <v>Diabetes</v>
      </c>
      <c r="M16" s="36" t="str">
        <f>'Top COD by Age Prep Male 2021'!BE11</f>
        <v>Chronic lower respiratory disease</v>
      </c>
    </row>
    <row r="17" spans="2:13" ht="15" customHeight="1" thickBot="1" x14ac:dyDescent="0.4">
      <c r="B17" s="80"/>
      <c r="C17" s="38">
        <f>'Top COD Table 2021 Male'!C17/'Top COD Table 2021 Male'!C$1</f>
        <v>3.788082582396286E-5</v>
      </c>
      <c r="D17" s="38">
        <f>'Top COD Table 2021 Male'!D17/'Top COD Table 2021 Male'!D$1</f>
        <v>4.9981737442088465E-6</v>
      </c>
      <c r="E17" s="42">
        <f>'Top COD Table 2021 Male'!E17/'Top COD Table 2021 Male'!E$1</f>
        <v>5.2423704669936376E-6</v>
      </c>
      <c r="F17" s="42">
        <f>'Top COD Table 2021 Male'!F17/'Top COD Table 2021 Male'!F$1</f>
        <v>2.8095744113055093E-5</v>
      </c>
      <c r="G17" s="39">
        <f>'Top COD Table 2021 Male'!G17/'Top COD Table 2021 Male'!G$1</f>
        <v>7.6474745852687337E-5</v>
      </c>
      <c r="H17" s="40">
        <f>'Top COD Table 2021 Male'!H17/'Top COD Table 2021 Male'!H$1</f>
        <v>1.8144707750109766E-4</v>
      </c>
      <c r="I17" s="41">
        <f>'Top COD Table 2021 Male'!I17/'Top COD Table 2021 Male'!I$1</f>
        <v>2.7727507720944099E-4</v>
      </c>
      <c r="J17" s="38">
        <f>'Top COD Table 2021 Male'!J17/'Top COD Table 2021 Male'!J$1</f>
        <v>5.524888760452902E-4</v>
      </c>
      <c r="K17" s="38">
        <f>'Top COD Table 2021 Male'!K17/'Top COD Table 2021 Male'!K$1</f>
        <v>9.5884539286005509E-4</v>
      </c>
      <c r="L17" s="38">
        <f>'Top COD Table 2021 Male'!L17/'Top COD Table 2021 Male'!L$1</f>
        <v>1.9815822358720371E-3</v>
      </c>
      <c r="M17" s="38">
        <f>'Top COD Table 2021 Male'!M17/'Top COD Table 2021 Male'!M$1</f>
        <v>6.6968665999063391E-3</v>
      </c>
    </row>
    <row r="18" spans="2:13" ht="22.15" customHeight="1" x14ac:dyDescent="0.35">
      <c r="B18" s="79">
        <v>7</v>
      </c>
      <c r="C18" s="15" t="str">
        <f>'Top COD by Age Prep Male 2021'!G12</f>
        <v>Septicemia</v>
      </c>
      <c r="D18" s="31" t="str">
        <f>'Top COD by Age Prep Male 2021'!L12</f>
        <v>COVID</v>
      </c>
      <c r="E18" s="31" t="str">
        <f>'Top COD by Age Prep Male 2021'!Q12</f>
        <v>COVID</v>
      </c>
      <c r="F18" s="15" t="str">
        <f>'Top COD by Age Prep Male 2021'!V12</f>
        <v>Congenital anomalies</v>
      </c>
      <c r="G18" s="15" t="str">
        <f>'Top COD by Age Prep Male 2021'!AA12</f>
        <v>Liver disease</v>
      </c>
      <c r="H18" s="15" t="str">
        <f>'Top COD by Age Prep Male 2021'!AF12</f>
        <v>Liver disease</v>
      </c>
      <c r="I18" s="15" t="str">
        <f>'Top COD by Age Prep Male 2021'!AK12</f>
        <v>Diabetes</v>
      </c>
      <c r="J18" s="36" t="str">
        <f>'Top COD by Age Prep Male 2021'!AP12</f>
        <v>Chronic lower respiratory disease</v>
      </c>
      <c r="K18" s="20" t="str">
        <f>'Top COD by Age Prep Male 2021'!AU12</f>
        <v>Accidents</v>
      </c>
      <c r="L18" s="15" t="str">
        <f>'Top COD by Age Prep Male 2021'!AZ12</f>
        <v>Alzheimers</v>
      </c>
      <c r="M18" s="20" t="str">
        <f>'Top COD by Age Prep Male 2021'!BE12</f>
        <v>Accidents</v>
      </c>
    </row>
    <row r="19" spans="2:13" ht="15" customHeight="1" thickBot="1" x14ac:dyDescent="0.4">
      <c r="B19" s="80"/>
      <c r="C19" s="38">
        <f>'Top COD Table 2021 Male'!C19/'Top COD Table 2021 Male'!C$1</f>
        <v>3.5135838445414831E-5</v>
      </c>
      <c r="D19" s="43">
        <f>'Top COD Table 2021 Male'!D19/'Top COD Table 2021 Male'!D$1</f>
        <v>3.5884324317396849E-6</v>
      </c>
      <c r="E19" s="43">
        <f>'Top COD Table 2021 Male'!E19/'Top COD Table 2021 Male'!E$1</f>
        <v>3.7445503335668843E-6</v>
      </c>
      <c r="F19" s="38">
        <f>'Top COD Table 2021 Male'!F19/'Top COD Table 2021 Male'!F$1</f>
        <v>1.1001893325824162E-5</v>
      </c>
      <c r="G19" s="38">
        <f>'Top COD Table 2021 Male'!G19/'Top COD Table 2021 Male'!G$1</f>
        <v>4.8973334128011351E-5</v>
      </c>
      <c r="H19" s="38">
        <f>'Top COD Table 2021 Male'!H19/'Top COD Table 2021 Male'!H$1</f>
        <v>1.6946040722744978E-4</v>
      </c>
      <c r="I19" s="38">
        <f>'Top COD Table 2021 Male'!I19/'Top COD Table 2021 Male'!I$1</f>
        <v>2.3976023189097614E-4</v>
      </c>
      <c r="J19" s="38">
        <f>'Top COD Table 2021 Male'!J19/'Top COD Table 2021 Male'!J$1</f>
        <v>4.1792048377074662E-4</v>
      </c>
      <c r="K19" s="44">
        <f>'Top COD Table 2021 Male'!K19/'Top COD Table 2021 Male'!K$1</f>
        <v>9.2658140487738238E-4</v>
      </c>
      <c r="L19" s="38">
        <f>'Top COD Table 2021 Male'!L19/'Top COD Table 2021 Male'!L$1</f>
        <v>1.7462475486551326E-3</v>
      </c>
      <c r="M19" s="44">
        <f>'Top COD Table 2021 Male'!M19/'Top COD Table 2021 Male'!M$1</f>
        <v>5.1577637833343983E-3</v>
      </c>
    </row>
    <row r="20" spans="2:13" ht="22.15" customHeight="1" x14ac:dyDescent="0.35">
      <c r="B20" s="79">
        <v>8</v>
      </c>
      <c r="C20" s="15" t="str">
        <f>'Top COD by Age Prep Male 2021'!G13</f>
        <v>Stroke</v>
      </c>
      <c r="D20" s="15" t="str">
        <f>'Top COD by Age Prep Male 2021'!L13</f>
        <v>Stroke</v>
      </c>
      <c r="E20" s="36" t="str">
        <f>'Top COD by Age Prep Male 2021'!Q13</f>
        <v>Chronic lower respiratory disease</v>
      </c>
      <c r="F20" s="15" t="str">
        <f>'Top COD by Age Prep Male 2021'!V13</f>
        <v>Diabetes</v>
      </c>
      <c r="G20" s="15" t="str">
        <f>'Top COD by Age Prep Male 2021'!AA13</f>
        <v>Diabetes</v>
      </c>
      <c r="H20" s="15" t="str">
        <f>'Top COD by Age Prep Male 2021'!AF13</f>
        <v>Diabetes</v>
      </c>
      <c r="I20" s="15" t="str">
        <f>'Top COD by Age Prep Male 2021'!AK13</f>
        <v>Stroke</v>
      </c>
      <c r="J20" s="15" t="str">
        <f>'Top COD by Age Prep Male 2021'!AP13</f>
        <v>Stroke</v>
      </c>
      <c r="K20" s="15" t="str">
        <f>'Top COD by Age Prep Male 2021'!AU13</f>
        <v>Liver disease</v>
      </c>
      <c r="L20" s="20" t="str">
        <f>'Top COD by Age Prep Male 2021'!AZ13</f>
        <v>Accidents</v>
      </c>
      <c r="M20" s="15" t="str">
        <f>'Top COD by Age Prep Male 2021'!BE13</f>
        <v>Diabetes</v>
      </c>
    </row>
    <row r="21" spans="2:13" ht="15" customHeight="1" thickBot="1" x14ac:dyDescent="0.4">
      <c r="B21" s="80"/>
      <c r="C21" s="38">
        <f>'Top COD Table 2021 Male'!C21/'Top COD Table 2021 Male'!C$1</f>
        <v>2.9096866212609155E-5</v>
      </c>
      <c r="D21" s="38">
        <f>'Top COD Table 2021 Male'!D21/'Top COD Table 2021 Male'!D$1</f>
        <v>3.4602741306061246E-6</v>
      </c>
      <c r="E21" s="38">
        <f>'Top COD Table 2021 Male'!E21/'Top COD Table 2021 Male'!E$1</f>
        <v>2.9956402668535072E-6</v>
      </c>
      <c r="F21" s="38">
        <f>'Top COD Table 2021 Male'!F21/'Top COD Table 2021 Male'!F$1</f>
        <v>9.7744093597198142E-6</v>
      </c>
      <c r="G21" s="38">
        <f>'Top COD Table 2021 Male'!G21/'Top COD Table 2021 Male'!G$1</f>
        <v>3.3791166772117663E-5</v>
      </c>
      <c r="H21" s="38">
        <f>'Top COD Table 2021 Male'!H21/'Top COD Table 2021 Male'!H$1</f>
        <v>8.4638702313926049E-5</v>
      </c>
      <c r="I21" s="38">
        <f>'Top COD Table 2021 Male'!I21/'Top COD Table 2021 Male'!I$1</f>
        <v>1.6433668461028305E-4</v>
      </c>
      <c r="J21" s="38">
        <f>'Top COD Table 2021 Male'!J21/'Top COD Table 2021 Male'!J$1</f>
        <v>4.07187450001951E-4</v>
      </c>
      <c r="K21" s="38">
        <f>'Top COD Table 2021 Male'!K21/'Top COD Table 2021 Male'!K$1</f>
        <v>5.1697999494110746E-4</v>
      </c>
      <c r="L21" s="44">
        <f>'Top COD Table 2021 Male'!L21/'Top COD Table 2021 Male'!L$1</f>
        <v>1.6098175995750304E-3</v>
      </c>
      <c r="M21" s="38">
        <f>'Top COD Table 2021 Male'!M21/'Top COD Table 2021 Male'!M$1</f>
        <v>3.772157634643922E-3</v>
      </c>
    </row>
    <row r="22" spans="2:13" ht="22.15" customHeight="1" x14ac:dyDescent="0.35">
      <c r="B22" s="79">
        <v>9</v>
      </c>
      <c r="C22" s="31" t="str">
        <f>'Top COD by Age Prep Male 2021'!G14</f>
        <v>COVID</v>
      </c>
      <c r="D22" s="15" t="str">
        <f>'Top COD by Age Prep Male 2021'!L14</f>
        <v>Septicemia</v>
      </c>
      <c r="E22" s="19" t="str">
        <f>'Top COD by Age Prep Male 2021'!Q14</f>
        <v>Stroke</v>
      </c>
      <c r="F22" s="15" t="str">
        <f>'Top COD by Age Prep Male 2021'!V14</f>
        <v>Stroke</v>
      </c>
      <c r="G22" s="15" t="str">
        <f>'Top COD by Age Prep Male 2021'!AA14</f>
        <v>HIV/AIDS</v>
      </c>
      <c r="H22" s="15" t="str">
        <f>'Top COD by Age Prep Male 2021'!AF14</f>
        <v>Stroke</v>
      </c>
      <c r="I22" s="30" t="str">
        <f>'Top COD by Age Prep Male 2021'!AK14</f>
        <v>Homicide</v>
      </c>
      <c r="J22" s="33" t="str">
        <f>'Top COD by Age Prep Male 2021'!AP14</f>
        <v>Suicide</v>
      </c>
      <c r="K22" s="15" t="str">
        <f>'Top COD by Age Prep Male 2021'!AU14</f>
        <v>Kidney disease</v>
      </c>
      <c r="L22" s="15" t="str">
        <f>'Top COD by Age Prep Male 2021'!AZ14</f>
        <v>Parkinsons</v>
      </c>
      <c r="M22" s="15" t="str">
        <f>'Top COD by Age Prep Male 2021'!BE14</f>
        <v>Parkinsons</v>
      </c>
    </row>
    <row r="23" spans="2:13" ht="15" customHeight="1" thickBot="1" x14ac:dyDescent="0.4">
      <c r="B23" s="80"/>
      <c r="C23" s="43">
        <f>'Top COD Table 2021 Male'!C23/'Top COD Table 2021 Male'!C$1</f>
        <v>2.4155888931222693E-5</v>
      </c>
      <c r="D23" s="38">
        <f>'Top COD Table 2021 Male'!D23/'Top COD Table 2021 Male'!D$1</f>
        <v>2.9476409260718838E-6</v>
      </c>
      <c r="E23" s="38">
        <f>'Top COD Table 2021 Male'!E23/'Top COD Table 2021 Male'!E$1</f>
        <v>2.1063095626313722E-6</v>
      </c>
      <c r="F23" s="38">
        <f>'Top COD Table 2021 Male'!F23/'Top COD Table 2021 Male'!F$1</f>
        <v>4.9099358644173948E-6</v>
      </c>
      <c r="G23" s="38">
        <f>'Top COD Table 2021 Male'!G23/'Top COD Table 2021 Male'!G$1</f>
        <v>1.7828202237920874E-5</v>
      </c>
      <c r="H23" s="38">
        <f>'Top COD Table 2021 Male'!H23/'Top COD Table 2021 Male'!H$1</f>
        <v>5.7966073422564483E-5</v>
      </c>
      <c r="I23" s="40">
        <f>'Top COD Table 2021 Male'!I23/'Top COD Table 2021 Male'!I$1</f>
        <v>1.0752286374741107E-4</v>
      </c>
      <c r="J23" s="41">
        <f>'Top COD Table 2021 Male'!J23/'Top COD Table 2021 Male'!J$1</f>
        <v>2.6560680899846104E-4</v>
      </c>
      <c r="K23" s="38">
        <f>'Top COD Table 2021 Male'!K23/'Top COD Table 2021 Male'!K$1</f>
        <v>4.2201548343742039E-4</v>
      </c>
      <c r="L23" s="38">
        <f>'Top COD Table 2021 Male'!L23/'Top COD Table 2021 Male'!L$1</f>
        <v>1.4745036418984466E-3</v>
      </c>
      <c r="M23" s="38">
        <f>'Top COD Table 2021 Male'!M23/'Top COD Table 2021 Male'!M$1</f>
        <v>3.7629662174055111E-3</v>
      </c>
    </row>
    <row r="24" spans="2:13" ht="22.15" customHeight="1" x14ac:dyDescent="0.35">
      <c r="B24" s="79">
        <v>10</v>
      </c>
      <c r="C24" s="15" t="str">
        <f>'Top COD by Age Prep Male 2021'!G15</f>
        <v>Meningitis</v>
      </c>
      <c r="D24" s="15" t="str">
        <f>'Top COD by Age Prep Male 2021'!L15</f>
        <v>Benign neoplasms</v>
      </c>
      <c r="E24" s="19" t="str">
        <f>'Top COD by Age Prep Male 2021'!Q15</f>
        <v>Benign neoplasms</v>
      </c>
      <c r="F24" s="15" t="str">
        <f>'Top COD by Age Prep Male 2021'!V15</f>
        <v>Legal intervention</v>
      </c>
      <c r="G24" s="19" t="str">
        <f>'Top COD by Age Prep Male 2021'!AA15</f>
        <v>Stroke</v>
      </c>
      <c r="H24" s="15" t="str">
        <f>'Top COD by Age Prep Male 2021'!AF15</f>
        <v>Septicemia</v>
      </c>
      <c r="I24" s="15" t="str">
        <f>'Top COD by Age Prep Male 2021'!AK15</f>
        <v>Kidney disease</v>
      </c>
      <c r="J24" s="15" t="str">
        <f>'Top COD by Age Prep Male 2021'!AP15</f>
        <v>Kidney disease</v>
      </c>
      <c r="K24" s="15" t="str">
        <f>'Top COD by Age Prep Male 2021'!AU15</f>
        <v>Septicemia</v>
      </c>
      <c r="L24" s="15" t="str">
        <f>'Top COD by Age Prep Male 2021'!AZ15</f>
        <v>Kidney disease</v>
      </c>
      <c r="M24" s="15" t="str">
        <f>'Top COD by Age Prep Male 2021'!BE15</f>
        <v>Kidney disease</v>
      </c>
    </row>
    <row r="25" spans="2:13" ht="15" customHeight="1" thickBot="1" x14ac:dyDescent="0.4">
      <c r="B25" s="80"/>
      <c r="C25" s="38">
        <f>'Top COD Table 2021 Male'!C25/'Top COD Table 2021 Male'!C$1</f>
        <v>1.7567919222707415E-5</v>
      </c>
      <c r="D25" s="38">
        <f>'Top COD Table 2021 Male'!D25/'Top COD Table 2021 Male'!D$1</f>
        <v>2.6913243238047637E-6</v>
      </c>
      <c r="E25" s="38">
        <f>'Top COD Table 2021 Male'!E25/'Top COD Table 2021 Male'!E$1</f>
        <v>1.5446270125963397E-6</v>
      </c>
      <c r="F25" s="38">
        <f>'Top COD Table 2021 Male'!F25/'Top COD Table 2021 Male'!F$1</f>
        <v>4.2734626968077323E-6</v>
      </c>
      <c r="G25" s="38">
        <f>'Top COD Table 2021 Male'!G25/'Top COD Table 2021 Male'!G$1</f>
        <v>1.6223230260297825E-5</v>
      </c>
      <c r="H25" s="38">
        <f>'Top COD Table 2021 Male'!H25/'Top COD Table 2021 Male'!H$1</f>
        <v>2.758764188934995E-5</v>
      </c>
      <c r="I25" s="38">
        <f>'Top COD Table 2021 Male'!I25/'Top COD Table 2021 Male'!I$1</f>
        <v>7.3995816947050751E-5</v>
      </c>
      <c r="J25" s="38">
        <f>'Top COD Table 2021 Male'!J25/'Top COD Table 2021 Male'!J$1</f>
        <v>1.8017186019884829E-4</v>
      </c>
      <c r="K25" s="38">
        <f>'Top COD Table 2021 Male'!K25/'Top COD Table 2021 Male'!K$1</f>
        <v>3.4248979430825444E-4</v>
      </c>
      <c r="L25" s="38">
        <f>'Top COD Table 2021 Male'!L25/'Top COD Table 2021 Male'!L$1</f>
        <v>1.1444491843079334E-3</v>
      </c>
      <c r="M25" s="38">
        <f>'Top COD Table 2021 Male'!M25/'Top COD Table 2021 Male'!M$1</f>
        <v>3.4794109956005283E-3</v>
      </c>
    </row>
    <row r="26" spans="2:13" x14ac:dyDescent="0.35">
      <c r="B26" t="s">
        <v>727</v>
      </c>
    </row>
  </sheetData>
  <mergeCells count="11">
    <mergeCell ref="B14:B15"/>
    <mergeCell ref="B4:M4"/>
    <mergeCell ref="B6:B7"/>
    <mergeCell ref="B8:B9"/>
    <mergeCell ref="B10:B11"/>
    <mergeCell ref="B12:B13"/>
    <mergeCell ref="B16:B17"/>
    <mergeCell ref="B18:B19"/>
    <mergeCell ref="B20:B21"/>
    <mergeCell ref="B22:B23"/>
    <mergeCell ref="B24:B25"/>
  </mergeCells>
  <conditionalFormatting sqref="C1:M1">
    <cfRule type="colorScale" priority="1">
      <colorScale>
        <cfvo type="min"/>
        <cfvo type="max"/>
        <color rgb="FFFCFCFF"/>
        <color rgb="FFF8696B"/>
      </colorScale>
    </cfRule>
  </conditionalFormatting>
  <pageMargins left="0.7" right="0.7" top="0.75" bottom="0.75" header="0.3" footer="0.3"/>
  <pageSetup scale="97" fitToHeight="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50F780-E1FD-43CF-BB2F-F8026252DC7F}">
  <sheetPr codeName="Sheet27"/>
  <dimension ref="A1:BH49"/>
  <sheetViews>
    <sheetView topLeftCell="G1" zoomScale="148" zoomScaleNormal="148" workbookViewId="0">
      <selection activeCell="J5" sqref="J5"/>
    </sheetView>
  </sheetViews>
  <sheetFormatPr defaultRowHeight="14.5" x14ac:dyDescent="0.35"/>
  <cols>
    <col min="2" max="2" width="14" customWidth="1"/>
    <col min="4" max="4" width="10.453125" customWidth="1"/>
    <col min="7" max="7" width="20.453125" bestFit="1" customWidth="1"/>
    <col min="8" max="8" width="81" customWidth="1"/>
  </cols>
  <sheetData>
    <row r="1" spans="1:60" x14ac:dyDescent="0.35">
      <c r="B1" t="s">
        <v>728</v>
      </c>
      <c r="C1" t="s">
        <v>724</v>
      </c>
      <c r="D1" s="6">
        <f>SUM(D6:D45)</f>
        <v>1130126</v>
      </c>
      <c r="I1" s="6">
        <f>'Top COD Table 2021 Female'!C3</f>
        <v>9011</v>
      </c>
      <c r="J1" s="7">
        <f>I5/I1</f>
        <v>0.8501831095327933</v>
      </c>
      <c r="N1" s="6">
        <f>'Top COD Table 2021 Female'!D3</f>
        <v>1711</v>
      </c>
      <c r="O1" s="7">
        <f>N5/N1</f>
        <v>0.66043249561659845</v>
      </c>
      <c r="S1" s="6">
        <f>'Top COD Table 2021 Female'!E3</f>
        <v>2481</v>
      </c>
      <c r="T1" s="7">
        <f>S5/S1</f>
        <v>0.70656993147924219</v>
      </c>
      <c r="X1" s="6">
        <f>'Top COD Table 2021 Female'!F3</f>
        <v>10396</v>
      </c>
      <c r="Y1" s="7">
        <f>X5/X1</f>
        <v>0.64255482878030012</v>
      </c>
      <c r="AC1" s="6">
        <f>'Top COD Table 2021 Female'!G3</f>
        <v>24364</v>
      </c>
      <c r="AD1" s="7">
        <f>AC5/AC1</f>
        <v>0.56821539977015267</v>
      </c>
      <c r="AH1" s="6">
        <f>'Top COD Table 2021 Female'!H3</f>
        <v>43350</v>
      </c>
      <c r="AI1" s="7">
        <f>AH5/AH1</f>
        <v>0.50415224913494805</v>
      </c>
      <c r="AM1" s="6">
        <f>'Top COD Table 2021 Female'!I3</f>
        <v>80263</v>
      </c>
      <c r="AN1" s="7">
        <f>AM5/AM1</f>
        <v>0.61758219852235774</v>
      </c>
      <c r="AR1" s="6">
        <f>'Top COD Table 2021 Female'!J3</f>
        <v>185210</v>
      </c>
      <c r="AS1" s="7">
        <f>AR5/AR1</f>
        <v>0.62765509421737486</v>
      </c>
      <c r="AW1" s="6">
        <f>'Top COD Table 2021 Female'!K3</f>
        <v>305325</v>
      </c>
      <c r="AX1" s="7">
        <f>AW5/AW1</f>
        <v>0.59008924916073036</v>
      </c>
      <c r="BB1" s="6">
        <f>'Top COD Table 2021 Female'!L3</f>
        <v>397264</v>
      </c>
      <c r="BC1" s="7">
        <f>BB5/BB1</f>
        <v>0.62562175278907728</v>
      </c>
      <c r="BG1" s="6">
        <f>'Top COD Table 2021 Female'!M3</f>
        <v>566725</v>
      </c>
      <c r="BH1" s="7">
        <f>BG5/BG1</f>
        <v>0.68894613789756942</v>
      </c>
    </row>
    <row r="2" spans="1:60" x14ac:dyDescent="0.35">
      <c r="C2" t="s">
        <v>376</v>
      </c>
      <c r="D2" s="6">
        <f>'Death Totals 2018-2021'!H53</f>
        <v>1626123</v>
      </c>
      <c r="J2" s="7"/>
      <c r="O2" s="7"/>
      <c r="T2" s="7"/>
      <c r="Y2" s="7"/>
      <c r="AD2" s="7"/>
      <c r="AI2" s="7"/>
      <c r="AN2" s="7"/>
      <c r="AS2" s="7"/>
      <c r="AX2" s="7"/>
      <c r="BC2" s="7"/>
      <c r="BH2" s="7"/>
    </row>
    <row r="3" spans="1:60" x14ac:dyDescent="0.35">
      <c r="D3" s="7">
        <f>D1/D2</f>
        <v>0.69498186791528072</v>
      </c>
      <c r="H3" t="s">
        <v>311</v>
      </c>
      <c r="J3" s="7"/>
      <c r="O3" s="7"/>
      <c r="T3" s="7"/>
      <c r="Y3" s="7"/>
      <c r="AD3" s="7"/>
      <c r="AI3" s="7"/>
      <c r="AN3" s="7"/>
      <c r="AS3" s="7"/>
      <c r="AX3" s="7"/>
      <c r="BC3" s="7"/>
      <c r="BH3" s="7"/>
    </row>
    <row r="4" spans="1:60" x14ac:dyDescent="0.35">
      <c r="H4" t="s">
        <v>309</v>
      </c>
      <c r="I4">
        <v>2018</v>
      </c>
      <c r="J4">
        <v>2018</v>
      </c>
      <c r="N4">
        <f>I4</f>
        <v>2018</v>
      </c>
      <c r="O4">
        <f>J4</f>
        <v>2018</v>
      </c>
      <c r="S4">
        <f>I4</f>
        <v>2018</v>
      </c>
      <c r="T4">
        <f>J4</f>
        <v>2018</v>
      </c>
      <c r="X4">
        <f>I4</f>
        <v>2018</v>
      </c>
      <c r="Y4">
        <f>J4</f>
        <v>2018</v>
      </c>
      <c r="AC4">
        <f>$I$4</f>
        <v>2018</v>
      </c>
      <c r="AD4">
        <f>$I$4</f>
        <v>2018</v>
      </c>
      <c r="AH4">
        <f>$I$4</f>
        <v>2018</v>
      </c>
      <c r="AI4">
        <f>$I$4</f>
        <v>2018</v>
      </c>
      <c r="AM4">
        <f>$I$4</f>
        <v>2018</v>
      </c>
      <c r="AN4">
        <f>$I$4</f>
        <v>2018</v>
      </c>
      <c r="AR4">
        <f>$I$4</f>
        <v>2018</v>
      </c>
      <c r="AS4">
        <f>$I$4</f>
        <v>2018</v>
      </c>
      <c r="AW4">
        <f>$I$4</f>
        <v>2018</v>
      </c>
      <c r="AX4">
        <f>$I$4</f>
        <v>2018</v>
      </c>
      <c r="BB4">
        <f>$I$4</f>
        <v>2018</v>
      </c>
      <c r="BC4">
        <f>$I$4</f>
        <v>2018</v>
      </c>
      <c r="BG4">
        <f>$I$4</f>
        <v>2018</v>
      </c>
      <c r="BH4">
        <f>$I$4</f>
        <v>2018</v>
      </c>
    </row>
    <row r="5" spans="1:60" s="11" customFormat="1" x14ac:dyDescent="0.35">
      <c r="C5" s="5" t="s">
        <v>309</v>
      </c>
      <c r="D5" s="5" t="s">
        <v>311</v>
      </c>
      <c r="H5" s="9" t="s">
        <v>8</v>
      </c>
      <c r="I5" s="10">
        <f>SUM(I6:I15)</f>
        <v>7661</v>
      </c>
      <c r="J5" s="10"/>
      <c r="M5" s="9" t="s">
        <v>14</v>
      </c>
      <c r="N5" s="10">
        <f>SUM(N6:N15)</f>
        <v>1130</v>
      </c>
      <c r="O5" s="10"/>
      <c r="P5" s="10"/>
      <c r="Q5" s="10"/>
      <c r="R5" s="4" t="s">
        <v>16</v>
      </c>
      <c r="S5" s="10">
        <f>SUM(S6:S15)</f>
        <v>1753</v>
      </c>
      <c r="T5" s="10"/>
      <c r="W5" s="4" t="s">
        <v>18</v>
      </c>
      <c r="X5" s="10">
        <f>SUM(X6:X15)</f>
        <v>6680</v>
      </c>
      <c r="Y5" s="10"/>
      <c r="Z5" s="10"/>
      <c r="AB5" s="4" t="s">
        <v>20</v>
      </c>
      <c r="AC5" s="10">
        <f>SUM(AC6:AC15)</f>
        <v>13844</v>
      </c>
      <c r="AD5" s="10"/>
      <c r="AG5" s="4" t="s">
        <v>22</v>
      </c>
      <c r="AH5" s="10">
        <f>SUM(AH6:AH15)</f>
        <v>21855</v>
      </c>
      <c r="AI5" s="10"/>
      <c r="AL5" s="4" t="s">
        <v>24</v>
      </c>
      <c r="AM5" s="10">
        <f>SUM(AM6:AM15)</f>
        <v>49569</v>
      </c>
      <c r="AN5" s="10"/>
      <c r="AQ5" s="4" t="s">
        <v>26</v>
      </c>
      <c r="AR5" s="10">
        <f>SUM(AR6:AR15)</f>
        <v>116248</v>
      </c>
      <c r="AS5" s="10"/>
      <c r="AV5" s="4" t="s">
        <v>28</v>
      </c>
      <c r="AW5" s="10">
        <f>SUM(AW6:AW15)</f>
        <v>180169</v>
      </c>
      <c r="AX5" s="10"/>
      <c r="BA5" s="4" t="s">
        <v>30</v>
      </c>
      <c r="BB5" s="10">
        <f>SUM(BB6:BB15)</f>
        <v>248537</v>
      </c>
      <c r="BC5" s="10"/>
      <c r="BF5" s="4" t="s">
        <v>32</v>
      </c>
      <c r="BG5" s="10">
        <f>SUM(BG6:BG15)</f>
        <v>390443</v>
      </c>
      <c r="BH5" s="10"/>
    </row>
    <row r="6" spans="1:60" x14ac:dyDescent="0.35">
      <c r="B6" t="str">
        <f>_xlfn.XLOOKUP(C6,'Cause of Death lookup'!$C$2:$C$44,'Cause of Death lookup'!$A$2:$A$44,0)</f>
        <v>Heart disease</v>
      </c>
      <c r="C6" s="4" t="s">
        <v>127</v>
      </c>
      <c r="D6" s="6">
        <v>300968</v>
      </c>
      <c r="G6" t="str">
        <f>_xlfn.XLOOKUP(H6,'Cause of Death lookup'!$C$2:$C$44,'Cause of Death lookup'!$A$2:$A$44,0)</f>
        <v>Perinatal period</v>
      </c>
      <c r="H6" s="8" t="s">
        <v>85</v>
      </c>
      <c r="I6" s="6">
        <v>4569</v>
      </c>
      <c r="J6" s="6">
        <f t="shared" ref="J6:J15" si="0">RANK(I6,I$6:I$74)</f>
        <v>1</v>
      </c>
      <c r="L6" t="str">
        <f>_xlfn.XLOOKUP(M6,'Cause of Death lookup'!$C$2:$C$44,'Cause of Death lookup'!$A$2:$A$44,0)</f>
        <v>Accidents</v>
      </c>
      <c r="M6" s="8" t="s">
        <v>79</v>
      </c>
      <c r="N6" s="6">
        <v>466</v>
      </c>
      <c r="O6" s="6">
        <f>RANK(N6,N$6:N$74)</f>
        <v>1</v>
      </c>
      <c r="P6" s="6"/>
      <c r="Q6" t="str">
        <f>_xlfn.XLOOKUP(R6,'Cause of Death lookup'!$C$2:$C$44,'Cause of Death lookup'!$A$2:$A$44,0)</f>
        <v>Accidents</v>
      </c>
      <c r="R6" s="8" t="s">
        <v>79</v>
      </c>
      <c r="S6" s="6">
        <v>563</v>
      </c>
      <c r="T6" s="6">
        <f t="shared" ref="T6:T15" si="1">RANK(S6,S$6:S$74)</f>
        <v>1</v>
      </c>
      <c r="V6" t="str">
        <f>_xlfn.XLOOKUP(W6,'Cause of Death lookup'!$C$2:$C$44,'Cause of Death lookup'!$A$2:$A$44,0)</f>
        <v>Accidents</v>
      </c>
      <c r="W6" s="8" t="s">
        <v>79</v>
      </c>
      <c r="X6" s="6">
        <v>3419</v>
      </c>
      <c r="Y6" s="6">
        <f t="shared" ref="Y6:Y15" si="2">RANK(X6,X$6:X$74)</f>
        <v>1</v>
      </c>
      <c r="Z6" s="6"/>
      <c r="AA6" t="str">
        <f>_xlfn.XLOOKUP(AB6,'Cause of Death lookup'!$C$2:$C$44,'Cause of Death lookup'!$A$2:$A$44,0)</f>
        <v>Accidents</v>
      </c>
      <c r="AB6" s="8" t="s">
        <v>79</v>
      </c>
      <c r="AC6" s="6">
        <v>6500</v>
      </c>
      <c r="AD6" s="6">
        <f t="shared" ref="AD6:AD15" si="3">RANK(AC6,AC$6:AC$74)</f>
        <v>1</v>
      </c>
      <c r="AF6" t="str">
        <f>_xlfn.XLOOKUP(AG6,'Cause of Death lookup'!$C$2:$C$44,'Cause of Death lookup'!$A$2:$A$44,0)</f>
        <v>Accidents</v>
      </c>
      <c r="AG6" s="8" t="s">
        <v>79</v>
      </c>
      <c r="AH6" s="6">
        <v>6435</v>
      </c>
      <c r="AI6" s="6">
        <f t="shared" ref="AI6:AI20" si="4">RANK(AH6,AH$6:AH$74)</f>
        <v>1</v>
      </c>
      <c r="AK6" t="str">
        <f>_xlfn.XLOOKUP(AL6,'Cause of Death lookup'!$C$2:$C$44,'Cause of Death lookup'!$A$2:$A$44,0)</f>
        <v>Cancer</v>
      </c>
      <c r="AL6" s="8" t="s">
        <v>139</v>
      </c>
      <c r="AM6" s="6">
        <v>19388</v>
      </c>
      <c r="AN6" s="6">
        <f t="shared" ref="AN6:AN19" si="5">RANK(AM6,AM$6:AM$74)</f>
        <v>1</v>
      </c>
      <c r="AP6" t="str">
        <f>_xlfn.XLOOKUP(AQ6,'Cause of Death lookup'!$C$2:$C$44,'Cause of Death lookup'!$A$2:$A$44,0)</f>
        <v>Cancer</v>
      </c>
      <c r="AQ6" s="8" t="s">
        <v>139</v>
      </c>
      <c r="AR6" s="6">
        <v>52058</v>
      </c>
      <c r="AS6" s="6">
        <f t="shared" ref="AS6:AS23" si="6">RANK(AR6,AR$6:AR$74)</f>
        <v>1</v>
      </c>
      <c r="AU6" t="str">
        <f>_xlfn.XLOOKUP(AV6,'Cause of Death lookup'!$C$2:$C$44,'Cause of Death lookup'!$A$2:$A$44,0)</f>
        <v>Cancer</v>
      </c>
      <c r="AV6" s="8" t="s">
        <v>139</v>
      </c>
      <c r="AW6" s="6">
        <v>75739</v>
      </c>
      <c r="AX6" s="6">
        <f t="shared" ref="AX6:AX23" si="7">RANK(AW6,AW$6:AW$74)</f>
        <v>1</v>
      </c>
      <c r="AZ6" t="str">
        <f>_xlfn.XLOOKUP(BA6,'Cause of Death lookup'!$C$2:$C$44,'Cause of Death lookup'!$A$2:$A$44,0)</f>
        <v>Cancer</v>
      </c>
      <c r="BA6" s="8" t="s">
        <v>139</v>
      </c>
      <c r="BB6" s="6">
        <v>74047</v>
      </c>
      <c r="BC6" s="6">
        <f t="shared" ref="BC6:BC22" si="8">RANK(BB6,BB$6:BB$74)</f>
        <v>1</v>
      </c>
      <c r="BE6" t="str">
        <f>_xlfn.XLOOKUP(BF6,'Cause of Death lookup'!$C$2:$C$44,'Cause of Death lookup'!$A$2:$A$44,0)</f>
        <v>Heart disease</v>
      </c>
      <c r="BF6" s="8" t="s">
        <v>127</v>
      </c>
      <c r="BG6" s="6">
        <v>150257</v>
      </c>
      <c r="BH6" s="6">
        <f t="shared" ref="BH6:BH19" si="9">RANK(BG6,BG$6:BG$74)</f>
        <v>1</v>
      </c>
    </row>
    <row r="7" spans="1:60" x14ac:dyDescent="0.35">
      <c r="B7" t="str">
        <f>_xlfn.XLOOKUP(C7,'Cause of Death lookup'!$C$2:$C$44,'Cause of Death lookup'!$A$2:$A$44,0)</f>
        <v>Cancer</v>
      </c>
      <c r="C7" s="4" t="s">
        <v>139</v>
      </c>
      <c r="D7" s="6">
        <v>283718</v>
      </c>
      <c r="G7" t="str">
        <f>_xlfn.XLOOKUP(H7,'Cause of Death lookup'!$C$2:$C$44,'Cause of Death lookup'!$A$2:$A$44,0)</f>
        <v>Congenital anomalies</v>
      </c>
      <c r="H7" s="8" t="s">
        <v>164</v>
      </c>
      <c r="I7" s="6">
        <v>2117</v>
      </c>
      <c r="J7" s="6">
        <f t="shared" si="0"/>
        <v>2</v>
      </c>
      <c r="L7" t="str">
        <f>_xlfn.XLOOKUP(M7,'Cause of Death lookup'!$C$2:$C$44,'Cause of Death lookup'!$A$2:$A$44,0)</f>
        <v>Congenital anomalies</v>
      </c>
      <c r="M7" s="8" t="s">
        <v>164</v>
      </c>
      <c r="N7" s="6">
        <v>174</v>
      </c>
      <c r="O7" s="6">
        <f t="shared" ref="O7:O15" si="10">RANK(N7,N$6:N$74)</f>
        <v>2</v>
      </c>
      <c r="P7" s="6"/>
      <c r="Q7" t="str">
        <f>_xlfn.XLOOKUP(R7,'Cause of Death lookup'!$C$2:$C$44,'Cause of Death lookup'!$A$2:$A$44,0)</f>
        <v>Cancer</v>
      </c>
      <c r="R7" s="8" t="s">
        <v>139</v>
      </c>
      <c r="S7" s="6">
        <v>395</v>
      </c>
      <c r="T7" s="6">
        <f t="shared" si="1"/>
        <v>2</v>
      </c>
      <c r="V7" t="str">
        <f>_xlfn.XLOOKUP(W7,'Cause of Death lookup'!$C$2:$C$44,'Cause of Death lookup'!$A$2:$A$44,0)</f>
        <v>Suicide</v>
      </c>
      <c r="W7" s="8" t="s">
        <v>65</v>
      </c>
      <c r="X7" s="6">
        <v>1222</v>
      </c>
      <c r="Y7" s="6">
        <f t="shared" si="2"/>
        <v>2</v>
      </c>
      <c r="Z7" s="6"/>
      <c r="AA7" t="str">
        <f>_xlfn.XLOOKUP(AB7,'Cause of Death lookup'!$C$2:$C$44,'Cause of Death lookup'!$A$2:$A$44,0)</f>
        <v>Cancer</v>
      </c>
      <c r="AB7" s="8" t="s">
        <v>139</v>
      </c>
      <c r="AC7" s="6">
        <v>1946</v>
      </c>
      <c r="AD7" s="6">
        <f t="shared" si="3"/>
        <v>2</v>
      </c>
      <c r="AF7" t="str">
        <f>_xlfn.XLOOKUP(AG7,'Cause of Death lookup'!$C$2:$C$44,'Cause of Death lookup'!$A$2:$A$44,0)</f>
        <v>Cancer</v>
      </c>
      <c r="AG7" s="8" t="s">
        <v>139</v>
      </c>
      <c r="AH7" s="6">
        <v>6084</v>
      </c>
      <c r="AI7" s="6">
        <f t="shared" si="4"/>
        <v>2</v>
      </c>
      <c r="AK7" t="str">
        <f>_xlfn.XLOOKUP(AL7,'Cause of Death lookup'!$C$2:$C$44,'Cause of Death lookup'!$A$2:$A$44,0)</f>
        <v>Heart disease</v>
      </c>
      <c r="AL7" s="8" t="s">
        <v>127</v>
      </c>
      <c r="AM7" s="6">
        <v>9599</v>
      </c>
      <c r="AN7" s="6">
        <f t="shared" si="5"/>
        <v>2</v>
      </c>
      <c r="AP7" t="str">
        <f>_xlfn.XLOOKUP(AQ7,'Cause of Death lookup'!$C$2:$C$44,'Cause of Death lookup'!$A$2:$A$44,0)</f>
        <v>Heart disease</v>
      </c>
      <c r="AQ7" s="8" t="s">
        <v>127</v>
      </c>
      <c r="AR7" s="6">
        <v>24682</v>
      </c>
      <c r="AS7" s="6">
        <f t="shared" si="6"/>
        <v>2</v>
      </c>
      <c r="AU7" t="str">
        <f>_xlfn.XLOOKUP(AV7,'Cause of Death lookup'!$C$2:$C$44,'Cause of Death lookup'!$A$2:$A$44,0)</f>
        <v>Heart disease</v>
      </c>
      <c r="AV7" s="8" t="s">
        <v>127</v>
      </c>
      <c r="AW7" s="6">
        <v>42469</v>
      </c>
      <c r="AX7" s="6">
        <f t="shared" si="7"/>
        <v>2</v>
      </c>
      <c r="AZ7" t="str">
        <f>_xlfn.XLOOKUP(BA7,'Cause of Death lookup'!$C$2:$C$44,'Cause of Death lookup'!$A$2:$A$44,0)</f>
        <v>Heart disease</v>
      </c>
      <c r="BA7" s="8" t="s">
        <v>127</v>
      </c>
      <c r="BB7" s="6">
        <v>68863</v>
      </c>
      <c r="BC7" s="6">
        <f t="shared" si="8"/>
        <v>2</v>
      </c>
      <c r="BE7" t="str">
        <f>_xlfn.XLOOKUP(BF7,'Cause of Death lookup'!$C$2:$C$44,'Cause of Death lookup'!$A$2:$A$44,0)</f>
        <v>Alzheimers</v>
      </c>
      <c r="BF7" s="8" t="s">
        <v>224</v>
      </c>
      <c r="BG7" s="6">
        <v>58489</v>
      </c>
      <c r="BH7" s="6">
        <f t="shared" si="9"/>
        <v>2</v>
      </c>
    </row>
    <row r="8" spans="1:60" x14ac:dyDescent="0.35">
      <c r="B8" t="str">
        <f>_xlfn.XLOOKUP(C8,'Cause of Death lookup'!$C$2:$C$44,'Cause of Death lookup'!$A$2:$A$44,0)</f>
        <v>Stroke</v>
      </c>
      <c r="C8" s="4" t="s">
        <v>107</v>
      </c>
      <c r="D8" s="6">
        <v>84966</v>
      </c>
      <c r="G8" t="str">
        <f>_xlfn.XLOOKUP(H8,'Cause of Death lookup'!$C$2:$C$44,'Cause of Death lookup'!$A$2:$A$44,0)</f>
        <v>Accidents</v>
      </c>
      <c r="H8" s="8" t="s">
        <v>79</v>
      </c>
      <c r="I8" s="6">
        <v>479</v>
      </c>
      <c r="J8" s="6">
        <f t="shared" si="0"/>
        <v>3</v>
      </c>
      <c r="L8" t="str">
        <f>_xlfn.XLOOKUP(M8,'Cause of Death lookup'!$C$2:$C$44,'Cause of Death lookup'!$A$2:$A$44,0)</f>
        <v>Cancer</v>
      </c>
      <c r="M8" s="8" t="s">
        <v>139</v>
      </c>
      <c r="N8" s="6">
        <v>143</v>
      </c>
      <c r="O8" s="6">
        <f t="shared" si="10"/>
        <v>3</v>
      </c>
      <c r="P8" s="6"/>
      <c r="Q8" t="str">
        <f>_xlfn.XLOOKUP(R8,'Cause of Death lookup'!$C$2:$C$44,'Cause of Death lookup'!$A$2:$A$44,0)</f>
        <v>Suicide</v>
      </c>
      <c r="R8" s="8" t="s">
        <v>65</v>
      </c>
      <c r="S8" s="6">
        <v>211</v>
      </c>
      <c r="T8" s="6">
        <f t="shared" si="1"/>
        <v>3</v>
      </c>
      <c r="V8" t="str">
        <f>_xlfn.XLOOKUP(W8,'Cause of Death lookup'!$C$2:$C$44,'Cause of Death lookup'!$A$2:$A$44,0)</f>
        <v>Homicide</v>
      </c>
      <c r="W8" s="8" t="s">
        <v>61</v>
      </c>
      <c r="X8" s="6">
        <v>686</v>
      </c>
      <c r="Y8" s="6">
        <f t="shared" si="2"/>
        <v>3</v>
      </c>
      <c r="Z8" s="6"/>
      <c r="AA8" t="str">
        <f>_xlfn.XLOOKUP(AB8,'Cause of Death lookup'!$C$2:$C$44,'Cause of Death lookup'!$A$2:$A$44,0)</f>
        <v>Suicide</v>
      </c>
      <c r="AB8" s="8" t="s">
        <v>65</v>
      </c>
      <c r="AC8" s="6">
        <v>1670</v>
      </c>
      <c r="AD8" s="6">
        <f t="shared" si="3"/>
        <v>3</v>
      </c>
      <c r="AF8" t="str">
        <f>_xlfn.XLOOKUP(AG8,'Cause of Death lookup'!$C$2:$C$44,'Cause of Death lookup'!$A$2:$A$44,0)</f>
        <v>Heart disease</v>
      </c>
      <c r="AG8" s="8" t="s">
        <v>127</v>
      </c>
      <c r="AH8" s="6">
        <v>3313</v>
      </c>
      <c r="AI8" s="6">
        <f t="shared" si="4"/>
        <v>3</v>
      </c>
      <c r="AK8" t="str">
        <f>_xlfn.XLOOKUP(AL8,'Cause of Death lookup'!$C$2:$C$44,'Cause of Death lookup'!$A$2:$A$44,0)</f>
        <v>Accidents</v>
      </c>
      <c r="AL8" s="8" t="s">
        <v>79</v>
      </c>
      <c r="AM8" s="6">
        <v>6926</v>
      </c>
      <c r="AN8" s="6">
        <f t="shared" si="5"/>
        <v>3</v>
      </c>
      <c r="AP8" t="str">
        <f>_xlfn.XLOOKUP(AQ8,'Cause of Death lookup'!$C$2:$C$44,'Cause of Death lookup'!$A$2:$A$44,0)</f>
        <v>Chronic lower respiratory disease</v>
      </c>
      <c r="AQ8" s="8" t="s">
        <v>99</v>
      </c>
      <c r="AR8" s="6">
        <v>9154</v>
      </c>
      <c r="AS8" s="6">
        <f t="shared" si="6"/>
        <v>3</v>
      </c>
      <c r="AU8" t="str">
        <f>_xlfn.XLOOKUP(AV8,'Cause of Death lookup'!$C$2:$C$44,'Cause of Death lookup'!$A$2:$A$44,0)</f>
        <v>Chronic lower respiratory disease</v>
      </c>
      <c r="AV8" s="8" t="s">
        <v>99</v>
      </c>
      <c r="AW8" s="6">
        <v>18810</v>
      </c>
      <c r="AX8" s="6">
        <f t="shared" si="7"/>
        <v>3</v>
      </c>
      <c r="AZ8" t="str">
        <f>_xlfn.XLOOKUP(BA8,'Cause of Death lookup'!$C$2:$C$44,'Cause of Death lookup'!$A$2:$A$44,0)</f>
        <v>Chronic lower respiratory disease</v>
      </c>
      <c r="BA8" s="8" t="s">
        <v>99</v>
      </c>
      <c r="BB8" s="6">
        <v>27008</v>
      </c>
      <c r="BC8" s="6">
        <f t="shared" si="8"/>
        <v>3</v>
      </c>
      <c r="BE8" t="str">
        <f>_xlfn.XLOOKUP(BF8,'Cause of Death lookup'!$C$2:$C$44,'Cause of Death lookup'!$A$2:$A$44,0)</f>
        <v>Cancer</v>
      </c>
      <c r="BF8" s="8" t="s">
        <v>139</v>
      </c>
      <c r="BG8" s="6">
        <v>53378</v>
      </c>
      <c r="BH8" s="6">
        <f t="shared" si="9"/>
        <v>3</v>
      </c>
    </row>
    <row r="9" spans="1:60" x14ac:dyDescent="0.35">
      <c r="B9" t="str">
        <f>_xlfn.XLOOKUP(C9,'Cause of Death lookup'!$C$2:$C$44,'Cause of Death lookup'!$A$2:$A$44,0)</f>
        <v>Chronic lower respiratory disease</v>
      </c>
      <c r="C9" s="4" t="s">
        <v>99</v>
      </c>
      <c r="D9" s="6">
        <v>84230</v>
      </c>
      <c r="G9" t="str">
        <f>_xlfn.XLOOKUP(H9,'Cause of Death lookup'!$C$2:$C$44,'Cause of Death lookup'!$A$2:$A$44,0)</f>
        <v>Heart disease</v>
      </c>
      <c r="H9" s="8" t="s">
        <v>127</v>
      </c>
      <c r="I9" s="6">
        <v>139</v>
      </c>
      <c r="J9" s="6">
        <f t="shared" si="0"/>
        <v>4</v>
      </c>
      <c r="L9" t="str">
        <f>_xlfn.XLOOKUP(M9,'Cause of Death lookup'!$C$2:$C$44,'Cause of Death lookup'!$A$2:$A$44,0)</f>
        <v>Homicide</v>
      </c>
      <c r="M9" s="8" t="s">
        <v>61</v>
      </c>
      <c r="N9" s="6">
        <v>142</v>
      </c>
      <c r="O9" s="6">
        <f t="shared" si="10"/>
        <v>4</v>
      </c>
      <c r="P9" s="6"/>
      <c r="Q9" t="str">
        <f>_xlfn.XLOOKUP(R9,'Cause of Death lookup'!$C$2:$C$44,'Cause of Death lookup'!$A$2:$A$44,0)</f>
        <v>Congenital anomalies</v>
      </c>
      <c r="R9" s="8" t="s">
        <v>164</v>
      </c>
      <c r="S9" s="6">
        <v>190</v>
      </c>
      <c r="T9" s="6">
        <f t="shared" si="1"/>
        <v>4</v>
      </c>
      <c r="V9" t="str">
        <f>_xlfn.XLOOKUP(W9,'Cause of Death lookup'!$C$2:$C$44,'Cause of Death lookup'!$A$2:$A$44,0)</f>
        <v>Cancer</v>
      </c>
      <c r="W9" s="8" t="s">
        <v>139</v>
      </c>
      <c r="X9" s="6">
        <v>516</v>
      </c>
      <c r="Y9" s="6">
        <f t="shared" si="2"/>
        <v>4</v>
      </c>
      <c r="Z9" s="6"/>
      <c r="AA9" t="str">
        <f>_xlfn.XLOOKUP(AB9,'Cause of Death lookup'!$C$2:$C$44,'Cause of Death lookup'!$A$2:$A$44,0)</f>
        <v>Heart disease</v>
      </c>
      <c r="AB9" s="8" t="s">
        <v>127</v>
      </c>
      <c r="AC9" s="6">
        <v>1220</v>
      </c>
      <c r="AD9" s="6">
        <f t="shared" si="3"/>
        <v>4</v>
      </c>
      <c r="AF9" t="str">
        <f>_xlfn.XLOOKUP(AG9,'Cause of Death lookup'!$C$2:$C$44,'Cause of Death lookup'!$A$2:$A$44,0)</f>
        <v>Suicide</v>
      </c>
      <c r="AG9" s="8" t="s">
        <v>65</v>
      </c>
      <c r="AH9" s="6">
        <v>1742</v>
      </c>
      <c r="AI9" s="6">
        <f t="shared" si="4"/>
        <v>4</v>
      </c>
      <c r="AK9" t="str">
        <f>_xlfn.XLOOKUP(AL9,'Cause of Death lookup'!$C$2:$C$44,'Cause of Death lookup'!$A$2:$A$44,0)</f>
        <v>Liver disease</v>
      </c>
      <c r="AL9" s="8" t="s">
        <v>93</v>
      </c>
      <c r="AM9" s="6">
        <v>2825</v>
      </c>
      <c r="AN9" s="6">
        <f t="shared" si="5"/>
        <v>4</v>
      </c>
      <c r="AP9" t="str">
        <f>_xlfn.XLOOKUP(AQ9,'Cause of Death lookup'!$C$2:$C$44,'Cause of Death lookup'!$A$2:$A$44,0)</f>
        <v>Accidents</v>
      </c>
      <c r="AQ9" s="8" t="s">
        <v>79</v>
      </c>
      <c r="AR9" s="6">
        <v>7171</v>
      </c>
      <c r="AS9" s="6">
        <f t="shared" si="6"/>
        <v>4</v>
      </c>
      <c r="AU9" t="str">
        <f>_xlfn.XLOOKUP(AV9,'Cause of Death lookup'!$C$2:$C$44,'Cause of Death lookup'!$A$2:$A$44,0)</f>
        <v>Stroke</v>
      </c>
      <c r="AV9" s="8" t="s">
        <v>107</v>
      </c>
      <c r="AW9" s="6">
        <v>10775</v>
      </c>
      <c r="AX9" s="6">
        <f t="shared" si="7"/>
        <v>4</v>
      </c>
      <c r="AZ9" t="str">
        <f>_xlfn.XLOOKUP(BA9,'Cause of Death lookup'!$C$2:$C$44,'Cause of Death lookup'!$A$2:$A$44,0)</f>
        <v>Stroke</v>
      </c>
      <c r="BA9" s="8" t="s">
        <v>107</v>
      </c>
      <c r="BB9" s="6">
        <v>21464</v>
      </c>
      <c r="BC9" s="6">
        <f t="shared" si="8"/>
        <v>4</v>
      </c>
      <c r="BE9" t="str">
        <f>_xlfn.XLOOKUP(BF9,'Cause of Death lookup'!$C$2:$C$44,'Cause of Death lookup'!$A$2:$A$44,0)</f>
        <v>Stroke</v>
      </c>
      <c r="BF9" s="8" t="s">
        <v>107</v>
      </c>
      <c r="BG9" s="6">
        <v>43954</v>
      </c>
      <c r="BH9" s="6">
        <f t="shared" si="9"/>
        <v>4</v>
      </c>
    </row>
    <row r="10" spans="1:60" x14ac:dyDescent="0.35">
      <c r="B10" t="str">
        <f>_xlfn.XLOOKUP(C10,'Cause of Death lookup'!$C$2:$C$44,'Cause of Death lookup'!$A$2:$A$44,0)</f>
        <v>Alzheimers</v>
      </c>
      <c r="C10" s="4" t="s">
        <v>224</v>
      </c>
      <c r="D10" s="6">
        <v>84058</v>
      </c>
      <c r="G10" t="str">
        <f>_xlfn.XLOOKUP(H10,'Cause of Death lookup'!$C$2:$C$44,'Cause of Death lookup'!$A$2:$A$44,0)</f>
        <v>Homicide</v>
      </c>
      <c r="H10" s="8" t="s">
        <v>61</v>
      </c>
      <c r="I10" s="6">
        <v>115</v>
      </c>
      <c r="J10" s="6">
        <f t="shared" si="0"/>
        <v>5</v>
      </c>
      <c r="L10" t="str">
        <f>_xlfn.XLOOKUP(M10,'Cause of Death lookup'!$C$2:$C$44,'Cause of Death lookup'!$A$2:$A$44,0)</f>
        <v>Heart disease</v>
      </c>
      <c r="M10" s="8" t="s">
        <v>127</v>
      </c>
      <c r="N10" s="6">
        <v>57</v>
      </c>
      <c r="O10" s="6">
        <f t="shared" si="10"/>
        <v>5</v>
      </c>
      <c r="P10" s="6"/>
      <c r="Q10" t="str">
        <f>_xlfn.XLOOKUP(R10,'Cause of Death lookup'!$C$2:$C$44,'Cause of Death lookup'!$A$2:$A$44,0)</f>
        <v>Homicide</v>
      </c>
      <c r="R10" s="8" t="s">
        <v>61</v>
      </c>
      <c r="S10" s="6">
        <v>126</v>
      </c>
      <c r="T10" s="6">
        <f t="shared" si="1"/>
        <v>5</v>
      </c>
      <c r="V10" t="str">
        <f>_xlfn.XLOOKUP(W10,'Cause of Death lookup'!$C$2:$C$44,'Cause of Death lookup'!$A$2:$A$44,0)</f>
        <v>Heart disease</v>
      </c>
      <c r="W10" s="8" t="s">
        <v>127</v>
      </c>
      <c r="X10" s="6">
        <v>291</v>
      </c>
      <c r="Y10" s="6">
        <f t="shared" si="2"/>
        <v>5</v>
      </c>
      <c r="Z10" s="6"/>
      <c r="AA10" t="str">
        <f>_xlfn.XLOOKUP(AB10,'Cause of Death lookup'!$C$2:$C$44,'Cause of Death lookup'!$A$2:$A$44,0)</f>
        <v>Homicide</v>
      </c>
      <c r="AB10" s="8" t="s">
        <v>61</v>
      </c>
      <c r="AC10" s="6">
        <v>872</v>
      </c>
      <c r="AD10" s="6">
        <f t="shared" si="3"/>
        <v>5</v>
      </c>
      <c r="AF10" t="str">
        <f>_xlfn.XLOOKUP(AG10,'Cause of Death lookup'!$C$2:$C$44,'Cause of Death lookup'!$A$2:$A$44,0)</f>
        <v>Liver disease</v>
      </c>
      <c r="AG10" s="8" t="s">
        <v>93</v>
      </c>
      <c r="AH10" s="6">
        <v>1171</v>
      </c>
      <c r="AI10" s="6">
        <f t="shared" si="4"/>
        <v>5</v>
      </c>
      <c r="AK10" t="str">
        <f>_xlfn.XLOOKUP(AL10,'Cause of Death lookup'!$C$2:$C$44,'Cause of Death lookup'!$A$2:$A$44,0)</f>
        <v>Diabetes</v>
      </c>
      <c r="AL10" s="8" t="s">
        <v>131</v>
      </c>
      <c r="AM10" s="6">
        <v>2364</v>
      </c>
      <c r="AN10" s="6">
        <f t="shared" si="5"/>
        <v>5</v>
      </c>
      <c r="AP10" t="str">
        <f>_xlfn.XLOOKUP(AQ10,'Cause of Death lookup'!$C$2:$C$44,'Cause of Death lookup'!$A$2:$A$44,0)</f>
        <v>Diabetes</v>
      </c>
      <c r="AQ10" s="8" t="s">
        <v>131</v>
      </c>
      <c r="AR10" s="6">
        <v>5530</v>
      </c>
      <c r="AS10" s="6">
        <f t="shared" si="6"/>
        <v>5</v>
      </c>
      <c r="AU10" t="str">
        <f>_xlfn.XLOOKUP(AV10,'Cause of Death lookup'!$C$2:$C$44,'Cause of Death lookup'!$A$2:$A$44,0)</f>
        <v>Diabetes</v>
      </c>
      <c r="AV10" s="8" t="s">
        <v>131</v>
      </c>
      <c r="AW10" s="6">
        <v>8887</v>
      </c>
      <c r="AX10" s="6">
        <f t="shared" si="7"/>
        <v>5</v>
      </c>
      <c r="AZ10" t="str">
        <f>_xlfn.XLOOKUP(BA10,'Cause of Death lookup'!$C$2:$C$44,'Cause of Death lookup'!$A$2:$A$44,0)</f>
        <v>Alzheimers</v>
      </c>
      <c r="BA10" s="8" t="s">
        <v>224</v>
      </c>
      <c r="BB10" s="6">
        <v>20450</v>
      </c>
      <c r="BC10" s="6">
        <f t="shared" si="8"/>
        <v>5</v>
      </c>
      <c r="BE10" t="str">
        <f>_xlfn.XLOOKUP(BF10,'Cause of Death lookup'!$C$2:$C$44,'Cause of Death lookup'!$A$2:$A$44,0)</f>
        <v>Chronic lower respiratory disease</v>
      </c>
      <c r="BF10" s="8" t="s">
        <v>99</v>
      </c>
      <c r="BG10" s="6">
        <v>26645</v>
      </c>
      <c r="BH10" s="6">
        <f t="shared" si="9"/>
        <v>5</v>
      </c>
    </row>
    <row r="11" spans="1:60" x14ac:dyDescent="0.35">
      <c r="B11" t="str">
        <f>_xlfn.XLOOKUP(C11,'Cause of Death lookup'!$C$2:$C$44,'Cause of Death lookup'!$A$2:$A$44,0)</f>
        <v>Accidents</v>
      </c>
      <c r="C11" s="4" t="s">
        <v>79</v>
      </c>
      <c r="D11" s="6">
        <v>59238</v>
      </c>
      <c r="G11" t="str">
        <f>_xlfn.XLOOKUP(H11,'Cause of Death lookup'!$C$2:$C$44,'Cause of Death lookup'!$A$2:$A$44,0)</f>
        <v>Flu/pneumonia</v>
      </c>
      <c r="H11" s="8" t="s">
        <v>103</v>
      </c>
      <c r="I11" s="6">
        <v>74</v>
      </c>
      <c r="J11" s="6">
        <f t="shared" si="0"/>
        <v>6</v>
      </c>
      <c r="L11" t="str">
        <f>_xlfn.XLOOKUP(M11,'Cause of Death lookup'!$C$2:$C$44,'Cause of Death lookup'!$A$2:$A$44,0)</f>
        <v>Flu/pneumonia</v>
      </c>
      <c r="M11" s="8" t="s">
        <v>103</v>
      </c>
      <c r="N11" s="6">
        <v>53</v>
      </c>
      <c r="O11" s="6">
        <f t="shared" si="10"/>
        <v>6</v>
      </c>
      <c r="P11" s="6"/>
      <c r="Q11" t="str">
        <f>_xlfn.XLOOKUP(R11,'Cause of Death lookup'!$C$2:$C$44,'Cause of Death lookup'!$A$2:$A$44,0)</f>
        <v>Heart disease</v>
      </c>
      <c r="R11" s="8" t="s">
        <v>127</v>
      </c>
      <c r="S11" s="6">
        <v>78</v>
      </c>
      <c r="T11" s="6">
        <f t="shared" si="1"/>
        <v>6</v>
      </c>
      <c r="V11" t="str">
        <f>_xlfn.XLOOKUP(W11,'Cause of Death lookup'!$C$2:$C$44,'Cause of Death lookup'!$A$2:$A$44,0)</f>
        <v>Pregnancy-related</v>
      </c>
      <c r="W11" s="8" t="s">
        <v>304</v>
      </c>
      <c r="X11" s="6">
        <v>151</v>
      </c>
      <c r="Y11" s="6">
        <f t="shared" si="2"/>
        <v>6</v>
      </c>
      <c r="Z11" s="6"/>
      <c r="AA11" t="str">
        <f>_xlfn.XLOOKUP(AB11,'Cause of Death lookup'!$C$2:$C$44,'Cause of Death lookup'!$A$2:$A$44,0)</f>
        <v>Liver disease</v>
      </c>
      <c r="AB11" s="8" t="s">
        <v>93</v>
      </c>
      <c r="AC11" s="6">
        <v>424</v>
      </c>
      <c r="AD11" s="6">
        <f t="shared" si="3"/>
        <v>6</v>
      </c>
      <c r="AF11" t="str">
        <f>_xlfn.XLOOKUP(AG11,'Cause of Death lookup'!$C$2:$C$44,'Cause of Death lookup'!$A$2:$A$44,0)</f>
        <v>Diabetes</v>
      </c>
      <c r="AG11" s="8" t="s">
        <v>131</v>
      </c>
      <c r="AH11" s="6">
        <v>860</v>
      </c>
      <c r="AI11" s="6">
        <f t="shared" si="4"/>
        <v>6</v>
      </c>
      <c r="AK11" t="str">
        <f>_xlfn.XLOOKUP(AL11,'Cause of Death lookup'!$C$2:$C$44,'Cause of Death lookup'!$A$2:$A$44,0)</f>
        <v>Stroke</v>
      </c>
      <c r="AL11" s="8" t="s">
        <v>107</v>
      </c>
      <c r="AM11" s="6">
        <v>2183</v>
      </c>
      <c r="AN11" s="6">
        <f t="shared" si="5"/>
        <v>6</v>
      </c>
      <c r="AP11" t="str">
        <f>_xlfn.XLOOKUP(AQ11,'Cause of Death lookup'!$C$2:$C$44,'Cause of Death lookup'!$A$2:$A$44,0)</f>
        <v>Stroke</v>
      </c>
      <c r="AQ11" s="8" t="s">
        <v>107</v>
      </c>
      <c r="AR11" s="6">
        <v>5438</v>
      </c>
      <c r="AS11" s="6">
        <f t="shared" si="6"/>
        <v>6</v>
      </c>
      <c r="AU11" t="str">
        <f>_xlfn.XLOOKUP(AV11,'Cause of Death lookup'!$C$2:$C$44,'Cause of Death lookup'!$A$2:$A$44,0)</f>
        <v>Accidents</v>
      </c>
      <c r="AV11" s="8" t="s">
        <v>79</v>
      </c>
      <c r="AW11" s="6">
        <v>5460</v>
      </c>
      <c r="AX11" s="6">
        <f t="shared" si="7"/>
        <v>6</v>
      </c>
      <c r="AZ11" t="str">
        <f>_xlfn.XLOOKUP(BA11,'Cause of Death lookup'!$C$2:$C$44,'Cause of Death lookup'!$A$2:$A$44,0)</f>
        <v>Diabetes</v>
      </c>
      <c r="BA11" s="8" t="s">
        <v>131</v>
      </c>
      <c r="BB11" s="6">
        <v>9622</v>
      </c>
      <c r="BC11" s="6">
        <f t="shared" si="8"/>
        <v>6</v>
      </c>
      <c r="BE11" t="str">
        <f>_xlfn.XLOOKUP(BF11,'Cause of Death lookup'!$C$2:$C$44,'Cause of Death lookup'!$A$2:$A$44,0)</f>
        <v>Flu/pneumonia</v>
      </c>
      <c r="BF11" s="8" t="s">
        <v>103</v>
      </c>
      <c r="BG11" s="6">
        <v>14488</v>
      </c>
      <c r="BH11" s="6">
        <f t="shared" si="9"/>
        <v>6</v>
      </c>
    </row>
    <row r="12" spans="1:60" x14ac:dyDescent="0.35">
      <c r="B12" t="str">
        <f>_xlfn.XLOOKUP(C12,'Cause of Death lookup'!$C$2:$C$44,'Cause of Death lookup'!$A$2:$A$44,0)</f>
        <v>Diabetes</v>
      </c>
      <c r="C12" s="4" t="s">
        <v>131</v>
      </c>
      <c r="D12" s="6">
        <v>37391</v>
      </c>
      <c r="G12" t="str">
        <f>_xlfn.XLOOKUP(H12,'Cause of Death lookup'!$C$2:$C$44,'Cause of Death lookup'!$A$2:$A$44,0)</f>
        <v>Septicemia</v>
      </c>
      <c r="H12" s="8" t="s">
        <v>143</v>
      </c>
      <c r="I12" s="6">
        <v>66</v>
      </c>
      <c r="J12" s="6">
        <f t="shared" si="0"/>
        <v>7</v>
      </c>
      <c r="L12" t="str">
        <f>_xlfn.XLOOKUP(M12,'Cause of Death lookup'!$C$2:$C$44,'Cause of Death lookup'!$A$2:$A$44,0)</f>
        <v>Septicemia</v>
      </c>
      <c r="M12" s="8" t="s">
        <v>143</v>
      </c>
      <c r="N12" s="6">
        <v>33</v>
      </c>
      <c r="O12" s="6">
        <f t="shared" si="10"/>
        <v>7</v>
      </c>
      <c r="P12" s="6"/>
      <c r="Q12" t="str">
        <f>_xlfn.XLOOKUP(R12,'Cause of Death lookup'!$C$2:$C$44,'Cause of Death lookup'!$A$2:$A$44,0)</f>
        <v>Flu/pneumonia</v>
      </c>
      <c r="R12" s="8" t="s">
        <v>103</v>
      </c>
      <c r="S12" s="6">
        <v>67</v>
      </c>
      <c r="T12" s="6">
        <f t="shared" si="1"/>
        <v>7</v>
      </c>
      <c r="V12" t="str">
        <f>_xlfn.XLOOKUP(W12,'Cause of Death lookup'!$C$2:$C$44,'Cause of Death lookup'!$A$2:$A$44,0)</f>
        <v>Congenital anomalies</v>
      </c>
      <c r="W12" s="8" t="s">
        <v>164</v>
      </c>
      <c r="X12" s="6">
        <v>133</v>
      </c>
      <c r="Y12" s="6">
        <f t="shared" si="2"/>
        <v>7</v>
      </c>
      <c r="Z12" s="6"/>
      <c r="AA12" t="str">
        <f>_xlfn.XLOOKUP(AB12,'Cause of Death lookup'!$C$2:$C$44,'Cause of Death lookup'!$A$2:$A$44,0)</f>
        <v>Pregnancy-related</v>
      </c>
      <c r="AB12" s="8" t="s">
        <v>304</v>
      </c>
      <c r="AC12" s="6">
        <v>421</v>
      </c>
      <c r="AD12" s="6">
        <f t="shared" si="3"/>
        <v>7</v>
      </c>
      <c r="AF12" t="str">
        <f>_xlfn.XLOOKUP(AG12,'Cause of Death lookup'!$C$2:$C$44,'Cause of Death lookup'!$A$2:$A$44,0)</f>
        <v>Stroke</v>
      </c>
      <c r="AG12" s="8" t="s">
        <v>107</v>
      </c>
      <c r="AH12" s="6">
        <v>742</v>
      </c>
      <c r="AI12" s="6">
        <f t="shared" si="4"/>
        <v>7</v>
      </c>
      <c r="AK12" t="str">
        <f>_xlfn.XLOOKUP(AL12,'Cause of Death lookup'!$C$2:$C$44,'Cause of Death lookup'!$A$2:$A$44,0)</f>
        <v>Suicide</v>
      </c>
      <c r="AL12" s="8" t="s">
        <v>65</v>
      </c>
      <c r="AM12" s="6">
        <v>2143</v>
      </c>
      <c r="AN12" s="6">
        <f t="shared" si="5"/>
        <v>7</v>
      </c>
      <c r="AP12" t="str">
        <f>_xlfn.XLOOKUP(AQ12,'Cause of Death lookup'!$C$2:$C$44,'Cause of Death lookup'!$A$2:$A$44,0)</f>
        <v>Liver disease</v>
      </c>
      <c r="AQ12" s="8" t="s">
        <v>93</v>
      </c>
      <c r="AR12" s="6">
        <v>4521</v>
      </c>
      <c r="AS12" s="6">
        <f t="shared" si="6"/>
        <v>7</v>
      </c>
      <c r="AU12" t="str">
        <f>_xlfn.XLOOKUP(AV12,'Cause of Death lookup'!$C$2:$C$44,'Cause of Death lookup'!$A$2:$A$44,0)</f>
        <v>Kidney disease</v>
      </c>
      <c r="AV12" s="8" t="s">
        <v>89</v>
      </c>
      <c r="AW12" s="6">
        <v>4881</v>
      </c>
      <c r="AX12" s="6">
        <f t="shared" si="7"/>
        <v>7</v>
      </c>
      <c r="AZ12" t="str">
        <f>_xlfn.XLOOKUP(BA12,'Cause of Death lookup'!$C$2:$C$44,'Cause of Death lookup'!$A$2:$A$44,0)</f>
        <v>Accidents</v>
      </c>
      <c r="BA12" s="8" t="s">
        <v>79</v>
      </c>
      <c r="BB12" s="6">
        <v>7595</v>
      </c>
      <c r="BC12" s="6">
        <f t="shared" si="8"/>
        <v>7</v>
      </c>
      <c r="BE12" t="str">
        <f>_xlfn.XLOOKUP(BF12,'Cause of Death lookup'!$C$2:$C$44,'Cause of Death lookup'!$A$2:$A$44,0)</f>
        <v>Accidents</v>
      </c>
      <c r="BF12" s="8" t="s">
        <v>79</v>
      </c>
      <c r="BG12" s="6">
        <v>14224</v>
      </c>
      <c r="BH12" s="6">
        <f t="shared" si="9"/>
        <v>7</v>
      </c>
    </row>
    <row r="13" spans="1:60" x14ac:dyDescent="0.35">
      <c r="B13" t="str">
        <f>_xlfn.XLOOKUP(C13,'Cause of Death lookup'!$C$2:$C$44,'Cause of Death lookup'!$A$2:$A$44,0)</f>
        <v>Flu/pneumonia</v>
      </c>
      <c r="C13" s="4" t="s">
        <v>103</v>
      </c>
      <c r="D13" s="6">
        <v>30436</v>
      </c>
      <c r="G13" t="str">
        <f>_xlfn.XLOOKUP(H13,'Cause of Death lookup'!$C$2:$C$44,'Cause of Death lookup'!$A$2:$A$44,0)</f>
        <v>Stroke</v>
      </c>
      <c r="H13" s="8" t="s">
        <v>107</v>
      </c>
      <c r="I13" s="6">
        <v>43</v>
      </c>
      <c r="J13" s="6">
        <f t="shared" si="0"/>
        <v>8</v>
      </c>
      <c r="L13" t="str">
        <f>_xlfn.XLOOKUP(M13,'Cause of Death lookup'!$C$2:$C$44,'Cause of Death lookup'!$A$2:$A$44,0)</f>
        <v>Perinatal period</v>
      </c>
      <c r="M13" s="8" t="s">
        <v>85</v>
      </c>
      <c r="N13" s="6">
        <v>22</v>
      </c>
      <c r="O13" s="6">
        <f t="shared" si="10"/>
        <v>8</v>
      </c>
      <c r="P13" s="6"/>
      <c r="Q13" t="str">
        <f>_xlfn.XLOOKUP(R13,'Cause of Death lookup'!$C$2:$C$44,'Cause of Death lookup'!$A$2:$A$44,0)</f>
        <v>Chronic lower respiratory disease</v>
      </c>
      <c r="R13" s="8" t="s">
        <v>99</v>
      </c>
      <c r="S13" s="6">
        <v>62</v>
      </c>
      <c r="T13" s="6">
        <f t="shared" si="1"/>
        <v>8</v>
      </c>
      <c r="V13" t="str">
        <f>_xlfn.XLOOKUP(W13,'Cause of Death lookup'!$C$2:$C$44,'Cause of Death lookup'!$A$2:$A$44,0)</f>
        <v>Diabetes</v>
      </c>
      <c r="W13" s="8" t="s">
        <v>131</v>
      </c>
      <c r="X13" s="6">
        <v>116</v>
      </c>
      <c r="Y13" s="6">
        <f t="shared" si="2"/>
        <v>8</v>
      </c>
      <c r="Z13" s="6"/>
      <c r="AA13" t="str">
        <f>_xlfn.XLOOKUP(AB13,'Cause of Death lookup'!$C$2:$C$44,'Cause of Death lookup'!$A$2:$A$44,0)</f>
        <v>Diabetes</v>
      </c>
      <c r="AB13" s="8" t="s">
        <v>131</v>
      </c>
      <c r="AC13" s="6">
        <v>346</v>
      </c>
      <c r="AD13" s="6">
        <f t="shared" si="3"/>
        <v>8</v>
      </c>
      <c r="AF13" t="str">
        <f>_xlfn.XLOOKUP(AG13,'Cause of Death lookup'!$C$2:$C$44,'Cause of Death lookup'!$A$2:$A$44,0)</f>
        <v>Homicide</v>
      </c>
      <c r="AG13" s="8" t="s">
        <v>61</v>
      </c>
      <c r="AH13" s="6">
        <v>651</v>
      </c>
      <c r="AI13" s="6">
        <f t="shared" si="4"/>
        <v>8</v>
      </c>
      <c r="AK13" t="str">
        <f>_xlfn.XLOOKUP(AL13,'Cause of Death lookup'!$C$2:$C$44,'Cause of Death lookup'!$A$2:$A$44,0)</f>
        <v>Chronic lower respiratory disease</v>
      </c>
      <c r="AL13" s="8" t="s">
        <v>99</v>
      </c>
      <c r="AM13" s="6">
        <v>1989</v>
      </c>
      <c r="AN13" s="6">
        <f t="shared" si="5"/>
        <v>8</v>
      </c>
      <c r="AP13" t="str">
        <f>_xlfn.XLOOKUP(AQ13,'Cause of Death lookup'!$C$2:$C$44,'Cause of Death lookup'!$A$2:$A$44,0)</f>
        <v>Septicemia</v>
      </c>
      <c r="AQ13" s="8" t="s">
        <v>143</v>
      </c>
      <c r="AR13" s="6">
        <v>2755</v>
      </c>
      <c r="AS13" s="6">
        <f t="shared" si="6"/>
        <v>8</v>
      </c>
      <c r="AU13" t="str">
        <f>_xlfn.XLOOKUP(AV13,'Cause of Death lookup'!$C$2:$C$44,'Cause of Death lookup'!$A$2:$A$44,0)</f>
        <v>Septicemia</v>
      </c>
      <c r="AV13" s="8" t="s">
        <v>143</v>
      </c>
      <c r="AW13" s="6">
        <v>4397</v>
      </c>
      <c r="AX13" s="6">
        <f t="shared" si="7"/>
        <v>8</v>
      </c>
      <c r="AZ13" t="str">
        <f>_xlfn.XLOOKUP(BA13,'Cause of Death lookup'!$C$2:$C$44,'Cause of Death lookup'!$A$2:$A$44,0)</f>
        <v>Flu/pneumonia</v>
      </c>
      <c r="BA13" s="8" t="s">
        <v>103</v>
      </c>
      <c r="BB13" s="6">
        <v>7086</v>
      </c>
      <c r="BC13" s="6">
        <f t="shared" si="8"/>
        <v>8</v>
      </c>
      <c r="BE13" t="str">
        <f>_xlfn.XLOOKUP(BF13,'Cause of Death lookup'!$C$2:$C$44,'Cause of Death lookup'!$A$2:$A$44,0)</f>
        <v>Hypertension</v>
      </c>
      <c r="BF13" s="8" t="s">
        <v>212</v>
      </c>
      <c r="BG13" s="6">
        <v>10233</v>
      </c>
      <c r="BH13" s="6">
        <f t="shared" si="9"/>
        <v>8</v>
      </c>
    </row>
    <row r="14" spans="1:60" x14ac:dyDescent="0.35">
      <c r="B14" t="str">
        <f>_xlfn.XLOOKUP(C14,'Cause of Death lookup'!$C$2:$C$44,'Cause of Death lookup'!$A$2:$A$44,0)</f>
        <v>Kidney disease</v>
      </c>
      <c r="C14" s="4" t="s">
        <v>89</v>
      </c>
      <c r="D14" s="6">
        <v>24658</v>
      </c>
      <c r="G14" t="str">
        <f>_xlfn.XLOOKUP(H14,'Cause of Death lookup'!$C$2:$C$44,'Cause of Death lookup'!$A$2:$A$44,0)</f>
        <v>Kidney disease</v>
      </c>
      <c r="H14" s="8" t="s">
        <v>89</v>
      </c>
      <c r="I14" s="6">
        <v>31</v>
      </c>
      <c r="J14" s="6">
        <f t="shared" si="0"/>
        <v>9</v>
      </c>
      <c r="L14" t="str">
        <f>_xlfn.XLOOKUP(M14,'Cause of Death lookup'!$C$2:$C$44,'Cause of Death lookup'!$A$2:$A$44,0)</f>
        <v>Stroke</v>
      </c>
      <c r="M14" s="8" t="s">
        <v>107</v>
      </c>
      <c r="N14" s="6">
        <v>22</v>
      </c>
      <c r="O14" s="6">
        <f t="shared" si="10"/>
        <v>8</v>
      </c>
      <c r="P14" s="6"/>
      <c r="Q14" t="str">
        <f>_xlfn.XLOOKUP(R14,'Cause of Death lookup'!$C$2:$C$44,'Cause of Death lookup'!$A$2:$A$44,0)</f>
        <v>Stroke</v>
      </c>
      <c r="R14" s="8" t="s">
        <v>107</v>
      </c>
      <c r="S14" s="6">
        <v>37</v>
      </c>
      <c r="T14" s="6">
        <f t="shared" si="1"/>
        <v>9</v>
      </c>
      <c r="V14" t="str">
        <f>_xlfn.XLOOKUP(W14,'Cause of Death lookup'!$C$2:$C$44,'Cause of Death lookup'!$A$2:$A$44,0)</f>
        <v>Chronic lower respiratory disease</v>
      </c>
      <c r="W14" s="8" t="s">
        <v>99</v>
      </c>
      <c r="X14" s="6">
        <v>75</v>
      </c>
      <c r="Y14" s="6">
        <f t="shared" si="2"/>
        <v>9</v>
      </c>
      <c r="Z14" s="6"/>
      <c r="AA14" t="str">
        <f>_xlfn.XLOOKUP(AB14,'Cause of Death lookup'!$C$2:$C$44,'Cause of Death lookup'!$A$2:$A$44,0)</f>
        <v>Stroke</v>
      </c>
      <c r="AB14" s="8" t="s">
        <v>107</v>
      </c>
      <c r="AC14" s="6">
        <v>239</v>
      </c>
      <c r="AD14" s="6">
        <f t="shared" si="3"/>
        <v>9</v>
      </c>
      <c r="AF14" t="str">
        <f>_xlfn.XLOOKUP(AG14,'Cause of Death lookup'!$C$2:$C$44,'Cause of Death lookup'!$A$2:$A$44,0)</f>
        <v>Flu/pneumonia</v>
      </c>
      <c r="AG14" s="8" t="s">
        <v>103</v>
      </c>
      <c r="AH14" s="6">
        <v>448</v>
      </c>
      <c r="AI14" s="6">
        <f t="shared" si="4"/>
        <v>9</v>
      </c>
      <c r="AK14" t="str">
        <f>_xlfn.XLOOKUP(AL14,'Cause of Death lookup'!$C$2:$C$44,'Cause of Death lookup'!$A$2:$A$44,0)</f>
        <v>Septicemia</v>
      </c>
      <c r="AL14" s="8" t="s">
        <v>143</v>
      </c>
      <c r="AM14" s="6">
        <v>1122</v>
      </c>
      <c r="AN14" s="6">
        <f t="shared" si="5"/>
        <v>9</v>
      </c>
      <c r="AP14" t="str">
        <f>_xlfn.XLOOKUP(AQ14,'Cause of Death lookup'!$C$2:$C$44,'Cause of Death lookup'!$A$2:$A$44,0)</f>
        <v>Flu/pneumonia</v>
      </c>
      <c r="AQ14" s="8" t="s">
        <v>103</v>
      </c>
      <c r="AR14" s="6">
        <v>2541</v>
      </c>
      <c r="AS14" s="6">
        <f t="shared" si="6"/>
        <v>9</v>
      </c>
      <c r="AU14" t="str">
        <f>_xlfn.XLOOKUP(AV14,'Cause of Death lookup'!$C$2:$C$44,'Cause of Death lookup'!$A$2:$A$44,0)</f>
        <v>Flu/pneumonia</v>
      </c>
      <c r="AV14" s="8" t="s">
        <v>103</v>
      </c>
      <c r="AW14" s="6">
        <v>4391</v>
      </c>
      <c r="AX14" s="6">
        <f t="shared" si="7"/>
        <v>9</v>
      </c>
      <c r="AZ14" t="str">
        <f>_xlfn.XLOOKUP(BA14,'Cause of Death lookup'!$C$2:$C$44,'Cause of Death lookup'!$A$2:$A$44,0)</f>
        <v>Kidney disease</v>
      </c>
      <c r="BA14" s="8" t="s">
        <v>89</v>
      </c>
      <c r="BB14" s="6">
        <v>6921</v>
      </c>
      <c r="BC14" s="6">
        <f t="shared" si="8"/>
        <v>9</v>
      </c>
      <c r="BE14" t="str">
        <f>_xlfn.XLOOKUP(BF14,'Cause of Death lookup'!$C$2:$C$44,'Cause of Death lookup'!$A$2:$A$44,0)</f>
        <v>Diabetes</v>
      </c>
      <c r="BF14" s="8" t="s">
        <v>131</v>
      </c>
      <c r="BG14" s="6">
        <v>9646</v>
      </c>
      <c r="BH14" s="6">
        <f t="shared" si="9"/>
        <v>9</v>
      </c>
    </row>
    <row r="15" spans="1:60" s="12" customFormat="1" x14ac:dyDescent="0.35">
      <c r="A15"/>
      <c r="B15" t="str">
        <f>_xlfn.XLOOKUP(C15,'Cause of Death lookup'!$C$2:$C$44,'Cause of Death lookup'!$A$2:$A$44,0)</f>
        <v>Septicemia</v>
      </c>
      <c r="C15" s="4" t="s">
        <v>143</v>
      </c>
      <c r="D15" s="6">
        <v>20898</v>
      </c>
      <c r="E15"/>
      <c r="F15"/>
      <c r="G15" t="str">
        <f>_xlfn.XLOOKUP(H15,'Cause of Death lookup'!$C$2:$C$44,'Cause of Death lookup'!$A$2:$A$44,0)</f>
        <v>Meningitis</v>
      </c>
      <c r="H15" s="13" t="s">
        <v>228</v>
      </c>
      <c r="I15" s="14">
        <v>28</v>
      </c>
      <c r="J15" s="14">
        <f t="shared" si="0"/>
        <v>10</v>
      </c>
      <c r="L15" t="str">
        <f>_xlfn.XLOOKUP(M15,'Cause of Death lookup'!$C$2:$C$44,'Cause of Death lookup'!$A$2:$A$44,0)</f>
        <v>Chronic lower respiratory disease</v>
      </c>
      <c r="M15" s="13" t="s">
        <v>99</v>
      </c>
      <c r="N15" s="14">
        <v>18</v>
      </c>
      <c r="O15" s="14">
        <f t="shared" si="10"/>
        <v>10</v>
      </c>
      <c r="P15" s="14"/>
      <c r="Q15" t="str">
        <f>_xlfn.XLOOKUP(R15,'Cause of Death lookup'!$C$2:$C$44,'Cause of Death lookup'!$A$2:$A$44,0)</f>
        <v>Septicemia</v>
      </c>
      <c r="R15" s="13" t="s">
        <v>143</v>
      </c>
      <c r="S15" s="14">
        <v>24</v>
      </c>
      <c r="T15" s="14">
        <f t="shared" si="1"/>
        <v>10</v>
      </c>
      <c r="V15" t="str">
        <f>_xlfn.XLOOKUP(W15,'Cause of Death lookup'!$C$2:$C$44,'Cause of Death lookup'!$A$2:$A$44,0)</f>
        <v>Flu/pneumonia</v>
      </c>
      <c r="W15" s="13" t="s">
        <v>103</v>
      </c>
      <c r="X15" s="14">
        <v>71</v>
      </c>
      <c r="Y15" s="14">
        <f t="shared" si="2"/>
        <v>10</v>
      </c>
      <c r="Z15" s="14"/>
      <c r="AA15" t="str">
        <f>_xlfn.XLOOKUP(AB15,'Cause of Death lookup'!$C$2:$C$44,'Cause of Death lookup'!$A$2:$A$44,0)</f>
        <v>Congenital anomalies</v>
      </c>
      <c r="AB15" s="13" t="s">
        <v>164</v>
      </c>
      <c r="AC15" s="14">
        <v>206</v>
      </c>
      <c r="AD15" s="14">
        <f t="shared" si="3"/>
        <v>10</v>
      </c>
      <c r="AF15" t="str">
        <f>_xlfn.XLOOKUP(AG15,'Cause of Death lookup'!$C$2:$C$44,'Cause of Death lookup'!$A$2:$A$44,0)</f>
        <v>Septicemia</v>
      </c>
      <c r="AG15" s="13" t="s">
        <v>143</v>
      </c>
      <c r="AH15" s="14">
        <v>409</v>
      </c>
      <c r="AI15" s="14">
        <f t="shared" si="4"/>
        <v>10</v>
      </c>
      <c r="AK15" t="str">
        <f>_xlfn.XLOOKUP(AL15,'Cause of Death lookup'!$C$2:$C$44,'Cause of Death lookup'!$A$2:$A$44,0)</f>
        <v>Flu/pneumonia</v>
      </c>
      <c r="AL15" s="13" t="s">
        <v>103</v>
      </c>
      <c r="AM15" s="14">
        <v>1030</v>
      </c>
      <c r="AN15" s="14">
        <f t="shared" si="5"/>
        <v>10</v>
      </c>
      <c r="AP15" t="str">
        <f>_xlfn.XLOOKUP(AQ15,'Cause of Death lookup'!$C$2:$C$44,'Cause of Death lookup'!$A$2:$A$44,0)</f>
        <v>Kidney disease</v>
      </c>
      <c r="AQ15" s="13" t="s">
        <v>89</v>
      </c>
      <c r="AR15" s="14">
        <v>2398</v>
      </c>
      <c r="AS15" s="14">
        <f t="shared" si="6"/>
        <v>10</v>
      </c>
      <c r="AU15" t="str">
        <f>_xlfn.XLOOKUP(AV15,'Cause of Death lookup'!$C$2:$C$44,'Cause of Death lookup'!$A$2:$A$44,0)</f>
        <v>Alzheimers</v>
      </c>
      <c r="AV15" s="13" t="s">
        <v>224</v>
      </c>
      <c r="AW15" s="14">
        <v>4360</v>
      </c>
      <c r="AX15" s="14">
        <f t="shared" si="7"/>
        <v>10</v>
      </c>
      <c r="AZ15" t="str">
        <f>_xlfn.XLOOKUP(BA15,'Cause of Death lookup'!$C$2:$C$44,'Cause of Death lookup'!$A$2:$A$44,0)</f>
        <v>Septicemia</v>
      </c>
      <c r="BA15" s="13" t="s">
        <v>143</v>
      </c>
      <c r="BB15" s="14">
        <v>5481</v>
      </c>
      <c r="BC15" s="14">
        <f t="shared" si="8"/>
        <v>10</v>
      </c>
      <c r="BE15" t="str">
        <f>_xlfn.XLOOKUP(BF15,'Cause of Death lookup'!$C$2:$C$44,'Cause of Death lookup'!$A$2:$A$44,0)</f>
        <v>Kidney disease</v>
      </c>
      <c r="BF15" s="13" t="s">
        <v>89</v>
      </c>
      <c r="BG15" s="14">
        <v>9129</v>
      </c>
      <c r="BH15" s="14">
        <f t="shared" si="9"/>
        <v>10</v>
      </c>
    </row>
    <row r="16" spans="1:60" x14ac:dyDescent="0.35">
      <c r="C16" s="4" t="s">
        <v>212</v>
      </c>
      <c r="D16" s="6">
        <v>19688</v>
      </c>
      <c r="H16" s="8" t="s">
        <v>238</v>
      </c>
      <c r="I16" s="6">
        <v>25</v>
      </c>
      <c r="J16" s="6"/>
      <c r="M16" s="8" t="s">
        <v>238</v>
      </c>
      <c r="N16" s="6">
        <v>18</v>
      </c>
      <c r="O16" s="6"/>
      <c r="P16" s="6"/>
      <c r="Q16" s="6"/>
      <c r="R16" s="8" t="s">
        <v>238</v>
      </c>
      <c r="S16" s="6">
        <v>22</v>
      </c>
      <c r="T16" s="6"/>
      <c r="W16" s="8" t="s">
        <v>107</v>
      </c>
      <c r="X16" s="6">
        <v>69</v>
      </c>
      <c r="Y16" s="14"/>
      <c r="Z16" s="6"/>
      <c r="AB16" s="8" t="s">
        <v>143</v>
      </c>
      <c r="AC16" s="6">
        <v>199</v>
      </c>
      <c r="AD16" s="6"/>
      <c r="AG16" s="8" t="s">
        <v>304</v>
      </c>
      <c r="AH16" s="6">
        <v>387</v>
      </c>
      <c r="AI16" s="14">
        <f t="shared" si="4"/>
        <v>11</v>
      </c>
      <c r="AL16" s="8" t="s">
        <v>89</v>
      </c>
      <c r="AM16" s="6">
        <v>866</v>
      </c>
      <c r="AN16" s="14">
        <f t="shared" si="5"/>
        <v>11</v>
      </c>
      <c r="AQ16" s="8" t="s">
        <v>65</v>
      </c>
      <c r="AR16" s="6">
        <v>2069</v>
      </c>
      <c r="AS16" s="14">
        <f t="shared" si="6"/>
        <v>11</v>
      </c>
      <c r="AV16" s="8" t="s">
        <v>93</v>
      </c>
      <c r="AW16" s="6">
        <v>3576</v>
      </c>
      <c r="AX16" s="14">
        <f t="shared" si="7"/>
        <v>11</v>
      </c>
      <c r="AZ16" s="12"/>
      <c r="BA16" s="8" t="s">
        <v>226</v>
      </c>
      <c r="BB16" s="6">
        <v>5078</v>
      </c>
      <c r="BC16" s="14">
        <f t="shared" si="8"/>
        <v>11</v>
      </c>
      <c r="BF16" s="8" t="s">
        <v>143</v>
      </c>
      <c r="BG16" s="6">
        <v>6360</v>
      </c>
      <c r="BH16" s="14">
        <f t="shared" si="9"/>
        <v>11</v>
      </c>
    </row>
    <row r="17" spans="3:60" x14ac:dyDescent="0.35">
      <c r="C17" s="4" t="s">
        <v>93</v>
      </c>
      <c r="D17" s="6">
        <v>15599</v>
      </c>
      <c r="H17" s="8" t="s">
        <v>139</v>
      </c>
      <c r="I17" s="6">
        <v>24</v>
      </c>
      <c r="J17" s="6"/>
      <c r="M17" s="8" t="s">
        <v>147</v>
      </c>
      <c r="N17" s="6">
        <v>11</v>
      </c>
      <c r="O17" s="6"/>
      <c r="P17" s="6"/>
      <c r="Q17" s="6"/>
      <c r="R17" s="8" t="s">
        <v>131</v>
      </c>
      <c r="S17" s="6">
        <v>20</v>
      </c>
      <c r="T17" s="6"/>
      <c r="V17" s="6"/>
      <c r="W17" s="8" t="s">
        <v>143</v>
      </c>
      <c r="X17" s="6">
        <v>52</v>
      </c>
      <c r="Y17" s="14"/>
      <c r="Z17" s="6"/>
      <c r="AB17" s="8" t="s">
        <v>103</v>
      </c>
      <c r="AC17" s="6">
        <v>187</v>
      </c>
      <c r="AD17" s="6"/>
      <c r="AG17" s="8" t="s">
        <v>99</v>
      </c>
      <c r="AH17" s="6">
        <v>335</v>
      </c>
      <c r="AI17" s="14">
        <f t="shared" si="4"/>
        <v>12</v>
      </c>
      <c r="AL17" s="8" t="s">
        <v>212</v>
      </c>
      <c r="AM17" s="6">
        <v>548</v>
      </c>
      <c r="AN17" s="14">
        <f t="shared" si="5"/>
        <v>12</v>
      </c>
      <c r="AQ17" s="8" t="s">
        <v>212</v>
      </c>
      <c r="AR17" s="6">
        <v>1469</v>
      </c>
      <c r="AS17" s="14">
        <f t="shared" si="6"/>
        <v>12</v>
      </c>
      <c r="AV17" s="8" t="s">
        <v>212</v>
      </c>
      <c r="AW17" s="6">
        <v>2727</v>
      </c>
      <c r="AX17" s="14">
        <f t="shared" si="7"/>
        <v>12</v>
      </c>
      <c r="BA17" s="8" t="s">
        <v>212</v>
      </c>
      <c r="BB17" s="6">
        <v>4492</v>
      </c>
      <c r="BC17" s="14">
        <f t="shared" si="8"/>
        <v>12</v>
      </c>
      <c r="BF17" s="8" t="s">
        <v>226</v>
      </c>
      <c r="BG17" s="6">
        <v>6320</v>
      </c>
      <c r="BH17" s="14">
        <f t="shared" si="9"/>
        <v>12</v>
      </c>
    </row>
    <row r="18" spans="3:60" x14ac:dyDescent="0.35">
      <c r="C18" s="4" t="s">
        <v>226</v>
      </c>
      <c r="D18" s="6">
        <v>13305</v>
      </c>
      <c r="H18" s="8" t="s">
        <v>198</v>
      </c>
      <c r="I18" s="6">
        <v>14</v>
      </c>
      <c r="J18" s="6"/>
      <c r="M18" s="8"/>
      <c r="N18" s="6"/>
      <c r="O18" s="6"/>
      <c r="P18" s="6"/>
      <c r="Q18" s="6"/>
      <c r="R18" s="8" t="s">
        <v>147</v>
      </c>
      <c r="S18" s="6">
        <v>16</v>
      </c>
      <c r="T18" s="6"/>
      <c r="W18" s="8" t="s">
        <v>238</v>
      </c>
      <c r="X18" s="6">
        <v>30</v>
      </c>
      <c r="Y18" s="14"/>
      <c r="Z18" s="6"/>
      <c r="AB18" s="8" t="s">
        <v>99</v>
      </c>
      <c r="AC18" s="6">
        <v>134</v>
      </c>
      <c r="AD18" s="6"/>
      <c r="AG18" s="8" t="s">
        <v>89</v>
      </c>
      <c r="AH18" s="6">
        <v>298</v>
      </c>
      <c r="AI18" s="14">
        <f t="shared" si="4"/>
        <v>13</v>
      </c>
      <c r="AL18" s="8" t="s">
        <v>61</v>
      </c>
      <c r="AM18" s="6">
        <v>536</v>
      </c>
      <c r="AN18" s="14">
        <f t="shared" si="5"/>
        <v>13</v>
      </c>
      <c r="AQ18" s="8" t="s">
        <v>224</v>
      </c>
      <c r="AR18" s="6">
        <v>701</v>
      </c>
      <c r="AS18" s="14">
        <f t="shared" si="6"/>
        <v>13</v>
      </c>
      <c r="AV18" s="8" t="s">
        <v>226</v>
      </c>
      <c r="AW18" s="6">
        <v>1647</v>
      </c>
      <c r="AX18" s="14">
        <f t="shared" si="7"/>
        <v>13</v>
      </c>
      <c r="BA18" s="8" t="s">
        <v>93</v>
      </c>
      <c r="BB18" s="6">
        <v>2216</v>
      </c>
      <c r="BC18" s="14">
        <f t="shared" si="8"/>
        <v>13</v>
      </c>
      <c r="BF18" s="8" t="s">
        <v>95</v>
      </c>
      <c r="BG18" s="6">
        <v>4174</v>
      </c>
      <c r="BH18" s="14">
        <f t="shared" si="9"/>
        <v>13</v>
      </c>
    </row>
    <row r="19" spans="3:60" x14ac:dyDescent="0.35">
      <c r="C19" s="4" t="s">
        <v>65</v>
      </c>
      <c r="D19" s="6">
        <v>10583</v>
      </c>
      <c r="H19" s="8"/>
      <c r="I19" s="6"/>
      <c r="J19" s="6"/>
      <c r="M19" s="8"/>
      <c r="N19" s="6"/>
      <c r="O19" s="6"/>
      <c r="P19" s="6"/>
      <c r="Q19" s="6"/>
      <c r="R19" s="8" t="s">
        <v>85</v>
      </c>
      <c r="S19" s="6">
        <v>13</v>
      </c>
      <c r="T19" s="6"/>
      <c r="W19" s="8" t="s">
        <v>236</v>
      </c>
      <c r="X19" s="6">
        <v>29</v>
      </c>
      <c r="Y19" s="6"/>
      <c r="Z19" s="6"/>
      <c r="AB19" s="8" t="s">
        <v>89</v>
      </c>
      <c r="AC19" s="6">
        <v>112</v>
      </c>
      <c r="AD19" s="6"/>
      <c r="AG19" s="8" t="s">
        <v>282</v>
      </c>
      <c r="AH19" s="6">
        <v>247</v>
      </c>
      <c r="AI19" s="14">
        <f t="shared" si="4"/>
        <v>14</v>
      </c>
      <c r="AL19" s="8" t="s">
        <v>282</v>
      </c>
      <c r="AM19" s="6">
        <v>415</v>
      </c>
      <c r="AN19" s="14">
        <f t="shared" si="5"/>
        <v>14</v>
      </c>
      <c r="AQ19" s="8" t="s">
        <v>284</v>
      </c>
      <c r="AR19" s="6">
        <v>682</v>
      </c>
      <c r="AS19" s="14">
        <f t="shared" si="6"/>
        <v>14</v>
      </c>
      <c r="AV19" s="8" t="s">
        <v>238</v>
      </c>
      <c r="AW19" s="6">
        <v>1292</v>
      </c>
      <c r="AX19" s="14">
        <f t="shared" si="7"/>
        <v>14</v>
      </c>
      <c r="BA19" s="8" t="s">
        <v>95</v>
      </c>
      <c r="BB19" s="6">
        <v>2052</v>
      </c>
      <c r="BC19" s="14">
        <f t="shared" si="8"/>
        <v>14</v>
      </c>
      <c r="BF19" s="8" t="s">
        <v>234</v>
      </c>
      <c r="BG19" s="6">
        <v>3615</v>
      </c>
      <c r="BH19" s="14">
        <f t="shared" si="9"/>
        <v>14</v>
      </c>
    </row>
    <row r="20" spans="3:60" x14ac:dyDescent="0.35">
      <c r="C20" s="4" t="s">
        <v>95</v>
      </c>
      <c r="D20" s="6">
        <v>8368</v>
      </c>
      <c r="H20" s="8"/>
      <c r="I20" s="6"/>
      <c r="J20" s="6"/>
      <c r="M20" s="8"/>
      <c r="N20" s="6"/>
      <c r="O20" s="6"/>
      <c r="P20" s="6"/>
      <c r="Q20" s="6"/>
      <c r="R20" s="8" t="s">
        <v>236</v>
      </c>
      <c r="S20" s="6">
        <v>10</v>
      </c>
      <c r="T20" s="6"/>
      <c r="W20" s="8" t="s">
        <v>147</v>
      </c>
      <c r="X20" s="6">
        <v>23</v>
      </c>
      <c r="Y20" s="6"/>
      <c r="Z20" s="6"/>
      <c r="AB20" s="8" t="s">
        <v>282</v>
      </c>
      <c r="AC20" s="6">
        <v>91</v>
      </c>
      <c r="AD20" s="6"/>
      <c r="AG20" s="8" t="s">
        <v>164</v>
      </c>
      <c r="AH20" s="6">
        <v>201</v>
      </c>
      <c r="AI20" s="14">
        <f t="shared" si="4"/>
        <v>15</v>
      </c>
      <c r="AL20" s="8" t="s">
        <v>164</v>
      </c>
      <c r="AM20" s="6">
        <v>349</v>
      </c>
      <c r="AN20" s="6"/>
      <c r="AQ20" s="8" t="s">
        <v>238</v>
      </c>
      <c r="AR20" s="6">
        <v>620</v>
      </c>
      <c r="AS20" s="14">
        <f t="shared" si="6"/>
        <v>15</v>
      </c>
      <c r="AV20" s="8" t="s">
        <v>95</v>
      </c>
      <c r="AW20" s="6">
        <v>1170</v>
      </c>
      <c r="AX20" s="14">
        <f t="shared" si="7"/>
        <v>15</v>
      </c>
      <c r="BA20" s="8" t="s">
        <v>238</v>
      </c>
      <c r="BB20" s="6">
        <v>2049</v>
      </c>
      <c r="BC20" s="14">
        <f t="shared" si="8"/>
        <v>15</v>
      </c>
      <c r="BF20" s="8" t="s">
        <v>238</v>
      </c>
      <c r="BG20" s="6">
        <v>2789</v>
      </c>
      <c r="BH20" s="6"/>
    </row>
    <row r="21" spans="3:60" x14ac:dyDescent="0.35">
      <c r="C21" s="4" t="s">
        <v>238</v>
      </c>
      <c r="D21" s="6">
        <v>7263</v>
      </c>
      <c r="H21" s="8"/>
      <c r="I21" s="6"/>
      <c r="J21" s="6"/>
      <c r="M21" s="8"/>
      <c r="N21" s="6"/>
      <c r="O21" s="6"/>
      <c r="P21" s="6"/>
      <c r="Q21" s="6"/>
      <c r="R21" s="8"/>
      <c r="S21" s="6"/>
      <c r="T21" s="6"/>
      <c r="W21" s="8" t="s">
        <v>89</v>
      </c>
      <c r="X21" s="6">
        <v>22</v>
      </c>
      <c r="Y21" s="6"/>
      <c r="Z21" s="6"/>
      <c r="AB21" s="8" t="s">
        <v>236</v>
      </c>
      <c r="AC21" s="6">
        <v>75</v>
      </c>
      <c r="AD21" s="6"/>
      <c r="AG21" s="8" t="s">
        <v>212</v>
      </c>
      <c r="AH21" s="6">
        <v>171</v>
      </c>
      <c r="AI21" s="6"/>
      <c r="AL21" s="8" t="s">
        <v>238</v>
      </c>
      <c r="AM21" s="6">
        <v>260</v>
      </c>
      <c r="AN21" s="6"/>
      <c r="AQ21" s="8" t="s">
        <v>95</v>
      </c>
      <c r="AR21" s="6">
        <v>583</v>
      </c>
      <c r="AS21" s="14">
        <f t="shared" si="6"/>
        <v>16</v>
      </c>
      <c r="AV21" s="8" t="s">
        <v>65</v>
      </c>
      <c r="AW21" s="6">
        <v>1011</v>
      </c>
      <c r="AX21" s="14">
        <f t="shared" si="7"/>
        <v>16</v>
      </c>
      <c r="BA21" s="8" t="s">
        <v>234</v>
      </c>
      <c r="BB21" s="6">
        <v>1330</v>
      </c>
      <c r="BC21" s="14">
        <f t="shared" si="8"/>
        <v>16</v>
      </c>
      <c r="BF21" s="8" t="s">
        <v>210</v>
      </c>
      <c r="BG21" s="6">
        <v>1774</v>
      </c>
      <c r="BH21" s="6"/>
    </row>
    <row r="22" spans="3:60" x14ac:dyDescent="0.35">
      <c r="C22" s="4" t="s">
        <v>234</v>
      </c>
      <c r="D22" s="6">
        <v>5985</v>
      </c>
      <c r="H22" s="8"/>
      <c r="I22" s="6"/>
      <c r="J22" s="6"/>
      <c r="M22" s="8"/>
      <c r="N22" s="6"/>
      <c r="O22" s="6"/>
      <c r="P22" s="6"/>
      <c r="Q22" s="6"/>
      <c r="R22" s="8"/>
      <c r="S22" s="6"/>
      <c r="T22" s="6"/>
      <c r="W22" s="8" t="s">
        <v>95</v>
      </c>
      <c r="X22" s="6">
        <v>13</v>
      </c>
      <c r="Y22" s="6"/>
      <c r="Z22" s="6"/>
      <c r="AB22" s="8" t="s">
        <v>238</v>
      </c>
      <c r="AC22" s="6">
        <v>53</v>
      </c>
      <c r="AD22" s="6"/>
      <c r="AG22" s="8" t="s">
        <v>238</v>
      </c>
      <c r="AH22" s="6">
        <v>105</v>
      </c>
      <c r="AI22" s="6"/>
      <c r="AL22" s="8" t="s">
        <v>95</v>
      </c>
      <c r="AM22" s="6">
        <v>244</v>
      </c>
      <c r="AN22" s="6"/>
      <c r="AQ22" s="8" t="s">
        <v>164</v>
      </c>
      <c r="AR22" s="6">
        <v>560</v>
      </c>
      <c r="AS22" s="14">
        <f t="shared" si="6"/>
        <v>17</v>
      </c>
      <c r="AV22" s="8" t="s">
        <v>206</v>
      </c>
      <c r="AW22" s="6">
        <v>773</v>
      </c>
      <c r="AX22" s="14">
        <f t="shared" si="7"/>
        <v>17</v>
      </c>
      <c r="BA22" s="8" t="s">
        <v>206</v>
      </c>
      <c r="BB22" s="6">
        <v>1216</v>
      </c>
      <c r="BC22" s="14">
        <f t="shared" si="8"/>
        <v>17</v>
      </c>
      <c r="BF22" s="8" t="s">
        <v>206</v>
      </c>
      <c r="BG22" s="6">
        <v>1520</v>
      </c>
      <c r="BH22" s="6"/>
    </row>
    <row r="23" spans="3:60" x14ac:dyDescent="0.35">
      <c r="C23" s="4" t="s">
        <v>164</v>
      </c>
      <c r="D23" s="6">
        <v>4630</v>
      </c>
      <c r="H23" s="8"/>
      <c r="I23" s="6"/>
      <c r="J23" s="6"/>
      <c r="M23" s="8"/>
      <c r="N23" s="6"/>
      <c r="O23" s="6"/>
      <c r="P23" s="6"/>
      <c r="Q23" s="6"/>
      <c r="R23" s="8"/>
      <c r="S23" s="6"/>
      <c r="T23" s="6"/>
      <c r="W23" s="8" t="s">
        <v>282</v>
      </c>
      <c r="X23" s="6">
        <v>11</v>
      </c>
      <c r="Y23" s="6"/>
      <c r="Z23" s="6"/>
      <c r="AB23" s="8" t="s">
        <v>212</v>
      </c>
      <c r="AC23" s="6">
        <v>48</v>
      </c>
      <c r="AD23" s="6"/>
      <c r="AG23" s="8" t="s">
        <v>95</v>
      </c>
      <c r="AH23" s="6">
        <v>94</v>
      </c>
      <c r="AI23" s="6"/>
      <c r="AL23" s="8" t="s">
        <v>284</v>
      </c>
      <c r="AM23" s="6">
        <v>243</v>
      </c>
      <c r="AN23" s="6"/>
      <c r="AQ23" s="8" t="s">
        <v>282</v>
      </c>
      <c r="AR23" s="6">
        <v>407</v>
      </c>
      <c r="AS23" s="14">
        <f t="shared" si="6"/>
        <v>18</v>
      </c>
      <c r="AV23" s="8" t="s">
        <v>234</v>
      </c>
      <c r="AW23" s="6">
        <v>632</v>
      </c>
      <c r="AX23" s="14">
        <f t="shared" si="7"/>
        <v>18</v>
      </c>
      <c r="BA23" s="8" t="s">
        <v>145</v>
      </c>
      <c r="BB23" s="6">
        <v>948</v>
      </c>
      <c r="BC23" s="6"/>
      <c r="BF23" s="8" t="s">
        <v>236</v>
      </c>
      <c r="BG23" s="6">
        <v>1320</v>
      </c>
      <c r="BH23" s="6"/>
    </row>
    <row r="24" spans="3:60" x14ac:dyDescent="0.35">
      <c r="C24" s="4" t="s">
        <v>85</v>
      </c>
      <c r="D24" s="6">
        <v>4614</v>
      </c>
      <c r="AB24" t="s">
        <v>147</v>
      </c>
      <c r="AC24">
        <v>44</v>
      </c>
      <c r="AG24" s="8" t="s">
        <v>236</v>
      </c>
      <c r="AH24" s="6">
        <v>87</v>
      </c>
      <c r="AL24" s="8" t="s">
        <v>147</v>
      </c>
      <c r="AM24" s="6">
        <v>167</v>
      </c>
      <c r="AQ24" s="8" t="s">
        <v>61</v>
      </c>
      <c r="AR24" s="6">
        <v>397</v>
      </c>
      <c r="AV24" s="8" t="s">
        <v>147</v>
      </c>
      <c r="AW24" s="6">
        <v>601</v>
      </c>
      <c r="BA24" s="8" t="s">
        <v>236</v>
      </c>
      <c r="BB24" s="6">
        <v>653</v>
      </c>
      <c r="BF24" s="8" t="s">
        <v>145</v>
      </c>
      <c r="BG24" s="6">
        <v>1241</v>
      </c>
    </row>
    <row r="25" spans="3:60" x14ac:dyDescent="0.35">
      <c r="C25" s="4" t="s">
        <v>206</v>
      </c>
      <c r="D25" s="6">
        <v>4145</v>
      </c>
      <c r="AB25" t="s">
        <v>206</v>
      </c>
      <c r="AC25">
        <v>38</v>
      </c>
      <c r="AG25" s="8" t="s">
        <v>147</v>
      </c>
      <c r="AH25" s="6">
        <v>87</v>
      </c>
      <c r="AL25" s="8" t="s">
        <v>206</v>
      </c>
      <c r="AM25" s="6">
        <v>153</v>
      </c>
      <c r="AQ25" s="8" t="s">
        <v>206</v>
      </c>
      <c r="AR25" s="6">
        <v>364</v>
      </c>
      <c r="AV25" s="8" t="s">
        <v>145</v>
      </c>
      <c r="AW25" s="6">
        <v>573</v>
      </c>
      <c r="BA25" s="8" t="s">
        <v>210</v>
      </c>
      <c r="BB25" s="6">
        <v>600</v>
      </c>
      <c r="BF25" s="8" t="s">
        <v>176</v>
      </c>
      <c r="BG25" s="6">
        <v>964</v>
      </c>
    </row>
    <row r="26" spans="3:60" x14ac:dyDescent="0.35">
      <c r="C26" s="4" t="s">
        <v>61</v>
      </c>
      <c r="D26" s="6">
        <v>4005</v>
      </c>
      <c r="AB26" t="s">
        <v>95</v>
      </c>
      <c r="AC26">
        <v>38</v>
      </c>
      <c r="AG26" s="8" t="s">
        <v>206</v>
      </c>
      <c r="AH26" s="6">
        <v>81</v>
      </c>
      <c r="AL26" s="8" t="s">
        <v>236</v>
      </c>
      <c r="AM26" s="6">
        <v>130</v>
      </c>
      <c r="AQ26" s="8" t="s">
        <v>147</v>
      </c>
      <c r="AR26" s="6">
        <v>331</v>
      </c>
      <c r="AV26" s="8" t="s">
        <v>236</v>
      </c>
      <c r="AW26" s="6">
        <v>411</v>
      </c>
      <c r="BA26" s="8" t="s">
        <v>147</v>
      </c>
      <c r="BB26" s="6">
        <v>482</v>
      </c>
      <c r="BF26" s="8" t="s">
        <v>93</v>
      </c>
      <c r="BG26" s="6">
        <v>866</v>
      </c>
    </row>
    <row r="27" spans="3:60" x14ac:dyDescent="0.35">
      <c r="C27" s="4" t="s">
        <v>145</v>
      </c>
      <c r="D27" s="6">
        <v>3149</v>
      </c>
      <c r="AB27" t="s">
        <v>284</v>
      </c>
      <c r="AC27">
        <v>21</v>
      </c>
      <c r="AG27" t="s">
        <v>284</v>
      </c>
      <c r="AH27">
        <v>75</v>
      </c>
      <c r="AL27" t="s">
        <v>184</v>
      </c>
      <c r="AM27">
        <v>83</v>
      </c>
      <c r="AQ27" s="8" t="s">
        <v>145</v>
      </c>
      <c r="AR27" s="6">
        <v>277</v>
      </c>
      <c r="AV27" t="s">
        <v>284</v>
      </c>
      <c r="AW27">
        <v>389</v>
      </c>
      <c r="BA27" t="s">
        <v>176</v>
      </c>
      <c r="BB27">
        <v>458</v>
      </c>
      <c r="BF27" s="8" t="s">
        <v>180</v>
      </c>
      <c r="BG27" s="6">
        <v>633</v>
      </c>
    </row>
    <row r="28" spans="3:60" x14ac:dyDescent="0.35">
      <c r="C28" s="4" t="s">
        <v>236</v>
      </c>
      <c r="D28" s="6">
        <v>2970</v>
      </c>
      <c r="AB28" t="s">
        <v>234</v>
      </c>
      <c r="AC28">
        <v>16</v>
      </c>
      <c r="AG28" t="s">
        <v>234</v>
      </c>
      <c r="AH28">
        <v>44</v>
      </c>
      <c r="AL28" t="s">
        <v>145</v>
      </c>
      <c r="AM28">
        <v>82</v>
      </c>
      <c r="AQ28" s="8" t="s">
        <v>234</v>
      </c>
      <c r="AR28" s="6">
        <v>267</v>
      </c>
      <c r="AV28" t="s">
        <v>164</v>
      </c>
      <c r="AW28">
        <v>310</v>
      </c>
      <c r="BA28" t="s">
        <v>184</v>
      </c>
      <c r="BB28">
        <v>392</v>
      </c>
      <c r="BF28" s="8" t="s">
        <v>184</v>
      </c>
      <c r="BG28" s="6">
        <v>607</v>
      </c>
    </row>
    <row r="29" spans="3:60" x14ac:dyDescent="0.35">
      <c r="C29" s="4" t="s">
        <v>210</v>
      </c>
      <c r="D29" s="6">
        <v>2801</v>
      </c>
      <c r="AB29" t="s">
        <v>228</v>
      </c>
      <c r="AC29">
        <v>14</v>
      </c>
      <c r="AG29" t="s">
        <v>184</v>
      </c>
      <c r="AH29">
        <v>37</v>
      </c>
      <c r="AL29" t="s">
        <v>234</v>
      </c>
      <c r="AM29">
        <v>81</v>
      </c>
      <c r="AQ29" t="s">
        <v>236</v>
      </c>
      <c r="AR29">
        <v>255</v>
      </c>
      <c r="AV29" t="s">
        <v>176</v>
      </c>
      <c r="AW29">
        <v>285</v>
      </c>
      <c r="BA29" t="s">
        <v>65</v>
      </c>
      <c r="BB29">
        <v>364</v>
      </c>
      <c r="BF29" s="4" t="s">
        <v>147</v>
      </c>
      <c r="BG29" s="6">
        <v>376</v>
      </c>
    </row>
    <row r="30" spans="3:60" x14ac:dyDescent="0.35">
      <c r="C30" s="4" t="s">
        <v>147</v>
      </c>
      <c r="D30" s="6">
        <v>2138</v>
      </c>
      <c r="AB30" t="s">
        <v>184</v>
      </c>
      <c r="AC30">
        <v>14</v>
      </c>
      <c r="AG30" t="s">
        <v>145</v>
      </c>
      <c r="AH30">
        <v>28</v>
      </c>
      <c r="AL30" t="s">
        <v>224</v>
      </c>
      <c r="AM30">
        <v>58</v>
      </c>
      <c r="AQ30" t="s">
        <v>226</v>
      </c>
      <c r="AR30">
        <v>236</v>
      </c>
      <c r="AV30" t="s">
        <v>210</v>
      </c>
      <c r="AW30">
        <v>276</v>
      </c>
      <c r="BA30" t="s">
        <v>180</v>
      </c>
      <c r="BB30">
        <v>324</v>
      </c>
      <c r="BF30" s="8" t="s">
        <v>164</v>
      </c>
      <c r="BG30" s="6">
        <v>198</v>
      </c>
    </row>
    <row r="31" spans="3:60" x14ac:dyDescent="0.35">
      <c r="C31" s="4" t="s">
        <v>176</v>
      </c>
      <c r="D31" s="6">
        <v>1925</v>
      </c>
      <c r="AB31" t="s">
        <v>170</v>
      </c>
      <c r="AC31">
        <v>12</v>
      </c>
      <c r="AG31" t="s">
        <v>176</v>
      </c>
      <c r="AH31">
        <v>27</v>
      </c>
      <c r="AL31" t="s">
        <v>176</v>
      </c>
      <c r="AM31">
        <v>51</v>
      </c>
      <c r="AQ31" t="s">
        <v>184</v>
      </c>
      <c r="AR31">
        <v>216</v>
      </c>
      <c r="AV31" t="s">
        <v>184</v>
      </c>
      <c r="AW31">
        <v>275</v>
      </c>
      <c r="BA31" t="s">
        <v>284</v>
      </c>
      <c r="BB31">
        <v>201</v>
      </c>
      <c r="BF31" s="8" t="s">
        <v>170</v>
      </c>
      <c r="BG31" s="6">
        <v>164</v>
      </c>
    </row>
    <row r="32" spans="3:60" x14ac:dyDescent="0.35">
      <c r="C32" s="4" t="s">
        <v>284</v>
      </c>
      <c r="D32" s="6">
        <v>1702</v>
      </c>
      <c r="AB32" t="s">
        <v>85</v>
      </c>
      <c r="AC32">
        <v>10</v>
      </c>
      <c r="AG32" t="s">
        <v>228</v>
      </c>
      <c r="AH32">
        <v>21</v>
      </c>
      <c r="AL32" t="s">
        <v>170</v>
      </c>
      <c r="AM32">
        <v>47</v>
      </c>
      <c r="AQ32" t="s">
        <v>176</v>
      </c>
      <c r="AR32">
        <v>140</v>
      </c>
      <c r="AV32" t="s">
        <v>61</v>
      </c>
      <c r="AW32">
        <v>259</v>
      </c>
      <c r="BA32" t="s">
        <v>164</v>
      </c>
      <c r="BB32">
        <v>192</v>
      </c>
      <c r="BF32" s="8" t="s">
        <v>65</v>
      </c>
      <c r="BG32" s="6">
        <v>151</v>
      </c>
    </row>
    <row r="33" spans="3:59" x14ac:dyDescent="0.35">
      <c r="C33" s="4" t="s">
        <v>184</v>
      </c>
      <c r="D33" s="6">
        <v>1624</v>
      </c>
      <c r="AB33" t="s">
        <v>228</v>
      </c>
      <c r="AC33">
        <v>10</v>
      </c>
      <c r="AG33" t="s">
        <v>170</v>
      </c>
      <c r="AH33">
        <v>20</v>
      </c>
      <c r="AL33" t="s">
        <v>180</v>
      </c>
      <c r="AM33">
        <v>42</v>
      </c>
      <c r="AQ33" t="s">
        <v>210</v>
      </c>
      <c r="AR33">
        <v>124</v>
      </c>
      <c r="AV33" t="s">
        <v>180</v>
      </c>
      <c r="AW33">
        <v>193</v>
      </c>
      <c r="BA33" t="s">
        <v>61</v>
      </c>
      <c r="BB33">
        <v>147</v>
      </c>
      <c r="BF33" s="8" t="s">
        <v>284</v>
      </c>
      <c r="BG33" s="6">
        <v>91</v>
      </c>
    </row>
    <row r="34" spans="3:59" x14ac:dyDescent="0.35">
      <c r="C34" s="4" t="s">
        <v>282</v>
      </c>
      <c r="D34" s="6">
        <v>1395</v>
      </c>
      <c r="AG34" t="s">
        <v>180</v>
      </c>
      <c r="AH34">
        <v>10</v>
      </c>
      <c r="AL34" t="s">
        <v>228</v>
      </c>
      <c r="AM34">
        <v>28</v>
      </c>
      <c r="AQ34" t="s">
        <v>180</v>
      </c>
      <c r="AR34">
        <v>104</v>
      </c>
      <c r="AV34" t="s">
        <v>282</v>
      </c>
      <c r="AW34">
        <v>174</v>
      </c>
      <c r="BA34" t="s">
        <v>170</v>
      </c>
      <c r="BB34">
        <v>128</v>
      </c>
      <c r="BF34" s="8" t="s">
        <v>61</v>
      </c>
      <c r="BG34" s="6">
        <v>74</v>
      </c>
    </row>
    <row r="35" spans="3:59" x14ac:dyDescent="0.35">
      <c r="C35" s="4" t="s">
        <v>180</v>
      </c>
      <c r="D35" s="6">
        <v>1306</v>
      </c>
      <c r="AL35" t="s">
        <v>210</v>
      </c>
      <c r="AM35">
        <v>27</v>
      </c>
      <c r="AQ35" t="s">
        <v>170</v>
      </c>
      <c r="AR35">
        <v>78</v>
      </c>
      <c r="AV35" t="s">
        <v>170</v>
      </c>
      <c r="AW35">
        <v>111</v>
      </c>
      <c r="BA35" t="s">
        <v>294</v>
      </c>
      <c r="BB35">
        <v>60</v>
      </c>
      <c r="BF35" s="8" t="s">
        <v>198</v>
      </c>
      <c r="BG35" s="6">
        <v>64</v>
      </c>
    </row>
    <row r="36" spans="3:59" x14ac:dyDescent="0.35">
      <c r="C36" s="4" t="s">
        <v>304</v>
      </c>
      <c r="D36" s="6">
        <v>969</v>
      </c>
      <c r="AL36" t="s">
        <v>226</v>
      </c>
      <c r="AM36">
        <v>24</v>
      </c>
      <c r="AQ36" t="s">
        <v>228</v>
      </c>
      <c r="AR36">
        <v>49</v>
      </c>
      <c r="AV36" t="s">
        <v>228</v>
      </c>
      <c r="AW36">
        <v>40</v>
      </c>
      <c r="BA36" t="s">
        <v>228</v>
      </c>
      <c r="BB36">
        <v>45</v>
      </c>
      <c r="BF36" s="8" t="s">
        <v>182</v>
      </c>
      <c r="BG36" s="6">
        <v>51</v>
      </c>
    </row>
    <row r="37" spans="3:59" x14ac:dyDescent="0.35">
      <c r="C37" s="4" t="s">
        <v>170</v>
      </c>
      <c r="D37" s="6">
        <v>560</v>
      </c>
      <c r="AL37" t="s">
        <v>166</v>
      </c>
      <c r="AM37">
        <v>13</v>
      </c>
      <c r="AQ37" t="s">
        <v>294</v>
      </c>
      <c r="AR37">
        <v>29</v>
      </c>
      <c r="AV37" t="s">
        <v>166</v>
      </c>
      <c r="AW37">
        <v>36</v>
      </c>
      <c r="BA37" t="s">
        <v>282</v>
      </c>
      <c r="BB37">
        <v>39</v>
      </c>
      <c r="BF37" s="8" t="s">
        <v>294</v>
      </c>
      <c r="BG37" s="6">
        <v>40</v>
      </c>
    </row>
    <row r="38" spans="3:59" x14ac:dyDescent="0.35">
      <c r="C38" s="4" t="s">
        <v>228</v>
      </c>
      <c r="D38" s="6">
        <v>254</v>
      </c>
      <c r="AL38" t="s">
        <v>304</v>
      </c>
      <c r="AM38">
        <v>10</v>
      </c>
      <c r="AQ38" t="s">
        <v>166</v>
      </c>
      <c r="AR38">
        <v>25</v>
      </c>
      <c r="AV38" t="s">
        <v>294</v>
      </c>
      <c r="AW38">
        <v>34</v>
      </c>
      <c r="BA38" t="s">
        <v>182</v>
      </c>
      <c r="BB38">
        <v>37</v>
      </c>
      <c r="BF38" s="8" t="s">
        <v>166</v>
      </c>
      <c r="BG38" s="6">
        <v>40</v>
      </c>
    </row>
    <row r="39" spans="3:59" x14ac:dyDescent="0.35">
      <c r="C39" s="4" t="s">
        <v>294</v>
      </c>
      <c r="D39" s="6">
        <v>163</v>
      </c>
      <c r="AQ39" t="s">
        <v>182</v>
      </c>
      <c r="AR39">
        <v>20</v>
      </c>
      <c r="AV39" t="s">
        <v>182</v>
      </c>
      <c r="AW39">
        <v>25</v>
      </c>
      <c r="BA39" t="s">
        <v>166</v>
      </c>
      <c r="BB39">
        <v>35</v>
      </c>
      <c r="BF39" s="8" t="s">
        <v>228</v>
      </c>
      <c r="BG39" s="6">
        <v>29</v>
      </c>
    </row>
    <row r="40" spans="3:59" x14ac:dyDescent="0.35">
      <c r="C40" s="4" t="s">
        <v>166</v>
      </c>
      <c r="D40" s="6">
        <v>149</v>
      </c>
      <c r="AQ40" t="s">
        <v>198</v>
      </c>
      <c r="AR40">
        <v>13</v>
      </c>
      <c r="AV40" t="s">
        <v>198</v>
      </c>
      <c r="AW40">
        <v>10</v>
      </c>
      <c r="BA40" t="s">
        <v>198</v>
      </c>
      <c r="BB40">
        <v>16</v>
      </c>
      <c r="BF40" s="8" t="s">
        <v>188</v>
      </c>
      <c r="BG40" s="6">
        <v>14</v>
      </c>
    </row>
    <row r="41" spans="3:59" x14ac:dyDescent="0.35">
      <c r="C41" s="4" t="s">
        <v>182</v>
      </c>
      <c r="D41" s="6">
        <v>133</v>
      </c>
      <c r="AV41" t="s">
        <v>198</v>
      </c>
      <c r="AW41">
        <v>15</v>
      </c>
      <c r="BA41" t="s">
        <v>188</v>
      </c>
      <c r="BB41">
        <v>11</v>
      </c>
      <c r="BF41" s="8" t="s">
        <v>282</v>
      </c>
      <c r="BG41" s="6">
        <v>11</v>
      </c>
    </row>
    <row r="42" spans="3:59" x14ac:dyDescent="0.35">
      <c r="C42" s="4" t="s">
        <v>198</v>
      </c>
      <c r="D42" s="6">
        <v>117</v>
      </c>
      <c r="AV42" t="s">
        <v>298</v>
      </c>
      <c r="AW42">
        <v>14</v>
      </c>
      <c r="BF42" s="8"/>
      <c r="BG42" s="6"/>
    </row>
    <row r="43" spans="3:59" x14ac:dyDescent="0.35">
      <c r="C43" s="4" t="s">
        <v>188</v>
      </c>
      <c r="D43" s="6">
        <v>25</v>
      </c>
      <c r="BF43" s="8"/>
      <c r="BG43" s="6"/>
    </row>
    <row r="44" spans="3:59" x14ac:dyDescent="0.35">
      <c r="C44" s="4"/>
      <c r="D44" s="6"/>
      <c r="BF44" s="8"/>
      <c r="BG44" s="6"/>
    </row>
    <row r="45" spans="3:59" x14ac:dyDescent="0.35">
      <c r="C45" s="4"/>
      <c r="D45" s="6"/>
      <c r="BF45" s="8"/>
      <c r="BG45" s="6"/>
    </row>
    <row r="46" spans="3:59" x14ac:dyDescent="0.35">
      <c r="C46" s="4"/>
      <c r="D46" s="6"/>
      <c r="BF46" s="8"/>
      <c r="BG46" s="6"/>
    </row>
    <row r="47" spans="3:59" x14ac:dyDescent="0.35">
      <c r="C47" s="4"/>
      <c r="D47" s="6"/>
      <c r="BF47" s="8"/>
      <c r="BG47" s="6"/>
    </row>
    <row r="48" spans="3:59" x14ac:dyDescent="0.35">
      <c r="C48" s="4"/>
      <c r="D48" s="6"/>
      <c r="BF48" s="8"/>
      <c r="BG48" s="6"/>
    </row>
    <row r="49" spans="58:59" x14ac:dyDescent="0.35">
      <c r="BF49" s="4"/>
      <c r="BG49" s="6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64449E-2CEE-4F18-AAFF-9C393D43ABF9}">
  <sheetPr codeName="Sheet28"/>
  <dimension ref="A1:BH49"/>
  <sheetViews>
    <sheetView topLeftCell="AU19" zoomScale="148" zoomScaleNormal="148" workbookViewId="0">
      <selection activeCell="BF42" sqref="BF42:BG42"/>
    </sheetView>
  </sheetViews>
  <sheetFormatPr defaultRowHeight="14.5" x14ac:dyDescent="0.35"/>
  <cols>
    <col min="2" max="2" width="14" customWidth="1"/>
    <col min="4" max="4" width="10.453125" customWidth="1"/>
    <col min="7" max="7" width="20.453125" bestFit="1" customWidth="1"/>
    <col min="8" max="8" width="81" customWidth="1"/>
  </cols>
  <sheetData>
    <row r="1" spans="1:60" x14ac:dyDescent="0.35">
      <c r="B1" t="s">
        <v>728</v>
      </c>
      <c r="C1" t="s">
        <v>724</v>
      </c>
      <c r="D1" s="6">
        <f>SUM(D6:D45)</f>
        <v>1126098</v>
      </c>
      <c r="I1" s="6">
        <f>'Top COD Table 2021 Female'!C3</f>
        <v>9011</v>
      </c>
      <c r="J1" s="7">
        <f>I5/I1</f>
        <v>0.83486849406281216</v>
      </c>
      <c r="N1" s="6">
        <f>'Top COD Table 2021 Female'!D3</f>
        <v>1711</v>
      </c>
      <c r="O1" s="7">
        <f>N5/N1</f>
        <v>0.67971946230274694</v>
      </c>
      <c r="S1" s="6">
        <f>'Top COD Table 2021 Female'!E3</f>
        <v>2481</v>
      </c>
      <c r="T1" s="7">
        <f>S5/S1</f>
        <v>0.68520757758968154</v>
      </c>
      <c r="X1" s="6">
        <f>'Top COD Table 2021 Female'!F3</f>
        <v>10396</v>
      </c>
      <c r="Y1" s="7">
        <f>X5/X1</f>
        <v>0.63053097345132747</v>
      </c>
      <c r="AC1" s="6">
        <f>'Top COD Table 2021 Female'!G3</f>
        <v>24364</v>
      </c>
      <c r="AD1" s="7">
        <f>AC5/AC1</f>
        <v>0.5619766869151207</v>
      </c>
      <c r="AH1" s="6">
        <f>'Top COD Table 2021 Female'!H3</f>
        <v>43350</v>
      </c>
      <c r="AI1" s="7">
        <f>AH5/AH1</f>
        <v>0.51146482122260672</v>
      </c>
      <c r="AM1" s="6">
        <f>'Top COD Table 2021 Female'!I3</f>
        <v>80263</v>
      </c>
      <c r="AN1" s="7">
        <f>AM5/AM1</f>
        <v>0.59662609172345915</v>
      </c>
      <c r="AR1" s="6">
        <f>'Top COD Table 2021 Female'!J3</f>
        <v>185210</v>
      </c>
      <c r="AS1" s="7">
        <f>AR5/AR1</f>
        <v>0.62672101938340263</v>
      </c>
      <c r="AW1" s="6">
        <f>'Top COD Table 2021 Female'!K3</f>
        <v>305325</v>
      </c>
      <c r="AX1" s="7">
        <f>AW5/AW1</f>
        <v>0.59811348563006628</v>
      </c>
      <c r="BB1" s="6">
        <f>'Top COD Table 2021 Female'!L3</f>
        <v>397264</v>
      </c>
      <c r="BC1" s="7">
        <f>BB5/BB1</f>
        <v>0.62958385355833901</v>
      </c>
      <c r="BG1" s="6">
        <f>'Top COD Table 2021 Female'!M3</f>
        <v>566725</v>
      </c>
      <c r="BH1" s="7">
        <f>BG5/BG1</f>
        <v>0.67727910362168597</v>
      </c>
    </row>
    <row r="2" spans="1:60" x14ac:dyDescent="0.35">
      <c r="C2" t="s">
        <v>376</v>
      </c>
      <c r="D2" s="6">
        <f>'Death Totals 2018-2021'!H53</f>
        <v>1626123</v>
      </c>
      <c r="J2" s="7"/>
      <c r="O2" s="7"/>
      <c r="T2" s="7"/>
      <c r="Y2" s="7"/>
      <c r="AD2" s="7"/>
      <c r="AI2" s="7"/>
      <c r="AN2" s="7"/>
      <c r="AS2" s="7"/>
      <c r="AX2" s="7"/>
      <c r="BC2" s="7"/>
      <c r="BH2" s="7"/>
    </row>
    <row r="3" spans="1:60" x14ac:dyDescent="0.35">
      <c r="D3" s="7">
        <f>D1/D2</f>
        <v>0.69250481052171331</v>
      </c>
      <c r="H3" t="s">
        <v>311</v>
      </c>
      <c r="J3" s="7"/>
      <c r="O3" s="7"/>
      <c r="T3" s="7"/>
      <c r="Y3" s="7"/>
      <c r="AD3" s="7"/>
      <c r="AI3" s="7"/>
      <c r="AN3" s="7"/>
      <c r="AS3" s="7"/>
      <c r="AX3" s="7"/>
      <c r="BC3" s="7"/>
      <c r="BH3" s="7"/>
    </row>
    <row r="4" spans="1:60" x14ac:dyDescent="0.35">
      <c r="H4" t="s">
        <v>309</v>
      </c>
      <c r="I4">
        <v>2019</v>
      </c>
      <c r="J4">
        <v>2019</v>
      </c>
      <c r="N4">
        <f>I4</f>
        <v>2019</v>
      </c>
      <c r="O4">
        <f>J4</f>
        <v>2019</v>
      </c>
      <c r="S4">
        <f>I4</f>
        <v>2019</v>
      </c>
      <c r="T4">
        <f>J4</f>
        <v>2019</v>
      </c>
      <c r="X4">
        <f>I4</f>
        <v>2019</v>
      </c>
      <c r="Y4">
        <f>J4</f>
        <v>2019</v>
      </c>
      <c r="AC4">
        <f>$I$4</f>
        <v>2019</v>
      </c>
      <c r="AD4">
        <f>$I$4</f>
        <v>2019</v>
      </c>
      <c r="AH4">
        <f>$I$4</f>
        <v>2019</v>
      </c>
      <c r="AI4">
        <f>$I$4</f>
        <v>2019</v>
      </c>
      <c r="AM4">
        <f>$I$4</f>
        <v>2019</v>
      </c>
      <c r="AN4">
        <f>$I$4</f>
        <v>2019</v>
      </c>
      <c r="AR4">
        <f>$I$4</f>
        <v>2019</v>
      </c>
      <c r="AS4">
        <f>$I$4</f>
        <v>2019</v>
      </c>
      <c r="AW4">
        <f>$I$4</f>
        <v>2019</v>
      </c>
      <c r="AX4">
        <f>$I$4</f>
        <v>2019</v>
      </c>
      <c r="BB4">
        <f>$I$4</f>
        <v>2019</v>
      </c>
      <c r="BC4">
        <f>$I$4</f>
        <v>2019</v>
      </c>
      <c r="BG4">
        <f>$I$4</f>
        <v>2019</v>
      </c>
      <c r="BH4">
        <f>$I$4</f>
        <v>2019</v>
      </c>
    </row>
    <row r="5" spans="1:60" s="11" customFormat="1" x14ac:dyDescent="0.35">
      <c r="C5" s="5" t="s">
        <v>309</v>
      </c>
      <c r="D5" s="5" t="s">
        <v>311</v>
      </c>
      <c r="H5" s="9" t="s">
        <v>8</v>
      </c>
      <c r="I5" s="10">
        <f>SUM(I6:I15)</f>
        <v>7523</v>
      </c>
      <c r="J5" s="10"/>
      <c r="M5" s="9" t="s">
        <v>14</v>
      </c>
      <c r="N5" s="10">
        <f>SUM(N6:N15)</f>
        <v>1163</v>
      </c>
      <c r="O5" s="10"/>
      <c r="P5" s="10"/>
      <c r="Q5" s="10"/>
      <c r="R5" s="4" t="s">
        <v>16</v>
      </c>
      <c r="S5" s="10">
        <f>SUM(S6:S15)</f>
        <v>1700</v>
      </c>
      <c r="T5" s="10"/>
      <c r="W5" s="4" t="s">
        <v>18</v>
      </c>
      <c r="X5" s="10">
        <f>SUM(X6:X15)</f>
        <v>6555</v>
      </c>
      <c r="Y5" s="10"/>
      <c r="Z5" s="10"/>
      <c r="AB5" s="4" t="s">
        <v>20</v>
      </c>
      <c r="AC5" s="10">
        <f>SUM(AC6:AC15)</f>
        <v>13692</v>
      </c>
      <c r="AD5" s="10"/>
      <c r="AG5" s="4" t="s">
        <v>22</v>
      </c>
      <c r="AH5" s="10">
        <f>SUM(AH6:AH15)</f>
        <v>22172</v>
      </c>
      <c r="AI5" s="10"/>
      <c r="AL5" s="4" t="s">
        <v>24</v>
      </c>
      <c r="AM5" s="10">
        <f>SUM(AM6:AM15)</f>
        <v>47887</v>
      </c>
      <c r="AN5" s="10"/>
      <c r="AQ5" s="4" t="s">
        <v>26</v>
      </c>
      <c r="AR5" s="10">
        <f>SUM(AR6:AR15)</f>
        <v>116075</v>
      </c>
      <c r="AS5" s="10"/>
      <c r="AV5" s="4" t="s">
        <v>28</v>
      </c>
      <c r="AW5" s="10">
        <f>SUM(AW6:AW15)</f>
        <v>182619</v>
      </c>
      <c r="AX5" s="10"/>
      <c r="BA5" s="4" t="s">
        <v>30</v>
      </c>
      <c r="BB5" s="10">
        <f>SUM(BB6:BB15)</f>
        <v>250111</v>
      </c>
      <c r="BC5" s="10"/>
      <c r="BF5" s="4" t="s">
        <v>32</v>
      </c>
      <c r="BG5" s="10">
        <f>SUM(BG6:BG15)</f>
        <v>383831</v>
      </c>
      <c r="BH5" s="10"/>
    </row>
    <row r="6" spans="1:60" x14ac:dyDescent="0.35">
      <c r="B6" t="str">
        <f>_xlfn.XLOOKUP(C6,'Cause of Death lookup'!$C$2:$C$44,'Cause of Death lookup'!$A$2:$A$44,0)</f>
        <v>Heart disease</v>
      </c>
      <c r="C6" s="4" t="s">
        <v>127</v>
      </c>
      <c r="D6" s="6">
        <v>301274</v>
      </c>
      <c r="G6" t="str">
        <f>_xlfn.XLOOKUP(H6,'Cause of Death lookup'!$C$2:$C$44,'Cause of Death lookup'!$A$2:$A$44,0)</f>
        <v>Perinatal period</v>
      </c>
      <c r="H6" s="8" t="s">
        <v>85</v>
      </c>
      <c r="I6" s="6">
        <v>4493</v>
      </c>
      <c r="J6" s="6">
        <f t="shared" ref="J6:J15" si="0">RANK(I6,I$6:I$74)</f>
        <v>1</v>
      </c>
      <c r="L6" t="str">
        <f>_xlfn.XLOOKUP(M6,'Cause of Death lookup'!$C$2:$C$44,'Cause of Death lookup'!$A$2:$A$44,0)</f>
        <v>Accidents</v>
      </c>
      <c r="M6" s="8" t="s">
        <v>79</v>
      </c>
      <c r="N6" s="6">
        <v>477</v>
      </c>
      <c r="O6" s="6">
        <f>RANK(N6,N$6:N$74)</f>
        <v>1</v>
      </c>
      <c r="P6" s="6"/>
      <c r="Q6" t="str">
        <f>_xlfn.XLOOKUP(R6,'Cause of Death lookup'!$C$2:$C$44,'Cause of Death lookup'!$A$2:$A$44,0)</f>
        <v>Accidents</v>
      </c>
      <c r="R6" s="8" t="s">
        <v>79</v>
      </c>
      <c r="S6" s="6">
        <v>565</v>
      </c>
      <c r="T6" s="6">
        <f t="shared" ref="T6:T15" si="1">RANK(S6,S$6:S$74)</f>
        <v>1</v>
      </c>
      <c r="V6" t="str">
        <f>_xlfn.XLOOKUP(W6,'Cause of Death lookup'!$C$2:$C$44,'Cause of Death lookup'!$A$2:$A$44,0)</f>
        <v>Accidents</v>
      </c>
      <c r="W6" s="8" t="s">
        <v>79</v>
      </c>
      <c r="X6" s="6">
        <v>3226</v>
      </c>
      <c r="Y6" s="6">
        <f t="shared" ref="Y6:Y15" si="2">RANK(X6,X$6:X$74)</f>
        <v>1</v>
      </c>
      <c r="Z6" s="6"/>
      <c r="AA6" t="str">
        <f>_xlfn.XLOOKUP(AB6,'Cause of Death lookup'!$C$2:$C$44,'Cause of Death lookup'!$A$2:$A$44,0)</f>
        <v>Accidents</v>
      </c>
      <c r="AB6" s="8" t="s">
        <v>79</v>
      </c>
      <c r="AC6" s="6">
        <v>6598</v>
      </c>
      <c r="AD6" s="6">
        <f t="shared" ref="AD6:AD15" si="3">RANK(AC6,AC$6:AC$74)</f>
        <v>1</v>
      </c>
      <c r="AF6" t="str">
        <f>_xlfn.XLOOKUP(AG6,'Cause of Death lookup'!$C$2:$C$44,'Cause of Death lookup'!$A$2:$A$44,0)</f>
        <v>Accidents</v>
      </c>
      <c r="AG6" s="8" t="s">
        <v>79</v>
      </c>
      <c r="AH6" s="6">
        <v>6594</v>
      </c>
      <c r="AI6" s="6">
        <f t="shared" ref="AI6:AI20" si="4">RANK(AH6,AH$6:AH$74)</f>
        <v>1</v>
      </c>
      <c r="AK6" t="str">
        <f>_xlfn.XLOOKUP(AL6,'Cause of Death lookup'!$C$2:$C$44,'Cause of Death lookup'!$A$2:$A$44,0)</f>
        <v>Cancer</v>
      </c>
      <c r="AL6" s="8" t="s">
        <v>139</v>
      </c>
      <c r="AM6" s="6">
        <v>18529</v>
      </c>
      <c r="AN6" s="6">
        <f t="shared" ref="AN6:AN19" si="5">RANK(AM6,AM$6:AM$74)</f>
        <v>1</v>
      </c>
      <c r="AP6" t="str">
        <f>_xlfn.XLOOKUP(AQ6,'Cause of Death lookup'!$C$2:$C$44,'Cause of Death lookup'!$A$2:$A$44,0)</f>
        <v>Cancer</v>
      </c>
      <c r="AQ6" s="8" t="s">
        <v>139</v>
      </c>
      <c r="AR6" s="6">
        <v>51380</v>
      </c>
      <c r="AS6" s="6">
        <f t="shared" ref="AS6:AS23" si="6">RANK(AR6,AR$6:AR$74)</f>
        <v>1</v>
      </c>
      <c r="AU6" t="str">
        <f>_xlfn.XLOOKUP(AV6,'Cause of Death lookup'!$C$2:$C$44,'Cause of Death lookup'!$A$2:$A$44,0)</f>
        <v>Cancer</v>
      </c>
      <c r="AV6" s="8" t="s">
        <v>139</v>
      </c>
      <c r="AW6" s="6">
        <v>76440</v>
      </c>
      <c r="AX6" s="6">
        <f t="shared" ref="AX6:AX23" si="7">RANK(AW6,AW$6:AW$74)</f>
        <v>1</v>
      </c>
      <c r="AZ6" t="str">
        <f>_xlfn.XLOOKUP(BA6,'Cause of Death lookup'!$C$2:$C$44,'Cause of Death lookup'!$A$2:$A$44,0)</f>
        <v>Cancer</v>
      </c>
      <c r="BA6" s="8" t="s">
        <v>139</v>
      </c>
      <c r="BB6" s="6">
        <v>74391</v>
      </c>
      <c r="BC6" s="6">
        <f t="shared" ref="BC6:BC22" si="8">RANK(BB6,BB$6:BB$74)</f>
        <v>1</v>
      </c>
      <c r="BE6" t="str">
        <f>_xlfn.XLOOKUP(BF6,'Cause of Death lookup'!$C$2:$C$44,'Cause of Death lookup'!$A$2:$A$44,0)</f>
        <v>Heart disease</v>
      </c>
      <c r="BF6" s="8" t="s">
        <v>127</v>
      </c>
      <c r="BG6" s="6">
        <v>148630</v>
      </c>
      <c r="BH6" s="6">
        <f t="shared" ref="BH6:BH19" si="9">RANK(BG6,BG$6:BG$74)</f>
        <v>1</v>
      </c>
    </row>
    <row r="7" spans="1:60" x14ac:dyDescent="0.35">
      <c r="B7" t="str">
        <f>_xlfn.XLOOKUP(C7,'Cause of Death lookup'!$C$2:$C$44,'Cause of Death lookup'!$A$2:$A$44,0)</f>
        <v>Cancer</v>
      </c>
      <c r="C7" s="4" t="s">
        <v>139</v>
      </c>
      <c r="D7" s="6">
        <v>283722</v>
      </c>
      <c r="G7" t="str">
        <f>_xlfn.XLOOKUP(H7,'Cause of Death lookup'!$C$2:$C$44,'Cause of Death lookup'!$A$2:$A$44,0)</f>
        <v>Congenital anomalies</v>
      </c>
      <c r="H7" s="8" t="s">
        <v>164</v>
      </c>
      <c r="I7" s="6">
        <v>2053</v>
      </c>
      <c r="J7" s="6">
        <f t="shared" si="0"/>
        <v>2</v>
      </c>
      <c r="L7" t="str">
        <f>_xlfn.XLOOKUP(M7,'Cause of Death lookup'!$C$2:$C$44,'Cause of Death lookup'!$A$2:$A$44,0)</f>
        <v>Congenital anomalies</v>
      </c>
      <c r="M7" s="8" t="s">
        <v>164</v>
      </c>
      <c r="N7" s="6">
        <v>207</v>
      </c>
      <c r="O7" s="6">
        <f t="shared" ref="O7:O15" si="10">RANK(N7,N$6:N$74)</f>
        <v>2</v>
      </c>
      <c r="P7" s="6"/>
      <c r="Q7" t="str">
        <f>_xlfn.XLOOKUP(R7,'Cause of Death lookup'!$C$2:$C$44,'Cause of Death lookup'!$A$2:$A$44,0)</f>
        <v>Cancer</v>
      </c>
      <c r="R7" s="8" t="s">
        <v>139</v>
      </c>
      <c r="S7" s="6">
        <v>361</v>
      </c>
      <c r="T7" s="6">
        <f t="shared" si="1"/>
        <v>2</v>
      </c>
      <c r="V7" t="str">
        <f>_xlfn.XLOOKUP(W7,'Cause of Death lookup'!$C$2:$C$44,'Cause of Death lookup'!$A$2:$A$44,0)</f>
        <v>Suicide</v>
      </c>
      <c r="W7" s="8" t="s">
        <v>65</v>
      </c>
      <c r="X7" s="6">
        <v>1154</v>
      </c>
      <c r="Y7" s="6">
        <f t="shared" si="2"/>
        <v>2</v>
      </c>
      <c r="Z7" s="6"/>
      <c r="AA7" t="str">
        <f>_xlfn.XLOOKUP(AB7,'Cause of Death lookup'!$C$2:$C$44,'Cause of Death lookup'!$A$2:$A$44,0)</f>
        <v>Cancer</v>
      </c>
      <c r="AB7" s="8" t="s">
        <v>139</v>
      </c>
      <c r="AC7" s="6">
        <v>1833</v>
      </c>
      <c r="AD7" s="6">
        <f t="shared" si="3"/>
        <v>2</v>
      </c>
      <c r="AF7" t="str">
        <f>_xlfn.XLOOKUP(AG7,'Cause of Death lookup'!$C$2:$C$44,'Cause of Death lookup'!$A$2:$A$44,0)</f>
        <v>Cancer</v>
      </c>
      <c r="AG7" s="8" t="s">
        <v>139</v>
      </c>
      <c r="AH7" s="6">
        <v>6174</v>
      </c>
      <c r="AI7" s="6">
        <f t="shared" si="4"/>
        <v>2</v>
      </c>
      <c r="AK7" t="str">
        <f>_xlfn.XLOOKUP(AL7,'Cause of Death lookup'!$C$2:$C$44,'Cause of Death lookup'!$A$2:$A$44,0)</f>
        <v>Heart disease</v>
      </c>
      <c r="AL7" s="8" t="s">
        <v>127</v>
      </c>
      <c r="AM7" s="6">
        <v>9141</v>
      </c>
      <c r="AN7" s="6">
        <f t="shared" si="5"/>
        <v>2</v>
      </c>
      <c r="AP7" t="str">
        <f>_xlfn.XLOOKUP(AQ7,'Cause of Death lookup'!$C$2:$C$44,'Cause of Death lookup'!$A$2:$A$44,0)</f>
        <v>Heart disease</v>
      </c>
      <c r="AQ7" s="8" t="s">
        <v>127</v>
      </c>
      <c r="AR7" s="6">
        <v>24931</v>
      </c>
      <c r="AS7" s="6">
        <f t="shared" si="6"/>
        <v>2</v>
      </c>
      <c r="AU7" t="str">
        <f>_xlfn.XLOOKUP(AV7,'Cause of Death lookup'!$C$2:$C$44,'Cause of Death lookup'!$A$2:$A$44,0)</f>
        <v>Heart disease</v>
      </c>
      <c r="AV7" s="8" t="s">
        <v>127</v>
      </c>
      <c r="AW7" s="6">
        <v>43451</v>
      </c>
      <c r="AX7" s="6">
        <f t="shared" si="7"/>
        <v>2</v>
      </c>
      <c r="AZ7" t="str">
        <f>_xlfn.XLOOKUP(BA7,'Cause of Death lookup'!$C$2:$C$44,'Cause of Death lookup'!$A$2:$A$44,0)</f>
        <v>Heart disease</v>
      </c>
      <c r="BA7" s="8" t="s">
        <v>127</v>
      </c>
      <c r="BB7" s="6">
        <v>70025</v>
      </c>
      <c r="BC7" s="6">
        <f t="shared" si="8"/>
        <v>2</v>
      </c>
      <c r="BE7" t="str">
        <f>_xlfn.XLOOKUP(BF7,'Cause of Death lookup'!$C$2:$C$44,'Cause of Death lookup'!$A$2:$A$44,0)</f>
        <v>Alzheimers</v>
      </c>
      <c r="BF7" s="8" t="s">
        <v>224</v>
      </c>
      <c r="BG7" s="6">
        <v>57178</v>
      </c>
      <c r="BH7" s="6">
        <f t="shared" si="9"/>
        <v>2</v>
      </c>
    </row>
    <row r="8" spans="1:60" x14ac:dyDescent="0.35">
      <c r="B8" t="str">
        <f>_xlfn.XLOOKUP(C8,'Cause of Death lookup'!$C$2:$C$44,'Cause of Death lookup'!$A$2:$A$44,0)</f>
        <v>Stroke</v>
      </c>
      <c r="C8" s="4" t="s">
        <v>107</v>
      </c>
      <c r="D8" s="6">
        <v>85656</v>
      </c>
      <c r="G8" t="str">
        <f>_xlfn.XLOOKUP(H8,'Cause of Death lookup'!$C$2:$C$44,'Cause of Death lookup'!$A$2:$A$44,0)</f>
        <v>Accidents</v>
      </c>
      <c r="H8" s="8" t="s">
        <v>79</v>
      </c>
      <c r="I8" s="6">
        <v>513</v>
      </c>
      <c r="J8" s="6">
        <f t="shared" si="0"/>
        <v>3</v>
      </c>
      <c r="L8" t="str">
        <f>_xlfn.XLOOKUP(M8,'Cause of Death lookup'!$C$2:$C$44,'Cause of Death lookup'!$A$2:$A$44,0)</f>
        <v>Cancer</v>
      </c>
      <c r="M8" s="8" t="s">
        <v>139</v>
      </c>
      <c r="N8" s="6">
        <v>135</v>
      </c>
      <c r="O8" s="6">
        <f t="shared" si="10"/>
        <v>3</v>
      </c>
      <c r="P8" s="6"/>
      <c r="Q8" t="str">
        <f>_xlfn.XLOOKUP(R8,'Cause of Death lookup'!$C$2:$C$44,'Cause of Death lookup'!$A$2:$A$44,0)</f>
        <v>Suicide</v>
      </c>
      <c r="R8" s="8" t="s">
        <v>65</v>
      </c>
      <c r="S8" s="6">
        <v>207</v>
      </c>
      <c r="T8" s="6">
        <f t="shared" si="1"/>
        <v>3</v>
      </c>
      <c r="V8" t="str">
        <f>_xlfn.XLOOKUP(W8,'Cause of Death lookup'!$C$2:$C$44,'Cause of Death lookup'!$A$2:$A$44,0)</f>
        <v>Homicide</v>
      </c>
      <c r="W8" s="8" t="s">
        <v>61</v>
      </c>
      <c r="X8" s="6">
        <v>693</v>
      </c>
      <c r="Y8" s="6">
        <f t="shared" si="2"/>
        <v>3</v>
      </c>
      <c r="Z8" s="6"/>
      <c r="AA8" t="str">
        <f>_xlfn.XLOOKUP(AB8,'Cause of Death lookup'!$C$2:$C$44,'Cause of Death lookup'!$A$2:$A$44,0)</f>
        <v>Suicide</v>
      </c>
      <c r="AB8" s="8" t="s">
        <v>65</v>
      </c>
      <c r="AC8" s="6">
        <v>1526</v>
      </c>
      <c r="AD8" s="6">
        <f t="shared" si="3"/>
        <v>3</v>
      </c>
      <c r="AF8" t="str">
        <f>_xlfn.XLOOKUP(AG8,'Cause of Death lookup'!$C$2:$C$44,'Cause of Death lookup'!$A$2:$A$44,0)</f>
        <v>Heart disease</v>
      </c>
      <c r="AG8" s="8" t="s">
        <v>127</v>
      </c>
      <c r="AH8" s="6">
        <v>3309</v>
      </c>
      <c r="AI8" s="6">
        <f t="shared" si="4"/>
        <v>3</v>
      </c>
      <c r="AK8" t="str">
        <f>_xlfn.XLOOKUP(AL8,'Cause of Death lookup'!$C$2:$C$44,'Cause of Death lookup'!$A$2:$A$44,0)</f>
        <v>Accidents</v>
      </c>
      <c r="AL8" s="8" t="s">
        <v>79</v>
      </c>
      <c r="AM8" s="6">
        <v>6812</v>
      </c>
      <c r="AN8" s="6">
        <f t="shared" si="5"/>
        <v>3</v>
      </c>
      <c r="AP8" t="str">
        <f>_xlfn.XLOOKUP(AQ8,'Cause of Death lookup'!$C$2:$C$44,'Cause of Death lookup'!$A$2:$A$44,0)</f>
        <v>Chronic lower respiratory disease</v>
      </c>
      <c r="AQ8" s="8" t="s">
        <v>99</v>
      </c>
      <c r="AR8" s="6">
        <v>9336</v>
      </c>
      <c r="AS8" s="6">
        <f t="shared" si="6"/>
        <v>3</v>
      </c>
      <c r="AU8" t="str">
        <f>_xlfn.XLOOKUP(AV8,'Cause of Death lookup'!$C$2:$C$44,'Cause of Death lookup'!$A$2:$A$44,0)</f>
        <v>Chronic lower respiratory disease</v>
      </c>
      <c r="AV8" s="8" t="s">
        <v>99</v>
      </c>
      <c r="AW8" s="6">
        <v>18995</v>
      </c>
      <c r="AX8" s="6">
        <f t="shared" si="7"/>
        <v>3</v>
      </c>
      <c r="AZ8" t="str">
        <f>_xlfn.XLOOKUP(BA8,'Cause of Death lookup'!$C$2:$C$44,'Cause of Death lookup'!$A$2:$A$44,0)</f>
        <v>Chronic lower respiratory disease</v>
      </c>
      <c r="BA8" s="8" t="s">
        <v>99</v>
      </c>
      <c r="BB8" s="6">
        <v>26610</v>
      </c>
      <c r="BC8" s="6">
        <f t="shared" si="8"/>
        <v>3</v>
      </c>
      <c r="BE8" t="str">
        <f>_xlfn.XLOOKUP(BF8,'Cause of Death lookup'!$C$2:$C$44,'Cause of Death lookup'!$A$2:$A$44,0)</f>
        <v>Cancer</v>
      </c>
      <c r="BF8" s="8" t="s">
        <v>139</v>
      </c>
      <c r="BG8" s="6">
        <v>53895</v>
      </c>
      <c r="BH8" s="6">
        <f t="shared" si="9"/>
        <v>3</v>
      </c>
    </row>
    <row r="9" spans="1:60" x14ac:dyDescent="0.35">
      <c r="B9" t="str">
        <f>_xlfn.XLOOKUP(C9,'Cause of Death lookup'!$C$2:$C$44,'Cause of Death lookup'!$A$2:$A$44,0)</f>
        <v>Alzheimers</v>
      </c>
      <c r="C9" s="4" t="s">
        <v>224</v>
      </c>
      <c r="D9" s="6">
        <v>83513</v>
      </c>
      <c r="G9" t="str">
        <f>_xlfn.XLOOKUP(H9,'Cause of Death lookup'!$C$2:$C$44,'Cause of Death lookup'!$A$2:$A$44,0)</f>
        <v>Heart disease</v>
      </c>
      <c r="H9" s="8" t="s">
        <v>127</v>
      </c>
      <c r="I9" s="6">
        <v>121</v>
      </c>
      <c r="J9" s="6">
        <f t="shared" si="0"/>
        <v>4</v>
      </c>
      <c r="L9" t="str">
        <f>_xlfn.XLOOKUP(M9,'Cause of Death lookup'!$C$2:$C$44,'Cause of Death lookup'!$A$2:$A$44,0)</f>
        <v>Homicide</v>
      </c>
      <c r="M9" s="8" t="s">
        <v>61</v>
      </c>
      <c r="N9" s="6">
        <v>122</v>
      </c>
      <c r="O9" s="6">
        <f t="shared" si="10"/>
        <v>4</v>
      </c>
      <c r="P9" s="6"/>
      <c r="Q9" t="str">
        <f>_xlfn.XLOOKUP(R9,'Cause of Death lookup'!$C$2:$C$44,'Cause of Death lookup'!$A$2:$A$44,0)</f>
        <v>Congenital anomalies</v>
      </c>
      <c r="R9" s="8" t="s">
        <v>164</v>
      </c>
      <c r="S9" s="6">
        <v>169</v>
      </c>
      <c r="T9" s="6">
        <f t="shared" si="1"/>
        <v>4</v>
      </c>
      <c r="V9" t="str">
        <f>_xlfn.XLOOKUP(W9,'Cause of Death lookup'!$C$2:$C$44,'Cause of Death lookup'!$A$2:$A$44,0)</f>
        <v>Cancer</v>
      </c>
      <c r="W9" s="8" t="s">
        <v>139</v>
      </c>
      <c r="X9" s="6">
        <v>561</v>
      </c>
      <c r="Y9" s="6">
        <f t="shared" si="2"/>
        <v>4</v>
      </c>
      <c r="Z9" s="6"/>
      <c r="AA9" t="str">
        <f>_xlfn.XLOOKUP(AB9,'Cause of Death lookup'!$C$2:$C$44,'Cause of Death lookup'!$A$2:$A$44,0)</f>
        <v>Heart disease</v>
      </c>
      <c r="AB9" s="8" t="s">
        <v>127</v>
      </c>
      <c r="AC9" s="6">
        <v>1167</v>
      </c>
      <c r="AD9" s="6">
        <f t="shared" si="3"/>
        <v>4</v>
      </c>
      <c r="AF9" t="str">
        <f>_xlfn.XLOOKUP(AG9,'Cause of Death lookup'!$C$2:$C$44,'Cause of Death lookup'!$A$2:$A$44,0)</f>
        <v>Suicide</v>
      </c>
      <c r="AG9" s="8" t="s">
        <v>65</v>
      </c>
      <c r="AH9" s="6">
        <v>1710</v>
      </c>
      <c r="AI9" s="6">
        <f t="shared" si="4"/>
        <v>4</v>
      </c>
      <c r="AK9" t="str">
        <f>_xlfn.XLOOKUP(AL9,'Cause of Death lookup'!$C$2:$C$44,'Cause of Death lookup'!$A$2:$A$44,0)</f>
        <v>Liver disease</v>
      </c>
      <c r="AL9" s="8" t="s">
        <v>93</v>
      </c>
      <c r="AM9" s="6">
        <v>2878</v>
      </c>
      <c r="AN9" s="6">
        <f t="shared" si="5"/>
        <v>4</v>
      </c>
      <c r="AP9" t="str">
        <f>_xlfn.XLOOKUP(AQ9,'Cause of Death lookup'!$C$2:$C$44,'Cause of Death lookup'!$A$2:$A$44,0)</f>
        <v>Accidents</v>
      </c>
      <c r="AQ9" s="8" t="s">
        <v>79</v>
      </c>
      <c r="AR9" s="6">
        <v>7233</v>
      </c>
      <c r="AS9" s="6">
        <f t="shared" si="6"/>
        <v>4</v>
      </c>
      <c r="AU9" t="str">
        <f>_xlfn.XLOOKUP(AV9,'Cause of Death lookup'!$C$2:$C$44,'Cause of Death lookup'!$A$2:$A$44,0)</f>
        <v>Stroke</v>
      </c>
      <c r="AV9" s="8" t="s">
        <v>107</v>
      </c>
      <c r="AW9" s="6">
        <v>11074</v>
      </c>
      <c r="AX9" s="6">
        <f t="shared" si="7"/>
        <v>4</v>
      </c>
      <c r="AZ9" t="str">
        <f>_xlfn.XLOOKUP(BA9,'Cause of Death lookup'!$C$2:$C$44,'Cause of Death lookup'!$A$2:$A$44,0)</f>
        <v>Stroke</v>
      </c>
      <c r="BA9" s="8" t="s">
        <v>107</v>
      </c>
      <c r="BB9" s="6">
        <v>21911</v>
      </c>
      <c r="BC9" s="6">
        <f t="shared" si="8"/>
        <v>4</v>
      </c>
      <c r="BE9" t="str">
        <f>_xlfn.XLOOKUP(BF9,'Cause of Death lookup'!$C$2:$C$44,'Cause of Death lookup'!$A$2:$A$44,0)</f>
        <v>Stroke</v>
      </c>
      <c r="BF9" s="8" t="s">
        <v>107</v>
      </c>
      <c r="BG9" s="6">
        <v>43840</v>
      </c>
      <c r="BH9" s="6">
        <f t="shared" si="9"/>
        <v>4</v>
      </c>
    </row>
    <row r="10" spans="1:60" x14ac:dyDescent="0.35">
      <c r="B10" t="str">
        <f>_xlfn.XLOOKUP(C10,'Cause of Death lookup'!$C$2:$C$44,'Cause of Death lookup'!$A$2:$A$44,0)</f>
        <v>Chronic lower respiratory disease</v>
      </c>
      <c r="C10" s="4" t="s">
        <v>99</v>
      </c>
      <c r="D10" s="6">
        <v>83248</v>
      </c>
      <c r="G10" t="str">
        <f>_xlfn.XLOOKUP(H10,'Cause of Death lookup'!$C$2:$C$44,'Cause of Death lookup'!$A$2:$A$44,0)</f>
        <v>Homicide</v>
      </c>
      <c r="H10" s="8" t="s">
        <v>61</v>
      </c>
      <c r="I10" s="6">
        <v>110</v>
      </c>
      <c r="J10" s="6">
        <f t="shared" si="0"/>
        <v>5</v>
      </c>
      <c r="L10" t="str">
        <f>_xlfn.XLOOKUP(M10,'Cause of Death lookup'!$C$2:$C$44,'Cause of Death lookup'!$A$2:$A$44,0)</f>
        <v>Heart disease</v>
      </c>
      <c r="M10" s="8" t="s">
        <v>127</v>
      </c>
      <c r="N10" s="6">
        <v>61</v>
      </c>
      <c r="O10" s="6">
        <f t="shared" si="10"/>
        <v>5</v>
      </c>
      <c r="P10" s="6"/>
      <c r="Q10" t="str">
        <f>_xlfn.XLOOKUP(R10,'Cause of Death lookup'!$C$2:$C$44,'Cause of Death lookup'!$A$2:$A$44,0)</f>
        <v>Homicide</v>
      </c>
      <c r="R10" s="8" t="s">
        <v>61</v>
      </c>
      <c r="S10" s="6">
        <v>109</v>
      </c>
      <c r="T10" s="6">
        <f t="shared" si="1"/>
        <v>5</v>
      </c>
      <c r="V10" t="str">
        <f>_xlfn.XLOOKUP(W10,'Cause of Death lookup'!$C$2:$C$44,'Cause of Death lookup'!$A$2:$A$44,0)</f>
        <v>Heart disease</v>
      </c>
      <c r="W10" s="8" t="s">
        <v>127</v>
      </c>
      <c r="X10" s="6">
        <v>346</v>
      </c>
      <c r="Y10" s="6">
        <f t="shared" si="2"/>
        <v>5</v>
      </c>
      <c r="Z10" s="6"/>
      <c r="AA10" t="str">
        <f>_xlfn.XLOOKUP(AB10,'Cause of Death lookup'!$C$2:$C$44,'Cause of Death lookup'!$A$2:$A$44,0)</f>
        <v>Homicide</v>
      </c>
      <c r="AB10" s="8" t="s">
        <v>61</v>
      </c>
      <c r="AC10" s="6">
        <v>807</v>
      </c>
      <c r="AD10" s="6">
        <f t="shared" si="3"/>
        <v>5</v>
      </c>
      <c r="AF10" t="str">
        <f>_xlfn.XLOOKUP(AG10,'Cause of Death lookup'!$C$2:$C$44,'Cause of Death lookup'!$A$2:$A$44,0)</f>
        <v>Liver disease</v>
      </c>
      <c r="AG10" s="8" t="s">
        <v>93</v>
      </c>
      <c r="AH10" s="6">
        <v>1257</v>
      </c>
      <c r="AI10" s="6">
        <f t="shared" si="4"/>
        <v>5</v>
      </c>
      <c r="AK10" t="str">
        <f>_xlfn.XLOOKUP(AL10,'Cause of Death lookup'!$C$2:$C$44,'Cause of Death lookup'!$A$2:$A$44,0)</f>
        <v>Diabetes</v>
      </c>
      <c r="AL10" s="8" t="s">
        <v>131</v>
      </c>
      <c r="AM10" s="6">
        <v>2257</v>
      </c>
      <c r="AN10" s="6">
        <f t="shared" si="5"/>
        <v>5</v>
      </c>
      <c r="AP10" t="str">
        <f>_xlfn.XLOOKUP(AQ10,'Cause of Death lookup'!$C$2:$C$44,'Cause of Death lookup'!$A$2:$A$44,0)</f>
        <v>Diabetes</v>
      </c>
      <c r="AQ10" s="8" t="s">
        <v>131</v>
      </c>
      <c r="AR10" s="6">
        <v>5763</v>
      </c>
      <c r="AS10" s="6">
        <f t="shared" si="6"/>
        <v>5</v>
      </c>
      <c r="AU10" t="str">
        <f>_xlfn.XLOOKUP(AV10,'Cause of Death lookup'!$C$2:$C$44,'Cause of Death lookup'!$A$2:$A$44,0)</f>
        <v>Diabetes</v>
      </c>
      <c r="AV10" s="8" t="s">
        <v>131</v>
      </c>
      <c r="AW10" s="6">
        <v>9193</v>
      </c>
      <c r="AX10" s="6">
        <f t="shared" si="7"/>
        <v>5</v>
      </c>
      <c r="AZ10" t="str">
        <f>_xlfn.XLOOKUP(BA10,'Cause of Death lookup'!$C$2:$C$44,'Cause of Death lookup'!$A$2:$A$44,0)</f>
        <v>Alzheimers</v>
      </c>
      <c r="BA10" s="8" t="s">
        <v>224</v>
      </c>
      <c r="BB10" s="6">
        <v>20871</v>
      </c>
      <c r="BC10" s="6">
        <f t="shared" si="8"/>
        <v>5</v>
      </c>
      <c r="BE10" t="str">
        <f>_xlfn.XLOOKUP(BF10,'Cause of Death lookup'!$C$2:$C$44,'Cause of Death lookup'!$A$2:$A$44,0)</f>
        <v>Chronic lower respiratory disease</v>
      </c>
      <c r="BF10" s="8" t="s">
        <v>99</v>
      </c>
      <c r="BG10" s="6">
        <v>25674</v>
      </c>
      <c r="BH10" s="6">
        <f t="shared" si="9"/>
        <v>5</v>
      </c>
    </row>
    <row r="11" spans="1:60" x14ac:dyDescent="0.35">
      <c r="B11" t="str">
        <f>_xlfn.XLOOKUP(C11,'Cause of Death lookup'!$C$2:$C$44,'Cause of Death lookup'!$A$2:$A$44,0)</f>
        <v>Accidents</v>
      </c>
      <c r="C11" s="4" t="s">
        <v>79</v>
      </c>
      <c r="D11" s="6">
        <v>60316</v>
      </c>
      <c r="G11" t="str">
        <f>_xlfn.XLOOKUP(H11,'Cause of Death lookup'!$C$2:$C$44,'Cause of Death lookup'!$A$2:$A$44,0)</f>
        <v>Flu/pneumonia</v>
      </c>
      <c r="H11" s="8" t="s">
        <v>103</v>
      </c>
      <c r="I11" s="6">
        <v>65</v>
      </c>
      <c r="J11" s="6">
        <f t="shared" si="0"/>
        <v>6</v>
      </c>
      <c r="L11" t="str">
        <f>_xlfn.XLOOKUP(M11,'Cause of Death lookup'!$C$2:$C$44,'Cause of Death lookup'!$A$2:$A$44,0)</f>
        <v>Flu/pneumonia</v>
      </c>
      <c r="M11" s="8" t="s">
        <v>103</v>
      </c>
      <c r="N11" s="6">
        <v>58</v>
      </c>
      <c r="O11" s="6">
        <f t="shared" si="10"/>
        <v>6</v>
      </c>
      <c r="P11" s="6"/>
      <c r="Q11" t="str">
        <f>_xlfn.XLOOKUP(R11,'Cause of Death lookup'!$C$2:$C$44,'Cause of Death lookup'!$A$2:$A$44,0)</f>
        <v>Heart disease</v>
      </c>
      <c r="R11" s="8" t="s">
        <v>127</v>
      </c>
      <c r="S11" s="6">
        <v>92</v>
      </c>
      <c r="T11" s="6">
        <f t="shared" si="1"/>
        <v>6</v>
      </c>
      <c r="V11" t="str">
        <f>_xlfn.XLOOKUP(W11,'Cause of Death lookup'!$C$2:$C$44,'Cause of Death lookup'!$A$2:$A$44,0)</f>
        <v>Congenital anomalies</v>
      </c>
      <c r="W11" s="8" t="s">
        <v>164</v>
      </c>
      <c r="X11" s="6">
        <v>169</v>
      </c>
      <c r="Y11" s="6">
        <f t="shared" si="2"/>
        <v>6</v>
      </c>
      <c r="Z11" s="6"/>
      <c r="AA11" t="str">
        <f>_xlfn.XLOOKUP(AB11,'Cause of Death lookup'!$C$2:$C$44,'Cause of Death lookup'!$A$2:$A$44,0)</f>
        <v>Pregnancy-related</v>
      </c>
      <c r="AB11" s="8" t="s">
        <v>304</v>
      </c>
      <c r="AC11" s="6">
        <v>532</v>
      </c>
      <c r="AD11" s="6">
        <f t="shared" si="3"/>
        <v>6</v>
      </c>
      <c r="AF11" t="str">
        <f>_xlfn.XLOOKUP(AG11,'Cause of Death lookup'!$C$2:$C$44,'Cause of Death lookup'!$A$2:$A$44,0)</f>
        <v>Diabetes</v>
      </c>
      <c r="AG11" s="8" t="s">
        <v>131</v>
      </c>
      <c r="AH11" s="6">
        <v>833</v>
      </c>
      <c r="AI11" s="6">
        <f t="shared" si="4"/>
        <v>6</v>
      </c>
      <c r="AK11" t="str">
        <f>_xlfn.XLOOKUP(AL11,'Cause of Death lookup'!$C$2:$C$44,'Cause of Death lookup'!$A$2:$A$44,0)</f>
        <v>Stroke</v>
      </c>
      <c r="AL11" s="8" t="s">
        <v>107</v>
      </c>
      <c r="AM11" s="6">
        <v>2198</v>
      </c>
      <c r="AN11" s="6">
        <f t="shared" si="5"/>
        <v>6</v>
      </c>
      <c r="AP11" t="str">
        <f>_xlfn.XLOOKUP(AQ11,'Cause of Death lookup'!$C$2:$C$44,'Cause of Death lookup'!$A$2:$A$44,0)</f>
        <v>Stroke</v>
      </c>
      <c r="AQ11" s="8" t="s">
        <v>107</v>
      </c>
      <c r="AR11" s="6">
        <v>5401</v>
      </c>
      <c r="AS11" s="6">
        <f t="shared" si="6"/>
        <v>6</v>
      </c>
      <c r="AU11" t="str">
        <f>_xlfn.XLOOKUP(AV11,'Cause of Death lookup'!$C$2:$C$44,'Cause of Death lookup'!$A$2:$A$44,0)</f>
        <v>Accidents</v>
      </c>
      <c r="AV11" s="8" t="s">
        <v>79</v>
      </c>
      <c r="AW11" s="6">
        <v>5784</v>
      </c>
      <c r="AX11" s="6">
        <f t="shared" si="7"/>
        <v>6</v>
      </c>
      <c r="AZ11" t="str">
        <f>_xlfn.XLOOKUP(BA11,'Cause of Death lookup'!$C$2:$C$44,'Cause of Death lookup'!$A$2:$A$44,0)</f>
        <v>Diabetes</v>
      </c>
      <c r="BA11" s="8" t="s">
        <v>131</v>
      </c>
      <c r="BB11" s="6">
        <v>10080</v>
      </c>
      <c r="BC11" s="6">
        <f t="shared" si="8"/>
        <v>6</v>
      </c>
      <c r="BE11" t="str">
        <f>_xlfn.XLOOKUP(BF11,'Cause of Death lookup'!$C$2:$C$44,'Cause of Death lookup'!$A$2:$A$44,0)</f>
        <v>Accidents</v>
      </c>
      <c r="BF11" s="8" t="s">
        <v>79</v>
      </c>
      <c r="BG11" s="6">
        <v>14414</v>
      </c>
      <c r="BH11" s="6">
        <f t="shared" si="9"/>
        <v>6</v>
      </c>
    </row>
    <row r="12" spans="1:60" x14ac:dyDescent="0.35">
      <c r="B12" t="str">
        <f>_xlfn.XLOOKUP(C12,'Cause of Death lookup'!$C$2:$C$44,'Cause of Death lookup'!$A$2:$A$44,0)</f>
        <v>Diabetes</v>
      </c>
      <c r="C12" s="4" t="s">
        <v>131</v>
      </c>
      <c r="D12" s="6">
        <v>38131</v>
      </c>
      <c r="G12" t="str">
        <f>_xlfn.XLOOKUP(H12,'Cause of Death lookup'!$C$2:$C$44,'Cause of Death lookup'!$A$2:$A$44,0)</f>
        <v>Septicemia</v>
      </c>
      <c r="H12" s="8" t="s">
        <v>143</v>
      </c>
      <c r="I12" s="6">
        <v>65</v>
      </c>
      <c r="J12" s="6">
        <f t="shared" si="0"/>
        <v>6</v>
      </c>
      <c r="L12" t="str">
        <f>_xlfn.XLOOKUP(M12,'Cause of Death lookup'!$C$2:$C$44,'Cause of Death lookup'!$A$2:$A$44,0)</f>
        <v>Perinatal period</v>
      </c>
      <c r="M12" s="8" t="s">
        <v>85</v>
      </c>
      <c r="N12" s="6">
        <v>32</v>
      </c>
      <c r="O12" s="6">
        <f t="shared" si="10"/>
        <v>7</v>
      </c>
      <c r="P12" s="6"/>
      <c r="Q12" t="str">
        <f>_xlfn.XLOOKUP(R12,'Cause of Death lookup'!$C$2:$C$44,'Cause of Death lookup'!$A$2:$A$44,0)</f>
        <v>Flu/pneumonia</v>
      </c>
      <c r="R12" s="8" t="s">
        <v>103</v>
      </c>
      <c r="S12" s="6">
        <v>69</v>
      </c>
      <c r="T12" s="6">
        <f t="shared" si="1"/>
        <v>7</v>
      </c>
      <c r="V12" t="str">
        <f>_xlfn.XLOOKUP(W12,'Cause of Death lookup'!$C$2:$C$44,'Cause of Death lookup'!$A$2:$A$44,0)</f>
        <v>Pregnancy-related</v>
      </c>
      <c r="W12" s="8" t="s">
        <v>304</v>
      </c>
      <c r="X12" s="6">
        <v>150</v>
      </c>
      <c r="Y12" s="6">
        <f t="shared" si="2"/>
        <v>7</v>
      </c>
      <c r="Z12" s="6"/>
      <c r="AA12" t="str">
        <f>_xlfn.XLOOKUP(AB12,'Cause of Death lookup'!$C$2:$C$44,'Cause of Death lookup'!$A$2:$A$44,0)</f>
        <v>Liver disease</v>
      </c>
      <c r="AB12" s="8" t="s">
        <v>93</v>
      </c>
      <c r="AC12" s="6">
        <v>418</v>
      </c>
      <c r="AD12" s="6">
        <f t="shared" si="3"/>
        <v>7</v>
      </c>
      <c r="AF12" t="str">
        <f>_xlfn.XLOOKUP(AG12,'Cause of Death lookup'!$C$2:$C$44,'Cause of Death lookup'!$A$2:$A$44,0)</f>
        <v>Stroke</v>
      </c>
      <c r="AG12" s="8" t="s">
        <v>107</v>
      </c>
      <c r="AH12" s="6">
        <v>782</v>
      </c>
      <c r="AI12" s="6">
        <f t="shared" si="4"/>
        <v>7</v>
      </c>
      <c r="AK12" t="str">
        <f>_xlfn.XLOOKUP(AL12,'Cause of Death lookup'!$C$2:$C$44,'Cause of Death lookup'!$A$2:$A$44,0)</f>
        <v>Suicide</v>
      </c>
      <c r="AL12" s="8" t="s">
        <v>65</v>
      </c>
      <c r="AM12" s="6">
        <v>2156</v>
      </c>
      <c r="AN12" s="6">
        <f t="shared" si="5"/>
        <v>7</v>
      </c>
      <c r="AP12" t="str">
        <f>_xlfn.XLOOKUP(AQ12,'Cause of Death lookup'!$C$2:$C$44,'Cause of Death lookup'!$A$2:$A$44,0)</f>
        <v>Liver disease</v>
      </c>
      <c r="AQ12" s="8" t="s">
        <v>93</v>
      </c>
      <c r="AR12" s="6">
        <v>4773</v>
      </c>
      <c r="AS12" s="6">
        <f t="shared" si="6"/>
        <v>7</v>
      </c>
      <c r="AU12" t="str">
        <f>_xlfn.XLOOKUP(AV12,'Cause of Death lookup'!$C$2:$C$44,'Cause of Death lookup'!$A$2:$A$44,0)</f>
        <v>Kidney disease</v>
      </c>
      <c r="AV12" s="8" t="s">
        <v>89</v>
      </c>
      <c r="AW12" s="6">
        <v>4917</v>
      </c>
      <c r="AX12" s="6">
        <f t="shared" si="7"/>
        <v>7</v>
      </c>
      <c r="AZ12" t="str">
        <f>_xlfn.XLOOKUP(BA12,'Cause of Death lookup'!$C$2:$C$44,'Cause of Death lookup'!$A$2:$A$44,0)</f>
        <v>Accidents</v>
      </c>
      <c r="BA12" s="8" t="s">
        <v>79</v>
      </c>
      <c r="BB12" s="6">
        <v>8100</v>
      </c>
      <c r="BC12" s="6">
        <f t="shared" si="8"/>
        <v>7</v>
      </c>
      <c r="BE12" t="str">
        <f>_xlfn.XLOOKUP(BF12,'Cause of Death lookup'!$C$2:$C$44,'Cause of Death lookup'!$A$2:$A$44,0)</f>
        <v>Flu/pneumonia</v>
      </c>
      <c r="BF12" s="8" t="s">
        <v>103</v>
      </c>
      <c r="BG12" s="6">
        <v>11454</v>
      </c>
      <c r="BH12" s="6">
        <f t="shared" si="9"/>
        <v>7</v>
      </c>
    </row>
    <row r="13" spans="1:60" x14ac:dyDescent="0.35">
      <c r="B13" t="str">
        <f>_xlfn.XLOOKUP(C13,'Cause of Death lookup'!$C$2:$C$44,'Cause of Death lookup'!$A$2:$A$44,0)</f>
        <v>Flu/pneumonia</v>
      </c>
      <c r="C13" s="4" t="s">
        <v>103</v>
      </c>
      <c r="D13" s="6">
        <v>25137</v>
      </c>
      <c r="G13" t="str">
        <f>_xlfn.XLOOKUP(H13,'Cause of Death lookup'!$C$2:$C$44,'Cause of Death lookup'!$A$2:$A$44,0)</f>
        <v>Stroke</v>
      </c>
      <c r="H13" s="8" t="s">
        <v>107</v>
      </c>
      <c r="I13" s="6">
        <v>46</v>
      </c>
      <c r="J13" s="6">
        <f t="shared" si="0"/>
        <v>8</v>
      </c>
      <c r="L13" t="str">
        <f>_xlfn.XLOOKUP(M13,'Cause of Death lookup'!$C$2:$C$44,'Cause of Death lookup'!$A$2:$A$44,0)</f>
        <v>Septicemia</v>
      </c>
      <c r="M13" s="8" t="s">
        <v>143</v>
      </c>
      <c r="N13" s="6">
        <v>29</v>
      </c>
      <c r="O13" s="6">
        <f t="shared" si="10"/>
        <v>8</v>
      </c>
      <c r="P13" s="6"/>
      <c r="Q13" t="str">
        <f>_xlfn.XLOOKUP(R13,'Cause of Death lookup'!$C$2:$C$44,'Cause of Death lookup'!$A$2:$A$44,0)</f>
        <v>Chronic lower respiratory disease</v>
      </c>
      <c r="R13" s="8" t="s">
        <v>99</v>
      </c>
      <c r="S13" s="6">
        <v>50</v>
      </c>
      <c r="T13" s="6">
        <f t="shared" si="1"/>
        <v>8</v>
      </c>
      <c r="V13" t="str">
        <f>_xlfn.XLOOKUP(W13,'Cause of Death lookup'!$C$2:$C$44,'Cause of Death lookup'!$A$2:$A$44,0)</f>
        <v>Diabetes</v>
      </c>
      <c r="W13" s="8" t="s">
        <v>131</v>
      </c>
      <c r="X13" s="6">
        <v>107</v>
      </c>
      <c r="Y13" s="6">
        <f t="shared" si="2"/>
        <v>8</v>
      </c>
      <c r="Z13" s="6"/>
      <c r="AA13" t="str">
        <f>_xlfn.XLOOKUP(AB13,'Cause of Death lookup'!$C$2:$C$44,'Cause of Death lookup'!$A$2:$A$44,0)</f>
        <v>Diabetes</v>
      </c>
      <c r="AB13" s="8" t="s">
        <v>131</v>
      </c>
      <c r="AC13" s="6">
        <v>325</v>
      </c>
      <c r="AD13" s="6">
        <f t="shared" si="3"/>
        <v>8</v>
      </c>
      <c r="AF13" t="str">
        <f>_xlfn.XLOOKUP(AG13,'Cause of Death lookup'!$C$2:$C$44,'Cause of Death lookup'!$A$2:$A$44,0)</f>
        <v>Homicide</v>
      </c>
      <c r="AG13" s="8" t="s">
        <v>61</v>
      </c>
      <c r="AH13" s="6">
        <v>688</v>
      </c>
      <c r="AI13" s="6">
        <f t="shared" si="4"/>
        <v>8</v>
      </c>
      <c r="AK13" t="str">
        <f>_xlfn.XLOOKUP(AL13,'Cause of Death lookup'!$C$2:$C$44,'Cause of Death lookup'!$A$2:$A$44,0)</f>
        <v>Chronic lower respiratory disease</v>
      </c>
      <c r="AL13" s="8" t="s">
        <v>99</v>
      </c>
      <c r="AM13" s="6">
        <v>1977</v>
      </c>
      <c r="AN13" s="6">
        <f t="shared" si="5"/>
        <v>8</v>
      </c>
      <c r="AP13" t="str">
        <f>_xlfn.XLOOKUP(AQ13,'Cause of Death lookup'!$C$2:$C$44,'Cause of Death lookup'!$A$2:$A$44,0)</f>
        <v>Septicemia</v>
      </c>
      <c r="AQ13" s="8" t="s">
        <v>143</v>
      </c>
      <c r="AR13" s="6">
        <v>2607</v>
      </c>
      <c r="AS13" s="6">
        <f t="shared" si="6"/>
        <v>8</v>
      </c>
      <c r="AU13" t="str">
        <f>_xlfn.XLOOKUP(AV13,'Cause of Death lookup'!$C$2:$C$44,'Cause of Death lookup'!$A$2:$A$44,0)</f>
        <v>Alzheimers</v>
      </c>
      <c r="AV13" s="8" t="s">
        <v>224</v>
      </c>
      <c r="AW13" s="6">
        <v>4660</v>
      </c>
      <c r="AX13" s="6">
        <f t="shared" si="7"/>
        <v>8</v>
      </c>
      <c r="AZ13" t="str">
        <f>_xlfn.XLOOKUP(BA13,'Cause of Death lookup'!$C$2:$C$44,'Cause of Death lookup'!$A$2:$A$44,0)</f>
        <v>Kidney disease</v>
      </c>
      <c r="BA13" s="8" t="s">
        <v>89</v>
      </c>
      <c r="BB13" s="6">
        <v>7097</v>
      </c>
      <c r="BC13" s="6">
        <f t="shared" si="8"/>
        <v>8</v>
      </c>
      <c r="BE13" t="str">
        <f>_xlfn.XLOOKUP(BF13,'Cause of Death lookup'!$C$2:$C$44,'Cause of Death lookup'!$A$2:$A$44,0)</f>
        <v>Hypertension</v>
      </c>
      <c r="BF13" s="8" t="s">
        <v>212</v>
      </c>
      <c r="BG13" s="6">
        <v>10129</v>
      </c>
      <c r="BH13" s="6">
        <f t="shared" si="9"/>
        <v>8</v>
      </c>
    </row>
    <row r="14" spans="1:60" x14ac:dyDescent="0.35">
      <c r="B14" t="str">
        <f>_xlfn.XLOOKUP(C14,'Cause of Death lookup'!$C$2:$C$44,'Cause of Death lookup'!$A$2:$A$44,0)</f>
        <v>Kidney disease</v>
      </c>
      <c r="C14" s="4" t="s">
        <v>89</v>
      </c>
      <c r="D14" s="6">
        <v>24885</v>
      </c>
      <c r="G14" t="str">
        <f>_xlfn.XLOOKUP(H14,'Cause of Death lookup'!$C$2:$C$44,'Cause of Death lookup'!$A$2:$A$44,0)</f>
        <v>Kidney disease</v>
      </c>
      <c r="H14" s="8" t="s">
        <v>89</v>
      </c>
      <c r="I14" s="6">
        <v>32</v>
      </c>
      <c r="J14" s="6">
        <f t="shared" si="0"/>
        <v>9</v>
      </c>
      <c r="L14" t="str">
        <f>_xlfn.XLOOKUP(M14,'Cause of Death lookup'!$C$2:$C$44,'Cause of Death lookup'!$A$2:$A$44,0)</f>
        <v>Stroke</v>
      </c>
      <c r="M14" s="8" t="s">
        <v>107</v>
      </c>
      <c r="N14" s="6">
        <v>22</v>
      </c>
      <c r="O14" s="6">
        <f t="shared" si="10"/>
        <v>9</v>
      </c>
      <c r="P14" s="6"/>
      <c r="Q14" t="str">
        <f>_xlfn.XLOOKUP(R14,'Cause of Death lookup'!$C$2:$C$44,'Cause of Death lookup'!$A$2:$A$44,0)</f>
        <v>Stroke</v>
      </c>
      <c r="R14" s="8" t="s">
        <v>107</v>
      </c>
      <c r="S14" s="6">
        <v>41</v>
      </c>
      <c r="T14" s="6">
        <f t="shared" si="1"/>
        <v>9</v>
      </c>
      <c r="V14" t="str">
        <f>_xlfn.XLOOKUP(W14,'Cause of Death lookup'!$C$2:$C$44,'Cause of Death lookup'!$A$2:$A$44,0)</f>
        <v>Flu/pneumonia</v>
      </c>
      <c r="W14" s="8" t="s">
        <v>103</v>
      </c>
      <c r="X14" s="6">
        <v>84</v>
      </c>
      <c r="Y14" s="6">
        <f t="shared" si="2"/>
        <v>9</v>
      </c>
      <c r="Z14" s="6"/>
      <c r="AA14" t="str">
        <f>_xlfn.XLOOKUP(AB14,'Cause of Death lookup'!$C$2:$C$44,'Cause of Death lookup'!$A$2:$A$44,0)</f>
        <v>Stroke</v>
      </c>
      <c r="AB14" s="8" t="s">
        <v>107</v>
      </c>
      <c r="AC14" s="6">
        <v>276</v>
      </c>
      <c r="AD14" s="6">
        <f t="shared" si="3"/>
        <v>9</v>
      </c>
      <c r="AF14" t="str">
        <f>_xlfn.XLOOKUP(AG14,'Cause of Death lookup'!$C$2:$C$44,'Cause of Death lookup'!$A$2:$A$44,0)</f>
        <v>Flu/pneumonia</v>
      </c>
      <c r="AG14" s="8" t="s">
        <v>103</v>
      </c>
      <c r="AH14" s="6">
        <v>427</v>
      </c>
      <c r="AI14" s="6">
        <f t="shared" si="4"/>
        <v>9</v>
      </c>
      <c r="AK14" t="str">
        <f>_xlfn.XLOOKUP(AL14,'Cause of Death lookup'!$C$2:$C$44,'Cause of Death lookup'!$A$2:$A$44,0)</f>
        <v>Septicemia</v>
      </c>
      <c r="AL14" s="8" t="s">
        <v>143</v>
      </c>
      <c r="AM14" s="6">
        <v>1019</v>
      </c>
      <c r="AN14" s="6">
        <f t="shared" si="5"/>
        <v>9</v>
      </c>
      <c r="AP14" t="str">
        <f>_xlfn.XLOOKUP(AQ14,'Cause of Death lookup'!$C$2:$C$44,'Cause of Death lookup'!$A$2:$A$44,0)</f>
        <v>Kidney disease</v>
      </c>
      <c r="AQ14" s="8" t="s">
        <v>89</v>
      </c>
      <c r="AR14" s="6">
        <v>2344</v>
      </c>
      <c r="AS14" s="6">
        <f t="shared" si="6"/>
        <v>9</v>
      </c>
      <c r="AU14" t="str">
        <f>_xlfn.XLOOKUP(AV14,'Cause of Death lookup'!$C$2:$C$44,'Cause of Death lookup'!$A$2:$A$44,0)</f>
        <v>Septicemia</v>
      </c>
      <c r="AV14" s="8" t="s">
        <v>143</v>
      </c>
      <c r="AW14" s="6">
        <v>4270</v>
      </c>
      <c r="AX14" s="6">
        <f t="shared" si="7"/>
        <v>9</v>
      </c>
      <c r="AZ14" t="str">
        <f>_xlfn.XLOOKUP(BA14,'Cause of Death lookup'!$C$2:$C$44,'Cause of Death lookup'!$A$2:$A$44,0)</f>
        <v>Flu/pneumonia</v>
      </c>
      <c r="BA14" s="8" t="s">
        <v>103</v>
      </c>
      <c r="BB14" s="6">
        <v>5751</v>
      </c>
      <c r="BC14" s="6">
        <f t="shared" si="8"/>
        <v>9</v>
      </c>
      <c r="BE14" t="str">
        <f>_xlfn.XLOOKUP(BF14,'Cause of Death lookup'!$C$2:$C$44,'Cause of Death lookup'!$A$2:$A$44,0)</f>
        <v>Diabetes</v>
      </c>
      <c r="BF14" s="8" t="s">
        <v>131</v>
      </c>
      <c r="BG14" s="6">
        <v>9559</v>
      </c>
      <c r="BH14" s="6">
        <f t="shared" si="9"/>
        <v>9</v>
      </c>
    </row>
    <row r="15" spans="1:60" s="12" customFormat="1" x14ac:dyDescent="0.35">
      <c r="A15"/>
      <c r="B15" t="str">
        <f>_xlfn.XLOOKUP(C15,'Cause of Death lookup'!$C$2:$C$44,'Cause of Death lookup'!$A$2:$A$44,0)</f>
        <v>Hypertension</v>
      </c>
      <c r="C15" s="4" t="s">
        <v>212</v>
      </c>
      <c r="D15" s="6">
        <v>19902</v>
      </c>
      <c r="E15"/>
      <c r="F15"/>
      <c r="G15" t="str">
        <f>_xlfn.XLOOKUP(H15,'Cause of Death lookup'!$C$2:$C$44,'Cause of Death lookup'!$A$2:$A$44,0)</f>
        <v>Benign neoplasms</v>
      </c>
      <c r="H15" s="13" t="s">
        <v>238</v>
      </c>
      <c r="I15" s="14">
        <v>25</v>
      </c>
      <c r="J15" s="14">
        <f t="shared" si="0"/>
        <v>10</v>
      </c>
      <c r="L15" t="str">
        <f>_xlfn.XLOOKUP(M15,'Cause of Death lookup'!$C$2:$C$44,'Cause of Death lookup'!$A$2:$A$44,0)</f>
        <v>Benign neoplasms</v>
      </c>
      <c r="M15" s="13" t="s">
        <v>238</v>
      </c>
      <c r="N15" s="14">
        <v>20</v>
      </c>
      <c r="O15" s="14">
        <f t="shared" si="10"/>
        <v>10</v>
      </c>
      <c r="P15" s="14"/>
      <c r="Q15" t="str">
        <f>_xlfn.XLOOKUP(R15,'Cause of Death lookup'!$C$2:$C$44,'Cause of Death lookup'!$A$2:$A$44,0)</f>
        <v>Benign neoplasms</v>
      </c>
      <c r="R15" s="13" t="s">
        <v>238</v>
      </c>
      <c r="S15" s="14">
        <v>37</v>
      </c>
      <c r="T15" s="14">
        <f t="shared" si="1"/>
        <v>10</v>
      </c>
      <c r="V15" t="str">
        <f>_xlfn.XLOOKUP(W15,'Cause of Death lookup'!$C$2:$C$44,'Cause of Death lookup'!$A$2:$A$44,0)</f>
        <v>Stroke</v>
      </c>
      <c r="W15" s="13" t="s">
        <v>107</v>
      </c>
      <c r="X15" s="14">
        <v>65</v>
      </c>
      <c r="Y15" s="14">
        <f t="shared" si="2"/>
        <v>10</v>
      </c>
      <c r="Z15" s="14"/>
      <c r="AA15" t="str">
        <f>_xlfn.XLOOKUP(AB15,'Cause of Death lookup'!$C$2:$C$44,'Cause of Death lookup'!$A$2:$A$44,0)</f>
        <v>Flu/pneumonia</v>
      </c>
      <c r="AB15" s="13" t="s">
        <v>103</v>
      </c>
      <c r="AC15" s="14">
        <v>210</v>
      </c>
      <c r="AD15" s="14">
        <f t="shared" si="3"/>
        <v>10</v>
      </c>
      <c r="AF15" t="str">
        <f>_xlfn.XLOOKUP(AG15,'Cause of Death lookup'!$C$2:$C$44,'Cause of Death lookup'!$A$2:$A$44,0)</f>
        <v>Pregnancy-related</v>
      </c>
      <c r="AG15" s="13" t="s">
        <v>304</v>
      </c>
      <c r="AH15" s="14">
        <v>398</v>
      </c>
      <c r="AI15" s="14">
        <f t="shared" si="4"/>
        <v>10</v>
      </c>
      <c r="AK15" t="str">
        <f>_xlfn.XLOOKUP(AL15,'Cause of Death lookup'!$C$2:$C$44,'Cause of Death lookup'!$A$2:$A$44,0)</f>
        <v>Kidney disease</v>
      </c>
      <c r="AL15" s="13" t="s">
        <v>89</v>
      </c>
      <c r="AM15" s="14">
        <v>920</v>
      </c>
      <c r="AN15" s="14">
        <f t="shared" si="5"/>
        <v>10</v>
      </c>
      <c r="AP15" t="str">
        <f>_xlfn.XLOOKUP(AQ15,'Cause of Death lookup'!$C$2:$C$44,'Cause of Death lookup'!$A$2:$A$44,0)</f>
        <v>Flu/pneumonia</v>
      </c>
      <c r="AQ15" s="13" t="s">
        <v>103</v>
      </c>
      <c r="AR15" s="14">
        <v>2307</v>
      </c>
      <c r="AS15" s="14">
        <f t="shared" si="6"/>
        <v>10</v>
      </c>
      <c r="AU15" t="str">
        <f>_xlfn.XLOOKUP(AV15,'Cause of Death lookup'!$C$2:$C$44,'Cause of Death lookup'!$A$2:$A$44,0)</f>
        <v>Flu/pneumonia</v>
      </c>
      <c r="AV15" s="13" t="s">
        <v>103</v>
      </c>
      <c r="AW15" s="14">
        <v>3835</v>
      </c>
      <c r="AX15" s="14">
        <f t="shared" si="7"/>
        <v>10</v>
      </c>
      <c r="AZ15" t="str">
        <f>_xlfn.XLOOKUP(BA15,'Cause of Death lookup'!$C$2:$C$44,'Cause of Death lookup'!$A$2:$A$44,0)</f>
        <v>Parkinsons</v>
      </c>
      <c r="BA15" s="13" t="s">
        <v>226</v>
      </c>
      <c r="BB15" s="14">
        <v>5275</v>
      </c>
      <c r="BC15" s="14">
        <f t="shared" si="8"/>
        <v>10</v>
      </c>
      <c r="BE15" t="str">
        <f>_xlfn.XLOOKUP(BF15,'Cause of Death lookup'!$C$2:$C$44,'Cause of Death lookup'!$A$2:$A$44,0)</f>
        <v>Kidney disease</v>
      </c>
      <c r="BF15" s="13" t="s">
        <v>89</v>
      </c>
      <c r="BG15" s="14">
        <v>9058</v>
      </c>
      <c r="BH15" s="14">
        <f t="shared" si="9"/>
        <v>10</v>
      </c>
    </row>
    <row r="16" spans="1:60" x14ac:dyDescent="0.35">
      <c r="C16" s="4" t="s">
        <v>143</v>
      </c>
      <c r="D16" s="6">
        <v>19564</v>
      </c>
      <c r="H16" s="8" t="s">
        <v>139</v>
      </c>
      <c r="I16" s="6">
        <v>23</v>
      </c>
      <c r="J16" s="6"/>
      <c r="M16" s="8" t="s">
        <v>99</v>
      </c>
      <c r="N16" s="6">
        <v>16</v>
      </c>
      <c r="O16" s="6"/>
      <c r="P16" s="6"/>
      <c r="Q16" s="6"/>
      <c r="R16" s="8" t="s">
        <v>143</v>
      </c>
      <c r="S16" s="6">
        <v>35</v>
      </c>
      <c r="T16" s="6"/>
      <c r="W16" s="8" t="s">
        <v>99</v>
      </c>
      <c r="X16" s="6">
        <v>59</v>
      </c>
      <c r="Y16" s="14"/>
      <c r="Z16" s="6"/>
      <c r="AB16" s="8" t="s">
        <v>143</v>
      </c>
      <c r="AC16" s="6">
        <v>183</v>
      </c>
      <c r="AD16" s="6"/>
      <c r="AG16" s="8" t="s">
        <v>143</v>
      </c>
      <c r="AH16" s="6">
        <v>381</v>
      </c>
      <c r="AI16" s="14">
        <f t="shared" si="4"/>
        <v>11</v>
      </c>
      <c r="AL16" s="8" t="s">
        <v>103</v>
      </c>
      <c r="AM16" s="6">
        <v>877</v>
      </c>
      <c r="AN16" s="14">
        <f t="shared" si="5"/>
        <v>11</v>
      </c>
      <c r="AQ16" s="8" t="s">
        <v>65</v>
      </c>
      <c r="AR16" s="6">
        <v>1948</v>
      </c>
      <c r="AS16" s="14">
        <f t="shared" si="6"/>
        <v>11</v>
      </c>
      <c r="AV16" s="8" t="s">
        <v>93</v>
      </c>
      <c r="AW16" s="6">
        <v>3768</v>
      </c>
      <c r="AX16" s="14">
        <f t="shared" si="7"/>
        <v>11</v>
      </c>
      <c r="AZ16" s="12"/>
      <c r="BA16" s="8" t="s">
        <v>143</v>
      </c>
      <c r="BB16" s="6">
        <v>5152</v>
      </c>
      <c r="BC16" s="14">
        <f t="shared" si="8"/>
        <v>11</v>
      </c>
      <c r="BF16" s="8" t="s">
        <v>226</v>
      </c>
      <c r="BG16" s="6">
        <v>6411</v>
      </c>
      <c r="BH16" s="14">
        <f t="shared" si="9"/>
        <v>11</v>
      </c>
    </row>
    <row r="17" spans="3:60" x14ac:dyDescent="0.35">
      <c r="C17" s="4" t="s">
        <v>93</v>
      </c>
      <c r="D17" s="6">
        <v>16250</v>
      </c>
      <c r="H17" s="8" t="s">
        <v>228</v>
      </c>
      <c r="I17" s="6">
        <v>21</v>
      </c>
      <c r="J17" s="6"/>
      <c r="M17" s="8" t="s">
        <v>236</v>
      </c>
      <c r="N17" s="6">
        <v>12</v>
      </c>
      <c r="O17" s="6"/>
      <c r="P17" s="6"/>
      <c r="Q17" s="6"/>
      <c r="R17" s="8" t="s">
        <v>147</v>
      </c>
      <c r="S17" s="6">
        <v>21</v>
      </c>
      <c r="T17" s="6"/>
      <c r="V17" s="6"/>
      <c r="W17" s="8" t="s">
        <v>143</v>
      </c>
      <c r="X17" s="6">
        <v>53</v>
      </c>
      <c r="Y17" s="14"/>
      <c r="Z17" s="6"/>
      <c r="AB17" s="8" t="s">
        <v>99</v>
      </c>
      <c r="AC17" s="6">
        <v>175</v>
      </c>
      <c r="AD17" s="6"/>
      <c r="AG17" s="8" t="s">
        <v>99</v>
      </c>
      <c r="AH17" s="6">
        <v>356</v>
      </c>
      <c r="AI17" s="14">
        <f t="shared" si="4"/>
        <v>12</v>
      </c>
      <c r="AL17" s="8" t="s">
        <v>212</v>
      </c>
      <c r="AM17" s="6">
        <v>509</v>
      </c>
      <c r="AN17" s="14">
        <f t="shared" si="5"/>
        <v>12</v>
      </c>
      <c r="AQ17" s="8" t="s">
        <v>212</v>
      </c>
      <c r="AR17" s="6">
        <v>1475</v>
      </c>
      <c r="AS17" s="14">
        <f t="shared" si="6"/>
        <v>12</v>
      </c>
      <c r="AV17" s="8" t="s">
        <v>212</v>
      </c>
      <c r="AW17" s="6">
        <v>2891</v>
      </c>
      <c r="AX17" s="14">
        <f t="shared" si="7"/>
        <v>12</v>
      </c>
      <c r="BA17" s="8" t="s">
        <v>212</v>
      </c>
      <c r="BB17" s="6">
        <v>4685</v>
      </c>
      <c r="BC17" s="14">
        <f t="shared" si="8"/>
        <v>12</v>
      </c>
      <c r="BF17" s="8" t="s">
        <v>143</v>
      </c>
      <c r="BG17" s="6">
        <v>5770</v>
      </c>
      <c r="BH17" s="14">
        <f t="shared" si="9"/>
        <v>12</v>
      </c>
    </row>
    <row r="18" spans="3:60" x14ac:dyDescent="0.35">
      <c r="C18" s="4" t="s">
        <v>226</v>
      </c>
      <c r="D18" s="6">
        <v>13714</v>
      </c>
      <c r="H18" s="8" t="s">
        <v>198</v>
      </c>
      <c r="I18" s="6">
        <v>15</v>
      </c>
      <c r="J18" s="6"/>
      <c r="M18" s="8" t="s">
        <v>147</v>
      </c>
      <c r="N18" s="6">
        <v>11</v>
      </c>
      <c r="O18" s="6"/>
      <c r="P18" s="6"/>
      <c r="Q18" s="6"/>
      <c r="R18" s="8" t="s">
        <v>236</v>
      </c>
      <c r="S18" s="6">
        <v>16</v>
      </c>
      <c r="T18" s="6"/>
      <c r="W18" s="8" t="s">
        <v>89</v>
      </c>
      <c r="X18" s="6">
        <v>32</v>
      </c>
      <c r="Y18" s="14"/>
      <c r="Z18" s="6"/>
      <c r="AB18" s="8" t="s">
        <v>164</v>
      </c>
      <c r="AC18" s="6">
        <v>173</v>
      </c>
      <c r="AD18" s="6"/>
      <c r="AG18" s="8" t="s">
        <v>89</v>
      </c>
      <c r="AH18" s="6">
        <v>349</v>
      </c>
      <c r="AI18" s="14">
        <f t="shared" si="4"/>
        <v>13</v>
      </c>
      <c r="AL18" s="8" t="s">
        <v>61</v>
      </c>
      <c r="AM18" s="6">
        <v>500</v>
      </c>
      <c r="AN18" s="14">
        <f t="shared" si="5"/>
        <v>13</v>
      </c>
      <c r="AQ18" s="8" t="s">
        <v>224</v>
      </c>
      <c r="AR18" s="6">
        <v>743</v>
      </c>
      <c r="AS18" s="14">
        <f t="shared" si="6"/>
        <v>13</v>
      </c>
      <c r="AV18" s="8" t="s">
        <v>226</v>
      </c>
      <c r="AW18" s="6">
        <v>1734</v>
      </c>
      <c r="AX18" s="14">
        <f t="shared" si="7"/>
        <v>13</v>
      </c>
      <c r="BA18" s="8" t="s">
        <v>93</v>
      </c>
      <c r="BB18" s="6">
        <v>2256</v>
      </c>
      <c r="BC18" s="14">
        <f t="shared" si="8"/>
        <v>13</v>
      </c>
      <c r="BF18" s="8" t="s">
        <v>234</v>
      </c>
      <c r="BG18" s="6">
        <v>4433</v>
      </c>
      <c r="BH18" s="14">
        <f t="shared" si="9"/>
        <v>13</v>
      </c>
    </row>
    <row r="19" spans="3:60" x14ac:dyDescent="0.35">
      <c r="C19" s="4" t="s">
        <v>65</v>
      </c>
      <c r="D19" s="6">
        <v>10254</v>
      </c>
      <c r="H19" s="8" t="s">
        <v>147</v>
      </c>
      <c r="I19" s="6">
        <v>13</v>
      </c>
      <c r="J19" s="6"/>
      <c r="M19" s="8"/>
      <c r="N19" s="6"/>
      <c r="O19" s="6"/>
      <c r="P19" s="6"/>
      <c r="Q19" s="6"/>
      <c r="R19" s="8" t="s">
        <v>131</v>
      </c>
      <c r="S19" s="6">
        <v>14</v>
      </c>
      <c r="T19" s="6"/>
      <c r="W19" s="8" t="s">
        <v>238</v>
      </c>
      <c r="X19" s="6">
        <v>27</v>
      </c>
      <c r="Y19" s="6"/>
      <c r="Z19" s="6"/>
      <c r="AB19" s="8" t="s">
        <v>89</v>
      </c>
      <c r="AC19" s="6">
        <v>136</v>
      </c>
      <c r="AD19" s="6"/>
      <c r="AG19" s="8" t="s">
        <v>282</v>
      </c>
      <c r="AH19" s="6">
        <v>233</v>
      </c>
      <c r="AI19" s="14">
        <f t="shared" si="4"/>
        <v>14</v>
      </c>
      <c r="AL19" s="8" t="s">
        <v>282</v>
      </c>
      <c r="AM19" s="6">
        <v>340</v>
      </c>
      <c r="AN19" s="14">
        <f t="shared" si="5"/>
        <v>14</v>
      </c>
      <c r="AQ19" s="8" t="s">
        <v>238</v>
      </c>
      <c r="AR19" s="6">
        <v>603</v>
      </c>
      <c r="AS19" s="14">
        <f t="shared" si="6"/>
        <v>14</v>
      </c>
      <c r="AV19" s="8" t="s">
        <v>238</v>
      </c>
      <c r="AW19" s="6">
        <v>1267</v>
      </c>
      <c r="AX19" s="14">
        <f t="shared" si="7"/>
        <v>14</v>
      </c>
      <c r="BA19" s="8" t="s">
        <v>238</v>
      </c>
      <c r="BB19" s="6">
        <v>2080</v>
      </c>
      <c r="BC19" s="14">
        <f t="shared" si="8"/>
        <v>14</v>
      </c>
      <c r="BF19" s="8" t="s">
        <v>95</v>
      </c>
      <c r="BG19" s="6">
        <v>4119</v>
      </c>
      <c r="BH19" s="14">
        <f t="shared" si="9"/>
        <v>14</v>
      </c>
    </row>
    <row r="20" spans="3:60" x14ac:dyDescent="0.35">
      <c r="C20" s="4" t="s">
        <v>95</v>
      </c>
      <c r="D20" s="6">
        <v>8336</v>
      </c>
      <c r="H20" s="8"/>
      <c r="I20" s="6"/>
      <c r="J20" s="6"/>
      <c r="M20" s="8"/>
      <c r="N20" s="6"/>
      <c r="O20" s="6"/>
      <c r="P20" s="6"/>
      <c r="Q20" s="6"/>
      <c r="R20" s="8" t="s">
        <v>85</v>
      </c>
      <c r="S20" s="6">
        <v>12</v>
      </c>
      <c r="T20" s="6"/>
      <c r="W20" s="8" t="s">
        <v>147</v>
      </c>
      <c r="X20" s="6">
        <v>24</v>
      </c>
      <c r="Y20" s="6"/>
      <c r="Z20" s="6"/>
      <c r="AB20" s="8" t="s">
        <v>282</v>
      </c>
      <c r="AC20" s="6">
        <v>112</v>
      </c>
      <c r="AD20" s="6"/>
      <c r="AG20" s="8" t="s">
        <v>164</v>
      </c>
      <c r="AH20" s="6">
        <v>204</v>
      </c>
      <c r="AI20" s="14">
        <f t="shared" si="4"/>
        <v>15</v>
      </c>
      <c r="AL20" s="8" t="s">
        <v>164</v>
      </c>
      <c r="AM20" s="6">
        <v>324</v>
      </c>
      <c r="AN20" s="6"/>
      <c r="AQ20" s="8" t="s">
        <v>164</v>
      </c>
      <c r="AR20" s="6">
        <v>601</v>
      </c>
      <c r="AS20" s="14">
        <f t="shared" si="6"/>
        <v>15</v>
      </c>
      <c r="AV20" s="8" t="s">
        <v>95</v>
      </c>
      <c r="AW20" s="6">
        <v>1188</v>
      </c>
      <c r="AX20" s="14">
        <f t="shared" si="7"/>
        <v>15</v>
      </c>
      <c r="BA20" s="8" t="s">
        <v>95</v>
      </c>
      <c r="BB20" s="6">
        <v>2057</v>
      </c>
      <c r="BC20" s="14">
        <f t="shared" si="8"/>
        <v>15</v>
      </c>
      <c r="BF20" s="8" t="s">
        <v>238</v>
      </c>
      <c r="BG20" s="6">
        <v>2718</v>
      </c>
      <c r="BH20" s="6"/>
    </row>
    <row r="21" spans="3:60" x14ac:dyDescent="0.35">
      <c r="C21" s="4" t="s">
        <v>234</v>
      </c>
      <c r="D21" s="6">
        <v>7222</v>
      </c>
      <c r="H21" s="8"/>
      <c r="I21" s="6"/>
      <c r="J21" s="6"/>
      <c r="M21" s="8"/>
      <c r="N21" s="6"/>
      <c r="O21" s="6"/>
      <c r="P21" s="6"/>
      <c r="Q21" s="6"/>
      <c r="R21" s="8"/>
      <c r="S21" s="6"/>
      <c r="T21" s="6"/>
      <c r="W21" s="8" t="s">
        <v>236</v>
      </c>
      <c r="X21" s="6">
        <v>20</v>
      </c>
      <c r="Y21" s="6"/>
      <c r="Z21" s="6"/>
      <c r="AB21" s="8" t="s">
        <v>236</v>
      </c>
      <c r="AC21" s="6">
        <v>64</v>
      </c>
      <c r="AD21" s="6"/>
      <c r="AG21" s="8" t="s">
        <v>212</v>
      </c>
      <c r="AH21" s="6">
        <v>167</v>
      </c>
      <c r="AI21" s="6"/>
      <c r="AL21" s="8" t="s">
        <v>238</v>
      </c>
      <c r="AM21" s="6">
        <v>237</v>
      </c>
      <c r="AN21" s="6"/>
      <c r="AQ21" s="8" t="s">
        <v>95</v>
      </c>
      <c r="AR21" s="6">
        <v>591</v>
      </c>
      <c r="AS21" s="14">
        <f t="shared" si="6"/>
        <v>16</v>
      </c>
      <c r="AV21" s="8" t="s">
        <v>65</v>
      </c>
      <c r="AW21" s="6">
        <v>985</v>
      </c>
      <c r="AX21" s="14">
        <f t="shared" si="7"/>
        <v>16</v>
      </c>
      <c r="BA21" s="8" t="s">
        <v>234</v>
      </c>
      <c r="BB21" s="6">
        <v>1601</v>
      </c>
      <c r="BC21" s="14">
        <f t="shared" si="8"/>
        <v>16</v>
      </c>
      <c r="BF21" s="8" t="s">
        <v>210</v>
      </c>
      <c r="BG21" s="6">
        <v>1449</v>
      </c>
      <c r="BH21" s="6"/>
    </row>
    <row r="22" spans="3:60" x14ac:dyDescent="0.35">
      <c r="C22" s="4" t="s">
        <v>238</v>
      </c>
      <c r="D22" s="6">
        <v>7166</v>
      </c>
      <c r="H22" s="8"/>
      <c r="I22" s="6"/>
      <c r="J22" s="6"/>
      <c r="M22" s="8"/>
      <c r="N22" s="6"/>
      <c r="O22" s="6"/>
      <c r="P22" s="6"/>
      <c r="Q22" s="6"/>
      <c r="R22" s="8"/>
      <c r="S22" s="6"/>
      <c r="T22" s="6"/>
      <c r="W22" s="8" t="s">
        <v>93</v>
      </c>
      <c r="X22" s="6">
        <v>13</v>
      </c>
      <c r="Y22" s="6"/>
      <c r="Z22" s="6"/>
      <c r="AB22" s="8" t="s">
        <v>147</v>
      </c>
      <c r="AC22" s="6">
        <v>53</v>
      </c>
      <c r="AD22" s="6"/>
      <c r="AG22" s="8" t="s">
        <v>238</v>
      </c>
      <c r="AH22" s="6">
        <v>105</v>
      </c>
      <c r="AI22" s="6"/>
      <c r="AL22" s="8" t="s">
        <v>95</v>
      </c>
      <c r="AM22" s="6">
        <v>228</v>
      </c>
      <c r="AN22" s="6"/>
      <c r="AQ22" s="8" t="s">
        <v>284</v>
      </c>
      <c r="AR22" s="6">
        <v>568</v>
      </c>
      <c r="AS22" s="14">
        <f t="shared" si="6"/>
        <v>17</v>
      </c>
      <c r="AV22" s="8" t="s">
        <v>206</v>
      </c>
      <c r="AW22" s="6">
        <v>821</v>
      </c>
      <c r="AX22" s="14">
        <f t="shared" si="7"/>
        <v>17</v>
      </c>
      <c r="BA22" s="8" t="s">
        <v>206</v>
      </c>
      <c r="BB22" s="6">
        <v>1245</v>
      </c>
      <c r="BC22" s="14">
        <f t="shared" si="8"/>
        <v>17</v>
      </c>
      <c r="BF22" s="8" t="s">
        <v>206</v>
      </c>
      <c r="BG22" s="6">
        <v>1363</v>
      </c>
      <c r="BH22" s="6"/>
    </row>
    <row r="23" spans="3:60" x14ac:dyDescent="0.35">
      <c r="C23" s="4" t="s">
        <v>164</v>
      </c>
      <c r="D23" s="6">
        <v>4638</v>
      </c>
      <c r="H23" s="8"/>
      <c r="I23" s="6"/>
      <c r="J23" s="6"/>
      <c r="M23" s="8"/>
      <c r="N23" s="6"/>
      <c r="O23" s="6"/>
      <c r="P23" s="6"/>
      <c r="Q23" s="6"/>
      <c r="R23" s="8"/>
      <c r="S23" s="6"/>
      <c r="T23" s="6"/>
      <c r="W23" s="8" t="s">
        <v>300</v>
      </c>
      <c r="X23" s="6">
        <v>12</v>
      </c>
      <c r="Y23" s="6"/>
      <c r="Z23" s="6"/>
      <c r="AB23" s="8" t="s">
        <v>95</v>
      </c>
      <c r="AC23" s="6">
        <v>49</v>
      </c>
      <c r="AD23" s="6"/>
      <c r="AG23" s="8" t="s">
        <v>147</v>
      </c>
      <c r="AH23" s="6">
        <v>97</v>
      </c>
      <c r="AI23" s="6"/>
      <c r="AL23" s="8" t="s">
        <v>284</v>
      </c>
      <c r="AM23" s="6">
        <v>219</v>
      </c>
      <c r="AN23" s="6"/>
      <c r="AQ23" s="8" t="s">
        <v>61</v>
      </c>
      <c r="AR23" s="6">
        <v>403</v>
      </c>
      <c r="AS23" s="14">
        <f t="shared" si="6"/>
        <v>18</v>
      </c>
      <c r="AV23" s="8" t="s">
        <v>234</v>
      </c>
      <c r="AW23" s="6">
        <v>692</v>
      </c>
      <c r="AX23" s="14">
        <f t="shared" si="7"/>
        <v>18</v>
      </c>
      <c r="BA23" s="8" t="s">
        <v>145</v>
      </c>
      <c r="BB23" s="6">
        <v>773</v>
      </c>
      <c r="BC23" s="6"/>
      <c r="BF23" s="8" t="s">
        <v>236</v>
      </c>
      <c r="BG23" s="6">
        <v>1234</v>
      </c>
      <c r="BH23" s="6"/>
    </row>
    <row r="24" spans="3:60" x14ac:dyDescent="0.35">
      <c r="C24" s="4" t="s">
        <v>85</v>
      </c>
      <c r="D24" s="6">
        <v>4537</v>
      </c>
      <c r="W24" t="s">
        <v>95</v>
      </c>
      <c r="X24">
        <v>11</v>
      </c>
      <c r="AB24" t="s">
        <v>238</v>
      </c>
      <c r="AC24">
        <v>47</v>
      </c>
      <c r="AG24" s="8" t="s">
        <v>236</v>
      </c>
      <c r="AH24" s="6">
        <v>95</v>
      </c>
      <c r="AL24" s="8" t="s">
        <v>147</v>
      </c>
      <c r="AM24" s="6">
        <v>190</v>
      </c>
      <c r="AQ24" s="8" t="s">
        <v>147</v>
      </c>
      <c r="AR24" s="6">
        <v>389</v>
      </c>
      <c r="AV24" s="8" t="s">
        <v>147</v>
      </c>
      <c r="AW24" s="6">
        <v>611</v>
      </c>
      <c r="BA24" s="8" t="s">
        <v>236</v>
      </c>
      <c r="BB24" s="6">
        <v>642</v>
      </c>
      <c r="BF24" s="8" t="s">
        <v>145</v>
      </c>
      <c r="BG24" s="6">
        <v>994</v>
      </c>
    </row>
    <row r="25" spans="3:60" x14ac:dyDescent="0.35">
      <c r="C25" s="4" t="s">
        <v>206</v>
      </c>
      <c r="D25" s="6">
        <v>4080</v>
      </c>
      <c r="W25" t="s">
        <v>282</v>
      </c>
      <c r="X25">
        <v>11</v>
      </c>
      <c r="AB25" t="s">
        <v>212</v>
      </c>
      <c r="AC25">
        <v>46</v>
      </c>
      <c r="AG25" s="8" t="s">
        <v>95</v>
      </c>
      <c r="AH25" s="6">
        <v>93</v>
      </c>
      <c r="AL25" s="8" t="s">
        <v>206</v>
      </c>
      <c r="AM25" s="6">
        <v>155</v>
      </c>
      <c r="AQ25" s="8" t="s">
        <v>206</v>
      </c>
      <c r="AR25" s="6">
        <v>385</v>
      </c>
      <c r="AV25" s="8" t="s">
        <v>145</v>
      </c>
      <c r="AW25" s="6">
        <v>536</v>
      </c>
      <c r="BA25" s="8" t="s">
        <v>147</v>
      </c>
      <c r="BB25" s="6">
        <v>608</v>
      </c>
      <c r="BF25" s="8" t="s">
        <v>176</v>
      </c>
      <c r="BG25" s="6">
        <v>927</v>
      </c>
    </row>
    <row r="26" spans="3:60" x14ac:dyDescent="0.35">
      <c r="C26" s="4" t="s">
        <v>61</v>
      </c>
      <c r="D26" s="6">
        <v>3875</v>
      </c>
      <c r="AB26" t="s">
        <v>206</v>
      </c>
      <c r="AC26">
        <v>23</v>
      </c>
      <c r="AG26" s="8" t="s">
        <v>206</v>
      </c>
      <c r="AH26" s="6">
        <v>88</v>
      </c>
      <c r="AL26" s="8" t="s">
        <v>234</v>
      </c>
      <c r="AM26" s="6">
        <v>125</v>
      </c>
      <c r="AQ26" s="8" t="s">
        <v>282</v>
      </c>
      <c r="AR26" s="6">
        <v>358</v>
      </c>
      <c r="AV26" s="8" t="s">
        <v>236</v>
      </c>
      <c r="AW26" s="6">
        <v>423</v>
      </c>
      <c r="BA26" s="8" t="s">
        <v>210</v>
      </c>
      <c r="BB26" s="6">
        <v>520</v>
      </c>
      <c r="BF26" s="8" t="s">
        <v>93</v>
      </c>
      <c r="BG26" s="6">
        <v>887</v>
      </c>
    </row>
    <row r="27" spans="3:60" x14ac:dyDescent="0.35">
      <c r="C27" s="4" t="s">
        <v>236</v>
      </c>
      <c r="D27" s="6">
        <v>2854</v>
      </c>
      <c r="AB27" t="s">
        <v>284</v>
      </c>
      <c r="AC27">
        <v>22</v>
      </c>
      <c r="AG27" t="s">
        <v>284</v>
      </c>
      <c r="AH27">
        <v>56</v>
      </c>
      <c r="AL27" t="s">
        <v>236</v>
      </c>
      <c r="AM27">
        <v>120</v>
      </c>
      <c r="AQ27" s="8" t="s">
        <v>234</v>
      </c>
      <c r="AR27" s="6">
        <v>325</v>
      </c>
      <c r="AV27" t="s">
        <v>284</v>
      </c>
      <c r="AW27">
        <v>379</v>
      </c>
      <c r="BA27" t="s">
        <v>176</v>
      </c>
      <c r="BB27">
        <v>492</v>
      </c>
      <c r="BF27" s="8" t="s">
        <v>184</v>
      </c>
      <c r="BG27" s="6">
        <v>600</v>
      </c>
    </row>
    <row r="28" spans="3:60" x14ac:dyDescent="0.35">
      <c r="C28" s="4" t="s">
        <v>145</v>
      </c>
      <c r="D28" s="6">
        <v>2633</v>
      </c>
      <c r="AB28" t="s">
        <v>184</v>
      </c>
      <c r="AC28">
        <v>12</v>
      </c>
      <c r="AG28" t="s">
        <v>184</v>
      </c>
      <c r="AH28">
        <v>36</v>
      </c>
      <c r="AL28" t="s">
        <v>184</v>
      </c>
      <c r="AM28">
        <v>90</v>
      </c>
      <c r="AQ28" s="8" t="s">
        <v>226</v>
      </c>
      <c r="AR28" s="6">
        <v>270</v>
      </c>
      <c r="AV28" t="s">
        <v>184</v>
      </c>
      <c r="AW28">
        <v>319</v>
      </c>
      <c r="BA28" t="s">
        <v>184</v>
      </c>
      <c r="BB28">
        <v>467</v>
      </c>
      <c r="BF28" s="8" t="s">
        <v>180</v>
      </c>
      <c r="BG28" s="6">
        <v>579</v>
      </c>
    </row>
    <row r="29" spans="3:60" x14ac:dyDescent="0.35">
      <c r="C29" s="4" t="s">
        <v>147</v>
      </c>
      <c r="D29" s="6">
        <v>2466</v>
      </c>
      <c r="AB29" t="s">
        <v>170</v>
      </c>
      <c r="AC29">
        <v>11</v>
      </c>
      <c r="AG29" t="s">
        <v>234</v>
      </c>
      <c r="AH29">
        <v>36</v>
      </c>
      <c r="AL29" t="s">
        <v>145</v>
      </c>
      <c r="AM29">
        <v>66</v>
      </c>
      <c r="AQ29" t="s">
        <v>145</v>
      </c>
      <c r="AR29">
        <v>242</v>
      </c>
      <c r="AV29" t="s">
        <v>164</v>
      </c>
      <c r="AW29">
        <v>316</v>
      </c>
      <c r="BA29" t="s">
        <v>65</v>
      </c>
      <c r="BB29">
        <v>410</v>
      </c>
      <c r="BF29" s="4" t="s">
        <v>147</v>
      </c>
      <c r="BG29" s="6">
        <v>449</v>
      </c>
    </row>
    <row r="30" spans="3:60" x14ac:dyDescent="0.35">
      <c r="C30" s="4" t="s">
        <v>210</v>
      </c>
      <c r="D30" s="6">
        <v>2362</v>
      </c>
      <c r="AB30" t="s">
        <v>234</v>
      </c>
      <c r="AC30">
        <v>10</v>
      </c>
      <c r="AG30" t="s">
        <v>170</v>
      </c>
      <c r="AH30">
        <v>25</v>
      </c>
      <c r="AL30" t="s">
        <v>224</v>
      </c>
      <c r="AM30">
        <v>61</v>
      </c>
      <c r="AQ30" t="s">
        <v>236</v>
      </c>
      <c r="AR30">
        <v>228</v>
      </c>
      <c r="AV30" t="s">
        <v>176</v>
      </c>
      <c r="AW30">
        <v>289</v>
      </c>
      <c r="BA30" t="s">
        <v>180</v>
      </c>
      <c r="BB30">
        <v>350</v>
      </c>
      <c r="BF30" s="8" t="s">
        <v>164</v>
      </c>
      <c r="BG30" s="6">
        <v>198</v>
      </c>
    </row>
    <row r="31" spans="3:60" x14ac:dyDescent="0.35">
      <c r="C31" s="4" t="s">
        <v>176</v>
      </c>
      <c r="D31" s="6">
        <v>1956</v>
      </c>
      <c r="AG31" t="s">
        <v>176</v>
      </c>
      <c r="AH31">
        <v>24</v>
      </c>
      <c r="AL31" t="s">
        <v>176</v>
      </c>
      <c r="AM31">
        <v>54</v>
      </c>
      <c r="AQ31" t="s">
        <v>184</v>
      </c>
      <c r="AR31">
        <v>221</v>
      </c>
      <c r="AV31" t="s">
        <v>210</v>
      </c>
      <c r="AW31">
        <v>253</v>
      </c>
      <c r="BA31" t="s">
        <v>164</v>
      </c>
      <c r="BB31">
        <v>224</v>
      </c>
      <c r="BF31" s="8" t="s">
        <v>170</v>
      </c>
      <c r="BG31" s="6">
        <v>176</v>
      </c>
    </row>
    <row r="32" spans="3:60" x14ac:dyDescent="0.35">
      <c r="C32" s="4" t="s">
        <v>184</v>
      </c>
      <c r="D32" s="6">
        <v>1745</v>
      </c>
      <c r="AG32" t="s">
        <v>145</v>
      </c>
      <c r="AH32">
        <v>22</v>
      </c>
      <c r="AL32" t="s">
        <v>170</v>
      </c>
      <c r="AM32">
        <v>44</v>
      </c>
      <c r="AQ32" t="s">
        <v>176</v>
      </c>
      <c r="AR32">
        <v>170</v>
      </c>
      <c r="AV32" t="s">
        <v>61</v>
      </c>
      <c r="AW32">
        <v>241</v>
      </c>
      <c r="BA32" t="s">
        <v>170</v>
      </c>
      <c r="BB32">
        <v>174</v>
      </c>
      <c r="BF32" s="8" t="s">
        <v>65</v>
      </c>
      <c r="BG32" s="6">
        <v>158</v>
      </c>
    </row>
    <row r="33" spans="3:59" x14ac:dyDescent="0.35">
      <c r="C33" s="4" t="s">
        <v>284</v>
      </c>
      <c r="D33" s="6">
        <v>1504</v>
      </c>
      <c r="AG33" t="s">
        <v>228</v>
      </c>
      <c r="AH33">
        <v>20</v>
      </c>
      <c r="AL33" t="s">
        <v>180</v>
      </c>
      <c r="AM33">
        <v>43</v>
      </c>
      <c r="AQ33" t="s">
        <v>210</v>
      </c>
      <c r="AR33">
        <v>118</v>
      </c>
      <c r="AV33" t="s">
        <v>180</v>
      </c>
      <c r="AW33">
        <v>191</v>
      </c>
      <c r="BA33" t="s">
        <v>284</v>
      </c>
      <c r="BB33">
        <v>174</v>
      </c>
      <c r="BF33" s="8" t="s">
        <v>284</v>
      </c>
      <c r="BG33" s="6">
        <v>86</v>
      </c>
    </row>
    <row r="34" spans="3:59" x14ac:dyDescent="0.35">
      <c r="C34" s="4" t="s">
        <v>282</v>
      </c>
      <c r="D34" s="6">
        <v>1291</v>
      </c>
      <c r="AG34" t="s">
        <v>180</v>
      </c>
      <c r="AH34">
        <v>16</v>
      </c>
      <c r="AL34" t="s">
        <v>228</v>
      </c>
      <c r="AM34">
        <v>30</v>
      </c>
      <c r="AQ34" t="s">
        <v>180</v>
      </c>
      <c r="AR34">
        <v>99</v>
      </c>
      <c r="AV34" t="s">
        <v>282</v>
      </c>
      <c r="AW34">
        <v>178</v>
      </c>
      <c r="BA34" t="s">
        <v>61</v>
      </c>
      <c r="BB34">
        <v>138</v>
      </c>
      <c r="BF34" s="8" t="s">
        <v>61</v>
      </c>
      <c r="BG34" s="6">
        <v>64</v>
      </c>
    </row>
    <row r="35" spans="3:59" x14ac:dyDescent="0.35">
      <c r="C35" s="4" t="s">
        <v>180</v>
      </c>
      <c r="D35" s="6">
        <v>1278</v>
      </c>
      <c r="AG35" t="s">
        <v>166</v>
      </c>
      <c r="AH35">
        <v>11</v>
      </c>
      <c r="AL35" t="s">
        <v>226</v>
      </c>
      <c r="AM35">
        <v>24</v>
      </c>
      <c r="AQ35" t="s">
        <v>170</v>
      </c>
      <c r="AR35">
        <v>79</v>
      </c>
      <c r="AV35" t="s">
        <v>170</v>
      </c>
      <c r="AW35">
        <v>115</v>
      </c>
      <c r="BA35" t="s">
        <v>228</v>
      </c>
      <c r="BB35">
        <v>45</v>
      </c>
      <c r="BF35" s="8" t="s">
        <v>182</v>
      </c>
      <c r="BG35" s="6">
        <v>57</v>
      </c>
    </row>
    <row r="36" spans="3:59" x14ac:dyDescent="0.35">
      <c r="C36" s="4" t="s">
        <v>304</v>
      </c>
      <c r="D36" s="6">
        <v>1095</v>
      </c>
      <c r="AL36" t="s">
        <v>210</v>
      </c>
      <c r="AM36">
        <v>22</v>
      </c>
      <c r="AQ36" t="s">
        <v>228</v>
      </c>
      <c r="AR36">
        <v>58</v>
      </c>
      <c r="AV36" t="s">
        <v>294</v>
      </c>
      <c r="AW36">
        <v>50</v>
      </c>
      <c r="BA36" t="s">
        <v>282</v>
      </c>
      <c r="BB36">
        <v>44</v>
      </c>
      <c r="BF36" s="8" t="s">
        <v>198</v>
      </c>
      <c r="BG36" s="6">
        <v>54</v>
      </c>
    </row>
    <row r="37" spans="3:59" x14ac:dyDescent="0.35">
      <c r="C37" s="4" t="s">
        <v>170</v>
      </c>
      <c r="D37" s="6">
        <v>624</v>
      </c>
      <c r="AL37" t="s">
        <v>166</v>
      </c>
      <c r="AM37">
        <v>15</v>
      </c>
      <c r="AQ37" t="s">
        <v>294</v>
      </c>
      <c r="AR37">
        <v>29</v>
      </c>
      <c r="AV37" t="s">
        <v>228</v>
      </c>
      <c r="AW37">
        <v>45</v>
      </c>
      <c r="BA37" t="s">
        <v>294</v>
      </c>
      <c r="BB37">
        <v>42</v>
      </c>
      <c r="BF37" s="8" t="s">
        <v>294</v>
      </c>
      <c r="BG37" s="6">
        <v>41</v>
      </c>
    </row>
    <row r="38" spans="3:59" x14ac:dyDescent="0.35">
      <c r="C38" s="4" t="s">
        <v>228</v>
      </c>
      <c r="D38" s="6">
        <v>244</v>
      </c>
      <c r="AL38" t="s">
        <v>304</v>
      </c>
      <c r="AM38">
        <v>15</v>
      </c>
      <c r="AQ38" t="s">
        <v>166</v>
      </c>
      <c r="AR38">
        <v>27</v>
      </c>
      <c r="AV38" t="s">
        <v>182</v>
      </c>
      <c r="AW38">
        <v>32</v>
      </c>
      <c r="BA38" t="s">
        <v>182</v>
      </c>
      <c r="BB38">
        <v>42</v>
      </c>
      <c r="BF38" s="8" t="s">
        <v>166</v>
      </c>
      <c r="BG38" s="6">
        <v>38</v>
      </c>
    </row>
    <row r="39" spans="3:59" x14ac:dyDescent="0.35">
      <c r="C39" s="4" t="s">
        <v>294</v>
      </c>
      <c r="D39" s="6">
        <v>174</v>
      </c>
      <c r="AL39" t="s">
        <v>294</v>
      </c>
      <c r="AM39">
        <v>12</v>
      </c>
      <c r="AQ39" t="s">
        <v>182</v>
      </c>
      <c r="AR39">
        <v>26</v>
      </c>
      <c r="AV39" t="s">
        <v>166</v>
      </c>
      <c r="AW39">
        <v>24</v>
      </c>
      <c r="BA39" t="s">
        <v>166</v>
      </c>
      <c r="BB39">
        <v>41</v>
      </c>
      <c r="BF39" s="8" t="s">
        <v>228</v>
      </c>
      <c r="BG39" s="6">
        <v>25</v>
      </c>
    </row>
    <row r="40" spans="3:59" x14ac:dyDescent="0.35">
      <c r="C40" s="4" t="s">
        <v>182</v>
      </c>
      <c r="D40" s="6">
        <v>167</v>
      </c>
      <c r="AL40" t="s">
        <v>182</v>
      </c>
      <c r="AM40">
        <v>10</v>
      </c>
      <c r="AQ40" t="s">
        <v>198</v>
      </c>
      <c r="AR40">
        <v>11</v>
      </c>
      <c r="BA40" t="s">
        <v>198</v>
      </c>
      <c r="BB40">
        <v>20</v>
      </c>
      <c r="BF40" s="8" t="s">
        <v>188</v>
      </c>
      <c r="BG40" s="6">
        <v>17</v>
      </c>
    </row>
    <row r="41" spans="3:59" x14ac:dyDescent="0.35">
      <c r="C41" s="4" t="s">
        <v>166</v>
      </c>
      <c r="D41" s="6">
        <v>156</v>
      </c>
      <c r="BF41" s="8" t="s">
        <v>282</v>
      </c>
      <c r="BG41" s="6">
        <v>15</v>
      </c>
    </row>
    <row r="42" spans="3:59" x14ac:dyDescent="0.35">
      <c r="C42" s="4" t="s">
        <v>198</v>
      </c>
      <c r="D42" s="6">
        <v>100</v>
      </c>
      <c r="BF42" s="8"/>
      <c r="BG42" s="6"/>
    </row>
    <row r="43" spans="3:59" x14ac:dyDescent="0.35">
      <c r="C43" s="4" t="s">
        <v>188</v>
      </c>
      <c r="D43" s="6">
        <v>17</v>
      </c>
      <c r="BF43" s="8"/>
      <c r="BG43" s="6"/>
    </row>
    <row r="44" spans="3:59" x14ac:dyDescent="0.35">
      <c r="C44" s="4" t="s">
        <v>300</v>
      </c>
      <c r="D44" s="6">
        <v>12</v>
      </c>
      <c r="BF44" s="8"/>
      <c r="BG44" s="6"/>
    </row>
    <row r="45" spans="3:59" x14ac:dyDescent="0.35">
      <c r="C45" s="4"/>
      <c r="D45" s="6"/>
      <c r="BF45" s="8"/>
      <c r="BG45" s="6"/>
    </row>
    <row r="46" spans="3:59" x14ac:dyDescent="0.35">
      <c r="C46" s="4"/>
      <c r="D46" s="6"/>
      <c r="BF46" s="8"/>
      <c r="BG46" s="6"/>
    </row>
    <row r="47" spans="3:59" x14ac:dyDescent="0.35">
      <c r="C47" s="4"/>
      <c r="D47" s="6"/>
      <c r="BF47" s="8"/>
      <c r="BG47" s="6"/>
    </row>
    <row r="48" spans="3:59" x14ac:dyDescent="0.35">
      <c r="C48" s="4"/>
      <c r="D48" s="6"/>
      <c r="BF48" s="8"/>
      <c r="BG48" s="6"/>
    </row>
    <row r="49" spans="58:59" x14ac:dyDescent="0.35">
      <c r="BF49" s="4"/>
      <c r="BG49" s="6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/>
  <dimension ref="A2:F44"/>
  <sheetViews>
    <sheetView workbookViewId="0">
      <selection activeCell="A8" sqref="A8:B43"/>
    </sheetView>
  </sheetViews>
  <sheetFormatPr defaultRowHeight="14.5" x14ac:dyDescent="0.35"/>
  <cols>
    <col min="1" max="1" width="84.90625" bestFit="1" customWidth="1"/>
    <col min="2" max="2" width="13.08984375" bestFit="1" customWidth="1"/>
    <col min="3" max="3" width="8.90625" bestFit="1" customWidth="1"/>
    <col min="4" max="4" width="10.7265625" bestFit="1" customWidth="1"/>
    <col min="5" max="7" width="10.1796875" bestFit="1" customWidth="1"/>
    <col min="8" max="8" width="9.1796875" bestFit="1" customWidth="1"/>
    <col min="9" max="11" width="10.1796875" bestFit="1" customWidth="1"/>
    <col min="12" max="12" width="8.453125" bestFit="1" customWidth="1"/>
    <col min="13" max="13" width="9.453125" bestFit="1" customWidth="1"/>
    <col min="14" max="15" width="10.1796875" bestFit="1" customWidth="1"/>
    <col min="16" max="23" width="8.7265625" bestFit="1" customWidth="1"/>
    <col min="24" max="24" width="10.1796875" bestFit="1" customWidth="1"/>
  </cols>
  <sheetData>
    <row r="2" spans="1:6" x14ac:dyDescent="0.35">
      <c r="A2" s="3" t="s">
        <v>1</v>
      </c>
      <c r="B2" s="4">
        <v>2020</v>
      </c>
    </row>
    <row r="3" spans="1:6" x14ac:dyDescent="0.35">
      <c r="A3" s="3" t="s">
        <v>708</v>
      </c>
      <c r="B3" t="s">
        <v>710</v>
      </c>
    </row>
    <row r="4" spans="1:6" x14ac:dyDescent="0.35">
      <c r="A4" s="3" t="s">
        <v>308</v>
      </c>
      <c r="B4" t="s">
        <v>312</v>
      </c>
    </row>
    <row r="5" spans="1:6" x14ac:dyDescent="0.35">
      <c r="A5" s="3" t="s">
        <v>3</v>
      </c>
      <c r="B5" t="s">
        <v>32</v>
      </c>
    </row>
    <row r="7" spans="1:6" x14ac:dyDescent="0.35">
      <c r="A7" s="3" t="s">
        <v>309</v>
      </c>
      <c r="B7" t="s">
        <v>311</v>
      </c>
      <c r="D7" s="84"/>
      <c r="E7" s="84"/>
      <c r="F7" s="84"/>
    </row>
    <row r="8" spans="1:6" x14ac:dyDescent="0.35">
      <c r="A8" s="4" t="s">
        <v>127</v>
      </c>
      <c r="B8" s="6">
        <v>150048</v>
      </c>
      <c r="D8" s="84"/>
      <c r="E8" s="85"/>
      <c r="F8" s="84"/>
    </row>
    <row r="9" spans="1:6" x14ac:dyDescent="0.35">
      <c r="A9" s="4" t="s">
        <v>51</v>
      </c>
      <c r="B9" s="6">
        <v>63040</v>
      </c>
      <c r="D9" s="84"/>
      <c r="E9" s="86"/>
      <c r="F9" s="84"/>
    </row>
    <row r="10" spans="1:6" x14ac:dyDescent="0.35">
      <c r="A10" s="4" t="s">
        <v>224</v>
      </c>
      <c r="B10" s="6">
        <v>62704</v>
      </c>
      <c r="D10" s="84"/>
      <c r="E10" s="86"/>
      <c r="F10" s="84"/>
    </row>
    <row r="11" spans="1:6" x14ac:dyDescent="0.35">
      <c r="A11" s="4" t="s">
        <v>139</v>
      </c>
      <c r="B11" s="6">
        <v>52415</v>
      </c>
      <c r="D11" s="84"/>
      <c r="E11" s="86"/>
      <c r="F11" s="84"/>
    </row>
    <row r="12" spans="1:6" x14ac:dyDescent="0.35">
      <c r="A12" s="4" t="s">
        <v>107</v>
      </c>
      <c r="B12" s="6">
        <v>45761</v>
      </c>
      <c r="D12" s="84"/>
      <c r="E12" s="86"/>
      <c r="F12" s="84"/>
    </row>
    <row r="13" spans="1:6" x14ac:dyDescent="0.35">
      <c r="A13" s="4" t="s">
        <v>99</v>
      </c>
      <c r="B13" s="6">
        <v>24089</v>
      </c>
      <c r="D13" s="84"/>
      <c r="E13" s="86"/>
      <c r="F13" s="84"/>
    </row>
    <row r="14" spans="1:6" x14ac:dyDescent="0.35">
      <c r="A14" s="4" t="s">
        <v>79</v>
      </c>
      <c r="B14" s="6">
        <v>14736</v>
      </c>
      <c r="D14" s="84"/>
      <c r="E14" s="84"/>
      <c r="F14" s="84"/>
    </row>
    <row r="15" spans="1:6" x14ac:dyDescent="0.35">
      <c r="A15" s="4" t="s">
        <v>212</v>
      </c>
      <c r="B15" s="6">
        <v>11394</v>
      </c>
      <c r="D15" s="84"/>
      <c r="E15" s="84"/>
      <c r="F15" s="84"/>
    </row>
    <row r="16" spans="1:6" x14ac:dyDescent="0.35">
      <c r="A16" s="4" t="s">
        <v>131</v>
      </c>
      <c r="B16" s="6">
        <v>10944</v>
      </c>
      <c r="D16" s="84"/>
      <c r="E16" s="84"/>
      <c r="F16" s="84"/>
    </row>
    <row r="17" spans="1:6" x14ac:dyDescent="0.35">
      <c r="A17" s="4" t="s">
        <v>103</v>
      </c>
      <c r="B17" s="6">
        <v>10085</v>
      </c>
      <c r="D17" s="84"/>
      <c r="E17" s="84"/>
      <c r="F17" s="84"/>
    </row>
    <row r="18" spans="1:6" x14ac:dyDescent="0.35">
      <c r="A18" s="4" t="s">
        <v>89</v>
      </c>
      <c r="B18" s="6">
        <v>8963</v>
      </c>
      <c r="D18" s="84"/>
      <c r="E18" s="84"/>
      <c r="F18" s="84"/>
    </row>
    <row r="19" spans="1:6" x14ac:dyDescent="0.35">
      <c r="A19" s="4" t="s">
        <v>226</v>
      </c>
      <c r="B19" s="6">
        <v>7084</v>
      </c>
    </row>
    <row r="20" spans="1:6" x14ac:dyDescent="0.35">
      <c r="A20" s="4" t="s">
        <v>143</v>
      </c>
      <c r="B20" s="6">
        <v>5593</v>
      </c>
    </row>
    <row r="21" spans="1:6" x14ac:dyDescent="0.35">
      <c r="A21" s="4" t="s">
        <v>234</v>
      </c>
      <c r="B21" s="6">
        <v>5559</v>
      </c>
    </row>
    <row r="22" spans="1:6" x14ac:dyDescent="0.35">
      <c r="A22" s="4" t="s">
        <v>95</v>
      </c>
      <c r="B22" s="6">
        <v>3484</v>
      </c>
    </row>
    <row r="23" spans="1:6" x14ac:dyDescent="0.35">
      <c r="A23" s="4" t="s">
        <v>238</v>
      </c>
      <c r="B23" s="6">
        <v>2773</v>
      </c>
    </row>
    <row r="24" spans="1:6" x14ac:dyDescent="0.35">
      <c r="A24" s="4" t="s">
        <v>210</v>
      </c>
      <c r="B24" s="6">
        <v>1539</v>
      </c>
    </row>
    <row r="25" spans="1:6" x14ac:dyDescent="0.35">
      <c r="A25" s="4" t="s">
        <v>236</v>
      </c>
      <c r="B25" s="6">
        <v>1233</v>
      </c>
    </row>
    <row r="26" spans="1:6" x14ac:dyDescent="0.35">
      <c r="A26" s="4" t="s">
        <v>206</v>
      </c>
      <c r="B26" s="6">
        <v>1178</v>
      </c>
    </row>
    <row r="27" spans="1:6" x14ac:dyDescent="0.35">
      <c r="A27" s="4" t="s">
        <v>93</v>
      </c>
      <c r="B27" s="6">
        <v>967</v>
      </c>
    </row>
    <row r="28" spans="1:6" x14ac:dyDescent="0.35">
      <c r="A28" s="4" t="s">
        <v>176</v>
      </c>
      <c r="B28" s="6">
        <v>891</v>
      </c>
    </row>
    <row r="29" spans="1:6" x14ac:dyDescent="0.35">
      <c r="A29" s="4" t="s">
        <v>145</v>
      </c>
      <c r="B29" s="6">
        <v>816</v>
      </c>
    </row>
    <row r="30" spans="1:6" x14ac:dyDescent="0.35">
      <c r="A30" s="4" t="s">
        <v>184</v>
      </c>
      <c r="B30" s="6">
        <v>582</v>
      </c>
    </row>
    <row r="31" spans="1:6" x14ac:dyDescent="0.35">
      <c r="A31" s="4" t="s">
        <v>180</v>
      </c>
      <c r="B31" s="6">
        <v>550</v>
      </c>
    </row>
    <row r="32" spans="1:6" x14ac:dyDescent="0.35">
      <c r="A32" s="4" t="s">
        <v>147</v>
      </c>
      <c r="B32" s="6">
        <v>437</v>
      </c>
    </row>
    <row r="33" spans="1:2" x14ac:dyDescent="0.35">
      <c r="A33" s="4" t="s">
        <v>164</v>
      </c>
      <c r="B33" s="6">
        <v>196</v>
      </c>
    </row>
    <row r="34" spans="1:2" x14ac:dyDescent="0.35">
      <c r="A34" s="4" t="s">
        <v>170</v>
      </c>
      <c r="B34" s="6">
        <v>174</v>
      </c>
    </row>
    <row r="35" spans="1:2" x14ac:dyDescent="0.35">
      <c r="A35" s="4" t="s">
        <v>65</v>
      </c>
      <c r="B35" s="6">
        <v>134</v>
      </c>
    </row>
    <row r="36" spans="1:2" x14ac:dyDescent="0.35">
      <c r="A36" s="4" t="s">
        <v>284</v>
      </c>
      <c r="B36" s="6">
        <v>86</v>
      </c>
    </row>
    <row r="37" spans="1:2" x14ac:dyDescent="0.35">
      <c r="A37" s="4" t="s">
        <v>61</v>
      </c>
      <c r="B37" s="6">
        <v>66</v>
      </c>
    </row>
    <row r="38" spans="1:2" x14ac:dyDescent="0.35">
      <c r="A38" s="4" t="s">
        <v>182</v>
      </c>
      <c r="B38" s="6">
        <v>48</v>
      </c>
    </row>
    <row r="39" spans="1:2" x14ac:dyDescent="0.35">
      <c r="A39" s="4" t="s">
        <v>198</v>
      </c>
      <c r="B39" s="6">
        <v>43</v>
      </c>
    </row>
    <row r="40" spans="1:2" x14ac:dyDescent="0.35">
      <c r="A40" s="4" t="s">
        <v>294</v>
      </c>
      <c r="B40" s="6">
        <v>41</v>
      </c>
    </row>
    <row r="41" spans="1:2" x14ac:dyDescent="0.35">
      <c r="A41" s="4" t="s">
        <v>228</v>
      </c>
      <c r="B41" s="6">
        <v>27</v>
      </c>
    </row>
    <row r="42" spans="1:2" x14ac:dyDescent="0.35">
      <c r="A42" s="4" t="s">
        <v>166</v>
      </c>
      <c r="B42" s="6">
        <v>23</v>
      </c>
    </row>
    <row r="43" spans="1:2" x14ac:dyDescent="0.35">
      <c r="A43" s="4" t="s">
        <v>282</v>
      </c>
      <c r="B43" s="6">
        <v>13</v>
      </c>
    </row>
    <row r="44" spans="1:2" x14ac:dyDescent="0.35">
      <c r="A44" s="4" t="s">
        <v>310</v>
      </c>
      <c r="B44" s="6">
        <v>487716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FCD3FB-F77F-4990-8D0B-D3A07821665C}">
  <sheetPr codeName="Sheet29"/>
  <dimension ref="A1:BH49"/>
  <sheetViews>
    <sheetView topLeftCell="AV1" zoomScale="148" zoomScaleNormal="148" workbookViewId="0">
      <selection activeCell="BF42" sqref="BF42:BG42"/>
    </sheetView>
  </sheetViews>
  <sheetFormatPr defaultRowHeight="14.5" x14ac:dyDescent="0.35"/>
  <cols>
    <col min="2" max="2" width="14" customWidth="1"/>
    <col min="4" max="4" width="10.453125" customWidth="1"/>
    <col min="7" max="7" width="20.453125" bestFit="1" customWidth="1"/>
    <col min="8" max="8" width="81" customWidth="1"/>
  </cols>
  <sheetData>
    <row r="1" spans="1:60" x14ac:dyDescent="0.35">
      <c r="B1" t="s">
        <v>728</v>
      </c>
      <c r="C1" t="s">
        <v>724</v>
      </c>
      <c r="D1" s="6">
        <f>SUM(D6:D45)</f>
        <v>1333866</v>
      </c>
      <c r="I1" s="6">
        <f>'Top COD Table 2021 Female'!C3</f>
        <v>9011</v>
      </c>
      <c r="J1" s="7">
        <f>I5/I1</f>
        <v>0.7835978248807014</v>
      </c>
      <c r="N1" s="6">
        <f>'Top COD Table 2021 Female'!D3</f>
        <v>1711</v>
      </c>
      <c r="O1" s="7">
        <f>N5/N1</f>
        <v>0.62010520163646987</v>
      </c>
      <c r="S1" s="6">
        <f>'Top COD Table 2021 Female'!E3</f>
        <v>2481</v>
      </c>
      <c r="T1" s="7">
        <f>S5/S1</f>
        <v>0.69528415961305923</v>
      </c>
      <c r="X1" s="6">
        <f>'Top COD Table 2021 Female'!F3</f>
        <v>10396</v>
      </c>
      <c r="Y1" s="7">
        <f>X5/X1</f>
        <v>0.74057329742208544</v>
      </c>
      <c r="AC1" s="6">
        <f>'Top COD Table 2021 Female'!G3</f>
        <v>24364</v>
      </c>
      <c r="AD1" s="7">
        <f>AC5/AC1</f>
        <v>0.69023969791495654</v>
      </c>
      <c r="AH1" s="6">
        <f>'Top COD Table 2021 Female'!H3</f>
        <v>43350</v>
      </c>
      <c r="AI1" s="7">
        <f>AH5/AH1</f>
        <v>0.62410611303344865</v>
      </c>
      <c r="AM1" s="6">
        <f>'Top COD Table 2021 Female'!I3</f>
        <v>80263</v>
      </c>
      <c r="AN1" s="7">
        <f>AM5/AM1</f>
        <v>0.6861069234890298</v>
      </c>
      <c r="AR1" s="6">
        <f>'Top COD Table 2021 Female'!J3</f>
        <v>185210</v>
      </c>
      <c r="AS1" s="7">
        <f>AR5/AR1</f>
        <v>0.7226715620106906</v>
      </c>
      <c r="AW1" s="6">
        <f>'Top COD Table 2021 Female'!K3</f>
        <v>305325</v>
      </c>
      <c r="AX1" s="7">
        <f>AW5/AW1</f>
        <v>0.71747482191107836</v>
      </c>
      <c r="BB1" s="6">
        <f>'Top COD Table 2021 Female'!L3</f>
        <v>397264</v>
      </c>
      <c r="BC1" s="7">
        <f>BB5/BB1</f>
        <v>0.74819767207700671</v>
      </c>
      <c r="BG1" s="6">
        <f>'Top COD Table 2021 Female'!M3</f>
        <v>566725</v>
      </c>
      <c r="BH1" s="7">
        <f>BG5/BG1</f>
        <v>0.78559442410340108</v>
      </c>
    </row>
    <row r="2" spans="1:60" x14ac:dyDescent="0.35">
      <c r="C2" t="s">
        <v>376</v>
      </c>
      <c r="D2" s="6">
        <f>'Death Totals 2018-2021'!H53</f>
        <v>1626123</v>
      </c>
      <c r="J2" s="7"/>
      <c r="O2" s="7"/>
      <c r="T2" s="7"/>
      <c r="Y2" s="7"/>
      <c r="AD2" s="7"/>
      <c r="AI2" s="7"/>
      <c r="AN2" s="7"/>
      <c r="AS2" s="7"/>
      <c r="AX2" s="7"/>
      <c r="BC2" s="7"/>
      <c r="BH2" s="7"/>
    </row>
    <row r="3" spans="1:60" x14ac:dyDescent="0.35">
      <c r="D3" s="7">
        <f>D1/D2</f>
        <v>0.82027374313013224</v>
      </c>
      <c r="H3" t="s">
        <v>311</v>
      </c>
      <c r="J3" s="7"/>
      <c r="O3" s="7"/>
      <c r="T3" s="7"/>
      <c r="Y3" s="7"/>
      <c r="AD3" s="7"/>
      <c r="AI3" s="7"/>
      <c r="AN3" s="7"/>
      <c r="AS3" s="7"/>
      <c r="AX3" s="7"/>
      <c r="BC3" s="7"/>
      <c r="BH3" s="7"/>
    </row>
    <row r="4" spans="1:60" x14ac:dyDescent="0.35">
      <c r="H4" t="s">
        <v>309</v>
      </c>
      <c r="I4">
        <v>2020</v>
      </c>
      <c r="J4">
        <v>2020</v>
      </c>
      <c r="N4">
        <f>I4</f>
        <v>2020</v>
      </c>
      <c r="O4">
        <f>J4</f>
        <v>2020</v>
      </c>
      <c r="S4">
        <f>I4</f>
        <v>2020</v>
      </c>
      <c r="T4">
        <f>J4</f>
        <v>2020</v>
      </c>
      <c r="X4">
        <f>I4</f>
        <v>2020</v>
      </c>
      <c r="Y4">
        <f>J4</f>
        <v>2020</v>
      </c>
      <c r="AC4">
        <f>$I$4</f>
        <v>2020</v>
      </c>
      <c r="AD4">
        <f>$I$4</f>
        <v>2020</v>
      </c>
      <c r="AH4">
        <f>$I$4</f>
        <v>2020</v>
      </c>
      <c r="AI4">
        <f>$I$4</f>
        <v>2020</v>
      </c>
      <c r="AM4">
        <f>$I$4</f>
        <v>2020</v>
      </c>
      <c r="AN4">
        <f>$I$4</f>
        <v>2020</v>
      </c>
      <c r="AR4">
        <f>$I$4</f>
        <v>2020</v>
      </c>
      <c r="AS4">
        <f>$I$4</f>
        <v>2020</v>
      </c>
      <c r="AW4">
        <f>$I$4</f>
        <v>2020</v>
      </c>
      <c r="AX4">
        <f>$I$4</f>
        <v>2020</v>
      </c>
      <c r="BB4">
        <f>$I$4</f>
        <v>2020</v>
      </c>
      <c r="BC4">
        <f>$I$4</f>
        <v>2020</v>
      </c>
      <c r="BG4">
        <f>$I$4</f>
        <v>2020</v>
      </c>
      <c r="BH4">
        <f>$I$4</f>
        <v>2020</v>
      </c>
    </row>
    <row r="5" spans="1:60" s="11" customFormat="1" x14ac:dyDescent="0.35">
      <c r="C5" s="5" t="s">
        <v>309</v>
      </c>
      <c r="D5" s="5" t="s">
        <v>311</v>
      </c>
      <c r="H5" s="9" t="s">
        <v>8</v>
      </c>
      <c r="I5" s="10">
        <f>SUM(I6:I15)</f>
        <v>7061</v>
      </c>
      <c r="J5" s="10"/>
      <c r="M5" s="9" t="s">
        <v>14</v>
      </c>
      <c r="N5" s="10">
        <f>SUM(N6:N15)</f>
        <v>1061</v>
      </c>
      <c r="O5" s="10"/>
      <c r="P5" s="10"/>
      <c r="Q5" s="10"/>
      <c r="R5" s="4" t="s">
        <v>16</v>
      </c>
      <c r="S5" s="10">
        <f>SUM(S6:S15)</f>
        <v>1725</v>
      </c>
      <c r="T5" s="10"/>
      <c r="W5" s="4" t="s">
        <v>18</v>
      </c>
      <c r="X5" s="10">
        <f>SUM(X6:X15)</f>
        <v>7699</v>
      </c>
      <c r="Y5" s="10"/>
      <c r="Z5" s="10"/>
      <c r="AB5" s="4" t="s">
        <v>20</v>
      </c>
      <c r="AC5" s="10">
        <f>SUM(AC6:AC15)</f>
        <v>16817</v>
      </c>
      <c r="AD5" s="10"/>
      <c r="AG5" s="4" t="s">
        <v>22</v>
      </c>
      <c r="AH5" s="10">
        <f>SUM(AH6:AH15)</f>
        <v>27055</v>
      </c>
      <c r="AI5" s="10"/>
      <c r="AL5" s="4" t="s">
        <v>24</v>
      </c>
      <c r="AM5" s="10">
        <f>SUM(AM6:AM15)</f>
        <v>55069</v>
      </c>
      <c r="AN5" s="10"/>
      <c r="AQ5" s="4" t="s">
        <v>26</v>
      </c>
      <c r="AR5" s="10">
        <f>SUM(AR6:AR15)</f>
        <v>133846</v>
      </c>
      <c r="AS5" s="10"/>
      <c r="AV5" s="4" t="s">
        <v>28</v>
      </c>
      <c r="AW5" s="10">
        <f>SUM(AW6:AW15)</f>
        <v>219063</v>
      </c>
      <c r="AX5" s="10"/>
      <c r="BA5" s="4" t="s">
        <v>30</v>
      </c>
      <c r="BB5" s="10">
        <f>SUM(BB6:BB15)</f>
        <v>297232</v>
      </c>
      <c r="BC5" s="10"/>
      <c r="BF5" s="4" t="s">
        <v>32</v>
      </c>
      <c r="BG5" s="10">
        <f>SUM(BG6:BG15)</f>
        <v>445216</v>
      </c>
      <c r="BH5" s="10"/>
    </row>
    <row r="6" spans="1:60" x14ac:dyDescent="0.35">
      <c r="B6" t="str">
        <f>_xlfn.XLOOKUP(C6,'Cause of Death lookup'!$C$2:$C$44,'Cause of Death lookup'!$A$2:$A$44,0)</f>
        <v>Heart disease</v>
      </c>
      <c r="C6" s="4" t="s">
        <v>127</v>
      </c>
      <c r="D6" s="6">
        <v>314179</v>
      </c>
      <c r="G6" t="str">
        <f>_xlfn.XLOOKUP(H6,'Cause of Death lookup'!$C$2:$C$44,'Cause of Death lookup'!$A$2:$A$44,0)</f>
        <v>Perinatal period</v>
      </c>
      <c r="H6" s="8" t="s">
        <v>85</v>
      </c>
      <c r="I6" s="6">
        <v>4233</v>
      </c>
      <c r="J6" s="6">
        <f t="shared" ref="J6:J15" si="0">RANK(I6,I$6:I$74)</f>
        <v>1</v>
      </c>
      <c r="L6" t="str">
        <f>_xlfn.XLOOKUP(M6,'Cause of Death lookup'!$C$2:$C$44,'Cause of Death lookup'!$A$2:$A$44,0)</f>
        <v>Accidents</v>
      </c>
      <c r="M6" s="8" t="s">
        <v>79</v>
      </c>
      <c r="N6" s="6">
        <v>420</v>
      </c>
      <c r="O6" s="6">
        <f>RANK(N6,N$6:N$74)</f>
        <v>1</v>
      </c>
      <c r="P6" s="6"/>
      <c r="Q6" t="str">
        <f>_xlfn.XLOOKUP(R6,'Cause of Death lookup'!$C$2:$C$44,'Cause of Death lookup'!$A$2:$A$44,0)</f>
        <v>Accidents</v>
      </c>
      <c r="R6" s="8" t="s">
        <v>79</v>
      </c>
      <c r="S6" s="6">
        <v>588</v>
      </c>
      <c r="T6" s="6">
        <f t="shared" ref="T6:T15" si="1">RANK(S6,S$6:S$74)</f>
        <v>1</v>
      </c>
      <c r="V6" t="str">
        <f>_xlfn.XLOOKUP(W6,'Cause of Death lookup'!$C$2:$C$44,'Cause of Death lookup'!$A$2:$A$44,0)</f>
        <v>Accidents</v>
      </c>
      <c r="W6" s="8" t="s">
        <v>79</v>
      </c>
      <c r="X6" s="6">
        <v>3997</v>
      </c>
      <c r="Y6" s="6">
        <f t="shared" ref="Y6:Y15" si="2">RANK(X6,X$6:X$74)</f>
        <v>1</v>
      </c>
      <c r="Z6" s="6"/>
      <c r="AA6" t="str">
        <f>_xlfn.XLOOKUP(AB6,'Cause of Death lookup'!$C$2:$C$44,'Cause of Death lookup'!$A$2:$A$44,0)</f>
        <v>Accidents</v>
      </c>
      <c r="AB6" s="8" t="s">
        <v>79</v>
      </c>
      <c r="AC6" s="6">
        <v>8322</v>
      </c>
      <c r="AD6" s="6">
        <f t="shared" ref="AD6:AD15" si="3">RANK(AC6,AC$6:AC$74)</f>
        <v>1</v>
      </c>
      <c r="AF6" t="str">
        <f>_xlfn.XLOOKUP(AG6,'Cause of Death lookup'!$C$2:$C$44,'Cause of Death lookup'!$A$2:$A$44,0)</f>
        <v>Accidents</v>
      </c>
      <c r="AG6" s="8" t="s">
        <v>79</v>
      </c>
      <c r="AH6" s="6">
        <v>8558</v>
      </c>
      <c r="AI6" s="6">
        <f t="shared" ref="AI6:AI20" si="4">RANK(AH6,AH$6:AH$74)</f>
        <v>1</v>
      </c>
      <c r="AK6" t="str">
        <f>_xlfn.XLOOKUP(AL6,'Cause of Death lookup'!$C$2:$C$44,'Cause of Death lookup'!$A$2:$A$44,0)</f>
        <v>Cancer</v>
      </c>
      <c r="AL6" s="8" t="s">
        <v>139</v>
      </c>
      <c r="AM6" s="6">
        <v>18106</v>
      </c>
      <c r="AN6" s="6">
        <f t="shared" ref="AN6:AN19" si="5">RANK(AM6,AM$6:AM$74)</f>
        <v>1</v>
      </c>
      <c r="AP6" t="str">
        <f>_xlfn.XLOOKUP(AQ6,'Cause of Death lookup'!$C$2:$C$44,'Cause of Death lookup'!$A$2:$A$44,0)</f>
        <v>Cancer</v>
      </c>
      <c r="AQ6" s="8" t="s">
        <v>139</v>
      </c>
      <c r="AR6" s="6">
        <v>50831</v>
      </c>
      <c r="AS6" s="6">
        <f t="shared" ref="AS6:AS23" si="6">RANK(AR6,AR$6:AR$74)</f>
        <v>1</v>
      </c>
      <c r="AU6" t="str">
        <f>_xlfn.XLOOKUP(AV6,'Cause of Death lookup'!$C$2:$C$44,'Cause of Death lookup'!$A$2:$A$44,0)</f>
        <v>Cancer</v>
      </c>
      <c r="AV6" s="8" t="s">
        <v>139</v>
      </c>
      <c r="AW6" s="6">
        <v>78525</v>
      </c>
      <c r="AX6" s="6">
        <f t="shared" ref="AX6:AX23" si="7">RANK(AW6,AW$6:AW$74)</f>
        <v>1</v>
      </c>
      <c r="AZ6" t="str">
        <f>_xlfn.XLOOKUP(BA6,'Cause of Death lookup'!$C$2:$C$44,'Cause of Death lookup'!$A$2:$A$44,0)</f>
        <v>Cancer</v>
      </c>
      <c r="BA6" s="8" t="s">
        <v>139</v>
      </c>
      <c r="BB6" s="6">
        <v>75769</v>
      </c>
      <c r="BC6" s="6">
        <f t="shared" ref="BC6:BC22" si="8">RANK(BB6,BB$6:BB$74)</f>
        <v>1</v>
      </c>
      <c r="BE6" t="str">
        <f>_xlfn.XLOOKUP(BF6,'Cause of Death lookup'!$C$2:$C$44,'Cause of Death lookup'!$A$2:$A$44,0)</f>
        <v>Heart disease</v>
      </c>
      <c r="BF6" s="8" t="s">
        <v>127</v>
      </c>
      <c r="BG6" s="6">
        <v>150048</v>
      </c>
      <c r="BH6" s="6">
        <f t="shared" ref="BH6:BH19" si="9">RANK(BG6,BG$6:BG$74)</f>
        <v>1</v>
      </c>
    </row>
    <row r="7" spans="1:60" x14ac:dyDescent="0.35">
      <c r="B7" t="str">
        <f>_xlfn.XLOOKUP(C7,'Cause of Death lookup'!$C$2:$C$44,'Cause of Death lookup'!$A$2:$A$44,0)</f>
        <v>Cancer</v>
      </c>
      <c r="C7" s="4" t="s">
        <v>139</v>
      </c>
      <c r="D7" s="6">
        <v>284617</v>
      </c>
      <c r="G7" t="str">
        <f>_xlfn.XLOOKUP(H7,'Cause of Death lookup'!$C$2:$C$44,'Cause of Death lookup'!$A$2:$A$44,0)</f>
        <v>Congenital anomalies</v>
      </c>
      <c r="H7" s="8" t="s">
        <v>164</v>
      </c>
      <c r="I7" s="6">
        <v>1903</v>
      </c>
      <c r="J7" s="6">
        <f t="shared" si="0"/>
        <v>2</v>
      </c>
      <c r="L7" t="str">
        <f>_xlfn.XLOOKUP(M7,'Cause of Death lookup'!$C$2:$C$44,'Cause of Death lookup'!$A$2:$A$44,0)</f>
        <v>Congenital anomalies</v>
      </c>
      <c r="M7" s="8" t="s">
        <v>164</v>
      </c>
      <c r="N7" s="6">
        <v>185</v>
      </c>
      <c r="O7" s="6">
        <f t="shared" ref="O7:O15" si="10">RANK(N7,N$6:N$74)</f>
        <v>2</v>
      </c>
      <c r="P7" s="6"/>
      <c r="Q7" t="str">
        <f>_xlfn.XLOOKUP(R7,'Cause of Death lookup'!$C$2:$C$44,'Cause of Death lookup'!$A$2:$A$44,0)</f>
        <v>Cancer</v>
      </c>
      <c r="R7" s="8" t="s">
        <v>139</v>
      </c>
      <c r="S7" s="6">
        <v>370</v>
      </c>
      <c r="T7" s="6">
        <f t="shared" si="1"/>
        <v>2</v>
      </c>
      <c r="V7" t="str">
        <f>_xlfn.XLOOKUP(W7,'Cause of Death lookup'!$C$2:$C$44,'Cause of Death lookup'!$A$2:$A$44,0)</f>
        <v>Suicide</v>
      </c>
      <c r="W7" s="8" t="s">
        <v>65</v>
      </c>
      <c r="X7" s="6">
        <v>1203</v>
      </c>
      <c r="Y7" s="6">
        <f t="shared" si="2"/>
        <v>2</v>
      </c>
      <c r="Z7" s="6"/>
      <c r="AA7" t="str">
        <f>_xlfn.XLOOKUP(AB7,'Cause of Death lookup'!$C$2:$C$44,'Cause of Death lookup'!$A$2:$A$44,0)</f>
        <v>Cancer</v>
      </c>
      <c r="AB7" s="8" t="s">
        <v>139</v>
      </c>
      <c r="AC7" s="6">
        <v>1866</v>
      </c>
      <c r="AD7" s="6">
        <f t="shared" si="3"/>
        <v>2</v>
      </c>
      <c r="AF7" t="str">
        <f>_xlfn.XLOOKUP(AG7,'Cause of Death lookup'!$C$2:$C$44,'Cause of Death lookup'!$A$2:$A$44,0)</f>
        <v>Cancer</v>
      </c>
      <c r="AG7" s="8" t="s">
        <v>139</v>
      </c>
      <c r="AH7" s="6">
        <v>6023</v>
      </c>
      <c r="AI7" s="6">
        <f t="shared" si="4"/>
        <v>2</v>
      </c>
      <c r="AK7" t="str">
        <f>_xlfn.XLOOKUP(AL7,'Cause of Death lookup'!$C$2:$C$44,'Cause of Death lookup'!$A$2:$A$44,0)</f>
        <v>Heart disease</v>
      </c>
      <c r="AL7" s="8" t="s">
        <v>127</v>
      </c>
      <c r="AM7" s="6">
        <v>10103</v>
      </c>
      <c r="AN7" s="6">
        <f t="shared" si="5"/>
        <v>2</v>
      </c>
      <c r="AP7" t="str">
        <f>_xlfn.XLOOKUP(AQ7,'Cause of Death lookup'!$C$2:$C$44,'Cause of Death lookup'!$A$2:$A$44,0)</f>
        <v>Heart disease</v>
      </c>
      <c r="AQ7" s="8" t="s">
        <v>127</v>
      </c>
      <c r="AR7" s="6">
        <v>26851</v>
      </c>
      <c r="AS7" s="6">
        <f t="shared" si="6"/>
        <v>2</v>
      </c>
      <c r="AU7" t="str">
        <f>_xlfn.XLOOKUP(AV7,'Cause of Death lookup'!$C$2:$C$44,'Cause of Death lookup'!$A$2:$A$44,0)</f>
        <v>Heart disease</v>
      </c>
      <c r="AV7" s="8" t="s">
        <v>127</v>
      </c>
      <c r="AW7" s="6">
        <v>48089</v>
      </c>
      <c r="AX7" s="6">
        <f t="shared" si="7"/>
        <v>2</v>
      </c>
      <c r="AZ7" t="str">
        <f>_xlfn.XLOOKUP(BA7,'Cause of Death lookup'!$C$2:$C$44,'Cause of Death lookup'!$A$2:$A$44,0)</f>
        <v>Heart disease</v>
      </c>
      <c r="BA7" s="8" t="s">
        <v>127</v>
      </c>
      <c r="BB7" s="6">
        <v>73369</v>
      </c>
      <c r="BC7" s="6">
        <f t="shared" si="8"/>
        <v>2</v>
      </c>
      <c r="BE7" t="str">
        <f>_xlfn.XLOOKUP(BF7,'Cause of Death lookup'!$C$2:$C$44,'Cause of Death lookup'!$A$2:$A$44,0)</f>
        <v>COVID</v>
      </c>
      <c r="BF7" s="8" t="s">
        <v>51</v>
      </c>
      <c r="BG7" s="6">
        <v>63040</v>
      </c>
      <c r="BH7" s="6">
        <f t="shared" si="9"/>
        <v>2</v>
      </c>
    </row>
    <row r="8" spans="1:60" x14ac:dyDescent="0.35">
      <c r="B8" t="str">
        <f>_xlfn.XLOOKUP(C8,'Cause of Death lookup'!$C$2:$C$44,'Cause of Death lookup'!$A$2:$A$44,0)</f>
        <v>COVID</v>
      </c>
      <c r="C8" s="4" t="s">
        <v>51</v>
      </c>
      <c r="D8" s="6">
        <v>158310</v>
      </c>
      <c r="G8" t="str">
        <f>_xlfn.XLOOKUP(H8,'Cause of Death lookup'!$C$2:$C$44,'Cause of Death lookup'!$A$2:$A$44,0)</f>
        <v>Accidents</v>
      </c>
      <c r="H8" s="8" t="s">
        <v>79</v>
      </c>
      <c r="I8" s="6">
        <v>510</v>
      </c>
      <c r="J8" s="6">
        <f t="shared" si="0"/>
        <v>3</v>
      </c>
      <c r="L8" t="str">
        <f>_xlfn.XLOOKUP(M8,'Cause of Death lookup'!$C$2:$C$44,'Cause of Death lookup'!$A$2:$A$44,0)</f>
        <v>Cancer</v>
      </c>
      <c r="M8" s="8" t="s">
        <v>139</v>
      </c>
      <c r="N8" s="6">
        <v>148</v>
      </c>
      <c r="O8" s="6">
        <f t="shared" si="10"/>
        <v>3</v>
      </c>
      <c r="P8" s="6"/>
      <c r="Q8" t="str">
        <f>_xlfn.XLOOKUP(R8,'Cause of Death lookup'!$C$2:$C$44,'Cause of Death lookup'!$A$2:$A$44,0)</f>
        <v>Suicide</v>
      </c>
      <c r="R8" s="8" t="s">
        <v>65</v>
      </c>
      <c r="S8" s="6">
        <v>211</v>
      </c>
      <c r="T8" s="6">
        <f t="shared" si="1"/>
        <v>3</v>
      </c>
      <c r="V8" t="str">
        <f>_xlfn.XLOOKUP(W8,'Cause of Death lookup'!$C$2:$C$44,'Cause of Death lookup'!$A$2:$A$44,0)</f>
        <v>Homicide</v>
      </c>
      <c r="W8" s="8" t="s">
        <v>61</v>
      </c>
      <c r="X8" s="6">
        <v>872</v>
      </c>
      <c r="Y8" s="6">
        <f t="shared" si="2"/>
        <v>3</v>
      </c>
      <c r="Z8" s="6"/>
      <c r="AA8" t="str">
        <f>_xlfn.XLOOKUP(AB8,'Cause of Death lookup'!$C$2:$C$44,'Cause of Death lookup'!$A$2:$A$44,0)</f>
        <v>Suicide</v>
      </c>
      <c r="AB8" s="8" t="s">
        <v>65</v>
      </c>
      <c r="AC8" s="6">
        <v>1572</v>
      </c>
      <c r="AD8" s="6">
        <f t="shared" si="3"/>
        <v>3</v>
      </c>
      <c r="AF8" t="str">
        <f>_xlfn.XLOOKUP(AG8,'Cause of Death lookup'!$C$2:$C$44,'Cause of Death lookup'!$A$2:$A$44,0)</f>
        <v>Heart disease</v>
      </c>
      <c r="AG8" s="8" t="s">
        <v>127</v>
      </c>
      <c r="AH8" s="6">
        <v>3815</v>
      </c>
      <c r="AI8" s="6">
        <f t="shared" si="4"/>
        <v>3</v>
      </c>
      <c r="AK8" t="str">
        <f>_xlfn.XLOOKUP(AL8,'Cause of Death lookup'!$C$2:$C$44,'Cause of Death lookup'!$A$2:$A$44,0)</f>
        <v>Accidents</v>
      </c>
      <c r="AL8" s="8" t="s">
        <v>79</v>
      </c>
      <c r="AM8" s="6">
        <v>7973</v>
      </c>
      <c r="AN8" s="6">
        <f t="shared" si="5"/>
        <v>3</v>
      </c>
      <c r="AP8" t="str">
        <f>_xlfn.XLOOKUP(AQ8,'Cause of Death lookup'!$C$2:$C$44,'Cause of Death lookup'!$A$2:$A$44,0)</f>
        <v>COVID</v>
      </c>
      <c r="AQ8" s="8" t="s">
        <v>51</v>
      </c>
      <c r="AR8" s="6">
        <v>15093</v>
      </c>
      <c r="AS8" s="6">
        <f t="shared" si="6"/>
        <v>3</v>
      </c>
      <c r="AU8" t="str">
        <f>_xlfn.XLOOKUP(AV8,'Cause of Death lookup'!$C$2:$C$44,'Cause of Death lookup'!$A$2:$A$44,0)</f>
        <v>COVID</v>
      </c>
      <c r="AV8" s="8" t="s">
        <v>51</v>
      </c>
      <c r="AW8" s="6">
        <v>29263</v>
      </c>
      <c r="AX8" s="6">
        <f t="shared" si="7"/>
        <v>3</v>
      </c>
      <c r="AZ8" t="str">
        <f>_xlfn.XLOOKUP(BA8,'Cause of Death lookup'!$C$2:$C$44,'Cause of Death lookup'!$A$2:$A$44,0)</f>
        <v>COVID</v>
      </c>
      <c r="BA8" s="8" t="s">
        <v>51</v>
      </c>
      <c r="BB8" s="6">
        <v>42311</v>
      </c>
      <c r="BC8" s="6">
        <f t="shared" si="8"/>
        <v>3</v>
      </c>
      <c r="BE8" t="str">
        <f>_xlfn.XLOOKUP(BF8,'Cause of Death lookup'!$C$2:$C$44,'Cause of Death lookup'!$A$2:$A$44,0)</f>
        <v>Alzheimers</v>
      </c>
      <c r="BF8" s="8" t="s">
        <v>224</v>
      </c>
      <c r="BG8" s="6">
        <v>62704</v>
      </c>
      <c r="BH8" s="6">
        <f t="shared" si="9"/>
        <v>3</v>
      </c>
    </row>
    <row r="9" spans="1:60" x14ac:dyDescent="0.35">
      <c r="B9" t="str">
        <f>_xlfn.XLOOKUP(C9,'Cause of Death lookup'!$C$2:$C$44,'Cause of Death lookup'!$A$2:$A$44,0)</f>
        <v>Alzheimers</v>
      </c>
      <c r="C9" s="4" t="s">
        <v>224</v>
      </c>
      <c r="D9" s="6">
        <v>92965</v>
      </c>
      <c r="G9" t="str">
        <f>_xlfn.XLOOKUP(H9,'Cause of Death lookup'!$C$2:$C$44,'Cause of Death lookup'!$A$2:$A$44,0)</f>
        <v>Heart disease</v>
      </c>
      <c r="H9" s="8" t="s">
        <v>127</v>
      </c>
      <c r="I9" s="6">
        <v>126</v>
      </c>
      <c r="J9" s="6">
        <f t="shared" si="0"/>
        <v>4</v>
      </c>
      <c r="L9" t="str">
        <f>_xlfn.XLOOKUP(M9,'Cause of Death lookup'!$C$2:$C$44,'Cause of Death lookup'!$A$2:$A$44,0)</f>
        <v>Homicide</v>
      </c>
      <c r="M9" s="8" t="s">
        <v>61</v>
      </c>
      <c r="N9" s="6">
        <v>130</v>
      </c>
      <c r="O9" s="6">
        <f t="shared" si="10"/>
        <v>4</v>
      </c>
      <c r="P9" s="6"/>
      <c r="Q9" t="str">
        <f>_xlfn.XLOOKUP(R9,'Cause of Death lookup'!$C$2:$C$44,'Cause of Death lookup'!$A$2:$A$44,0)</f>
        <v>Homicide</v>
      </c>
      <c r="R9" s="8" t="s">
        <v>61</v>
      </c>
      <c r="S9" s="6">
        <v>156</v>
      </c>
      <c r="T9" s="6">
        <f t="shared" si="1"/>
        <v>4</v>
      </c>
      <c r="V9" t="str">
        <f>_xlfn.XLOOKUP(W9,'Cause of Death lookup'!$C$2:$C$44,'Cause of Death lookup'!$A$2:$A$44,0)</f>
        <v>Cancer</v>
      </c>
      <c r="W9" s="8" t="s">
        <v>139</v>
      </c>
      <c r="X9" s="6">
        <v>532</v>
      </c>
      <c r="Y9" s="6">
        <f t="shared" si="2"/>
        <v>4</v>
      </c>
      <c r="Z9" s="6"/>
      <c r="AA9" t="str">
        <f>_xlfn.XLOOKUP(AB9,'Cause of Death lookup'!$C$2:$C$44,'Cause of Death lookup'!$A$2:$A$44,0)</f>
        <v>Heart disease</v>
      </c>
      <c r="AB9" s="8" t="s">
        <v>127</v>
      </c>
      <c r="AC9" s="6">
        <v>1323</v>
      </c>
      <c r="AD9" s="6">
        <f t="shared" si="3"/>
        <v>4</v>
      </c>
      <c r="AF9" t="str">
        <f>_xlfn.XLOOKUP(AG9,'Cause of Death lookup'!$C$2:$C$44,'Cause of Death lookup'!$A$2:$A$44,0)</f>
        <v>COVID</v>
      </c>
      <c r="AG9" s="8" t="s">
        <v>51</v>
      </c>
      <c r="AH9" s="6">
        <v>2011</v>
      </c>
      <c r="AI9" s="6">
        <f t="shared" si="4"/>
        <v>4</v>
      </c>
      <c r="AK9" t="str">
        <f>_xlfn.XLOOKUP(AL9,'Cause of Death lookup'!$C$2:$C$44,'Cause of Death lookup'!$A$2:$A$44,0)</f>
        <v>COVID</v>
      </c>
      <c r="AL9" s="8" t="s">
        <v>51</v>
      </c>
      <c r="AM9" s="6">
        <v>5579</v>
      </c>
      <c r="AN9" s="6">
        <f t="shared" si="5"/>
        <v>4</v>
      </c>
      <c r="AP9" t="str">
        <f>_xlfn.XLOOKUP(AQ9,'Cause of Death lookup'!$C$2:$C$44,'Cause of Death lookup'!$A$2:$A$44,0)</f>
        <v>Chronic lower respiratory disease</v>
      </c>
      <c r="AQ9" s="8" t="s">
        <v>99</v>
      </c>
      <c r="AR9" s="6">
        <v>9317</v>
      </c>
      <c r="AS9" s="6">
        <f t="shared" si="6"/>
        <v>4</v>
      </c>
      <c r="AU9" t="str">
        <f>_xlfn.XLOOKUP(AV9,'Cause of Death lookup'!$C$2:$C$44,'Cause of Death lookup'!$A$2:$A$44,0)</f>
        <v>Chronic lower respiratory disease</v>
      </c>
      <c r="AV9" s="8" t="s">
        <v>99</v>
      </c>
      <c r="AW9" s="6">
        <v>18312</v>
      </c>
      <c r="AX9" s="6">
        <f t="shared" si="7"/>
        <v>4</v>
      </c>
      <c r="AZ9" t="str">
        <f>_xlfn.XLOOKUP(BA9,'Cause of Death lookup'!$C$2:$C$44,'Cause of Death lookup'!$A$2:$A$44,0)</f>
        <v>Chronic lower respiratory disease</v>
      </c>
      <c r="BA9" s="8" t="s">
        <v>99</v>
      </c>
      <c r="BB9" s="6">
        <v>25386</v>
      </c>
      <c r="BC9" s="6">
        <f t="shared" si="8"/>
        <v>4</v>
      </c>
      <c r="BE9" t="str">
        <f>_xlfn.XLOOKUP(BF9,'Cause of Death lookup'!$C$2:$C$44,'Cause of Death lookup'!$A$2:$A$44,0)</f>
        <v>Cancer</v>
      </c>
      <c r="BF9" s="8" t="s">
        <v>139</v>
      </c>
      <c r="BG9" s="6">
        <v>52415</v>
      </c>
      <c r="BH9" s="6">
        <f t="shared" si="9"/>
        <v>4</v>
      </c>
    </row>
    <row r="10" spans="1:60" x14ac:dyDescent="0.35">
      <c r="B10" t="str">
        <f>_xlfn.XLOOKUP(C10,'Cause of Death lookup'!$C$2:$C$44,'Cause of Death lookup'!$A$2:$A$44,0)</f>
        <v>Stroke</v>
      </c>
      <c r="C10" s="4" t="s">
        <v>107</v>
      </c>
      <c r="D10" s="6">
        <v>90627</v>
      </c>
      <c r="G10" t="str">
        <f>_xlfn.XLOOKUP(H10,'Cause of Death lookup'!$C$2:$C$44,'Cause of Death lookup'!$A$2:$A$44,0)</f>
        <v>Homicide</v>
      </c>
      <c r="H10" s="8" t="s">
        <v>61</v>
      </c>
      <c r="I10" s="6">
        <v>92</v>
      </c>
      <c r="J10" s="6">
        <f t="shared" si="0"/>
        <v>5</v>
      </c>
      <c r="L10" t="str">
        <f>_xlfn.XLOOKUP(M10,'Cause of Death lookup'!$C$2:$C$44,'Cause of Death lookup'!$A$2:$A$44,0)</f>
        <v>Heart disease</v>
      </c>
      <c r="M10" s="8" t="s">
        <v>127</v>
      </c>
      <c r="N10" s="6">
        <v>54</v>
      </c>
      <c r="O10" s="6">
        <f t="shared" si="10"/>
        <v>5</v>
      </c>
      <c r="P10" s="6"/>
      <c r="Q10" t="str">
        <f>_xlfn.XLOOKUP(R10,'Cause of Death lookup'!$C$2:$C$44,'Cause of Death lookup'!$A$2:$A$44,0)</f>
        <v>Congenital anomalies</v>
      </c>
      <c r="R10" s="8" t="s">
        <v>164</v>
      </c>
      <c r="S10" s="6">
        <v>152</v>
      </c>
      <c r="T10" s="6">
        <f t="shared" si="1"/>
        <v>5</v>
      </c>
      <c r="V10" t="str">
        <f>_xlfn.XLOOKUP(W10,'Cause of Death lookup'!$C$2:$C$44,'Cause of Death lookup'!$A$2:$A$44,0)</f>
        <v>Heart disease</v>
      </c>
      <c r="W10" s="8" t="s">
        <v>127</v>
      </c>
      <c r="X10" s="6">
        <v>322</v>
      </c>
      <c r="Y10" s="6">
        <f t="shared" si="2"/>
        <v>5</v>
      </c>
      <c r="Z10" s="6"/>
      <c r="AA10" t="str">
        <f>_xlfn.XLOOKUP(AB10,'Cause of Death lookup'!$C$2:$C$44,'Cause of Death lookup'!$A$2:$A$44,0)</f>
        <v>Homicide</v>
      </c>
      <c r="AB10" s="8" t="s">
        <v>61</v>
      </c>
      <c r="AC10" s="6">
        <v>1037</v>
      </c>
      <c r="AD10" s="6">
        <f t="shared" si="3"/>
        <v>5</v>
      </c>
      <c r="AF10" t="str">
        <f>_xlfn.XLOOKUP(AG10,'Cause of Death lookup'!$C$2:$C$44,'Cause of Death lookup'!$A$2:$A$44,0)</f>
        <v>Liver disease</v>
      </c>
      <c r="AG10" s="8" t="s">
        <v>93</v>
      </c>
      <c r="AH10" s="6">
        <v>1852</v>
      </c>
      <c r="AI10" s="6">
        <f t="shared" si="4"/>
        <v>5</v>
      </c>
      <c r="AK10" t="str">
        <f>_xlfn.XLOOKUP(AL10,'Cause of Death lookup'!$C$2:$C$44,'Cause of Death lookup'!$A$2:$A$44,0)</f>
        <v>Liver disease</v>
      </c>
      <c r="AL10" s="8" t="s">
        <v>93</v>
      </c>
      <c r="AM10" s="6">
        <v>3424</v>
      </c>
      <c r="AN10" s="6">
        <f t="shared" si="5"/>
        <v>5</v>
      </c>
      <c r="AP10" t="str">
        <f>_xlfn.XLOOKUP(AQ10,'Cause of Death lookup'!$C$2:$C$44,'Cause of Death lookup'!$A$2:$A$44,0)</f>
        <v>Accidents</v>
      </c>
      <c r="AQ10" s="8" t="s">
        <v>79</v>
      </c>
      <c r="AR10" s="6">
        <v>8326</v>
      </c>
      <c r="AS10" s="6">
        <f t="shared" si="6"/>
        <v>5</v>
      </c>
      <c r="AU10" t="str">
        <f>_xlfn.XLOOKUP(AV10,'Cause of Death lookup'!$C$2:$C$44,'Cause of Death lookup'!$A$2:$A$44,0)</f>
        <v>Stroke</v>
      </c>
      <c r="AV10" s="8" t="s">
        <v>107</v>
      </c>
      <c r="AW10" s="6">
        <v>12239</v>
      </c>
      <c r="AX10" s="6">
        <f t="shared" si="7"/>
        <v>5</v>
      </c>
      <c r="AZ10" t="str">
        <f>_xlfn.XLOOKUP(BA10,'Cause of Death lookup'!$C$2:$C$44,'Cause of Death lookup'!$A$2:$A$44,0)</f>
        <v>Alzheimers</v>
      </c>
      <c r="BA10" s="8" t="s">
        <v>224</v>
      </c>
      <c r="BB10" s="6">
        <v>23789</v>
      </c>
      <c r="BC10" s="6">
        <f t="shared" si="8"/>
        <v>5</v>
      </c>
      <c r="BE10" t="str">
        <f>_xlfn.XLOOKUP(BF10,'Cause of Death lookup'!$C$2:$C$44,'Cause of Death lookup'!$A$2:$A$44,0)</f>
        <v>Stroke</v>
      </c>
      <c r="BF10" s="8" t="s">
        <v>107</v>
      </c>
      <c r="BG10" s="6">
        <v>45761</v>
      </c>
      <c r="BH10" s="6">
        <f t="shared" si="9"/>
        <v>5</v>
      </c>
    </row>
    <row r="11" spans="1:60" x14ac:dyDescent="0.35">
      <c r="B11" t="str">
        <f>_xlfn.XLOOKUP(C11,'Cause of Death lookup'!$C$2:$C$44,'Cause of Death lookup'!$A$2:$A$44,0)</f>
        <v>Chronic lower respiratory disease</v>
      </c>
      <c r="C11" s="4" t="s">
        <v>99</v>
      </c>
      <c r="D11" s="6">
        <v>79701</v>
      </c>
      <c r="G11" t="str">
        <f>_xlfn.XLOOKUP(H11,'Cause of Death lookup'!$C$2:$C$44,'Cause of Death lookup'!$A$2:$A$44,0)</f>
        <v>Septicemia</v>
      </c>
      <c r="H11" s="8" t="s">
        <v>143</v>
      </c>
      <c r="I11" s="6">
        <v>53</v>
      </c>
      <c r="J11" s="6">
        <f t="shared" si="0"/>
        <v>6</v>
      </c>
      <c r="L11" t="str">
        <f>_xlfn.XLOOKUP(M11,'Cause of Death lookup'!$C$2:$C$44,'Cause of Death lookup'!$A$2:$A$44,0)</f>
        <v>Flu/pneumonia</v>
      </c>
      <c r="M11" s="8" t="s">
        <v>103</v>
      </c>
      <c r="N11" s="6">
        <v>33</v>
      </c>
      <c r="O11" s="6">
        <f t="shared" si="10"/>
        <v>6</v>
      </c>
      <c r="P11" s="6"/>
      <c r="Q11" t="str">
        <f>_xlfn.XLOOKUP(R11,'Cause of Death lookup'!$C$2:$C$44,'Cause of Death lookup'!$A$2:$A$44,0)</f>
        <v>Heart disease</v>
      </c>
      <c r="R11" s="8" t="s">
        <v>127</v>
      </c>
      <c r="S11" s="6">
        <v>79</v>
      </c>
      <c r="T11" s="6">
        <f t="shared" si="1"/>
        <v>6</v>
      </c>
      <c r="V11" t="str">
        <f>_xlfn.XLOOKUP(W11,'Cause of Death lookup'!$C$2:$C$44,'Cause of Death lookup'!$A$2:$A$44,0)</f>
        <v>COVID</v>
      </c>
      <c r="W11" s="8" t="s">
        <v>51</v>
      </c>
      <c r="X11" s="6">
        <v>192</v>
      </c>
      <c r="Y11" s="6">
        <f t="shared" si="2"/>
        <v>6</v>
      </c>
      <c r="Z11" s="6"/>
      <c r="AA11" t="str">
        <f>_xlfn.XLOOKUP(AB11,'Cause of Death lookup'!$C$2:$C$44,'Cause of Death lookup'!$A$2:$A$44,0)</f>
        <v>COVID</v>
      </c>
      <c r="AB11" s="8" t="s">
        <v>51</v>
      </c>
      <c r="AC11" s="6">
        <v>788</v>
      </c>
      <c r="AD11" s="6">
        <f t="shared" si="3"/>
        <v>6</v>
      </c>
      <c r="AF11" t="str">
        <f>_xlfn.XLOOKUP(AG11,'Cause of Death lookup'!$C$2:$C$44,'Cause of Death lookup'!$A$2:$A$44,0)</f>
        <v>Suicide</v>
      </c>
      <c r="AG11" s="8" t="s">
        <v>65</v>
      </c>
      <c r="AH11" s="6">
        <v>1591</v>
      </c>
      <c r="AI11" s="6">
        <f t="shared" si="4"/>
        <v>6</v>
      </c>
      <c r="AK11" t="str">
        <f>_xlfn.XLOOKUP(AL11,'Cause of Death lookup'!$C$2:$C$44,'Cause of Death lookup'!$A$2:$A$44,0)</f>
        <v>Diabetes</v>
      </c>
      <c r="AL11" s="8" t="s">
        <v>131</v>
      </c>
      <c r="AM11" s="6">
        <v>2688</v>
      </c>
      <c r="AN11" s="6">
        <f t="shared" si="5"/>
        <v>6</v>
      </c>
      <c r="AP11" t="str">
        <f>_xlfn.XLOOKUP(AQ11,'Cause of Death lookup'!$C$2:$C$44,'Cause of Death lookup'!$A$2:$A$44,0)</f>
        <v>Diabetes</v>
      </c>
      <c r="AQ11" s="8" t="s">
        <v>131</v>
      </c>
      <c r="AR11" s="6">
        <v>6672</v>
      </c>
      <c r="AS11" s="6">
        <f t="shared" si="6"/>
        <v>6</v>
      </c>
      <c r="AU11" t="str">
        <f>_xlfn.XLOOKUP(AV11,'Cause of Death lookup'!$C$2:$C$44,'Cause of Death lookup'!$A$2:$A$44,0)</f>
        <v>Diabetes</v>
      </c>
      <c r="AV11" s="8" t="s">
        <v>131</v>
      </c>
      <c r="AW11" s="6">
        <v>11037</v>
      </c>
      <c r="AX11" s="6">
        <f t="shared" si="7"/>
        <v>6</v>
      </c>
      <c r="AZ11" t="str">
        <f>_xlfn.XLOOKUP(BA11,'Cause of Death lookup'!$C$2:$C$44,'Cause of Death lookup'!$A$2:$A$44,0)</f>
        <v>Stroke</v>
      </c>
      <c r="BA11" s="8" t="s">
        <v>107</v>
      </c>
      <c r="BB11" s="6">
        <v>23188</v>
      </c>
      <c r="BC11" s="6">
        <f t="shared" si="8"/>
        <v>6</v>
      </c>
      <c r="BE11" t="str">
        <f>_xlfn.XLOOKUP(BF11,'Cause of Death lookup'!$C$2:$C$44,'Cause of Death lookup'!$A$2:$A$44,0)</f>
        <v>Chronic lower respiratory disease</v>
      </c>
      <c r="BF11" s="8" t="s">
        <v>99</v>
      </c>
      <c r="BG11" s="6">
        <v>24089</v>
      </c>
      <c r="BH11" s="6">
        <f t="shared" si="9"/>
        <v>6</v>
      </c>
    </row>
    <row r="12" spans="1:60" x14ac:dyDescent="0.35">
      <c r="B12" t="str">
        <f>_xlfn.XLOOKUP(C12,'Cause of Death lookup'!$C$2:$C$44,'Cause of Death lookup'!$A$2:$A$44,0)</f>
        <v>Accidents</v>
      </c>
      <c r="C12" s="4" t="s">
        <v>79</v>
      </c>
      <c r="D12" s="6">
        <v>67748</v>
      </c>
      <c r="G12" t="str">
        <f>_xlfn.XLOOKUP(H12,'Cause of Death lookup'!$C$2:$C$44,'Cause of Death lookup'!$A$2:$A$44,0)</f>
        <v>Stroke</v>
      </c>
      <c r="H12" s="8" t="s">
        <v>107</v>
      </c>
      <c r="I12" s="6">
        <v>49</v>
      </c>
      <c r="J12" s="6">
        <f t="shared" si="0"/>
        <v>7</v>
      </c>
      <c r="L12" t="str">
        <f>_xlfn.XLOOKUP(M12,'Cause of Death lookup'!$C$2:$C$44,'Cause of Death lookup'!$A$2:$A$44,0)</f>
        <v>Stroke</v>
      </c>
      <c r="M12" s="8" t="s">
        <v>107</v>
      </c>
      <c r="N12" s="6">
        <v>25</v>
      </c>
      <c r="O12" s="6">
        <f t="shared" si="10"/>
        <v>7</v>
      </c>
      <c r="P12" s="6"/>
      <c r="Q12" t="str">
        <f>_xlfn.XLOOKUP(R12,'Cause of Death lookup'!$C$2:$C$44,'Cause of Death lookup'!$A$2:$A$44,0)</f>
        <v>Flu/pneumonia</v>
      </c>
      <c r="R12" s="8" t="s">
        <v>103</v>
      </c>
      <c r="S12" s="6">
        <v>52</v>
      </c>
      <c r="T12" s="6">
        <f t="shared" si="1"/>
        <v>7</v>
      </c>
      <c r="V12" t="str">
        <f>_xlfn.XLOOKUP(W12,'Cause of Death lookup'!$C$2:$C$44,'Cause of Death lookup'!$A$2:$A$44,0)</f>
        <v>Pregnancy-related</v>
      </c>
      <c r="W12" s="8" t="s">
        <v>304</v>
      </c>
      <c r="X12" s="6">
        <v>191</v>
      </c>
      <c r="Y12" s="6">
        <f t="shared" si="2"/>
        <v>7</v>
      </c>
      <c r="Z12" s="6"/>
      <c r="AA12" t="str">
        <f>_xlfn.XLOOKUP(AB12,'Cause of Death lookup'!$C$2:$C$44,'Cause of Death lookup'!$A$2:$A$44,0)</f>
        <v>Liver disease</v>
      </c>
      <c r="AB12" s="8" t="s">
        <v>93</v>
      </c>
      <c r="AC12" s="6">
        <v>603</v>
      </c>
      <c r="AD12" s="6">
        <f t="shared" si="3"/>
        <v>7</v>
      </c>
      <c r="AF12" t="str">
        <f>_xlfn.XLOOKUP(AG12,'Cause of Death lookup'!$C$2:$C$44,'Cause of Death lookup'!$A$2:$A$44,0)</f>
        <v>Diabetes</v>
      </c>
      <c r="AG12" s="8" t="s">
        <v>131</v>
      </c>
      <c r="AH12" s="6">
        <v>1060</v>
      </c>
      <c r="AI12" s="6">
        <f t="shared" si="4"/>
        <v>7</v>
      </c>
      <c r="AK12" t="str">
        <f>_xlfn.XLOOKUP(AL12,'Cause of Death lookup'!$C$2:$C$44,'Cause of Death lookup'!$A$2:$A$44,0)</f>
        <v>Stroke</v>
      </c>
      <c r="AL12" s="8" t="s">
        <v>107</v>
      </c>
      <c r="AM12" s="6">
        <v>2375</v>
      </c>
      <c r="AN12" s="6">
        <f t="shared" si="5"/>
        <v>7</v>
      </c>
      <c r="AP12" t="str">
        <f>_xlfn.XLOOKUP(AQ12,'Cause of Death lookup'!$C$2:$C$44,'Cause of Death lookup'!$A$2:$A$44,0)</f>
        <v>Stroke</v>
      </c>
      <c r="AQ12" s="8" t="s">
        <v>107</v>
      </c>
      <c r="AR12" s="6">
        <v>5785</v>
      </c>
      <c r="AS12" s="6">
        <f t="shared" si="6"/>
        <v>7</v>
      </c>
      <c r="AU12" t="str">
        <f>_xlfn.XLOOKUP(AV12,'Cause of Death lookup'!$C$2:$C$44,'Cause of Death lookup'!$A$2:$A$44,0)</f>
        <v>Accidents</v>
      </c>
      <c r="AV12" s="8" t="s">
        <v>79</v>
      </c>
      <c r="AW12" s="6">
        <v>6066</v>
      </c>
      <c r="AX12" s="6">
        <f t="shared" si="7"/>
        <v>7</v>
      </c>
      <c r="AZ12" t="str">
        <f>_xlfn.XLOOKUP(BA12,'Cause of Death lookup'!$C$2:$C$44,'Cause of Death lookup'!$A$2:$A$44,0)</f>
        <v>Diabetes</v>
      </c>
      <c r="BA12" s="8" t="s">
        <v>131</v>
      </c>
      <c r="BB12" s="6">
        <v>11657</v>
      </c>
      <c r="BC12" s="6">
        <f t="shared" si="8"/>
        <v>7</v>
      </c>
      <c r="BE12" t="str">
        <f>_xlfn.XLOOKUP(BF12,'Cause of Death lookup'!$C$2:$C$44,'Cause of Death lookup'!$A$2:$A$44,0)</f>
        <v>Accidents</v>
      </c>
      <c r="BF12" s="8" t="s">
        <v>79</v>
      </c>
      <c r="BG12" s="6">
        <v>14736</v>
      </c>
      <c r="BH12" s="6">
        <f t="shared" si="9"/>
        <v>7</v>
      </c>
    </row>
    <row r="13" spans="1:60" x14ac:dyDescent="0.35">
      <c r="B13" t="str">
        <f>_xlfn.XLOOKUP(C13,'Cause of Death lookup'!$C$2:$C$44,'Cause of Death lookup'!$A$2:$A$44,0)</f>
        <v>Diabetes</v>
      </c>
      <c r="C13" s="4" t="s">
        <v>131</v>
      </c>
      <c r="D13" s="6">
        <v>44650</v>
      </c>
      <c r="G13" t="str">
        <f>_xlfn.XLOOKUP(H13,'Cause of Death lookup'!$C$2:$C$44,'Cause of Death lookup'!$A$2:$A$44,0)</f>
        <v>Flu/pneumonia</v>
      </c>
      <c r="H13" s="8" t="s">
        <v>103</v>
      </c>
      <c r="I13" s="6">
        <v>43</v>
      </c>
      <c r="J13" s="6">
        <f t="shared" si="0"/>
        <v>8</v>
      </c>
      <c r="L13" t="str">
        <f>_xlfn.XLOOKUP(M13,'Cause of Death lookup'!$C$2:$C$44,'Cause of Death lookup'!$A$2:$A$44,0)</f>
        <v>Septicemia</v>
      </c>
      <c r="M13" s="8" t="s">
        <v>143</v>
      </c>
      <c r="N13" s="6">
        <v>23</v>
      </c>
      <c r="O13" s="6">
        <f t="shared" si="10"/>
        <v>8</v>
      </c>
      <c r="P13" s="6"/>
      <c r="Q13" t="str">
        <f>_xlfn.XLOOKUP(R13,'Cause of Death lookup'!$C$2:$C$44,'Cause of Death lookup'!$A$2:$A$44,0)</f>
        <v>Chronic lower respiratory disease</v>
      </c>
      <c r="R13" s="8" t="s">
        <v>99</v>
      </c>
      <c r="S13" s="6">
        <v>52</v>
      </c>
      <c r="T13" s="6">
        <f t="shared" si="1"/>
        <v>7</v>
      </c>
      <c r="V13" t="str">
        <f>_xlfn.XLOOKUP(W13,'Cause of Death lookup'!$C$2:$C$44,'Cause of Death lookup'!$A$2:$A$44,0)</f>
        <v>Congenital anomalies</v>
      </c>
      <c r="W13" s="8" t="s">
        <v>164</v>
      </c>
      <c r="X13" s="6">
        <v>174</v>
      </c>
      <c r="Y13" s="6">
        <f t="shared" si="2"/>
        <v>8</v>
      </c>
      <c r="Z13" s="6"/>
      <c r="AA13" t="str">
        <f>_xlfn.XLOOKUP(AB13,'Cause of Death lookup'!$C$2:$C$44,'Cause of Death lookup'!$A$2:$A$44,0)</f>
        <v>Pregnancy-related</v>
      </c>
      <c r="AB13" s="8" t="s">
        <v>304</v>
      </c>
      <c r="AC13" s="6">
        <v>594</v>
      </c>
      <c r="AD13" s="6">
        <f t="shared" si="3"/>
        <v>8</v>
      </c>
      <c r="AF13" t="str">
        <f>_xlfn.XLOOKUP(AG13,'Cause of Death lookup'!$C$2:$C$44,'Cause of Death lookup'!$A$2:$A$44,0)</f>
        <v>Homicide</v>
      </c>
      <c r="AG13" s="8" t="s">
        <v>61</v>
      </c>
      <c r="AH13" s="6">
        <v>824</v>
      </c>
      <c r="AI13" s="6">
        <f t="shared" si="4"/>
        <v>8</v>
      </c>
      <c r="AK13" t="str">
        <f>_xlfn.XLOOKUP(AL13,'Cause of Death lookup'!$C$2:$C$44,'Cause of Death lookup'!$A$2:$A$44,0)</f>
        <v>Chronic lower respiratory disease</v>
      </c>
      <c r="AL13" s="8" t="s">
        <v>99</v>
      </c>
      <c r="AM13" s="6">
        <v>1871</v>
      </c>
      <c r="AN13" s="6">
        <f t="shared" si="5"/>
        <v>8</v>
      </c>
      <c r="AP13" t="str">
        <f>_xlfn.XLOOKUP(AQ13,'Cause of Death lookup'!$C$2:$C$44,'Cause of Death lookup'!$A$2:$A$44,0)</f>
        <v>Liver disease</v>
      </c>
      <c r="AQ13" s="8" t="s">
        <v>93</v>
      </c>
      <c r="AR13" s="6">
        <v>5396</v>
      </c>
      <c r="AS13" s="6">
        <f t="shared" si="6"/>
        <v>8</v>
      </c>
      <c r="AU13" t="str">
        <f>_xlfn.XLOOKUP(AV13,'Cause of Death lookup'!$C$2:$C$44,'Cause of Death lookup'!$A$2:$A$44,0)</f>
        <v>Alzheimers</v>
      </c>
      <c r="AV13" s="8" t="s">
        <v>224</v>
      </c>
      <c r="AW13" s="6">
        <v>5608</v>
      </c>
      <c r="AX13" s="6">
        <f t="shared" si="7"/>
        <v>8</v>
      </c>
      <c r="AZ13" t="str">
        <f>_xlfn.XLOOKUP(BA13,'Cause of Death lookup'!$C$2:$C$44,'Cause of Death lookup'!$A$2:$A$44,0)</f>
        <v>Accidents</v>
      </c>
      <c r="BA13" s="8" t="s">
        <v>79</v>
      </c>
      <c r="BB13" s="6">
        <v>8252</v>
      </c>
      <c r="BC13" s="6">
        <f t="shared" si="8"/>
        <v>8</v>
      </c>
      <c r="BE13" t="str">
        <f>_xlfn.XLOOKUP(BF13,'Cause of Death lookup'!$C$2:$C$44,'Cause of Death lookup'!$A$2:$A$44,0)</f>
        <v>Hypertension</v>
      </c>
      <c r="BF13" s="8" t="s">
        <v>212</v>
      </c>
      <c r="BG13" s="6">
        <v>11394</v>
      </c>
      <c r="BH13" s="6">
        <f t="shared" si="9"/>
        <v>8</v>
      </c>
    </row>
    <row r="14" spans="1:60" x14ac:dyDescent="0.35">
      <c r="B14" t="str">
        <f>_xlfn.XLOOKUP(C14,'Cause of Death lookup'!$C$2:$C$44,'Cause of Death lookup'!$A$2:$A$44,0)</f>
        <v>Flu/pneumonia</v>
      </c>
      <c r="C14" s="4" t="s">
        <v>103</v>
      </c>
      <c r="D14" s="6">
        <v>25798</v>
      </c>
      <c r="G14" t="str">
        <f>_xlfn.XLOOKUP(H14,'Cause of Death lookup'!$C$2:$C$44,'Cause of Death lookup'!$A$2:$A$44,0)</f>
        <v>Cancer</v>
      </c>
      <c r="H14" s="8" t="s">
        <v>139</v>
      </c>
      <c r="I14" s="6">
        <v>32</v>
      </c>
      <c r="J14" s="6">
        <f t="shared" si="0"/>
        <v>9</v>
      </c>
      <c r="L14" t="str">
        <f>_xlfn.XLOOKUP(M14,'Cause of Death lookup'!$C$2:$C$44,'Cause of Death lookup'!$A$2:$A$44,0)</f>
        <v>Perinatal period</v>
      </c>
      <c r="M14" s="8" t="s">
        <v>85</v>
      </c>
      <c r="N14" s="6">
        <v>23</v>
      </c>
      <c r="O14" s="6">
        <f t="shared" si="10"/>
        <v>8</v>
      </c>
      <c r="P14" s="6"/>
      <c r="Q14" t="str">
        <f>_xlfn.XLOOKUP(R14,'Cause of Death lookup'!$C$2:$C$44,'Cause of Death lookup'!$A$2:$A$44,0)</f>
        <v>Stroke</v>
      </c>
      <c r="R14" s="8" t="s">
        <v>107</v>
      </c>
      <c r="S14" s="6">
        <v>39</v>
      </c>
      <c r="T14" s="6">
        <f t="shared" si="1"/>
        <v>9</v>
      </c>
      <c r="V14" t="str">
        <f>_xlfn.XLOOKUP(W14,'Cause of Death lookup'!$C$2:$C$44,'Cause of Death lookup'!$A$2:$A$44,0)</f>
        <v>Diabetes</v>
      </c>
      <c r="W14" s="8" t="s">
        <v>131</v>
      </c>
      <c r="X14" s="6">
        <v>116</v>
      </c>
      <c r="Y14" s="6">
        <f t="shared" si="2"/>
        <v>9</v>
      </c>
      <c r="Z14" s="6"/>
      <c r="AA14" t="str">
        <f>_xlfn.XLOOKUP(AB14,'Cause of Death lookup'!$C$2:$C$44,'Cause of Death lookup'!$A$2:$A$44,0)</f>
        <v>Diabetes</v>
      </c>
      <c r="AB14" s="8" t="s">
        <v>131</v>
      </c>
      <c r="AC14" s="6">
        <v>450</v>
      </c>
      <c r="AD14" s="6">
        <f t="shared" si="3"/>
        <v>9</v>
      </c>
      <c r="AF14" t="str">
        <f>_xlfn.XLOOKUP(AG14,'Cause of Death lookup'!$C$2:$C$44,'Cause of Death lookup'!$A$2:$A$44,0)</f>
        <v>Stroke</v>
      </c>
      <c r="AG14" s="8" t="s">
        <v>107</v>
      </c>
      <c r="AH14" s="6">
        <v>804</v>
      </c>
      <c r="AI14" s="6">
        <f t="shared" si="4"/>
        <v>9</v>
      </c>
      <c r="AK14" t="str">
        <f>_xlfn.XLOOKUP(AL14,'Cause of Death lookup'!$C$2:$C$44,'Cause of Death lookup'!$A$2:$A$44,0)</f>
        <v>Suicide</v>
      </c>
      <c r="AL14" s="8" t="s">
        <v>65</v>
      </c>
      <c r="AM14" s="6">
        <v>1735</v>
      </c>
      <c r="AN14" s="6">
        <f t="shared" si="5"/>
        <v>9</v>
      </c>
      <c r="AP14" t="str">
        <f>_xlfn.XLOOKUP(AQ14,'Cause of Death lookup'!$C$2:$C$44,'Cause of Death lookup'!$A$2:$A$44,0)</f>
        <v>Septicemia</v>
      </c>
      <c r="AQ14" s="8" t="s">
        <v>143</v>
      </c>
      <c r="AR14" s="6">
        <v>2934</v>
      </c>
      <c r="AS14" s="6">
        <f t="shared" si="6"/>
        <v>9</v>
      </c>
      <c r="AU14" t="str">
        <f>_xlfn.XLOOKUP(AV14,'Cause of Death lookup'!$C$2:$C$44,'Cause of Death lookup'!$A$2:$A$44,0)</f>
        <v>Kidney disease</v>
      </c>
      <c r="AV14" s="8" t="s">
        <v>89</v>
      </c>
      <c r="AW14" s="6">
        <v>5231</v>
      </c>
      <c r="AX14" s="6">
        <f t="shared" si="7"/>
        <v>9</v>
      </c>
      <c r="AZ14" t="str">
        <f>_xlfn.XLOOKUP(BA14,'Cause of Death lookup'!$C$2:$C$44,'Cause of Death lookup'!$A$2:$A$44,0)</f>
        <v>Kidney disease</v>
      </c>
      <c r="BA14" s="8" t="s">
        <v>89</v>
      </c>
      <c r="BB14" s="6">
        <v>7025</v>
      </c>
      <c r="BC14" s="6">
        <f t="shared" si="8"/>
        <v>9</v>
      </c>
      <c r="BE14" t="str">
        <f>_xlfn.XLOOKUP(BF14,'Cause of Death lookup'!$C$2:$C$44,'Cause of Death lookup'!$A$2:$A$44,0)</f>
        <v>Diabetes</v>
      </c>
      <c r="BF14" s="8" t="s">
        <v>131</v>
      </c>
      <c r="BG14" s="6">
        <v>10944</v>
      </c>
      <c r="BH14" s="6">
        <f t="shared" si="9"/>
        <v>9</v>
      </c>
    </row>
    <row r="15" spans="1:60" s="12" customFormat="1" x14ac:dyDescent="0.35">
      <c r="A15"/>
      <c r="B15" t="str">
        <f>_xlfn.XLOOKUP(C15,'Cause of Death lookup'!$C$2:$C$44,'Cause of Death lookup'!$A$2:$A$44,0)</f>
        <v>Kidney disease</v>
      </c>
      <c r="C15" s="4" t="s">
        <v>89</v>
      </c>
      <c r="D15" s="6">
        <v>25248</v>
      </c>
      <c r="E15"/>
      <c r="F15"/>
      <c r="G15" t="str">
        <f>_xlfn.XLOOKUP(H15,'Cause of Death lookup'!$C$2:$C$44,'Cause of Death lookup'!$A$2:$A$44,0)</f>
        <v>Kidney disease</v>
      </c>
      <c r="H15" s="13" t="s">
        <v>89</v>
      </c>
      <c r="I15" s="14">
        <v>20</v>
      </c>
      <c r="J15" s="14">
        <f t="shared" si="0"/>
        <v>10</v>
      </c>
      <c r="L15" t="str">
        <f>_xlfn.XLOOKUP(M15,'Cause of Death lookup'!$C$2:$C$44,'Cause of Death lookup'!$A$2:$A$44,0)</f>
        <v>Benign neoplasms</v>
      </c>
      <c r="M15" s="13" t="s">
        <v>238</v>
      </c>
      <c r="N15" s="14">
        <v>20</v>
      </c>
      <c r="O15" s="14">
        <f t="shared" si="10"/>
        <v>10</v>
      </c>
      <c r="P15" s="14"/>
      <c r="Q15" t="str">
        <f>_xlfn.XLOOKUP(R15,'Cause of Death lookup'!$C$2:$C$44,'Cause of Death lookup'!$A$2:$A$44,0)</f>
        <v>Diabetes</v>
      </c>
      <c r="R15" s="13" t="s">
        <v>131</v>
      </c>
      <c r="S15" s="14">
        <v>26</v>
      </c>
      <c r="T15" s="14">
        <f t="shared" si="1"/>
        <v>10</v>
      </c>
      <c r="V15" t="str">
        <f>_xlfn.XLOOKUP(W15,'Cause of Death lookup'!$C$2:$C$44,'Cause of Death lookup'!$A$2:$A$44,0)</f>
        <v>Stroke</v>
      </c>
      <c r="W15" s="13" t="s">
        <v>107</v>
      </c>
      <c r="X15" s="14">
        <v>100</v>
      </c>
      <c r="Y15" s="14">
        <f t="shared" si="2"/>
        <v>10</v>
      </c>
      <c r="Z15" s="14"/>
      <c r="AA15" t="str">
        <f>_xlfn.XLOOKUP(AB15,'Cause of Death lookup'!$C$2:$C$44,'Cause of Death lookup'!$A$2:$A$44,0)</f>
        <v>Stroke</v>
      </c>
      <c r="AB15" s="13" t="s">
        <v>107</v>
      </c>
      <c r="AC15" s="14">
        <v>262</v>
      </c>
      <c r="AD15" s="14">
        <f t="shared" si="3"/>
        <v>10</v>
      </c>
      <c r="AF15" t="str">
        <f>_xlfn.XLOOKUP(AG15,'Cause of Death lookup'!$C$2:$C$44,'Cause of Death lookup'!$A$2:$A$44,0)</f>
        <v>Flu/pneumonia</v>
      </c>
      <c r="AG15" s="13" t="s">
        <v>103</v>
      </c>
      <c r="AH15" s="14">
        <v>517</v>
      </c>
      <c r="AI15" s="14">
        <f t="shared" si="4"/>
        <v>10</v>
      </c>
      <c r="AK15" t="str">
        <f>_xlfn.XLOOKUP(AL15,'Cause of Death lookup'!$C$2:$C$44,'Cause of Death lookup'!$A$2:$A$44,0)</f>
        <v>Septicemia</v>
      </c>
      <c r="AL15" s="13" t="s">
        <v>143</v>
      </c>
      <c r="AM15" s="14">
        <v>1215</v>
      </c>
      <c r="AN15" s="14">
        <f t="shared" si="5"/>
        <v>10</v>
      </c>
      <c r="AP15" t="str">
        <f>_xlfn.XLOOKUP(AQ15,'Cause of Death lookup'!$C$2:$C$44,'Cause of Death lookup'!$A$2:$A$44,0)</f>
        <v>Flu/pneumonia</v>
      </c>
      <c r="AQ15" s="13" t="s">
        <v>103</v>
      </c>
      <c r="AR15" s="14">
        <v>2641</v>
      </c>
      <c r="AS15" s="14">
        <f t="shared" si="6"/>
        <v>10</v>
      </c>
      <c r="AU15" t="str">
        <f>_xlfn.XLOOKUP(AV15,'Cause of Death lookup'!$C$2:$C$44,'Cause of Death lookup'!$A$2:$A$44,0)</f>
        <v>Septicemia</v>
      </c>
      <c r="AV15" s="13" t="s">
        <v>143</v>
      </c>
      <c r="AW15" s="14">
        <v>4693</v>
      </c>
      <c r="AX15" s="14">
        <f t="shared" si="7"/>
        <v>10</v>
      </c>
      <c r="AZ15" t="str">
        <f>_xlfn.XLOOKUP(BA15,'Cause of Death lookup'!$C$2:$C$44,'Cause of Death lookup'!$A$2:$A$44,0)</f>
        <v>Flu/pneumonia</v>
      </c>
      <c r="BA15" s="13" t="s">
        <v>103</v>
      </c>
      <c r="BB15" s="14">
        <v>6486</v>
      </c>
      <c r="BC15" s="14">
        <f t="shared" si="8"/>
        <v>10</v>
      </c>
      <c r="BE15" t="str">
        <f>_xlfn.XLOOKUP(BF15,'Cause of Death lookup'!$C$2:$C$44,'Cause of Death lookup'!$A$2:$A$44,0)</f>
        <v>Flu/pneumonia</v>
      </c>
      <c r="BF15" s="13" t="s">
        <v>103</v>
      </c>
      <c r="BG15" s="14">
        <v>10085</v>
      </c>
      <c r="BH15" s="14">
        <f t="shared" si="9"/>
        <v>10</v>
      </c>
    </row>
    <row r="16" spans="1:60" x14ac:dyDescent="0.35">
      <c r="C16" s="4" t="s">
        <v>212</v>
      </c>
      <c r="D16" s="6">
        <v>22727</v>
      </c>
      <c r="H16" s="8" t="s">
        <v>228</v>
      </c>
      <c r="I16" s="6">
        <v>20</v>
      </c>
      <c r="J16" s="6"/>
      <c r="M16" s="8" t="s">
        <v>147</v>
      </c>
      <c r="N16" s="6">
        <v>11</v>
      </c>
      <c r="O16" s="6"/>
      <c r="P16" s="6"/>
      <c r="Q16" s="6"/>
      <c r="R16" s="8" t="s">
        <v>238</v>
      </c>
      <c r="S16" s="6">
        <v>23</v>
      </c>
      <c r="T16" s="6"/>
      <c r="W16" s="8" t="s">
        <v>99</v>
      </c>
      <c r="X16" s="6">
        <v>99</v>
      </c>
      <c r="Y16" s="14"/>
      <c r="Z16" s="6"/>
      <c r="AB16" s="8" t="s">
        <v>103</v>
      </c>
      <c r="AC16" s="6">
        <v>240</v>
      </c>
      <c r="AD16" s="6"/>
      <c r="AG16" s="8" t="s">
        <v>304</v>
      </c>
      <c r="AH16" s="6">
        <v>476</v>
      </c>
      <c r="AI16" s="14">
        <f t="shared" si="4"/>
        <v>11</v>
      </c>
      <c r="AL16" s="8" t="s">
        <v>103</v>
      </c>
      <c r="AM16" s="6">
        <v>1068</v>
      </c>
      <c r="AN16" s="14">
        <f t="shared" si="5"/>
        <v>11</v>
      </c>
      <c r="AQ16" s="8" t="s">
        <v>89</v>
      </c>
      <c r="AR16" s="6">
        <v>2558</v>
      </c>
      <c r="AS16" s="14">
        <f t="shared" si="6"/>
        <v>11</v>
      </c>
      <c r="AV16" s="8" t="s">
        <v>103</v>
      </c>
      <c r="AW16" s="6">
        <v>4544</v>
      </c>
      <c r="AX16" s="14">
        <f t="shared" si="7"/>
        <v>11</v>
      </c>
      <c r="AZ16" s="12"/>
      <c r="BA16" s="8" t="s">
        <v>226</v>
      </c>
      <c r="BB16" s="6">
        <v>6309</v>
      </c>
      <c r="BC16" s="14">
        <f t="shared" si="8"/>
        <v>11</v>
      </c>
      <c r="BF16" s="8" t="s">
        <v>89</v>
      </c>
      <c r="BG16" s="6">
        <v>8963</v>
      </c>
      <c r="BH16" s="14">
        <f t="shared" si="9"/>
        <v>11</v>
      </c>
    </row>
    <row r="17" spans="3:60" x14ac:dyDescent="0.35">
      <c r="C17" s="4" t="s">
        <v>143</v>
      </c>
      <c r="D17" s="6">
        <v>20461</v>
      </c>
      <c r="H17" s="8" t="s">
        <v>238</v>
      </c>
      <c r="I17" s="6">
        <v>15</v>
      </c>
      <c r="J17" s="6"/>
      <c r="M17" s="8"/>
      <c r="N17" s="6"/>
      <c r="O17" s="6"/>
      <c r="P17" s="6"/>
      <c r="Q17" s="6"/>
      <c r="R17" s="8" t="s">
        <v>51</v>
      </c>
      <c r="S17" s="6">
        <v>21</v>
      </c>
      <c r="T17" s="6"/>
      <c r="V17" s="6"/>
      <c r="W17" s="8" t="s">
        <v>103</v>
      </c>
      <c r="X17" s="6">
        <v>89</v>
      </c>
      <c r="Y17" s="14"/>
      <c r="Z17" s="6"/>
      <c r="AB17" s="8" t="s">
        <v>143</v>
      </c>
      <c r="AC17" s="6">
        <v>194</v>
      </c>
      <c r="AD17" s="6"/>
      <c r="AG17" s="8" t="s">
        <v>143</v>
      </c>
      <c r="AH17" s="6">
        <v>440</v>
      </c>
      <c r="AI17" s="14">
        <f t="shared" si="4"/>
        <v>12</v>
      </c>
      <c r="AL17" s="8" t="s">
        <v>89</v>
      </c>
      <c r="AM17" s="6">
        <v>917</v>
      </c>
      <c r="AN17" s="14">
        <f t="shared" si="5"/>
        <v>12</v>
      </c>
      <c r="AQ17" s="8" t="s">
        <v>212</v>
      </c>
      <c r="AR17" s="6">
        <v>1800</v>
      </c>
      <c r="AS17" s="14">
        <f t="shared" si="6"/>
        <v>12</v>
      </c>
      <c r="AV17" s="8" t="s">
        <v>93</v>
      </c>
      <c r="AW17" s="6">
        <v>4359</v>
      </c>
      <c r="AX17" s="14">
        <f t="shared" si="7"/>
        <v>12</v>
      </c>
      <c r="BA17" s="8" t="s">
        <v>212</v>
      </c>
      <c r="BB17" s="6">
        <v>5279</v>
      </c>
      <c r="BC17" s="14">
        <f t="shared" si="8"/>
        <v>12</v>
      </c>
      <c r="BF17" s="8" t="s">
        <v>226</v>
      </c>
      <c r="BG17" s="6">
        <v>7084</v>
      </c>
      <c r="BH17" s="14">
        <f t="shared" si="9"/>
        <v>12</v>
      </c>
    </row>
    <row r="18" spans="3:60" x14ac:dyDescent="0.35">
      <c r="C18" s="4" t="s">
        <v>93</v>
      </c>
      <c r="D18" s="6">
        <v>19094</v>
      </c>
      <c r="H18" s="8" t="s">
        <v>51</v>
      </c>
      <c r="I18" s="6">
        <v>12</v>
      </c>
      <c r="J18" s="6"/>
      <c r="M18" s="8"/>
      <c r="N18" s="6"/>
      <c r="O18" s="6"/>
      <c r="P18" s="6"/>
      <c r="Q18" s="6"/>
      <c r="R18" s="8" t="s">
        <v>143</v>
      </c>
      <c r="S18" s="6">
        <v>15</v>
      </c>
      <c r="T18" s="6"/>
      <c r="W18" s="8" t="s">
        <v>143</v>
      </c>
      <c r="X18" s="6">
        <v>51</v>
      </c>
      <c r="Y18" s="14"/>
      <c r="Z18" s="6"/>
      <c r="AB18" s="8" t="s">
        <v>164</v>
      </c>
      <c r="AC18" s="6">
        <v>183</v>
      </c>
      <c r="AD18" s="6"/>
      <c r="AG18" s="8" t="s">
        <v>99</v>
      </c>
      <c r="AH18" s="6">
        <v>410</v>
      </c>
      <c r="AI18" s="14">
        <f t="shared" si="4"/>
        <v>13</v>
      </c>
      <c r="AL18" s="8" t="s">
        <v>212</v>
      </c>
      <c r="AM18" s="6">
        <v>615</v>
      </c>
      <c r="AN18" s="14">
        <f t="shared" si="5"/>
        <v>13</v>
      </c>
      <c r="AQ18" s="8" t="s">
        <v>65</v>
      </c>
      <c r="AR18" s="6">
        <v>1621</v>
      </c>
      <c r="AS18" s="14">
        <f t="shared" si="6"/>
        <v>13</v>
      </c>
      <c r="AV18" s="8" t="s">
        <v>212</v>
      </c>
      <c r="AW18" s="6">
        <v>3356</v>
      </c>
      <c r="AX18" s="14">
        <f t="shared" si="7"/>
        <v>13</v>
      </c>
      <c r="BA18" s="8" t="s">
        <v>143</v>
      </c>
      <c r="BB18" s="6">
        <v>5250</v>
      </c>
      <c r="BC18" s="14">
        <f t="shared" si="8"/>
        <v>13</v>
      </c>
      <c r="BF18" s="8" t="s">
        <v>143</v>
      </c>
      <c r="BG18" s="6">
        <v>5593</v>
      </c>
      <c r="BH18" s="14">
        <f t="shared" si="9"/>
        <v>13</v>
      </c>
    </row>
    <row r="19" spans="3:60" x14ac:dyDescent="0.35">
      <c r="C19" s="4" t="s">
        <v>226</v>
      </c>
      <c r="D19" s="6">
        <v>15790</v>
      </c>
      <c r="H19" s="8" t="s">
        <v>234</v>
      </c>
      <c r="I19" s="6">
        <v>11</v>
      </c>
      <c r="J19" s="6"/>
      <c r="M19" s="8"/>
      <c r="N19" s="6"/>
      <c r="O19" s="6"/>
      <c r="P19" s="6"/>
      <c r="Q19" s="6"/>
      <c r="R19" s="8" t="s">
        <v>85</v>
      </c>
      <c r="S19" s="6">
        <v>11</v>
      </c>
      <c r="T19" s="6"/>
      <c r="W19" s="8" t="s">
        <v>89</v>
      </c>
      <c r="X19" s="6">
        <v>34</v>
      </c>
      <c r="Y19" s="6"/>
      <c r="Z19" s="6"/>
      <c r="AB19" s="8" t="s">
        <v>99</v>
      </c>
      <c r="AC19" s="6">
        <v>165</v>
      </c>
      <c r="AD19" s="6"/>
      <c r="AG19" s="8" t="s">
        <v>89</v>
      </c>
      <c r="AH19" s="6">
        <v>369</v>
      </c>
      <c r="AI19" s="14">
        <f t="shared" si="4"/>
        <v>14</v>
      </c>
      <c r="AL19" s="8" t="s">
        <v>61</v>
      </c>
      <c r="AM19" s="6">
        <v>568</v>
      </c>
      <c r="AN19" s="14">
        <f t="shared" si="5"/>
        <v>14</v>
      </c>
      <c r="AQ19" s="8" t="s">
        <v>224</v>
      </c>
      <c r="AR19" s="6">
        <v>799</v>
      </c>
      <c r="AS19" s="14">
        <f t="shared" si="6"/>
        <v>14</v>
      </c>
      <c r="AV19" s="8" t="s">
        <v>226</v>
      </c>
      <c r="AW19" s="6">
        <v>2086</v>
      </c>
      <c r="AX19" s="14">
        <f t="shared" si="7"/>
        <v>14</v>
      </c>
      <c r="BA19" s="8" t="s">
        <v>93</v>
      </c>
      <c r="BB19" s="6">
        <v>2471</v>
      </c>
      <c r="BC19" s="14">
        <f t="shared" si="8"/>
        <v>14</v>
      </c>
      <c r="BF19" s="8" t="s">
        <v>234</v>
      </c>
      <c r="BG19" s="6">
        <v>5559</v>
      </c>
      <c r="BH19" s="14">
        <f t="shared" si="9"/>
        <v>14</v>
      </c>
    </row>
    <row r="20" spans="3:60" x14ac:dyDescent="0.35">
      <c r="C20" s="4" t="s">
        <v>65</v>
      </c>
      <c r="D20" s="6">
        <v>9427</v>
      </c>
      <c r="H20" s="8"/>
      <c r="I20" s="6"/>
      <c r="J20" s="6"/>
      <c r="M20" s="8"/>
      <c r="N20" s="6"/>
      <c r="O20" s="6"/>
      <c r="P20" s="6"/>
      <c r="Q20" s="6"/>
      <c r="R20" s="8"/>
      <c r="S20" s="6"/>
      <c r="T20" s="6"/>
      <c r="W20" s="8" t="s">
        <v>238</v>
      </c>
      <c r="X20" s="6">
        <v>33</v>
      </c>
      <c r="Y20" s="6"/>
      <c r="Z20" s="6"/>
      <c r="AB20" s="8" t="s">
        <v>89</v>
      </c>
      <c r="AC20" s="6">
        <v>131</v>
      </c>
      <c r="AD20" s="6"/>
      <c r="AG20" s="8" t="s">
        <v>282</v>
      </c>
      <c r="AH20" s="6">
        <v>244</v>
      </c>
      <c r="AI20" s="14">
        <f t="shared" si="4"/>
        <v>15</v>
      </c>
      <c r="AL20" s="8" t="s">
        <v>164</v>
      </c>
      <c r="AM20" s="6">
        <v>353</v>
      </c>
      <c r="AN20" s="6"/>
      <c r="AQ20" s="8" t="s">
        <v>238</v>
      </c>
      <c r="AR20" s="6">
        <v>660</v>
      </c>
      <c r="AS20" s="14">
        <f t="shared" si="6"/>
        <v>15</v>
      </c>
      <c r="AV20" s="8" t="s">
        <v>238</v>
      </c>
      <c r="AW20" s="6">
        <v>1362</v>
      </c>
      <c r="AX20" s="14">
        <f t="shared" si="7"/>
        <v>15</v>
      </c>
      <c r="BA20" s="8" t="s">
        <v>238</v>
      </c>
      <c r="BB20" s="6">
        <v>2206</v>
      </c>
      <c r="BC20" s="14">
        <f t="shared" si="8"/>
        <v>15</v>
      </c>
      <c r="BF20" s="8" t="s">
        <v>95</v>
      </c>
      <c r="BG20" s="6">
        <v>3484</v>
      </c>
      <c r="BH20" s="6"/>
    </row>
    <row r="21" spans="3:60" x14ac:dyDescent="0.35">
      <c r="C21" s="4" t="s">
        <v>234</v>
      </c>
      <c r="D21" s="6">
        <v>9175</v>
      </c>
      <c r="H21" s="8"/>
      <c r="I21" s="6"/>
      <c r="J21" s="6"/>
      <c r="M21" s="8"/>
      <c r="N21" s="6"/>
      <c r="O21" s="6"/>
      <c r="P21" s="6"/>
      <c r="Q21" s="6"/>
      <c r="R21" s="8"/>
      <c r="S21" s="6"/>
      <c r="T21" s="6"/>
      <c r="W21" s="8" t="s">
        <v>236</v>
      </c>
      <c r="X21" s="6">
        <v>30</v>
      </c>
      <c r="Y21" s="6"/>
      <c r="Z21" s="6"/>
      <c r="AB21" s="8" t="s">
        <v>282</v>
      </c>
      <c r="AC21" s="6">
        <v>101</v>
      </c>
      <c r="AD21" s="6"/>
      <c r="AG21" s="8" t="s">
        <v>212</v>
      </c>
      <c r="AH21" s="6">
        <v>226</v>
      </c>
      <c r="AI21" s="6"/>
      <c r="AL21" s="8" t="s">
        <v>282</v>
      </c>
      <c r="AM21" s="6">
        <v>328</v>
      </c>
      <c r="AN21" s="6"/>
      <c r="AQ21" s="8" t="s">
        <v>95</v>
      </c>
      <c r="AR21" s="6">
        <v>641</v>
      </c>
      <c r="AS21" s="14">
        <f t="shared" si="6"/>
        <v>16</v>
      </c>
      <c r="AV21" s="8" t="s">
        <v>95</v>
      </c>
      <c r="AW21" s="6">
        <v>1227</v>
      </c>
      <c r="AX21" s="14">
        <f t="shared" si="7"/>
        <v>16</v>
      </c>
      <c r="BA21" s="8" t="s">
        <v>234</v>
      </c>
      <c r="BB21" s="6">
        <v>2044</v>
      </c>
      <c r="BC21" s="14">
        <f t="shared" si="8"/>
        <v>16</v>
      </c>
      <c r="BF21" s="8" t="s">
        <v>238</v>
      </c>
      <c r="BG21" s="6">
        <v>2773</v>
      </c>
      <c r="BH21" s="6"/>
    </row>
    <row r="22" spans="3:60" x14ac:dyDescent="0.35">
      <c r="C22" s="4" t="s">
        <v>95</v>
      </c>
      <c r="D22" s="6">
        <v>7687</v>
      </c>
      <c r="H22" s="8"/>
      <c r="I22" s="6"/>
      <c r="J22" s="6"/>
      <c r="M22" s="8"/>
      <c r="N22" s="6"/>
      <c r="O22" s="6"/>
      <c r="P22" s="6"/>
      <c r="Q22" s="6"/>
      <c r="R22" s="8"/>
      <c r="S22" s="6"/>
      <c r="T22" s="6"/>
      <c r="W22" s="8" t="s">
        <v>147</v>
      </c>
      <c r="X22" s="6">
        <v>25</v>
      </c>
      <c r="Y22" s="6"/>
      <c r="Z22" s="6"/>
      <c r="AB22" s="8" t="s">
        <v>238</v>
      </c>
      <c r="AC22" s="6">
        <v>71</v>
      </c>
      <c r="AD22" s="6"/>
      <c r="AG22" s="8" t="s">
        <v>164</v>
      </c>
      <c r="AH22" s="6">
        <v>219</v>
      </c>
      <c r="AI22" s="6"/>
      <c r="AL22" s="8" t="s">
        <v>238</v>
      </c>
      <c r="AM22" s="6">
        <v>249</v>
      </c>
      <c r="AN22" s="6"/>
      <c r="AQ22" s="8" t="s">
        <v>164</v>
      </c>
      <c r="AR22" s="6">
        <v>620</v>
      </c>
      <c r="AS22" s="14">
        <f t="shared" si="6"/>
        <v>17</v>
      </c>
      <c r="AV22" s="8" t="s">
        <v>234</v>
      </c>
      <c r="AW22" s="6">
        <v>982</v>
      </c>
      <c r="AX22" s="14">
        <f t="shared" si="7"/>
        <v>17</v>
      </c>
      <c r="BA22" s="8" t="s">
        <v>95</v>
      </c>
      <c r="BB22" s="6">
        <v>1927</v>
      </c>
      <c r="BC22" s="14">
        <f t="shared" si="8"/>
        <v>17</v>
      </c>
      <c r="BF22" s="8" t="s">
        <v>210</v>
      </c>
      <c r="BG22" s="6">
        <v>1539</v>
      </c>
      <c r="BH22" s="6"/>
    </row>
    <row r="23" spans="3:60" x14ac:dyDescent="0.35">
      <c r="C23" s="4" t="s">
        <v>238</v>
      </c>
      <c r="D23" s="6">
        <v>7555</v>
      </c>
      <c r="H23" s="8"/>
      <c r="I23" s="6"/>
      <c r="J23" s="6"/>
      <c r="M23" s="8"/>
      <c r="N23" s="6"/>
      <c r="O23" s="6"/>
      <c r="P23" s="6"/>
      <c r="Q23" s="6"/>
      <c r="R23" s="8"/>
      <c r="S23" s="6"/>
      <c r="T23" s="6"/>
      <c r="W23" s="8" t="s">
        <v>93</v>
      </c>
      <c r="X23" s="6">
        <v>22</v>
      </c>
      <c r="Y23" s="6"/>
      <c r="Z23" s="6"/>
      <c r="AB23" s="8" t="s">
        <v>236</v>
      </c>
      <c r="AC23" s="6">
        <v>69</v>
      </c>
      <c r="AD23" s="6"/>
      <c r="AG23" s="8" t="s">
        <v>238</v>
      </c>
      <c r="AH23" s="6">
        <v>143</v>
      </c>
      <c r="AI23" s="6"/>
      <c r="AL23" s="8" t="s">
        <v>95</v>
      </c>
      <c r="AM23" s="6">
        <v>231</v>
      </c>
      <c r="AN23" s="6"/>
      <c r="AQ23" s="8" t="s">
        <v>284</v>
      </c>
      <c r="AR23" s="6">
        <v>500</v>
      </c>
      <c r="AS23" s="14">
        <f t="shared" si="6"/>
        <v>18</v>
      </c>
      <c r="AV23" s="8" t="s">
        <v>65</v>
      </c>
      <c r="AW23" s="6">
        <v>973</v>
      </c>
      <c r="AX23" s="14">
        <f t="shared" si="7"/>
        <v>18</v>
      </c>
      <c r="BA23" s="8" t="s">
        <v>206</v>
      </c>
      <c r="BB23" s="6">
        <v>1150</v>
      </c>
      <c r="BC23" s="6"/>
      <c r="BF23" s="8" t="s">
        <v>236</v>
      </c>
      <c r="BG23" s="6">
        <v>1233</v>
      </c>
      <c r="BH23" s="6"/>
    </row>
    <row r="24" spans="3:60" x14ac:dyDescent="0.35">
      <c r="C24" s="4" t="s">
        <v>61</v>
      </c>
      <c r="D24" s="6">
        <v>4617</v>
      </c>
      <c r="W24" t="s">
        <v>95</v>
      </c>
      <c r="X24">
        <v>15</v>
      </c>
      <c r="AB24" t="s">
        <v>212</v>
      </c>
      <c r="AC24">
        <v>57</v>
      </c>
      <c r="AG24" s="8" t="s">
        <v>147</v>
      </c>
      <c r="AH24" s="6">
        <v>112</v>
      </c>
      <c r="AL24" s="8" t="s">
        <v>147</v>
      </c>
      <c r="AM24" s="6">
        <v>214</v>
      </c>
      <c r="AQ24" s="8" t="s">
        <v>61</v>
      </c>
      <c r="AR24" s="6">
        <v>455</v>
      </c>
      <c r="AV24" s="8" t="s">
        <v>206</v>
      </c>
      <c r="AW24" s="6">
        <v>781</v>
      </c>
      <c r="BA24" s="8" t="s">
        <v>145</v>
      </c>
      <c r="BB24" s="6">
        <v>679</v>
      </c>
      <c r="BF24" s="8" t="s">
        <v>206</v>
      </c>
      <c r="BG24" s="6">
        <v>1178</v>
      </c>
    </row>
    <row r="25" spans="3:60" x14ac:dyDescent="0.35">
      <c r="C25" s="4" t="s">
        <v>164</v>
      </c>
      <c r="D25" s="6">
        <v>4573</v>
      </c>
      <c r="W25" t="s">
        <v>282</v>
      </c>
      <c r="X25">
        <v>11</v>
      </c>
      <c r="AB25" t="s">
        <v>95</v>
      </c>
      <c r="AC25">
        <v>54</v>
      </c>
      <c r="AG25" s="8" t="s">
        <v>95</v>
      </c>
      <c r="AH25" s="6">
        <v>108</v>
      </c>
      <c r="AL25" s="8" t="s">
        <v>284</v>
      </c>
      <c r="AM25" s="6">
        <v>179</v>
      </c>
      <c r="AQ25" s="8" t="s">
        <v>147</v>
      </c>
      <c r="AR25" s="6">
        <v>416</v>
      </c>
      <c r="AV25" s="8" t="s">
        <v>147</v>
      </c>
      <c r="AW25" s="6">
        <v>610</v>
      </c>
      <c r="BA25" s="8" t="s">
        <v>236</v>
      </c>
      <c r="BB25" s="6">
        <v>666</v>
      </c>
      <c r="BF25" s="8" t="s">
        <v>93</v>
      </c>
      <c r="BG25" s="6">
        <v>967</v>
      </c>
    </row>
    <row r="26" spans="3:60" x14ac:dyDescent="0.35">
      <c r="C26" s="4" t="s">
        <v>85</v>
      </c>
      <c r="D26" s="6">
        <v>4267</v>
      </c>
      <c r="AB26" t="s">
        <v>147</v>
      </c>
      <c r="AC26">
        <v>53</v>
      </c>
      <c r="AG26" s="8" t="s">
        <v>236</v>
      </c>
      <c r="AH26" s="6">
        <v>93</v>
      </c>
      <c r="AL26" s="8" t="s">
        <v>206</v>
      </c>
      <c r="AM26" s="6">
        <v>164</v>
      </c>
      <c r="AQ26" s="8" t="s">
        <v>234</v>
      </c>
      <c r="AR26" s="6">
        <v>393</v>
      </c>
      <c r="AV26" s="8" t="s">
        <v>236</v>
      </c>
      <c r="AW26" s="6">
        <v>523</v>
      </c>
      <c r="BA26" s="8" t="s">
        <v>147</v>
      </c>
      <c r="BB26" s="6">
        <v>602</v>
      </c>
      <c r="BF26" s="8" t="s">
        <v>176</v>
      </c>
      <c r="BG26" s="6">
        <v>891</v>
      </c>
    </row>
    <row r="27" spans="3:60" x14ac:dyDescent="0.35">
      <c r="C27" s="4" t="s">
        <v>206</v>
      </c>
      <c r="D27" s="6">
        <v>3718</v>
      </c>
      <c r="AB27" t="s">
        <v>206</v>
      </c>
      <c r="AC27">
        <v>28</v>
      </c>
      <c r="AG27" t="s">
        <v>206</v>
      </c>
      <c r="AH27">
        <v>88</v>
      </c>
      <c r="AL27" t="s">
        <v>236</v>
      </c>
      <c r="AM27">
        <v>144</v>
      </c>
      <c r="AQ27" s="8" t="s">
        <v>282</v>
      </c>
      <c r="AR27" s="6">
        <v>349</v>
      </c>
      <c r="AV27" t="s">
        <v>145</v>
      </c>
      <c r="AW27">
        <v>439</v>
      </c>
      <c r="BA27" t="s">
        <v>210</v>
      </c>
      <c r="BB27">
        <v>593</v>
      </c>
      <c r="BF27" s="8" t="s">
        <v>145</v>
      </c>
      <c r="BG27" s="6">
        <v>816</v>
      </c>
    </row>
    <row r="28" spans="3:60" x14ac:dyDescent="0.35">
      <c r="C28" s="4" t="s">
        <v>236</v>
      </c>
      <c r="D28" s="6">
        <v>3037</v>
      </c>
      <c r="AB28" t="s">
        <v>234</v>
      </c>
      <c r="AC28">
        <v>28</v>
      </c>
      <c r="AG28" t="s">
        <v>284</v>
      </c>
      <c r="AH28">
        <v>63</v>
      </c>
      <c r="AL28" t="s">
        <v>234</v>
      </c>
      <c r="AM28">
        <v>116</v>
      </c>
      <c r="AQ28" s="8" t="s">
        <v>206</v>
      </c>
      <c r="AR28" s="6">
        <v>329</v>
      </c>
      <c r="AV28" t="s">
        <v>284</v>
      </c>
      <c r="AW28">
        <v>411</v>
      </c>
      <c r="BA28" t="s">
        <v>184</v>
      </c>
      <c r="BB28">
        <v>507</v>
      </c>
      <c r="BF28" s="8" t="s">
        <v>184</v>
      </c>
      <c r="BG28" s="6">
        <v>582</v>
      </c>
    </row>
    <row r="29" spans="3:60" x14ac:dyDescent="0.35">
      <c r="C29" s="4" t="s">
        <v>210</v>
      </c>
      <c r="D29" s="6">
        <v>2583</v>
      </c>
      <c r="AB29" t="s">
        <v>170</v>
      </c>
      <c r="AC29">
        <v>15</v>
      </c>
      <c r="AG29" t="s">
        <v>234</v>
      </c>
      <c r="AH29">
        <v>42</v>
      </c>
      <c r="AL29" t="s">
        <v>184</v>
      </c>
      <c r="AM29">
        <v>86</v>
      </c>
      <c r="AQ29" t="s">
        <v>226</v>
      </c>
      <c r="AR29">
        <v>286</v>
      </c>
      <c r="AV29" t="s">
        <v>184</v>
      </c>
      <c r="AW29">
        <v>363</v>
      </c>
      <c r="BA29" t="s">
        <v>176</v>
      </c>
      <c r="BB29">
        <v>505</v>
      </c>
      <c r="BF29" s="4" t="s">
        <v>180</v>
      </c>
      <c r="BG29" s="6">
        <v>550</v>
      </c>
    </row>
    <row r="30" spans="3:60" x14ac:dyDescent="0.35">
      <c r="C30" s="4" t="s">
        <v>147</v>
      </c>
      <c r="D30" s="6">
        <v>2480</v>
      </c>
      <c r="AB30" t="s">
        <v>284</v>
      </c>
      <c r="AC30">
        <v>14</v>
      </c>
      <c r="AG30" t="s">
        <v>184</v>
      </c>
      <c r="AH30">
        <v>37</v>
      </c>
      <c r="AL30" t="s">
        <v>145</v>
      </c>
      <c r="AM30">
        <v>82</v>
      </c>
      <c r="AQ30" t="s">
        <v>236</v>
      </c>
      <c r="AR30">
        <v>279</v>
      </c>
      <c r="AV30" t="s">
        <v>164</v>
      </c>
      <c r="AW30">
        <v>343</v>
      </c>
      <c r="BA30" t="s">
        <v>65</v>
      </c>
      <c r="BB30">
        <v>387</v>
      </c>
      <c r="BF30" s="8" t="s">
        <v>147</v>
      </c>
      <c r="BG30" s="6">
        <v>437</v>
      </c>
    </row>
    <row r="31" spans="3:60" x14ac:dyDescent="0.35">
      <c r="C31" s="4" t="s">
        <v>145</v>
      </c>
      <c r="D31" s="6">
        <v>2261</v>
      </c>
      <c r="AB31" t="s">
        <v>300</v>
      </c>
      <c r="AC31">
        <v>13</v>
      </c>
      <c r="AG31" t="s">
        <v>170</v>
      </c>
      <c r="AH31">
        <v>28</v>
      </c>
      <c r="AL31" t="s">
        <v>224</v>
      </c>
      <c r="AM31">
        <v>65</v>
      </c>
      <c r="AQ31" t="s">
        <v>184</v>
      </c>
      <c r="AR31">
        <v>254</v>
      </c>
      <c r="AV31" t="s">
        <v>176</v>
      </c>
      <c r="AW31">
        <v>313</v>
      </c>
      <c r="BA31" t="s">
        <v>180</v>
      </c>
      <c r="BB31">
        <v>345</v>
      </c>
      <c r="BF31" s="8" t="s">
        <v>164</v>
      </c>
      <c r="BG31" s="6">
        <v>196</v>
      </c>
    </row>
    <row r="32" spans="3:60" x14ac:dyDescent="0.35">
      <c r="C32" s="4" t="s">
        <v>176</v>
      </c>
      <c r="D32" s="6">
        <v>1958</v>
      </c>
      <c r="AB32" t="s">
        <v>228</v>
      </c>
      <c r="AC32">
        <v>13</v>
      </c>
      <c r="AG32" t="s">
        <v>176</v>
      </c>
      <c r="AH32">
        <v>27</v>
      </c>
      <c r="AL32" t="s">
        <v>176</v>
      </c>
      <c r="AM32">
        <v>64</v>
      </c>
      <c r="AQ32" t="s">
        <v>145</v>
      </c>
      <c r="AR32">
        <v>225</v>
      </c>
      <c r="AV32" t="s">
        <v>210</v>
      </c>
      <c r="AW32">
        <v>297</v>
      </c>
      <c r="BA32" t="s">
        <v>164</v>
      </c>
      <c r="BB32">
        <v>245</v>
      </c>
      <c r="BF32" s="8" t="s">
        <v>170</v>
      </c>
      <c r="BG32" s="6">
        <v>174</v>
      </c>
    </row>
    <row r="33" spans="3:59" x14ac:dyDescent="0.35">
      <c r="C33" s="4" t="s">
        <v>184</v>
      </c>
      <c r="D33" s="6">
        <v>1841</v>
      </c>
      <c r="AB33" t="s">
        <v>184</v>
      </c>
      <c r="AC33">
        <v>12</v>
      </c>
      <c r="AG33" t="s">
        <v>145</v>
      </c>
      <c r="AH33">
        <v>20</v>
      </c>
      <c r="AL33" t="s">
        <v>170</v>
      </c>
      <c r="AM33">
        <v>53</v>
      </c>
      <c r="AQ33" t="s">
        <v>176</v>
      </c>
      <c r="AR33">
        <v>147</v>
      </c>
      <c r="AV33" t="s">
        <v>61</v>
      </c>
      <c r="AW33">
        <v>261</v>
      </c>
      <c r="BA33" t="s">
        <v>170</v>
      </c>
      <c r="BB33">
        <v>163</v>
      </c>
      <c r="BF33" s="8" t="s">
        <v>65</v>
      </c>
      <c r="BG33" s="6">
        <v>134</v>
      </c>
    </row>
    <row r="34" spans="3:59" x14ac:dyDescent="0.35">
      <c r="C34" s="4" t="s">
        <v>284</v>
      </c>
      <c r="D34" s="6">
        <v>1402</v>
      </c>
      <c r="AB34" t="s">
        <v>176</v>
      </c>
      <c r="AC34">
        <v>11</v>
      </c>
      <c r="AG34" t="s">
        <v>228</v>
      </c>
      <c r="AH34">
        <v>17</v>
      </c>
      <c r="AL34" t="s">
        <v>180</v>
      </c>
      <c r="AM34">
        <v>39</v>
      </c>
      <c r="AQ34" t="s">
        <v>210</v>
      </c>
      <c r="AR34">
        <v>121</v>
      </c>
      <c r="AV34" t="s">
        <v>180</v>
      </c>
      <c r="AW34">
        <v>191</v>
      </c>
      <c r="BA34" t="s">
        <v>61</v>
      </c>
      <c r="BB34">
        <v>156</v>
      </c>
      <c r="BF34" s="8" t="s">
        <v>284</v>
      </c>
      <c r="BG34" s="6">
        <v>86</v>
      </c>
    </row>
    <row r="35" spans="3:59" x14ac:dyDescent="0.35">
      <c r="C35" s="4" t="s">
        <v>304</v>
      </c>
      <c r="D35" s="6">
        <v>1281</v>
      </c>
      <c r="AG35" t="s">
        <v>300</v>
      </c>
      <c r="AH35">
        <v>12</v>
      </c>
      <c r="AL35" t="s">
        <v>210</v>
      </c>
      <c r="AM35">
        <v>33</v>
      </c>
      <c r="AQ35" t="s">
        <v>180</v>
      </c>
      <c r="AR35">
        <v>104</v>
      </c>
      <c r="AV35" t="s">
        <v>282</v>
      </c>
      <c r="AW35">
        <v>180</v>
      </c>
      <c r="BA35" t="s">
        <v>284</v>
      </c>
      <c r="BB35">
        <v>149</v>
      </c>
      <c r="BF35" s="8" t="s">
        <v>61</v>
      </c>
      <c r="BG35" s="6">
        <v>66</v>
      </c>
    </row>
    <row r="36" spans="3:59" x14ac:dyDescent="0.35">
      <c r="C36" s="4" t="s">
        <v>282</v>
      </c>
      <c r="D36" s="6">
        <v>1277</v>
      </c>
      <c r="AG36" t="s">
        <v>180</v>
      </c>
      <c r="AH36">
        <v>12</v>
      </c>
      <c r="AL36" t="s">
        <v>226</v>
      </c>
      <c r="AM36">
        <v>25</v>
      </c>
      <c r="AQ36" t="s">
        <v>170</v>
      </c>
      <c r="AR36">
        <v>96</v>
      </c>
      <c r="AV36" t="s">
        <v>170</v>
      </c>
      <c r="AW36">
        <v>167</v>
      </c>
      <c r="BA36" t="s">
        <v>182</v>
      </c>
      <c r="BB36">
        <v>65</v>
      </c>
      <c r="BF36" s="8" t="s">
        <v>182</v>
      </c>
      <c r="BG36" s="6">
        <v>48</v>
      </c>
    </row>
    <row r="37" spans="3:59" x14ac:dyDescent="0.35">
      <c r="C37" s="4" t="s">
        <v>180</v>
      </c>
      <c r="D37" s="6">
        <v>1241</v>
      </c>
      <c r="AG37" t="s">
        <v>166</v>
      </c>
      <c r="AH37">
        <v>12</v>
      </c>
      <c r="AL37" t="s">
        <v>228</v>
      </c>
      <c r="AM37">
        <v>21</v>
      </c>
      <c r="AQ37" t="s">
        <v>228</v>
      </c>
      <c r="AR37">
        <v>36</v>
      </c>
      <c r="AV37" t="s">
        <v>294</v>
      </c>
      <c r="AW37">
        <v>57</v>
      </c>
      <c r="BA37" t="s">
        <v>282</v>
      </c>
      <c r="BB37">
        <v>51</v>
      </c>
      <c r="BF37" s="8" t="s">
        <v>198</v>
      </c>
      <c r="BG37" s="6">
        <v>43</v>
      </c>
    </row>
    <row r="38" spans="3:59" x14ac:dyDescent="0.35">
      <c r="C38" s="4" t="s">
        <v>170</v>
      </c>
      <c r="D38" s="6">
        <v>696</v>
      </c>
      <c r="AG38" t="s">
        <v>294</v>
      </c>
      <c r="AH38">
        <v>11</v>
      </c>
      <c r="AL38" t="s">
        <v>166</v>
      </c>
      <c r="AM38">
        <v>21</v>
      </c>
      <c r="AQ38" t="s">
        <v>182</v>
      </c>
      <c r="AR38">
        <v>35</v>
      </c>
      <c r="AV38" t="s">
        <v>228</v>
      </c>
      <c r="AW38">
        <v>47</v>
      </c>
      <c r="BA38" t="s">
        <v>294</v>
      </c>
      <c r="BB38">
        <v>49</v>
      </c>
      <c r="BF38" s="8" t="s">
        <v>294</v>
      </c>
      <c r="BG38" s="6">
        <v>41</v>
      </c>
    </row>
    <row r="39" spans="3:59" x14ac:dyDescent="0.35">
      <c r="C39" s="4" t="s">
        <v>228</v>
      </c>
      <c r="D39" s="6">
        <v>218</v>
      </c>
      <c r="AL39" t="s">
        <v>304</v>
      </c>
      <c r="AM39">
        <v>20</v>
      </c>
      <c r="AQ39" t="s">
        <v>294</v>
      </c>
      <c r="AR39">
        <v>33</v>
      </c>
      <c r="AV39" t="s">
        <v>166</v>
      </c>
      <c r="AW39">
        <v>40</v>
      </c>
      <c r="BA39" t="s">
        <v>166</v>
      </c>
      <c r="BB39">
        <v>46</v>
      </c>
      <c r="BF39" s="8" t="s">
        <v>228</v>
      </c>
      <c r="BG39" s="6">
        <v>27</v>
      </c>
    </row>
    <row r="40" spans="3:59" x14ac:dyDescent="0.35">
      <c r="C40" s="4" t="s">
        <v>294</v>
      </c>
      <c r="D40" s="6">
        <v>204</v>
      </c>
      <c r="AL40" t="s">
        <v>294</v>
      </c>
      <c r="AM40">
        <v>13</v>
      </c>
      <c r="AQ40" t="s">
        <v>166</v>
      </c>
      <c r="AR40">
        <v>26</v>
      </c>
      <c r="AV40" t="s">
        <v>182</v>
      </c>
      <c r="AW40">
        <v>35</v>
      </c>
      <c r="BA40" t="s">
        <v>228</v>
      </c>
      <c r="BB40">
        <v>37</v>
      </c>
      <c r="BF40" s="8" t="s">
        <v>166</v>
      </c>
      <c r="BG40" s="6">
        <v>23</v>
      </c>
    </row>
    <row r="41" spans="3:59" x14ac:dyDescent="0.35">
      <c r="C41" s="4" t="s">
        <v>182</v>
      </c>
      <c r="D41" s="6">
        <v>194</v>
      </c>
      <c r="AL41" t="s">
        <v>182</v>
      </c>
      <c r="AM41">
        <v>11</v>
      </c>
      <c r="AV41" t="s">
        <v>198</v>
      </c>
      <c r="AW41">
        <v>10</v>
      </c>
      <c r="BA41" t="s">
        <v>198</v>
      </c>
      <c r="BB41">
        <v>13</v>
      </c>
      <c r="BF41" s="8" t="s">
        <v>282</v>
      </c>
      <c r="BG41" s="6">
        <v>13</v>
      </c>
    </row>
    <row r="42" spans="3:59" x14ac:dyDescent="0.35">
      <c r="C42" s="4" t="s">
        <v>166</v>
      </c>
      <c r="D42" s="6">
        <v>168</v>
      </c>
      <c r="BF42" s="8"/>
      <c r="BG42" s="6"/>
    </row>
    <row r="43" spans="3:59" x14ac:dyDescent="0.35">
      <c r="C43" s="4" t="s">
        <v>198</v>
      </c>
      <c r="D43" s="6">
        <v>66</v>
      </c>
      <c r="BF43" s="8"/>
      <c r="BG43" s="6"/>
    </row>
    <row r="44" spans="3:59" x14ac:dyDescent="0.35">
      <c r="C44" s="4" t="s">
        <v>300</v>
      </c>
      <c r="D44" s="6">
        <v>25</v>
      </c>
      <c r="BF44" s="8"/>
      <c r="BG44" s="6"/>
    </row>
    <row r="45" spans="3:59" x14ac:dyDescent="0.35">
      <c r="C45" s="4"/>
      <c r="D45" s="6"/>
      <c r="BF45" s="8"/>
      <c r="BG45" s="6"/>
    </row>
    <row r="46" spans="3:59" x14ac:dyDescent="0.35">
      <c r="C46" s="4"/>
      <c r="D46" s="6"/>
      <c r="BF46" s="8"/>
      <c r="BG46" s="6"/>
    </row>
    <row r="47" spans="3:59" x14ac:dyDescent="0.35">
      <c r="C47" s="4"/>
      <c r="D47" s="6"/>
      <c r="BF47" s="8"/>
      <c r="BG47" s="6"/>
    </row>
    <row r="48" spans="3:59" x14ac:dyDescent="0.35">
      <c r="C48" s="4"/>
      <c r="D48" s="6"/>
      <c r="BF48" s="8"/>
      <c r="BG48" s="6"/>
    </row>
    <row r="49" spans="58:59" x14ac:dyDescent="0.35">
      <c r="BF49" s="4"/>
      <c r="BG49" s="6"/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03FB7F-8F6D-445A-A903-28F50AACB043}">
  <sheetPr codeName="Sheet15"/>
  <dimension ref="A1:BH49"/>
  <sheetViews>
    <sheetView zoomScale="148" zoomScaleNormal="148" workbookViewId="0">
      <selection activeCell="C13" sqref="C13"/>
    </sheetView>
  </sheetViews>
  <sheetFormatPr defaultRowHeight="14.5" x14ac:dyDescent="0.35"/>
  <cols>
    <col min="2" max="2" width="14" customWidth="1"/>
    <col min="3" max="3" width="18.6328125" customWidth="1"/>
    <col min="4" max="4" width="10.453125" customWidth="1"/>
    <col min="7" max="7" width="20.453125" bestFit="1" customWidth="1"/>
    <col min="8" max="8" width="81" customWidth="1"/>
  </cols>
  <sheetData>
    <row r="1" spans="1:60" x14ac:dyDescent="0.35">
      <c r="B1" t="s">
        <v>728</v>
      </c>
      <c r="C1" t="s">
        <v>724</v>
      </c>
      <c r="D1" s="6">
        <f>SUM(D6:D45)</f>
        <v>1347471</v>
      </c>
      <c r="I1" s="6">
        <f>'Top COD Table 2021 Female'!C3</f>
        <v>9011</v>
      </c>
      <c r="J1" s="7">
        <f>I5/I1</f>
        <v>0.79924536677394298</v>
      </c>
      <c r="N1" s="6">
        <f>'Top COD Table 2021 Female'!D3</f>
        <v>1711</v>
      </c>
      <c r="O1" s="7">
        <f>N5/N1</f>
        <v>0.69433080070134423</v>
      </c>
      <c r="S1" s="6">
        <f>'Top COD Table 2021 Female'!E3</f>
        <v>2481</v>
      </c>
      <c r="T1" s="7">
        <f>S5/S1</f>
        <v>0.73841193067311572</v>
      </c>
      <c r="X1" s="6">
        <f>'Top COD Table 2021 Female'!F3</f>
        <v>10396</v>
      </c>
      <c r="Y1" s="7">
        <f>X5/X1</f>
        <v>0.83464794151596766</v>
      </c>
      <c r="AC1" s="6">
        <f>'Top COD Table 2021 Female'!G3</f>
        <v>24364</v>
      </c>
      <c r="AD1" s="7">
        <f>AC5/AC1</f>
        <v>0.8047529141356099</v>
      </c>
      <c r="AH1" s="6">
        <f>'Top COD Table 2021 Female'!H3</f>
        <v>43350</v>
      </c>
      <c r="AI1" s="7">
        <f>AH5/AH1</f>
        <v>0.78094579008073817</v>
      </c>
      <c r="AM1" s="6">
        <f>'Top COD Table 2021 Female'!I3</f>
        <v>80263</v>
      </c>
      <c r="AN1" s="7">
        <f>AM5/AM1</f>
        <v>0.79320483909148676</v>
      </c>
      <c r="AR1" s="6">
        <f>'Top COD Table 2021 Female'!J3</f>
        <v>185210</v>
      </c>
      <c r="AS1" s="7">
        <f>AR5/AR1</f>
        <v>0.80530208952000437</v>
      </c>
      <c r="AW1" s="6">
        <f>'Top COD Table 2021 Female'!K3</f>
        <v>305325</v>
      </c>
      <c r="AX1" s="7">
        <f>AW5/AW1</f>
        <v>0.7813477442069926</v>
      </c>
      <c r="BB1" s="6">
        <f>'Top COD Table 2021 Female'!L3</f>
        <v>397264</v>
      </c>
      <c r="BC1" s="7">
        <f>BB5/BB1</f>
        <v>0.75285955938620164</v>
      </c>
      <c r="BG1" s="6">
        <f>'Top COD Table 2021 Female'!M3</f>
        <v>566725</v>
      </c>
      <c r="BH1" s="7">
        <f>BG5/BG1</f>
        <v>0.71236843266134364</v>
      </c>
    </row>
    <row r="2" spans="1:60" x14ac:dyDescent="0.35">
      <c r="C2" t="s">
        <v>376</v>
      </c>
      <c r="D2" s="6">
        <f>'Death Totals 2018-2021'!H53</f>
        <v>1626123</v>
      </c>
      <c r="J2" s="7"/>
      <c r="O2" s="7"/>
      <c r="T2" s="7"/>
      <c r="Y2" s="7"/>
      <c r="AD2" s="7"/>
      <c r="AI2" s="7"/>
      <c r="AN2" s="7"/>
      <c r="AS2" s="7"/>
      <c r="AX2" s="7"/>
      <c r="BC2" s="7"/>
      <c r="BH2" s="7"/>
    </row>
    <row r="3" spans="1:60" x14ac:dyDescent="0.35">
      <c r="D3" s="7">
        <f>D1/D2</f>
        <v>0.82864026890954745</v>
      </c>
      <c r="H3" t="s">
        <v>311</v>
      </c>
      <c r="J3" s="7"/>
      <c r="O3" s="7"/>
      <c r="T3" s="7"/>
      <c r="Y3" s="7"/>
      <c r="AD3" s="7"/>
      <c r="AI3" s="7"/>
      <c r="AN3" s="7"/>
      <c r="AS3" s="7"/>
      <c r="AX3" s="7"/>
      <c r="BC3" s="7"/>
      <c r="BH3" s="7"/>
    </row>
    <row r="4" spans="1:60" x14ac:dyDescent="0.35">
      <c r="H4" t="s">
        <v>309</v>
      </c>
      <c r="I4">
        <v>2021</v>
      </c>
      <c r="J4">
        <v>2021</v>
      </c>
      <c r="N4">
        <f>I4</f>
        <v>2021</v>
      </c>
      <c r="O4">
        <f>J4</f>
        <v>2021</v>
      </c>
      <c r="S4">
        <f>I4</f>
        <v>2021</v>
      </c>
      <c r="T4">
        <f>J4</f>
        <v>2021</v>
      </c>
      <c r="X4">
        <f>I4</f>
        <v>2021</v>
      </c>
      <c r="Y4">
        <f>J4</f>
        <v>2021</v>
      </c>
      <c r="AC4">
        <f>$I$4</f>
        <v>2021</v>
      </c>
      <c r="AD4">
        <f>$I$4</f>
        <v>2021</v>
      </c>
      <c r="AH4">
        <f>$I$4</f>
        <v>2021</v>
      </c>
      <c r="AI4">
        <f>$I$4</f>
        <v>2021</v>
      </c>
      <c r="AM4">
        <f>$I$4</f>
        <v>2021</v>
      </c>
      <c r="AN4">
        <f>$I$4</f>
        <v>2021</v>
      </c>
      <c r="AR4">
        <f>$I$4</f>
        <v>2021</v>
      </c>
      <c r="AS4">
        <f>$I$4</f>
        <v>2021</v>
      </c>
      <c r="AW4">
        <f>$I$4</f>
        <v>2021</v>
      </c>
      <c r="AX4">
        <f>$I$4</f>
        <v>2021</v>
      </c>
      <c r="BB4">
        <f>$I$4</f>
        <v>2021</v>
      </c>
      <c r="BC4">
        <f>$I$4</f>
        <v>2021</v>
      </c>
      <c r="BG4">
        <f>$I$4</f>
        <v>2021</v>
      </c>
      <c r="BH4">
        <f>$I$4</f>
        <v>2021</v>
      </c>
    </row>
    <row r="5" spans="1:60" s="11" customFormat="1" x14ac:dyDescent="0.35">
      <c r="C5" s="5" t="s">
        <v>309</v>
      </c>
      <c r="D5" s="5" t="s">
        <v>311</v>
      </c>
      <c r="H5" s="9" t="s">
        <v>8</v>
      </c>
      <c r="I5" s="10">
        <f>SUM(I6:I15)</f>
        <v>7202</v>
      </c>
      <c r="J5" s="10"/>
      <c r="M5" s="9" t="s">
        <v>14</v>
      </c>
      <c r="N5" s="10">
        <f>SUM(N6:N15)</f>
        <v>1188</v>
      </c>
      <c r="O5" s="10"/>
      <c r="P5" s="10"/>
      <c r="Q5" s="10"/>
      <c r="R5" s="4" t="s">
        <v>16</v>
      </c>
      <c r="S5" s="10">
        <f>SUM(S6:S15)</f>
        <v>1832</v>
      </c>
      <c r="T5" s="10"/>
      <c r="W5" s="4" t="s">
        <v>18</v>
      </c>
      <c r="X5" s="10">
        <f>SUM(X6:X15)</f>
        <v>8677</v>
      </c>
      <c r="Y5" s="10"/>
      <c r="Z5" s="10"/>
      <c r="AB5" s="4" t="s">
        <v>20</v>
      </c>
      <c r="AC5" s="10">
        <f>SUM(AC6:AC15)</f>
        <v>19607</v>
      </c>
      <c r="AD5" s="10"/>
      <c r="AG5" s="4" t="s">
        <v>22</v>
      </c>
      <c r="AH5" s="10">
        <f>SUM(AH6:AH15)</f>
        <v>33854</v>
      </c>
      <c r="AI5" s="10"/>
      <c r="AL5" s="4" t="s">
        <v>24</v>
      </c>
      <c r="AM5" s="10">
        <f>SUM(AM6:AM15)</f>
        <v>63665</v>
      </c>
      <c r="AN5" s="10"/>
      <c r="AQ5" s="4" t="s">
        <v>26</v>
      </c>
      <c r="AR5" s="10">
        <f>SUM(AR6:AR15)</f>
        <v>149150</v>
      </c>
      <c r="AS5" s="10"/>
      <c r="AV5" s="4" t="s">
        <v>28</v>
      </c>
      <c r="AW5" s="10">
        <f>SUM(AW6:AW15)</f>
        <v>238565</v>
      </c>
      <c r="AX5" s="10"/>
      <c r="BA5" s="4" t="s">
        <v>30</v>
      </c>
      <c r="BB5" s="10">
        <f>SUM(BB6:BB15)</f>
        <v>299084</v>
      </c>
      <c r="BC5" s="10"/>
      <c r="BF5" s="4" t="s">
        <v>32</v>
      </c>
      <c r="BG5" s="10">
        <f>SUM(BG6:BG15)</f>
        <v>403717</v>
      </c>
      <c r="BH5" s="10"/>
    </row>
    <row r="6" spans="1:60" x14ac:dyDescent="0.35">
      <c r="B6" t="str">
        <f>_xlfn.XLOOKUP(C6,'Cause of Death lookup'!$C$2:$C$44,'Cause of Death lookup'!$A$2:$A$44,0)</f>
        <v>Heart disease</v>
      </c>
      <c r="C6" s="4" t="s">
        <v>127</v>
      </c>
      <c r="D6" s="6">
        <v>310656</v>
      </c>
      <c r="G6" t="str">
        <f>_xlfn.XLOOKUP(H6,'Cause of Death lookup'!$C$2:$C$44,'Cause of Death lookup'!$A$2:$A$44,0)</f>
        <v>Perinatal period</v>
      </c>
      <c r="H6" s="8" t="s">
        <v>85</v>
      </c>
      <c r="I6" s="6">
        <v>4242</v>
      </c>
      <c r="J6" s="6">
        <f t="shared" ref="J6:J15" si="0">RANK(I6,I$6:I$74)</f>
        <v>1</v>
      </c>
      <c r="L6" t="str">
        <f>_xlfn.XLOOKUP(M6,'Cause of Death lookup'!$C$2:$C$44,'Cause of Death lookup'!$A$2:$A$44,0)</f>
        <v>Accidents</v>
      </c>
      <c r="M6" s="8" t="s">
        <v>79</v>
      </c>
      <c r="N6" s="6">
        <v>533</v>
      </c>
      <c r="O6" s="6">
        <f>RANK(N6,N$6:N$74)</f>
        <v>1</v>
      </c>
      <c r="P6" s="6"/>
      <c r="Q6" t="str">
        <f>_xlfn.XLOOKUP(R6,'Cause of Death lookup'!$C$2:$C$44,'Cause of Death lookup'!$A$2:$A$44,0)</f>
        <v>Accidents</v>
      </c>
      <c r="R6" s="8" t="s">
        <v>79</v>
      </c>
      <c r="S6" s="6">
        <v>650</v>
      </c>
      <c r="T6" s="6">
        <f t="shared" ref="T6:T15" si="1">RANK(S6,S$6:S$74)</f>
        <v>1</v>
      </c>
      <c r="V6" t="str">
        <f>_xlfn.XLOOKUP(W6,'Cause of Death lookup'!$C$2:$C$44,'Cause of Death lookup'!$A$2:$A$44,0)</f>
        <v>Accidents</v>
      </c>
      <c r="W6" s="8" t="s">
        <v>79</v>
      </c>
      <c r="X6" s="6">
        <v>4479</v>
      </c>
      <c r="Y6" s="6">
        <f t="shared" ref="Y6:Y15" si="2">RANK(X6,X$6:X$74)</f>
        <v>1</v>
      </c>
      <c r="Z6" s="6"/>
      <c r="AA6" t="str">
        <f>_xlfn.XLOOKUP(AB6,'Cause of Death lookup'!$C$2:$C$44,'Cause of Death lookup'!$A$2:$A$44,0)</f>
        <v>Accidents</v>
      </c>
      <c r="AB6" s="8" t="s">
        <v>79</v>
      </c>
      <c r="AC6" s="6">
        <v>8978</v>
      </c>
      <c r="AD6" s="6">
        <f t="shared" ref="AD6:AD15" si="3">RANK(AC6,AC$6:AC$74)</f>
        <v>1</v>
      </c>
      <c r="AF6" t="str">
        <f>_xlfn.XLOOKUP(AG6,'Cause of Death lookup'!$C$2:$C$44,'Cause of Death lookup'!$A$2:$A$44,0)</f>
        <v>Accidents</v>
      </c>
      <c r="AG6" s="8" t="s">
        <v>79</v>
      </c>
      <c r="AH6" s="6">
        <v>10105</v>
      </c>
      <c r="AI6" s="6">
        <f t="shared" ref="AI6:AI20" si="4">RANK(AH6,AH$6:AH$74)</f>
        <v>1</v>
      </c>
      <c r="AK6" t="str">
        <f>_xlfn.XLOOKUP(AL6,'Cause of Death lookup'!$C$2:$C$44,'Cause of Death lookup'!$A$2:$A$44,0)</f>
        <v>Cancer</v>
      </c>
      <c r="AL6" s="8" t="s">
        <v>139</v>
      </c>
      <c r="AM6" s="6">
        <v>17684</v>
      </c>
      <c r="AN6" s="6">
        <f t="shared" ref="AN6:AN19" si="5">RANK(AM6,AM$6:AM$74)</f>
        <v>1</v>
      </c>
      <c r="AP6" t="str">
        <f>_xlfn.XLOOKUP(AQ6,'Cause of Death lookup'!$C$2:$C$44,'Cause of Death lookup'!$A$2:$A$44,0)</f>
        <v>Cancer</v>
      </c>
      <c r="AQ6" s="8" t="s">
        <v>139</v>
      </c>
      <c r="AR6" s="6">
        <v>50122</v>
      </c>
      <c r="AS6" s="6">
        <f t="shared" ref="AS6:AS23" si="6">RANK(AR6,AR$6:AR$74)</f>
        <v>1</v>
      </c>
      <c r="AU6" t="str">
        <f>_xlfn.XLOOKUP(AV6,'Cause of Death lookup'!$C$2:$C$44,'Cause of Death lookup'!$A$2:$A$44,0)</f>
        <v>Cancer</v>
      </c>
      <c r="AV6" s="8" t="s">
        <v>139</v>
      </c>
      <c r="AW6" s="6">
        <v>80233</v>
      </c>
      <c r="AX6" s="6">
        <f t="shared" ref="AX6:AX23" si="7">RANK(AW6,AW$6:AW$74)</f>
        <v>1</v>
      </c>
      <c r="AZ6" t="str">
        <f>_xlfn.XLOOKUP(BA6,'Cause of Death lookup'!$C$2:$C$44,'Cause of Death lookup'!$A$2:$A$44,0)</f>
        <v>Cancer</v>
      </c>
      <c r="BA6" s="8" t="s">
        <v>139</v>
      </c>
      <c r="BB6" s="6">
        <v>76851</v>
      </c>
      <c r="BC6" s="6">
        <f t="shared" ref="BC6:BC22" si="8">RANK(BB6,BB$6:BB$74)</f>
        <v>1</v>
      </c>
      <c r="BE6" t="str">
        <f>_xlfn.XLOOKUP(BF6,'Cause of Death lookup'!$C$2:$C$44,'Cause of Death lookup'!$A$2:$A$44,0)</f>
        <v>Heart disease</v>
      </c>
      <c r="BF6" s="8" t="s">
        <v>127</v>
      </c>
      <c r="BG6" s="6">
        <v>142762</v>
      </c>
      <c r="BH6" s="6">
        <f t="shared" ref="BH6:BH19" si="9">RANK(BG6,BG$6:BG$74)</f>
        <v>1</v>
      </c>
    </row>
    <row r="7" spans="1:60" x14ac:dyDescent="0.35">
      <c r="B7" t="str">
        <f>_xlfn.XLOOKUP(C7,'Cause of Death lookup'!$C$2:$C$44,'Cause of Death lookup'!$A$2:$A$44,0)</f>
        <v>Cancer</v>
      </c>
      <c r="C7" s="4" t="s">
        <v>139</v>
      </c>
      <c r="D7" s="6">
        <v>286540</v>
      </c>
      <c r="G7" t="str">
        <f>_xlfn.XLOOKUP(H7,'Cause of Death lookup'!$C$2:$C$44,'Cause of Death lookup'!$A$2:$A$44,0)</f>
        <v>Congenital anomalies</v>
      </c>
      <c r="H7" s="8" t="s">
        <v>164</v>
      </c>
      <c r="I7" s="6">
        <v>1956</v>
      </c>
      <c r="J7" s="6">
        <f t="shared" si="0"/>
        <v>2</v>
      </c>
      <c r="L7" t="str">
        <f>_xlfn.XLOOKUP(M7,'Cause of Death lookup'!$C$2:$C$44,'Cause of Death lookup'!$A$2:$A$44,0)</f>
        <v>Congenital anomalies</v>
      </c>
      <c r="M7" s="8" t="s">
        <v>164</v>
      </c>
      <c r="N7" s="6">
        <v>217</v>
      </c>
      <c r="O7" s="6">
        <f t="shared" ref="O7:O15" si="10">RANK(N7,N$6:N$74)</f>
        <v>2</v>
      </c>
      <c r="P7" s="6"/>
      <c r="Q7" t="str">
        <f>_xlfn.XLOOKUP(R7,'Cause of Death lookup'!$C$2:$C$44,'Cause of Death lookup'!$A$2:$A$44,0)</f>
        <v>Cancer</v>
      </c>
      <c r="R7" s="8" t="s">
        <v>139</v>
      </c>
      <c r="S7" s="6">
        <v>351</v>
      </c>
      <c r="T7" s="6">
        <f t="shared" si="1"/>
        <v>2</v>
      </c>
      <c r="V7" t="str">
        <f>_xlfn.XLOOKUP(W7,'Cause of Death lookup'!$C$2:$C$44,'Cause of Death lookup'!$A$2:$A$44,0)</f>
        <v>Suicide</v>
      </c>
      <c r="W7" s="8" t="s">
        <v>65</v>
      </c>
      <c r="X7" s="6">
        <v>1285</v>
      </c>
      <c r="Y7" s="6">
        <f t="shared" si="2"/>
        <v>2</v>
      </c>
      <c r="Z7" s="6"/>
      <c r="AA7" t="str">
        <f>_xlfn.XLOOKUP(AB7,'Cause of Death lookup'!$C$2:$C$44,'Cause of Death lookup'!$A$2:$A$44,0)</f>
        <v>COVID</v>
      </c>
      <c r="AB7" s="8" t="s">
        <v>51</v>
      </c>
      <c r="AC7" s="6">
        <v>2260</v>
      </c>
      <c r="AD7" s="6">
        <f t="shared" si="3"/>
        <v>2</v>
      </c>
      <c r="AF7" t="str">
        <f>_xlfn.XLOOKUP(AG7,'Cause of Death lookup'!$C$2:$C$44,'Cause of Death lookup'!$A$2:$A$44,0)</f>
        <v>Cancer</v>
      </c>
      <c r="AG7" s="8" t="s">
        <v>139</v>
      </c>
      <c r="AH7" s="6">
        <v>6396</v>
      </c>
      <c r="AI7" s="6">
        <f t="shared" si="4"/>
        <v>2</v>
      </c>
      <c r="AK7" t="str">
        <f>_xlfn.XLOOKUP(AL7,'Cause of Death lookup'!$C$2:$C$44,'Cause of Death lookup'!$A$2:$A$44,0)</f>
        <v>COVID</v>
      </c>
      <c r="AL7" s="8" t="s">
        <v>51</v>
      </c>
      <c r="AM7" s="6">
        <v>13461</v>
      </c>
      <c r="AN7" s="6">
        <f t="shared" si="5"/>
        <v>2</v>
      </c>
      <c r="AP7" t="str">
        <f>_xlfn.XLOOKUP(AQ7,'Cause of Death lookup'!$C$2:$C$44,'Cause of Death lookup'!$A$2:$A$44,0)</f>
        <v>COVID</v>
      </c>
      <c r="AQ7" s="8" t="s">
        <v>51</v>
      </c>
      <c r="AR7" s="6">
        <v>28903</v>
      </c>
      <c r="AS7" s="6">
        <f t="shared" si="6"/>
        <v>2</v>
      </c>
      <c r="AU7" t="str">
        <f>_xlfn.XLOOKUP(AV7,'Cause of Death lookup'!$C$2:$C$44,'Cause of Death lookup'!$A$2:$A$44,0)</f>
        <v>Heart disease</v>
      </c>
      <c r="AV7" s="8" t="s">
        <v>127</v>
      </c>
      <c r="AW7" s="6">
        <v>49984</v>
      </c>
      <c r="AX7" s="6">
        <f t="shared" si="7"/>
        <v>2</v>
      </c>
      <c r="AZ7" t="str">
        <f>_xlfn.XLOOKUP(BA7,'Cause of Death lookup'!$C$2:$C$44,'Cause of Death lookup'!$A$2:$A$44,0)</f>
        <v>Heart disease</v>
      </c>
      <c r="BA7" s="8" t="s">
        <v>127</v>
      </c>
      <c r="BB7" s="6">
        <v>74594</v>
      </c>
      <c r="BC7" s="6">
        <f t="shared" si="8"/>
        <v>2</v>
      </c>
      <c r="BE7" t="str">
        <f>_xlfn.XLOOKUP(BF7,'Cause of Death lookup'!$C$2:$C$44,'Cause of Death lookup'!$A$2:$A$44,0)</f>
        <v>Alzheimers</v>
      </c>
      <c r="BF7" s="8" t="s">
        <v>224</v>
      </c>
      <c r="BG7" s="6">
        <v>53983</v>
      </c>
      <c r="BH7" s="6">
        <f t="shared" si="9"/>
        <v>2</v>
      </c>
    </row>
    <row r="8" spans="1:60" x14ac:dyDescent="0.35">
      <c r="B8" t="str">
        <f>_xlfn.XLOOKUP(C8,'Cause of Death lookup'!$C$2:$C$44,'Cause of Death lookup'!$A$2:$A$44,0)</f>
        <v>COVID</v>
      </c>
      <c r="C8" s="4" t="s">
        <v>51</v>
      </c>
      <c r="D8" s="6">
        <v>180283</v>
      </c>
      <c r="G8" t="str">
        <f>_xlfn.XLOOKUP(H8,'Cause of Death lookup'!$C$2:$C$44,'Cause of Death lookup'!$A$2:$A$44,0)</f>
        <v>Accidents</v>
      </c>
      <c r="H8" s="8" t="s">
        <v>79</v>
      </c>
      <c r="I8" s="6">
        <v>557</v>
      </c>
      <c r="J8" s="6">
        <f t="shared" si="0"/>
        <v>3</v>
      </c>
      <c r="L8" t="str">
        <f>_xlfn.XLOOKUP(M8,'Cause of Death lookup'!$C$2:$C$44,'Cause of Death lookup'!$A$2:$A$44,0)</f>
        <v>Cancer</v>
      </c>
      <c r="M8" s="8" t="s">
        <v>139</v>
      </c>
      <c r="N8" s="6">
        <v>127</v>
      </c>
      <c r="O8" s="6">
        <f t="shared" si="10"/>
        <v>3</v>
      </c>
      <c r="P8" s="6"/>
      <c r="Q8" t="str">
        <f>_xlfn.XLOOKUP(R8,'Cause of Death lookup'!$C$2:$C$44,'Cause of Death lookup'!$A$2:$A$44,0)</f>
        <v>Suicide</v>
      </c>
      <c r="R8" s="8" t="s">
        <v>65</v>
      </c>
      <c r="S8" s="6">
        <v>243</v>
      </c>
      <c r="T8" s="6">
        <f t="shared" si="1"/>
        <v>3</v>
      </c>
      <c r="V8" t="str">
        <f>_xlfn.XLOOKUP(W8,'Cause of Death lookup'!$C$2:$C$44,'Cause of Death lookup'!$A$2:$A$44,0)</f>
        <v>Homicide</v>
      </c>
      <c r="W8" s="8" t="s">
        <v>61</v>
      </c>
      <c r="X8" s="6">
        <v>930</v>
      </c>
      <c r="Y8" s="6">
        <f t="shared" si="2"/>
        <v>3</v>
      </c>
      <c r="Z8" s="6"/>
      <c r="AA8" t="str">
        <f>_xlfn.XLOOKUP(AB8,'Cause of Death lookup'!$C$2:$C$44,'Cause of Death lookup'!$A$2:$A$44,0)</f>
        <v>Cancer</v>
      </c>
      <c r="AB8" s="8" t="s">
        <v>139</v>
      </c>
      <c r="AC8" s="6">
        <v>1852</v>
      </c>
      <c r="AD8" s="6">
        <f t="shared" si="3"/>
        <v>3</v>
      </c>
      <c r="AF8" t="str">
        <f>_xlfn.XLOOKUP(AG8,'Cause of Death lookup'!$C$2:$C$44,'Cause of Death lookup'!$A$2:$A$44,0)</f>
        <v>COVID</v>
      </c>
      <c r="AG8" s="8" t="s">
        <v>51</v>
      </c>
      <c r="AH8" s="6">
        <v>6063</v>
      </c>
      <c r="AI8" s="6">
        <f t="shared" si="4"/>
        <v>3</v>
      </c>
      <c r="AK8" t="str">
        <f>_xlfn.XLOOKUP(AL8,'Cause of Death lookup'!$C$2:$C$44,'Cause of Death lookup'!$A$2:$A$44,0)</f>
        <v>Heart disease</v>
      </c>
      <c r="AL8" s="8" t="s">
        <v>127</v>
      </c>
      <c r="AM8" s="6">
        <v>10152</v>
      </c>
      <c r="AN8" s="6">
        <f t="shared" si="5"/>
        <v>3</v>
      </c>
      <c r="AP8" t="str">
        <f>_xlfn.XLOOKUP(AQ8,'Cause of Death lookup'!$C$2:$C$44,'Cause of Death lookup'!$A$2:$A$44,0)</f>
        <v>Heart disease</v>
      </c>
      <c r="AQ8" s="8" t="s">
        <v>127</v>
      </c>
      <c r="AR8" s="6">
        <v>27203</v>
      </c>
      <c r="AS8" s="6">
        <f t="shared" si="6"/>
        <v>3</v>
      </c>
      <c r="AU8" t="str">
        <f>_xlfn.XLOOKUP(AV8,'Cause of Death lookup'!$C$2:$C$44,'Cause of Death lookup'!$A$2:$A$44,0)</f>
        <v>COVID</v>
      </c>
      <c r="AV8" s="8" t="s">
        <v>51</v>
      </c>
      <c r="AW8" s="6">
        <v>42786</v>
      </c>
      <c r="AX8" s="6">
        <f t="shared" si="7"/>
        <v>3</v>
      </c>
      <c r="AZ8" t="str">
        <f>_xlfn.XLOOKUP(BA8,'Cause of Death lookup'!$C$2:$C$44,'Cause of Death lookup'!$A$2:$A$44,0)</f>
        <v>COVID</v>
      </c>
      <c r="BA8" s="8" t="s">
        <v>51</v>
      </c>
      <c r="BB8" s="6">
        <v>42864</v>
      </c>
      <c r="BC8" s="6">
        <f t="shared" si="8"/>
        <v>3</v>
      </c>
      <c r="BE8" t="str">
        <f>_xlfn.XLOOKUP(BF8,'Cause of Death lookup'!$C$2:$C$44,'Cause of Death lookup'!$A$2:$A$44,0)</f>
        <v>Cancer</v>
      </c>
      <c r="BF8" s="8" t="s">
        <v>139</v>
      </c>
      <c r="BG8" s="6">
        <v>52410</v>
      </c>
      <c r="BH8" s="6">
        <f t="shared" si="9"/>
        <v>3</v>
      </c>
    </row>
    <row r="9" spans="1:60" x14ac:dyDescent="0.35">
      <c r="B9" t="str">
        <f>_xlfn.XLOOKUP(C9,'Cause of Death lookup'!$C$2:$C$44,'Cause of Death lookup'!$A$2:$A$44,0)</f>
        <v>Stroke</v>
      </c>
      <c r="C9" s="4" t="s">
        <v>107</v>
      </c>
      <c r="D9" s="6">
        <v>92038</v>
      </c>
      <c r="G9" t="str">
        <f>_xlfn.XLOOKUP(H9,'Cause of Death lookup'!$C$2:$C$44,'Cause of Death lookup'!$A$2:$A$44,0)</f>
        <v>Heart disease</v>
      </c>
      <c r="H9" s="8" t="s">
        <v>127</v>
      </c>
      <c r="I9" s="6">
        <v>119</v>
      </c>
      <c r="J9" s="6">
        <f t="shared" si="0"/>
        <v>4</v>
      </c>
      <c r="L9" t="str">
        <f>_xlfn.XLOOKUP(M9,'Cause of Death lookup'!$C$2:$C$44,'Cause of Death lookup'!$A$2:$A$44,0)</f>
        <v>Homicide</v>
      </c>
      <c r="M9" s="8" t="s">
        <v>61</v>
      </c>
      <c r="N9" s="6">
        <v>124</v>
      </c>
      <c r="O9" s="6">
        <f t="shared" si="10"/>
        <v>4</v>
      </c>
      <c r="P9" s="6"/>
      <c r="Q9" t="str">
        <f>_xlfn.XLOOKUP(R9,'Cause of Death lookup'!$C$2:$C$44,'Cause of Death lookup'!$A$2:$A$44,0)</f>
        <v>Homicide</v>
      </c>
      <c r="R9" s="8" t="s">
        <v>61</v>
      </c>
      <c r="S9" s="6">
        <v>170</v>
      </c>
      <c r="T9" s="6">
        <f t="shared" si="1"/>
        <v>4</v>
      </c>
      <c r="V9" t="str">
        <f>_xlfn.XLOOKUP(W9,'Cause of Death lookup'!$C$2:$C$44,'Cause of Death lookup'!$A$2:$A$44,0)</f>
        <v>COVID</v>
      </c>
      <c r="W9" s="8" t="s">
        <v>51</v>
      </c>
      <c r="X9" s="6">
        <v>562</v>
      </c>
      <c r="Y9" s="6">
        <f t="shared" si="2"/>
        <v>4</v>
      </c>
      <c r="Z9" s="6"/>
      <c r="AA9" t="str">
        <f>_xlfn.XLOOKUP(AB9,'Cause of Death lookup'!$C$2:$C$44,'Cause of Death lookup'!$A$2:$A$44,0)</f>
        <v>Suicide</v>
      </c>
      <c r="AB9" s="8" t="s">
        <v>65</v>
      </c>
      <c r="AC9" s="6">
        <v>1639</v>
      </c>
      <c r="AD9" s="6">
        <f t="shared" si="3"/>
        <v>4</v>
      </c>
      <c r="AF9" t="str">
        <f>_xlfn.XLOOKUP(AG9,'Cause of Death lookup'!$C$2:$C$44,'Cause of Death lookup'!$A$2:$A$44,0)</f>
        <v>Heart disease</v>
      </c>
      <c r="AG9" s="8" t="s">
        <v>127</v>
      </c>
      <c r="AH9" s="6">
        <v>3952</v>
      </c>
      <c r="AI9" s="6">
        <f t="shared" si="4"/>
        <v>4</v>
      </c>
      <c r="AK9" t="str">
        <f>_xlfn.XLOOKUP(AL9,'Cause of Death lookup'!$C$2:$C$44,'Cause of Death lookup'!$A$2:$A$44,0)</f>
        <v>Accidents</v>
      </c>
      <c r="AL9" s="8" t="s">
        <v>79</v>
      </c>
      <c r="AM9" s="6">
        <v>8969</v>
      </c>
      <c r="AN9" s="6">
        <f t="shared" si="5"/>
        <v>4</v>
      </c>
      <c r="AP9" t="str">
        <f>_xlfn.XLOOKUP(AQ9,'Cause of Death lookup'!$C$2:$C$44,'Cause of Death lookup'!$A$2:$A$44,0)</f>
        <v>Accidents</v>
      </c>
      <c r="AQ9" s="8" t="s">
        <v>79</v>
      </c>
      <c r="AR9" s="6">
        <v>9520</v>
      </c>
      <c r="AS9" s="6">
        <f t="shared" si="6"/>
        <v>4</v>
      </c>
      <c r="AU9" t="str">
        <f>_xlfn.XLOOKUP(AV9,'Cause of Death lookup'!$C$2:$C$44,'Cause of Death lookup'!$A$2:$A$44,0)</f>
        <v>Chronic lower respiratory disease</v>
      </c>
      <c r="AV9" s="8" t="s">
        <v>99</v>
      </c>
      <c r="AW9" s="6">
        <v>18143</v>
      </c>
      <c r="AX9" s="6">
        <f t="shared" si="7"/>
        <v>4</v>
      </c>
      <c r="AZ9" t="str">
        <f>_xlfn.XLOOKUP(BA9,'Cause of Death lookup'!$C$2:$C$44,'Cause of Death lookup'!$A$2:$A$44,0)</f>
        <v>Stroke</v>
      </c>
      <c r="BA9" s="8" t="s">
        <v>107</v>
      </c>
      <c r="BB9" s="6">
        <v>24187</v>
      </c>
      <c r="BC9" s="6">
        <f t="shared" si="8"/>
        <v>4</v>
      </c>
      <c r="BE9" t="str">
        <f>_xlfn.XLOOKUP(BF9,'Cause of Death lookup'!$C$2:$C$44,'Cause of Death lookup'!$A$2:$A$44,0)</f>
        <v>Stroke</v>
      </c>
      <c r="BF9" s="8" t="s">
        <v>107</v>
      </c>
      <c r="BG9" s="6">
        <v>44856</v>
      </c>
      <c r="BH9" s="6">
        <f t="shared" si="9"/>
        <v>4</v>
      </c>
    </row>
    <row r="10" spans="1:60" x14ac:dyDescent="0.35">
      <c r="B10" t="str">
        <f>_xlfn.XLOOKUP(C10,'Cause of Death lookup'!$C$2:$C$44,'Cause of Death lookup'!$A$2:$A$44,0)</f>
        <v>Alzheimers</v>
      </c>
      <c r="C10" s="4" t="s">
        <v>224</v>
      </c>
      <c r="D10" s="6">
        <v>82416</v>
      </c>
      <c r="G10" t="str">
        <f>_xlfn.XLOOKUP(H10,'Cause of Death lookup'!$C$2:$C$44,'Cause of Death lookup'!$A$2:$A$44,0)</f>
        <v>Homicide</v>
      </c>
      <c r="H10" s="8" t="s">
        <v>61</v>
      </c>
      <c r="I10" s="6">
        <v>109</v>
      </c>
      <c r="J10" s="6">
        <f t="shared" si="0"/>
        <v>5</v>
      </c>
      <c r="L10" t="str">
        <f>_xlfn.XLOOKUP(M10,'Cause of Death lookup'!$C$2:$C$44,'Cause of Death lookup'!$A$2:$A$44,0)</f>
        <v>Heart disease</v>
      </c>
      <c r="M10" s="8" t="s">
        <v>127</v>
      </c>
      <c r="N10" s="6">
        <v>62</v>
      </c>
      <c r="O10" s="6">
        <f t="shared" si="10"/>
        <v>5</v>
      </c>
      <c r="P10" s="6"/>
      <c r="Q10" t="str">
        <f>_xlfn.XLOOKUP(R10,'Cause of Death lookup'!$C$2:$C$44,'Cause of Death lookup'!$A$2:$A$44,0)</f>
        <v>Congenital anomalies</v>
      </c>
      <c r="R10" s="8" t="s">
        <v>164</v>
      </c>
      <c r="S10" s="6">
        <v>166</v>
      </c>
      <c r="T10" s="6">
        <f t="shared" si="1"/>
        <v>5</v>
      </c>
      <c r="V10" t="str">
        <f>_xlfn.XLOOKUP(W10,'Cause of Death lookup'!$C$2:$C$44,'Cause of Death lookup'!$A$2:$A$44,0)</f>
        <v>Cancer</v>
      </c>
      <c r="W10" s="8" t="s">
        <v>139</v>
      </c>
      <c r="X10" s="6">
        <v>492</v>
      </c>
      <c r="Y10" s="6">
        <f t="shared" si="2"/>
        <v>5</v>
      </c>
      <c r="Z10" s="6"/>
      <c r="AA10" t="str">
        <f>_xlfn.XLOOKUP(AB10,'Cause of Death lookup'!$C$2:$C$44,'Cause of Death lookup'!$A$2:$A$44,0)</f>
        <v>Heart disease</v>
      </c>
      <c r="AB10" s="8" t="s">
        <v>127</v>
      </c>
      <c r="AC10" s="6">
        <v>1416</v>
      </c>
      <c r="AD10" s="6">
        <f t="shared" si="3"/>
        <v>5</v>
      </c>
      <c r="AF10" t="str">
        <f>_xlfn.XLOOKUP(AG10,'Cause of Death lookup'!$C$2:$C$44,'Cause of Death lookup'!$A$2:$A$44,0)</f>
        <v>Liver disease</v>
      </c>
      <c r="AG10" s="8" t="s">
        <v>93</v>
      </c>
      <c r="AH10" s="6">
        <v>2129</v>
      </c>
      <c r="AI10" s="6">
        <f t="shared" si="4"/>
        <v>5</v>
      </c>
      <c r="AK10" t="str">
        <f>_xlfn.XLOOKUP(AL10,'Cause of Death lookup'!$C$2:$C$44,'Cause of Death lookup'!$A$2:$A$44,0)</f>
        <v>Liver disease</v>
      </c>
      <c r="AL10" s="8" t="s">
        <v>93</v>
      </c>
      <c r="AM10" s="6">
        <v>3641</v>
      </c>
      <c r="AN10" s="6">
        <f t="shared" si="5"/>
        <v>5</v>
      </c>
      <c r="AP10" t="str">
        <f>_xlfn.XLOOKUP(AQ10,'Cause of Death lookup'!$C$2:$C$44,'Cause of Death lookup'!$A$2:$A$44,0)</f>
        <v>Chronic lower respiratory disease</v>
      </c>
      <c r="AQ10" s="8" t="s">
        <v>99</v>
      </c>
      <c r="AR10" s="6">
        <v>8859</v>
      </c>
      <c r="AS10" s="6">
        <f t="shared" si="6"/>
        <v>5</v>
      </c>
      <c r="AU10" t="str">
        <f>_xlfn.XLOOKUP(AV10,'Cause of Death lookup'!$C$2:$C$44,'Cause of Death lookup'!$A$2:$A$44,0)</f>
        <v>Stroke</v>
      </c>
      <c r="AV10" s="8" t="s">
        <v>107</v>
      </c>
      <c r="AW10" s="6">
        <v>13111</v>
      </c>
      <c r="AX10" s="6">
        <f t="shared" si="7"/>
        <v>5</v>
      </c>
      <c r="AZ10" t="str">
        <f>_xlfn.XLOOKUP(BA10,'Cause of Death lookup'!$C$2:$C$44,'Cause of Death lookup'!$A$2:$A$44,0)</f>
        <v>Chronic lower respiratory disease</v>
      </c>
      <c r="BA10" s="8" t="s">
        <v>99</v>
      </c>
      <c r="BB10" s="6">
        <v>24171</v>
      </c>
      <c r="BC10" s="6">
        <f t="shared" si="8"/>
        <v>5</v>
      </c>
      <c r="BE10" t="str">
        <f>_xlfn.XLOOKUP(BF10,'Cause of Death lookup'!$C$2:$C$44,'Cause of Death lookup'!$A$2:$A$44,0)</f>
        <v>COVID</v>
      </c>
      <c r="BF10" s="8" t="s">
        <v>51</v>
      </c>
      <c r="BG10" s="6">
        <v>43249</v>
      </c>
      <c r="BH10" s="6">
        <f t="shared" si="9"/>
        <v>5</v>
      </c>
    </row>
    <row r="11" spans="1:60" x14ac:dyDescent="0.35">
      <c r="B11" t="str">
        <f>_xlfn.XLOOKUP(C11,'Cause of Death lookup'!$C$2:$C$44,'Cause of Death lookup'!$A$2:$A$44,0)</f>
        <v>Accidents</v>
      </c>
      <c r="C11" s="4" t="s">
        <v>79</v>
      </c>
      <c r="D11" s="6">
        <v>75327</v>
      </c>
      <c r="G11" t="str">
        <f>_xlfn.XLOOKUP(H11,'Cause of Death lookup'!$C$2:$C$44,'Cause of Death lookup'!$A$2:$A$44,0)</f>
        <v>Flu/pneumonia</v>
      </c>
      <c r="H11" s="8" t="s">
        <v>103</v>
      </c>
      <c r="I11" s="6">
        <v>56</v>
      </c>
      <c r="J11" s="6">
        <f t="shared" si="0"/>
        <v>6</v>
      </c>
      <c r="L11" t="str">
        <f>_xlfn.XLOOKUP(M11,'Cause of Death lookup'!$C$2:$C$44,'Cause of Death lookup'!$A$2:$A$44,0)</f>
        <v>Perinatal period</v>
      </c>
      <c r="M11" s="8" t="s">
        <v>85</v>
      </c>
      <c r="N11" s="6">
        <v>29</v>
      </c>
      <c r="O11" s="6">
        <f t="shared" si="10"/>
        <v>6</v>
      </c>
      <c r="P11" s="6"/>
      <c r="Q11" t="str">
        <f>_xlfn.XLOOKUP(R11,'Cause of Death lookup'!$C$2:$C$44,'Cause of Death lookup'!$A$2:$A$44,0)</f>
        <v>Heart disease</v>
      </c>
      <c r="R11" s="8" t="s">
        <v>127</v>
      </c>
      <c r="S11" s="6">
        <v>86</v>
      </c>
      <c r="T11" s="6">
        <f t="shared" si="1"/>
        <v>6</v>
      </c>
      <c r="V11" t="str">
        <f>_xlfn.XLOOKUP(W11,'Cause of Death lookup'!$C$2:$C$44,'Cause of Death lookup'!$A$2:$A$44,0)</f>
        <v>Heart disease</v>
      </c>
      <c r="W11" s="8" t="s">
        <v>127</v>
      </c>
      <c r="X11" s="6">
        <v>326</v>
      </c>
      <c r="Y11" s="6">
        <f t="shared" si="2"/>
        <v>6</v>
      </c>
      <c r="Z11" s="6"/>
      <c r="AA11" t="str">
        <f>_xlfn.XLOOKUP(AB11,'Cause of Death lookup'!$C$2:$C$44,'Cause of Death lookup'!$A$2:$A$44,0)</f>
        <v>Homicide</v>
      </c>
      <c r="AB11" s="8" t="s">
        <v>61</v>
      </c>
      <c r="AC11" s="6">
        <v>1205</v>
      </c>
      <c r="AD11" s="6">
        <f t="shared" si="3"/>
        <v>6</v>
      </c>
      <c r="AF11" t="str">
        <f>_xlfn.XLOOKUP(AG11,'Cause of Death lookup'!$C$2:$C$44,'Cause of Death lookup'!$A$2:$A$44,0)</f>
        <v>Suicide</v>
      </c>
      <c r="AG11" s="8" t="s">
        <v>65</v>
      </c>
      <c r="AH11" s="6">
        <v>1625</v>
      </c>
      <c r="AI11" s="6">
        <f t="shared" si="4"/>
        <v>6</v>
      </c>
      <c r="AK11" t="str">
        <f>_xlfn.XLOOKUP(AL11,'Cause of Death lookup'!$C$2:$C$44,'Cause of Death lookup'!$A$2:$A$44,0)</f>
        <v>Diabetes</v>
      </c>
      <c r="AL11" s="8" t="s">
        <v>131</v>
      </c>
      <c r="AM11" s="6">
        <v>2727</v>
      </c>
      <c r="AN11" s="6">
        <f t="shared" si="5"/>
        <v>6</v>
      </c>
      <c r="AP11" t="str">
        <f>_xlfn.XLOOKUP(AQ11,'Cause of Death lookup'!$C$2:$C$44,'Cause of Death lookup'!$A$2:$A$44,0)</f>
        <v>Diabetes</v>
      </c>
      <c r="AQ11" s="8" t="s">
        <v>131</v>
      </c>
      <c r="AR11" s="6">
        <v>6783</v>
      </c>
      <c r="AS11" s="6">
        <f t="shared" si="6"/>
        <v>6</v>
      </c>
      <c r="AU11" t="str">
        <f>_xlfn.XLOOKUP(AV11,'Cause of Death lookup'!$C$2:$C$44,'Cause of Death lookup'!$A$2:$A$44,0)</f>
        <v>Diabetes</v>
      </c>
      <c r="AV11" s="8" t="s">
        <v>131</v>
      </c>
      <c r="AW11" s="6">
        <v>11289</v>
      </c>
      <c r="AX11" s="6">
        <f t="shared" si="7"/>
        <v>6</v>
      </c>
      <c r="AZ11" t="str">
        <f>_xlfn.XLOOKUP(BA11,'Cause of Death lookup'!$C$2:$C$44,'Cause of Death lookup'!$A$2:$A$44,0)</f>
        <v>Alzheimers</v>
      </c>
      <c r="BA11" s="8" t="s">
        <v>224</v>
      </c>
      <c r="BB11" s="6">
        <v>22206</v>
      </c>
      <c r="BC11" s="6">
        <f t="shared" si="8"/>
        <v>6</v>
      </c>
      <c r="BE11" t="str">
        <f>_xlfn.XLOOKUP(BF11,'Cause of Death lookup'!$C$2:$C$44,'Cause of Death lookup'!$A$2:$A$44,0)</f>
        <v>Chronic lower respiratory disease</v>
      </c>
      <c r="BF11" s="8" t="s">
        <v>99</v>
      </c>
      <c r="BG11" s="6">
        <v>21320</v>
      </c>
      <c r="BH11" s="6">
        <f t="shared" si="9"/>
        <v>6</v>
      </c>
    </row>
    <row r="12" spans="1:60" x14ac:dyDescent="0.35">
      <c r="B12" t="str">
        <f>_xlfn.XLOOKUP(C12,'Cause of Death lookup'!$C$2:$C$44,'Cause of Death lookup'!$A$2:$A$44,0)</f>
        <v>Chronic lower respiratory disease</v>
      </c>
      <c r="C12" s="4" t="s">
        <v>99</v>
      </c>
      <c r="D12" s="6">
        <v>74809</v>
      </c>
      <c r="G12" t="str">
        <f>_xlfn.XLOOKUP(H12,'Cause of Death lookup'!$C$2:$C$44,'Cause of Death lookup'!$A$2:$A$44,0)</f>
        <v>Septicemia</v>
      </c>
      <c r="H12" s="8" t="s">
        <v>143</v>
      </c>
      <c r="I12" s="6">
        <v>49</v>
      </c>
      <c r="J12" s="6">
        <f t="shared" si="0"/>
        <v>7</v>
      </c>
      <c r="L12" t="str">
        <f>_xlfn.XLOOKUP(M12,'Cause of Death lookup'!$C$2:$C$44,'Cause of Death lookup'!$A$2:$A$44,0)</f>
        <v>Stroke</v>
      </c>
      <c r="M12" s="8" t="s">
        <v>107</v>
      </c>
      <c r="N12" s="6">
        <v>28</v>
      </c>
      <c r="O12" s="6">
        <f t="shared" si="10"/>
        <v>7</v>
      </c>
      <c r="P12" s="6"/>
      <c r="Q12" t="str">
        <f>_xlfn.XLOOKUP(R12,'Cause of Death lookup'!$C$2:$C$44,'Cause of Death lookup'!$A$2:$A$44,0)</f>
        <v>COVID</v>
      </c>
      <c r="R12" s="8" t="s">
        <v>51</v>
      </c>
      <c r="S12" s="6">
        <v>62</v>
      </c>
      <c r="T12" s="6">
        <f t="shared" si="1"/>
        <v>7</v>
      </c>
      <c r="V12" t="str">
        <f>_xlfn.XLOOKUP(W12,'Cause of Death lookup'!$C$2:$C$44,'Cause of Death lookup'!$A$2:$A$44,0)</f>
        <v>Pregnancy-related</v>
      </c>
      <c r="W12" s="8" t="s">
        <v>304</v>
      </c>
      <c r="X12" s="6">
        <v>214</v>
      </c>
      <c r="Y12" s="6">
        <f t="shared" si="2"/>
        <v>7</v>
      </c>
      <c r="Z12" s="6"/>
      <c r="AA12" t="str">
        <f>_xlfn.XLOOKUP(AB12,'Cause of Death lookup'!$C$2:$C$44,'Cause of Death lookup'!$A$2:$A$44,0)</f>
        <v>Pregnancy-related</v>
      </c>
      <c r="AB12" s="8" t="s">
        <v>304</v>
      </c>
      <c r="AC12" s="6">
        <v>797</v>
      </c>
      <c r="AD12" s="6">
        <f t="shared" si="3"/>
        <v>7</v>
      </c>
      <c r="AF12" t="str">
        <f>_xlfn.XLOOKUP(AG12,'Cause of Death lookup'!$C$2:$C$44,'Cause of Death lookup'!$A$2:$A$44,0)</f>
        <v>Diabetes</v>
      </c>
      <c r="AG12" s="8" t="s">
        <v>131</v>
      </c>
      <c r="AH12" s="6">
        <v>1111</v>
      </c>
      <c r="AI12" s="6">
        <f t="shared" si="4"/>
        <v>7</v>
      </c>
      <c r="AK12" t="str">
        <f>_xlfn.XLOOKUP(AL12,'Cause of Death lookup'!$C$2:$C$44,'Cause of Death lookup'!$A$2:$A$44,0)</f>
        <v>Stroke</v>
      </c>
      <c r="AL12" s="8" t="s">
        <v>107</v>
      </c>
      <c r="AM12" s="6">
        <v>2417</v>
      </c>
      <c r="AN12" s="6">
        <f t="shared" si="5"/>
        <v>7</v>
      </c>
      <c r="AP12" t="str">
        <f>_xlfn.XLOOKUP(AQ12,'Cause of Death lookup'!$C$2:$C$44,'Cause of Death lookup'!$A$2:$A$44,0)</f>
        <v>Stroke</v>
      </c>
      <c r="AQ12" s="8" t="s">
        <v>107</v>
      </c>
      <c r="AR12" s="6">
        <v>6098</v>
      </c>
      <c r="AS12" s="6">
        <f t="shared" si="6"/>
        <v>7</v>
      </c>
      <c r="AU12" t="str">
        <f>_xlfn.XLOOKUP(AV12,'Cause of Death lookup'!$C$2:$C$44,'Cause of Death lookup'!$A$2:$A$44,0)</f>
        <v>Accidents</v>
      </c>
      <c r="AV12" s="8" t="s">
        <v>79</v>
      </c>
      <c r="AW12" s="6">
        <v>7093</v>
      </c>
      <c r="AX12" s="6">
        <f t="shared" si="7"/>
        <v>7</v>
      </c>
      <c r="AZ12" t="str">
        <f>_xlfn.XLOOKUP(BA12,'Cause of Death lookup'!$C$2:$C$44,'Cause of Death lookup'!$A$2:$A$44,0)</f>
        <v>Diabetes</v>
      </c>
      <c r="BA12" s="8" t="s">
        <v>131</v>
      </c>
      <c r="BB12" s="6">
        <v>11784</v>
      </c>
      <c r="BC12" s="6">
        <f t="shared" si="8"/>
        <v>7</v>
      </c>
      <c r="BE12" t="str">
        <f>_xlfn.XLOOKUP(BF12,'Cause of Death lookup'!$C$2:$C$44,'Cause of Death lookup'!$A$2:$A$44,0)</f>
        <v>Accidents</v>
      </c>
      <c r="BF12" s="8" t="s">
        <v>79</v>
      </c>
      <c r="BG12" s="6">
        <v>15426</v>
      </c>
      <c r="BH12" s="6">
        <f t="shared" si="9"/>
        <v>7</v>
      </c>
    </row>
    <row r="13" spans="1:60" x14ac:dyDescent="0.35">
      <c r="B13" t="str">
        <f>_xlfn.XLOOKUP(C13,'Cause of Death lookup'!$C$2:$C$44,'Cause of Death lookup'!$A$2:$A$44,0)</f>
        <v>Diabetes</v>
      </c>
      <c r="C13" s="4" t="s">
        <v>131</v>
      </c>
      <c r="D13" s="6">
        <v>44665</v>
      </c>
      <c r="G13" t="str">
        <f>_xlfn.XLOOKUP(H13,'Cause of Death lookup'!$C$2:$C$44,'Cause of Death lookup'!$A$2:$A$44,0)</f>
        <v>COVID</v>
      </c>
      <c r="H13" s="8" t="s">
        <v>51</v>
      </c>
      <c r="I13" s="6">
        <v>47</v>
      </c>
      <c r="J13" s="6">
        <f t="shared" si="0"/>
        <v>8</v>
      </c>
      <c r="L13" t="str">
        <f>_xlfn.XLOOKUP(M13,'Cause of Death lookup'!$C$2:$C$44,'Cause of Death lookup'!$A$2:$A$44,0)</f>
        <v>Flu/pneumonia</v>
      </c>
      <c r="M13" s="8" t="s">
        <v>103</v>
      </c>
      <c r="N13" s="6">
        <v>26</v>
      </c>
      <c r="O13" s="6">
        <f t="shared" si="10"/>
        <v>8</v>
      </c>
      <c r="P13" s="6"/>
      <c r="Q13" t="str">
        <f>_xlfn.XLOOKUP(R13,'Cause of Death lookup'!$C$2:$C$44,'Cause of Death lookup'!$A$2:$A$44,0)</f>
        <v>Stroke</v>
      </c>
      <c r="R13" s="8" t="s">
        <v>107</v>
      </c>
      <c r="S13" s="6">
        <v>43</v>
      </c>
      <c r="T13" s="6">
        <f t="shared" si="1"/>
        <v>8</v>
      </c>
      <c r="V13" t="str">
        <f>_xlfn.XLOOKUP(W13,'Cause of Death lookup'!$C$2:$C$44,'Cause of Death lookup'!$A$2:$A$44,0)</f>
        <v>Congenital anomalies</v>
      </c>
      <c r="W13" s="8" t="s">
        <v>164</v>
      </c>
      <c r="X13" s="6">
        <v>177</v>
      </c>
      <c r="Y13" s="6">
        <f t="shared" si="2"/>
        <v>8</v>
      </c>
      <c r="Z13" s="6"/>
      <c r="AA13" t="str">
        <f>_xlfn.XLOOKUP(AB13,'Cause of Death lookup'!$C$2:$C$44,'Cause of Death lookup'!$A$2:$A$44,0)</f>
        <v>Liver disease</v>
      </c>
      <c r="AB13" s="8" t="s">
        <v>93</v>
      </c>
      <c r="AC13" s="6">
        <v>704</v>
      </c>
      <c r="AD13" s="6">
        <f t="shared" si="3"/>
        <v>8</v>
      </c>
      <c r="AF13" t="str">
        <f>_xlfn.XLOOKUP(AG13,'Cause of Death lookup'!$C$2:$C$44,'Cause of Death lookup'!$A$2:$A$44,0)</f>
        <v>Stroke</v>
      </c>
      <c r="AG13" s="8" t="s">
        <v>107</v>
      </c>
      <c r="AH13" s="6">
        <v>922</v>
      </c>
      <c r="AI13" s="6">
        <f t="shared" si="4"/>
        <v>8</v>
      </c>
      <c r="AK13" t="str">
        <f>_xlfn.XLOOKUP(AL13,'Cause of Death lookup'!$C$2:$C$44,'Cause of Death lookup'!$A$2:$A$44,0)</f>
        <v>Suicide</v>
      </c>
      <c r="AL13" s="8" t="s">
        <v>65</v>
      </c>
      <c r="AM13" s="6">
        <v>1769</v>
      </c>
      <c r="AN13" s="6">
        <f t="shared" si="5"/>
        <v>8</v>
      </c>
      <c r="AP13" t="str">
        <f>_xlfn.XLOOKUP(AQ13,'Cause of Death lookup'!$C$2:$C$44,'Cause of Death lookup'!$A$2:$A$44,0)</f>
        <v>Liver disease</v>
      </c>
      <c r="AQ13" s="8" t="s">
        <v>93</v>
      </c>
      <c r="AR13" s="6">
        <v>6082</v>
      </c>
      <c r="AS13" s="6">
        <f t="shared" si="6"/>
        <v>8</v>
      </c>
      <c r="AU13" t="str">
        <f>_xlfn.XLOOKUP(AV13,'Cause of Death lookup'!$C$2:$C$44,'Cause of Death lookup'!$A$2:$A$44,0)</f>
        <v>Kidney disease</v>
      </c>
      <c r="AV13" s="8" t="s">
        <v>89</v>
      </c>
      <c r="AW13" s="6">
        <v>5548</v>
      </c>
      <c r="AX13" s="6">
        <f t="shared" si="7"/>
        <v>8</v>
      </c>
      <c r="AZ13" t="str">
        <f>_xlfn.XLOOKUP(BA13,'Cause of Death lookup'!$C$2:$C$44,'Cause of Death lookup'!$A$2:$A$44,0)</f>
        <v>Accidents</v>
      </c>
      <c r="BA13" s="8" t="s">
        <v>79</v>
      </c>
      <c r="BB13" s="6">
        <v>9017</v>
      </c>
      <c r="BC13" s="6">
        <f t="shared" si="8"/>
        <v>8</v>
      </c>
      <c r="BE13" t="str">
        <f>_xlfn.XLOOKUP(BF13,'Cause of Death lookup'!$C$2:$C$44,'Cause of Death lookup'!$A$2:$A$44,0)</f>
        <v>Hypertension</v>
      </c>
      <c r="BF13" s="8" t="s">
        <v>212</v>
      </c>
      <c r="BG13" s="6">
        <v>10774</v>
      </c>
      <c r="BH13" s="6">
        <f t="shared" si="9"/>
        <v>8</v>
      </c>
    </row>
    <row r="14" spans="1:60" x14ac:dyDescent="0.35">
      <c r="B14" t="str">
        <f>_xlfn.XLOOKUP(C14,'Cause of Death lookup'!$C$2:$C$44,'Cause of Death lookup'!$A$2:$A$44,0)</f>
        <v>Kidney disease</v>
      </c>
      <c r="C14" s="4" t="s">
        <v>89</v>
      </c>
      <c r="D14" s="6">
        <v>25764</v>
      </c>
      <c r="G14" t="str">
        <f>_xlfn.XLOOKUP(H14,'Cause of Death lookup'!$C$2:$C$44,'Cause of Death lookup'!$A$2:$A$44,0)</f>
        <v>Stroke</v>
      </c>
      <c r="H14" s="8" t="s">
        <v>107</v>
      </c>
      <c r="I14" s="6">
        <v>44</v>
      </c>
      <c r="J14" s="6">
        <f t="shared" si="0"/>
        <v>9</v>
      </c>
      <c r="L14" t="str">
        <f>_xlfn.XLOOKUP(M14,'Cause of Death lookup'!$C$2:$C$44,'Cause of Death lookup'!$A$2:$A$44,0)</f>
        <v>COVID</v>
      </c>
      <c r="M14" s="8" t="s">
        <v>51</v>
      </c>
      <c r="N14" s="6">
        <v>26</v>
      </c>
      <c r="O14" s="6">
        <f t="shared" si="10"/>
        <v>8</v>
      </c>
      <c r="P14" s="6"/>
      <c r="Q14" t="str">
        <f>_xlfn.XLOOKUP(R14,'Cause of Death lookup'!$C$2:$C$44,'Cause of Death lookup'!$A$2:$A$44,0)</f>
        <v>Chronic lower respiratory disease</v>
      </c>
      <c r="R14" s="8" t="s">
        <v>99</v>
      </c>
      <c r="S14" s="6">
        <v>35</v>
      </c>
      <c r="T14" s="6">
        <f t="shared" si="1"/>
        <v>9</v>
      </c>
      <c r="V14" t="str">
        <f>_xlfn.XLOOKUP(W14,'Cause of Death lookup'!$C$2:$C$44,'Cause of Death lookup'!$A$2:$A$44,0)</f>
        <v>Diabetes</v>
      </c>
      <c r="W14" s="8" t="s">
        <v>131</v>
      </c>
      <c r="X14" s="6">
        <v>130</v>
      </c>
      <c r="Y14" s="6">
        <f t="shared" si="2"/>
        <v>9</v>
      </c>
      <c r="Z14" s="6"/>
      <c r="AA14" t="str">
        <f>_xlfn.XLOOKUP(AB14,'Cause of Death lookup'!$C$2:$C$44,'Cause of Death lookup'!$A$2:$A$44,0)</f>
        <v>Diabetes</v>
      </c>
      <c r="AB14" s="8" t="s">
        <v>131</v>
      </c>
      <c r="AC14" s="6">
        <v>506</v>
      </c>
      <c r="AD14" s="6">
        <f t="shared" si="3"/>
        <v>9</v>
      </c>
      <c r="AF14" t="str">
        <f>_xlfn.XLOOKUP(AG14,'Cause of Death lookup'!$C$2:$C$44,'Cause of Death lookup'!$A$2:$A$44,0)</f>
        <v>Homicide</v>
      </c>
      <c r="AG14" s="8" t="s">
        <v>61</v>
      </c>
      <c r="AH14" s="6">
        <v>897</v>
      </c>
      <c r="AI14" s="6">
        <f t="shared" si="4"/>
        <v>9</v>
      </c>
      <c r="AK14" t="str">
        <f>_xlfn.XLOOKUP(AL14,'Cause of Death lookup'!$C$2:$C$44,'Cause of Death lookup'!$A$2:$A$44,0)</f>
        <v>Chronic lower respiratory disease</v>
      </c>
      <c r="AL14" s="8" t="s">
        <v>99</v>
      </c>
      <c r="AM14" s="6">
        <v>1674</v>
      </c>
      <c r="AN14" s="6">
        <f t="shared" si="5"/>
        <v>9</v>
      </c>
      <c r="AP14" t="str">
        <f>_xlfn.XLOOKUP(AQ14,'Cause of Death lookup'!$C$2:$C$44,'Cause of Death lookup'!$A$2:$A$44,0)</f>
        <v>Septicemia</v>
      </c>
      <c r="AQ14" s="8" t="s">
        <v>143</v>
      </c>
      <c r="AR14" s="6">
        <v>2983</v>
      </c>
      <c r="AS14" s="6">
        <f t="shared" si="6"/>
        <v>9</v>
      </c>
      <c r="AU14" t="str">
        <f>_xlfn.XLOOKUP(AV14,'Cause of Death lookup'!$C$2:$C$44,'Cause of Death lookup'!$A$2:$A$44,0)</f>
        <v>Alzheimers</v>
      </c>
      <c r="AV14" s="8" t="s">
        <v>224</v>
      </c>
      <c r="AW14" s="6">
        <v>5347</v>
      </c>
      <c r="AX14" s="6">
        <f t="shared" si="7"/>
        <v>9</v>
      </c>
      <c r="AZ14" t="str">
        <f>_xlfn.XLOOKUP(BA14,'Cause of Death lookup'!$C$2:$C$44,'Cause of Death lookup'!$A$2:$A$44,0)</f>
        <v>Kidney disease</v>
      </c>
      <c r="BA14" s="8" t="s">
        <v>89</v>
      </c>
      <c r="BB14" s="6">
        <v>7365</v>
      </c>
      <c r="BC14" s="6">
        <f t="shared" si="8"/>
        <v>9</v>
      </c>
      <c r="BE14" t="str">
        <f>_xlfn.XLOOKUP(BF14,'Cause of Death lookup'!$C$2:$C$44,'Cause of Death lookup'!$A$2:$A$44,0)</f>
        <v>Diabetes</v>
      </c>
      <c r="BF14" s="8" t="s">
        <v>131</v>
      </c>
      <c r="BG14" s="6">
        <v>10309</v>
      </c>
      <c r="BH14" s="6">
        <f t="shared" si="9"/>
        <v>9</v>
      </c>
    </row>
    <row r="15" spans="1:60" s="12" customFormat="1" x14ac:dyDescent="0.35">
      <c r="A15"/>
      <c r="B15" t="str">
        <f>_xlfn.XLOOKUP(C15,'Cause of Death lookup'!$C$2:$C$44,'Cause of Death lookup'!$A$2:$A$44,0)</f>
        <v>Hypertension</v>
      </c>
      <c r="C15" s="4" t="s">
        <v>212</v>
      </c>
      <c r="D15" s="6">
        <v>22724</v>
      </c>
      <c r="E15"/>
      <c r="F15"/>
      <c r="G15" t="str">
        <f>_xlfn.XLOOKUP(H15,'Cause of Death lookup'!$C$2:$C$44,'Cause of Death lookup'!$A$2:$A$44,0)</f>
        <v>Meningitis</v>
      </c>
      <c r="H15" s="13" t="s">
        <v>228</v>
      </c>
      <c r="I15" s="14">
        <v>23</v>
      </c>
      <c r="J15" s="14">
        <f t="shared" si="0"/>
        <v>10</v>
      </c>
      <c r="L15" t="str">
        <f>_xlfn.XLOOKUP(M15,'Cause of Death lookup'!$C$2:$C$44,'Cause of Death lookup'!$A$2:$A$44,0)</f>
        <v>Benign neoplasms</v>
      </c>
      <c r="M15" s="13" t="s">
        <v>238</v>
      </c>
      <c r="N15" s="14">
        <v>16</v>
      </c>
      <c r="O15" s="14">
        <f t="shared" si="10"/>
        <v>10</v>
      </c>
      <c r="P15" s="14"/>
      <c r="Q15" t="str">
        <f>_xlfn.XLOOKUP(R15,'Cause of Death lookup'!$C$2:$C$44,'Cause of Death lookup'!$A$2:$A$44,0)</f>
        <v>Diabetes</v>
      </c>
      <c r="R15" s="13" t="s">
        <v>131</v>
      </c>
      <c r="S15" s="14">
        <v>26</v>
      </c>
      <c r="T15" s="14">
        <f t="shared" si="1"/>
        <v>10</v>
      </c>
      <c r="V15" t="str">
        <f>_xlfn.XLOOKUP(W15,'Cause of Death lookup'!$C$2:$C$44,'Cause of Death lookup'!$A$2:$A$44,0)</f>
        <v>Stroke</v>
      </c>
      <c r="W15" s="13" t="s">
        <v>107</v>
      </c>
      <c r="X15" s="14">
        <v>82</v>
      </c>
      <c r="Y15" s="14">
        <f t="shared" si="2"/>
        <v>10</v>
      </c>
      <c r="Z15" s="14"/>
      <c r="AA15" t="str">
        <f>_xlfn.XLOOKUP(AB15,'Cause of Death lookup'!$C$2:$C$44,'Cause of Death lookup'!$A$2:$A$44,0)</f>
        <v>Stroke</v>
      </c>
      <c r="AB15" s="13" t="s">
        <v>107</v>
      </c>
      <c r="AC15" s="14">
        <v>250</v>
      </c>
      <c r="AD15" s="14">
        <f t="shared" si="3"/>
        <v>10</v>
      </c>
      <c r="AF15" t="str">
        <f>_xlfn.XLOOKUP(AG15,'Cause of Death lookup'!$C$2:$C$44,'Cause of Death lookup'!$A$2:$A$44,0)</f>
        <v>Pregnancy-related</v>
      </c>
      <c r="AG15" s="13" t="s">
        <v>304</v>
      </c>
      <c r="AH15" s="14">
        <v>654</v>
      </c>
      <c r="AI15" s="14">
        <f t="shared" si="4"/>
        <v>10</v>
      </c>
      <c r="AK15" t="str">
        <f>_xlfn.XLOOKUP(AL15,'Cause of Death lookup'!$C$2:$C$44,'Cause of Death lookup'!$A$2:$A$44,0)</f>
        <v>Septicemia</v>
      </c>
      <c r="AL15" s="13" t="s">
        <v>143</v>
      </c>
      <c r="AM15" s="14">
        <v>1171</v>
      </c>
      <c r="AN15" s="14">
        <f t="shared" si="5"/>
        <v>10</v>
      </c>
      <c r="AP15" t="str">
        <f>_xlfn.XLOOKUP(AQ15,'Cause of Death lookup'!$C$2:$C$44,'Cause of Death lookup'!$A$2:$A$44,0)</f>
        <v>Kidney disease</v>
      </c>
      <c r="AQ15" s="13" t="s">
        <v>89</v>
      </c>
      <c r="AR15" s="14">
        <v>2597</v>
      </c>
      <c r="AS15" s="14">
        <f t="shared" si="6"/>
        <v>10</v>
      </c>
      <c r="AU15" t="str">
        <f>_xlfn.XLOOKUP(AV15,'Cause of Death lookup'!$C$2:$C$44,'Cause of Death lookup'!$A$2:$A$44,0)</f>
        <v>Septicemia</v>
      </c>
      <c r="AV15" s="13" t="s">
        <v>143</v>
      </c>
      <c r="AW15" s="14">
        <v>5031</v>
      </c>
      <c r="AX15" s="14">
        <f t="shared" si="7"/>
        <v>10</v>
      </c>
      <c r="AZ15" t="str">
        <f>_xlfn.XLOOKUP(BA15,'Cause of Death lookup'!$C$2:$C$44,'Cause of Death lookup'!$A$2:$A$44,0)</f>
        <v>Parkinsons</v>
      </c>
      <c r="BA15" s="13" t="s">
        <v>226</v>
      </c>
      <c r="BB15" s="14">
        <v>6045</v>
      </c>
      <c r="BC15" s="14">
        <f t="shared" si="8"/>
        <v>10</v>
      </c>
      <c r="BE15" t="str">
        <f>_xlfn.XLOOKUP(BF15,'Cause of Death lookup'!$C$2:$C$44,'Cause of Death lookup'!$A$2:$A$44,0)</f>
        <v>Kidney disease</v>
      </c>
      <c r="BF15" s="13" t="s">
        <v>89</v>
      </c>
      <c r="BG15" s="14">
        <v>8628</v>
      </c>
      <c r="BH15" s="14">
        <f t="shared" si="9"/>
        <v>10</v>
      </c>
    </row>
    <row r="16" spans="1:60" x14ac:dyDescent="0.35">
      <c r="C16" s="4" t="s">
        <v>93</v>
      </c>
      <c r="D16" s="6">
        <v>20877</v>
      </c>
      <c r="H16" s="8" t="s">
        <v>139</v>
      </c>
      <c r="I16" s="6">
        <v>22</v>
      </c>
      <c r="J16" s="6"/>
      <c r="M16" s="8" t="s">
        <v>99</v>
      </c>
      <c r="N16" s="6">
        <v>15</v>
      </c>
      <c r="O16" s="6"/>
      <c r="P16" s="6"/>
      <c r="Q16" s="6"/>
      <c r="R16" s="8" t="s">
        <v>143</v>
      </c>
      <c r="S16" s="6">
        <v>21</v>
      </c>
      <c r="T16" s="6"/>
      <c r="W16" s="8" t="s">
        <v>99</v>
      </c>
      <c r="X16" s="6">
        <v>72</v>
      </c>
      <c r="Y16" s="14"/>
      <c r="Z16" s="6"/>
      <c r="AB16" s="8" t="s">
        <v>143</v>
      </c>
      <c r="AC16" s="6">
        <v>215</v>
      </c>
      <c r="AD16" s="6"/>
      <c r="AG16" s="8" t="s">
        <v>143</v>
      </c>
      <c r="AH16" s="6">
        <v>505</v>
      </c>
      <c r="AI16" s="14">
        <f t="shared" si="4"/>
        <v>11</v>
      </c>
      <c r="AL16" s="8" t="s">
        <v>89</v>
      </c>
      <c r="AM16" s="6">
        <v>1013</v>
      </c>
      <c r="AN16" s="14">
        <f t="shared" si="5"/>
        <v>11</v>
      </c>
      <c r="AQ16" s="8" t="s">
        <v>103</v>
      </c>
      <c r="AR16" s="6">
        <v>1976</v>
      </c>
      <c r="AS16" s="14">
        <f t="shared" si="6"/>
        <v>11</v>
      </c>
      <c r="AV16" s="8" t="s">
        <v>93</v>
      </c>
      <c r="AW16" s="6">
        <v>4730</v>
      </c>
      <c r="AX16" s="14">
        <f t="shared" si="7"/>
        <v>11</v>
      </c>
      <c r="AZ16" s="12"/>
      <c r="BA16" s="8" t="s">
        <v>212</v>
      </c>
      <c r="BB16" s="6">
        <v>5513</v>
      </c>
      <c r="BC16" s="14">
        <f t="shared" si="8"/>
        <v>11</v>
      </c>
      <c r="BF16" s="8" t="s">
        <v>103</v>
      </c>
      <c r="BG16" s="6">
        <v>7434</v>
      </c>
      <c r="BH16" s="14">
        <f t="shared" si="9"/>
        <v>11</v>
      </c>
    </row>
    <row r="17" spans="3:60" x14ac:dyDescent="0.35">
      <c r="C17" s="4" t="s">
        <v>143</v>
      </c>
      <c r="D17" s="6">
        <v>20752</v>
      </c>
      <c r="H17" s="8" t="s">
        <v>89</v>
      </c>
      <c r="I17" s="6">
        <v>18</v>
      </c>
      <c r="J17" s="6"/>
      <c r="M17" s="8" t="s">
        <v>143</v>
      </c>
      <c r="N17" s="6">
        <v>11</v>
      </c>
      <c r="O17" s="6"/>
      <c r="P17" s="6"/>
      <c r="Q17" s="6"/>
      <c r="R17" s="8" t="s">
        <v>238</v>
      </c>
      <c r="S17" s="6">
        <v>21</v>
      </c>
      <c r="T17" s="6"/>
      <c r="V17" s="6"/>
      <c r="W17" s="8" t="s">
        <v>143</v>
      </c>
      <c r="X17" s="6">
        <v>54</v>
      </c>
      <c r="Y17" s="14"/>
      <c r="Z17" s="6"/>
      <c r="AB17" s="8" t="s">
        <v>164</v>
      </c>
      <c r="AC17" s="6">
        <v>191</v>
      </c>
      <c r="AD17" s="6"/>
      <c r="AG17" s="8" t="s">
        <v>89</v>
      </c>
      <c r="AH17" s="6">
        <v>418</v>
      </c>
      <c r="AI17" s="14">
        <f t="shared" si="4"/>
        <v>12</v>
      </c>
      <c r="AL17" s="8" t="s">
        <v>103</v>
      </c>
      <c r="AM17" s="6">
        <v>709</v>
      </c>
      <c r="AN17" s="14">
        <f t="shared" si="5"/>
        <v>12</v>
      </c>
      <c r="AQ17" s="8" t="s">
        <v>212</v>
      </c>
      <c r="AR17" s="6">
        <v>1828</v>
      </c>
      <c r="AS17" s="14">
        <f t="shared" si="6"/>
        <v>12</v>
      </c>
      <c r="AV17" s="8" t="s">
        <v>212</v>
      </c>
      <c r="AW17" s="6">
        <v>3649</v>
      </c>
      <c r="AX17" s="14">
        <f t="shared" si="7"/>
        <v>12</v>
      </c>
      <c r="BA17" s="8" t="s">
        <v>143</v>
      </c>
      <c r="BB17" s="6">
        <v>5475</v>
      </c>
      <c r="BC17" s="14">
        <f t="shared" si="8"/>
        <v>12</v>
      </c>
      <c r="BF17" s="8" t="s">
        <v>234</v>
      </c>
      <c r="BG17" s="6">
        <v>6651</v>
      </c>
      <c r="BH17" s="14">
        <f t="shared" si="9"/>
        <v>12</v>
      </c>
    </row>
    <row r="18" spans="3:60" x14ac:dyDescent="0.35">
      <c r="C18" s="4" t="s">
        <v>103</v>
      </c>
      <c r="D18" s="6">
        <v>19544</v>
      </c>
      <c r="H18" s="8" t="s">
        <v>198</v>
      </c>
      <c r="I18" s="6">
        <v>16</v>
      </c>
      <c r="J18" s="6"/>
      <c r="M18" s="8"/>
      <c r="N18" s="6"/>
      <c r="O18" s="6"/>
      <c r="P18" s="6"/>
      <c r="Q18" s="6"/>
      <c r="R18" s="8" t="s">
        <v>103</v>
      </c>
      <c r="S18" s="6">
        <v>20</v>
      </c>
      <c r="T18" s="6"/>
      <c r="W18" s="8" t="s">
        <v>103</v>
      </c>
      <c r="X18" s="6">
        <v>51</v>
      </c>
      <c r="Y18" s="14"/>
      <c r="Z18" s="6"/>
      <c r="AB18" s="8" t="s">
        <v>89</v>
      </c>
      <c r="AC18" s="6">
        <v>154</v>
      </c>
      <c r="AD18" s="6"/>
      <c r="AG18" s="8" t="s">
        <v>99</v>
      </c>
      <c r="AH18" s="6">
        <v>373</v>
      </c>
      <c r="AI18" s="14">
        <f t="shared" si="4"/>
        <v>13</v>
      </c>
      <c r="AL18" s="8" t="s">
        <v>212</v>
      </c>
      <c r="AM18" s="6">
        <v>673</v>
      </c>
      <c r="AN18" s="14">
        <f t="shared" si="5"/>
        <v>13</v>
      </c>
      <c r="AQ18" s="8" t="s">
        <v>65</v>
      </c>
      <c r="AR18" s="6">
        <v>1699</v>
      </c>
      <c r="AS18" s="14">
        <f t="shared" si="6"/>
        <v>13</v>
      </c>
      <c r="AV18" s="8" t="s">
        <v>103</v>
      </c>
      <c r="AW18" s="6">
        <v>3589</v>
      </c>
      <c r="AX18" s="14">
        <f t="shared" si="7"/>
        <v>13</v>
      </c>
      <c r="BA18" s="8" t="s">
        <v>103</v>
      </c>
      <c r="BB18" s="6">
        <v>5193</v>
      </c>
      <c r="BC18" s="14">
        <f t="shared" si="8"/>
        <v>13</v>
      </c>
      <c r="BF18" s="8" t="s">
        <v>226</v>
      </c>
      <c r="BG18" s="6">
        <v>6513</v>
      </c>
      <c r="BH18" s="14">
        <f t="shared" si="9"/>
        <v>13</v>
      </c>
    </row>
    <row r="19" spans="3:60" x14ac:dyDescent="0.35">
      <c r="C19" s="4" t="s">
        <v>226</v>
      </c>
      <c r="D19" s="6">
        <v>14967</v>
      </c>
      <c r="H19" s="8" t="s">
        <v>238</v>
      </c>
      <c r="I19" s="6">
        <v>15</v>
      </c>
      <c r="J19" s="6"/>
      <c r="M19" s="8"/>
      <c r="N19" s="6"/>
      <c r="O19" s="6"/>
      <c r="P19" s="6"/>
      <c r="Q19" s="6"/>
      <c r="R19" s="8" t="s">
        <v>85</v>
      </c>
      <c r="S19" s="6">
        <v>18</v>
      </c>
      <c r="T19" s="6"/>
      <c r="W19" s="8" t="s">
        <v>147</v>
      </c>
      <c r="X19" s="6">
        <v>31</v>
      </c>
      <c r="Y19" s="6"/>
      <c r="Z19" s="6"/>
      <c r="AB19" s="8" t="s">
        <v>103</v>
      </c>
      <c r="AC19" s="6">
        <v>149</v>
      </c>
      <c r="AD19" s="6"/>
      <c r="AG19" s="8" t="s">
        <v>103</v>
      </c>
      <c r="AH19" s="6">
        <v>341</v>
      </c>
      <c r="AI19" s="14">
        <f t="shared" si="4"/>
        <v>14</v>
      </c>
      <c r="AL19" s="8" t="s">
        <v>61</v>
      </c>
      <c r="AM19" s="6">
        <v>584</v>
      </c>
      <c r="AN19" s="14">
        <f t="shared" si="5"/>
        <v>14</v>
      </c>
      <c r="AQ19" s="8" t="s">
        <v>224</v>
      </c>
      <c r="AR19" s="6">
        <v>811</v>
      </c>
      <c r="AS19" s="14">
        <f t="shared" si="6"/>
        <v>14</v>
      </c>
      <c r="AV19" s="8" t="s">
        <v>226</v>
      </c>
      <c r="AW19" s="6">
        <v>2058</v>
      </c>
      <c r="AX19" s="14">
        <f t="shared" si="7"/>
        <v>14</v>
      </c>
      <c r="BA19" s="8" t="s">
        <v>93</v>
      </c>
      <c r="BB19" s="6">
        <v>2615</v>
      </c>
      <c r="BC19" s="14">
        <f t="shared" si="8"/>
        <v>14</v>
      </c>
      <c r="BF19" s="8" t="s">
        <v>143</v>
      </c>
      <c r="BG19" s="6">
        <v>5237</v>
      </c>
      <c r="BH19" s="14">
        <f t="shared" si="9"/>
        <v>14</v>
      </c>
    </row>
    <row r="20" spans="3:60" x14ac:dyDescent="0.35">
      <c r="C20" s="4" t="s">
        <v>234</v>
      </c>
      <c r="D20" s="6">
        <v>10892</v>
      </c>
      <c r="H20" s="8"/>
      <c r="I20" s="6"/>
      <c r="J20" s="6"/>
      <c r="M20" s="8"/>
      <c r="N20" s="6"/>
      <c r="O20" s="6"/>
      <c r="P20" s="6"/>
      <c r="Q20" s="6"/>
      <c r="R20" s="8" t="s">
        <v>147</v>
      </c>
      <c r="S20" s="6">
        <v>15</v>
      </c>
      <c r="T20" s="6"/>
      <c r="W20" s="8" t="s">
        <v>238</v>
      </c>
      <c r="X20" s="6">
        <v>29</v>
      </c>
      <c r="Y20" s="6"/>
      <c r="Z20" s="6"/>
      <c r="AB20" s="8" t="s">
        <v>99</v>
      </c>
      <c r="AC20" s="6">
        <v>147</v>
      </c>
      <c r="AD20" s="6"/>
      <c r="AG20" s="8" t="s">
        <v>212</v>
      </c>
      <c r="AH20" s="6">
        <v>232</v>
      </c>
      <c r="AI20" s="14">
        <f t="shared" si="4"/>
        <v>15</v>
      </c>
      <c r="AL20" s="8" t="s">
        <v>164</v>
      </c>
      <c r="AM20" s="6">
        <v>346</v>
      </c>
      <c r="AN20" s="6"/>
      <c r="AQ20" s="8" t="s">
        <v>95</v>
      </c>
      <c r="AR20" s="6">
        <v>738</v>
      </c>
      <c r="AS20" s="14">
        <f t="shared" si="6"/>
        <v>15</v>
      </c>
      <c r="AV20" s="8" t="s">
        <v>95</v>
      </c>
      <c r="AW20" s="6">
        <v>1414</v>
      </c>
      <c r="AX20" s="14">
        <f t="shared" si="7"/>
        <v>15</v>
      </c>
      <c r="BA20" s="8" t="s">
        <v>234</v>
      </c>
      <c r="BB20" s="6">
        <v>2471</v>
      </c>
      <c r="BC20" s="14">
        <f t="shared" si="8"/>
        <v>15</v>
      </c>
      <c r="BF20" s="8" t="s">
        <v>95</v>
      </c>
      <c r="BG20" s="6">
        <v>3496</v>
      </c>
      <c r="BH20" s="6"/>
    </row>
    <row r="21" spans="3:60" x14ac:dyDescent="0.35">
      <c r="C21" s="4" t="s">
        <v>65</v>
      </c>
      <c r="D21" s="6">
        <v>9825</v>
      </c>
      <c r="H21" s="8"/>
      <c r="I21" s="6"/>
      <c r="J21" s="6"/>
      <c r="M21" s="8"/>
      <c r="N21" s="6"/>
      <c r="O21" s="6"/>
      <c r="P21" s="6"/>
      <c r="Q21" s="6"/>
      <c r="R21" s="8"/>
      <c r="S21" s="6"/>
      <c r="T21" s="6"/>
      <c r="W21" s="8" t="s">
        <v>236</v>
      </c>
      <c r="X21" s="6">
        <v>28</v>
      </c>
      <c r="Y21" s="6"/>
      <c r="Z21" s="6"/>
      <c r="AB21" s="8" t="s">
        <v>282</v>
      </c>
      <c r="AC21" s="6">
        <v>99</v>
      </c>
      <c r="AD21" s="6"/>
      <c r="AG21" s="8" t="s">
        <v>164</v>
      </c>
      <c r="AH21" s="6">
        <v>231</v>
      </c>
      <c r="AI21" s="6"/>
      <c r="AL21" s="8" t="s">
        <v>282</v>
      </c>
      <c r="AM21" s="6">
        <v>313</v>
      </c>
      <c r="AN21" s="6"/>
      <c r="AQ21" s="8" t="s">
        <v>238</v>
      </c>
      <c r="AR21" s="6">
        <v>630</v>
      </c>
      <c r="AS21" s="14">
        <f t="shared" si="6"/>
        <v>16</v>
      </c>
      <c r="AV21" s="8" t="s">
        <v>238</v>
      </c>
      <c r="AW21" s="6">
        <v>1406</v>
      </c>
      <c r="AX21" s="14">
        <f t="shared" si="7"/>
        <v>16</v>
      </c>
      <c r="BA21" s="8" t="s">
        <v>95</v>
      </c>
      <c r="BB21" s="6">
        <v>2195</v>
      </c>
      <c r="BC21" s="14">
        <f t="shared" si="8"/>
        <v>16</v>
      </c>
      <c r="BF21" s="8" t="s">
        <v>238</v>
      </c>
      <c r="BG21" s="6">
        <v>2797</v>
      </c>
      <c r="BH21" s="6"/>
    </row>
    <row r="22" spans="3:60" x14ac:dyDescent="0.35">
      <c r="C22" s="4" t="s">
        <v>95</v>
      </c>
      <c r="D22" s="6">
        <v>8295</v>
      </c>
      <c r="H22" s="8"/>
      <c r="I22" s="6"/>
      <c r="J22" s="6"/>
      <c r="M22" s="8"/>
      <c r="N22" s="6"/>
      <c r="O22" s="6"/>
      <c r="P22" s="6"/>
      <c r="Q22" s="6"/>
      <c r="R22" s="8"/>
      <c r="S22" s="6"/>
      <c r="T22" s="6"/>
      <c r="W22" s="8" t="s">
        <v>93</v>
      </c>
      <c r="X22" s="6">
        <v>25</v>
      </c>
      <c r="Y22" s="6"/>
      <c r="Z22" s="6"/>
      <c r="AB22" s="8" t="s">
        <v>147</v>
      </c>
      <c r="AC22" s="6">
        <v>73</v>
      </c>
      <c r="AD22" s="6"/>
      <c r="AG22" s="8" t="s">
        <v>282</v>
      </c>
      <c r="AH22" s="6">
        <v>195</v>
      </c>
      <c r="AI22" s="6"/>
      <c r="AL22" s="8" t="s">
        <v>238</v>
      </c>
      <c r="AM22" s="6">
        <v>262</v>
      </c>
      <c r="AN22" s="6"/>
      <c r="AQ22" s="8" t="s">
        <v>164</v>
      </c>
      <c r="AR22" s="6">
        <v>576</v>
      </c>
      <c r="AS22" s="14">
        <f t="shared" si="6"/>
        <v>17</v>
      </c>
      <c r="AV22" s="8" t="s">
        <v>234</v>
      </c>
      <c r="AW22" s="6">
        <v>1103</v>
      </c>
      <c r="AX22" s="14">
        <f t="shared" si="7"/>
        <v>17</v>
      </c>
      <c r="BA22" s="8" t="s">
        <v>238</v>
      </c>
      <c r="BB22" s="6">
        <v>2167</v>
      </c>
      <c r="BC22" s="14">
        <f t="shared" si="8"/>
        <v>17</v>
      </c>
      <c r="BF22" s="8" t="s">
        <v>206</v>
      </c>
      <c r="BG22" s="6">
        <v>1290</v>
      </c>
      <c r="BH22" s="6"/>
    </row>
    <row r="23" spans="3:60" x14ac:dyDescent="0.35">
      <c r="C23" s="4" t="s">
        <v>238</v>
      </c>
      <c r="D23" s="6">
        <v>7517</v>
      </c>
      <c r="H23" s="8"/>
      <c r="I23" s="6"/>
      <c r="J23" s="6"/>
      <c r="M23" s="8"/>
      <c r="N23" s="6"/>
      <c r="O23" s="6"/>
      <c r="P23" s="6"/>
      <c r="Q23" s="6"/>
      <c r="R23" s="8"/>
      <c r="S23" s="6"/>
      <c r="T23" s="6"/>
      <c r="W23" s="8" t="s">
        <v>95</v>
      </c>
      <c r="X23" s="6">
        <v>23</v>
      </c>
      <c r="Y23" s="6"/>
      <c r="Z23" s="6"/>
      <c r="AB23" s="8" t="s">
        <v>236</v>
      </c>
      <c r="AC23" s="6">
        <v>71</v>
      </c>
      <c r="AD23" s="6"/>
      <c r="AG23" s="8" t="s">
        <v>236</v>
      </c>
      <c r="AH23" s="6">
        <v>135</v>
      </c>
      <c r="AI23" s="6"/>
      <c r="AL23" s="8" t="s">
        <v>95</v>
      </c>
      <c r="AM23" s="6">
        <v>249</v>
      </c>
      <c r="AN23" s="6"/>
      <c r="AQ23" s="8" t="s">
        <v>147</v>
      </c>
      <c r="AR23" s="6">
        <v>468</v>
      </c>
      <c r="AS23" s="14">
        <f t="shared" si="6"/>
        <v>18</v>
      </c>
      <c r="AV23" s="8" t="s">
        <v>65</v>
      </c>
      <c r="AW23" s="6">
        <v>1004</v>
      </c>
      <c r="AX23" s="14">
        <f t="shared" si="7"/>
        <v>18</v>
      </c>
      <c r="BA23" s="8" t="s">
        <v>206</v>
      </c>
      <c r="BB23" s="6">
        <v>1225</v>
      </c>
      <c r="BC23" s="6"/>
      <c r="BF23" s="8" t="s">
        <v>236</v>
      </c>
      <c r="BG23" s="6">
        <v>1262</v>
      </c>
      <c r="BH23" s="6"/>
    </row>
    <row r="24" spans="3:60" x14ac:dyDescent="0.35">
      <c r="C24" s="4" t="s">
        <v>61</v>
      </c>
      <c r="D24" s="6">
        <v>4947</v>
      </c>
      <c r="W24" t="s">
        <v>89</v>
      </c>
      <c r="X24">
        <v>23</v>
      </c>
      <c r="AB24" t="s">
        <v>212</v>
      </c>
      <c r="AC24">
        <v>55</v>
      </c>
      <c r="AG24" s="8" t="s">
        <v>95</v>
      </c>
      <c r="AH24" s="6">
        <v>131</v>
      </c>
      <c r="AL24" s="8" t="s">
        <v>147</v>
      </c>
      <c r="AM24" s="6">
        <v>233</v>
      </c>
      <c r="AQ24" s="8" t="s">
        <v>284</v>
      </c>
      <c r="AR24" s="6">
        <v>463</v>
      </c>
      <c r="AV24" s="8" t="s">
        <v>206</v>
      </c>
      <c r="AW24" s="6">
        <v>827</v>
      </c>
      <c r="BA24" s="8" t="s">
        <v>236</v>
      </c>
      <c r="BB24" s="6">
        <v>750</v>
      </c>
      <c r="BF24" s="8" t="s">
        <v>210</v>
      </c>
      <c r="BG24" s="6">
        <v>1231</v>
      </c>
    </row>
    <row r="25" spans="3:60" x14ac:dyDescent="0.35">
      <c r="C25" s="4" t="s">
        <v>164</v>
      </c>
      <c r="D25" s="6">
        <v>4650</v>
      </c>
      <c r="W25" t="s">
        <v>234</v>
      </c>
      <c r="X25">
        <v>15</v>
      </c>
      <c r="AB25" t="s">
        <v>238</v>
      </c>
      <c r="AC25">
        <v>53</v>
      </c>
      <c r="AG25" s="8" t="s">
        <v>238</v>
      </c>
      <c r="AH25" s="6">
        <v>121</v>
      </c>
      <c r="AL25" s="8" t="s">
        <v>206</v>
      </c>
      <c r="AM25" s="6">
        <v>178</v>
      </c>
      <c r="AQ25" s="8" t="s">
        <v>61</v>
      </c>
      <c r="AR25" s="6">
        <v>431</v>
      </c>
      <c r="AV25" s="8" t="s">
        <v>147</v>
      </c>
      <c r="AW25" s="6">
        <v>759</v>
      </c>
      <c r="BA25" s="8" t="s">
        <v>145</v>
      </c>
      <c r="BB25" s="6">
        <v>733</v>
      </c>
      <c r="BF25" s="8" t="s">
        <v>93</v>
      </c>
      <c r="BG25" s="6">
        <v>951</v>
      </c>
    </row>
    <row r="26" spans="3:60" x14ac:dyDescent="0.35">
      <c r="C26" s="4" t="s">
        <v>85</v>
      </c>
      <c r="D26" s="6">
        <v>4289</v>
      </c>
      <c r="W26" t="s">
        <v>282</v>
      </c>
      <c r="X26">
        <v>13</v>
      </c>
      <c r="AB26" t="s">
        <v>95</v>
      </c>
      <c r="AC26">
        <v>49</v>
      </c>
      <c r="AG26" s="8" t="s">
        <v>147</v>
      </c>
      <c r="AH26" s="6">
        <v>121</v>
      </c>
      <c r="AL26" s="8" t="s">
        <v>236</v>
      </c>
      <c r="AM26" s="6">
        <v>165</v>
      </c>
      <c r="AQ26" s="8" t="s">
        <v>234</v>
      </c>
      <c r="AR26" s="6">
        <v>423</v>
      </c>
      <c r="AV26" s="8" t="s">
        <v>236</v>
      </c>
      <c r="AW26" s="6">
        <v>550</v>
      </c>
      <c r="BA26" s="8" t="s">
        <v>147</v>
      </c>
      <c r="BB26" s="6">
        <v>638</v>
      </c>
      <c r="BF26" s="8" t="s">
        <v>176</v>
      </c>
      <c r="BG26" s="6">
        <v>905</v>
      </c>
    </row>
    <row r="27" spans="3:60" x14ac:dyDescent="0.35">
      <c r="C27" s="4" t="s">
        <v>206</v>
      </c>
      <c r="D27" s="6">
        <v>3987</v>
      </c>
      <c r="W27" t="s">
        <v>206</v>
      </c>
      <c r="X27">
        <v>18</v>
      </c>
      <c r="AB27" t="s">
        <v>234</v>
      </c>
      <c r="AC27">
        <v>30</v>
      </c>
      <c r="AG27" t="s">
        <v>206</v>
      </c>
      <c r="AH27">
        <v>72</v>
      </c>
      <c r="AL27" t="s">
        <v>284</v>
      </c>
      <c r="AM27">
        <v>155</v>
      </c>
      <c r="AQ27" s="8" t="s">
        <v>206</v>
      </c>
      <c r="AR27" s="6">
        <v>370</v>
      </c>
      <c r="AV27" t="s">
        <v>145</v>
      </c>
      <c r="AW27">
        <v>493</v>
      </c>
      <c r="BA27" t="s">
        <v>176</v>
      </c>
      <c r="BB27">
        <v>593</v>
      </c>
      <c r="BF27" s="8" t="s">
        <v>145</v>
      </c>
      <c r="BG27" s="6">
        <v>746</v>
      </c>
    </row>
    <row r="28" spans="3:60" x14ac:dyDescent="0.35">
      <c r="C28" s="4" t="s">
        <v>236</v>
      </c>
      <c r="D28" s="6">
        <v>3250</v>
      </c>
      <c r="W28" t="s">
        <v>85</v>
      </c>
      <c r="X28">
        <v>14</v>
      </c>
      <c r="AB28" t="s">
        <v>206</v>
      </c>
      <c r="AC28">
        <v>25</v>
      </c>
      <c r="AG28" t="s">
        <v>284</v>
      </c>
      <c r="AH28">
        <v>68</v>
      </c>
      <c r="AL28" t="s">
        <v>234</v>
      </c>
      <c r="AM28">
        <v>144</v>
      </c>
      <c r="AQ28" s="8" t="s">
        <v>282</v>
      </c>
      <c r="AR28" s="6">
        <v>322</v>
      </c>
      <c r="AV28" t="s">
        <v>184</v>
      </c>
      <c r="AW28">
        <v>395</v>
      </c>
      <c r="BA28" t="s">
        <v>210</v>
      </c>
      <c r="BB28">
        <v>543</v>
      </c>
      <c r="BF28" s="8" t="s">
        <v>184</v>
      </c>
      <c r="BG28" s="6">
        <v>590</v>
      </c>
    </row>
    <row r="29" spans="3:60" x14ac:dyDescent="0.35">
      <c r="C29" s="4" t="s">
        <v>147</v>
      </c>
      <c r="D29" s="6">
        <v>2789</v>
      </c>
      <c r="W29" t="s">
        <v>234</v>
      </c>
      <c r="X29">
        <v>10</v>
      </c>
      <c r="AB29" t="s">
        <v>284</v>
      </c>
      <c r="AC29">
        <v>13</v>
      </c>
      <c r="AG29" t="s">
        <v>234</v>
      </c>
      <c r="AH29">
        <v>55</v>
      </c>
      <c r="AL29" t="s">
        <v>184</v>
      </c>
      <c r="AM29">
        <v>97</v>
      </c>
      <c r="AQ29" t="s">
        <v>226</v>
      </c>
      <c r="AR29">
        <v>308</v>
      </c>
      <c r="AV29" t="s">
        <v>176</v>
      </c>
      <c r="AW29">
        <v>383</v>
      </c>
      <c r="BA29" t="s">
        <v>184</v>
      </c>
      <c r="BB29">
        <v>526</v>
      </c>
      <c r="BF29" s="4" t="s">
        <v>180</v>
      </c>
      <c r="BG29" s="6">
        <v>572</v>
      </c>
    </row>
    <row r="30" spans="3:60" x14ac:dyDescent="0.35">
      <c r="C30" s="4" t="s">
        <v>145</v>
      </c>
      <c r="D30" s="6">
        <v>2290</v>
      </c>
      <c r="AB30" t="s">
        <v>300</v>
      </c>
      <c r="AC30">
        <v>12</v>
      </c>
      <c r="AG30" t="s">
        <v>170</v>
      </c>
      <c r="AH30">
        <v>41</v>
      </c>
      <c r="AL30" t="s">
        <v>145</v>
      </c>
      <c r="AM30">
        <v>76</v>
      </c>
      <c r="AQ30" t="s">
        <v>236</v>
      </c>
      <c r="AR30">
        <v>289</v>
      </c>
      <c r="AV30" t="s">
        <v>284</v>
      </c>
      <c r="AW30">
        <v>362</v>
      </c>
      <c r="BA30" t="s">
        <v>65</v>
      </c>
      <c r="BB30">
        <v>434</v>
      </c>
      <c r="BF30" s="8" t="s">
        <v>147</v>
      </c>
      <c r="BG30" s="6">
        <v>451</v>
      </c>
    </row>
    <row r="31" spans="3:60" x14ac:dyDescent="0.35">
      <c r="C31" s="4" t="s">
        <v>210</v>
      </c>
      <c r="D31" s="6">
        <v>2197</v>
      </c>
      <c r="AB31" t="s">
        <v>184</v>
      </c>
      <c r="AC31">
        <v>12</v>
      </c>
      <c r="AG31" t="s">
        <v>184</v>
      </c>
      <c r="AH31">
        <v>38</v>
      </c>
      <c r="AL31" t="s">
        <v>224</v>
      </c>
      <c r="AM31">
        <v>69</v>
      </c>
      <c r="AQ31" t="s">
        <v>184</v>
      </c>
      <c r="AR31">
        <v>255</v>
      </c>
      <c r="AV31" t="s">
        <v>164</v>
      </c>
      <c r="AW31">
        <v>337</v>
      </c>
      <c r="BA31" t="s">
        <v>180</v>
      </c>
      <c r="BB31">
        <v>383</v>
      </c>
      <c r="BF31" s="8" t="s">
        <v>164</v>
      </c>
      <c r="BG31" s="6">
        <v>214</v>
      </c>
    </row>
    <row r="32" spans="3:60" x14ac:dyDescent="0.35">
      <c r="C32" s="4" t="s">
        <v>176</v>
      </c>
      <c r="D32" s="6">
        <v>2127</v>
      </c>
      <c r="AB32" t="s">
        <v>176</v>
      </c>
      <c r="AC32">
        <v>11</v>
      </c>
      <c r="AG32" t="s">
        <v>145</v>
      </c>
      <c r="AH32">
        <v>26</v>
      </c>
      <c r="AL32" t="s">
        <v>170</v>
      </c>
      <c r="AM32">
        <v>65</v>
      </c>
      <c r="AQ32" t="s">
        <v>145</v>
      </c>
      <c r="AR32">
        <v>216</v>
      </c>
      <c r="AV32" t="s">
        <v>61</v>
      </c>
      <c r="AW32">
        <v>292</v>
      </c>
      <c r="BA32" t="s">
        <v>164</v>
      </c>
      <c r="BB32">
        <v>239</v>
      </c>
      <c r="BF32" s="8" t="s">
        <v>170</v>
      </c>
      <c r="BG32" s="6">
        <v>185</v>
      </c>
    </row>
    <row r="33" spans="3:59" x14ac:dyDescent="0.35">
      <c r="C33" s="4" t="s">
        <v>184</v>
      </c>
      <c r="D33" s="6">
        <v>1913</v>
      </c>
      <c r="AB33" t="s">
        <v>228</v>
      </c>
      <c r="AC33">
        <v>10</v>
      </c>
      <c r="AG33" t="s">
        <v>176</v>
      </c>
      <c r="AH33">
        <v>26</v>
      </c>
      <c r="AL33" t="s">
        <v>176</v>
      </c>
      <c r="AM33">
        <v>60</v>
      </c>
      <c r="AQ33" t="s">
        <v>176</v>
      </c>
      <c r="AR33">
        <v>149</v>
      </c>
      <c r="AV33" t="s">
        <v>210</v>
      </c>
      <c r="AW33">
        <v>278</v>
      </c>
      <c r="BA33" t="s">
        <v>170</v>
      </c>
      <c r="BB33">
        <v>209</v>
      </c>
      <c r="BF33" s="8" t="s">
        <v>65</v>
      </c>
      <c r="BG33" s="6">
        <v>127</v>
      </c>
    </row>
    <row r="34" spans="3:59" x14ac:dyDescent="0.35">
      <c r="C34" s="4" t="s">
        <v>304</v>
      </c>
      <c r="D34" s="6">
        <v>1682</v>
      </c>
      <c r="AG34" t="s">
        <v>166</v>
      </c>
      <c r="AH34">
        <v>23</v>
      </c>
      <c r="AL34" t="s">
        <v>226</v>
      </c>
      <c r="AM34">
        <v>43</v>
      </c>
      <c r="AQ34" t="s">
        <v>170</v>
      </c>
      <c r="AR34">
        <v>127</v>
      </c>
      <c r="AV34" t="s">
        <v>180</v>
      </c>
      <c r="AW34">
        <v>221</v>
      </c>
      <c r="BA34" t="s">
        <v>284</v>
      </c>
      <c r="BB34">
        <v>157</v>
      </c>
      <c r="BF34" s="8" t="s">
        <v>61</v>
      </c>
      <c r="BG34" s="6">
        <v>68</v>
      </c>
    </row>
    <row r="35" spans="3:59" x14ac:dyDescent="0.35">
      <c r="C35" s="4" t="s">
        <v>180</v>
      </c>
      <c r="D35" s="6">
        <v>1344</v>
      </c>
      <c r="AG35" t="s">
        <v>180</v>
      </c>
      <c r="AH35">
        <v>17</v>
      </c>
      <c r="AL35" t="s">
        <v>210</v>
      </c>
      <c r="AM35">
        <v>33</v>
      </c>
      <c r="AQ35" t="s">
        <v>180</v>
      </c>
      <c r="AR35">
        <v>123</v>
      </c>
      <c r="AV35" t="s">
        <v>170</v>
      </c>
      <c r="AW35">
        <v>187</v>
      </c>
      <c r="BA35" t="s">
        <v>61</v>
      </c>
      <c r="BB35">
        <v>137</v>
      </c>
      <c r="BF35" s="8" t="s">
        <v>284</v>
      </c>
      <c r="BG35" s="6">
        <v>52</v>
      </c>
    </row>
    <row r="36" spans="3:59" x14ac:dyDescent="0.35">
      <c r="C36" s="4" t="s">
        <v>284</v>
      </c>
      <c r="D36" s="6">
        <v>1270</v>
      </c>
      <c r="AG36" t="s">
        <v>228</v>
      </c>
      <c r="AH36">
        <v>15</v>
      </c>
      <c r="AL36" t="s">
        <v>180</v>
      </c>
      <c r="AM36">
        <v>28</v>
      </c>
      <c r="AQ36" t="s">
        <v>210</v>
      </c>
      <c r="AR36">
        <v>112</v>
      </c>
      <c r="AV36" t="s">
        <v>282</v>
      </c>
      <c r="AW36">
        <v>170</v>
      </c>
      <c r="BA36" t="s">
        <v>294</v>
      </c>
      <c r="BB36">
        <v>54</v>
      </c>
      <c r="BF36" s="8" t="s">
        <v>182</v>
      </c>
      <c r="BG36" s="6">
        <v>52</v>
      </c>
    </row>
    <row r="37" spans="3:59" x14ac:dyDescent="0.35">
      <c r="C37" s="4" t="s">
        <v>282</v>
      </c>
      <c r="D37" s="6">
        <v>1176</v>
      </c>
      <c r="AG37" t="s">
        <v>294</v>
      </c>
      <c r="AH37">
        <v>10</v>
      </c>
      <c r="AL37" t="s">
        <v>228</v>
      </c>
      <c r="AM37">
        <v>22</v>
      </c>
      <c r="AQ37" t="s">
        <v>166</v>
      </c>
      <c r="AR37">
        <v>36</v>
      </c>
      <c r="AV37" t="s">
        <v>294</v>
      </c>
      <c r="AW37">
        <v>60</v>
      </c>
      <c r="BA37" t="s">
        <v>228</v>
      </c>
      <c r="BB37">
        <v>50</v>
      </c>
      <c r="BF37" s="8" t="s">
        <v>166</v>
      </c>
      <c r="BG37" s="6">
        <v>37</v>
      </c>
    </row>
    <row r="38" spans="3:59" x14ac:dyDescent="0.35">
      <c r="C38" s="4" t="s">
        <v>170</v>
      </c>
      <c r="D38" s="6">
        <v>814</v>
      </c>
      <c r="AG38" t="s">
        <v>226</v>
      </c>
      <c r="AH38">
        <v>11</v>
      </c>
      <c r="AL38" t="s">
        <v>304</v>
      </c>
      <c r="AM38">
        <v>17</v>
      </c>
      <c r="AQ38" t="s">
        <v>228</v>
      </c>
      <c r="AR38">
        <v>35</v>
      </c>
      <c r="AV38" t="s">
        <v>166</v>
      </c>
      <c r="AW38">
        <v>51</v>
      </c>
      <c r="BA38" t="s">
        <v>282</v>
      </c>
      <c r="BB38">
        <v>49</v>
      </c>
      <c r="BF38" s="8" t="s">
        <v>294</v>
      </c>
      <c r="BG38" s="6">
        <v>33</v>
      </c>
    </row>
    <row r="39" spans="3:59" x14ac:dyDescent="0.35">
      <c r="C39" s="4" t="s">
        <v>228</v>
      </c>
      <c r="D39" s="6">
        <v>209</v>
      </c>
      <c r="AL39" t="s">
        <v>294</v>
      </c>
      <c r="AM39">
        <v>14</v>
      </c>
      <c r="AQ39" t="s">
        <v>294</v>
      </c>
      <c r="AR39">
        <v>28</v>
      </c>
      <c r="AV39" t="s">
        <v>228</v>
      </c>
      <c r="AW39">
        <v>38</v>
      </c>
      <c r="BA39" t="s">
        <v>182</v>
      </c>
      <c r="BB39">
        <v>47</v>
      </c>
      <c r="BF39" s="8" t="s">
        <v>198</v>
      </c>
      <c r="BG39" s="6">
        <v>20</v>
      </c>
    </row>
    <row r="40" spans="3:59" x14ac:dyDescent="0.35">
      <c r="C40" s="4" t="s">
        <v>166</v>
      </c>
      <c r="D40" s="6">
        <v>202</v>
      </c>
      <c r="AL40" t="s">
        <v>300</v>
      </c>
      <c r="AM40">
        <v>10</v>
      </c>
      <c r="AQ40" t="s">
        <v>182</v>
      </c>
      <c r="AR40">
        <v>22</v>
      </c>
      <c r="AV40" t="s">
        <v>182</v>
      </c>
      <c r="AW40">
        <v>37</v>
      </c>
      <c r="BA40" t="s">
        <v>166</v>
      </c>
      <c r="BB40">
        <v>45</v>
      </c>
      <c r="BF40" s="8" t="s">
        <v>228</v>
      </c>
      <c r="BG40" s="6">
        <v>16</v>
      </c>
    </row>
    <row r="41" spans="3:59" x14ac:dyDescent="0.35">
      <c r="C41" s="4" t="s">
        <v>294</v>
      </c>
      <c r="D41" s="6">
        <v>199</v>
      </c>
      <c r="AL41" t="s">
        <v>166</v>
      </c>
      <c r="AM41">
        <v>10</v>
      </c>
      <c r="AV41" t="s">
        <v>198</v>
      </c>
      <c r="AW41">
        <v>15</v>
      </c>
      <c r="BF41" s="8" t="s">
        <v>282</v>
      </c>
      <c r="BG41" s="6">
        <v>15</v>
      </c>
    </row>
    <row r="42" spans="3:59" x14ac:dyDescent="0.35">
      <c r="C42" s="4" t="s">
        <v>182</v>
      </c>
      <c r="D42" s="6">
        <v>158</v>
      </c>
      <c r="AV42" t="s">
        <v>298</v>
      </c>
      <c r="AW42">
        <v>14</v>
      </c>
      <c r="BF42" s="8" t="s">
        <v>188</v>
      </c>
      <c r="BG42" s="6">
        <v>10</v>
      </c>
    </row>
    <row r="43" spans="3:59" x14ac:dyDescent="0.35">
      <c r="C43" s="4" t="s">
        <v>198</v>
      </c>
      <c r="D43" s="6">
        <v>51</v>
      </c>
      <c r="BF43" s="8"/>
      <c r="BG43" s="6"/>
    </row>
    <row r="44" spans="3:59" x14ac:dyDescent="0.35">
      <c r="C44" s="4" t="s">
        <v>300</v>
      </c>
      <c r="D44" s="6">
        <v>22</v>
      </c>
      <c r="BF44" s="8"/>
      <c r="BG44" s="6"/>
    </row>
    <row r="45" spans="3:59" x14ac:dyDescent="0.35">
      <c r="C45" s="4" t="s">
        <v>298</v>
      </c>
      <c r="D45" s="6">
        <v>14</v>
      </c>
      <c r="BF45" s="8"/>
      <c r="BG45" s="6"/>
    </row>
    <row r="46" spans="3:59" x14ac:dyDescent="0.35">
      <c r="C46" s="4" t="s">
        <v>188</v>
      </c>
      <c r="D46" s="6">
        <v>10</v>
      </c>
      <c r="BF46" s="8"/>
      <c r="BG46" s="6"/>
    </row>
    <row r="47" spans="3:59" x14ac:dyDescent="0.35">
      <c r="C47" s="4"/>
      <c r="D47" s="6"/>
      <c r="BF47" s="8"/>
      <c r="BG47" s="6"/>
    </row>
    <row r="48" spans="3:59" x14ac:dyDescent="0.35">
      <c r="C48" s="4"/>
      <c r="D48" s="6"/>
      <c r="BF48" s="8"/>
      <c r="BG48" s="6"/>
    </row>
    <row r="49" spans="58:59" x14ac:dyDescent="0.35">
      <c r="BF49" s="4"/>
      <c r="BG49" s="6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22C6E-BB85-4B0E-850B-5D873A6A1044}">
  <sheetPr codeName="Sheet32">
    <tabColor theme="6" tint="-0.249977111117893"/>
    <pageSetUpPr fitToPage="1"/>
  </sheetPr>
  <dimension ref="A1:M26"/>
  <sheetViews>
    <sheetView showGridLines="0" topLeftCell="C3" zoomScale="160" zoomScaleNormal="160" workbookViewId="0">
      <selection activeCell="B3" sqref="B3:M26"/>
    </sheetView>
  </sheetViews>
  <sheetFormatPr defaultRowHeight="14.5" x14ac:dyDescent="0.35"/>
  <cols>
    <col min="2" max="13" width="10.54296875" customWidth="1"/>
  </cols>
  <sheetData>
    <row r="1" spans="1:13" x14ac:dyDescent="0.35">
      <c r="B1" s="50" t="s">
        <v>346</v>
      </c>
      <c r="C1" s="51" cm="1">
        <f t="array" ref="C1:M1">TRANSPOSE('Death Totals 2018-2021'!I2:I12)</f>
        <v>1879703</v>
      </c>
      <c r="D1" s="51">
        <v>7798370</v>
      </c>
      <c r="E1" s="51">
        <v>20100339</v>
      </c>
      <c r="F1" s="51">
        <v>20994345</v>
      </c>
      <c r="G1" s="51">
        <v>22487065</v>
      </c>
      <c r="H1" s="51">
        <v>20690288</v>
      </c>
      <c r="I1" s="51">
        <v>21090497</v>
      </c>
      <c r="J1" s="51">
        <v>21873773</v>
      </c>
      <c r="K1" s="51">
        <v>16246231</v>
      </c>
      <c r="L1" s="51">
        <v>8659334</v>
      </c>
      <c r="M1" s="51">
        <v>4218810</v>
      </c>
    </row>
    <row r="2" spans="1:13" ht="15" thickBot="1" x14ac:dyDescent="0.4">
      <c r="B2" s="50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</row>
    <row r="3" spans="1:13" ht="15" thickBot="1" x14ac:dyDescent="0.4">
      <c r="A3" s="6"/>
      <c r="B3" t="s">
        <v>345</v>
      </c>
      <c r="C3" s="53" cm="1">
        <f t="array" ref="C3:M3">TRANSPOSE('Death Totals 2018-2021'!H2:H12)</f>
        <v>9399</v>
      </c>
      <c r="D3" s="53">
        <v>1587</v>
      </c>
      <c r="E3" s="53">
        <v>2369</v>
      </c>
      <c r="F3" s="53">
        <v>8146</v>
      </c>
      <c r="G3" s="53">
        <v>17980</v>
      </c>
      <c r="H3" s="53">
        <v>29004</v>
      </c>
      <c r="I3" s="53">
        <v>63807</v>
      </c>
      <c r="J3" s="53">
        <v>146563</v>
      </c>
      <c r="K3" s="53">
        <v>230867</v>
      </c>
      <c r="L3" s="53">
        <v>328017</v>
      </c>
      <c r="M3" s="53">
        <v>542962</v>
      </c>
    </row>
    <row r="4" spans="1:13" ht="31" x14ac:dyDescent="0.7">
      <c r="B4" s="81" t="s">
        <v>739</v>
      </c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</row>
    <row r="5" spans="1:13" ht="16" thickBot="1" x14ac:dyDescent="0.4">
      <c r="B5" s="18" t="s">
        <v>334</v>
      </c>
      <c r="C5" s="17" t="s">
        <v>335</v>
      </c>
      <c r="D5" s="17" t="s">
        <v>15</v>
      </c>
      <c r="E5" s="17" t="s">
        <v>336</v>
      </c>
      <c r="F5" s="17" t="s">
        <v>337</v>
      </c>
      <c r="G5" s="17" t="s">
        <v>338</v>
      </c>
      <c r="H5" s="17" t="s">
        <v>339</v>
      </c>
      <c r="I5" s="17" t="s">
        <v>340</v>
      </c>
      <c r="J5" s="17" t="s">
        <v>341</v>
      </c>
      <c r="K5" s="17" t="s">
        <v>342</v>
      </c>
      <c r="L5" s="17" t="s">
        <v>343</v>
      </c>
      <c r="M5" s="17" t="s">
        <v>344</v>
      </c>
    </row>
    <row r="6" spans="1:13" ht="22.15" customHeight="1" x14ac:dyDescent="0.35">
      <c r="B6" s="79">
        <v>1</v>
      </c>
      <c r="C6" s="15" t="str">
        <f>'Top COD by Age Prep Female 2018'!G6</f>
        <v>Perinatal period</v>
      </c>
      <c r="D6" s="20" t="str">
        <f>'Top COD by Age Prep Female 2018'!L6</f>
        <v>Accidents</v>
      </c>
      <c r="E6" s="20" t="str">
        <f>'Top COD by Age Prep Female 2018'!Q6</f>
        <v>Accidents</v>
      </c>
      <c r="F6" s="20" t="str">
        <f>'Top COD by Age Prep Female 2018'!V6</f>
        <v>Accidents</v>
      </c>
      <c r="G6" s="20" t="str">
        <f>'Top COD by Age Prep Female 2018'!AA6</f>
        <v>Accidents</v>
      </c>
      <c r="H6" s="20" t="str">
        <f>'Top COD by Age Prep Female 2018'!AF6</f>
        <v>Accidents</v>
      </c>
      <c r="I6" s="27" t="str">
        <f>'Top COD by Age Prep Female 2018'!AK6</f>
        <v>Cancer</v>
      </c>
      <c r="J6" s="27" t="str">
        <f>'Top COD by Age Prep Female 2018'!AP6</f>
        <v>Cancer</v>
      </c>
      <c r="K6" s="27" t="str">
        <f>'Top COD by Age Prep Female 2018'!AU6</f>
        <v>Cancer</v>
      </c>
      <c r="L6" s="27" t="str">
        <f>'Top COD by Age Prep Female 2018'!AZ6</f>
        <v>Cancer</v>
      </c>
      <c r="M6" s="22" t="str">
        <f>'Top COD by Age Prep Female 2018'!BE6</f>
        <v>Heart disease</v>
      </c>
    </row>
    <row r="7" spans="1:13" ht="15" customHeight="1" thickBot="1" x14ac:dyDescent="0.4">
      <c r="B7" s="82"/>
      <c r="C7" s="16">
        <f>'Top COD by Age Prep Female 2018'!I6</f>
        <v>4569</v>
      </c>
      <c r="D7" s="21">
        <f>'Top COD by Age Prep Female 2018'!N6</f>
        <v>466</v>
      </c>
      <c r="E7" s="21">
        <f>'Top COD by Age Prep Female 2018'!S6</f>
        <v>563</v>
      </c>
      <c r="F7" s="21">
        <f>'Top COD by Age Prep Female 2018'!X6</f>
        <v>3419</v>
      </c>
      <c r="G7" s="21">
        <f>'Top COD by Age Prep Female 2018'!AC6</f>
        <v>6500</v>
      </c>
      <c r="H7" s="21">
        <f>'Top COD by Age Prep Female 2018'!AH6</f>
        <v>6435</v>
      </c>
      <c r="I7" s="26">
        <f>'Top COD by Age Prep Female 2018'!AM6</f>
        <v>19388</v>
      </c>
      <c r="J7" s="26">
        <f>'Top COD by Age Prep Female 2018'!AR6</f>
        <v>52058</v>
      </c>
      <c r="K7" s="26">
        <f>'Top COD by Age Prep Female 2018'!AW6</f>
        <v>75739</v>
      </c>
      <c r="L7" s="26">
        <f>'Top COD by Age Prep Female 2018'!BB6</f>
        <v>74047</v>
      </c>
      <c r="M7" s="23">
        <f>'Top COD by Age Prep Female 2018'!BG6</f>
        <v>150257</v>
      </c>
    </row>
    <row r="8" spans="1:13" ht="22.15" customHeight="1" x14ac:dyDescent="0.35">
      <c r="B8" s="79">
        <v>2</v>
      </c>
      <c r="C8" s="56" t="str">
        <f>'Top COD by Age Prep Female 2018'!G7</f>
        <v>Congenital anomalies</v>
      </c>
      <c r="D8" s="15" t="str">
        <f>'Top COD by Age Prep Female 2018'!L7</f>
        <v>Congenital anomalies</v>
      </c>
      <c r="E8" s="25" t="str">
        <f>'Top COD by Age Prep Female 2018'!Q7</f>
        <v>Cancer</v>
      </c>
      <c r="F8" s="35" t="str">
        <f>'Top COD by Age Prep Female 2018'!V7</f>
        <v>Suicide</v>
      </c>
      <c r="G8" s="27" t="str">
        <f>'Top COD by Age Prep Female 2018'!AA7</f>
        <v>Cancer</v>
      </c>
      <c r="H8" s="27" t="str">
        <f>'Top COD by Age Prep Female 2018'!AF7</f>
        <v>Cancer</v>
      </c>
      <c r="I8" s="24" t="str">
        <f>'Top COD by Age Prep Female 2018'!AK7</f>
        <v>Heart disease</v>
      </c>
      <c r="J8" s="24" t="str">
        <f>'Top COD by Age Prep Female 2018'!AP7</f>
        <v>Heart disease</v>
      </c>
      <c r="K8" s="22" t="str">
        <f>'Top COD by Age Prep Female 2018'!AU7</f>
        <v>Heart disease</v>
      </c>
      <c r="L8" s="22" t="str">
        <f>'Top COD by Age Prep Female 2018'!AZ7</f>
        <v>Heart disease</v>
      </c>
      <c r="M8" s="15" t="str">
        <f>'Top COD by Age Prep Female 2018'!BE7</f>
        <v>Alzheimers</v>
      </c>
    </row>
    <row r="9" spans="1:13" ht="15" customHeight="1" thickBot="1" x14ac:dyDescent="0.4">
      <c r="B9" s="82"/>
      <c r="C9" s="57">
        <f>'Top COD by Age Prep Female 2018'!I7</f>
        <v>2117</v>
      </c>
      <c r="D9" s="16">
        <f>'Top COD by Age Prep Female 2018'!N7</f>
        <v>174</v>
      </c>
      <c r="E9" s="26">
        <f>'Top COD by Age Prep Female 2018'!S7</f>
        <v>395</v>
      </c>
      <c r="F9" s="34">
        <f>'Top COD by Age Prep Female 2018'!X7</f>
        <v>1222</v>
      </c>
      <c r="G9" s="26">
        <f>'Top COD by Age Prep Female 2018'!AC7</f>
        <v>1946</v>
      </c>
      <c r="H9" s="26">
        <f>'Top COD by Age Prep Female 2018'!AH7</f>
        <v>6084</v>
      </c>
      <c r="I9" s="23">
        <f>'Top COD by Age Prep Female 2018'!AM7</f>
        <v>9599</v>
      </c>
      <c r="J9" s="23">
        <f>'Top COD by Age Prep Female 2018'!AR7</f>
        <v>24682</v>
      </c>
      <c r="K9" s="23">
        <f>'Top COD by Age Prep Female 2018'!AW7</f>
        <v>42469</v>
      </c>
      <c r="L9" s="23">
        <f>'Top COD by Age Prep Female 2018'!BB7</f>
        <v>68863</v>
      </c>
      <c r="M9" s="16">
        <f>'Top COD by Age Prep Female 2018'!BG7</f>
        <v>58489</v>
      </c>
    </row>
    <row r="10" spans="1:13" ht="22.15" customHeight="1" x14ac:dyDescent="0.35">
      <c r="B10" s="79">
        <v>3</v>
      </c>
      <c r="C10" s="20" t="str">
        <f>'Top COD by Age Prep Female 2018'!G8</f>
        <v>Accidents</v>
      </c>
      <c r="D10" s="27" t="str">
        <f>'Top COD by Age Prep Female 2018'!L8</f>
        <v>Cancer</v>
      </c>
      <c r="E10" s="35" t="str">
        <f>'Top COD by Age Prep Female 2018'!Q8</f>
        <v>Suicide</v>
      </c>
      <c r="F10" s="28" t="str">
        <f>'Top COD by Age Prep Female 2018'!V8</f>
        <v>Homicide</v>
      </c>
      <c r="G10" s="35" t="str">
        <f>'Top COD by Age Prep Female 2018'!AA8</f>
        <v>Suicide</v>
      </c>
      <c r="H10" s="24" t="str">
        <f>'Top COD by Age Prep Female 2018'!AF8</f>
        <v>Heart disease</v>
      </c>
      <c r="I10" s="20" t="str">
        <f>'Top COD by Age Prep Female 2018'!AK8</f>
        <v>Accidents</v>
      </c>
      <c r="J10" s="36" t="str">
        <f>'Top COD by Age Prep Female 2018'!AP8</f>
        <v>Chronic lower respiratory disease</v>
      </c>
      <c r="K10" s="36" t="str">
        <f>'Top COD by Age Prep Female 2018'!AU8</f>
        <v>Chronic lower respiratory disease</v>
      </c>
      <c r="L10" s="36" t="str">
        <f>'Top COD by Age Prep Female 2018'!AZ8</f>
        <v>Chronic lower respiratory disease</v>
      </c>
      <c r="M10" s="27" t="str">
        <f>'Top COD by Age Prep Female 2018'!BE8</f>
        <v>Cancer</v>
      </c>
    </row>
    <row r="11" spans="1:13" ht="15" customHeight="1" thickBot="1" x14ac:dyDescent="0.4">
      <c r="B11" s="82"/>
      <c r="C11" s="21">
        <f>'Top COD by Age Prep Female 2018'!I8</f>
        <v>479</v>
      </c>
      <c r="D11" s="26">
        <f>'Top COD by Age Prep Female 2018'!N8</f>
        <v>143</v>
      </c>
      <c r="E11" s="34">
        <f>'Top COD by Age Prep Female 2018'!S8</f>
        <v>211</v>
      </c>
      <c r="F11" s="29">
        <f>'Top COD by Age Prep Female 2018'!X8</f>
        <v>686</v>
      </c>
      <c r="G11" s="34">
        <f>'Top COD by Age Prep Female 2018'!AC8</f>
        <v>1670</v>
      </c>
      <c r="H11" s="23">
        <f>'Top COD by Age Prep Female 2018'!AH8</f>
        <v>3313</v>
      </c>
      <c r="I11" s="21">
        <f>'Top COD by Age Prep Female 2018'!AM8</f>
        <v>6926</v>
      </c>
      <c r="J11" s="16">
        <f>'Top COD by Age Prep Female 2018'!AR8</f>
        <v>9154</v>
      </c>
      <c r="K11" s="16">
        <f>'Top COD by Age Prep Female 2018'!AW8</f>
        <v>18810</v>
      </c>
      <c r="L11" s="16">
        <f>'Top COD by Age Prep Female 2018'!BB8</f>
        <v>27008</v>
      </c>
      <c r="M11" s="26">
        <f>'Top COD by Age Prep Female 2018'!BG8</f>
        <v>53378</v>
      </c>
    </row>
    <row r="12" spans="1:13" ht="22.15" customHeight="1" x14ac:dyDescent="0.35">
      <c r="B12" s="79">
        <v>4</v>
      </c>
      <c r="C12" s="22" t="str">
        <f>'Top COD by Age Prep Female 2018'!G9</f>
        <v>Heart disease</v>
      </c>
      <c r="D12" s="28" t="str">
        <f>'Top COD by Age Prep Female 2018'!L9</f>
        <v>Homicide</v>
      </c>
      <c r="E12" s="15" t="str">
        <f>'Top COD by Age Prep Female 2018'!Q9</f>
        <v>Congenital anomalies</v>
      </c>
      <c r="F12" s="27" t="str">
        <f>'Top COD by Age Prep Female 2018'!V9</f>
        <v>Cancer</v>
      </c>
      <c r="G12" s="24" t="str">
        <f>'Top COD by Age Prep Female 2018'!AA9</f>
        <v>Heart disease</v>
      </c>
      <c r="H12" s="35" t="str">
        <f>'Top COD by Age Prep Female 2018'!AF9</f>
        <v>Suicide</v>
      </c>
      <c r="I12" s="15" t="str">
        <f>'Top COD by Age Prep Female 2018'!AK9</f>
        <v>Liver disease</v>
      </c>
      <c r="J12" s="20" t="str">
        <f>'Top COD by Age Prep Female 2018'!AP9</f>
        <v>Accidents</v>
      </c>
      <c r="K12" s="15" t="str">
        <f>'Top COD by Age Prep Female 2018'!AU9</f>
        <v>Stroke</v>
      </c>
      <c r="L12" s="15" t="str">
        <f>'Top COD by Age Prep Female 2018'!AZ9</f>
        <v>Stroke</v>
      </c>
      <c r="M12" s="15" t="str">
        <f>'Top COD by Age Prep Female 2018'!BE9</f>
        <v>Stroke</v>
      </c>
    </row>
    <row r="13" spans="1:13" ht="15" customHeight="1" thickBot="1" x14ac:dyDescent="0.4">
      <c r="B13" s="82"/>
      <c r="C13" s="23">
        <f>'Top COD by Age Prep Female 2018'!I9</f>
        <v>139</v>
      </c>
      <c r="D13" s="29">
        <f>'Top COD by Age Prep Female 2018'!N9</f>
        <v>142</v>
      </c>
      <c r="E13" s="16">
        <f>'Top COD by Age Prep Female 2018'!S9</f>
        <v>190</v>
      </c>
      <c r="F13" s="26">
        <f>'Top COD by Age Prep Female 2018'!X9</f>
        <v>516</v>
      </c>
      <c r="G13" s="23">
        <f>'Top COD by Age Prep Female 2018'!AC9</f>
        <v>1220</v>
      </c>
      <c r="H13" s="34">
        <f>'Top COD by Age Prep Female 2018'!AH9</f>
        <v>1742</v>
      </c>
      <c r="I13" s="16">
        <f>'Top COD by Age Prep Female 2018'!AM9</f>
        <v>2825</v>
      </c>
      <c r="J13" s="21">
        <f>'Top COD by Age Prep Female 2018'!AR9</f>
        <v>7171</v>
      </c>
      <c r="K13" s="16">
        <f>'Top COD by Age Prep Female 2018'!AW9</f>
        <v>10775</v>
      </c>
      <c r="L13" s="16">
        <f>'Top COD by Age Prep Female 2018'!BB9</f>
        <v>21464</v>
      </c>
      <c r="M13" s="16">
        <f>'Top COD by Age Prep Female 2018'!BG9</f>
        <v>43954</v>
      </c>
    </row>
    <row r="14" spans="1:13" ht="22.15" customHeight="1" x14ac:dyDescent="0.35">
      <c r="B14" s="79">
        <v>5</v>
      </c>
      <c r="C14" s="28" t="str">
        <f>'Top COD by Age Prep Female 2018'!G10</f>
        <v>Homicide</v>
      </c>
      <c r="D14" s="22" t="str">
        <f>'Top COD by Age Prep Female 2018'!L10</f>
        <v>Heart disease</v>
      </c>
      <c r="E14" s="28" t="str">
        <f>'Top COD by Age Prep Female 2018'!Q10</f>
        <v>Homicide</v>
      </c>
      <c r="F14" s="24" t="str">
        <f>'Top COD by Age Prep Female 2018'!V10</f>
        <v>Heart disease</v>
      </c>
      <c r="G14" s="28" t="str">
        <f>'Top COD by Age Prep Female 2018'!AA10</f>
        <v>Homicide</v>
      </c>
      <c r="H14" s="15" t="str">
        <f>'Top COD by Age Prep Female 2018'!AF10</f>
        <v>Liver disease</v>
      </c>
      <c r="I14" s="15" t="str">
        <f>'Top COD by Age Prep Female 2018'!AK10</f>
        <v>Diabetes</v>
      </c>
      <c r="J14" s="15" t="str">
        <f>'Top COD by Age Prep Female 2018'!AP10</f>
        <v>Diabetes</v>
      </c>
      <c r="K14" s="15" t="str">
        <f>'Top COD by Age Prep Female 2018'!AU10</f>
        <v>Diabetes</v>
      </c>
      <c r="L14" s="15" t="str">
        <f>'Top COD by Age Prep Female 2018'!AZ10</f>
        <v>Alzheimers</v>
      </c>
      <c r="M14" s="36" t="str">
        <f>'Top COD by Age Prep Female 2018'!BE10</f>
        <v>Chronic lower respiratory disease</v>
      </c>
    </row>
    <row r="15" spans="1:13" ht="15" customHeight="1" thickBot="1" x14ac:dyDescent="0.4">
      <c r="B15" s="80"/>
      <c r="C15" s="29">
        <f>'Top COD by Age Prep Female 2018'!I10</f>
        <v>115</v>
      </c>
      <c r="D15" s="23">
        <f>'Top COD by Age Prep Female 2018'!N10</f>
        <v>57</v>
      </c>
      <c r="E15" s="29">
        <f>'Top COD by Age Prep Female 2018'!S10</f>
        <v>126</v>
      </c>
      <c r="F15" s="23">
        <f>'Top COD by Age Prep Female 2018'!X10</f>
        <v>291</v>
      </c>
      <c r="G15" s="29">
        <f>'Top COD by Age Prep Female 2018'!AC10</f>
        <v>872</v>
      </c>
      <c r="H15" s="16">
        <f>'Top COD by Age Prep Female 2018'!AH10</f>
        <v>1171</v>
      </c>
      <c r="I15" s="16">
        <f>'Top COD by Age Prep Female 2018'!AM10</f>
        <v>2364</v>
      </c>
      <c r="J15" s="16">
        <f>'Top COD by Age Prep Female 2018'!AR10</f>
        <v>5530</v>
      </c>
      <c r="K15" s="16">
        <f>'Top COD by Age Prep Female 2018'!AW10</f>
        <v>8887</v>
      </c>
      <c r="L15" s="16">
        <f>'Top COD by Age Prep Female 2018'!BB10</f>
        <v>20450</v>
      </c>
      <c r="M15" s="16">
        <f>'Top COD by Age Prep Female 2018'!BG10</f>
        <v>26645</v>
      </c>
    </row>
    <row r="16" spans="1:13" ht="22.15" customHeight="1" x14ac:dyDescent="0.35">
      <c r="B16" s="79">
        <v>6</v>
      </c>
      <c r="C16" s="15" t="str">
        <f>'Top COD by Age Prep Female 2018'!G11</f>
        <v>Flu/pneumonia</v>
      </c>
      <c r="D16" s="15" t="str">
        <f>'Top COD by Age Prep Female 2018'!L11</f>
        <v>Flu/pneumonia</v>
      </c>
      <c r="E16" s="24" t="str">
        <f>'Top COD by Age Prep Female 2018'!Q11</f>
        <v>Heart disease</v>
      </c>
      <c r="F16" s="15" t="str">
        <f>'Top COD by Age Prep Female 2018'!V11</f>
        <v>Pregnancy-related</v>
      </c>
      <c r="G16" s="15" t="str">
        <f>'Top COD by Age Prep Female 2018'!AA11</f>
        <v>Liver disease</v>
      </c>
      <c r="H16" s="15" t="str">
        <f>'Top COD by Age Prep Female 2018'!AF11</f>
        <v>Diabetes</v>
      </c>
      <c r="I16" s="15" t="str">
        <f>'Top COD by Age Prep Female 2018'!AK11</f>
        <v>Stroke</v>
      </c>
      <c r="J16" s="15" t="str">
        <f>'Top COD by Age Prep Female 2018'!AP11</f>
        <v>Stroke</v>
      </c>
      <c r="K16" s="20" t="str">
        <f>'Top COD by Age Prep Female 2018'!AU11</f>
        <v>Accidents</v>
      </c>
      <c r="L16" s="15" t="str">
        <f>'Top COD by Age Prep Female 2018'!AZ11</f>
        <v>Diabetes</v>
      </c>
      <c r="M16" s="15" t="str">
        <f>'Top COD by Age Prep Female 2018'!BE11</f>
        <v>Flu/pneumonia</v>
      </c>
    </row>
    <row r="17" spans="2:13" ht="15" customHeight="1" thickBot="1" x14ac:dyDescent="0.4">
      <c r="B17" s="80"/>
      <c r="C17" s="16">
        <f>'Top COD by Age Prep Female 2018'!I11</f>
        <v>74</v>
      </c>
      <c r="D17" s="16">
        <f>'Top COD by Age Prep Female 2018'!N11</f>
        <v>53</v>
      </c>
      <c r="E17" s="23">
        <f>'Top COD by Age Prep Female 2018'!S11</f>
        <v>78</v>
      </c>
      <c r="F17" s="16">
        <f>'Top COD by Age Prep Female 2018'!X11</f>
        <v>151</v>
      </c>
      <c r="G17" s="16">
        <f>'Top COD by Age Prep Female 2018'!AC11</f>
        <v>424</v>
      </c>
      <c r="H17" s="16">
        <f>'Top COD by Age Prep Female 2018'!AH11</f>
        <v>860</v>
      </c>
      <c r="I17" s="16">
        <f>'Top COD by Age Prep Female 2018'!AM11</f>
        <v>2183</v>
      </c>
      <c r="J17" s="16">
        <f>'Top COD by Age Prep Female 2018'!AR11</f>
        <v>5438</v>
      </c>
      <c r="K17" s="21">
        <f>'Top COD by Age Prep Female 2018'!AW11</f>
        <v>5460</v>
      </c>
      <c r="L17" s="16">
        <f>'Top COD by Age Prep Female 2018'!BB11</f>
        <v>9622</v>
      </c>
      <c r="M17" s="16">
        <f>'Top COD by Age Prep Female 2018'!BG11</f>
        <v>14488</v>
      </c>
    </row>
    <row r="18" spans="2:13" ht="22.15" customHeight="1" x14ac:dyDescent="0.35">
      <c r="B18" s="79">
        <v>7</v>
      </c>
      <c r="C18" s="15" t="str">
        <f>'Top COD by Age Prep Female 2018'!G12</f>
        <v>Septicemia</v>
      </c>
      <c r="D18" s="15" t="str">
        <f>'Top COD by Age Prep Female 2018'!L12</f>
        <v>Septicemia</v>
      </c>
      <c r="E18" s="15" t="str">
        <f>'Top COD by Age Prep Female 2018'!Q12</f>
        <v>Flu/pneumonia</v>
      </c>
      <c r="F18" s="15" t="str">
        <f>'Top COD by Age Prep Female 2018'!V12</f>
        <v>Congenital anomalies</v>
      </c>
      <c r="G18" s="15" t="str">
        <f>'Top COD by Age Prep Female 2018'!AA12</f>
        <v>Pregnancy-related</v>
      </c>
      <c r="H18" s="15" t="str">
        <f>'Top COD by Age Prep Female 2018'!AF12</f>
        <v>Stroke</v>
      </c>
      <c r="I18" s="35" t="str">
        <f>'Top COD by Age Prep Female 2018'!AK12</f>
        <v>Suicide</v>
      </c>
      <c r="J18" s="15" t="str">
        <f>'Top COD by Age Prep Female 2018'!AP12</f>
        <v>Liver disease</v>
      </c>
      <c r="K18" s="15" t="str">
        <f>'Top COD by Age Prep Female 2018'!AU12</f>
        <v>Kidney disease</v>
      </c>
      <c r="L18" s="20" t="str">
        <f>'Top COD by Age Prep Female 2018'!AZ12</f>
        <v>Accidents</v>
      </c>
      <c r="M18" s="20" t="str">
        <f>'Top COD by Age Prep Female 2018'!BE12</f>
        <v>Accidents</v>
      </c>
    </row>
    <row r="19" spans="2:13" ht="15" customHeight="1" thickBot="1" x14ac:dyDescent="0.4">
      <c r="B19" s="80"/>
      <c r="C19" s="16">
        <f>'Top COD by Age Prep Female 2018'!I12</f>
        <v>66</v>
      </c>
      <c r="D19" s="16">
        <f>'Top COD by Age Prep Female 2018'!N12</f>
        <v>33</v>
      </c>
      <c r="E19" s="16">
        <f>'Top COD by Age Prep Female 2018'!S12</f>
        <v>67</v>
      </c>
      <c r="F19" s="16">
        <f>'Top COD by Age Prep Female 2018'!X12</f>
        <v>133</v>
      </c>
      <c r="G19" s="16">
        <f>'Top COD by Age Prep Female 2018'!AC12</f>
        <v>421</v>
      </c>
      <c r="H19" s="16">
        <f>'Top COD by Age Prep Female 2018'!AH12</f>
        <v>742</v>
      </c>
      <c r="I19" s="34">
        <f>'Top COD by Age Prep Female 2018'!AM12</f>
        <v>2143</v>
      </c>
      <c r="J19" s="16">
        <f>'Top COD by Age Prep Female 2018'!AR12</f>
        <v>4521</v>
      </c>
      <c r="K19" s="16">
        <f>'Top COD by Age Prep Female 2018'!AW12</f>
        <v>4881</v>
      </c>
      <c r="L19" s="21">
        <f>'Top COD by Age Prep Female 2018'!BB12</f>
        <v>7595</v>
      </c>
      <c r="M19" s="21">
        <f>'Top COD by Age Prep Female 2018'!BG12</f>
        <v>14224</v>
      </c>
    </row>
    <row r="20" spans="2:13" ht="22.15" customHeight="1" x14ac:dyDescent="0.35">
      <c r="B20" s="79">
        <v>8</v>
      </c>
      <c r="C20" s="15" t="str">
        <f>'Top COD by Age Prep Female 2018'!G13</f>
        <v>Stroke</v>
      </c>
      <c r="D20" s="15" t="str">
        <f>'Top COD by Age Prep Female 2018'!L13</f>
        <v>Perinatal period</v>
      </c>
      <c r="E20" s="36" t="str">
        <f>'Top COD by Age Prep Female 2018'!Q13</f>
        <v>Chronic lower respiratory disease</v>
      </c>
      <c r="F20" s="15" t="str">
        <f>'Top COD by Age Prep Female 2018'!V13</f>
        <v>Diabetes</v>
      </c>
      <c r="G20" s="15" t="str">
        <f>'Top COD by Age Prep Female 2018'!AA13</f>
        <v>Diabetes</v>
      </c>
      <c r="H20" s="28" t="str">
        <f>'Top COD by Age Prep Female 2018'!AF13</f>
        <v>Homicide</v>
      </c>
      <c r="I20" s="36" t="str">
        <f>'Top COD by Age Prep Female 2018'!AK13</f>
        <v>Chronic lower respiratory disease</v>
      </c>
      <c r="J20" s="15" t="str">
        <f>'Top COD by Age Prep Female 2018'!AP13</f>
        <v>Septicemia</v>
      </c>
      <c r="K20" s="15" t="str">
        <f>'Top COD by Age Prep Female 2018'!AU13</f>
        <v>Septicemia</v>
      </c>
      <c r="L20" s="15" t="str">
        <f>'Top COD by Age Prep Female 2018'!AZ13</f>
        <v>Flu/pneumonia</v>
      </c>
      <c r="M20" s="15" t="str">
        <f>'Top COD by Age Prep Female 2018'!BE13</f>
        <v>Hypertension</v>
      </c>
    </row>
    <row r="21" spans="2:13" ht="15" customHeight="1" thickBot="1" x14ac:dyDescent="0.4">
      <c r="B21" s="80"/>
      <c r="C21" s="16">
        <f>'Top COD by Age Prep Female 2018'!I13</f>
        <v>43</v>
      </c>
      <c r="D21" s="16">
        <f>'Top COD by Age Prep Female 2018'!N13</f>
        <v>22</v>
      </c>
      <c r="E21" s="16">
        <f>'Top COD by Age Prep Female 2018'!S13</f>
        <v>62</v>
      </c>
      <c r="F21" s="16">
        <f>'Top COD by Age Prep Female 2018'!X13</f>
        <v>116</v>
      </c>
      <c r="G21" s="16">
        <f>'Top COD by Age Prep Female 2018'!AC13</f>
        <v>346</v>
      </c>
      <c r="H21" s="29">
        <f>'Top COD by Age Prep Female 2018'!AH13</f>
        <v>651</v>
      </c>
      <c r="I21" s="16">
        <f>'Top COD by Age Prep Female 2018'!AM13</f>
        <v>1989</v>
      </c>
      <c r="J21" s="16">
        <f>'Top COD by Age Prep Female 2018'!AR13</f>
        <v>2755</v>
      </c>
      <c r="K21" s="16">
        <f>'Top COD by Age Prep Female 2018'!AW13</f>
        <v>4397</v>
      </c>
      <c r="L21" s="16">
        <f>'Top COD by Age Prep Female 2018'!BB13</f>
        <v>7086</v>
      </c>
      <c r="M21" s="16">
        <f>'Top COD by Age Prep Female 2018'!BG13</f>
        <v>10233</v>
      </c>
    </row>
    <row r="22" spans="2:13" ht="22.15" customHeight="1" x14ac:dyDescent="0.35">
      <c r="B22" s="79">
        <v>9</v>
      </c>
      <c r="C22" s="15" t="str">
        <f>'Top COD by Age Prep Female 2018'!G14</f>
        <v>Kidney disease</v>
      </c>
      <c r="D22" s="15" t="str">
        <f>'Top COD by Age Prep Female 2018'!L14</f>
        <v>Stroke</v>
      </c>
      <c r="E22" s="15" t="str">
        <f>'Top COD by Age Prep Female 2018'!Q14</f>
        <v>Stroke</v>
      </c>
      <c r="F22" s="36" t="str">
        <f>'Top COD by Age Prep Female 2018'!V14</f>
        <v>Chronic lower respiratory disease</v>
      </c>
      <c r="G22" s="15" t="str">
        <f>'Top COD by Age Prep Female 2018'!AA14</f>
        <v>Stroke</v>
      </c>
      <c r="H22" s="15" t="str">
        <f>'Top COD by Age Prep Female 2018'!AF14</f>
        <v>Flu/pneumonia</v>
      </c>
      <c r="I22" s="15" t="str">
        <f>'Top COD by Age Prep Female 2018'!AK14</f>
        <v>Septicemia</v>
      </c>
      <c r="J22" s="15" t="str">
        <f>'Top COD by Age Prep Female 2018'!AP14</f>
        <v>Flu/pneumonia</v>
      </c>
      <c r="K22" s="15" t="str">
        <f>'Top COD by Age Prep Female 2018'!AU14</f>
        <v>Flu/pneumonia</v>
      </c>
      <c r="L22" s="15" t="str">
        <f>'Top COD by Age Prep Female 2018'!AZ14</f>
        <v>Kidney disease</v>
      </c>
      <c r="M22" s="15" t="str">
        <f>'Top COD by Age Prep Female 2018'!BE14</f>
        <v>Diabetes</v>
      </c>
    </row>
    <row r="23" spans="2:13" ht="15" customHeight="1" thickBot="1" x14ac:dyDescent="0.4">
      <c r="B23" s="80"/>
      <c r="C23" s="16">
        <f>'Top COD by Age Prep Female 2018'!I14</f>
        <v>31</v>
      </c>
      <c r="D23" s="16">
        <f>'Top COD by Age Prep Female 2018'!N14</f>
        <v>22</v>
      </c>
      <c r="E23" s="16">
        <f>'Top COD by Age Prep Female 2018'!S14</f>
        <v>37</v>
      </c>
      <c r="F23" s="16">
        <f>'Top COD by Age Prep Female 2018'!X14</f>
        <v>75</v>
      </c>
      <c r="G23" s="16">
        <f>'Top COD by Age Prep Female 2018'!AC14</f>
        <v>239</v>
      </c>
      <c r="H23" s="16">
        <f>'Top COD by Age Prep Female 2018'!AH14</f>
        <v>448</v>
      </c>
      <c r="I23" s="16">
        <f>'Top COD by Age Prep Female 2018'!AM14</f>
        <v>1122</v>
      </c>
      <c r="J23" s="16">
        <f>'Top COD by Age Prep Female 2018'!AR14</f>
        <v>2541</v>
      </c>
      <c r="K23" s="16">
        <f>'Top COD by Age Prep Female 2018'!AW14</f>
        <v>4391</v>
      </c>
      <c r="L23" s="16">
        <f>'Top COD by Age Prep Female 2018'!BB14</f>
        <v>6921</v>
      </c>
      <c r="M23" s="16">
        <f>'Top COD by Age Prep Female 2018'!BG14</f>
        <v>9646</v>
      </c>
    </row>
    <row r="24" spans="2:13" ht="22.15" customHeight="1" x14ac:dyDescent="0.35">
      <c r="B24" s="79">
        <v>10</v>
      </c>
      <c r="C24" s="15" t="str">
        <f>'Top COD by Age Prep Female 2018'!G15</f>
        <v>Meningitis</v>
      </c>
      <c r="D24" s="36" t="str">
        <f>'Top COD by Age Prep Female 2018'!L15</f>
        <v>Chronic lower respiratory disease</v>
      </c>
      <c r="E24" s="19" t="str">
        <f>'Top COD by Age Prep Female 2018'!Q15</f>
        <v>Septicemia</v>
      </c>
      <c r="F24" s="15" t="str">
        <f>'Top COD by Age Prep Female 2018'!V15</f>
        <v>Flu/pneumonia</v>
      </c>
      <c r="G24" s="19" t="str">
        <f>'Top COD by Age Prep Female 2018'!AA15</f>
        <v>Congenital anomalies</v>
      </c>
      <c r="H24" s="15" t="str">
        <f>'Top COD by Age Prep Female 2018'!AF15</f>
        <v>Septicemia</v>
      </c>
      <c r="I24" s="15" t="str">
        <f>'Top COD by Age Prep Female 2018'!AK15</f>
        <v>Flu/pneumonia</v>
      </c>
      <c r="J24" s="15" t="str">
        <f>'Top COD by Age Prep Female 2018'!AP15</f>
        <v>Kidney disease</v>
      </c>
      <c r="K24" s="15" t="str">
        <f>'Top COD by Age Prep Female 2018'!AU15</f>
        <v>Alzheimers</v>
      </c>
      <c r="L24" s="15" t="str">
        <f>'Top COD by Age Prep Female 2018'!AZ15</f>
        <v>Septicemia</v>
      </c>
      <c r="M24" s="15" t="str">
        <f>'Top COD by Age Prep Female 2018'!BE15</f>
        <v>Kidney disease</v>
      </c>
    </row>
    <row r="25" spans="2:13" ht="15" customHeight="1" thickBot="1" x14ac:dyDescent="0.4">
      <c r="B25" s="80"/>
      <c r="C25" s="16">
        <f>'Top COD by Age Prep Female 2018'!I15</f>
        <v>28</v>
      </c>
      <c r="D25" s="16">
        <f>'Top COD by Age Prep Female 2018'!N15</f>
        <v>18</v>
      </c>
      <c r="E25" s="16">
        <f>'Top COD by Age Prep Female 2018'!S15</f>
        <v>24</v>
      </c>
      <c r="F25" s="16">
        <f>'Top COD by Age Prep Female 2018'!X15</f>
        <v>71</v>
      </c>
      <c r="G25" s="16">
        <f>'Top COD by Age Prep Female 2018'!AC15</f>
        <v>206</v>
      </c>
      <c r="H25" s="16">
        <f>'Top COD by Age Prep Female 2018'!AH15</f>
        <v>409</v>
      </c>
      <c r="I25" s="16">
        <f>'Top COD by Age Prep Female 2018'!AM15</f>
        <v>1030</v>
      </c>
      <c r="J25" s="16">
        <f>'Top COD by Age Prep Female 2018'!AR15</f>
        <v>2398</v>
      </c>
      <c r="K25" s="16">
        <f>'Top COD by Age Prep Female 2018'!AW15</f>
        <v>4360</v>
      </c>
      <c r="L25" s="16">
        <f>'Top COD by Age Prep Female 2018'!BB15</f>
        <v>5481</v>
      </c>
      <c r="M25" s="16">
        <f>'Top COD by Age Prep Female 2018'!BG15</f>
        <v>9129</v>
      </c>
    </row>
    <row r="26" spans="2:13" x14ac:dyDescent="0.35">
      <c r="B26" t="s">
        <v>727</v>
      </c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</row>
  </sheetData>
  <mergeCells count="11">
    <mergeCell ref="B16:B17"/>
    <mergeCell ref="B18:B19"/>
    <mergeCell ref="B20:B21"/>
    <mergeCell ref="B22:B23"/>
    <mergeCell ref="B24:B25"/>
    <mergeCell ref="B4:M4"/>
    <mergeCell ref="B6:B7"/>
    <mergeCell ref="B8:B9"/>
    <mergeCell ref="B10:B11"/>
    <mergeCell ref="B12:B13"/>
    <mergeCell ref="B14:B15"/>
  </mergeCells>
  <pageMargins left="0.7" right="0.7" top="0.75" bottom="0.75" header="0.3" footer="0.3"/>
  <pageSetup scale="97" fitToHeight="0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B26FAD-2BA5-4AD1-B337-E1B1EB5A3542}">
  <sheetPr codeName="Sheet30">
    <tabColor theme="6" tint="-0.249977111117893"/>
    <pageSetUpPr fitToPage="1"/>
  </sheetPr>
  <dimension ref="A1:M26"/>
  <sheetViews>
    <sheetView showGridLines="0" topLeftCell="B3" zoomScale="160" zoomScaleNormal="160" workbookViewId="0">
      <selection activeCell="B3" sqref="B3:M26"/>
    </sheetView>
  </sheetViews>
  <sheetFormatPr defaultRowHeight="14.5" x14ac:dyDescent="0.35"/>
  <cols>
    <col min="2" max="13" width="10.54296875" customWidth="1"/>
  </cols>
  <sheetData>
    <row r="1" spans="1:13" x14ac:dyDescent="0.35">
      <c r="B1" s="50" t="s">
        <v>346</v>
      </c>
      <c r="C1" s="51" cm="1">
        <f t="array" ref="C1:M1">TRANSPOSE('Death Totals 2018-2021'!I15:I25)</f>
        <v>1847935</v>
      </c>
      <c r="D1" s="51">
        <v>7719541</v>
      </c>
      <c r="E1" s="51">
        <v>20053140</v>
      </c>
      <c r="F1" s="51">
        <v>20877151</v>
      </c>
      <c r="G1" s="51">
        <v>22581141</v>
      </c>
      <c r="H1" s="51">
        <v>20867064</v>
      </c>
      <c r="I1" s="51">
        <v>20702936</v>
      </c>
      <c r="J1" s="51">
        <v>21949318</v>
      </c>
      <c r="K1" s="51">
        <v>16783854</v>
      </c>
      <c r="L1" s="51">
        <v>8971649</v>
      </c>
      <c r="M1" s="51">
        <v>4228470</v>
      </c>
    </row>
    <row r="2" spans="1:13" ht="15" thickBot="1" x14ac:dyDescent="0.4">
      <c r="B2" s="50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</row>
    <row r="3" spans="1:13" ht="15" thickBot="1" x14ac:dyDescent="0.4">
      <c r="A3" s="6"/>
      <c r="B3" t="s">
        <v>345</v>
      </c>
      <c r="C3" s="53" cm="1">
        <f t="array" ref="C3:M3">TRANSPOSE('Death Totals 2018-2021'!H15:H25)</f>
        <v>9247</v>
      </c>
      <c r="D3" s="53">
        <v>1635</v>
      </c>
      <c r="E3" s="53">
        <v>2311</v>
      </c>
      <c r="F3" s="53">
        <v>8023</v>
      </c>
      <c r="G3" s="53">
        <v>17827</v>
      </c>
      <c r="H3" s="53">
        <v>29550</v>
      </c>
      <c r="I3" s="53">
        <v>61546</v>
      </c>
      <c r="J3" s="53">
        <v>147012</v>
      </c>
      <c r="K3" s="53">
        <v>235312</v>
      </c>
      <c r="L3" s="53">
        <v>332927</v>
      </c>
      <c r="M3" s="53">
        <v>535581</v>
      </c>
    </row>
    <row r="4" spans="1:13" ht="31" x14ac:dyDescent="0.7">
      <c r="B4" s="81" t="s">
        <v>740</v>
      </c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</row>
    <row r="5" spans="1:13" ht="16" thickBot="1" x14ac:dyDescent="0.4">
      <c r="B5" s="18" t="s">
        <v>334</v>
      </c>
      <c r="C5" s="17" t="s">
        <v>335</v>
      </c>
      <c r="D5" s="17" t="s">
        <v>15</v>
      </c>
      <c r="E5" s="17" t="s">
        <v>336</v>
      </c>
      <c r="F5" s="17" t="s">
        <v>337</v>
      </c>
      <c r="G5" s="17" t="s">
        <v>338</v>
      </c>
      <c r="H5" s="17" t="s">
        <v>339</v>
      </c>
      <c r="I5" s="17" t="s">
        <v>340</v>
      </c>
      <c r="J5" s="17" t="s">
        <v>341</v>
      </c>
      <c r="K5" s="17" t="s">
        <v>342</v>
      </c>
      <c r="L5" s="17" t="s">
        <v>343</v>
      </c>
      <c r="M5" s="17" t="s">
        <v>344</v>
      </c>
    </row>
    <row r="6" spans="1:13" ht="22.15" customHeight="1" x14ac:dyDescent="0.35">
      <c r="B6" s="79">
        <v>1</v>
      </c>
      <c r="C6" s="15" t="str">
        <f>'Top COD by Age Prep Female 2019'!G6</f>
        <v>Perinatal period</v>
      </c>
      <c r="D6" s="20" t="str">
        <f>'Top COD by Age Prep Female 2019'!L6</f>
        <v>Accidents</v>
      </c>
      <c r="E6" s="20" t="str">
        <f>'Top COD by Age Prep Female 2019'!Q6</f>
        <v>Accidents</v>
      </c>
      <c r="F6" s="20" t="str">
        <f>'Top COD by Age Prep Female 2019'!V6</f>
        <v>Accidents</v>
      </c>
      <c r="G6" s="20" t="str">
        <f>'Top COD by Age Prep Female 2019'!AA6</f>
        <v>Accidents</v>
      </c>
      <c r="H6" s="20" t="str">
        <f>'Top COD by Age Prep Female 2019'!AF6</f>
        <v>Accidents</v>
      </c>
      <c r="I6" s="27" t="str">
        <f>'Top COD by Age Prep Female 2019'!AK6</f>
        <v>Cancer</v>
      </c>
      <c r="J6" s="27" t="str">
        <f>'Top COD by Age Prep Female 2019'!AP6</f>
        <v>Cancer</v>
      </c>
      <c r="K6" s="27" t="str">
        <f>'Top COD by Age Prep Female 2019'!AU6</f>
        <v>Cancer</v>
      </c>
      <c r="L6" s="27" t="str">
        <f>'Top COD by Age Prep Female 2019'!AZ6</f>
        <v>Cancer</v>
      </c>
      <c r="M6" s="22" t="str">
        <f>'Top COD by Age Prep Female 2019'!BE6</f>
        <v>Heart disease</v>
      </c>
    </row>
    <row r="7" spans="1:13" ht="15" customHeight="1" thickBot="1" x14ac:dyDescent="0.4">
      <c r="B7" s="82"/>
      <c r="C7" s="16">
        <f>'Top COD by Age Prep Female 2019'!I6</f>
        <v>4493</v>
      </c>
      <c r="D7" s="21">
        <f>'Top COD by Age Prep Female 2019'!N6</f>
        <v>477</v>
      </c>
      <c r="E7" s="21">
        <f>'Top COD by Age Prep Female 2019'!S6</f>
        <v>565</v>
      </c>
      <c r="F7" s="21">
        <f>'Top COD by Age Prep Female 2019'!X6</f>
        <v>3226</v>
      </c>
      <c r="G7" s="21">
        <f>'Top COD by Age Prep Female 2019'!AC6</f>
        <v>6598</v>
      </c>
      <c r="H7" s="21">
        <f>'Top COD by Age Prep Female 2019'!AH6</f>
        <v>6594</v>
      </c>
      <c r="I7" s="26">
        <f>'Top COD by Age Prep Female 2019'!AM6</f>
        <v>18529</v>
      </c>
      <c r="J7" s="26">
        <f>'Top COD by Age Prep Female 2019'!AR6</f>
        <v>51380</v>
      </c>
      <c r="K7" s="26">
        <f>'Top COD by Age Prep Female 2019'!AW6</f>
        <v>76440</v>
      </c>
      <c r="L7" s="26">
        <f>'Top COD by Age Prep Female 2019'!BB6</f>
        <v>74391</v>
      </c>
      <c r="M7" s="23">
        <f>'Top COD by Age Prep Female 2019'!BG6</f>
        <v>148630</v>
      </c>
    </row>
    <row r="8" spans="1:13" ht="22.15" customHeight="1" x14ac:dyDescent="0.35">
      <c r="B8" s="79">
        <v>2</v>
      </c>
      <c r="C8" s="56" t="str">
        <f>'Top COD by Age Prep Female 2019'!G7</f>
        <v>Congenital anomalies</v>
      </c>
      <c r="D8" s="15" t="str">
        <f>'Top COD by Age Prep Female 2019'!L7</f>
        <v>Congenital anomalies</v>
      </c>
      <c r="E8" s="25" t="str">
        <f>'Top COD by Age Prep Female 2019'!Q7</f>
        <v>Cancer</v>
      </c>
      <c r="F8" s="35" t="str">
        <f>'Top COD by Age Prep Female 2019'!V7</f>
        <v>Suicide</v>
      </c>
      <c r="G8" s="27" t="str">
        <f>'Top COD by Age Prep Female 2019'!AA7</f>
        <v>Cancer</v>
      </c>
      <c r="H8" s="27" t="str">
        <f>'Top COD by Age Prep Female 2019'!AF7</f>
        <v>Cancer</v>
      </c>
      <c r="I8" s="24" t="str">
        <f>'Top COD by Age Prep Female 2019'!AK7</f>
        <v>Heart disease</v>
      </c>
      <c r="J8" s="24" t="str">
        <f>'Top COD by Age Prep Female 2019'!AP7</f>
        <v>Heart disease</v>
      </c>
      <c r="K8" s="22" t="str">
        <f>'Top COD by Age Prep Female 2019'!AU7</f>
        <v>Heart disease</v>
      </c>
      <c r="L8" s="22" t="str">
        <f>'Top COD by Age Prep Female 2019'!AZ7</f>
        <v>Heart disease</v>
      </c>
      <c r="M8" s="15" t="str">
        <f>'Top COD by Age Prep Female 2019'!BE7</f>
        <v>Alzheimers</v>
      </c>
    </row>
    <row r="9" spans="1:13" ht="15" customHeight="1" thickBot="1" x14ac:dyDescent="0.4">
      <c r="B9" s="82"/>
      <c r="C9" s="57">
        <f>'Top COD by Age Prep Female 2019'!I7</f>
        <v>2053</v>
      </c>
      <c r="D9" s="16">
        <f>'Top COD by Age Prep Female 2019'!N7</f>
        <v>207</v>
      </c>
      <c r="E9" s="26">
        <f>'Top COD by Age Prep Female 2019'!S7</f>
        <v>361</v>
      </c>
      <c r="F9" s="34">
        <f>'Top COD by Age Prep Female 2019'!X7</f>
        <v>1154</v>
      </c>
      <c r="G9" s="26">
        <f>'Top COD by Age Prep Female 2019'!AC7</f>
        <v>1833</v>
      </c>
      <c r="H9" s="26">
        <f>'Top COD by Age Prep Female 2019'!AH7</f>
        <v>6174</v>
      </c>
      <c r="I9" s="23">
        <f>'Top COD by Age Prep Female 2019'!AM7</f>
        <v>9141</v>
      </c>
      <c r="J9" s="23">
        <f>'Top COD by Age Prep Female 2019'!AR7</f>
        <v>24931</v>
      </c>
      <c r="K9" s="23">
        <f>'Top COD by Age Prep Female 2019'!AW7</f>
        <v>43451</v>
      </c>
      <c r="L9" s="23">
        <f>'Top COD by Age Prep Female 2019'!BB7</f>
        <v>70025</v>
      </c>
      <c r="M9" s="16">
        <f>'Top COD by Age Prep Female 2019'!BG7</f>
        <v>57178</v>
      </c>
    </row>
    <row r="10" spans="1:13" ht="22.15" customHeight="1" x14ac:dyDescent="0.35">
      <c r="B10" s="79">
        <v>3</v>
      </c>
      <c r="C10" s="20" t="str">
        <f>'Top COD by Age Prep Female 2019'!G8</f>
        <v>Accidents</v>
      </c>
      <c r="D10" s="27" t="str">
        <f>'Top COD by Age Prep Female 2019'!L8</f>
        <v>Cancer</v>
      </c>
      <c r="E10" s="35" t="str">
        <f>'Top COD by Age Prep Female 2019'!Q8</f>
        <v>Suicide</v>
      </c>
      <c r="F10" s="28" t="str">
        <f>'Top COD by Age Prep Female 2019'!V8</f>
        <v>Homicide</v>
      </c>
      <c r="G10" s="35" t="str">
        <f>'Top COD by Age Prep Female 2019'!AA8</f>
        <v>Suicide</v>
      </c>
      <c r="H10" s="24" t="str">
        <f>'Top COD by Age Prep Female 2019'!AF8</f>
        <v>Heart disease</v>
      </c>
      <c r="I10" s="20" t="str">
        <f>'Top COD by Age Prep Female 2019'!AK8</f>
        <v>Accidents</v>
      </c>
      <c r="J10" s="36" t="str">
        <f>'Top COD by Age Prep Female 2019'!AP8</f>
        <v>Chronic lower respiratory disease</v>
      </c>
      <c r="K10" s="36" t="str">
        <f>'Top COD by Age Prep Female 2019'!AU8</f>
        <v>Chronic lower respiratory disease</v>
      </c>
      <c r="L10" s="36" t="str">
        <f>'Top COD by Age Prep Female 2019'!AZ8</f>
        <v>Chronic lower respiratory disease</v>
      </c>
      <c r="M10" s="27" t="str">
        <f>'Top COD by Age Prep Female 2019'!BE8</f>
        <v>Cancer</v>
      </c>
    </row>
    <row r="11" spans="1:13" ht="15" customHeight="1" thickBot="1" x14ac:dyDescent="0.4">
      <c r="B11" s="82"/>
      <c r="C11" s="21">
        <f>'Top COD by Age Prep Female 2019'!I8</f>
        <v>513</v>
      </c>
      <c r="D11" s="26">
        <f>'Top COD by Age Prep Female 2019'!N8</f>
        <v>135</v>
      </c>
      <c r="E11" s="34">
        <f>'Top COD by Age Prep Female 2019'!S8</f>
        <v>207</v>
      </c>
      <c r="F11" s="29">
        <f>'Top COD by Age Prep Female 2019'!X8</f>
        <v>693</v>
      </c>
      <c r="G11" s="34">
        <f>'Top COD by Age Prep Female 2019'!AC8</f>
        <v>1526</v>
      </c>
      <c r="H11" s="23">
        <f>'Top COD by Age Prep Female 2019'!AH8</f>
        <v>3309</v>
      </c>
      <c r="I11" s="21">
        <f>'Top COD by Age Prep Female 2019'!AM8</f>
        <v>6812</v>
      </c>
      <c r="J11" s="16">
        <f>'Top COD by Age Prep Female 2019'!AR8</f>
        <v>9336</v>
      </c>
      <c r="K11" s="16">
        <f>'Top COD by Age Prep Female 2019'!AW8</f>
        <v>18995</v>
      </c>
      <c r="L11" s="16">
        <f>'Top COD by Age Prep Female 2019'!BB8</f>
        <v>26610</v>
      </c>
      <c r="M11" s="26">
        <f>'Top COD by Age Prep Female 2019'!BG8</f>
        <v>53895</v>
      </c>
    </row>
    <row r="12" spans="1:13" ht="22.15" customHeight="1" x14ac:dyDescent="0.35">
      <c r="B12" s="79">
        <v>4</v>
      </c>
      <c r="C12" s="22" t="str">
        <f>'Top COD by Age Prep Female 2019'!G9</f>
        <v>Heart disease</v>
      </c>
      <c r="D12" s="28" t="str">
        <f>'Top COD by Age Prep Female 2019'!L9</f>
        <v>Homicide</v>
      </c>
      <c r="E12" s="15" t="str">
        <f>'Top COD by Age Prep Female 2019'!Q9</f>
        <v>Congenital anomalies</v>
      </c>
      <c r="F12" s="27" t="str">
        <f>'Top COD by Age Prep Female 2019'!V9</f>
        <v>Cancer</v>
      </c>
      <c r="G12" s="24" t="str">
        <f>'Top COD by Age Prep Female 2019'!AA9</f>
        <v>Heart disease</v>
      </c>
      <c r="H12" s="35" t="str">
        <f>'Top COD by Age Prep Female 2019'!AF9</f>
        <v>Suicide</v>
      </c>
      <c r="I12" s="15" t="str">
        <f>'Top COD by Age Prep Female 2019'!AK9</f>
        <v>Liver disease</v>
      </c>
      <c r="J12" s="20" t="str">
        <f>'Top COD by Age Prep Female 2019'!AP9</f>
        <v>Accidents</v>
      </c>
      <c r="K12" s="15" t="str">
        <f>'Top COD by Age Prep Female 2019'!AU9</f>
        <v>Stroke</v>
      </c>
      <c r="L12" s="15" t="str">
        <f>'Top COD by Age Prep Female 2019'!AZ9</f>
        <v>Stroke</v>
      </c>
      <c r="M12" s="15" t="str">
        <f>'Top COD by Age Prep Female 2019'!BE9</f>
        <v>Stroke</v>
      </c>
    </row>
    <row r="13" spans="1:13" ht="15" customHeight="1" thickBot="1" x14ac:dyDescent="0.4">
      <c r="B13" s="82"/>
      <c r="C13" s="23">
        <f>'Top COD by Age Prep Female 2019'!I9</f>
        <v>121</v>
      </c>
      <c r="D13" s="29">
        <f>'Top COD by Age Prep Female 2019'!N9</f>
        <v>122</v>
      </c>
      <c r="E13" s="16">
        <f>'Top COD by Age Prep Female 2019'!S9</f>
        <v>169</v>
      </c>
      <c r="F13" s="26">
        <f>'Top COD by Age Prep Female 2019'!X9</f>
        <v>561</v>
      </c>
      <c r="G13" s="23">
        <f>'Top COD by Age Prep Female 2019'!AC9</f>
        <v>1167</v>
      </c>
      <c r="H13" s="34">
        <f>'Top COD by Age Prep Female 2019'!AH9</f>
        <v>1710</v>
      </c>
      <c r="I13" s="16">
        <f>'Top COD by Age Prep Female 2019'!AM9</f>
        <v>2878</v>
      </c>
      <c r="J13" s="21">
        <f>'Top COD by Age Prep Female 2019'!AR9</f>
        <v>7233</v>
      </c>
      <c r="K13" s="16">
        <f>'Top COD by Age Prep Female 2019'!AW9</f>
        <v>11074</v>
      </c>
      <c r="L13" s="16">
        <f>'Top COD by Age Prep Female 2019'!BB9</f>
        <v>21911</v>
      </c>
      <c r="M13" s="16">
        <f>'Top COD by Age Prep Female 2019'!BG9</f>
        <v>43840</v>
      </c>
    </row>
    <row r="14" spans="1:13" ht="22.15" customHeight="1" x14ac:dyDescent="0.35">
      <c r="B14" s="79">
        <v>5</v>
      </c>
      <c r="C14" s="28" t="str">
        <f>'Top COD by Age Prep Female 2019'!G10</f>
        <v>Homicide</v>
      </c>
      <c r="D14" s="22" t="str">
        <f>'Top COD by Age Prep Female 2019'!L10</f>
        <v>Heart disease</v>
      </c>
      <c r="E14" s="28" t="str">
        <f>'Top COD by Age Prep Female 2019'!Q10</f>
        <v>Homicide</v>
      </c>
      <c r="F14" s="24" t="str">
        <f>'Top COD by Age Prep Female 2019'!V10</f>
        <v>Heart disease</v>
      </c>
      <c r="G14" s="28" t="str">
        <f>'Top COD by Age Prep Female 2019'!AA10</f>
        <v>Homicide</v>
      </c>
      <c r="H14" s="15" t="str">
        <f>'Top COD by Age Prep Female 2019'!AF10</f>
        <v>Liver disease</v>
      </c>
      <c r="I14" s="15" t="str">
        <f>'Top COD by Age Prep Female 2019'!AK10</f>
        <v>Diabetes</v>
      </c>
      <c r="J14" s="15" t="str">
        <f>'Top COD by Age Prep Female 2019'!AP10</f>
        <v>Diabetes</v>
      </c>
      <c r="K14" s="15" t="str">
        <f>'Top COD by Age Prep Female 2019'!AU10</f>
        <v>Diabetes</v>
      </c>
      <c r="L14" s="15" t="str">
        <f>'Top COD by Age Prep Female 2019'!AZ10</f>
        <v>Alzheimers</v>
      </c>
      <c r="M14" s="36" t="str">
        <f>'Top COD by Age Prep Female 2019'!BE10</f>
        <v>Chronic lower respiratory disease</v>
      </c>
    </row>
    <row r="15" spans="1:13" ht="15" customHeight="1" thickBot="1" x14ac:dyDescent="0.4">
      <c r="B15" s="80"/>
      <c r="C15" s="29">
        <f>'Top COD by Age Prep Female 2019'!I10</f>
        <v>110</v>
      </c>
      <c r="D15" s="23">
        <f>'Top COD by Age Prep Female 2019'!N10</f>
        <v>61</v>
      </c>
      <c r="E15" s="29">
        <f>'Top COD by Age Prep Female 2019'!S10</f>
        <v>109</v>
      </c>
      <c r="F15" s="23">
        <f>'Top COD by Age Prep Female 2019'!X10</f>
        <v>346</v>
      </c>
      <c r="G15" s="29">
        <f>'Top COD by Age Prep Female 2019'!AC10</f>
        <v>807</v>
      </c>
      <c r="H15" s="16">
        <f>'Top COD by Age Prep Female 2019'!AH10</f>
        <v>1257</v>
      </c>
      <c r="I15" s="16">
        <f>'Top COD by Age Prep Female 2019'!AM10</f>
        <v>2257</v>
      </c>
      <c r="J15" s="16">
        <f>'Top COD by Age Prep Female 2019'!AR10</f>
        <v>5763</v>
      </c>
      <c r="K15" s="16">
        <f>'Top COD by Age Prep Female 2019'!AW10</f>
        <v>9193</v>
      </c>
      <c r="L15" s="16">
        <f>'Top COD by Age Prep Female 2019'!BB10</f>
        <v>20871</v>
      </c>
      <c r="M15" s="16">
        <f>'Top COD by Age Prep Female 2019'!BG10</f>
        <v>25674</v>
      </c>
    </row>
    <row r="16" spans="1:13" ht="22.15" customHeight="1" x14ac:dyDescent="0.35">
      <c r="B16" s="79">
        <v>6</v>
      </c>
      <c r="C16" s="15" t="str">
        <f>'Top COD by Age Prep Female 2019'!G11</f>
        <v>Flu/pneumonia</v>
      </c>
      <c r="D16" s="15" t="str">
        <f>'Top COD by Age Prep Female 2019'!L11</f>
        <v>Flu/pneumonia</v>
      </c>
      <c r="E16" s="24" t="str">
        <f>'Top COD by Age Prep Female 2019'!Q11</f>
        <v>Heart disease</v>
      </c>
      <c r="F16" s="15" t="str">
        <f>'Top COD by Age Prep Female 2019'!V11</f>
        <v>Congenital anomalies</v>
      </c>
      <c r="G16" s="15" t="str">
        <f>'Top COD by Age Prep Female 2019'!AA11</f>
        <v>Pregnancy-related</v>
      </c>
      <c r="H16" s="15" t="str">
        <f>'Top COD by Age Prep Female 2019'!AF11</f>
        <v>Diabetes</v>
      </c>
      <c r="I16" s="15" t="str">
        <f>'Top COD by Age Prep Female 2019'!AK11</f>
        <v>Stroke</v>
      </c>
      <c r="J16" s="15" t="str">
        <f>'Top COD by Age Prep Female 2019'!AP11</f>
        <v>Stroke</v>
      </c>
      <c r="K16" s="20" t="str">
        <f>'Top COD by Age Prep Female 2019'!AU11</f>
        <v>Accidents</v>
      </c>
      <c r="L16" s="15" t="str">
        <f>'Top COD by Age Prep Female 2019'!AZ11</f>
        <v>Diabetes</v>
      </c>
      <c r="M16" s="20" t="str">
        <f>'Top COD by Age Prep Female 2019'!BE11</f>
        <v>Accidents</v>
      </c>
    </row>
    <row r="17" spans="2:13" ht="15" customHeight="1" thickBot="1" x14ac:dyDescent="0.4">
      <c r="B17" s="80"/>
      <c r="C17" s="16">
        <f>'Top COD by Age Prep Female 2019'!I11</f>
        <v>65</v>
      </c>
      <c r="D17" s="16">
        <f>'Top COD by Age Prep Female 2019'!N11</f>
        <v>58</v>
      </c>
      <c r="E17" s="23">
        <f>'Top COD by Age Prep Female 2019'!S11</f>
        <v>92</v>
      </c>
      <c r="F17" s="16">
        <f>'Top COD by Age Prep Female 2019'!X11</f>
        <v>169</v>
      </c>
      <c r="G17" s="16">
        <f>'Top COD by Age Prep Female 2019'!AC11</f>
        <v>532</v>
      </c>
      <c r="H17" s="16">
        <f>'Top COD by Age Prep Female 2019'!AH11</f>
        <v>833</v>
      </c>
      <c r="I17" s="16">
        <f>'Top COD by Age Prep Female 2019'!AM11</f>
        <v>2198</v>
      </c>
      <c r="J17" s="16">
        <f>'Top COD by Age Prep Female 2019'!AR11</f>
        <v>5401</v>
      </c>
      <c r="K17" s="21">
        <f>'Top COD by Age Prep Female 2019'!AW11</f>
        <v>5784</v>
      </c>
      <c r="L17" s="16">
        <f>'Top COD by Age Prep Female 2019'!BB11</f>
        <v>10080</v>
      </c>
      <c r="M17" s="21">
        <f>'Top COD by Age Prep Female 2019'!BG11</f>
        <v>14414</v>
      </c>
    </row>
    <row r="18" spans="2:13" ht="22.15" customHeight="1" x14ac:dyDescent="0.35">
      <c r="B18" s="79">
        <v>7</v>
      </c>
      <c r="C18" s="15" t="str">
        <f>'Top COD by Age Prep Female 2019'!G12</f>
        <v>Septicemia</v>
      </c>
      <c r="D18" s="15" t="str">
        <f>'Top COD by Age Prep Female 2019'!L12</f>
        <v>Perinatal period</v>
      </c>
      <c r="E18" s="15" t="str">
        <f>'Top COD by Age Prep Female 2019'!Q12</f>
        <v>Flu/pneumonia</v>
      </c>
      <c r="F18" s="15" t="str">
        <f>'Top COD by Age Prep Female 2019'!V12</f>
        <v>Pregnancy-related</v>
      </c>
      <c r="G18" s="15" t="str">
        <f>'Top COD by Age Prep Female 2019'!AA12</f>
        <v>Liver disease</v>
      </c>
      <c r="H18" s="15" t="str">
        <f>'Top COD by Age Prep Female 2019'!AF12</f>
        <v>Stroke</v>
      </c>
      <c r="I18" s="35" t="str">
        <f>'Top COD by Age Prep Female 2019'!AK12</f>
        <v>Suicide</v>
      </c>
      <c r="J18" s="15" t="str">
        <f>'Top COD by Age Prep Female 2019'!AP12</f>
        <v>Liver disease</v>
      </c>
      <c r="K18" s="15" t="str">
        <f>'Top COD by Age Prep Female 2019'!AU12</f>
        <v>Kidney disease</v>
      </c>
      <c r="L18" s="20" t="str">
        <f>'Top COD by Age Prep Female 2019'!AZ12</f>
        <v>Accidents</v>
      </c>
      <c r="M18" s="15" t="str">
        <f>'Top COD by Age Prep Female 2019'!BE12</f>
        <v>Flu/pneumonia</v>
      </c>
    </row>
    <row r="19" spans="2:13" ht="15" customHeight="1" thickBot="1" x14ac:dyDescent="0.4">
      <c r="B19" s="80"/>
      <c r="C19" s="16">
        <f>'Top COD by Age Prep Female 2019'!I12</f>
        <v>65</v>
      </c>
      <c r="D19" s="16">
        <f>'Top COD by Age Prep Female 2019'!N12</f>
        <v>32</v>
      </c>
      <c r="E19" s="16">
        <f>'Top COD by Age Prep Female 2019'!S12</f>
        <v>69</v>
      </c>
      <c r="F19" s="16">
        <f>'Top COD by Age Prep Female 2019'!X12</f>
        <v>150</v>
      </c>
      <c r="G19" s="16">
        <f>'Top COD by Age Prep Female 2019'!AC12</f>
        <v>418</v>
      </c>
      <c r="H19" s="16">
        <f>'Top COD by Age Prep Female 2019'!AH12</f>
        <v>782</v>
      </c>
      <c r="I19" s="34">
        <f>'Top COD by Age Prep Female 2019'!AM12</f>
        <v>2156</v>
      </c>
      <c r="J19" s="16">
        <f>'Top COD by Age Prep Female 2019'!AR12</f>
        <v>4773</v>
      </c>
      <c r="K19" s="16">
        <f>'Top COD by Age Prep Female 2019'!AW12</f>
        <v>4917</v>
      </c>
      <c r="L19" s="21">
        <f>'Top COD by Age Prep Female 2019'!BB12</f>
        <v>8100</v>
      </c>
      <c r="M19" s="16">
        <f>'Top COD by Age Prep Female 2019'!BG12</f>
        <v>11454</v>
      </c>
    </row>
    <row r="20" spans="2:13" ht="22.15" customHeight="1" x14ac:dyDescent="0.35">
      <c r="B20" s="79">
        <v>8</v>
      </c>
      <c r="C20" s="15" t="str">
        <f>'Top COD by Age Prep Female 2019'!G13</f>
        <v>Stroke</v>
      </c>
      <c r="D20" s="15" t="str">
        <f>'Top COD by Age Prep Female 2019'!L13</f>
        <v>Septicemia</v>
      </c>
      <c r="E20" s="36" t="str">
        <f>'Top COD by Age Prep Female 2019'!Q13</f>
        <v>Chronic lower respiratory disease</v>
      </c>
      <c r="F20" s="15" t="str">
        <f>'Top COD by Age Prep Female 2019'!V13</f>
        <v>Diabetes</v>
      </c>
      <c r="G20" s="15" t="str">
        <f>'Top COD by Age Prep Female 2019'!AA13</f>
        <v>Diabetes</v>
      </c>
      <c r="H20" s="28" t="str">
        <f>'Top COD by Age Prep Female 2019'!AF13</f>
        <v>Homicide</v>
      </c>
      <c r="I20" s="36" t="str">
        <f>'Top COD by Age Prep Female 2019'!AK13</f>
        <v>Chronic lower respiratory disease</v>
      </c>
      <c r="J20" s="15" t="str">
        <f>'Top COD by Age Prep Female 2019'!AP13</f>
        <v>Septicemia</v>
      </c>
      <c r="K20" s="15" t="str">
        <f>'Top COD by Age Prep Female 2019'!AU13</f>
        <v>Alzheimers</v>
      </c>
      <c r="L20" s="15" t="str">
        <f>'Top COD by Age Prep Female 2019'!AZ13</f>
        <v>Kidney disease</v>
      </c>
      <c r="M20" s="15" t="str">
        <f>'Top COD by Age Prep Female 2019'!BE13</f>
        <v>Hypertension</v>
      </c>
    </row>
    <row r="21" spans="2:13" ht="15" customHeight="1" thickBot="1" x14ac:dyDescent="0.4">
      <c r="B21" s="80"/>
      <c r="C21" s="16">
        <f>'Top COD by Age Prep Female 2019'!I13</f>
        <v>46</v>
      </c>
      <c r="D21" s="16">
        <f>'Top COD by Age Prep Female 2019'!N13</f>
        <v>29</v>
      </c>
      <c r="E21" s="16">
        <f>'Top COD by Age Prep Female 2019'!S13</f>
        <v>50</v>
      </c>
      <c r="F21" s="16">
        <f>'Top COD by Age Prep Female 2019'!X13</f>
        <v>107</v>
      </c>
      <c r="G21" s="16">
        <f>'Top COD by Age Prep Female 2019'!AC13</f>
        <v>325</v>
      </c>
      <c r="H21" s="29">
        <f>'Top COD by Age Prep Female 2019'!AH13</f>
        <v>688</v>
      </c>
      <c r="I21" s="16">
        <f>'Top COD by Age Prep Female 2019'!AM13</f>
        <v>1977</v>
      </c>
      <c r="J21" s="16">
        <f>'Top COD by Age Prep Female 2019'!AR13</f>
        <v>2607</v>
      </c>
      <c r="K21" s="16">
        <f>'Top COD by Age Prep Female 2019'!AW13</f>
        <v>4660</v>
      </c>
      <c r="L21" s="16">
        <f>'Top COD by Age Prep Female 2019'!BB13</f>
        <v>7097</v>
      </c>
      <c r="M21" s="16">
        <f>'Top COD by Age Prep Female 2019'!BG13</f>
        <v>10129</v>
      </c>
    </row>
    <row r="22" spans="2:13" ht="22.15" customHeight="1" x14ac:dyDescent="0.35">
      <c r="B22" s="79">
        <v>9</v>
      </c>
      <c r="C22" s="15" t="str">
        <f>'Top COD by Age Prep Female 2019'!G14</f>
        <v>Kidney disease</v>
      </c>
      <c r="D22" s="15" t="str">
        <f>'Top COD by Age Prep Female 2019'!L14</f>
        <v>Stroke</v>
      </c>
      <c r="E22" s="15" t="str">
        <f>'Top COD by Age Prep Female 2019'!Q14</f>
        <v>Stroke</v>
      </c>
      <c r="F22" s="15" t="str">
        <f>'Top COD by Age Prep Female 2019'!V14</f>
        <v>Flu/pneumonia</v>
      </c>
      <c r="G22" s="15" t="str">
        <f>'Top COD by Age Prep Female 2019'!AA14</f>
        <v>Stroke</v>
      </c>
      <c r="H22" s="15" t="str">
        <f>'Top COD by Age Prep Female 2019'!AF14</f>
        <v>Flu/pneumonia</v>
      </c>
      <c r="I22" s="15" t="str">
        <f>'Top COD by Age Prep Female 2019'!AK14</f>
        <v>Septicemia</v>
      </c>
      <c r="J22" s="15" t="str">
        <f>'Top COD by Age Prep Female 2019'!AP14</f>
        <v>Kidney disease</v>
      </c>
      <c r="K22" s="15" t="str">
        <f>'Top COD by Age Prep Female 2019'!AU14</f>
        <v>Septicemia</v>
      </c>
      <c r="L22" s="15" t="str">
        <f>'Top COD by Age Prep Female 2019'!AZ14</f>
        <v>Flu/pneumonia</v>
      </c>
      <c r="M22" s="15" t="str">
        <f>'Top COD by Age Prep Female 2019'!BE14</f>
        <v>Diabetes</v>
      </c>
    </row>
    <row r="23" spans="2:13" ht="15" customHeight="1" thickBot="1" x14ac:dyDescent="0.4">
      <c r="B23" s="80"/>
      <c r="C23" s="16">
        <f>'Top COD by Age Prep Female 2019'!I14</f>
        <v>32</v>
      </c>
      <c r="D23" s="16">
        <f>'Top COD by Age Prep Female 2019'!N14</f>
        <v>22</v>
      </c>
      <c r="E23" s="16">
        <f>'Top COD by Age Prep Female 2019'!S14</f>
        <v>41</v>
      </c>
      <c r="F23" s="16">
        <f>'Top COD by Age Prep Female 2019'!X14</f>
        <v>84</v>
      </c>
      <c r="G23" s="16">
        <f>'Top COD by Age Prep Female 2019'!AC14</f>
        <v>276</v>
      </c>
      <c r="H23" s="16">
        <f>'Top COD by Age Prep Female 2019'!AH14</f>
        <v>427</v>
      </c>
      <c r="I23" s="16">
        <f>'Top COD by Age Prep Female 2019'!AM14</f>
        <v>1019</v>
      </c>
      <c r="J23" s="16">
        <f>'Top COD by Age Prep Female 2019'!AR14</f>
        <v>2344</v>
      </c>
      <c r="K23" s="16">
        <f>'Top COD by Age Prep Female 2019'!AW14</f>
        <v>4270</v>
      </c>
      <c r="L23" s="16">
        <f>'Top COD by Age Prep Female 2019'!BB14</f>
        <v>5751</v>
      </c>
      <c r="M23" s="16">
        <f>'Top COD by Age Prep Female 2019'!BG14</f>
        <v>9559</v>
      </c>
    </row>
    <row r="24" spans="2:13" ht="22.15" customHeight="1" x14ac:dyDescent="0.35">
      <c r="B24" s="79">
        <v>10</v>
      </c>
      <c r="C24" s="15" t="str">
        <f>'Top COD by Age Prep Female 2019'!G15</f>
        <v>Benign neoplasms</v>
      </c>
      <c r="D24" s="15" t="str">
        <f>'Top COD by Age Prep Female 2019'!L15</f>
        <v>Benign neoplasms</v>
      </c>
      <c r="E24" s="19" t="str">
        <f>'Top COD by Age Prep Female 2019'!Q15</f>
        <v>Benign neoplasms</v>
      </c>
      <c r="F24" s="15" t="str">
        <f>'Top COD by Age Prep Female 2019'!V15</f>
        <v>Stroke</v>
      </c>
      <c r="G24" s="19" t="str">
        <f>'Top COD by Age Prep Female 2019'!AA15</f>
        <v>Flu/pneumonia</v>
      </c>
      <c r="H24" s="15" t="str">
        <f>'Top COD by Age Prep Female 2019'!AF15</f>
        <v>Pregnancy-related</v>
      </c>
      <c r="I24" s="15" t="str">
        <f>'Top COD by Age Prep Female 2019'!AK15</f>
        <v>Kidney disease</v>
      </c>
      <c r="J24" s="15" t="str">
        <f>'Top COD by Age Prep Female 2019'!AP15</f>
        <v>Flu/pneumonia</v>
      </c>
      <c r="K24" s="15" t="str">
        <f>'Top COD by Age Prep Female 2019'!AU15</f>
        <v>Flu/pneumonia</v>
      </c>
      <c r="L24" s="15" t="str">
        <f>'Top COD by Age Prep Female 2019'!AZ15</f>
        <v>Parkinsons</v>
      </c>
      <c r="M24" s="15" t="str">
        <f>'Top COD by Age Prep Female 2019'!BE15</f>
        <v>Kidney disease</v>
      </c>
    </row>
    <row r="25" spans="2:13" ht="15" customHeight="1" thickBot="1" x14ac:dyDescent="0.4">
      <c r="B25" s="80"/>
      <c r="C25" s="16">
        <f>'Top COD by Age Prep Female 2019'!I15</f>
        <v>25</v>
      </c>
      <c r="D25" s="16">
        <f>'Top COD by Age Prep Female 2019'!N15</f>
        <v>20</v>
      </c>
      <c r="E25" s="16">
        <f>'Top COD by Age Prep Female 2019'!S15</f>
        <v>37</v>
      </c>
      <c r="F25" s="16">
        <f>'Top COD by Age Prep Female 2019'!X15</f>
        <v>65</v>
      </c>
      <c r="G25" s="16">
        <f>'Top COD by Age Prep Female 2019'!AC15</f>
        <v>210</v>
      </c>
      <c r="H25" s="16">
        <f>'Top COD by Age Prep Female 2019'!AH15</f>
        <v>398</v>
      </c>
      <c r="I25" s="16">
        <f>'Top COD by Age Prep Female 2019'!AM15</f>
        <v>920</v>
      </c>
      <c r="J25" s="16">
        <f>'Top COD by Age Prep Female 2019'!AR15</f>
        <v>2307</v>
      </c>
      <c r="K25" s="16">
        <f>'Top COD by Age Prep Female 2019'!AW15</f>
        <v>3835</v>
      </c>
      <c r="L25" s="16">
        <f>'Top COD by Age Prep Female 2019'!BB15</f>
        <v>5275</v>
      </c>
      <c r="M25" s="16">
        <f>'Top COD by Age Prep Female 2019'!BG15</f>
        <v>9058</v>
      </c>
    </row>
    <row r="26" spans="2:13" x14ac:dyDescent="0.35">
      <c r="B26" t="s">
        <v>727</v>
      </c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</row>
  </sheetData>
  <mergeCells count="11">
    <mergeCell ref="B16:B17"/>
    <mergeCell ref="B18:B19"/>
    <mergeCell ref="B20:B21"/>
    <mergeCell ref="B22:B23"/>
    <mergeCell ref="B24:B25"/>
    <mergeCell ref="B4:M4"/>
    <mergeCell ref="B6:B7"/>
    <mergeCell ref="B8:B9"/>
    <mergeCell ref="B10:B11"/>
    <mergeCell ref="B12:B13"/>
    <mergeCell ref="B14:B15"/>
  </mergeCells>
  <pageMargins left="0.7" right="0.7" top="0.75" bottom="0.75" header="0.3" footer="0.3"/>
  <pageSetup scale="97" fitToHeight="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483420-7F1B-406D-A1F5-AAC9D0DEFA08}">
  <sheetPr codeName="Sheet31">
    <tabColor theme="6" tint="-0.249977111117893"/>
    <pageSetUpPr fitToPage="1"/>
  </sheetPr>
  <dimension ref="A1:M26"/>
  <sheetViews>
    <sheetView showGridLines="0" topLeftCell="B3" zoomScale="160" zoomScaleNormal="160" workbookViewId="0">
      <selection activeCell="B3" sqref="B3:M26"/>
    </sheetView>
  </sheetViews>
  <sheetFormatPr defaultRowHeight="14.5" x14ac:dyDescent="0.35"/>
  <cols>
    <col min="2" max="13" width="10.54296875" customWidth="1"/>
  </cols>
  <sheetData>
    <row r="1" spans="1:13" x14ac:dyDescent="0.35">
      <c r="B1" s="50" t="s">
        <v>346</v>
      </c>
      <c r="C1" s="51" cm="1">
        <f t="array" ref="C1:M1">TRANSPOSE('Death Totals 2018-2021'!I28:I38)</f>
        <v>1826869</v>
      </c>
      <c r="D1" s="51">
        <v>7613266</v>
      </c>
      <c r="E1" s="51">
        <v>20050413</v>
      </c>
      <c r="F1" s="51">
        <v>20828241</v>
      </c>
      <c r="G1" s="51">
        <v>22625267</v>
      </c>
      <c r="H1" s="51">
        <v>21090324</v>
      </c>
      <c r="I1" s="51">
        <v>20441441</v>
      </c>
      <c r="J1" s="51">
        <v>21914243</v>
      </c>
      <c r="K1" s="51">
        <v>17365858</v>
      </c>
      <c r="L1" s="51">
        <v>9228272</v>
      </c>
      <c r="M1" s="51">
        <v>4243727</v>
      </c>
    </row>
    <row r="2" spans="1:13" ht="15" thickBot="1" x14ac:dyDescent="0.4">
      <c r="B2" s="50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</row>
    <row r="3" spans="1:13" ht="15" thickBot="1" x14ac:dyDescent="0.4">
      <c r="A3" s="6"/>
      <c r="B3" t="s">
        <v>345</v>
      </c>
      <c r="C3" s="53" cm="1">
        <f t="array" ref="C3:M3">TRANSPOSE('Death Totals 2018-2021'!H28:H38)</f>
        <v>8723</v>
      </c>
      <c r="D3" s="53">
        <v>1503</v>
      </c>
      <c r="E3" s="53">
        <v>2261</v>
      </c>
      <c r="F3" s="53">
        <v>9332</v>
      </c>
      <c r="G3" s="53">
        <v>21654</v>
      </c>
      <c r="H3" s="53">
        <v>35996</v>
      </c>
      <c r="I3" s="53">
        <v>71298</v>
      </c>
      <c r="J3" s="53">
        <v>169422</v>
      </c>
      <c r="K3" s="53">
        <v>282508</v>
      </c>
      <c r="L3" s="53">
        <v>393226</v>
      </c>
      <c r="M3" s="53">
        <v>617885</v>
      </c>
    </row>
    <row r="4" spans="1:13" ht="31" x14ac:dyDescent="0.7">
      <c r="B4" s="81" t="s">
        <v>737</v>
      </c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</row>
    <row r="5" spans="1:13" ht="16" thickBot="1" x14ac:dyDescent="0.4">
      <c r="B5" s="18" t="s">
        <v>334</v>
      </c>
      <c r="C5" s="17" t="s">
        <v>335</v>
      </c>
      <c r="D5" s="17" t="s">
        <v>15</v>
      </c>
      <c r="E5" s="17" t="s">
        <v>336</v>
      </c>
      <c r="F5" s="17" t="s">
        <v>337</v>
      </c>
      <c r="G5" s="17" t="s">
        <v>338</v>
      </c>
      <c r="H5" s="17" t="s">
        <v>339</v>
      </c>
      <c r="I5" s="17" t="s">
        <v>340</v>
      </c>
      <c r="J5" s="17" t="s">
        <v>341</v>
      </c>
      <c r="K5" s="17" t="s">
        <v>342</v>
      </c>
      <c r="L5" s="17" t="s">
        <v>343</v>
      </c>
      <c r="M5" s="17" t="s">
        <v>344</v>
      </c>
    </row>
    <row r="6" spans="1:13" ht="22.15" customHeight="1" x14ac:dyDescent="0.35">
      <c r="B6" s="79">
        <v>1</v>
      </c>
      <c r="C6" s="15" t="str">
        <f>'Top COD by Age Prep Female 2020'!G6</f>
        <v>Perinatal period</v>
      </c>
      <c r="D6" s="20" t="str">
        <f>'Top COD by Age Prep Female 2020'!L6</f>
        <v>Accidents</v>
      </c>
      <c r="E6" s="20" t="str">
        <f>'Top COD by Age Prep Female 2020'!Q6</f>
        <v>Accidents</v>
      </c>
      <c r="F6" s="20" t="str">
        <f>'Top COD by Age Prep Female 2020'!V6</f>
        <v>Accidents</v>
      </c>
      <c r="G6" s="20" t="str">
        <f>'Top COD by Age Prep Female 2020'!AA6</f>
        <v>Accidents</v>
      </c>
      <c r="H6" s="20" t="str">
        <f>'Top COD by Age Prep Female 2020'!AF6</f>
        <v>Accidents</v>
      </c>
      <c r="I6" s="27" t="str">
        <f>'Top COD by Age Prep Female 2020'!AK6</f>
        <v>Cancer</v>
      </c>
      <c r="J6" s="27" t="str">
        <f>'Top COD by Age Prep Female 2020'!AP6</f>
        <v>Cancer</v>
      </c>
      <c r="K6" s="27" t="str">
        <f>'Top COD by Age Prep Female 2020'!AU6</f>
        <v>Cancer</v>
      </c>
      <c r="L6" s="27" t="str">
        <f>'Top COD by Age Prep Female 2020'!AZ6</f>
        <v>Cancer</v>
      </c>
      <c r="M6" s="22" t="str">
        <f>'Top COD by Age Prep Female 2020'!BE6</f>
        <v>Heart disease</v>
      </c>
    </row>
    <row r="7" spans="1:13" ht="15" customHeight="1" thickBot="1" x14ac:dyDescent="0.4">
      <c r="B7" s="82"/>
      <c r="C7" s="16">
        <f>'Top COD by Age Prep Female 2020'!I6</f>
        <v>4233</v>
      </c>
      <c r="D7" s="21">
        <f>'Top COD by Age Prep Female 2020'!N6</f>
        <v>420</v>
      </c>
      <c r="E7" s="21">
        <f>'Top COD by Age Prep Female 2020'!S6</f>
        <v>588</v>
      </c>
      <c r="F7" s="21">
        <f>'Top COD by Age Prep Female 2020'!X6</f>
        <v>3997</v>
      </c>
      <c r="G7" s="21">
        <f>'Top COD by Age Prep Female 2020'!AC6</f>
        <v>8322</v>
      </c>
      <c r="H7" s="21">
        <f>'Top COD by Age Prep Female 2020'!AH6</f>
        <v>8558</v>
      </c>
      <c r="I7" s="26">
        <f>'Top COD by Age Prep Female 2020'!AM6</f>
        <v>18106</v>
      </c>
      <c r="J7" s="26">
        <f>'Top COD by Age Prep Female 2020'!AR6</f>
        <v>50831</v>
      </c>
      <c r="K7" s="26">
        <f>'Top COD by Age Prep Female 2020'!AW6</f>
        <v>78525</v>
      </c>
      <c r="L7" s="26">
        <f>'Top COD by Age Prep Female 2020'!BB6</f>
        <v>75769</v>
      </c>
      <c r="M7" s="23">
        <f>'Top COD by Age Prep Female 2020'!BG6</f>
        <v>150048</v>
      </c>
    </row>
    <row r="8" spans="1:13" ht="22.15" customHeight="1" x14ac:dyDescent="0.35">
      <c r="B8" s="79">
        <v>2</v>
      </c>
      <c r="C8" s="56" t="str">
        <f>'Top COD by Age Prep Female 2020'!G7</f>
        <v>Congenital anomalies</v>
      </c>
      <c r="D8" s="15" t="str">
        <f>'Top COD by Age Prep Female 2020'!L7</f>
        <v>Congenital anomalies</v>
      </c>
      <c r="E8" s="25" t="str">
        <f>'Top COD by Age Prep Female 2020'!Q7</f>
        <v>Cancer</v>
      </c>
      <c r="F8" s="35" t="str">
        <f>'Top COD by Age Prep Female 2020'!V7</f>
        <v>Suicide</v>
      </c>
      <c r="G8" s="27" t="str">
        <f>'Top COD by Age Prep Female 2020'!AA7</f>
        <v>Cancer</v>
      </c>
      <c r="H8" s="27" t="str">
        <f>'Top COD by Age Prep Female 2020'!AF7</f>
        <v>Cancer</v>
      </c>
      <c r="I8" s="22" t="str">
        <f>'Top COD by Age Prep Female 2020'!AK7</f>
        <v>Heart disease</v>
      </c>
      <c r="J8" s="22" t="str">
        <f>'Top COD by Age Prep Female 2020'!AP7</f>
        <v>Heart disease</v>
      </c>
      <c r="K8" s="22" t="str">
        <f>'Top COD by Age Prep Female 2020'!AU7</f>
        <v>Heart disease</v>
      </c>
      <c r="L8" s="22" t="str">
        <f>'Top COD by Age Prep Female 2020'!AZ7</f>
        <v>Heart disease</v>
      </c>
      <c r="M8" s="31" t="str">
        <f>'Top COD by Age Prep Female 2020'!BE7</f>
        <v>COVID</v>
      </c>
    </row>
    <row r="9" spans="1:13" ht="15" customHeight="1" thickBot="1" x14ac:dyDescent="0.4">
      <c r="B9" s="82"/>
      <c r="C9" s="57">
        <f>'Top COD by Age Prep Female 2020'!I7</f>
        <v>1903</v>
      </c>
      <c r="D9" s="16">
        <f>'Top COD by Age Prep Female 2020'!N7</f>
        <v>185</v>
      </c>
      <c r="E9" s="26">
        <f>'Top COD by Age Prep Female 2020'!S7</f>
        <v>370</v>
      </c>
      <c r="F9" s="34">
        <f>'Top COD by Age Prep Female 2020'!X7</f>
        <v>1203</v>
      </c>
      <c r="G9" s="26">
        <f>'Top COD by Age Prep Female 2020'!AC7</f>
        <v>1866</v>
      </c>
      <c r="H9" s="26">
        <f>'Top COD by Age Prep Female 2020'!AH7</f>
        <v>6023</v>
      </c>
      <c r="I9" s="23">
        <f>'Top COD by Age Prep Female 2020'!AM7</f>
        <v>10103</v>
      </c>
      <c r="J9" s="23">
        <f>'Top COD by Age Prep Female 2020'!AR7</f>
        <v>26851</v>
      </c>
      <c r="K9" s="23">
        <f>'Top COD by Age Prep Female 2020'!AW7</f>
        <v>48089</v>
      </c>
      <c r="L9" s="23">
        <f>'Top COD by Age Prep Female 2020'!BB7</f>
        <v>73369</v>
      </c>
      <c r="M9" s="32">
        <f>'Top COD by Age Prep Female 2020'!BG7</f>
        <v>63040</v>
      </c>
    </row>
    <row r="10" spans="1:13" ht="22.15" customHeight="1" x14ac:dyDescent="0.35">
      <c r="B10" s="79">
        <v>3</v>
      </c>
      <c r="C10" s="20" t="str">
        <f>'Top COD by Age Prep Female 2020'!G8</f>
        <v>Accidents</v>
      </c>
      <c r="D10" s="27" t="str">
        <f>'Top COD by Age Prep Female 2020'!L8</f>
        <v>Cancer</v>
      </c>
      <c r="E10" s="35" t="str">
        <f>'Top COD by Age Prep Female 2020'!Q8</f>
        <v>Suicide</v>
      </c>
      <c r="F10" s="28" t="str">
        <f>'Top COD by Age Prep Female 2020'!V8</f>
        <v>Homicide</v>
      </c>
      <c r="G10" s="35" t="str">
        <f>'Top COD by Age Prep Female 2020'!AA8</f>
        <v>Suicide</v>
      </c>
      <c r="H10" s="22" t="str">
        <f>'Top COD by Age Prep Female 2020'!AF8</f>
        <v>Heart disease</v>
      </c>
      <c r="I10" s="20" t="str">
        <f>'Top COD by Age Prep Female 2020'!AK8</f>
        <v>Accidents</v>
      </c>
      <c r="J10" s="31" t="str">
        <f>'Top COD by Age Prep Female 2020'!AP8</f>
        <v>COVID</v>
      </c>
      <c r="K10" s="31" t="str">
        <f>'Top COD by Age Prep Female 2020'!AU8</f>
        <v>COVID</v>
      </c>
      <c r="L10" s="31" t="str">
        <f>'Top COD by Age Prep Female 2020'!AZ8</f>
        <v>COVID</v>
      </c>
      <c r="M10" s="19" t="str">
        <f>'Top COD by Age Prep Female 2020'!BE8</f>
        <v>Alzheimers</v>
      </c>
    </row>
    <row r="11" spans="1:13" ht="15" customHeight="1" thickBot="1" x14ac:dyDescent="0.4">
      <c r="B11" s="82"/>
      <c r="C11" s="21">
        <f>'Top COD by Age Prep Female 2020'!I8</f>
        <v>510</v>
      </c>
      <c r="D11" s="26">
        <f>'Top COD by Age Prep Female 2020'!N8</f>
        <v>148</v>
      </c>
      <c r="E11" s="34">
        <f>'Top COD by Age Prep Female 2020'!S8</f>
        <v>211</v>
      </c>
      <c r="F11" s="29">
        <f>'Top COD by Age Prep Female 2020'!X8</f>
        <v>872</v>
      </c>
      <c r="G11" s="34">
        <f>'Top COD by Age Prep Female 2020'!AC8</f>
        <v>1572</v>
      </c>
      <c r="H11" s="23">
        <f>'Top COD by Age Prep Female 2020'!AH8</f>
        <v>3815</v>
      </c>
      <c r="I11" s="21">
        <f>'Top COD by Age Prep Female 2020'!AM8</f>
        <v>7973</v>
      </c>
      <c r="J11" s="32">
        <f>'Top COD by Age Prep Female 2020'!AR8</f>
        <v>15093</v>
      </c>
      <c r="K11" s="32">
        <f>'Top COD by Age Prep Female 2020'!AW8</f>
        <v>29263</v>
      </c>
      <c r="L11" s="32">
        <f>'Top COD by Age Prep Female 2020'!BB8</f>
        <v>42311</v>
      </c>
      <c r="M11" s="16">
        <f>'Top COD by Age Prep Female 2020'!BG8</f>
        <v>62704</v>
      </c>
    </row>
    <row r="12" spans="1:13" ht="22.15" customHeight="1" x14ac:dyDescent="0.35">
      <c r="B12" s="79">
        <v>4</v>
      </c>
      <c r="C12" s="22" t="str">
        <f>'Top COD by Age Prep Female 2020'!G9</f>
        <v>Heart disease</v>
      </c>
      <c r="D12" s="28" t="str">
        <f>'Top COD by Age Prep Female 2020'!L9</f>
        <v>Homicide</v>
      </c>
      <c r="E12" s="28" t="str">
        <f>'Top COD by Age Prep Female 2020'!Q9</f>
        <v>Homicide</v>
      </c>
      <c r="F12" s="27" t="str">
        <f>'Top COD by Age Prep Female 2020'!V9</f>
        <v>Cancer</v>
      </c>
      <c r="G12" s="22" t="str">
        <f>'Top COD by Age Prep Female 2020'!AA9</f>
        <v>Heart disease</v>
      </c>
      <c r="H12" s="31" t="str">
        <f>'Top COD by Age Prep Female 2020'!AF9</f>
        <v>COVID</v>
      </c>
      <c r="I12" s="31" t="str">
        <f>'Top COD by Age Prep Female 2020'!AK9</f>
        <v>COVID</v>
      </c>
      <c r="J12" s="36" t="str">
        <f>'Top COD by Age Prep Female 2020'!AP9</f>
        <v>Chronic lower respiratory disease</v>
      </c>
      <c r="K12" s="36" t="str">
        <f>'Top COD by Age Prep Female 2020'!AU9</f>
        <v>Chronic lower respiratory disease</v>
      </c>
      <c r="L12" s="36" t="str">
        <f>'Top COD by Age Prep Female 2020'!AZ9</f>
        <v>Chronic lower respiratory disease</v>
      </c>
      <c r="M12" s="27" t="str">
        <f>'Top COD by Age Prep Female 2020'!BE9</f>
        <v>Cancer</v>
      </c>
    </row>
    <row r="13" spans="1:13" ht="15" customHeight="1" thickBot="1" x14ac:dyDescent="0.4">
      <c r="B13" s="82"/>
      <c r="C13" s="23">
        <f>'Top COD by Age Prep Female 2020'!I9</f>
        <v>126</v>
      </c>
      <c r="D13" s="29">
        <f>'Top COD by Age Prep Female 2020'!N9</f>
        <v>130</v>
      </c>
      <c r="E13" s="29">
        <f>'Top COD by Age Prep Female 2020'!S9</f>
        <v>156</v>
      </c>
      <c r="F13" s="26">
        <f>'Top COD by Age Prep Female 2020'!X9</f>
        <v>532</v>
      </c>
      <c r="G13" s="23">
        <f>'Top COD by Age Prep Female 2020'!AC9</f>
        <v>1323</v>
      </c>
      <c r="H13" s="32">
        <f>'Top COD by Age Prep Female 2020'!AH9</f>
        <v>2011</v>
      </c>
      <c r="I13" s="32">
        <f>'Top COD by Age Prep Female 2020'!AM9</f>
        <v>5579</v>
      </c>
      <c r="J13" s="16">
        <f>'Top COD by Age Prep Female 2020'!AR9</f>
        <v>9317</v>
      </c>
      <c r="K13" s="16">
        <f>'Top COD by Age Prep Female 2020'!AW9</f>
        <v>18312</v>
      </c>
      <c r="L13" s="16">
        <f>'Top COD by Age Prep Female 2020'!BB9</f>
        <v>25386</v>
      </c>
      <c r="M13" s="26">
        <f>'Top COD by Age Prep Female 2020'!BG9</f>
        <v>52415</v>
      </c>
    </row>
    <row r="14" spans="1:13" ht="22.15" customHeight="1" x14ac:dyDescent="0.35">
      <c r="B14" s="79">
        <v>5</v>
      </c>
      <c r="C14" s="28" t="str">
        <f>'Top COD by Age Prep Female 2020'!G10</f>
        <v>Homicide</v>
      </c>
      <c r="D14" s="22" t="str">
        <f>'Top COD by Age Prep Female 2020'!L10</f>
        <v>Heart disease</v>
      </c>
      <c r="E14" s="15" t="str">
        <f>'Top COD by Age Prep Female 2020'!Q10</f>
        <v>Congenital anomalies</v>
      </c>
      <c r="F14" s="22" t="str">
        <f>'Top COD by Age Prep Female 2020'!V10</f>
        <v>Heart disease</v>
      </c>
      <c r="G14" s="28" t="str">
        <f>'Top COD by Age Prep Female 2020'!AA10</f>
        <v>Homicide</v>
      </c>
      <c r="H14" s="15" t="str">
        <f>'Top COD by Age Prep Female 2020'!AF10</f>
        <v>Liver disease</v>
      </c>
      <c r="I14" s="15" t="str">
        <f>'Top COD by Age Prep Female 2020'!AK10</f>
        <v>Liver disease</v>
      </c>
      <c r="J14" s="20" t="str">
        <f>'Top COD by Age Prep Female 2020'!AP10</f>
        <v>Accidents</v>
      </c>
      <c r="K14" s="15" t="str">
        <f>'Top COD by Age Prep Female 2020'!AU10</f>
        <v>Stroke</v>
      </c>
      <c r="L14" s="15" t="str">
        <f>'Top COD by Age Prep Female 2020'!AZ10</f>
        <v>Alzheimers</v>
      </c>
      <c r="M14" s="15" t="str">
        <f>'Top COD by Age Prep Female 2020'!BE10</f>
        <v>Stroke</v>
      </c>
    </row>
    <row r="15" spans="1:13" ht="15" customHeight="1" thickBot="1" x14ac:dyDescent="0.4">
      <c r="B15" s="80"/>
      <c r="C15" s="29">
        <f>'Top COD by Age Prep Female 2020'!I10</f>
        <v>92</v>
      </c>
      <c r="D15" s="23">
        <f>'Top COD by Age Prep Female 2020'!N10</f>
        <v>54</v>
      </c>
      <c r="E15" s="16">
        <f>'Top COD by Age Prep Female 2020'!S10</f>
        <v>152</v>
      </c>
      <c r="F15" s="23">
        <f>'Top COD by Age Prep Female 2020'!X10</f>
        <v>322</v>
      </c>
      <c r="G15" s="29">
        <f>'Top COD by Age Prep Female 2020'!AC10</f>
        <v>1037</v>
      </c>
      <c r="H15" s="16">
        <f>'Top COD by Age Prep Female 2020'!AH10</f>
        <v>1852</v>
      </c>
      <c r="I15" s="16">
        <f>'Top COD by Age Prep Female 2020'!AM10</f>
        <v>3424</v>
      </c>
      <c r="J15" s="21">
        <f>'Top COD by Age Prep Female 2020'!AR10</f>
        <v>8326</v>
      </c>
      <c r="K15" s="16">
        <f>'Top COD by Age Prep Female 2020'!AW10</f>
        <v>12239</v>
      </c>
      <c r="L15" s="16">
        <f>'Top COD by Age Prep Female 2020'!BB10</f>
        <v>23789</v>
      </c>
      <c r="M15" s="16">
        <f>'Top COD by Age Prep Female 2020'!BG10</f>
        <v>45761</v>
      </c>
    </row>
    <row r="16" spans="1:13" ht="22.15" customHeight="1" x14ac:dyDescent="0.35">
      <c r="B16" s="79">
        <v>6</v>
      </c>
      <c r="C16" s="15" t="str">
        <f>'Top COD by Age Prep Female 2020'!G11</f>
        <v>Septicemia</v>
      </c>
      <c r="D16" s="15" t="str">
        <f>'Top COD by Age Prep Female 2020'!L11</f>
        <v>Flu/pneumonia</v>
      </c>
      <c r="E16" s="24" t="str">
        <f>'Top COD by Age Prep Female 2020'!Q11</f>
        <v>Heart disease</v>
      </c>
      <c r="F16" s="31" t="str">
        <f>'Top COD by Age Prep Female 2020'!V11</f>
        <v>COVID</v>
      </c>
      <c r="G16" s="31" t="str">
        <f>'Top COD by Age Prep Female 2020'!AA11</f>
        <v>COVID</v>
      </c>
      <c r="H16" s="35" t="str">
        <f>'Top COD by Age Prep Female 2020'!AF11</f>
        <v>Suicide</v>
      </c>
      <c r="I16" s="15" t="str">
        <f>'Top COD by Age Prep Female 2020'!AK11</f>
        <v>Diabetes</v>
      </c>
      <c r="J16" s="15" t="str">
        <f>'Top COD by Age Prep Female 2020'!AP11</f>
        <v>Diabetes</v>
      </c>
      <c r="K16" s="15" t="str">
        <f>'Top COD by Age Prep Female 2020'!AU11</f>
        <v>Diabetes</v>
      </c>
      <c r="L16" s="15" t="str">
        <f>'Top COD by Age Prep Female 2020'!AZ11</f>
        <v>Stroke</v>
      </c>
      <c r="M16" s="36" t="str">
        <f>'Top COD by Age Prep Female 2020'!BE11</f>
        <v>Chronic lower respiratory disease</v>
      </c>
    </row>
    <row r="17" spans="2:13" ht="15" customHeight="1" thickBot="1" x14ac:dyDescent="0.4">
      <c r="B17" s="80"/>
      <c r="C17" s="16">
        <f>'Top COD by Age Prep Female 2020'!I11</f>
        <v>53</v>
      </c>
      <c r="D17" s="16">
        <f>'Top COD by Age Prep Female 2020'!N11</f>
        <v>33</v>
      </c>
      <c r="E17" s="23">
        <f>'Top COD by Age Prep Female 2020'!S11</f>
        <v>79</v>
      </c>
      <c r="F17" s="32">
        <f>'Top COD by Age Prep Female 2020'!X11</f>
        <v>192</v>
      </c>
      <c r="G17" s="32">
        <f>'Top COD by Age Prep Female 2020'!AC11</f>
        <v>788</v>
      </c>
      <c r="H17" s="34">
        <f>'Top COD by Age Prep Female 2020'!AH11</f>
        <v>1591</v>
      </c>
      <c r="I17" s="16">
        <f>'Top COD by Age Prep Female 2020'!AM11</f>
        <v>2688</v>
      </c>
      <c r="J17" s="16">
        <f>'Top COD by Age Prep Female 2020'!AR11</f>
        <v>6672</v>
      </c>
      <c r="K17" s="16">
        <f>'Top COD by Age Prep Female 2020'!AW11</f>
        <v>11037</v>
      </c>
      <c r="L17" s="16">
        <f>'Top COD by Age Prep Female 2020'!BB11</f>
        <v>23188</v>
      </c>
      <c r="M17" s="16">
        <f>'Top COD by Age Prep Female 2020'!BG11</f>
        <v>24089</v>
      </c>
    </row>
    <row r="18" spans="2:13" ht="22.15" customHeight="1" x14ac:dyDescent="0.35">
      <c r="B18" s="79">
        <v>7</v>
      </c>
      <c r="C18" s="15" t="str">
        <f>'Top COD by Age Prep Female 2020'!G12</f>
        <v>Stroke</v>
      </c>
      <c r="D18" s="15" t="str">
        <f>'Top COD by Age Prep Female 2020'!L12</f>
        <v>Stroke</v>
      </c>
      <c r="E18" s="19" t="str">
        <f>'Top COD by Age Prep Female 2020'!Q12</f>
        <v>Flu/pneumonia</v>
      </c>
      <c r="F18" s="15" t="str">
        <f>'Top COD by Age Prep Female 2020'!V12</f>
        <v>Pregnancy-related</v>
      </c>
      <c r="G18" s="15" t="str">
        <f>'Top COD by Age Prep Female 2020'!AA12</f>
        <v>Liver disease</v>
      </c>
      <c r="H18" s="15" t="str">
        <f>'Top COD by Age Prep Female 2020'!AF12</f>
        <v>Diabetes</v>
      </c>
      <c r="I18" s="15" t="str">
        <f>'Top COD by Age Prep Female 2020'!AK12</f>
        <v>Stroke</v>
      </c>
      <c r="J18" s="15" t="str">
        <f>'Top COD by Age Prep Female 2020'!AP12</f>
        <v>Stroke</v>
      </c>
      <c r="K18" s="20" t="str">
        <f>'Top COD by Age Prep Female 2020'!AU12</f>
        <v>Accidents</v>
      </c>
      <c r="L18" s="15" t="str">
        <f>'Top COD by Age Prep Female 2020'!AZ12</f>
        <v>Diabetes</v>
      </c>
      <c r="M18" s="20" t="str">
        <f>'Top COD by Age Prep Female 2020'!BE12</f>
        <v>Accidents</v>
      </c>
    </row>
    <row r="19" spans="2:13" ht="15" customHeight="1" thickBot="1" x14ac:dyDescent="0.4">
      <c r="B19" s="80"/>
      <c r="C19" s="16">
        <f>'Top COD by Age Prep Female 2020'!I12</f>
        <v>49</v>
      </c>
      <c r="D19" s="16">
        <f>'Top COD by Age Prep Female 2020'!N12</f>
        <v>25</v>
      </c>
      <c r="E19" s="16">
        <f>'Top COD by Age Prep Female 2020'!S12</f>
        <v>52</v>
      </c>
      <c r="F19" s="16">
        <f>'Top COD by Age Prep Female 2020'!X12</f>
        <v>191</v>
      </c>
      <c r="G19" s="16">
        <f>'Top COD by Age Prep Female 2020'!AC12</f>
        <v>603</v>
      </c>
      <c r="H19" s="16">
        <f>'Top COD by Age Prep Female 2020'!AH12</f>
        <v>1060</v>
      </c>
      <c r="I19" s="16">
        <f>'Top COD by Age Prep Female 2020'!AM12</f>
        <v>2375</v>
      </c>
      <c r="J19" s="16">
        <f>'Top COD by Age Prep Female 2020'!AR12</f>
        <v>5785</v>
      </c>
      <c r="K19" s="21">
        <f>'Top COD by Age Prep Female 2020'!AW12</f>
        <v>6066</v>
      </c>
      <c r="L19" s="16">
        <f>'Top COD by Age Prep Female 2020'!BB12</f>
        <v>11657</v>
      </c>
      <c r="M19" s="21">
        <f>'Top COD by Age Prep Female 2020'!BG12</f>
        <v>14736</v>
      </c>
    </row>
    <row r="20" spans="2:13" ht="22.15" customHeight="1" x14ac:dyDescent="0.35">
      <c r="B20" s="79">
        <v>8</v>
      </c>
      <c r="C20" s="19" t="str">
        <f>'Top COD by Age Prep Female 2020'!G13</f>
        <v>Flu/pneumonia</v>
      </c>
      <c r="D20" s="15" t="str">
        <f>'Top COD by Age Prep Female 2020'!L13</f>
        <v>Septicemia</v>
      </c>
      <c r="E20" s="36" t="str">
        <f>'Top COD by Age Prep Female 2020'!Q13</f>
        <v>Chronic lower respiratory disease</v>
      </c>
      <c r="F20" s="15" t="str">
        <f>'Top COD by Age Prep Female 2020'!V13</f>
        <v>Congenital anomalies</v>
      </c>
      <c r="G20" s="15" t="str">
        <f>'Top COD by Age Prep Female 2020'!AA13</f>
        <v>Pregnancy-related</v>
      </c>
      <c r="H20" s="28" t="str">
        <f>'Top COD by Age Prep Female 2020'!AF13</f>
        <v>Homicide</v>
      </c>
      <c r="I20" s="36" t="str">
        <f>'Top COD by Age Prep Female 2020'!AK13</f>
        <v>Chronic lower respiratory disease</v>
      </c>
      <c r="J20" s="15" t="str">
        <f>'Top COD by Age Prep Female 2020'!AP13</f>
        <v>Liver disease</v>
      </c>
      <c r="K20" s="15" t="str">
        <f>'Top COD by Age Prep Female 2020'!AU13</f>
        <v>Alzheimers</v>
      </c>
      <c r="L20" s="20" t="str">
        <f>'Top COD by Age Prep Female 2020'!AZ13</f>
        <v>Accidents</v>
      </c>
      <c r="M20" s="15" t="str">
        <f>'Top COD by Age Prep Female 2020'!BE13</f>
        <v>Hypertension</v>
      </c>
    </row>
    <row r="21" spans="2:13" ht="15" customHeight="1" thickBot="1" x14ac:dyDescent="0.4">
      <c r="B21" s="80"/>
      <c r="C21" s="16">
        <f>'Top COD by Age Prep Female 2020'!I13</f>
        <v>43</v>
      </c>
      <c r="D21" s="16">
        <f>'Top COD by Age Prep Female 2020'!N13</f>
        <v>23</v>
      </c>
      <c r="E21" s="16">
        <f>'Top COD by Age Prep Female 2020'!S13</f>
        <v>52</v>
      </c>
      <c r="F21" s="16">
        <f>'Top COD by Age Prep Female 2020'!X13</f>
        <v>174</v>
      </c>
      <c r="G21" s="16">
        <f>'Top COD by Age Prep Female 2020'!AC13</f>
        <v>594</v>
      </c>
      <c r="H21" s="29">
        <f>'Top COD by Age Prep Female 2020'!AH13</f>
        <v>824</v>
      </c>
      <c r="I21" s="16">
        <f>'Top COD by Age Prep Female 2020'!AM13</f>
        <v>1871</v>
      </c>
      <c r="J21" s="16">
        <f>'Top COD by Age Prep Female 2020'!AR13</f>
        <v>5396</v>
      </c>
      <c r="K21" s="16">
        <f>'Top COD by Age Prep Female 2020'!AW13</f>
        <v>5608</v>
      </c>
      <c r="L21" s="21">
        <f>'Top COD by Age Prep Female 2020'!BB13</f>
        <v>8252</v>
      </c>
      <c r="M21" s="16">
        <f>'Top COD by Age Prep Female 2020'!BG13</f>
        <v>11394</v>
      </c>
    </row>
    <row r="22" spans="2:13" ht="22.15" customHeight="1" x14ac:dyDescent="0.35">
      <c r="B22" s="79">
        <v>9</v>
      </c>
      <c r="C22" s="27" t="str">
        <f>'Top COD by Age Prep Female 2020'!G14</f>
        <v>Cancer</v>
      </c>
      <c r="D22" s="19" t="str">
        <f>'Top COD by Age Prep Female 2020'!L14</f>
        <v>Perinatal period</v>
      </c>
      <c r="E22" s="19" t="str">
        <f>'Top COD by Age Prep Female 2020'!Q14</f>
        <v>Stroke</v>
      </c>
      <c r="F22" s="15" t="str">
        <f>'Top COD by Age Prep Female 2020'!V14</f>
        <v>Diabetes</v>
      </c>
      <c r="G22" s="15" t="str">
        <f>'Top COD by Age Prep Female 2020'!AA14</f>
        <v>Diabetes</v>
      </c>
      <c r="H22" s="19" t="str">
        <f>'Top COD by Age Prep Female 2020'!AF14</f>
        <v>Stroke</v>
      </c>
      <c r="I22" s="35" t="str">
        <f>'Top COD by Age Prep Female 2020'!AK14</f>
        <v>Suicide</v>
      </c>
      <c r="J22" s="15" t="str">
        <f>'Top COD by Age Prep Female 2020'!AP14</f>
        <v>Septicemia</v>
      </c>
      <c r="K22" s="15" t="str">
        <f>'Top COD by Age Prep Female 2020'!AU14</f>
        <v>Kidney disease</v>
      </c>
      <c r="L22" s="15" t="str">
        <f>'Top COD by Age Prep Female 2020'!AZ14</f>
        <v>Kidney disease</v>
      </c>
      <c r="M22" s="15" t="str">
        <f>'Top COD by Age Prep Female 2020'!BE14</f>
        <v>Diabetes</v>
      </c>
    </row>
    <row r="23" spans="2:13" ht="15" customHeight="1" thickBot="1" x14ac:dyDescent="0.4">
      <c r="B23" s="80"/>
      <c r="C23" s="26">
        <f>'Top COD by Age Prep Female 2020'!I14</f>
        <v>32</v>
      </c>
      <c r="D23" s="16">
        <f>'Top COD by Age Prep Female 2020'!N14</f>
        <v>23</v>
      </c>
      <c r="E23" s="16">
        <f>'Top COD by Age Prep Female 2020'!S14</f>
        <v>39</v>
      </c>
      <c r="F23" s="16">
        <f>'Top COD by Age Prep Female 2020'!X14</f>
        <v>116</v>
      </c>
      <c r="G23" s="16">
        <f>'Top COD by Age Prep Female 2020'!AC14</f>
        <v>450</v>
      </c>
      <c r="H23" s="16">
        <f>'Top COD by Age Prep Female 2020'!AH14</f>
        <v>804</v>
      </c>
      <c r="I23" s="34">
        <f>'Top COD by Age Prep Female 2020'!AM14</f>
        <v>1735</v>
      </c>
      <c r="J23" s="16">
        <f>'Top COD by Age Prep Female 2020'!AR14</f>
        <v>2934</v>
      </c>
      <c r="K23" s="16">
        <f>'Top COD by Age Prep Female 2020'!AW14</f>
        <v>5231</v>
      </c>
      <c r="L23" s="16">
        <f>'Top COD by Age Prep Female 2020'!BB14</f>
        <v>7025</v>
      </c>
      <c r="M23" s="16">
        <f>'Top COD by Age Prep Female 2020'!BG14</f>
        <v>10944</v>
      </c>
    </row>
    <row r="24" spans="2:13" ht="22.15" customHeight="1" x14ac:dyDescent="0.35">
      <c r="B24" s="79">
        <v>10</v>
      </c>
      <c r="C24" s="15" t="str">
        <f>'Top COD by Age Prep Female 2020'!G15</f>
        <v>Kidney disease</v>
      </c>
      <c r="D24" s="15" t="str">
        <f>'Top COD by Age Prep Female 2020'!L15</f>
        <v>Benign neoplasms</v>
      </c>
      <c r="E24" s="19" t="str">
        <f>'Top COD by Age Prep Female 2020'!Q15</f>
        <v>Diabetes</v>
      </c>
      <c r="F24" s="15" t="str">
        <f>'Top COD by Age Prep Female 2020'!V15</f>
        <v>Stroke</v>
      </c>
      <c r="G24" s="19" t="str">
        <f>'Top COD by Age Prep Female 2020'!AA15</f>
        <v>Stroke</v>
      </c>
      <c r="H24" s="15" t="str">
        <f>'Top COD by Age Prep Female 2020'!AF15</f>
        <v>Flu/pneumonia</v>
      </c>
      <c r="I24" s="15" t="str">
        <f>'Top COD by Age Prep Female 2020'!AK15</f>
        <v>Septicemia</v>
      </c>
      <c r="J24" s="15" t="str">
        <f>'Top COD by Age Prep Female 2020'!AP15</f>
        <v>Flu/pneumonia</v>
      </c>
      <c r="K24" s="15" t="str">
        <f>'Top COD by Age Prep Female 2020'!AU15</f>
        <v>Septicemia</v>
      </c>
      <c r="L24" s="15" t="str">
        <f>'Top COD by Age Prep Female 2020'!AZ15</f>
        <v>Flu/pneumonia</v>
      </c>
      <c r="M24" s="15" t="str">
        <f>'Top COD by Age Prep Female 2020'!BE15</f>
        <v>Flu/pneumonia</v>
      </c>
    </row>
    <row r="25" spans="2:13" ht="15" customHeight="1" thickBot="1" x14ac:dyDescent="0.4">
      <c r="B25" s="80"/>
      <c r="C25" s="16">
        <f>'Top COD by Age Prep Female 2020'!I15</f>
        <v>20</v>
      </c>
      <c r="D25" s="16">
        <f>'Top COD by Age Prep Female 2020'!N15</f>
        <v>20</v>
      </c>
      <c r="E25" s="16">
        <f>'Top COD by Age Prep Female 2020'!S15</f>
        <v>26</v>
      </c>
      <c r="F25" s="16">
        <f>'Top COD by Age Prep Female 2020'!X15</f>
        <v>100</v>
      </c>
      <c r="G25" s="16">
        <f>'Top COD by Age Prep Female 2020'!AC15</f>
        <v>262</v>
      </c>
      <c r="H25" s="16">
        <f>'Top COD by Age Prep Female 2020'!AH15</f>
        <v>517</v>
      </c>
      <c r="I25" s="16">
        <f>'Top COD by Age Prep Female 2020'!AM15</f>
        <v>1215</v>
      </c>
      <c r="J25" s="16">
        <f>'Top COD by Age Prep Female 2020'!AR15</f>
        <v>2641</v>
      </c>
      <c r="K25" s="16">
        <f>'Top COD by Age Prep Female 2020'!AW15</f>
        <v>4693</v>
      </c>
      <c r="L25" s="16">
        <f>'Top COD by Age Prep Female 2020'!BB15</f>
        <v>6486</v>
      </c>
      <c r="M25" s="16">
        <f>'Top COD by Age Prep Female 2020'!BG15</f>
        <v>10085</v>
      </c>
    </row>
    <row r="26" spans="2:13" x14ac:dyDescent="0.35">
      <c r="B26" t="s">
        <v>727</v>
      </c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</row>
  </sheetData>
  <mergeCells count="11">
    <mergeCell ref="B16:B17"/>
    <mergeCell ref="B18:B19"/>
    <mergeCell ref="B20:B21"/>
    <mergeCell ref="B22:B23"/>
    <mergeCell ref="B24:B25"/>
    <mergeCell ref="B4:M4"/>
    <mergeCell ref="B6:B7"/>
    <mergeCell ref="B8:B9"/>
    <mergeCell ref="B10:B11"/>
    <mergeCell ref="B12:B13"/>
    <mergeCell ref="B14:B15"/>
  </mergeCells>
  <pageMargins left="0.7" right="0.7" top="0.75" bottom="0.75" header="0.3" footer="0.3"/>
  <pageSetup scale="97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C39587-40AE-4B8C-A3AE-FDC385CEE8DE}">
  <sheetPr codeName="Sheet3">
    <tabColor rgb="FF00B050"/>
  </sheetPr>
  <dimension ref="A1:G47"/>
  <sheetViews>
    <sheetView workbookViewId="0">
      <selection activeCell="D3" sqref="D3"/>
    </sheetView>
  </sheetViews>
  <sheetFormatPr defaultRowHeight="14.5" x14ac:dyDescent="0.35"/>
  <sheetData>
    <row r="1" spans="1:7" x14ac:dyDescent="0.35">
      <c r="A1" t="s">
        <v>0</v>
      </c>
      <c r="B1" s="1" t="s">
        <v>3</v>
      </c>
      <c r="C1" s="1" t="s">
        <v>4</v>
      </c>
      <c r="D1" t="s">
        <v>5</v>
      </c>
      <c r="E1" t="s">
        <v>6</v>
      </c>
      <c r="F1" t="s">
        <v>7</v>
      </c>
    </row>
    <row r="2" spans="1:7" x14ac:dyDescent="0.35">
      <c r="B2" s="1" t="s">
        <v>8</v>
      </c>
      <c r="C2" s="1" t="s">
        <v>9</v>
      </c>
      <c r="D2">
        <v>19920</v>
      </c>
      <c r="E2">
        <v>3564493</v>
      </c>
      <c r="F2">
        <v>558.79999999999995</v>
      </c>
      <c r="G2" s="59"/>
    </row>
    <row r="3" spans="1:7" x14ac:dyDescent="0.35">
      <c r="B3" s="1" t="s">
        <v>14</v>
      </c>
      <c r="C3" s="1" t="s">
        <v>15</v>
      </c>
      <c r="D3">
        <v>3816</v>
      </c>
      <c r="E3">
        <v>15262845</v>
      </c>
      <c r="F3">
        <v>25</v>
      </c>
      <c r="G3" s="59"/>
    </row>
    <row r="4" spans="1:7" x14ac:dyDescent="0.35">
      <c r="B4" s="1" t="s">
        <v>16</v>
      </c>
      <c r="C4" s="1" t="s">
        <v>17</v>
      </c>
      <c r="D4">
        <v>5975</v>
      </c>
      <c r="E4">
        <v>41739332</v>
      </c>
      <c r="F4">
        <v>14.3</v>
      </c>
      <c r="G4" s="59"/>
    </row>
    <row r="5" spans="1:7" x14ac:dyDescent="0.35">
      <c r="B5" s="1" t="s">
        <v>18</v>
      </c>
      <c r="C5" s="1" t="s">
        <v>19</v>
      </c>
      <c r="D5">
        <v>38307</v>
      </c>
      <c r="E5">
        <v>43088663</v>
      </c>
      <c r="F5">
        <v>88.9</v>
      </c>
      <c r="G5" s="59"/>
    </row>
    <row r="6" spans="1:7" x14ac:dyDescent="0.35">
      <c r="B6" s="1" t="s">
        <v>20</v>
      </c>
      <c r="C6" s="1" t="s">
        <v>21</v>
      </c>
      <c r="D6">
        <v>82274</v>
      </c>
      <c r="E6">
        <v>45495105</v>
      </c>
      <c r="F6">
        <v>180.8</v>
      </c>
      <c r="G6" s="59"/>
    </row>
    <row r="7" spans="1:7" x14ac:dyDescent="0.35">
      <c r="B7" s="1" t="s">
        <v>22</v>
      </c>
      <c r="C7" s="1" t="s">
        <v>23</v>
      </c>
      <c r="D7">
        <v>124939</v>
      </c>
      <c r="E7">
        <v>43403854</v>
      </c>
      <c r="F7">
        <v>287.89999999999998</v>
      </c>
      <c r="G7" s="59"/>
    </row>
    <row r="8" spans="1:7" x14ac:dyDescent="0.35">
      <c r="B8" s="1" t="s">
        <v>24</v>
      </c>
      <c r="C8" s="1" t="s">
        <v>25</v>
      </c>
      <c r="D8">
        <v>216037</v>
      </c>
      <c r="E8">
        <v>40688436</v>
      </c>
      <c r="F8">
        <v>531</v>
      </c>
      <c r="G8" s="59"/>
    </row>
    <row r="9" spans="1:7" x14ac:dyDescent="0.35">
      <c r="B9" s="1" t="s">
        <v>26</v>
      </c>
      <c r="C9" s="1" t="s">
        <v>27</v>
      </c>
      <c r="D9">
        <v>478171</v>
      </c>
      <c r="E9">
        <v>42803064</v>
      </c>
      <c r="F9">
        <v>1117.0999999999999</v>
      </c>
      <c r="G9" s="59"/>
    </row>
    <row r="10" spans="1:7" x14ac:dyDescent="0.35">
      <c r="B10" s="1" t="s">
        <v>28</v>
      </c>
      <c r="C10" s="1" t="s">
        <v>29</v>
      </c>
      <c r="D10">
        <v>724266</v>
      </c>
      <c r="E10">
        <v>33666122</v>
      </c>
      <c r="F10">
        <v>2151.3000000000002</v>
      </c>
      <c r="G10" s="59"/>
    </row>
    <row r="11" spans="1:7" x14ac:dyDescent="0.35">
      <c r="B11" s="1" t="s">
        <v>30</v>
      </c>
      <c r="C11" s="1" t="s">
        <v>31</v>
      </c>
      <c r="D11">
        <v>829653</v>
      </c>
      <c r="E11">
        <v>16206075</v>
      </c>
      <c r="F11">
        <v>5119.3999999999996</v>
      </c>
      <c r="G11" s="59"/>
    </row>
    <row r="12" spans="1:7" x14ac:dyDescent="0.35">
      <c r="B12" s="1" t="s">
        <v>32</v>
      </c>
      <c r="C12" s="1" t="s">
        <v>33</v>
      </c>
      <c r="D12">
        <v>940780</v>
      </c>
      <c r="E12">
        <v>5975756</v>
      </c>
      <c r="F12">
        <v>15743.3</v>
      </c>
      <c r="G12" s="59"/>
    </row>
    <row r="13" spans="1:7" x14ac:dyDescent="0.35">
      <c r="B13" s="1" t="s">
        <v>11</v>
      </c>
      <c r="C13" s="1" t="s">
        <v>12</v>
      </c>
      <c r="D13">
        <v>93</v>
      </c>
      <c r="E13" t="s">
        <v>13</v>
      </c>
      <c r="F13" t="s">
        <v>13</v>
      </c>
      <c r="G13" s="59"/>
    </row>
    <row r="14" spans="1:7" x14ac:dyDescent="0.35">
      <c r="A14" t="s">
        <v>376</v>
      </c>
      <c r="D14">
        <v>3464231</v>
      </c>
      <c r="E14">
        <v>331893745</v>
      </c>
      <c r="F14">
        <v>1043.8</v>
      </c>
      <c r="G14" s="59"/>
    </row>
    <row r="15" spans="1:7" x14ac:dyDescent="0.35">
      <c r="A15" t="s">
        <v>34</v>
      </c>
    </row>
    <row r="16" spans="1:7" x14ac:dyDescent="0.35">
      <c r="A16" t="s">
        <v>423</v>
      </c>
    </row>
    <row r="17" spans="1:1" x14ac:dyDescent="0.35">
      <c r="A17" t="s">
        <v>35</v>
      </c>
    </row>
    <row r="18" spans="1:1" x14ac:dyDescent="0.35">
      <c r="A18" t="s">
        <v>424</v>
      </c>
    </row>
    <row r="19" spans="1:1" x14ac:dyDescent="0.35">
      <c r="A19" t="s">
        <v>422</v>
      </c>
    </row>
    <row r="20" spans="1:1" x14ac:dyDescent="0.35">
      <c r="A20" t="s">
        <v>378</v>
      </c>
    </row>
    <row r="21" spans="1:1" x14ac:dyDescent="0.35">
      <c r="A21" t="s">
        <v>41</v>
      </c>
    </row>
    <row r="22" spans="1:1" x14ac:dyDescent="0.35">
      <c r="A22" t="s">
        <v>36</v>
      </c>
    </row>
    <row r="23" spans="1:1" x14ac:dyDescent="0.35">
      <c r="A23" t="s">
        <v>37</v>
      </c>
    </row>
    <row r="24" spans="1:1" x14ac:dyDescent="0.35">
      <c r="A24" t="s">
        <v>38</v>
      </c>
    </row>
    <row r="25" spans="1:1" x14ac:dyDescent="0.35">
      <c r="A25" t="s">
        <v>34</v>
      </c>
    </row>
    <row r="26" spans="1:1" x14ac:dyDescent="0.35">
      <c r="A26" t="s">
        <v>425</v>
      </c>
    </row>
    <row r="27" spans="1:1" x14ac:dyDescent="0.35">
      <c r="A27" t="s">
        <v>34</v>
      </c>
    </row>
    <row r="28" spans="1:1" x14ac:dyDescent="0.35">
      <c r="A28" t="s">
        <v>426</v>
      </c>
    </row>
    <row r="29" spans="1:1" x14ac:dyDescent="0.35">
      <c r="A29" t="s">
        <v>34</v>
      </c>
    </row>
    <row r="30" spans="1:1" x14ac:dyDescent="0.35">
      <c r="A30" t="s">
        <v>355</v>
      </c>
    </row>
    <row r="31" spans="1:1" x14ac:dyDescent="0.35">
      <c r="A31" t="s">
        <v>427</v>
      </c>
    </row>
    <row r="32" spans="1:1" x14ac:dyDescent="0.35">
      <c r="A32" t="s">
        <v>428</v>
      </c>
    </row>
    <row r="33" spans="1:1" x14ac:dyDescent="0.35">
      <c r="A33" t="s">
        <v>429</v>
      </c>
    </row>
    <row r="34" spans="1:1" x14ac:dyDescent="0.35">
      <c r="A34" t="s">
        <v>34</v>
      </c>
    </row>
    <row r="35" spans="1:1" x14ac:dyDescent="0.35">
      <c r="A35" t="s">
        <v>39</v>
      </c>
    </row>
    <row r="36" spans="1:1" x14ac:dyDescent="0.35">
      <c r="A36" t="s">
        <v>379</v>
      </c>
    </row>
    <row r="37" spans="1:1" x14ac:dyDescent="0.35">
      <c r="A37" t="s">
        <v>40</v>
      </c>
    </row>
    <row r="38" spans="1:1" x14ac:dyDescent="0.35">
      <c r="A38" t="s">
        <v>430</v>
      </c>
    </row>
    <row r="39" spans="1:1" x14ac:dyDescent="0.35">
      <c r="A39" t="s">
        <v>431</v>
      </c>
    </row>
    <row r="40" spans="1:1" x14ac:dyDescent="0.35">
      <c r="A40" t="s">
        <v>432</v>
      </c>
    </row>
    <row r="41" spans="1:1" x14ac:dyDescent="0.35">
      <c r="A41" t="s">
        <v>433</v>
      </c>
    </row>
    <row r="42" spans="1:1" x14ac:dyDescent="0.35">
      <c r="A42" t="s">
        <v>434</v>
      </c>
    </row>
    <row r="43" spans="1:1" x14ac:dyDescent="0.35">
      <c r="A43" t="s">
        <v>435</v>
      </c>
    </row>
    <row r="44" spans="1:1" x14ac:dyDescent="0.35">
      <c r="A44" t="s">
        <v>436</v>
      </c>
    </row>
    <row r="45" spans="1:1" x14ac:dyDescent="0.35">
      <c r="A45" t="s">
        <v>380</v>
      </c>
    </row>
    <row r="46" spans="1:1" x14ac:dyDescent="0.35">
      <c r="A46" t="s">
        <v>437</v>
      </c>
    </row>
    <row r="47" spans="1:1" x14ac:dyDescent="0.35">
      <c r="A47" t="s">
        <v>370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8A1C3E-4AF0-4ED7-9191-E8045922B51D}">
  <sheetPr codeName="Sheet16">
    <tabColor theme="6" tint="-0.249977111117893"/>
    <pageSetUpPr fitToPage="1"/>
  </sheetPr>
  <dimension ref="A1:M26"/>
  <sheetViews>
    <sheetView showGridLines="0" topLeftCell="B3" zoomScale="160" zoomScaleNormal="160" workbookViewId="0">
      <selection activeCell="B3" sqref="B3:M26"/>
    </sheetView>
  </sheetViews>
  <sheetFormatPr defaultRowHeight="14.5" x14ac:dyDescent="0.35"/>
  <cols>
    <col min="2" max="13" width="10.54296875" customWidth="1"/>
  </cols>
  <sheetData>
    <row r="1" spans="1:13" x14ac:dyDescent="0.35">
      <c r="B1" s="50" t="s">
        <v>346</v>
      </c>
      <c r="C1" s="51" cm="1">
        <f t="array" ref="C1:M1">TRANSPOSE('Death Totals 2018-2021'!I41:I51)</f>
        <v>1742991</v>
      </c>
      <c r="D1" s="51">
        <v>7459995</v>
      </c>
      <c r="E1" s="51">
        <v>20374951</v>
      </c>
      <c r="F1" s="51">
        <v>21092449</v>
      </c>
      <c r="G1" s="51">
        <v>22441743</v>
      </c>
      <c r="H1" s="51">
        <v>21546241</v>
      </c>
      <c r="I1" s="51">
        <v>20376477</v>
      </c>
      <c r="J1" s="51">
        <v>21839746</v>
      </c>
      <c r="K1" s="51">
        <v>17797036</v>
      </c>
      <c r="L1" s="51">
        <v>9037561</v>
      </c>
      <c r="M1" s="51">
        <v>3799813</v>
      </c>
    </row>
    <row r="2" spans="1:13" ht="15" thickBot="1" x14ac:dyDescent="0.4">
      <c r="B2" s="50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</row>
    <row r="3" spans="1:13" ht="15" thickBot="1" x14ac:dyDescent="0.4">
      <c r="A3" s="6"/>
      <c r="B3" t="s">
        <v>345</v>
      </c>
      <c r="C3" s="53" cm="1">
        <f t="array" ref="C3:M3">TRANSPOSE('Death Totals 2018-2021'!H41:H51)</f>
        <v>9011</v>
      </c>
      <c r="D3" s="53">
        <v>1711</v>
      </c>
      <c r="E3" s="53">
        <v>2481</v>
      </c>
      <c r="F3" s="53">
        <v>10396</v>
      </c>
      <c r="G3" s="53">
        <v>24364</v>
      </c>
      <c r="H3" s="53">
        <v>43350</v>
      </c>
      <c r="I3" s="53">
        <v>80263</v>
      </c>
      <c r="J3" s="53">
        <v>185210</v>
      </c>
      <c r="K3" s="53">
        <v>305325</v>
      </c>
      <c r="L3" s="53">
        <v>397264</v>
      </c>
      <c r="M3" s="53">
        <v>566725</v>
      </c>
    </row>
    <row r="4" spans="1:13" ht="31" x14ac:dyDescent="0.7">
      <c r="B4" s="81" t="s">
        <v>718</v>
      </c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</row>
    <row r="5" spans="1:13" ht="16" thickBot="1" x14ac:dyDescent="0.4">
      <c r="B5" s="18" t="s">
        <v>334</v>
      </c>
      <c r="C5" s="17" t="s">
        <v>335</v>
      </c>
      <c r="D5" s="17" t="s">
        <v>15</v>
      </c>
      <c r="E5" s="17" t="s">
        <v>336</v>
      </c>
      <c r="F5" s="17" t="s">
        <v>337</v>
      </c>
      <c r="G5" s="17" t="s">
        <v>338</v>
      </c>
      <c r="H5" s="17" t="s">
        <v>339</v>
      </c>
      <c r="I5" s="17" t="s">
        <v>340</v>
      </c>
      <c r="J5" s="17" t="s">
        <v>341</v>
      </c>
      <c r="K5" s="17" t="s">
        <v>342</v>
      </c>
      <c r="L5" s="17" t="s">
        <v>343</v>
      </c>
      <c r="M5" s="17" t="s">
        <v>344</v>
      </c>
    </row>
    <row r="6" spans="1:13" ht="22.15" customHeight="1" x14ac:dyDescent="0.35">
      <c r="B6" s="79">
        <v>1</v>
      </c>
      <c r="C6" s="15" t="str">
        <f>'Top COD by Age Prep Female 2021'!G6</f>
        <v>Perinatal period</v>
      </c>
      <c r="D6" s="20" t="str">
        <f>'Top COD by Age Prep Female 2021'!L6</f>
        <v>Accidents</v>
      </c>
      <c r="E6" s="20" t="str">
        <f>'Top COD by Age Prep Female 2021'!Q6</f>
        <v>Accidents</v>
      </c>
      <c r="F6" s="20" t="str">
        <f>'Top COD by Age Prep Female 2021'!V6</f>
        <v>Accidents</v>
      </c>
      <c r="G6" s="20" t="str">
        <f>'Top COD by Age Prep Female 2021'!AA6</f>
        <v>Accidents</v>
      </c>
      <c r="H6" s="20" t="str">
        <f>'Top COD by Age Prep Female 2021'!AF6</f>
        <v>Accidents</v>
      </c>
      <c r="I6" s="27" t="str">
        <f>'Top COD by Age Prep Female 2021'!AK6</f>
        <v>Cancer</v>
      </c>
      <c r="J6" s="27" t="str">
        <f>'Top COD by Age Prep Female 2021'!AP6</f>
        <v>Cancer</v>
      </c>
      <c r="K6" s="27" t="str">
        <f>'Top COD by Age Prep Female 2021'!AU6</f>
        <v>Cancer</v>
      </c>
      <c r="L6" s="27" t="str">
        <f>'Top COD by Age Prep Female 2021'!AZ6</f>
        <v>Cancer</v>
      </c>
      <c r="M6" s="22" t="str">
        <f>'Top COD by Age Prep Female 2021'!BE6</f>
        <v>Heart disease</v>
      </c>
    </row>
    <row r="7" spans="1:13" ht="15" customHeight="1" thickBot="1" x14ac:dyDescent="0.4">
      <c r="B7" s="82"/>
      <c r="C7" s="16">
        <f>'Top COD by Age Prep Female 2021'!I6</f>
        <v>4242</v>
      </c>
      <c r="D7" s="21">
        <f>'Top COD by Age Prep Female 2021'!N6</f>
        <v>533</v>
      </c>
      <c r="E7" s="21">
        <f>'Top COD by Age Prep Female 2021'!S6</f>
        <v>650</v>
      </c>
      <c r="F7" s="21">
        <f>'Top COD by Age Prep Female 2021'!X6</f>
        <v>4479</v>
      </c>
      <c r="G7" s="21">
        <f>'Top COD by Age Prep Female 2021'!AC6</f>
        <v>8978</v>
      </c>
      <c r="H7" s="21">
        <f>'Top COD by Age Prep Female 2021'!AH6</f>
        <v>10105</v>
      </c>
      <c r="I7" s="26">
        <f>'Top COD by Age Prep Female 2021'!AM6</f>
        <v>17684</v>
      </c>
      <c r="J7" s="26">
        <f>'Top COD by Age Prep Female 2021'!AR6</f>
        <v>50122</v>
      </c>
      <c r="K7" s="26">
        <f>'Top COD by Age Prep Female 2021'!AW6</f>
        <v>80233</v>
      </c>
      <c r="L7" s="26">
        <f>'Top COD by Age Prep Female 2021'!BB6</f>
        <v>76851</v>
      </c>
      <c r="M7" s="23">
        <f>'Top COD by Age Prep Female 2021'!BG6</f>
        <v>142762</v>
      </c>
    </row>
    <row r="8" spans="1:13" ht="22.15" customHeight="1" x14ac:dyDescent="0.35">
      <c r="B8" s="79">
        <v>2</v>
      </c>
      <c r="C8" s="56" t="str">
        <f>'Top COD by Age Prep Female 2021'!G7</f>
        <v>Congenital anomalies</v>
      </c>
      <c r="D8" s="15" t="str">
        <f>'Top COD by Age Prep Female 2021'!L7</f>
        <v>Congenital anomalies</v>
      </c>
      <c r="E8" s="25" t="str">
        <f>'Top COD by Age Prep Female 2021'!Q7</f>
        <v>Cancer</v>
      </c>
      <c r="F8" s="35" t="str">
        <f>'Top COD by Age Prep Female 2021'!V7</f>
        <v>Suicide</v>
      </c>
      <c r="G8" s="31" t="str">
        <f>'Top COD by Age Prep Female 2021'!AA7</f>
        <v>COVID</v>
      </c>
      <c r="H8" s="27" t="str">
        <f>'Top COD by Age Prep Female 2021'!AF7</f>
        <v>Cancer</v>
      </c>
      <c r="I8" s="31" t="str">
        <f>'Top COD by Age Prep Female 2021'!AK7</f>
        <v>COVID</v>
      </c>
      <c r="J8" s="31" t="str">
        <f>'Top COD by Age Prep Female 2021'!AP7</f>
        <v>COVID</v>
      </c>
      <c r="K8" s="22" t="str">
        <f>'Top COD by Age Prep Female 2021'!AU7</f>
        <v>Heart disease</v>
      </c>
      <c r="L8" s="22" t="str">
        <f>'Top COD by Age Prep Female 2021'!AZ7</f>
        <v>Heart disease</v>
      </c>
      <c r="M8" s="15" t="str">
        <f>'Top COD by Age Prep Female 2021'!BE7</f>
        <v>Alzheimers</v>
      </c>
    </row>
    <row r="9" spans="1:13" ht="15" customHeight="1" thickBot="1" x14ac:dyDescent="0.4">
      <c r="B9" s="82"/>
      <c r="C9" s="57">
        <f>'Top COD by Age Prep Female 2021'!I7</f>
        <v>1956</v>
      </c>
      <c r="D9" s="16">
        <f>'Top COD by Age Prep Female 2021'!N7</f>
        <v>217</v>
      </c>
      <c r="E9" s="26">
        <f>'Top COD by Age Prep Female 2021'!S7</f>
        <v>351</v>
      </c>
      <c r="F9" s="34">
        <f>'Top COD by Age Prep Female 2021'!X7</f>
        <v>1285</v>
      </c>
      <c r="G9" s="32">
        <f>'Top COD by Age Prep Female 2021'!AC7</f>
        <v>2260</v>
      </c>
      <c r="H9" s="26">
        <f>'Top COD by Age Prep Female 2021'!AH7</f>
        <v>6396</v>
      </c>
      <c r="I9" s="32">
        <f>'Top COD by Age Prep Female 2021'!AM7</f>
        <v>13461</v>
      </c>
      <c r="J9" s="32">
        <f>'Top COD by Age Prep Female 2021'!AR7</f>
        <v>28903</v>
      </c>
      <c r="K9" s="23">
        <f>'Top COD by Age Prep Female 2021'!AW7</f>
        <v>49984</v>
      </c>
      <c r="L9" s="23">
        <f>'Top COD by Age Prep Female 2021'!BB7</f>
        <v>74594</v>
      </c>
      <c r="M9" s="16">
        <f>'Top COD by Age Prep Female 2021'!BG7</f>
        <v>53983</v>
      </c>
    </row>
    <row r="10" spans="1:13" ht="22.15" customHeight="1" x14ac:dyDescent="0.35">
      <c r="B10" s="79">
        <v>3</v>
      </c>
      <c r="C10" s="20" t="str">
        <f>'Top COD by Age Prep Female 2021'!G8</f>
        <v>Accidents</v>
      </c>
      <c r="D10" s="27" t="str">
        <f>'Top COD by Age Prep Female 2021'!L8</f>
        <v>Cancer</v>
      </c>
      <c r="E10" s="35" t="str">
        <f>'Top COD by Age Prep Female 2021'!Q8</f>
        <v>Suicide</v>
      </c>
      <c r="F10" s="28" t="str">
        <f>'Top COD by Age Prep Female 2021'!V8</f>
        <v>Homicide</v>
      </c>
      <c r="G10" s="27" t="str">
        <f>'Top COD by Age Prep Female 2021'!AA8</f>
        <v>Cancer</v>
      </c>
      <c r="H10" s="31" t="str">
        <f>'Top COD by Age Prep Female 2021'!AF8</f>
        <v>COVID</v>
      </c>
      <c r="I10" s="22" t="str">
        <f>'Top COD by Age Prep Female 2021'!AK8</f>
        <v>Heart disease</v>
      </c>
      <c r="J10" s="22" t="str">
        <f>'Top COD by Age Prep Female 2021'!AP8</f>
        <v>Heart disease</v>
      </c>
      <c r="K10" s="31" t="str">
        <f>'Top COD by Age Prep Female 2021'!AU8</f>
        <v>COVID</v>
      </c>
      <c r="L10" s="31" t="str">
        <f>'Top COD by Age Prep Female 2021'!AZ8</f>
        <v>COVID</v>
      </c>
      <c r="M10" s="27" t="str">
        <f>'Top COD by Age Prep Female 2021'!BE8</f>
        <v>Cancer</v>
      </c>
    </row>
    <row r="11" spans="1:13" ht="15" customHeight="1" thickBot="1" x14ac:dyDescent="0.4">
      <c r="B11" s="82"/>
      <c r="C11" s="21">
        <f>'Top COD by Age Prep Female 2021'!I8</f>
        <v>557</v>
      </c>
      <c r="D11" s="26">
        <f>'Top COD by Age Prep Female 2021'!N8</f>
        <v>127</v>
      </c>
      <c r="E11" s="34">
        <f>'Top COD by Age Prep Female 2021'!S8</f>
        <v>243</v>
      </c>
      <c r="F11" s="29">
        <f>'Top COD by Age Prep Female 2021'!X8</f>
        <v>930</v>
      </c>
      <c r="G11" s="26">
        <f>'Top COD by Age Prep Female 2021'!AC8</f>
        <v>1852</v>
      </c>
      <c r="H11" s="32">
        <f>'Top COD by Age Prep Female 2021'!AH8</f>
        <v>6063</v>
      </c>
      <c r="I11" s="23">
        <f>'Top COD by Age Prep Female 2021'!AM8</f>
        <v>10152</v>
      </c>
      <c r="J11" s="23">
        <f>'Top COD by Age Prep Female 2021'!AR8</f>
        <v>27203</v>
      </c>
      <c r="K11" s="32">
        <f>'Top COD by Age Prep Female 2021'!AW8</f>
        <v>42786</v>
      </c>
      <c r="L11" s="32">
        <f>'Top COD by Age Prep Female 2021'!BB8</f>
        <v>42864</v>
      </c>
      <c r="M11" s="26">
        <f>'Top COD by Age Prep Female 2021'!BG8</f>
        <v>52410</v>
      </c>
    </row>
    <row r="12" spans="1:13" ht="22.15" customHeight="1" x14ac:dyDescent="0.35">
      <c r="B12" s="79">
        <v>4</v>
      </c>
      <c r="C12" s="22" t="str">
        <f>'Top COD by Age Prep Female 2021'!G9</f>
        <v>Heart disease</v>
      </c>
      <c r="D12" s="28" t="str">
        <f>'Top COD by Age Prep Female 2021'!L9</f>
        <v>Homicide</v>
      </c>
      <c r="E12" s="28" t="str">
        <f>'Top COD by Age Prep Female 2021'!Q9</f>
        <v>Homicide</v>
      </c>
      <c r="F12" s="31" t="str">
        <f>'Top COD by Age Prep Female 2021'!V9</f>
        <v>COVID</v>
      </c>
      <c r="G12" s="35" t="str">
        <f>'Top COD by Age Prep Female 2021'!AA9</f>
        <v>Suicide</v>
      </c>
      <c r="H12" s="22" t="str">
        <f>'Top COD by Age Prep Female 2021'!AF9</f>
        <v>Heart disease</v>
      </c>
      <c r="I12" s="20" t="str">
        <f>'Top COD by Age Prep Female 2021'!AK9</f>
        <v>Accidents</v>
      </c>
      <c r="J12" s="20" t="str">
        <f>'Top COD by Age Prep Female 2021'!AP9</f>
        <v>Accidents</v>
      </c>
      <c r="K12" s="36" t="str">
        <f>'Top COD by Age Prep Female 2021'!AU9</f>
        <v>Chronic lower respiratory disease</v>
      </c>
      <c r="L12" s="15" t="str">
        <f>'Top COD by Age Prep Female 2021'!AZ9</f>
        <v>Stroke</v>
      </c>
      <c r="M12" s="15" t="str">
        <f>'Top COD by Age Prep Female 2021'!BE9</f>
        <v>Stroke</v>
      </c>
    </row>
    <row r="13" spans="1:13" ht="15" customHeight="1" thickBot="1" x14ac:dyDescent="0.4">
      <c r="B13" s="82"/>
      <c r="C13" s="23">
        <f>'Top COD by Age Prep Female 2021'!I9</f>
        <v>119</v>
      </c>
      <c r="D13" s="29">
        <f>'Top COD by Age Prep Female 2021'!N9</f>
        <v>124</v>
      </c>
      <c r="E13" s="29">
        <f>'Top COD by Age Prep Female 2021'!S9</f>
        <v>170</v>
      </c>
      <c r="F13" s="32">
        <f>'Top COD by Age Prep Female 2021'!X9</f>
        <v>562</v>
      </c>
      <c r="G13" s="34">
        <f>'Top COD by Age Prep Female 2021'!AC9</f>
        <v>1639</v>
      </c>
      <c r="H13" s="23">
        <f>'Top COD by Age Prep Female 2021'!AH9</f>
        <v>3952</v>
      </c>
      <c r="I13" s="21">
        <f>'Top COD by Age Prep Female 2021'!AM9</f>
        <v>8969</v>
      </c>
      <c r="J13" s="21">
        <f>'Top COD by Age Prep Female 2021'!AR9</f>
        <v>9520</v>
      </c>
      <c r="K13" s="16">
        <f>'Top COD by Age Prep Female 2021'!AW9</f>
        <v>18143</v>
      </c>
      <c r="L13" s="16">
        <f>'Top COD by Age Prep Female 2021'!BB9</f>
        <v>24187</v>
      </c>
      <c r="M13" s="16">
        <f>'Top COD by Age Prep Female 2021'!BG9</f>
        <v>44856</v>
      </c>
    </row>
    <row r="14" spans="1:13" ht="22.15" customHeight="1" x14ac:dyDescent="0.35">
      <c r="B14" s="79">
        <v>5</v>
      </c>
      <c r="C14" s="28" t="str">
        <f>'Top COD by Age Prep Female 2021'!G10</f>
        <v>Homicide</v>
      </c>
      <c r="D14" s="22" t="str">
        <f>'Top COD by Age Prep Female 2021'!L10</f>
        <v>Heart disease</v>
      </c>
      <c r="E14" s="15" t="str">
        <f>'Top COD by Age Prep Female 2021'!Q10</f>
        <v>Congenital anomalies</v>
      </c>
      <c r="F14" s="27" t="str">
        <f>'Top COD by Age Prep Female 2021'!V10</f>
        <v>Cancer</v>
      </c>
      <c r="G14" s="22" t="str">
        <f>'Top COD by Age Prep Female 2021'!AA10</f>
        <v>Heart disease</v>
      </c>
      <c r="H14" s="15" t="str">
        <f>'Top COD by Age Prep Female 2021'!AF10</f>
        <v>Liver disease</v>
      </c>
      <c r="I14" s="15" t="str">
        <f>'Top COD by Age Prep Female 2021'!AK10</f>
        <v>Liver disease</v>
      </c>
      <c r="J14" s="36" t="str">
        <f>'Top COD by Age Prep Female 2021'!AP10</f>
        <v>Chronic lower respiratory disease</v>
      </c>
      <c r="K14" s="15" t="str">
        <f>'Top COD by Age Prep Female 2021'!AU10</f>
        <v>Stroke</v>
      </c>
      <c r="L14" s="36" t="str">
        <f>'Top COD by Age Prep Female 2021'!AZ10</f>
        <v>Chronic lower respiratory disease</v>
      </c>
      <c r="M14" s="31" t="str">
        <f>'Top COD by Age Prep Female 2021'!BE10</f>
        <v>COVID</v>
      </c>
    </row>
    <row r="15" spans="1:13" ht="15" customHeight="1" thickBot="1" x14ac:dyDescent="0.4">
      <c r="B15" s="80"/>
      <c r="C15" s="29">
        <f>'Top COD by Age Prep Female 2021'!I10</f>
        <v>109</v>
      </c>
      <c r="D15" s="23">
        <f>'Top COD by Age Prep Female 2021'!N10</f>
        <v>62</v>
      </c>
      <c r="E15" s="16">
        <f>'Top COD by Age Prep Female 2021'!S10</f>
        <v>166</v>
      </c>
      <c r="F15" s="26">
        <f>'Top COD by Age Prep Female 2021'!X10</f>
        <v>492</v>
      </c>
      <c r="G15" s="23">
        <f>'Top COD by Age Prep Female 2021'!AC10</f>
        <v>1416</v>
      </c>
      <c r="H15" s="16">
        <f>'Top COD by Age Prep Female 2021'!AH10</f>
        <v>2129</v>
      </c>
      <c r="I15" s="16">
        <f>'Top COD by Age Prep Female 2021'!AM10</f>
        <v>3641</v>
      </c>
      <c r="J15" s="16">
        <f>'Top COD by Age Prep Female 2021'!AR10</f>
        <v>8859</v>
      </c>
      <c r="K15" s="16">
        <f>'Top COD by Age Prep Female 2021'!AW10</f>
        <v>13111</v>
      </c>
      <c r="L15" s="16">
        <f>'Top COD by Age Prep Female 2021'!BB10</f>
        <v>24171</v>
      </c>
      <c r="M15" s="32">
        <f>'Top COD by Age Prep Female 2021'!BG10</f>
        <v>43249</v>
      </c>
    </row>
    <row r="16" spans="1:13" ht="22.15" customHeight="1" x14ac:dyDescent="0.35">
      <c r="B16" s="79">
        <v>6</v>
      </c>
      <c r="C16" s="15" t="str">
        <f>'Top COD by Age Prep Female 2021'!G11</f>
        <v>Flu/pneumonia</v>
      </c>
      <c r="D16" s="15" t="str">
        <f>'Top COD by Age Prep Female 2021'!L11</f>
        <v>Perinatal period</v>
      </c>
      <c r="E16" s="24" t="str">
        <f>'Top COD by Age Prep Female 2021'!Q11</f>
        <v>Heart disease</v>
      </c>
      <c r="F16" s="22" t="str">
        <f>'Top COD by Age Prep Female 2021'!V11</f>
        <v>Heart disease</v>
      </c>
      <c r="G16" s="28" t="str">
        <f>'Top COD by Age Prep Female 2021'!AA11</f>
        <v>Homicide</v>
      </c>
      <c r="H16" s="35" t="str">
        <f>'Top COD by Age Prep Female 2021'!AF11</f>
        <v>Suicide</v>
      </c>
      <c r="I16" s="15" t="str">
        <f>'Top COD by Age Prep Female 2021'!AK11</f>
        <v>Diabetes</v>
      </c>
      <c r="J16" s="15" t="str">
        <f>'Top COD by Age Prep Female 2021'!AP11</f>
        <v>Diabetes</v>
      </c>
      <c r="K16" s="15" t="str">
        <f>'Top COD by Age Prep Female 2021'!AU11</f>
        <v>Diabetes</v>
      </c>
      <c r="L16" s="15" t="str">
        <f>'Top COD by Age Prep Female 2021'!AZ11</f>
        <v>Alzheimers</v>
      </c>
      <c r="M16" s="36" t="str">
        <f>'Top COD by Age Prep Female 2021'!BE11</f>
        <v>Chronic lower respiratory disease</v>
      </c>
    </row>
    <row r="17" spans="2:13" ht="15" customHeight="1" thickBot="1" x14ac:dyDescent="0.4">
      <c r="B17" s="80"/>
      <c r="C17" s="16">
        <f>'Top COD by Age Prep Female 2021'!I11</f>
        <v>56</v>
      </c>
      <c r="D17" s="16">
        <f>'Top COD by Age Prep Female 2021'!N11</f>
        <v>29</v>
      </c>
      <c r="E17" s="23">
        <f>'Top COD by Age Prep Female 2021'!S11</f>
        <v>86</v>
      </c>
      <c r="F17" s="23">
        <f>'Top COD by Age Prep Female 2021'!X11</f>
        <v>326</v>
      </c>
      <c r="G17" s="29">
        <f>'Top COD by Age Prep Female 2021'!AC11</f>
        <v>1205</v>
      </c>
      <c r="H17" s="34">
        <f>'Top COD by Age Prep Female 2021'!AH11</f>
        <v>1625</v>
      </c>
      <c r="I17" s="16">
        <f>'Top COD by Age Prep Female 2021'!AM11</f>
        <v>2727</v>
      </c>
      <c r="J17" s="16">
        <f>'Top COD by Age Prep Female 2021'!AR11</f>
        <v>6783</v>
      </c>
      <c r="K17" s="16">
        <f>'Top COD by Age Prep Female 2021'!AW11</f>
        <v>11289</v>
      </c>
      <c r="L17" s="16">
        <f>'Top COD by Age Prep Female 2021'!BB11</f>
        <v>22206</v>
      </c>
      <c r="M17" s="16">
        <f>'Top COD by Age Prep Female 2021'!BG11</f>
        <v>21320</v>
      </c>
    </row>
    <row r="18" spans="2:13" ht="22.15" customHeight="1" x14ac:dyDescent="0.35">
      <c r="B18" s="79">
        <v>7</v>
      </c>
      <c r="C18" s="15" t="str">
        <f>'Top COD by Age Prep Female 2021'!G12</f>
        <v>Septicemia</v>
      </c>
      <c r="D18" s="15" t="str">
        <f>'Top COD by Age Prep Female 2021'!L12</f>
        <v>Stroke</v>
      </c>
      <c r="E18" s="31" t="str">
        <f>'Top COD by Age Prep Female 2021'!Q12</f>
        <v>COVID</v>
      </c>
      <c r="F18" s="15" t="str">
        <f>'Top COD by Age Prep Female 2021'!V12</f>
        <v>Pregnancy-related</v>
      </c>
      <c r="G18" s="15" t="str">
        <f>'Top COD by Age Prep Female 2021'!AA12</f>
        <v>Pregnancy-related</v>
      </c>
      <c r="H18" s="15" t="str">
        <f>'Top COD by Age Prep Female 2021'!AF12</f>
        <v>Diabetes</v>
      </c>
      <c r="I18" s="15" t="str">
        <f>'Top COD by Age Prep Female 2021'!AK12</f>
        <v>Stroke</v>
      </c>
      <c r="J18" s="15" t="str">
        <f>'Top COD by Age Prep Female 2021'!AP12</f>
        <v>Stroke</v>
      </c>
      <c r="K18" s="20" t="str">
        <f>'Top COD by Age Prep Female 2021'!AU12</f>
        <v>Accidents</v>
      </c>
      <c r="L18" s="15" t="str">
        <f>'Top COD by Age Prep Female 2021'!AZ12</f>
        <v>Diabetes</v>
      </c>
      <c r="M18" s="20" t="str">
        <f>'Top COD by Age Prep Female 2021'!BE12</f>
        <v>Accidents</v>
      </c>
    </row>
    <row r="19" spans="2:13" ht="15" customHeight="1" thickBot="1" x14ac:dyDescent="0.4">
      <c r="B19" s="80"/>
      <c r="C19" s="16">
        <f>'Top COD by Age Prep Female 2021'!I12</f>
        <v>49</v>
      </c>
      <c r="D19" s="16">
        <f>'Top COD by Age Prep Female 2021'!N12</f>
        <v>28</v>
      </c>
      <c r="E19" s="32">
        <f>'Top COD by Age Prep Female 2021'!S12</f>
        <v>62</v>
      </c>
      <c r="F19" s="16">
        <f>'Top COD by Age Prep Female 2021'!X12</f>
        <v>214</v>
      </c>
      <c r="G19" s="16">
        <f>'Top COD by Age Prep Female 2021'!AC12</f>
        <v>797</v>
      </c>
      <c r="H19" s="16">
        <f>'Top COD by Age Prep Female 2021'!AH12</f>
        <v>1111</v>
      </c>
      <c r="I19" s="16">
        <f>'Top COD by Age Prep Female 2021'!AM12</f>
        <v>2417</v>
      </c>
      <c r="J19" s="16">
        <f>'Top COD by Age Prep Female 2021'!AR12</f>
        <v>6098</v>
      </c>
      <c r="K19" s="21">
        <f>'Top COD by Age Prep Female 2021'!AW12</f>
        <v>7093</v>
      </c>
      <c r="L19" s="16">
        <f>'Top COD by Age Prep Female 2021'!BB12</f>
        <v>11784</v>
      </c>
      <c r="M19" s="21">
        <f>'Top COD by Age Prep Female 2021'!BG12</f>
        <v>15426</v>
      </c>
    </row>
    <row r="20" spans="2:13" ht="22.15" customHeight="1" x14ac:dyDescent="0.35">
      <c r="B20" s="79">
        <v>8</v>
      </c>
      <c r="C20" s="31" t="str">
        <f>'Top COD by Age Prep Female 2021'!G13</f>
        <v>COVID</v>
      </c>
      <c r="D20" s="15" t="str">
        <f>'Top COD by Age Prep Female 2021'!L13</f>
        <v>Flu/pneumonia</v>
      </c>
      <c r="E20" s="19" t="str">
        <f>'Top COD by Age Prep Female 2021'!Q13</f>
        <v>Stroke</v>
      </c>
      <c r="F20" s="15" t="str">
        <f>'Top COD by Age Prep Female 2021'!V13</f>
        <v>Congenital anomalies</v>
      </c>
      <c r="G20" s="15" t="str">
        <f>'Top COD by Age Prep Female 2021'!AA13</f>
        <v>Liver disease</v>
      </c>
      <c r="H20" s="15" t="str">
        <f>'Top COD by Age Prep Female 2021'!AF13</f>
        <v>Stroke</v>
      </c>
      <c r="I20" s="35" t="str">
        <f>'Top COD by Age Prep Female 2021'!AK13</f>
        <v>Suicide</v>
      </c>
      <c r="J20" s="15" t="str">
        <f>'Top COD by Age Prep Female 2021'!AP13</f>
        <v>Liver disease</v>
      </c>
      <c r="K20" s="15" t="str">
        <f>'Top COD by Age Prep Female 2021'!AU13</f>
        <v>Kidney disease</v>
      </c>
      <c r="L20" s="20" t="str">
        <f>'Top COD by Age Prep Female 2021'!AZ13</f>
        <v>Accidents</v>
      </c>
      <c r="M20" s="15" t="str">
        <f>'Top COD by Age Prep Female 2021'!BE13</f>
        <v>Hypertension</v>
      </c>
    </row>
    <row r="21" spans="2:13" ht="15" customHeight="1" thickBot="1" x14ac:dyDescent="0.4">
      <c r="B21" s="80"/>
      <c r="C21" s="32">
        <f>'Top COD by Age Prep Female 2021'!I13</f>
        <v>47</v>
      </c>
      <c r="D21" s="16">
        <f>'Top COD by Age Prep Female 2021'!N13</f>
        <v>26</v>
      </c>
      <c r="E21" s="16">
        <f>'Top COD by Age Prep Female 2021'!S13</f>
        <v>43</v>
      </c>
      <c r="F21" s="16">
        <f>'Top COD by Age Prep Female 2021'!X13</f>
        <v>177</v>
      </c>
      <c r="G21" s="16">
        <f>'Top COD by Age Prep Female 2021'!AC13</f>
        <v>704</v>
      </c>
      <c r="H21" s="16">
        <f>'Top COD by Age Prep Female 2021'!AH13</f>
        <v>922</v>
      </c>
      <c r="I21" s="34">
        <f>'Top COD by Age Prep Female 2021'!AM13</f>
        <v>1769</v>
      </c>
      <c r="J21" s="16">
        <f>'Top COD by Age Prep Female 2021'!AR13</f>
        <v>6082</v>
      </c>
      <c r="K21" s="16">
        <f>'Top COD by Age Prep Female 2021'!AW13</f>
        <v>5548</v>
      </c>
      <c r="L21" s="21">
        <f>'Top COD by Age Prep Female 2021'!BB13</f>
        <v>9017</v>
      </c>
      <c r="M21" s="16">
        <f>'Top COD by Age Prep Female 2021'!BG13</f>
        <v>10774</v>
      </c>
    </row>
    <row r="22" spans="2:13" ht="22.15" customHeight="1" x14ac:dyDescent="0.35">
      <c r="B22" s="79">
        <v>9</v>
      </c>
      <c r="C22" s="15" t="str">
        <f>'Top COD by Age Prep Female 2021'!G14</f>
        <v>Stroke</v>
      </c>
      <c r="D22" s="31" t="str">
        <f>'Top COD by Age Prep Female 2021'!L14</f>
        <v>COVID</v>
      </c>
      <c r="E22" s="36" t="str">
        <f>'Top COD by Age Prep Female 2021'!Q14</f>
        <v>Chronic lower respiratory disease</v>
      </c>
      <c r="F22" s="15" t="str">
        <f>'Top COD by Age Prep Female 2021'!V14</f>
        <v>Diabetes</v>
      </c>
      <c r="G22" s="15" t="str">
        <f>'Top COD by Age Prep Female 2021'!AA14</f>
        <v>Diabetes</v>
      </c>
      <c r="H22" s="28" t="str">
        <f>'Top COD by Age Prep Female 2021'!AF14</f>
        <v>Homicide</v>
      </c>
      <c r="I22" s="36" t="str">
        <f>'Top COD by Age Prep Female 2021'!AK14</f>
        <v>Chronic lower respiratory disease</v>
      </c>
      <c r="J22" s="15" t="str">
        <f>'Top COD by Age Prep Female 2021'!AP14</f>
        <v>Septicemia</v>
      </c>
      <c r="K22" s="15" t="str">
        <f>'Top COD by Age Prep Female 2021'!AU14</f>
        <v>Alzheimers</v>
      </c>
      <c r="L22" s="15" t="str">
        <f>'Top COD by Age Prep Female 2021'!AZ14</f>
        <v>Kidney disease</v>
      </c>
      <c r="M22" s="15" t="str">
        <f>'Top COD by Age Prep Female 2021'!BE14</f>
        <v>Diabetes</v>
      </c>
    </row>
    <row r="23" spans="2:13" ht="15" customHeight="1" thickBot="1" x14ac:dyDescent="0.4">
      <c r="B23" s="80"/>
      <c r="C23" s="16">
        <f>'Top COD by Age Prep Female 2021'!I14</f>
        <v>44</v>
      </c>
      <c r="D23" s="32">
        <f>'Top COD by Age Prep Female 2021'!N14</f>
        <v>26</v>
      </c>
      <c r="E23" s="16">
        <f>'Top COD by Age Prep Female 2021'!S14</f>
        <v>35</v>
      </c>
      <c r="F23" s="16">
        <f>'Top COD by Age Prep Female 2021'!X14</f>
        <v>130</v>
      </c>
      <c r="G23" s="16">
        <f>'Top COD by Age Prep Female 2021'!AC14</f>
        <v>506</v>
      </c>
      <c r="H23" s="29">
        <f>'Top COD by Age Prep Female 2021'!AH14</f>
        <v>897</v>
      </c>
      <c r="I23" s="16">
        <f>'Top COD by Age Prep Female 2021'!AM14</f>
        <v>1674</v>
      </c>
      <c r="J23" s="16">
        <f>'Top COD by Age Prep Female 2021'!AR14</f>
        <v>2983</v>
      </c>
      <c r="K23" s="16">
        <f>'Top COD by Age Prep Female 2021'!AW14</f>
        <v>5347</v>
      </c>
      <c r="L23" s="16">
        <f>'Top COD by Age Prep Female 2021'!BB14</f>
        <v>7365</v>
      </c>
      <c r="M23" s="16">
        <f>'Top COD by Age Prep Female 2021'!BG14</f>
        <v>10309</v>
      </c>
    </row>
    <row r="24" spans="2:13" ht="22.15" customHeight="1" x14ac:dyDescent="0.35">
      <c r="B24" s="79">
        <v>10</v>
      </c>
      <c r="C24" s="15" t="str">
        <f>'Top COD by Age Prep Female 2021'!G15</f>
        <v>Meningitis</v>
      </c>
      <c r="D24" s="15" t="str">
        <f>'Top COD by Age Prep Female 2021'!L15</f>
        <v>Benign neoplasms</v>
      </c>
      <c r="E24" s="19" t="str">
        <f>'Top COD by Age Prep Female 2021'!Q15</f>
        <v>Diabetes</v>
      </c>
      <c r="F24" s="15" t="str">
        <f>'Top COD by Age Prep Female 2021'!V15</f>
        <v>Stroke</v>
      </c>
      <c r="G24" s="19" t="str">
        <f>'Top COD by Age Prep Female 2021'!AA15</f>
        <v>Stroke</v>
      </c>
      <c r="H24" s="15" t="str">
        <f>'Top COD by Age Prep Female 2021'!AF15</f>
        <v>Pregnancy-related</v>
      </c>
      <c r="I24" s="15" t="str">
        <f>'Top COD by Age Prep Female 2021'!AK15</f>
        <v>Septicemia</v>
      </c>
      <c r="J24" s="15" t="str">
        <f>'Top COD by Age Prep Female 2021'!AP15</f>
        <v>Kidney disease</v>
      </c>
      <c r="K24" s="15" t="str">
        <f>'Top COD by Age Prep Female 2021'!AU15</f>
        <v>Septicemia</v>
      </c>
      <c r="L24" s="15" t="str">
        <f>'Top COD by Age Prep Female 2021'!AZ15</f>
        <v>Parkinsons</v>
      </c>
      <c r="M24" s="15" t="str">
        <f>'Top COD by Age Prep Female 2021'!BE15</f>
        <v>Kidney disease</v>
      </c>
    </row>
    <row r="25" spans="2:13" ht="15" customHeight="1" thickBot="1" x14ac:dyDescent="0.4">
      <c r="B25" s="80"/>
      <c r="C25" s="16">
        <f>'Top COD by Age Prep Female 2021'!I15</f>
        <v>23</v>
      </c>
      <c r="D25" s="16">
        <f>'Top COD by Age Prep Female 2021'!N15</f>
        <v>16</v>
      </c>
      <c r="E25" s="16">
        <f>'Top COD by Age Prep Female 2021'!S15</f>
        <v>26</v>
      </c>
      <c r="F25" s="16">
        <f>'Top COD by Age Prep Female 2021'!X15</f>
        <v>82</v>
      </c>
      <c r="G25" s="16">
        <f>'Top COD by Age Prep Female 2021'!AC15</f>
        <v>250</v>
      </c>
      <c r="H25" s="16">
        <f>'Top COD by Age Prep Female 2021'!AH15</f>
        <v>654</v>
      </c>
      <c r="I25" s="16">
        <f>'Top COD by Age Prep Female 2021'!AM15</f>
        <v>1171</v>
      </c>
      <c r="J25" s="16">
        <f>'Top COD by Age Prep Female 2021'!AR15</f>
        <v>2597</v>
      </c>
      <c r="K25" s="16">
        <f>'Top COD by Age Prep Female 2021'!AW15</f>
        <v>5031</v>
      </c>
      <c r="L25" s="16">
        <f>'Top COD by Age Prep Female 2021'!BB15</f>
        <v>6045</v>
      </c>
      <c r="M25" s="16">
        <f>'Top COD by Age Prep Female 2021'!BG15</f>
        <v>8628</v>
      </c>
    </row>
    <row r="26" spans="2:13" x14ac:dyDescent="0.35">
      <c r="B26" t="s">
        <v>727</v>
      </c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</row>
  </sheetData>
  <mergeCells count="11">
    <mergeCell ref="B16:B17"/>
    <mergeCell ref="B18:B19"/>
    <mergeCell ref="B20:B21"/>
    <mergeCell ref="B22:B23"/>
    <mergeCell ref="B24:B25"/>
    <mergeCell ref="B14:B15"/>
    <mergeCell ref="B4:M4"/>
    <mergeCell ref="B6:B7"/>
    <mergeCell ref="B8:B9"/>
    <mergeCell ref="B10:B11"/>
    <mergeCell ref="B12:B13"/>
  </mergeCells>
  <pageMargins left="0.7" right="0.7" top="0.75" bottom="0.75" header="0.3" footer="0.3"/>
  <pageSetup scale="97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1D24BD-CA92-424E-8BA8-A98ABAFF95C1}">
  <sheetPr codeName="Sheet35">
    <tabColor theme="6" tint="-0.499984740745262"/>
    <pageSetUpPr fitToPage="1"/>
  </sheetPr>
  <dimension ref="B1:M26"/>
  <sheetViews>
    <sheetView showGridLines="0" zoomScale="160" zoomScaleNormal="160" workbookViewId="0">
      <selection sqref="A1:M26"/>
    </sheetView>
  </sheetViews>
  <sheetFormatPr defaultRowHeight="14.5" x14ac:dyDescent="0.35"/>
  <cols>
    <col min="2" max="13" width="10.54296875" customWidth="1"/>
  </cols>
  <sheetData>
    <row r="1" spans="2:13" ht="15" thickBot="1" x14ac:dyDescent="0.4">
      <c r="B1" s="73" t="s">
        <v>730</v>
      </c>
      <c r="C1" s="74">
        <f>'Top COD Rate Table 2018 Male'!C3/'Top COD Rate Table 2018 Female'!C3</f>
        <v>1.2260448692084591</v>
      </c>
      <c r="D1" s="74">
        <f>'Top COD Rate Table 2018 Male'!D3/'Top COD Rate Table 2018 Female'!D3</f>
        <v>1.350110473592584</v>
      </c>
      <c r="E1" s="74">
        <f>'Top COD Rate Table 2018 Male'!E3/'Top COD Rate Table 2018 Female'!E3</f>
        <v>1.2463257559884646</v>
      </c>
      <c r="F1" s="74">
        <f>'Top COD Rate Table 2018 Male'!F3/'Top COD Rate Table 2018 Female'!F3</f>
        <v>2.5809575594724681</v>
      </c>
      <c r="G1" s="74">
        <f>'Top COD Rate Table 2018 Male'!G3/'Top COD Rate Table 2018 Female'!G3</f>
        <v>2.2018896837039295</v>
      </c>
      <c r="H1" s="74">
        <f>'Top COD Rate Table 2018 Male'!H3/'Top COD Rate Table 2018 Female'!H3</f>
        <v>1.7801770834822979</v>
      </c>
      <c r="I1" s="74">
        <f>'Top COD Rate Table 2018 Male'!I3/'Top COD Rate Table 2018 Female'!I3</f>
        <v>1.6257096650034788</v>
      </c>
      <c r="J1" s="74">
        <f>'Top COD Rate Table 2018 Male'!J3/'Top COD Rate Table 2018 Female'!J3</f>
        <v>1.6701210121891967</v>
      </c>
      <c r="K1" s="74">
        <f>'Top COD Rate Table 2018 Male'!K3/'Top COD Rate Table 2018 Female'!K3</f>
        <v>1.5456674587749011</v>
      </c>
      <c r="L1" s="74">
        <f>'Top COD Rate Table 2018 Male'!L3/'Top COD Rate Table 2018 Female'!L3</f>
        <v>1.3608575452364702</v>
      </c>
      <c r="M1" s="74">
        <f>'Top COD Rate Table 2018 Male'!M3/'Top COD Rate Table 2018 Female'!M3</f>
        <v>1.1269578208517006</v>
      </c>
    </row>
    <row r="2" spans="2:13" x14ac:dyDescent="0.35">
      <c r="B2" s="45"/>
      <c r="C2" s="37" t="str">
        <f>C5</f>
        <v xml:space="preserve">&lt; 1 </v>
      </c>
      <c r="D2" s="37" t="str">
        <f t="shared" ref="D2:M2" si="0">D5</f>
        <v>1-4</v>
      </c>
      <c r="E2" s="37" t="str">
        <f t="shared" si="0"/>
        <v xml:space="preserve">5-14 </v>
      </c>
      <c r="F2" s="37" t="str">
        <f t="shared" si="0"/>
        <v xml:space="preserve">15-24 </v>
      </c>
      <c r="G2" s="37" t="str">
        <f t="shared" si="0"/>
        <v xml:space="preserve">25-34 </v>
      </c>
      <c r="H2" s="37" t="str">
        <f t="shared" si="0"/>
        <v xml:space="preserve">35-44 </v>
      </c>
      <c r="I2" s="37" t="str">
        <f t="shared" si="0"/>
        <v xml:space="preserve">45-54 </v>
      </c>
      <c r="J2" s="37" t="str">
        <f t="shared" si="0"/>
        <v xml:space="preserve">55-64 </v>
      </c>
      <c r="K2" s="37" t="str">
        <f t="shared" si="0"/>
        <v xml:space="preserve">65-74 </v>
      </c>
      <c r="L2" s="37" t="str">
        <f t="shared" si="0"/>
        <v xml:space="preserve">75-84 </v>
      </c>
      <c r="M2" s="46" t="str">
        <f t="shared" si="0"/>
        <v xml:space="preserve">85+ </v>
      </c>
    </row>
    <row r="3" spans="2:13" ht="29.5" thickBot="1" x14ac:dyDescent="0.4">
      <c r="B3" s="47" t="s">
        <v>347</v>
      </c>
      <c r="C3" s="49">
        <f>'Top COD Table 2018 Female'!C3/'Top COD Table 2018 Female'!C1</f>
        <v>5.0002580194849931E-3</v>
      </c>
      <c r="D3" s="49">
        <f>'Top COD Table 2018 Female'!D3/'Top COD Table 2018 Female'!D1</f>
        <v>2.0350406559319447E-4</v>
      </c>
      <c r="E3" s="49">
        <f>'Top COD Table 2018 Female'!E3/'Top COD Table 2018 Female'!E1</f>
        <v>1.1785870875113101E-4</v>
      </c>
      <c r="F3" s="49">
        <f>'Top COD Table 2018 Female'!F3/'Top COD Table 2018 Female'!F1</f>
        <v>3.8800924725205762E-4</v>
      </c>
      <c r="G3" s="49">
        <f>'Top COD Table 2018 Female'!G3/'Top COD Table 2018 Female'!G1</f>
        <v>7.9957077546580668E-4</v>
      </c>
      <c r="H3" s="49">
        <f>'Top COD Table 2018 Female'!H3/'Top COD Table 2018 Female'!H1</f>
        <v>1.4018171230869285E-3</v>
      </c>
      <c r="I3" s="49">
        <f>'Top COD Table 2018 Female'!I3/'Top COD Table 2018 Female'!I1</f>
        <v>3.0253910090407067E-3</v>
      </c>
      <c r="J3" s="49">
        <f>'Top COD Table 2018 Female'!J3/'Top COD Table 2018 Female'!J1</f>
        <v>6.700398692077494E-3</v>
      </c>
      <c r="K3" s="49">
        <f>'Top COD Table 2018 Female'!K3/'Top COD Table 2018 Female'!K1</f>
        <v>1.4210495960570793E-2</v>
      </c>
      <c r="L3" s="49">
        <f>'Top COD Table 2018 Female'!L3/'Top COD Table 2018 Female'!L1</f>
        <v>3.7880164917994848E-2</v>
      </c>
      <c r="M3" s="48">
        <f>'Top COD Table 2018 Female'!M3/'Top COD Table 2018 Female'!M1</f>
        <v>0.12870027329981679</v>
      </c>
    </row>
    <row r="4" spans="2:13" ht="28.5" x14ac:dyDescent="0.65">
      <c r="B4" s="83" t="s">
        <v>738</v>
      </c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</row>
    <row r="5" spans="2:13" ht="16" thickBot="1" x14ac:dyDescent="0.4">
      <c r="B5" s="18" t="s">
        <v>334</v>
      </c>
      <c r="C5" s="17" t="s">
        <v>335</v>
      </c>
      <c r="D5" s="17" t="s">
        <v>15</v>
      </c>
      <c r="E5" s="17" t="s">
        <v>336</v>
      </c>
      <c r="F5" s="17" t="s">
        <v>337</v>
      </c>
      <c r="G5" s="17" t="s">
        <v>338</v>
      </c>
      <c r="H5" s="17" t="s">
        <v>339</v>
      </c>
      <c r="I5" s="17" t="s">
        <v>340</v>
      </c>
      <c r="J5" s="17" t="s">
        <v>341</v>
      </c>
      <c r="K5" s="17" t="s">
        <v>342</v>
      </c>
      <c r="L5" s="17" t="s">
        <v>343</v>
      </c>
      <c r="M5" s="17" t="s">
        <v>344</v>
      </c>
    </row>
    <row r="6" spans="2:13" ht="22.15" customHeight="1" x14ac:dyDescent="0.35">
      <c r="B6" s="79">
        <v>1</v>
      </c>
      <c r="C6" s="87" t="str">
        <f>'Top COD by Age Prep Female 2018'!G6</f>
        <v>Perinatal period</v>
      </c>
      <c r="D6" s="88" t="str">
        <f>'Top COD by Age Prep Female 2018'!L6</f>
        <v>Accidents</v>
      </c>
      <c r="E6" s="88" t="str">
        <f>'Top COD by Age Prep Female 2018'!Q6</f>
        <v>Accidents</v>
      </c>
      <c r="F6" s="88" t="str">
        <f>'Top COD by Age Prep Female 2018'!V6</f>
        <v>Accidents</v>
      </c>
      <c r="G6" s="88" t="str">
        <f>'Top COD by Age Prep Female 2018'!AA6</f>
        <v>Accidents</v>
      </c>
      <c r="H6" s="88" t="str">
        <f>'Top COD by Age Prep Female 2018'!AF6</f>
        <v>Accidents</v>
      </c>
      <c r="I6" s="90" t="str">
        <f>'Top COD by Age Prep Female 2018'!AK6</f>
        <v>Cancer</v>
      </c>
      <c r="J6" s="90" t="str">
        <f>'Top COD by Age Prep Female 2018'!AP6</f>
        <v>Cancer</v>
      </c>
      <c r="K6" s="90" t="str">
        <f>'Top COD by Age Prep Female 2018'!AU6</f>
        <v>Cancer</v>
      </c>
      <c r="L6" s="90" t="str">
        <f>'Top COD by Age Prep Female 2018'!AZ6</f>
        <v>Cancer</v>
      </c>
      <c r="M6" s="89" t="str">
        <f>'Top COD by Age Prep Female 2018'!BE6</f>
        <v>Heart disease</v>
      </c>
    </row>
    <row r="7" spans="2:13" ht="15" customHeight="1" thickBot="1" x14ac:dyDescent="0.4">
      <c r="B7" s="80"/>
      <c r="C7" s="38">
        <f>'Top COD Table 2018 Female'!C7/'Top COD Table 2018 Female'!C$1</f>
        <v>2.430703148316516E-3</v>
      </c>
      <c r="D7" s="44">
        <f>'Top COD Table 2018 Female'!D7/'Top COD Table 2018 Female'!D$1</f>
        <v>5.9756077231524021E-5</v>
      </c>
      <c r="E7" s="44">
        <f>'Top COD Table 2018 Female'!E7/'Top COD Table 2018 Female'!E$1</f>
        <v>2.8009477850099942E-5</v>
      </c>
      <c r="F7" s="44">
        <f>'Top COD Table 2018 Female'!F7/'Top COD Table 2018 Female'!F$1</f>
        <v>1.6285337789771482E-4</v>
      </c>
      <c r="G7" s="44">
        <f>'Top COD Table 2018 Female'!G7/'Top COD Table 2018 Female'!G$1</f>
        <v>2.8905506343313367E-4</v>
      </c>
      <c r="H7" s="44">
        <f>'Top COD Table 2018 Female'!H7/'Top COD Table 2018 Female'!H$1</f>
        <v>3.1101548707296875E-4</v>
      </c>
      <c r="I7" s="39">
        <f>'Top COD Table 2018 Female'!I7/'Top COD Table 2018 Female'!I$1</f>
        <v>9.1927658224460053E-4</v>
      </c>
      <c r="J7" s="39">
        <f>'Top COD Table 2018 Female'!J7/'Top COD Table 2018 Female'!J$1</f>
        <v>2.3799277792633214E-3</v>
      </c>
      <c r="K7" s="39">
        <f>'Top COD Table 2018 Female'!K7/'Top COD Table 2018 Female'!K$1</f>
        <v>4.6619428223075247E-3</v>
      </c>
      <c r="L7" s="39">
        <f>'Top COD Table 2018 Female'!L7/'Top COD Table 2018 Female'!L$1</f>
        <v>8.551119520277194E-3</v>
      </c>
      <c r="M7" s="42">
        <f>'Top COD Table 2018 Female'!M7/'Top COD Table 2018 Female'!M$1</f>
        <v>3.5615967535869118E-2</v>
      </c>
    </row>
    <row r="8" spans="2:13" ht="22.15" customHeight="1" x14ac:dyDescent="0.35">
      <c r="B8" s="79">
        <v>2</v>
      </c>
      <c r="C8" s="91" t="str">
        <f>'Top COD by Age Prep Female 2018'!G7</f>
        <v>Congenital anomalies</v>
      </c>
      <c r="D8" s="87" t="str">
        <f>'Top COD by Age Prep Female 2018'!L7</f>
        <v>Congenital anomalies</v>
      </c>
      <c r="E8" s="90" t="str">
        <f>'Top COD by Age Prep Female 2018'!Q7</f>
        <v>Cancer</v>
      </c>
      <c r="F8" s="93" t="str">
        <f>'Top COD by Age Prep Female 2018'!V7</f>
        <v>Suicide</v>
      </c>
      <c r="G8" s="90" t="str">
        <f>'Top COD by Age Prep Female 2018'!AA7</f>
        <v>Cancer</v>
      </c>
      <c r="H8" s="90" t="str">
        <f>'Top COD by Age Prep Female 2018'!AF7</f>
        <v>Cancer</v>
      </c>
      <c r="I8" s="89" t="str">
        <f>'Top COD by Age Prep Female 2018'!AK7</f>
        <v>Heart disease</v>
      </c>
      <c r="J8" s="89" t="str">
        <f>'Top COD by Age Prep Female 2018'!AP7</f>
        <v>Heart disease</v>
      </c>
      <c r="K8" s="89" t="str">
        <f>'Top COD by Age Prep Female 2018'!AU7</f>
        <v>Heart disease</v>
      </c>
      <c r="L8" s="89" t="str">
        <f>'Top COD by Age Prep Female 2018'!AZ7</f>
        <v>Heart disease</v>
      </c>
      <c r="M8" s="87" t="str">
        <f>'Top COD by Age Prep Female 2018'!BE7</f>
        <v>Alzheimers</v>
      </c>
    </row>
    <row r="9" spans="2:13" ht="15" customHeight="1" thickBot="1" x14ac:dyDescent="0.4">
      <c r="B9" s="80"/>
      <c r="C9" s="72">
        <f>'Top COD Table 2018 Female'!C9/'Top COD Table 2018 Female'!C$1</f>
        <v>1.1262417520214629E-3</v>
      </c>
      <c r="D9" s="38">
        <f>'Top COD Table 2018 Female'!D9/'Top COD Table 2018 Female'!D$1</f>
        <v>2.2312355017779357E-5</v>
      </c>
      <c r="E9" s="39">
        <f>'Top COD Table 2018 Female'!E9/'Top COD Table 2018 Female'!E$1</f>
        <v>1.9651409859306354E-5</v>
      </c>
      <c r="F9" s="41">
        <f>'Top COD Table 2018 Female'!F9/'Top COD Table 2018 Female'!F$1</f>
        <v>5.8206150275228877E-5</v>
      </c>
      <c r="G9" s="39">
        <f>'Top COD Table 2018 Female'!G9/'Top COD Table 2018 Female'!G$1</f>
        <v>8.6538638990904328E-5</v>
      </c>
      <c r="H9" s="39">
        <f>'Top COD Table 2018 Female'!H9/'Top COD Table 2018 Female'!H$1</f>
        <v>2.940510059598977E-4</v>
      </c>
      <c r="I9" s="42">
        <f>'Top COD Table 2018 Female'!I9/'Top COD Table 2018 Female'!I$1</f>
        <v>4.5513389276696515E-4</v>
      </c>
      <c r="J9" s="42">
        <f>'Top COD Table 2018 Female'!J9/'Top COD Table 2018 Female'!J$1</f>
        <v>1.1283832926308598E-3</v>
      </c>
      <c r="K9" s="42">
        <f>'Top COD Table 2018 Female'!K9/'Top COD Table 2018 Female'!K$1</f>
        <v>2.6140832295195112E-3</v>
      </c>
      <c r="L9" s="42">
        <f>'Top COD Table 2018 Female'!L9/'Top COD Table 2018 Female'!L$1</f>
        <v>7.952459161408949E-3</v>
      </c>
      <c r="M9" s="38">
        <f>'Top COD Table 2018 Female'!M9/'Top COD Table 2018 Female'!M$1</f>
        <v>1.3863862084331838E-2</v>
      </c>
    </row>
    <row r="10" spans="2:13" ht="22.15" customHeight="1" x14ac:dyDescent="0.35">
      <c r="B10" s="79">
        <v>3</v>
      </c>
      <c r="C10" s="88" t="str">
        <f>'Top COD by Age Prep Female 2018'!G8</f>
        <v>Accidents</v>
      </c>
      <c r="D10" s="90" t="str">
        <f>'Top COD by Age Prep Female 2018'!L8</f>
        <v>Cancer</v>
      </c>
      <c r="E10" s="93" t="str">
        <f>'Top COD by Age Prep Female 2018'!Q8</f>
        <v>Suicide</v>
      </c>
      <c r="F10" s="92" t="str">
        <f>'Top COD by Age Prep Female 2018'!V8</f>
        <v>Homicide</v>
      </c>
      <c r="G10" s="93" t="str">
        <f>'Top COD by Age Prep Female 2018'!AA8</f>
        <v>Suicide</v>
      </c>
      <c r="H10" s="89" t="str">
        <f>'Top COD by Age Prep Female 2018'!AF8</f>
        <v>Heart disease</v>
      </c>
      <c r="I10" s="88" t="str">
        <f>'Top COD by Age Prep Female 2018'!AK8</f>
        <v>Accidents</v>
      </c>
      <c r="J10" s="97" t="str">
        <f>'Top COD by Age Prep Female 2018'!AP8</f>
        <v>Chronic lower respiratory disease</v>
      </c>
      <c r="K10" s="97" t="str">
        <f>'Top COD by Age Prep Female 2018'!AU8</f>
        <v>Chronic lower respiratory disease</v>
      </c>
      <c r="L10" s="97" t="str">
        <f>'Top COD by Age Prep Female 2018'!AZ8</f>
        <v>Chronic lower respiratory disease</v>
      </c>
      <c r="M10" s="90" t="str">
        <f>'Top COD by Age Prep Female 2018'!BE8</f>
        <v>Cancer</v>
      </c>
    </row>
    <row r="11" spans="2:13" ht="15" customHeight="1" thickBot="1" x14ac:dyDescent="0.4">
      <c r="B11" s="80"/>
      <c r="C11" s="44">
        <f>'Top COD Table 2018 Female'!C11/'Top COD Table 2018 Female'!C$1</f>
        <v>2.5482749136432722E-4</v>
      </c>
      <c r="D11" s="39">
        <f>'Top COD Table 2018 Female'!D11/'Top COD Table 2018 Female'!D$1</f>
        <v>1.8337165330703725E-5</v>
      </c>
      <c r="E11" s="41">
        <f>'Top COD Table 2018 Female'!E11/'Top COD Table 2018 Female'!E$1</f>
        <v>1.049733539319909E-5</v>
      </c>
      <c r="F11" s="40">
        <f>'Top COD Table 2018 Female'!F11/'Top COD Table 2018 Female'!F$1</f>
        <v>3.2675465702788061E-5</v>
      </c>
      <c r="G11" s="41">
        <f>'Top COD Table 2018 Female'!G11/'Top COD Table 2018 Female'!G$1</f>
        <v>7.4264916297435882E-5</v>
      </c>
      <c r="H11" s="42">
        <f>'Top COD Table 2018 Female'!H11/'Top COD Table 2018 Female'!H$1</f>
        <v>1.6012343569118032E-4</v>
      </c>
      <c r="I11" s="44">
        <f>'Top COD Table 2018 Female'!I11/'Top COD Table 2018 Female'!I$1</f>
        <v>3.2839434746369418E-4</v>
      </c>
      <c r="J11" s="38">
        <f>'Top COD Table 2018 Female'!J11/'Top COD Table 2018 Female'!J$1</f>
        <v>4.1849204524523504E-4</v>
      </c>
      <c r="K11" s="38">
        <f>'Top COD Table 2018 Female'!K11/'Top COD Table 2018 Female'!K$1</f>
        <v>1.157807001513151E-3</v>
      </c>
      <c r="L11" s="38">
        <f>'Top COD Table 2018 Female'!L11/'Top COD Table 2018 Female'!L$1</f>
        <v>3.1189465610172791E-3</v>
      </c>
      <c r="M11" s="39">
        <f>'Top COD Table 2018 Female'!M11/'Top COD Table 2018 Female'!M$1</f>
        <v>1.2652383017960041E-2</v>
      </c>
    </row>
    <row r="12" spans="2:13" ht="22.15" customHeight="1" x14ac:dyDescent="0.35">
      <c r="B12" s="79">
        <v>4</v>
      </c>
      <c r="C12" s="89" t="str">
        <f>'Top COD by Age Prep Female 2018'!G9</f>
        <v>Heart disease</v>
      </c>
      <c r="D12" s="92" t="str">
        <f>'Top COD by Age Prep Female 2018'!L9</f>
        <v>Homicide</v>
      </c>
      <c r="E12" s="87" t="str">
        <f>'Top COD by Age Prep Female 2018'!Q9</f>
        <v>Congenital anomalies</v>
      </c>
      <c r="F12" s="90" t="str">
        <f>'Top COD by Age Prep Female 2018'!V9</f>
        <v>Cancer</v>
      </c>
      <c r="G12" s="89" t="str">
        <f>'Top COD by Age Prep Female 2018'!AA9</f>
        <v>Heart disease</v>
      </c>
      <c r="H12" s="93" t="str">
        <f>'Top COD by Age Prep Female 2018'!AF9</f>
        <v>Suicide</v>
      </c>
      <c r="I12" s="87" t="str">
        <f>'Top COD by Age Prep Female 2018'!AK9</f>
        <v>Liver disease</v>
      </c>
      <c r="J12" s="88" t="str">
        <f>'Top COD by Age Prep Female 2018'!AP9</f>
        <v>Accidents</v>
      </c>
      <c r="K12" s="87" t="str">
        <f>'Top COD by Age Prep Female 2018'!AU9</f>
        <v>Stroke</v>
      </c>
      <c r="L12" s="87" t="str">
        <f>'Top COD by Age Prep Female 2018'!AZ9</f>
        <v>Stroke</v>
      </c>
      <c r="M12" s="87" t="str">
        <f>'Top COD by Age Prep Female 2018'!BE9</f>
        <v>Stroke</v>
      </c>
    </row>
    <row r="13" spans="2:13" ht="15" customHeight="1" thickBot="1" x14ac:dyDescent="0.4">
      <c r="B13" s="80"/>
      <c r="C13" s="42">
        <f>'Top COD Table 2018 Female'!C13/'Top COD Table 2018 Female'!C$1</f>
        <v>7.3947852400086606E-5</v>
      </c>
      <c r="D13" s="40">
        <f>'Top COD Table 2018 Female'!D13/'Top COD Table 2018 Female'!D$1</f>
        <v>1.8208933405314188E-5</v>
      </c>
      <c r="E13" s="38">
        <f>'Top COD Table 2018 Female'!E13/'Top COD Table 2018 Female'!E$1</f>
        <v>9.4525768943498909E-6</v>
      </c>
      <c r="F13" s="39">
        <f>'Top COD Table 2018 Female'!F13/'Top COD Table 2018 Female'!F$1</f>
        <v>2.4578047088394518E-5</v>
      </c>
      <c r="G13" s="42">
        <f>'Top COD Table 2018 Female'!G13/'Top COD Table 2018 Female'!G$1</f>
        <v>5.4253411905911246E-5</v>
      </c>
      <c r="H13" s="41">
        <f>'Top COD Table 2018 Female'!H13/'Top COD Table 2018 Female'!H$1</f>
        <v>8.4194091450056187E-5</v>
      </c>
      <c r="I13" s="38">
        <f>'Top COD Table 2018 Female'!I13/'Top COD Table 2018 Female'!I$1</f>
        <v>1.3394658267180712E-4</v>
      </c>
      <c r="J13" s="44">
        <f>'Top COD Table 2018 Female'!J13/'Top COD Table 2018 Female'!J$1</f>
        <v>3.2783553162044792E-4</v>
      </c>
      <c r="K13" s="38">
        <f>'Top COD Table 2018 Female'!K13/'Top COD Table 2018 Female'!K$1</f>
        <v>6.6323075179713995E-4</v>
      </c>
      <c r="L13" s="38">
        <f>'Top COD Table 2018 Female'!L13/'Top COD Table 2018 Female'!L$1</f>
        <v>2.4787125661165166E-3</v>
      </c>
      <c r="M13" s="38">
        <f>'Top COD Table 2018 Female'!M13/'Top COD Table 2018 Female'!M$1</f>
        <v>1.0418577750597917E-2</v>
      </c>
    </row>
    <row r="14" spans="2:13" ht="22.15" customHeight="1" x14ac:dyDescent="0.35">
      <c r="B14" s="79">
        <v>5</v>
      </c>
      <c r="C14" s="92" t="str">
        <f>'Top COD by Age Prep Female 2018'!G10</f>
        <v>Homicide</v>
      </c>
      <c r="D14" s="89" t="str">
        <f>'Top COD by Age Prep Female 2018'!L10</f>
        <v>Heart disease</v>
      </c>
      <c r="E14" s="92" t="str">
        <f>'Top COD by Age Prep Female 2018'!Q10</f>
        <v>Homicide</v>
      </c>
      <c r="F14" s="89" t="str">
        <f>'Top COD by Age Prep Female 2018'!V10</f>
        <v>Heart disease</v>
      </c>
      <c r="G14" s="92" t="str">
        <f>'Top COD by Age Prep Female 2018'!AA10</f>
        <v>Homicide</v>
      </c>
      <c r="H14" s="87" t="str">
        <f>'Top COD by Age Prep Female 2018'!AF10</f>
        <v>Liver disease</v>
      </c>
      <c r="I14" s="87" t="str">
        <f>'Top COD by Age Prep Female 2018'!AK10</f>
        <v>Diabetes</v>
      </c>
      <c r="J14" s="87" t="str">
        <f>'Top COD by Age Prep Female 2018'!AP10</f>
        <v>Diabetes</v>
      </c>
      <c r="K14" s="87" t="str">
        <f>'Top COD by Age Prep Female 2018'!AU10</f>
        <v>Diabetes</v>
      </c>
      <c r="L14" s="87" t="str">
        <f>'Top COD by Age Prep Female 2018'!AZ10</f>
        <v>Alzheimers</v>
      </c>
      <c r="M14" s="97" t="str">
        <f>'Top COD by Age Prep Female 2018'!BE10</f>
        <v>Chronic lower respiratory disease</v>
      </c>
    </row>
    <row r="15" spans="2:13" ht="15" customHeight="1" thickBot="1" x14ac:dyDescent="0.4">
      <c r="B15" s="80"/>
      <c r="C15" s="40">
        <f>'Top COD Table 2018 Female'!C15/'Top COD Table 2018 Female'!C$1</f>
        <v>6.1179877884963744E-5</v>
      </c>
      <c r="D15" s="42">
        <f>'Top COD Table 2018 Female'!D15/'Top COD Table 2018 Female'!D$1</f>
        <v>7.3092197472035827E-6</v>
      </c>
      <c r="E15" s="40">
        <f>'Top COD Table 2018 Female'!E15/'Top COD Table 2018 Female'!E$1</f>
        <v>6.2685509930951913E-6</v>
      </c>
      <c r="F15" s="42">
        <f>'Top COD Table 2018 Female'!F15/'Top COD Table 2018 Female'!F$1</f>
        <v>1.3860875392873652E-5</v>
      </c>
      <c r="G15" s="40">
        <f>'Top COD Table 2018 Female'!G15/'Top COD Table 2018 Female'!G$1</f>
        <v>3.8777848509798853E-5</v>
      </c>
      <c r="H15" s="38">
        <f>'Top COD Table 2018 Female'!H15/'Top COD Table 2018 Female'!H$1</f>
        <v>5.6596602231926401E-5</v>
      </c>
      <c r="I15" s="38">
        <f>'Top COD Table 2018 Female'!I15/'Top COD Table 2018 Female'!I$1</f>
        <v>1.120883969685494E-4</v>
      </c>
      <c r="J15" s="38">
        <f>'Top COD Table 2018 Female'!J15/'Top COD Table 2018 Female'!J$1</f>
        <v>2.5281418070855903E-4</v>
      </c>
      <c r="K15" s="38">
        <f>'Top COD Table 2018 Female'!K15/'Top COD Table 2018 Female'!K$1</f>
        <v>5.4701918247992412E-4</v>
      </c>
      <c r="L15" s="38">
        <f>'Top COD Table 2018 Female'!L15/'Top COD Table 2018 Female'!L$1</f>
        <v>2.3616134912915936E-3</v>
      </c>
      <c r="M15" s="38">
        <f>'Top COD Table 2018 Female'!M15/'Top COD Table 2018 Female'!M$1</f>
        <v>6.3157620276807916E-3</v>
      </c>
    </row>
    <row r="16" spans="2:13" ht="22.15" customHeight="1" x14ac:dyDescent="0.35">
      <c r="B16" s="79">
        <v>6</v>
      </c>
      <c r="C16" s="87" t="str">
        <f>'Top COD by Age Prep Female 2018'!G11</f>
        <v>Flu/pneumonia</v>
      </c>
      <c r="D16" s="87" t="str">
        <f>'Top COD by Age Prep Female 2018'!L11</f>
        <v>Flu/pneumonia</v>
      </c>
      <c r="E16" s="89" t="str">
        <f>'Top COD by Age Prep Female 2018'!Q11</f>
        <v>Heart disease</v>
      </c>
      <c r="F16" s="87" t="str">
        <f>'Top COD by Age Prep Female 2018'!V11</f>
        <v>Pregnancy-related</v>
      </c>
      <c r="G16" s="87" t="str">
        <f>'Top COD by Age Prep Female 2018'!AA11</f>
        <v>Liver disease</v>
      </c>
      <c r="H16" s="87" t="str">
        <f>'Top COD by Age Prep Female 2018'!AF11</f>
        <v>Diabetes</v>
      </c>
      <c r="I16" s="87" t="str">
        <f>'Top COD by Age Prep Female 2018'!AK11</f>
        <v>Stroke</v>
      </c>
      <c r="J16" s="87" t="str">
        <f>'Top COD by Age Prep Female 2018'!AP11</f>
        <v>Stroke</v>
      </c>
      <c r="K16" s="88" t="str">
        <f>'Top COD by Age Prep Female 2018'!AU11</f>
        <v>Accidents</v>
      </c>
      <c r="L16" s="87" t="str">
        <f>'Top COD by Age Prep Female 2018'!AZ11</f>
        <v>Diabetes</v>
      </c>
      <c r="M16" s="87" t="str">
        <f>'Top COD by Age Prep Female 2018'!BE11</f>
        <v>Flu/pneumonia</v>
      </c>
    </row>
    <row r="17" spans="2:13" ht="15" customHeight="1" thickBot="1" x14ac:dyDescent="0.4">
      <c r="B17" s="80"/>
      <c r="C17" s="38">
        <f>'Top COD Table 2018 Female'!C17/'Top COD Table 2018 Female'!C$1</f>
        <v>3.9367921421628841E-5</v>
      </c>
      <c r="D17" s="38">
        <f>'Top COD Table 2018 Female'!D17/'Top COD Table 2018 Female'!D$1</f>
        <v>6.796292045645436E-6</v>
      </c>
      <c r="E17" s="42">
        <f>'Top COD Table 2018 Female'!E17/'Top COD Table 2018 Female'!E$1</f>
        <v>3.8805315671541661E-6</v>
      </c>
      <c r="F17" s="38">
        <f>'Top COD Table 2018 Female'!F17/'Top COD Table 2018 Female'!F$1</f>
        <v>7.1924130045495585E-6</v>
      </c>
      <c r="G17" s="38">
        <f>'Top COD Table 2018 Female'!G17/'Top COD Table 2018 Female'!G$1</f>
        <v>1.8855284137792103E-5</v>
      </c>
      <c r="H17" s="38">
        <f>'Top COD Table 2018 Female'!H17/'Top COD Table 2018 Female'!H$1</f>
        <v>4.1565395319775151E-5</v>
      </c>
      <c r="I17" s="38">
        <f>'Top COD Table 2018 Female'!I17/'Top COD Table 2018 Female'!I$1</f>
        <v>1.0350633273364777E-4</v>
      </c>
      <c r="J17" s="38">
        <f>'Top COD Table 2018 Female'!J17/'Top COD Table 2018 Female'!J$1</f>
        <v>2.4860823050508934E-4</v>
      </c>
      <c r="K17" s="44">
        <f>'Top COD Table 2018 Female'!K17/'Top COD Table 2018 Female'!K$1</f>
        <v>3.3607794940254145E-4</v>
      </c>
      <c r="L17" s="38">
        <f>'Top COD Table 2018 Female'!L17/'Top COD Table 2018 Female'!L$1</f>
        <v>1.1111709052913307E-3</v>
      </c>
      <c r="M17" s="38">
        <f>'Top COD Table 2018 Female'!M17/'Top COD Table 2018 Female'!M$1</f>
        <v>3.4341437514370165E-3</v>
      </c>
    </row>
    <row r="18" spans="2:13" ht="22.15" customHeight="1" x14ac:dyDescent="0.35">
      <c r="B18" s="79">
        <v>7</v>
      </c>
      <c r="C18" s="87" t="str">
        <f>'Top COD by Age Prep Female 2018'!G12</f>
        <v>Septicemia</v>
      </c>
      <c r="D18" s="87" t="str">
        <f>'Top COD by Age Prep Female 2018'!L12</f>
        <v>Septicemia</v>
      </c>
      <c r="E18" s="87" t="str">
        <f>'Top COD by Age Prep Female 2018'!Q12</f>
        <v>Flu/pneumonia</v>
      </c>
      <c r="F18" s="87" t="str">
        <f>'Top COD by Age Prep Female 2018'!V12</f>
        <v>Congenital anomalies</v>
      </c>
      <c r="G18" s="87" t="str">
        <f>'Top COD by Age Prep Female 2018'!AA12</f>
        <v>Pregnancy-related</v>
      </c>
      <c r="H18" s="87" t="str">
        <f>'Top COD by Age Prep Female 2018'!AF12</f>
        <v>Stroke</v>
      </c>
      <c r="I18" s="93" t="str">
        <f>'Top COD by Age Prep Female 2018'!AK12</f>
        <v>Suicide</v>
      </c>
      <c r="J18" s="87" t="str">
        <f>'Top COD by Age Prep Female 2018'!AP12</f>
        <v>Liver disease</v>
      </c>
      <c r="K18" s="87" t="str">
        <f>'Top COD by Age Prep Female 2018'!AU12</f>
        <v>Kidney disease</v>
      </c>
      <c r="L18" s="88" t="str">
        <f>'Top COD by Age Prep Female 2018'!AZ12</f>
        <v>Accidents</v>
      </c>
      <c r="M18" s="88" t="str">
        <f>'Top COD by Age Prep Female 2018'!BE12</f>
        <v>Accidents</v>
      </c>
    </row>
    <row r="19" spans="2:13" ht="15" customHeight="1" thickBot="1" x14ac:dyDescent="0.4">
      <c r="B19" s="80"/>
      <c r="C19" s="38">
        <f>'Top COD Table 2018 Female'!C19/'Top COD Table 2018 Female'!C$1</f>
        <v>3.5111929916587889E-5</v>
      </c>
      <c r="D19" s="38">
        <f>'Top COD Table 2018 Female'!D19/'Top COD Table 2018 Female'!D$1</f>
        <v>4.2316535378547054E-6</v>
      </c>
      <c r="E19" s="38">
        <f>'Top COD Table 2018 Female'!E19/'Top COD Table 2018 Female'!E$1</f>
        <v>3.3332771153760145E-6</v>
      </c>
      <c r="F19" s="38">
        <f>'Top COD Table 2018 Female'!F19/'Top COD Table 2018 Female'!F$1</f>
        <v>6.3350392689078889E-6</v>
      </c>
      <c r="G19" s="38">
        <f>'Top COD Table 2018 Female'!G19/'Top COD Table 2018 Female'!G$1</f>
        <v>1.8721874108515275E-5</v>
      </c>
      <c r="H19" s="38">
        <f>'Top COD Table 2018 Female'!H19/'Top COD Table 2018 Female'!H$1</f>
        <v>3.5862236427061817E-5</v>
      </c>
      <c r="I19" s="41">
        <f>'Top COD Table 2018 Female'!I19/'Top COD Table 2018 Female'!I$1</f>
        <v>1.0160974395245404E-4</v>
      </c>
      <c r="J19" s="38">
        <f>'Top COD Table 2018 Female'!J19/'Top COD Table 2018 Female'!J$1</f>
        <v>2.0668587902050552E-4</v>
      </c>
      <c r="K19" s="38">
        <f>'Top COD Table 2018 Female'!K19/'Top COD Table 2018 Female'!K$1</f>
        <v>3.0043891410875542E-4</v>
      </c>
      <c r="L19" s="44">
        <f>'Top COD Table 2018 Female'!L19/'Top COD Table 2018 Female'!L$1</f>
        <v>8.7708823796379726E-4</v>
      </c>
      <c r="M19" s="44">
        <f>'Top COD Table 2018 Female'!M19/'Top COD Table 2018 Female'!M$1</f>
        <v>3.3715668636416429E-3</v>
      </c>
    </row>
    <row r="20" spans="2:13" ht="22.15" customHeight="1" x14ac:dyDescent="0.35">
      <c r="B20" s="79">
        <v>8</v>
      </c>
      <c r="C20" s="87" t="str">
        <f>'Top COD by Age Prep Female 2018'!G13</f>
        <v>Stroke</v>
      </c>
      <c r="D20" s="87" t="str">
        <f>'Top COD by Age Prep Female 2018'!L13</f>
        <v>Perinatal period</v>
      </c>
      <c r="E20" s="97" t="str">
        <f>'Top COD by Age Prep Female 2018'!Q13</f>
        <v>Chronic lower respiratory disease</v>
      </c>
      <c r="F20" s="87" t="str">
        <f>'Top COD by Age Prep Female 2018'!V13</f>
        <v>Diabetes</v>
      </c>
      <c r="G20" s="87" t="str">
        <f>'Top COD by Age Prep Female 2018'!AA13</f>
        <v>Diabetes</v>
      </c>
      <c r="H20" s="92" t="str">
        <f>'Top COD by Age Prep Female 2018'!AF13</f>
        <v>Homicide</v>
      </c>
      <c r="I20" s="97" t="str">
        <f>'Top COD by Age Prep Female 2018'!AK13</f>
        <v>Chronic lower respiratory disease</v>
      </c>
      <c r="J20" s="87" t="str">
        <f>'Top COD by Age Prep Female 2018'!AP13</f>
        <v>Septicemia</v>
      </c>
      <c r="K20" s="87" t="str">
        <f>'Top COD by Age Prep Female 2018'!AU13</f>
        <v>Septicemia</v>
      </c>
      <c r="L20" s="87" t="str">
        <f>'Top COD by Age Prep Female 2018'!AZ13</f>
        <v>Flu/pneumonia</v>
      </c>
      <c r="M20" s="87" t="str">
        <f>'Top COD by Age Prep Female 2018'!BE13</f>
        <v>Hypertension</v>
      </c>
    </row>
    <row r="21" spans="2:13" ht="15" customHeight="1" thickBot="1" x14ac:dyDescent="0.4">
      <c r="B21" s="80"/>
      <c r="C21" s="38">
        <f>'Top COD Table 2018 Female'!C21/'Top COD Table 2018 Female'!C$1</f>
        <v>2.2875954339595139E-5</v>
      </c>
      <c r="D21" s="38">
        <f>'Top COD Table 2018 Female'!D21/'Top COD Table 2018 Female'!D$1</f>
        <v>2.8211023585698036E-6</v>
      </c>
      <c r="E21" s="38">
        <f>'Top COD Table 2018 Female'!E21/'Top COD Table 2018 Female'!E$1</f>
        <v>3.0845250918404908E-6</v>
      </c>
      <c r="F21" s="38">
        <f>'Top COD Table 2018 Female'!F21/'Top COD Table 2018 Female'!F$1</f>
        <v>5.5252974074685353E-6</v>
      </c>
      <c r="G21" s="38">
        <f>'Top COD Table 2018 Female'!G21/'Top COD Table 2018 Female'!G$1</f>
        <v>1.53866233765945E-5</v>
      </c>
      <c r="H21" s="40">
        <f>'Top COD Table 2018 Female'!H21/'Top COD Table 2018 Female'!H$1</f>
        <v>3.146403761996933E-5</v>
      </c>
      <c r="I21" s="38">
        <f>'Top COD Table 2018 Female'!I21/'Top COD Table 2018 Female'!I$1</f>
        <v>9.4307877144858175E-5</v>
      </c>
      <c r="J21" s="38">
        <f>'Top COD Table 2018 Female'!J21/'Top COD Table 2018 Female'!J$1</f>
        <v>1.2594992185390239E-4</v>
      </c>
      <c r="K21" s="38">
        <f>'Top COD Table 2018 Female'!K21/'Top COD Table 2018 Female'!K$1</f>
        <v>2.7064738892362171E-4</v>
      </c>
      <c r="L21" s="38">
        <f>'Top COD Table 2018 Female'!L21/'Top COD Table 2018 Female'!L$1</f>
        <v>8.1830773590671057E-4</v>
      </c>
      <c r="M21" s="38">
        <f>'Top COD Table 2018 Female'!M21/'Top COD Table 2018 Female'!M$1</f>
        <v>2.4255655030684009E-3</v>
      </c>
    </row>
    <row r="22" spans="2:13" ht="22.15" customHeight="1" x14ac:dyDescent="0.35">
      <c r="B22" s="79">
        <v>9</v>
      </c>
      <c r="C22" s="87" t="str">
        <f>'Top COD by Age Prep Female 2018'!G14</f>
        <v>Kidney disease</v>
      </c>
      <c r="D22" s="87" t="str">
        <f>'Top COD by Age Prep Female 2018'!L14</f>
        <v>Stroke</v>
      </c>
      <c r="E22" s="87" t="str">
        <f>'Top COD by Age Prep Female 2018'!Q14</f>
        <v>Stroke</v>
      </c>
      <c r="F22" s="97" t="str">
        <f>'Top COD by Age Prep Female 2018'!V14</f>
        <v>Chronic lower respiratory disease</v>
      </c>
      <c r="G22" s="87" t="str">
        <f>'Top COD by Age Prep Female 2018'!AA14</f>
        <v>Stroke</v>
      </c>
      <c r="H22" s="87" t="str">
        <f>'Top COD by Age Prep Female 2018'!AF14</f>
        <v>Flu/pneumonia</v>
      </c>
      <c r="I22" s="87" t="str">
        <f>'Top COD by Age Prep Female 2018'!AK14</f>
        <v>Septicemia</v>
      </c>
      <c r="J22" s="87" t="str">
        <f>'Top COD by Age Prep Female 2018'!AP14</f>
        <v>Flu/pneumonia</v>
      </c>
      <c r="K22" s="87" t="str">
        <f>'Top COD by Age Prep Female 2018'!AU14</f>
        <v>Flu/pneumonia</v>
      </c>
      <c r="L22" s="87" t="str">
        <f>'Top COD by Age Prep Female 2018'!AZ14</f>
        <v>Kidney disease</v>
      </c>
      <c r="M22" s="87" t="str">
        <f>'Top COD by Age Prep Female 2018'!BE14</f>
        <v>Diabetes</v>
      </c>
    </row>
    <row r="23" spans="2:13" ht="15" customHeight="1" thickBot="1" x14ac:dyDescent="0.4">
      <c r="B23" s="80"/>
      <c r="C23" s="38">
        <f>'Top COD Table 2018 Female'!C23/'Top COD Table 2018 Female'!C$1</f>
        <v>1.6491967082033705E-5</v>
      </c>
      <c r="D23" s="38">
        <f>'Top COD Table 2018 Female'!D23/'Top COD Table 2018 Female'!D$1</f>
        <v>2.8211023585698036E-6</v>
      </c>
      <c r="E23" s="38">
        <f>'Top COD Table 2018 Female'!E23/'Top COD Table 2018 Female'!E$1</f>
        <v>1.8407649741628737E-6</v>
      </c>
      <c r="F23" s="38">
        <f>'Top COD Table 2018 Female'!F23/'Top COD Table 2018 Female'!F$1</f>
        <v>3.5723905651736217E-6</v>
      </c>
      <c r="G23" s="38">
        <f>'Top COD Table 2018 Female'!G23/'Top COD Table 2018 Female'!G$1</f>
        <v>1.062833233238753E-5</v>
      </c>
      <c r="H23" s="38">
        <f>'Top COD Table 2018 Female'!H23/'Top COD Table 2018 Female'!H$1</f>
        <v>2.1652671050301476E-5</v>
      </c>
      <c r="I23" s="38">
        <f>'Top COD Table 2018 Female'!I23/'Top COD Table 2018 Female'!I$1</f>
        <v>5.31993153124841E-5</v>
      </c>
      <c r="J23" s="38">
        <f>'Top COD Table 2018 Female'!J23/'Top COD Table 2018 Female'!J$1</f>
        <v>1.1616651594583156E-4</v>
      </c>
      <c r="K23" s="38">
        <f>'Top COD Table 2018 Female'!K23/'Top COD Table 2018 Female'!K$1</f>
        <v>2.7027807249570686E-4</v>
      </c>
      <c r="L23" s="38">
        <f>'Top COD Table 2018 Female'!L23/'Top COD Table 2018 Female'!L$1</f>
        <v>7.9925315272514025E-4</v>
      </c>
      <c r="M23" s="38">
        <f>'Top COD Table 2018 Female'!M23/'Top COD Table 2018 Female'!M$1</f>
        <v>2.2864267411900514E-3</v>
      </c>
    </row>
    <row r="24" spans="2:13" ht="22.15" customHeight="1" x14ac:dyDescent="0.35">
      <c r="B24" s="79">
        <v>10</v>
      </c>
      <c r="C24" s="87" t="str">
        <f>'Top COD by Age Prep Female 2018'!G15</f>
        <v>Meningitis</v>
      </c>
      <c r="D24" s="97" t="str">
        <f>'Top COD by Age Prep Female 2018'!L15</f>
        <v>Chronic lower respiratory disease</v>
      </c>
      <c r="E24" s="87" t="str">
        <f>'Top COD by Age Prep Female 2018'!Q15</f>
        <v>Septicemia</v>
      </c>
      <c r="F24" s="87" t="str">
        <f>'Top COD by Age Prep Female 2018'!V15</f>
        <v>Flu/pneumonia</v>
      </c>
      <c r="G24" s="87" t="str">
        <f>'Top COD by Age Prep Female 2018'!AA15</f>
        <v>Congenital anomalies</v>
      </c>
      <c r="H24" s="87" t="str">
        <f>'Top COD by Age Prep Female 2018'!AF15</f>
        <v>Septicemia</v>
      </c>
      <c r="I24" s="87" t="str">
        <f>'Top COD by Age Prep Female 2018'!AK15</f>
        <v>Flu/pneumonia</v>
      </c>
      <c r="J24" s="87" t="str">
        <f>'Top COD by Age Prep Female 2018'!AP15</f>
        <v>Kidney disease</v>
      </c>
      <c r="K24" s="87" t="str">
        <f>'Top COD by Age Prep Female 2018'!AU15</f>
        <v>Alzheimers</v>
      </c>
      <c r="L24" s="87" t="str">
        <f>'Top COD by Age Prep Female 2018'!AZ15</f>
        <v>Septicemia</v>
      </c>
      <c r="M24" s="87" t="str">
        <f>'Top COD by Age Prep Female 2018'!BE15</f>
        <v>Kidney disease</v>
      </c>
    </row>
    <row r="25" spans="2:13" ht="15" customHeight="1" thickBot="1" x14ac:dyDescent="0.4">
      <c r="B25" s="80"/>
      <c r="C25" s="38">
        <f>'Top COD Table 2018 Female'!C25/'Top COD Table 2018 Female'!C$1</f>
        <v>1.4895970267643345E-5</v>
      </c>
      <c r="D25" s="38">
        <f>'Top COD Table 2018 Female'!D25/'Top COD Table 2018 Female'!D$1</f>
        <v>2.3081746570116578E-6</v>
      </c>
      <c r="E25" s="38">
        <f>'Top COD Table 2018 Female'!E25/'Top COD Table 2018 Female'!E$1</f>
        <v>1.1940097129705126E-6</v>
      </c>
      <c r="F25" s="38">
        <f>'Top COD Table 2018 Female'!F25/'Top COD Table 2018 Female'!F$1</f>
        <v>3.3818630683643619E-6</v>
      </c>
      <c r="G25" s="38">
        <f>'Top COD Table 2018 Female'!G25/'Top COD Table 2018 Female'!G$1</f>
        <v>9.1608220103423898E-6</v>
      </c>
      <c r="H25" s="38">
        <f>'Top COD Table 2018 Female'!H25/'Top COD Table 2018 Female'!H$1</f>
        <v>1.9767728704404695E-5</v>
      </c>
      <c r="I25" s="38">
        <f>'Top COD Table 2018 Female'!I25/'Top COD Table 2018 Female'!I$1</f>
        <v>4.8837161115738521E-5</v>
      </c>
      <c r="J25" s="38">
        <f>'Top COD Table 2018 Female'!J25/'Top COD Table 2018 Female'!J$1</f>
        <v>1.0962900639043845E-4</v>
      </c>
      <c r="K25" s="38">
        <f>'Top COD Table 2018 Female'!K25/'Top COD Table 2018 Female'!K$1</f>
        <v>2.6836993761814661E-4</v>
      </c>
      <c r="L25" s="38">
        <f>'Top COD Table 2018 Female'!L25/'Top COD Table 2018 Female'!L$1</f>
        <v>6.329586085950721E-4</v>
      </c>
      <c r="M25" s="38">
        <f>'Top COD Table 2018 Female'!M25/'Top COD Table 2018 Female'!M$1</f>
        <v>2.1638803359241114E-3</v>
      </c>
    </row>
    <row r="26" spans="2:13" x14ac:dyDescent="0.35">
      <c r="B26" t="s">
        <v>727</v>
      </c>
    </row>
  </sheetData>
  <mergeCells count="11">
    <mergeCell ref="B16:B17"/>
    <mergeCell ref="B18:B19"/>
    <mergeCell ref="B20:B21"/>
    <mergeCell ref="B22:B23"/>
    <mergeCell ref="B24:B25"/>
    <mergeCell ref="B4:M4"/>
    <mergeCell ref="B6:B7"/>
    <mergeCell ref="B8:B9"/>
    <mergeCell ref="B10:B11"/>
    <mergeCell ref="B12:B13"/>
    <mergeCell ref="B14:B15"/>
  </mergeCells>
  <conditionalFormatting sqref="C1:M1">
    <cfRule type="colorScale" priority="1">
      <colorScale>
        <cfvo type="min"/>
        <cfvo type="max"/>
        <color rgb="FFFCFCFF"/>
        <color rgb="FFF8696B"/>
      </colorScale>
    </cfRule>
  </conditionalFormatting>
  <pageMargins left="0.7" right="0.7" top="0.75" bottom="0.75" header="0.3" footer="0.3"/>
  <pageSetup scale="97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9B5127-033E-4BD8-B507-60918A327778}">
  <sheetPr codeName="Sheet34">
    <tabColor theme="6" tint="-0.499984740745262"/>
    <pageSetUpPr fitToPage="1"/>
  </sheetPr>
  <dimension ref="B1:M26"/>
  <sheetViews>
    <sheetView showGridLines="0" zoomScale="160" zoomScaleNormal="160" workbookViewId="0">
      <selection sqref="A1:M26"/>
    </sheetView>
  </sheetViews>
  <sheetFormatPr defaultRowHeight="14.5" x14ac:dyDescent="0.35"/>
  <cols>
    <col min="2" max="13" width="10.54296875" customWidth="1"/>
  </cols>
  <sheetData>
    <row r="1" spans="2:13" ht="15" thickBot="1" x14ac:dyDescent="0.4">
      <c r="B1" s="73" t="s">
        <v>730</v>
      </c>
      <c r="C1" s="74">
        <f>'Top COD Rate Table 2019 Male'!C3/'Top COD Rate Table 2019 Female'!C3</f>
        <v>1.2055862725458173</v>
      </c>
      <c r="D1" s="74">
        <f>'Top COD Rate Table 2019 Male'!D3/'Top COD Rate Table 2019 Female'!D3</f>
        <v>1.1935019689572728</v>
      </c>
      <c r="E1" s="74">
        <f>'Top COD Rate Table 2019 Male'!E3/'Top COD Rate Table 2019 Female'!E3</f>
        <v>1.3201713939197515</v>
      </c>
      <c r="F1" s="74">
        <f>'Top COD Rate Table 2019 Male'!F3/'Top COD Rate Table 2019 Female'!F3</f>
        <v>2.5947226944896795</v>
      </c>
      <c r="G1" s="74">
        <f>'Top COD Rate Table 2019 Male'!G3/'Top COD Rate Table 2019 Female'!G3</f>
        <v>2.242312001923759</v>
      </c>
      <c r="H1" s="74">
        <f>'Top COD Rate Table 2019 Male'!H3/'Top COD Rate Table 2019 Female'!H3</f>
        <v>1.814846367448347</v>
      </c>
      <c r="I1" s="74">
        <f>'Top COD Rate Table 2019 Male'!I3/'Top COD Rate Table 2019 Female'!I3</f>
        <v>1.6483421820817796</v>
      </c>
      <c r="J1" s="74">
        <f>'Top COD Rate Table 2019 Male'!J3/'Top COD Rate Table 2019 Female'!J3</f>
        <v>1.6600565896478794</v>
      </c>
      <c r="K1" s="74">
        <f>'Top COD Rate Table 2019 Male'!K3/'Top COD Rate Table 2019 Female'!K3</f>
        <v>1.5539169050004329</v>
      </c>
      <c r="L1" s="74">
        <f>'Top COD Rate Table 2019 Male'!L3/'Top COD Rate Table 2019 Female'!L3</f>
        <v>1.3673703294070247</v>
      </c>
      <c r="M1" s="74">
        <f>'Top COD Rate Table 2019 Male'!M3/'Top COD Rate Table 2019 Female'!M3</f>
        <v>1.1234432066417577</v>
      </c>
    </row>
    <row r="2" spans="2:13" x14ac:dyDescent="0.35">
      <c r="B2" s="45"/>
      <c r="C2" s="37" t="str">
        <f>C5</f>
        <v xml:space="preserve">&lt; 1 </v>
      </c>
      <c r="D2" s="37" t="str">
        <f t="shared" ref="D2:M2" si="0">D5</f>
        <v>1-4</v>
      </c>
      <c r="E2" s="37" t="str">
        <f t="shared" si="0"/>
        <v xml:space="preserve">5-14 </v>
      </c>
      <c r="F2" s="37" t="str">
        <f t="shared" si="0"/>
        <v xml:space="preserve">15-24 </v>
      </c>
      <c r="G2" s="37" t="str">
        <f t="shared" si="0"/>
        <v xml:space="preserve">25-34 </v>
      </c>
      <c r="H2" s="37" t="str">
        <f t="shared" si="0"/>
        <v xml:space="preserve">35-44 </v>
      </c>
      <c r="I2" s="37" t="str">
        <f t="shared" si="0"/>
        <v xml:space="preserve">45-54 </v>
      </c>
      <c r="J2" s="37" t="str">
        <f t="shared" si="0"/>
        <v xml:space="preserve">55-64 </v>
      </c>
      <c r="K2" s="37" t="str">
        <f t="shared" si="0"/>
        <v xml:space="preserve">65-74 </v>
      </c>
      <c r="L2" s="37" t="str">
        <f t="shared" si="0"/>
        <v xml:space="preserve">75-84 </v>
      </c>
      <c r="M2" s="46" t="str">
        <f t="shared" si="0"/>
        <v xml:space="preserve">85+ </v>
      </c>
    </row>
    <row r="3" spans="2:13" ht="29.5" thickBot="1" x14ac:dyDescent="0.4">
      <c r="B3" s="47" t="s">
        <v>347</v>
      </c>
      <c r="C3" s="49">
        <f>'Top COD Table 2019 Female'!C3/'Top COD Table 2019 Female'!C1</f>
        <v>5.003963884011072E-3</v>
      </c>
      <c r="D3" s="49">
        <f>'Top COD Table 2019 Female'!D3/'Top COD Table 2019 Female'!D1</f>
        <v>2.1180015754822728E-4</v>
      </c>
      <c r="E3" s="49">
        <f>'Top COD Table 2019 Female'!E3/'Top COD Table 2019 Female'!E1</f>
        <v>1.1524379723075787E-4</v>
      </c>
      <c r="F3" s="49">
        <f>'Top COD Table 2019 Female'!F3/'Top COD Table 2019 Female'!F1</f>
        <v>3.8429573077284349E-4</v>
      </c>
      <c r="G3" s="49">
        <f>'Top COD Table 2019 Female'!G3/'Top COD Table 2019 Female'!G1</f>
        <v>7.8946409306775069E-4</v>
      </c>
      <c r="H3" s="49">
        <f>'Top COD Table 2019 Female'!H3/'Top COD Table 2019 Female'!H1</f>
        <v>1.4161072204503711E-3</v>
      </c>
      <c r="I3" s="49">
        <f>'Top COD Table 2019 Female'!I3/'Top COD Table 2019 Female'!I1</f>
        <v>2.9728150635252894E-3</v>
      </c>
      <c r="J3" s="49">
        <f>'Top COD Table 2019 Female'!J3/'Top COD Table 2019 Female'!J1</f>
        <v>6.697793525976525E-3</v>
      </c>
      <c r="K3" s="49">
        <f>'Top COD Table 2019 Female'!K3/'Top COD Table 2019 Female'!K1</f>
        <v>1.4020141023629019E-2</v>
      </c>
      <c r="L3" s="49">
        <f>'Top COD Table 2019 Female'!L3/'Top COD Table 2019 Female'!L1</f>
        <v>3.710878568700135E-2</v>
      </c>
      <c r="M3" s="48">
        <f>'Top COD Table 2019 Female'!M3/'Top COD Table 2019 Female'!M1</f>
        <v>0.12666070706425728</v>
      </c>
    </row>
    <row r="4" spans="2:13" ht="28.5" x14ac:dyDescent="0.65">
      <c r="B4" s="83" t="s">
        <v>741</v>
      </c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</row>
    <row r="5" spans="2:13" ht="16" thickBot="1" x14ac:dyDescent="0.4">
      <c r="B5" s="18" t="s">
        <v>334</v>
      </c>
      <c r="C5" s="17" t="s">
        <v>335</v>
      </c>
      <c r="D5" s="17" t="s">
        <v>15</v>
      </c>
      <c r="E5" s="17" t="s">
        <v>336</v>
      </c>
      <c r="F5" s="17" t="s">
        <v>337</v>
      </c>
      <c r="G5" s="17" t="s">
        <v>338</v>
      </c>
      <c r="H5" s="17" t="s">
        <v>339</v>
      </c>
      <c r="I5" s="17" t="s">
        <v>340</v>
      </c>
      <c r="J5" s="17" t="s">
        <v>341</v>
      </c>
      <c r="K5" s="17" t="s">
        <v>342</v>
      </c>
      <c r="L5" s="17" t="s">
        <v>343</v>
      </c>
      <c r="M5" s="17" t="s">
        <v>344</v>
      </c>
    </row>
    <row r="6" spans="2:13" ht="22.15" customHeight="1" x14ac:dyDescent="0.35">
      <c r="B6" s="79">
        <v>1</v>
      </c>
      <c r="C6" s="87" t="str">
        <f>'Top COD by Age Prep Female 2019'!G6</f>
        <v>Perinatal period</v>
      </c>
      <c r="D6" s="88" t="str">
        <f>'Top COD by Age Prep Female 2019'!L6</f>
        <v>Accidents</v>
      </c>
      <c r="E6" s="88" t="str">
        <f>'Top COD by Age Prep Female 2019'!Q6</f>
        <v>Accidents</v>
      </c>
      <c r="F6" s="88" t="str">
        <f>'Top COD by Age Prep Female 2019'!V6</f>
        <v>Accidents</v>
      </c>
      <c r="G6" s="88" t="str">
        <f>'Top COD by Age Prep Female 2019'!AA6</f>
        <v>Accidents</v>
      </c>
      <c r="H6" s="88" t="str">
        <f>'Top COD by Age Prep Female 2019'!AF6</f>
        <v>Accidents</v>
      </c>
      <c r="I6" s="90" t="str">
        <f>'Top COD by Age Prep Female 2019'!AK6</f>
        <v>Cancer</v>
      </c>
      <c r="J6" s="90" t="str">
        <f>'Top COD by Age Prep Female 2019'!AP6</f>
        <v>Cancer</v>
      </c>
      <c r="K6" s="90" t="str">
        <f>'Top COD by Age Prep Female 2019'!AU6</f>
        <v>Cancer</v>
      </c>
      <c r="L6" s="90" t="str">
        <f>'Top COD by Age Prep Female 2019'!AZ6</f>
        <v>Cancer</v>
      </c>
      <c r="M6" s="89" t="str">
        <f>'Top COD by Age Prep Female 2019'!BE6</f>
        <v>Heart disease</v>
      </c>
    </row>
    <row r="7" spans="2:13" ht="15" customHeight="1" thickBot="1" x14ac:dyDescent="0.4">
      <c r="B7" s="80"/>
      <c r="C7" s="38">
        <f>'Top COD Table 2019 Female'!C7/'Top COD Table 2019 Female'!C$1</f>
        <v>2.431362574982345E-3</v>
      </c>
      <c r="D7" s="44">
        <f>'Top COD Table 2019 Female'!D7/'Top COD Table 2019 Female'!D$1</f>
        <v>6.1791238624161722E-5</v>
      </c>
      <c r="E7" s="44">
        <f>'Top COD Table 2019 Female'!E7/'Top COD Table 2019 Female'!E$1</f>
        <v>2.8175138656589442E-5</v>
      </c>
      <c r="F7" s="44">
        <f>'Top COD Table 2019 Female'!F7/'Top COD Table 2019 Female'!F$1</f>
        <v>1.5452299980969625E-4</v>
      </c>
      <c r="G7" s="44">
        <f>'Top COD Table 2019 Female'!G7/'Top COD Table 2019 Female'!G$1</f>
        <v>2.9219072676619839E-4</v>
      </c>
      <c r="H7" s="44">
        <f>'Top COD Table 2019 Female'!H7/'Top COD Table 2019 Female'!H$1</f>
        <v>3.1600037264466148E-4</v>
      </c>
      <c r="I7" s="39">
        <f>'Top COD Table 2019 Female'!I7/'Top COD Table 2019 Female'!I$1</f>
        <v>8.9499383082670015E-4</v>
      </c>
      <c r="J7" s="39">
        <f>'Top COD Table 2019 Female'!J7/'Top COD Table 2019 Female'!J$1</f>
        <v>2.3408472190343224E-3</v>
      </c>
      <c r="K7" s="39">
        <f>'Top COD Table 2019 Female'!K7/'Top COD Table 2019 Female'!K$1</f>
        <v>4.5543770816881511E-3</v>
      </c>
      <c r="L7" s="39">
        <f>'Top COD Table 2019 Female'!L7/'Top COD Table 2019 Female'!L$1</f>
        <v>8.2917867161321178E-3</v>
      </c>
      <c r="M7" s="42">
        <f>'Top COD Table 2019 Female'!M7/'Top COD Table 2019 Female'!M$1</f>
        <v>3.5149829607399367E-2</v>
      </c>
    </row>
    <row r="8" spans="2:13" ht="22.15" customHeight="1" x14ac:dyDescent="0.35">
      <c r="B8" s="79">
        <v>2</v>
      </c>
      <c r="C8" s="91" t="str">
        <f>'Top COD by Age Prep Female 2019'!G7</f>
        <v>Congenital anomalies</v>
      </c>
      <c r="D8" s="87" t="str">
        <f>'Top COD by Age Prep Female 2019'!L7</f>
        <v>Congenital anomalies</v>
      </c>
      <c r="E8" s="90" t="str">
        <f>'Top COD by Age Prep Female 2019'!Q7</f>
        <v>Cancer</v>
      </c>
      <c r="F8" s="93" t="str">
        <f>'Top COD by Age Prep Female 2019'!V7</f>
        <v>Suicide</v>
      </c>
      <c r="G8" s="90" t="str">
        <f>'Top COD by Age Prep Female 2019'!AA7</f>
        <v>Cancer</v>
      </c>
      <c r="H8" s="90" t="str">
        <f>'Top COD by Age Prep Female 2019'!AF7</f>
        <v>Cancer</v>
      </c>
      <c r="I8" s="89" t="str">
        <f>'Top COD by Age Prep Female 2019'!AK7</f>
        <v>Heart disease</v>
      </c>
      <c r="J8" s="89" t="str">
        <f>'Top COD by Age Prep Female 2019'!AP7</f>
        <v>Heart disease</v>
      </c>
      <c r="K8" s="89" t="str">
        <f>'Top COD by Age Prep Female 2019'!AU7</f>
        <v>Heart disease</v>
      </c>
      <c r="L8" s="89" t="str">
        <f>'Top COD by Age Prep Female 2019'!AZ7</f>
        <v>Heart disease</v>
      </c>
      <c r="M8" s="87" t="str">
        <f>'Top COD by Age Prep Female 2019'!BE7</f>
        <v>Alzheimers</v>
      </c>
    </row>
    <row r="9" spans="2:13" ht="15" customHeight="1" thickBot="1" x14ac:dyDescent="0.4">
      <c r="B9" s="80"/>
      <c r="C9" s="72">
        <f>'Top COD Table 2019 Female'!C9/'Top COD Table 2019 Female'!C$1</f>
        <v>1.1109698122498898E-3</v>
      </c>
      <c r="D9" s="38">
        <f>'Top COD Table 2019 Female'!D9/'Top COD Table 2019 Female'!D$1</f>
        <v>2.6815065818032444E-5</v>
      </c>
      <c r="E9" s="39">
        <f>'Top COD Table 2019 Female'!E9/'Top COD Table 2019 Female'!E$1</f>
        <v>1.8002168238989005E-5</v>
      </c>
      <c r="F9" s="41">
        <f>'Top COD Table 2019 Female'!F9/'Top COD Table 2019 Female'!F$1</f>
        <v>5.5275741407436294E-5</v>
      </c>
      <c r="G9" s="39">
        <f>'Top COD Table 2019 Female'!G9/'Top COD Table 2019 Female'!G$1</f>
        <v>8.1173931822134228E-5</v>
      </c>
      <c r="H9" s="39">
        <f>'Top COD Table 2019 Female'!H9/'Top COD Table 2019 Female'!H$1</f>
        <v>2.9587296037430084E-4</v>
      </c>
      <c r="I9" s="42">
        <f>'Top COD Table 2019 Female'!I9/'Top COD Table 2019 Female'!I$1</f>
        <v>4.4153157793657864E-4</v>
      </c>
      <c r="J9" s="42">
        <f>'Top COD Table 2019 Female'!J9/'Top COD Table 2019 Female'!J$1</f>
        <v>1.1358439474064752E-3</v>
      </c>
      <c r="K9" s="42">
        <f>'Top COD Table 2019 Female'!K9/'Top COD Table 2019 Female'!K$1</f>
        <v>2.5888571242338025E-3</v>
      </c>
      <c r="L9" s="42">
        <f>'Top COD Table 2019 Female'!L9/'Top COD Table 2019 Female'!L$1</f>
        <v>7.8051426220530915E-3</v>
      </c>
      <c r="M9" s="38">
        <f>'Top COD Table 2019 Female'!M9/'Top COD Table 2019 Female'!M$1</f>
        <v>1.3522148673160742E-2</v>
      </c>
    </row>
    <row r="10" spans="2:13" ht="22.15" customHeight="1" x14ac:dyDescent="0.35">
      <c r="B10" s="79">
        <v>3</v>
      </c>
      <c r="C10" s="88" t="str">
        <f>'Top COD by Age Prep Female 2019'!G8</f>
        <v>Accidents</v>
      </c>
      <c r="D10" s="90" t="str">
        <f>'Top COD by Age Prep Female 2019'!L8</f>
        <v>Cancer</v>
      </c>
      <c r="E10" s="93" t="str">
        <f>'Top COD by Age Prep Female 2019'!Q8</f>
        <v>Suicide</v>
      </c>
      <c r="F10" s="92" t="str">
        <f>'Top COD by Age Prep Female 2019'!V8</f>
        <v>Homicide</v>
      </c>
      <c r="G10" s="93" t="str">
        <f>'Top COD by Age Prep Female 2019'!AA8</f>
        <v>Suicide</v>
      </c>
      <c r="H10" s="89" t="str">
        <f>'Top COD by Age Prep Female 2019'!AF8</f>
        <v>Heart disease</v>
      </c>
      <c r="I10" s="88" t="str">
        <f>'Top COD by Age Prep Female 2019'!AK8</f>
        <v>Accidents</v>
      </c>
      <c r="J10" s="97" t="str">
        <f>'Top COD by Age Prep Female 2019'!AP8</f>
        <v>Chronic lower respiratory disease</v>
      </c>
      <c r="K10" s="97" t="str">
        <f>'Top COD by Age Prep Female 2019'!AU8</f>
        <v>Chronic lower respiratory disease</v>
      </c>
      <c r="L10" s="97" t="str">
        <f>'Top COD by Age Prep Female 2019'!AZ8</f>
        <v>Chronic lower respiratory disease</v>
      </c>
      <c r="M10" s="90" t="str">
        <f>'Top COD by Age Prep Female 2019'!BE8</f>
        <v>Cancer</v>
      </c>
    </row>
    <row r="11" spans="2:13" ht="15" customHeight="1" thickBot="1" x14ac:dyDescent="0.4">
      <c r="B11" s="80"/>
      <c r="C11" s="44">
        <f>'Top COD Table 2019 Female'!C11/'Top COD Table 2019 Female'!C$1</f>
        <v>2.7760716691874985E-4</v>
      </c>
      <c r="D11" s="39">
        <f>'Top COD Table 2019 Female'!D11/'Top COD Table 2019 Female'!D$1</f>
        <v>1.7488086403064637E-5</v>
      </c>
      <c r="E11" s="41">
        <f>'Top COD Table 2019 Female'!E11/'Top COD Table 2019 Female'!E$1</f>
        <v>1.0322572923741618E-5</v>
      </c>
      <c r="F11" s="40">
        <f>'Top COD Table 2019 Female'!F11/'Top COD Table 2019 Female'!F$1</f>
        <v>3.3194184398053163E-5</v>
      </c>
      <c r="G11" s="41">
        <f>'Top COD Table 2019 Female'!G11/'Top COD Table 2019 Female'!G$1</f>
        <v>6.7578516072327785E-5</v>
      </c>
      <c r="H11" s="42">
        <f>'Top COD Table 2019 Female'!H11/'Top COD Table 2019 Female'!H$1</f>
        <v>1.5857525524434104E-4</v>
      </c>
      <c r="I11" s="44">
        <f>'Top COD Table 2019 Female'!I11/'Top COD Table 2019 Female'!I$1</f>
        <v>3.2903545661349678E-4</v>
      </c>
      <c r="J11" s="38">
        <f>'Top COD Table 2019 Female'!J11/'Top COD Table 2019 Female'!J$1</f>
        <v>4.2534351181207542E-4</v>
      </c>
      <c r="K11" s="38">
        <f>'Top COD Table 2019 Female'!K11/'Top COD Table 2019 Female'!K$1</f>
        <v>1.1317424472353013E-3</v>
      </c>
      <c r="L11" s="38">
        <f>'Top COD Table 2019 Female'!L11/'Top COD Table 2019 Female'!L$1</f>
        <v>2.9660099274949345E-3</v>
      </c>
      <c r="M11" s="39">
        <f>'Top COD Table 2019 Female'!M11/'Top COD Table 2019 Female'!M$1</f>
        <v>1.2745744914827349E-2</v>
      </c>
    </row>
    <row r="12" spans="2:13" ht="22.15" customHeight="1" x14ac:dyDescent="0.35">
      <c r="B12" s="79">
        <v>4</v>
      </c>
      <c r="C12" s="89" t="str">
        <f>'Top COD by Age Prep Female 2019'!G9</f>
        <v>Heart disease</v>
      </c>
      <c r="D12" s="92" t="str">
        <f>'Top COD by Age Prep Female 2019'!L9</f>
        <v>Homicide</v>
      </c>
      <c r="E12" s="87" t="str">
        <f>'Top COD by Age Prep Female 2019'!Q9</f>
        <v>Congenital anomalies</v>
      </c>
      <c r="F12" s="90" t="str">
        <f>'Top COD by Age Prep Female 2019'!V9</f>
        <v>Cancer</v>
      </c>
      <c r="G12" s="89" t="str">
        <f>'Top COD by Age Prep Female 2019'!AA9</f>
        <v>Heart disease</v>
      </c>
      <c r="H12" s="93" t="str">
        <f>'Top COD by Age Prep Female 2019'!AF9</f>
        <v>Suicide</v>
      </c>
      <c r="I12" s="87" t="str">
        <f>'Top COD by Age Prep Female 2019'!AK9</f>
        <v>Liver disease</v>
      </c>
      <c r="J12" s="88" t="str">
        <f>'Top COD by Age Prep Female 2019'!AP9</f>
        <v>Accidents</v>
      </c>
      <c r="K12" s="87" t="str">
        <f>'Top COD by Age Prep Female 2019'!AU9</f>
        <v>Stroke</v>
      </c>
      <c r="L12" s="87" t="str">
        <f>'Top COD by Age Prep Female 2019'!AZ9</f>
        <v>Stroke</v>
      </c>
      <c r="M12" s="87" t="str">
        <f>'Top COD by Age Prep Female 2019'!BE9</f>
        <v>Stroke</v>
      </c>
    </row>
    <row r="13" spans="2:13" ht="15" customHeight="1" thickBot="1" x14ac:dyDescent="0.4">
      <c r="B13" s="80"/>
      <c r="C13" s="42">
        <f>'Top COD Table 2019 Female'!C13/'Top COD Table 2019 Female'!C$1</f>
        <v>6.5478493561732417E-5</v>
      </c>
      <c r="D13" s="40">
        <f>'Top COD Table 2019 Female'!D13/'Top COD Table 2019 Female'!D$1</f>
        <v>1.5804048453139897E-5</v>
      </c>
      <c r="E13" s="38">
        <f>'Top COD Table 2019 Female'!E13/'Top COD Table 2019 Female'!E$1</f>
        <v>8.4276078459533017E-6</v>
      </c>
      <c r="F13" s="39">
        <f>'Top COD Table 2019 Female'!F13/'Top COD Table 2019 Female'!F$1</f>
        <v>2.68714826079478E-5</v>
      </c>
      <c r="G13" s="42">
        <f>'Top COD Table 2019 Female'!G13/'Top COD Table 2019 Female'!G$1</f>
        <v>5.1680293746006902E-5</v>
      </c>
      <c r="H13" s="41">
        <f>'Top COD Table 2019 Female'!H13/'Top COD Table 2019 Female'!H$1</f>
        <v>8.1947321386468172E-5</v>
      </c>
      <c r="I13" s="38">
        <f>'Top COD Table 2019 Female'!I13/'Top COD Table 2019 Female'!I$1</f>
        <v>1.3901409925626008E-4</v>
      </c>
      <c r="J13" s="44">
        <f>'Top COD Table 2019 Female'!J13/'Top COD Table 2019 Female'!J$1</f>
        <v>3.2953187884926538E-4</v>
      </c>
      <c r="K13" s="38">
        <f>'Top COD Table 2019 Female'!K13/'Top COD Table 2019 Female'!K$1</f>
        <v>6.5980078234712956E-4</v>
      </c>
      <c r="L13" s="38">
        <f>'Top COD Table 2019 Female'!L13/'Top COD Table 2019 Female'!L$1</f>
        <v>2.4422489109861521E-3</v>
      </c>
      <c r="M13" s="38">
        <f>'Top COD Table 2019 Female'!M13/'Top COD Table 2019 Female'!M$1</f>
        <v>1.0367816255052063E-2</v>
      </c>
    </row>
    <row r="14" spans="2:13" ht="22.15" customHeight="1" x14ac:dyDescent="0.35">
      <c r="B14" s="79">
        <v>5</v>
      </c>
      <c r="C14" s="92" t="str">
        <f>'Top COD by Age Prep Female 2019'!G10</f>
        <v>Homicide</v>
      </c>
      <c r="D14" s="89" t="str">
        <f>'Top COD by Age Prep Female 2019'!L10</f>
        <v>Heart disease</v>
      </c>
      <c r="E14" s="92" t="str">
        <f>'Top COD by Age Prep Female 2019'!Q10</f>
        <v>Homicide</v>
      </c>
      <c r="F14" s="89" t="str">
        <f>'Top COD by Age Prep Female 2019'!V10</f>
        <v>Heart disease</v>
      </c>
      <c r="G14" s="92" t="str">
        <f>'Top COD by Age Prep Female 2019'!AA10</f>
        <v>Homicide</v>
      </c>
      <c r="H14" s="87" t="str">
        <f>'Top COD by Age Prep Female 2019'!AF10</f>
        <v>Liver disease</v>
      </c>
      <c r="I14" s="87" t="str">
        <f>'Top COD by Age Prep Female 2019'!AK10</f>
        <v>Diabetes</v>
      </c>
      <c r="J14" s="87" t="str">
        <f>'Top COD by Age Prep Female 2019'!AP10</f>
        <v>Diabetes</v>
      </c>
      <c r="K14" s="87" t="str">
        <f>'Top COD by Age Prep Female 2019'!AU10</f>
        <v>Diabetes</v>
      </c>
      <c r="L14" s="87" t="str">
        <f>'Top COD by Age Prep Female 2019'!AZ10</f>
        <v>Alzheimers</v>
      </c>
      <c r="M14" s="97" t="str">
        <f>'Top COD by Age Prep Female 2019'!BE10</f>
        <v>Chronic lower respiratory disease</v>
      </c>
    </row>
    <row r="15" spans="2:13" ht="15" customHeight="1" thickBot="1" x14ac:dyDescent="0.4">
      <c r="B15" s="80"/>
      <c r="C15" s="40">
        <f>'Top COD Table 2019 Female'!C15/'Top COD Table 2019 Female'!C$1</f>
        <v>5.9525903237938562E-5</v>
      </c>
      <c r="D15" s="42">
        <f>'Top COD Table 2019 Female'!D15/'Top COD Table 2019 Female'!D$1</f>
        <v>7.9020242265699485E-6</v>
      </c>
      <c r="E15" s="40">
        <f>'Top COD Table 2019 Female'!E15/'Top COD Table 2019 Female'!E$1</f>
        <v>5.4355577231296445E-6</v>
      </c>
      <c r="F15" s="42">
        <f>'Top COD Table 2019 Female'!F15/'Top COD Table 2019 Female'!F$1</f>
        <v>1.6573142571033757E-5</v>
      </c>
      <c r="G15" s="40">
        <f>'Top COD Table 2019 Female'!G15/'Top COD Table 2019 Female'!G$1</f>
        <v>3.5737786677829961E-5</v>
      </c>
      <c r="H15" s="38">
        <f>'Top COD Table 2019 Female'!H15/'Top COD Table 2019 Female'!H$1</f>
        <v>6.0238469580579229E-5</v>
      </c>
      <c r="I15" s="38">
        <f>'Top COD Table 2019 Female'!I15/'Top COD Table 2019 Female'!I$1</f>
        <v>1.0901835372528805E-4</v>
      </c>
      <c r="J15" s="38">
        <f>'Top COD Table 2019 Female'!J15/'Top COD Table 2019 Female'!J$1</f>
        <v>2.6255941072975478E-4</v>
      </c>
      <c r="K15" s="38">
        <f>'Top COD Table 2019 Female'!K15/'Top COD Table 2019 Female'!K$1</f>
        <v>5.4772878744059617E-4</v>
      </c>
      <c r="L15" s="38">
        <f>'Top COD Table 2019 Female'!L15/'Top COD Table 2019 Female'!L$1</f>
        <v>2.3263281922866132E-3</v>
      </c>
      <c r="M15" s="38">
        <f>'Top COD Table 2019 Female'!M15/'Top COD Table 2019 Female'!M$1</f>
        <v>6.0716996927966853E-3</v>
      </c>
    </row>
    <row r="16" spans="2:13" ht="22.15" customHeight="1" x14ac:dyDescent="0.35">
      <c r="B16" s="79">
        <v>6</v>
      </c>
      <c r="C16" s="87" t="str">
        <f>'Top COD by Age Prep Female 2019'!G11</f>
        <v>Flu/pneumonia</v>
      </c>
      <c r="D16" s="87" t="str">
        <f>'Top COD by Age Prep Female 2019'!L11</f>
        <v>Flu/pneumonia</v>
      </c>
      <c r="E16" s="89" t="str">
        <f>'Top COD by Age Prep Female 2019'!Q11</f>
        <v>Heart disease</v>
      </c>
      <c r="F16" s="87" t="str">
        <f>'Top COD by Age Prep Female 2019'!V11</f>
        <v>Congenital anomalies</v>
      </c>
      <c r="G16" s="87" t="str">
        <f>'Top COD by Age Prep Female 2019'!AA11</f>
        <v>Pregnancy-related</v>
      </c>
      <c r="H16" s="87" t="str">
        <f>'Top COD by Age Prep Female 2019'!AF11</f>
        <v>Diabetes</v>
      </c>
      <c r="I16" s="87" t="str">
        <f>'Top COD by Age Prep Female 2019'!AK11</f>
        <v>Stroke</v>
      </c>
      <c r="J16" s="87" t="str">
        <f>'Top COD by Age Prep Female 2019'!AP11</f>
        <v>Stroke</v>
      </c>
      <c r="K16" s="88" t="str">
        <f>'Top COD by Age Prep Female 2019'!AU11</f>
        <v>Accidents</v>
      </c>
      <c r="L16" s="87" t="str">
        <f>'Top COD by Age Prep Female 2019'!AZ11</f>
        <v>Diabetes</v>
      </c>
      <c r="M16" s="88" t="str">
        <f>'Top COD by Age Prep Female 2019'!BE11</f>
        <v>Accidents</v>
      </c>
    </row>
    <row r="17" spans="2:13" ht="15" customHeight="1" thickBot="1" x14ac:dyDescent="0.4">
      <c r="B17" s="80"/>
      <c r="C17" s="38">
        <f>'Top COD Table 2019 Female'!C17/'Top COD Table 2019 Female'!C$1</f>
        <v>3.5174397367872791E-5</v>
      </c>
      <c r="D17" s="38">
        <f>'Top COD Table 2019 Female'!D17/'Top COD Table 2019 Female'!D$1</f>
        <v>7.5134000842796223E-6</v>
      </c>
      <c r="E17" s="42">
        <f>'Top COD Table 2019 Female'!E17/'Top COD Table 2019 Female'!E$1</f>
        <v>4.5878101883296081E-6</v>
      </c>
      <c r="F17" s="38">
        <f>'Top COD Table 2019 Female'!F17/'Top COD Table 2019 Female'!F$1</f>
        <v>8.0949742615742927E-6</v>
      </c>
      <c r="G17" s="38">
        <f>'Top COD Table 2019 Female'!G17/'Top COD Table 2019 Female'!G$1</f>
        <v>2.3559482667417027E-5</v>
      </c>
      <c r="H17" s="38">
        <f>'Top COD Table 2019 Female'!H17/'Top COD Table 2019 Female'!H$1</f>
        <v>3.9919367669548529E-5</v>
      </c>
      <c r="I17" s="38">
        <f>'Top COD Table 2019 Female'!I17/'Top COD Table 2019 Female'!I$1</f>
        <v>1.0616851638820697E-4</v>
      </c>
      <c r="J17" s="38">
        <f>'Top COD Table 2019 Female'!J17/'Top COD Table 2019 Female'!J$1</f>
        <v>2.4606687096154878E-4</v>
      </c>
      <c r="K17" s="44">
        <f>'Top COD Table 2019 Female'!K17/'Top COD Table 2019 Female'!K$1</f>
        <v>3.4461691575725096E-4</v>
      </c>
      <c r="L17" s="38">
        <f>'Top COD Table 2019 Female'!L17/'Top COD Table 2019 Female'!L$1</f>
        <v>1.1235392735493776E-3</v>
      </c>
      <c r="M17" s="44">
        <f>'Top COD Table 2019 Female'!M17/'Top COD Table 2019 Female'!M$1</f>
        <v>3.4087979813029298E-3</v>
      </c>
    </row>
    <row r="18" spans="2:13" ht="22.15" customHeight="1" x14ac:dyDescent="0.35">
      <c r="B18" s="79">
        <v>7</v>
      </c>
      <c r="C18" s="87" t="str">
        <f>'Top COD by Age Prep Female 2019'!G12</f>
        <v>Septicemia</v>
      </c>
      <c r="D18" s="87" t="str">
        <f>'Top COD by Age Prep Female 2019'!L12</f>
        <v>Perinatal period</v>
      </c>
      <c r="E18" s="87" t="str">
        <f>'Top COD by Age Prep Female 2019'!Q12</f>
        <v>Flu/pneumonia</v>
      </c>
      <c r="F18" s="87" t="str">
        <f>'Top COD by Age Prep Female 2019'!V12</f>
        <v>Pregnancy-related</v>
      </c>
      <c r="G18" s="87" t="str">
        <f>'Top COD by Age Prep Female 2019'!AA12</f>
        <v>Liver disease</v>
      </c>
      <c r="H18" s="87" t="str">
        <f>'Top COD by Age Prep Female 2019'!AF12</f>
        <v>Stroke</v>
      </c>
      <c r="I18" s="93" t="str">
        <f>'Top COD by Age Prep Female 2019'!AK12</f>
        <v>Suicide</v>
      </c>
      <c r="J18" s="87" t="str">
        <f>'Top COD by Age Prep Female 2019'!AP12</f>
        <v>Liver disease</v>
      </c>
      <c r="K18" s="87" t="str">
        <f>'Top COD by Age Prep Female 2019'!AU12</f>
        <v>Kidney disease</v>
      </c>
      <c r="L18" s="88" t="str">
        <f>'Top COD by Age Prep Female 2019'!AZ12</f>
        <v>Accidents</v>
      </c>
      <c r="M18" s="87" t="str">
        <f>'Top COD by Age Prep Female 2019'!BE12</f>
        <v>Flu/pneumonia</v>
      </c>
    </row>
    <row r="19" spans="2:13" ht="15" customHeight="1" thickBot="1" x14ac:dyDescent="0.4">
      <c r="B19" s="80"/>
      <c r="C19" s="38">
        <f>'Top COD Table 2019 Female'!C19/'Top COD Table 2019 Female'!C$1</f>
        <v>3.5174397367872791E-5</v>
      </c>
      <c r="D19" s="38">
        <f>'Top COD Table 2019 Female'!D19/'Top COD Table 2019 Female'!D$1</f>
        <v>4.1453241844301365E-6</v>
      </c>
      <c r="E19" s="38">
        <f>'Top COD Table 2019 Female'!E19/'Top COD Table 2019 Female'!E$1</f>
        <v>3.4408576412472061E-6</v>
      </c>
      <c r="F19" s="38">
        <f>'Top COD Table 2019 Female'!F19/'Top COD Table 2019 Female'!F$1</f>
        <v>7.1848883978470047E-6</v>
      </c>
      <c r="G19" s="38">
        <f>'Top COD Table 2019 Female'!G19/'Top COD Table 2019 Female'!G$1</f>
        <v>1.8511022095827663E-5</v>
      </c>
      <c r="H19" s="38">
        <f>'Top COD Table 2019 Female'!H19/'Top COD Table 2019 Female'!H$1</f>
        <v>3.7475324751004743E-5</v>
      </c>
      <c r="I19" s="41">
        <f>'Top COD Table 2019 Female'!I19/'Top COD Table 2019 Female'!I$1</f>
        <v>1.0413981862282721E-4</v>
      </c>
      <c r="J19" s="38">
        <f>'Top COD Table 2019 Female'!J19/'Top COD Table 2019 Female'!J$1</f>
        <v>2.1745550362885991E-4</v>
      </c>
      <c r="K19" s="38">
        <f>'Top COD Table 2019 Female'!K19/'Top COD Table 2019 Female'!K$1</f>
        <v>2.9296012703637674E-4</v>
      </c>
      <c r="L19" s="44">
        <f>'Top COD Table 2019 Female'!L19/'Top COD Table 2019 Female'!L$1</f>
        <v>9.0284405910217842E-4</v>
      </c>
      <c r="M19" s="38">
        <f>'Top COD Table 2019 Female'!M19/'Top COD Table 2019 Female'!M$1</f>
        <v>2.7087811903596338E-3</v>
      </c>
    </row>
    <row r="20" spans="2:13" ht="22.15" customHeight="1" x14ac:dyDescent="0.35">
      <c r="B20" s="79">
        <v>8</v>
      </c>
      <c r="C20" s="87" t="str">
        <f>'Top COD by Age Prep Female 2019'!G13</f>
        <v>Stroke</v>
      </c>
      <c r="D20" s="87" t="str">
        <f>'Top COD by Age Prep Female 2019'!L13</f>
        <v>Septicemia</v>
      </c>
      <c r="E20" s="97" t="str">
        <f>'Top COD by Age Prep Female 2019'!Q13</f>
        <v>Chronic lower respiratory disease</v>
      </c>
      <c r="F20" s="87" t="str">
        <f>'Top COD by Age Prep Female 2019'!V13</f>
        <v>Diabetes</v>
      </c>
      <c r="G20" s="87" t="str">
        <f>'Top COD by Age Prep Female 2019'!AA13</f>
        <v>Diabetes</v>
      </c>
      <c r="H20" s="92" t="str">
        <f>'Top COD by Age Prep Female 2019'!AF13</f>
        <v>Homicide</v>
      </c>
      <c r="I20" s="97" t="str">
        <f>'Top COD by Age Prep Female 2019'!AK13</f>
        <v>Chronic lower respiratory disease</v>
      </c>
      <c r="J20" s="87" t="str">
        <f>'Top COD by Age Prep Female 2019'!AP13</f>
        <v>Septicemia</v>
      </c>
      <c r="K20" s="87" t="str">
        <f>'Top COD by Age Prep Female 2019'!AU13</f>
        <v>Alzheimers</v>
      </c>
      <c r="L20" s="87" t="str">
        <f>'Top COD by Age Prep Female 2019'!AZ13</f>
        <v>Kidney disease</v>
      </c>
      <c r="M20" s="87" t="str">
        <f>'Top COD by Age Prep Female 2019'!BE13</f>
        <v>Hypertension</v>
      </c>
    </row>
    <row r="21" spans="2:13" ht="15" customHeight="1" thickBot="1" x14ac:dyDescent="0.4">
      <c r="B21" s="80"/>
      <c r="C21" s="38">
        <f>'Top COD Table 2019 Female'!C21/'Top COD Table 2019 Female'!C$1</f>
        <v>2.4892650444956127E-5</v>
      </c>
      <c r="D21" s="38">
        <f>'Top COD Table 2019 Female'!D21/'Top COD Table 2019 Female'!D$1</f>
        <v>3.7567000421398112E-6</v>
      </c>
      <c r="E21" s="38">
        <f>'Top COD Table 2019 Female'!E21/'Top COD Table 2019 Female'!E$1</f>
        <v>2.4933751023530478E-6</v>
      </c>
      <c r="F21" s="38">
        <f>'Top COD Table 2019 Female'!F21/'Top COD Table 2019 Female'!F$1</f>
        <v>5.1252203904641971E-6</v>
      </c>
      <c r="G21" s="38">
        <f>'Top COD Table 2019 Female'!G21/'Top COD Table 2019 Female'!G$1</f>
        <v>1.439254110321529E-5</v>
      </c>
      <c r="H21" s="40">
        <f>'Top COD Table 2019 Female'!H21/'Top COD Table 2019 Female'!H$1</f>
        <v>3.2970618195257366E-5</v>
      </c>
      <c r="I21" s="38">
        <f>'Top COD Table 2019 Female'!I21/'Top COD Table 2019 Female'!I$1</f>
        <v>9.5493701956089706E-5</v>
      </c>
      <c r="J21" s="38">
        <f>'Top COD Table 2019 Female'!J21/'Top COD Table 2019 Female'!J$1</f>
        <v>1.1877362203235654E-4</v>
      </c>
      <c r="K21" s="38">
        <f>'Top COD Table 2019 Female'!K21/'Top COD Table 2019 Female'!K$1</f>
        <v>2.7764779174080042E-4</v>
      </c>
      <c r="L21" s="38">
        <f>'Top COD Table 2019 Female'!L21/'Top COD Table 2019 Female'!L$1</f>
        <v>7.9104744289483465E-4</v>
      </c>
      <c r="M21" s="38">
        <f>'Top COD Table 2019 Female'!M21/'Top COD Table 2019 Female'!M$1</f>
        <v>2.3954290795488676E-3</v>
      </c>
    </row>
    <row r="22" spans="2:13" ht="22.15" customHeight="1" x14ac:dyDescent="0.35">
      <c r="B22" s="79">
        <v>9</v>
      </c>
      <c r="C22" s="87" t="str">
        <f>'Top COD by Age Prep Female 2019'!G14</f>
        <v>Kidney disease</v>
      </c>
      <c r="D22" s="87" t="str">
        <f>'Top COD by Age Prep Female 2019'!L14</f>
        <v>Stroke</v>
      </c>
      <c r="E22" s="87" t="str">
        <f>'Top COD by Age Prep Female 2019'!Q14</f>
        <v>Stroke</v>
      </c>
      <c r="F22" s="87" t="str">
        <f>'Top COD by Age Prep Female 2019'!V14</f>
        <v>Flu/pneumonia</v>
      </c>
      <c r="G22" s="87" t="str">
        <f>'Top COD by Age Prep Female 2019'!AA14</f>
        <v>Stroke</v>
      </c>
      <c r="H22" s="87" t="str">
        <f>'Top COD by Age Prep Female 2019'!AF14</f>
        <v>Flu/pneumonia</v>
      </c>
      <c r="I22" s="87" t="str">
        <f>'Top COD by Age Prep Female 2019'!AK14</f>
        <v>Septicemia</v>
      </c>
      <c r="J22" s="87" t="str">
        <f>'Top COD by Age Prep Female 2019'!AP14</f>
        <v>Kidney disease</v>
      </c>
      <c r="K22" s="87" t="str">
        <f>'Top COD by Age Prep Female 2019'!AU14</f>
        <v>Septicemia</v>
      </c>
      <c r="L22" s="87" t="str">
        <f>'Top COD by Age Prep Female 2019'!AZ14</f>
        <v>Flu/pneumonia</v>
      </c>
      <c r="M22" s="87" t="str">
        <f>'Top COD by Age Prep Female 2019'!BE14</f>
        <v>Diabetes</v>
      </c>
    </row>
    <row r="23" spans="2:13" ht="15" customHeight="1" thickBot="1" x14ac:dyDescent="0.4">
      <c r="B23" s="80"/>
      <c r="C23" s="38">
        <f>'Top COD Table 2019 Female'!C23/'Top COD Table 2019 Female'!C$1</f>
        <v>1.7316626396491217E-5</v>
      </c>
      <c r="D23" s="38">
        <f>'Top COD Table 2019 Female'!D23/'Top COD Table 2019 Female'!D$1</f>
        <v>2.8499103767957188E-6</v>
      </c>
      <c r="E23" s="38">
        <f>'Top COD Table 2019 Female'!E23/'Top COD Table 2019 Female'!E$1</f>
        <v>2.0445675839294994E-6</v>
      </c>
      <c r="F23" s="38">
        <f>'Top COD Table 2019 Female'!F23/'Top COD Table 2019 Female'!F$1</f>
        <v>4.0235375027943225E-6</v>
      </c>
      <c r="G23" s="38">
        <f>'Top COD Table 2019 Female'!G23/'Top COD Table 2019 Female'!G$1</f>
        <v>1.2222588752268984E-5</v>
      </c>
      <c r="H23" s="38">
        <f>'Top COD Table 2019 Female'!H23/'Top COD Table 2019 Female'!H$1</f>
        <v>2.0462869141533278E-5</v>
      </c>
      <c r="I23" s="38">
        <f>'Top COD Table 2019 Female'!I23/'Top COD Table 2019 Female'!I$1</f>
        <v>4.9220071974332527E-5</v>
      </c>
      <c r="J23" s="38">
        <f>'Top COD Table 2019 Female'!J23/'Top COD Table 2019 Female'!J$1</f>
        <v>1.0679147297424002E-4</v>
      </c>
      <c r="K23" s="38">
        <f>'Top COD Table 2019 Female'!K23/'Top COD Table 2019 Female'!K$1</f>
        <v>2.5441117397708536E-4</v>
      </c>
      <c r="L23" s="38">
        <f>'Top COD Table 2019 Female'!L23/'Top COD Table 2019 Female'!L$1</f>
        <v>6.4101928196254668E-4</v>
      </c>
      <c r="M23" s="38">
        <f>'Top COD Table 2019 Female'!M23/'Top COD Table 2019 Female'!M$1</f>
        <v>2.2606285488604625E-3</v>
      </c>
    </row>
    <row r="24" spans="2:13" ht="22.15" customHeight="1" x14ac:dyDescent="0.35">
      <c r="B24" s="79">
        <v>10</v>
      </c>
      <c r="C24" s="87" t="str">
        <f>'Top COD by Age Prep Female 2019'!G15</f>
        <v>Benign neoplasms</v>
      </c>
      <c r="D24" s="87" t="str">
        <f>'Top COD by Age Prep Female 2019'!L15</f>
        <v>Benign neoplasms</v>
      </c>
      <c r="E24" s="87" t="str">
        <f>'Top COD by Age Prep Female 2019'!Q15</f>
        <v>Benign neoplasms</v>
      </c>
      <c r="F24" s="87" t="str">
        <f>'Top COD by Age Prep Female 2019'!V15</f>
        <v>Stroke</v>
      </c>
      <c r="G24" s="87" t="str">
        <f>'Top COD by Age Prep Female 2019'!AA15</f>
        <v>Flu/pneumonia</v>
      </c>
      <c r="H24" s="87" t="str">
        <f>'Top COD by Age Prep Female 2019'!AF15</f>
        <v>Pregnancy-related</v>
      </c>
      <c r="I24" s="87" t="str">
        <f>'Top COD by Age Prep Female 2019'!AK15</f>
        <v>Kidney disease</v>
      </c>
      <c r="J24" s="87" t="str">
        <f>'Top COD by Age Prep Female 2019'!AP15</f>
        <v>Flu/pneumonia</v>
      </c>
      <c r="K24" s="87" t="str">
        <f>'Top COD by Age Prep Female 2019'!AU15</f>
        <v>Flu/pneumonia</v>
      </c>
      <c r="L24" s="87" t="str">
        <f>'Top COD by Age Prep Female 2019'!AZ15</f>
        <v>Parkinsons</v>
      </c>
      <c r="M24" s="87" t="str">
        <f>'Top COD by Age Prep Female 2019'!BE15</f>
        <v>Kidney disease</v>
      </c>
    </row>
    <row r="25" spans="2:13" ht="15" customHeight="1" thickBot="1" x14ac:dyDescent="0.4">
      <c r="B25" s="80"/>
      <c r="C25" s="38">
        <f>'Top COD Table 2019 Female'!C25/'Top COD Table 2019 Female'!C$1</f>
        <v>1.3528614372258764E-5</v>
      </c>
      <c r="D25" s="38">
        <f>'Top COD Table 2019 Female'!D25/'Top COD Table 2019 Female'!D$1</f>
        <v>2.5908276152688353E-6</v>
      </c>
      <c r="E25" s="38">
        <f>'Top COD Table 2019 Female'!E25/'Top COD Table 2019 Female'!E$1</f>
        <v>1.8450975757412554E-6</v>
      </c>
      <c r="F25" s="38">
        <f>'Top COD Table 2019 Female'!F25/'Top COD Table 2019 Female'!F$1</f>
        <v>3.1134516390670354E-6</v>
      </c>
      <c r="G25" s="38">
        <f>'Top COD Table 2019 Female'!G25/'Top COD Table 2019 Female'!G$1</f>
        <v>9.2997957897698794E-6</v>
      </c>
      <c r="H25" s="38">
        <f>'Top COD Table 2019 Female'!H25/'Top COD Table 2019 Female'!H$1</f>
        <v>1.9073119246675046E-5</v>
      </c>
      <c r="I25" s="38">
        <f>'Top COD Table 2019 Female'!I25/'Top COD Table 2019 Female'!I$1</f>
        <v>4.4438141527365975E-5</v>
      </c>
      <c r="J25" s="38">
        <f>'Top COD Table 2019 Female'!J25/'Top COD Table 2019 Female'!J$1</f>
        <v>1.0510577139572173E-4</v>
      </c>
      <c r="K25" s="38">
        <f>'Top COD Table 2019 Female'!K25/'Top COD Table 2019 Female'!K$1</f>
        <v>2.2849340800986471E-4</v>
      </c>
      <c r="L25" s="38">
        <f>'Top COD Table 2019 Female'!L25/'Top COD Table 2019 Female'!L$1</f>
        <v>5.8796326071160383E-4</v>
      </c>
      <c r="M25" s="38">
        <f>'Top COD Table 2019 Female'!M25/'Top COD Table 2019 Female'!M$1</f>
        <v>2.1421459771501276E-3</v>
      </c>
    </row>
    <row r="26" spans="2:13" x14ac:dyDescent="0.35">
      <c r="B26" t="s">
        <v>727</v>
      </c>
    </row>
  </sheetData>
  <mergeCells count="11">
    <mergeCell ref="B16:B17"/>
    <mergeCell ref="B18:B19"/>
    <mergeCell ref="B20:B21"/>
    <mergeCell ref="B22:B23"/>
    <mergeCell ref="B24:B25"/>
    <mergeCell ref="B4:M4"/>
    <mergeCell ref="B6:B7"/>
    <mergeCell ref="B8:B9"/>
    <mergeCell ref="B10:B11"/>
    <mergeCell ref="B12:B13"/>
    <mergeCell ref="B14:B15"/>
  </mergeCells>
  <conditionalFormatting sqref="C1:M1">
    <cfRule type="colorScale" priority="1">
      <colorScale>
        <cfvo type="min"/>
        <cfvo type="max"/>
        <color rgb="FFFCFCFF"/>
        <color rgb="FFF8696B"/>
      </colorScale>
    </cfRule>
  </conditionalFormatting>
  <pageMargins left="0.7" right="0.7" top="0.75" bottom="0.75" header="0.3" footer="0.3"/>
  <pageSetup scale="97" fitToHeight="0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DD6170-0518-406F-B5CE-525E885C1978}">
  <sheetPr codeName="Sheet33">
    <tabColor theme="6" tint="-0.499984740745262"/>
    <pageSetUpPr fitToPage="1"/>
  </sheetPr>
  <dimension ref="B1:M26"/>
  <sheetViews>
    <sheetView showGridLines="0" zoomScale="160" zoomScaleNormal="160" workbookViewId="0">
      <selection sqref="A1:M26"/>
    </sheetView>
  </sheetViews>
  <sheetFormatPr defaultRowHeight="14.5" x14ac:dyDescent="0.35"/>
  <cols>
    <col min="2" max="13" width="10.54296875" customWidth="1"/>
  </cols>
  <sheetData>
    <row r="1" spans="2:13" ht="15" thickBot="1" x14ac:dyDescent="0.4">
      <c r="B1" s="73" t="s">
        <v>730</v>
      </c>
      <c r="C1" s="74">
        <f>'Top COD Rate Table 2020 Male'!C3/'Top COD Rate Table 2020 Female'!C3</f>
        <v>1.1918480869623438</v>
      </c>
      <c r="D1" s="74">
        <f>'Top COD Rate Table 2020 Male'!D3/'Top COD Rate Table 2020 Female'!D3</f>
        <v>1.2903858977882228</v>
      </c>
      <c r="E1" s="74">
        <f>'Top COD Rate Table 2020 Male'!E3/'Top COD Rate Table 2020 Female'!E3</f>
        <v>1.4236659566512593</v>
      </c>
      <c r="F1" s="74">
        <f>'Top COD Rate Table 2020 Male'!F3/'Top COD Rate Table 2020 Female'!F3</f>
        <v>2.7205256441875578</v>
      </c>
      <c r="G1" s="74">
        <f>'Top COD Rate Table 2020 Male'!G3/'Top COD Rate Table 2020 Female'!G3</f>
        <v>2.3100150743695704</v>
      </c>
      <c r="H1" s="74">
        <f>'Top COD Rate Table 2020 Male'!H3/'Top COD Rate Table 2020 Female'!H3</f>
        <v>1.9068419413877624</v>
      </c>
      <c r="I1" s="74">
        <f>'Top COD Rate Table 2020 Male'!I3/'Top COD Rate Table 2020 Female'!I3</f>
        <v>1.7244826902473307</v>
      </c>
      <c r="J1" s="74">
        <f>'Top COD Rate Table 2020 Male'!J3/'Top COD Rate Table 2020 Female'!J3</f>
        <v>1.7115889574772654</v>
      </c>
      <c r="K1" s="74">
        <f>'Top COD Rate Table 2020 Male'!K3/'Top COD Rate Table 2020 Female'!K3</f>
        <v>1.5870017882315168</v>
      </c>
      <c r="L1" s="74">
        <f>'Top COD Rate Table 2020 Male'!L3/'Top COD Rate Table 2020 Female'!L3</f>
        <v>1.3933413561110588</v>
      </c>
      <c r="M1" s="74">
        <f>'Top COD Rate Table 2020 Male'!M3/'Top COD Rate Table 2020 Female'!M3</f>
        <v>1.123277321681502</v>
      </c>
    </row>
    <row r="2" spans="2:13" x14ac:dyDescent="0.35">
      <c r="B2" s="45"/>
      <c r="C2" s="37" t="str">
        <f>C5</f>
        <v xml:space="preserve">&lt; 1 </v>
      </c>
      <c r="D2" s="37" t="str">
        <f t="shared" ref="D2:M2" si="0">D5</f>
        <v>1-4</v>
      </c>
      <c r="E2" s="37" t="str">
        <f t="shared" si="0"/>
        <v xml:space="preserve">5-14 </v>
      </c>
      <c r="F2" s="37" t="str">
        <f t="shared" si="0"/>
        <v xml:space="preserve">15-24 </v>
      </c>
      <c r="G2" s="37" t="str">
        <f t="shared" si="0"/>
        <v xml:space="preserve">25-34 </v>
      </c>
      <c r="H2" s="37" t="str">
        <f t="shared" si="0"/>
        <v xml:space="preserve">35-44 </v>
      </c>
      <c r="I2" s="37" t="str">
        <f t="shared" si="0"/>
        <v xml:space="preserve">45-54 </v>
      </c>
      <c r="J2" s="37" t="str">
        <f t="shared" si="0"/>
        <v xml:space="preserve">55-64 </v>
      </c>
      <c r="K2" s="37" t="str">
        <f t="shared" si="0"/>
        <v xml:space="preserve">65-74 </v>
      </c>
      <c r="L2" s="37" t="str">
        <f t="shared" si="0"/>
        <v xml:space="preserve">75-84 </v>
      </c>
      <c r="M2" s="46" t="str">
        <f t="shared" si="0"/>
        <v xml:space="preserve">85+ </v>
      </c>
    </row>
    <row r="3" spans="2:13" ht="29.5" thickBot="1" x14ac:dyDescent="0.4">
      <c r="B3" s="47" t="s">
        <v>347</v>
      </c>
      <c r="C3" s="49">
        <f>'Top COD Table 2020 Female'!C3/'Top COD Table 2020 Female'!C1</f>
        <v>4.7748360719898362E-3</v>
      </c>
      <c r="D3" s="49">
        <f>'Top COD Table 2020 Female'!D3/'Top COD Table 2020 Female'!D1</f>
        <v>1.9741855860546577E-4</v>
      </c>
      <c r="E3" s="49">
        <f>'Top COD Table 2020 Female'!E3/'Top COD Table 2020 Female'!E1</f>
        <v>1.1276575699463148E-4</v>
      </c>
      <c r="F3" s="49">
        <f>'Top COD Table 2020 Female'!F3/'Top COD Table 2020 Female'!F1</f>
        <v>4.4804551666172864E-4</v>
      </c>
      <c r="G3" s="49">
        <f>'Top COD Table 2020 Female'!G3/'Top COD Table 2020 Female'!G1</f>
        <v>9.5707157842601367E-4</v>
      </c>
      <c r="H3" s="49">
        <f>'Top COD Table 2020 Female'!H3/'Top COD Table 2020 Female'!H1</f>
        <v>1.706754244268604E-3</v>
      </c>
      <c r="I3" s="49">
        <f>'Top COD Table 2020 Female'!I3/'Top COD Table 2020 Female'!I1</f>
        <v>3.4879145751026065E-3</v>
      </c>
      <c r="J3" s="49">
        <f>'Top COD Table 2020 Female'!J3/'Top COD Table 2020 Female'!J1</f>
        <v>7.731136320793741E-3</v>
      </c>
      <c r="K3" s="49">
        <f>'Top COD Table 2020 Female'!K3/'Top COD Table 2020 Female'!K1</f>
        <v>1.6268012786929388E-2</v>
      </c>
      <c r="L3" s="49">
        <f>'Top COD Table 2020 Female'!L3/'Top COD Table 2020 Female'!L1</f>
        <v>4.2611011032184572E-2</v>
      </c>
      <c r="M3" s="48">
        <f>'Top COD Table 2020 Female'!M3/'Top COD Table 2020 Female'!M1</f>
        <v>0.14559961090805323</v>
      </c>
    </row>
    <row r="4" spans="2:13" ht="28.5" x14ac:dyDescent="0.65">
      <c r="B4" s="83" t="s">
        <v>742</v>
      </c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</row>
    <row r="5" spans="2:13" ht="16" thickBot="1" x14ac:dyDescent="0.4">
      <c r="B5" s="18" t="s">
        <v>334</v>
      </c>
      <c r="C5" s="17" t="s">
        <v>335</v>
      </c>
      <c r="D5" s="17" t="s">
        <v>15</v>
      </c>
      <c r="E5" s="17" t="s">
        <v>336</v>
      </c>
      <c r="F5" s="17" t="s">
        <v>337</v>
      </c>
      <c r="G5" s="17" t="s">
        <v>338</v>
      </c>
      <c r="H5" s="17" t="s">
        <v>339</v>
      </c>
      <c r="I5" s="17" t="s">
        <v>340</v>
      </c>
      <c r="J5" s="17" t="s">
        <v>341</v>
      </c>
      <c r="K5" s="17" t="s">
        <v>342</v>
      </c>
      <c r="L5" s="17" t="s">
        <v>343</v>
      </c>
      <c r="M5" s="17" t="s">
        <v>344</v>
      </c>
    </row>
    <row r="6" spans="2:13" ht="22.15" customHeight="1" x14ac:dyDescent="0.35">
      <c r="B6" s="79">
        <v>1</v>
      </c>
      <c r="C6" s="87" t="str">
        <f>'Top COD by Age Prep Female 2020'!G6</f>
        <v>Perinatal period</v>
      </c>
      <c r="D6" s="88" t="str">
        <f>'Top COD by Age Prep Female 2020'!L6</f>
        <v>Accidents</v>
      </c>
      <c r="E6" s="88" t="str">
        <f>'Top COD by Age Prep Female 2020'!Q6</f>
        <v>Accidents</v>
      </c>
      <c r="F6" s="88" t="str">
        <f>'Top COD by Age Prep Female 2020'!V6</f>
        <v>Accidents</v>
      </c>
      <c r="G6" s="88" t="str">
        <f>'Top COD by Age Prep Female 2020'!AA6</f>
        <v>Accidents</v>
      </c>
      <c r="H6" s="88" t="str">
        <f>'Top COD by Age Prep Female 2020'!AF6</f>
        <v>Accidents</v>
      </c>
      <c r="I6" s="90" t="str">
        <f>'Top COD by Age Prep Female 2020'!AK6</f>
        <v>Cancer</v>
      </c>
      <c r="J6" s="90" t="str">
        <f>'Top COD by Age Prep Female 2020'!AP6</f>
        <v>Cancer</v>
      </c>
      <c r="K6" s="90" t="str">
        <f>'Top COD by Age Prep Female 2020'!AU6</f>
        <v>Cancer</v>
      </c>
      <c r="L6" s="90" t="str">
        <f>'Top COD by Age Prep Female 2020'!AZ6</f>
        <v>Cancer</v>
      </c>
      <c r="M6" s="89" t="str">
        <f>'Top COD by Age Prep Female 2020'!BE6</f>
        <v>Heart disease</v>
      </c>
    </row>
    <row r="7" spans="2:13" ht="15" customHeight="1" thickBot="1" x14ac:dyDescent="0.4">
      <c r="B7" s="80"/>
      <c r="C7" s="38">
        <f>'Top COD Table 2020 Female'!C7/'Top COD Table 2020 Female'!C$1</f>
        <v>2.3170791118575004E-3</v>
      </c>
      <c r="D7" s="44">
        <f>'Top COD Table 2020 Female'!D7/'Top COD Table 2020 Female'!D$1</f>
        <v>5.5166862684162096E-5</v>
      </c>
      <c r="E7" s="44">
        <f>'Top COD Table 2020 Female'!E7/'Top COD Table 2020 Female'!E$1</f>
        <v>2.9326079218418094E-5</v>
      </c>
      <c r="F7" s="44">
        <f>'Top COD Table 2020 Female'!F7/'Top COD Table 2020 Female'!F$1</f>
        <v>1.9190290721141551E-4</v>
      </c>
      <c r="G7" s="44">
        <f>'Top COD Table 2020 Female'!G7/'Top COD Table 2020 Female'!G$1</f>
        <v>3.6781886375086755E-4</v>
      </c>
      <c r="H7" s="44">
        <f>'Top COD Table 2020 Female'!H7/'Top COD Table 2020 Female'!H$1</f>
        <v>4.0577849823454583E-4</v>
      </c>
      <c r="I7" s="39">
        <f>'Top COD Table 2020 Female'!I7/'Top COD Table 2020 Female'!I$1</f>
        <v>8.8574968858604443E-4</v>
      </c>
      <c r="J7" s="39">
        <f>'Top COD Table 2020 Female'!J7/'Top COD Table 2020 Female'!J$1</f>
        <v>2.3195416788980572E-3</v>
      </c>
      <c r="K7" s="39">
        <f>'Top COD Table 2020 Female'!K7/'Top COD Table 2020 Female'!K$1</f>
        <v>4.5218036448299876E-3</v>
      </c>
      <c r="L7" s="39">
        <f>'Top COD Table 2020 Female'!L7/'Top COD Table 2020 Female'!L$1</f>
        <v>8.2105295552623511E-3</v>
      </c>
      <c r="M7" s="42">
        <f>'Top COD Table 2020 Female'!M7/'Top COD Table 2020 Female'!M$1</f>
        <v>3.5357599581688458E-2</v>
      </c>
    </row>
    <row r="8" spans="2:13" ht="22.15" customHeight="1" x14ac:dyDescent="0.35">
      <c r="B8" s="79">
        <v>2</v>
      </c>
      <c r="C8" s="91" t="str">
        <f>'Top COD by Age Prep Female 2020'!G7</f>
        <v>Congenital anomalies</v>
      </c>
      <c r="D8" s="87" t="str">
        <f>'Top COD by Age Prep Female 2020'!L7</f>
        <v>Congenital anomalies</v>
      </c>
      <c r="E8" s="90" t="str">
        <f>'Top COD by Age Prep Female 2020'!Q7</f>
        <v>Cancer</v>
      </c>
      <c r="F8" s="93" t="str">
        <f>'Top COD by Age Prep Female 2020'!V7</f>
        <v>Suicide</v>
      </c>
      <c r="G8" s="90" t="str">
        <f>'Top COD by Age Prep Female 2020'!AA7</f>
        <v>Cancer</v>
      </c>
      <c r="H8" s="90" t="str">
        <f>'Top COD by Age Prep Female 2020'!AF7</f>
        <v>Cancer</v>
      </c>
      <c r="I8" s="89" t="str">
        <f>'Top COD by Age Prep Female 2020'!AK7</f>
        <v>Heart disease</v>
      </c>
      <c r="J8" s="89" t="str">
        <f>'Top COD by Age Prep Female 2020'!AP7</f>
        <v>Heart disease</v>
      </c>
      <c r="K8" s="89" t="str">
        <f>'Top COD by Age Prep Female 2020'!AU7</f>
        <v>Heart disease</v>
      </c>
      <c r="L8" s="89" t="str">
        <f>'Top COD by Age Prep Female 2020'!AZ7</f>
        <v>Heart disease</v>
      </c>
      <c r="M8" s="95" t="str">
        <f>'Top COD by Age Prep Female 2020'!BE7</f>
        <v>COVID</v>
      </c>
    </row>
    <row r="9" spans="2:13" ht="15" customHeight="1" thickBot="1" x14ac:dyDescent="0.4">
      <c r="B9" s="80"/>
      <c r="C9" s="72">
        <f>'Top COD Table 2020 Female'!C9/'Top COD Table 2020 Female'!C$1</f>
        <v>1.0416729387821458E-3</v>
      </c>
      <c r="D9" s="38">
        <f>'Top COD Table 2020 Female'!D9/'Top COD Table 2020 Female'!D$1</f>
        <v>2.4299689515642827E-5</v>
      </c>
      <c r="E9" s="39">
        <f>'Top COD Table 2020 Female'!E9/'Top COD Table 2020 Female'!E$1</f>
        <v>1.845348522247397E-5</v>
      </c>
      <c r="F9" s="41">
        <f>'Top COD Table 2020 Female'!F9/'Top COD Table 2020 Female'!F$1</f>
        <v>5.7758117932282421E-5</v>
      </c>
      <c r="G9" s="39">
        <f>'Top COD Table 2020 Female'!G9/'Top COD Table 2020 Female'!G$1</f>
        <v>8.2474164835270227E-5</v>
      </c>
      <c r="H9" s="39">
        <f>'Top COD Table 2020 Female'!H9/'Top COD Table 2020 Female'!H$1</f>
        <v>2.8558119827841433E-4</v>
      </c>
      <c r="I9" s="42">
        <f>'Top COD Table 2020 Female'!I9/'Top COD Table 2020 Female'!I$1</f>
        <v>4.942410860369384E-4</v>
      </c>
      <c r="J9" s="42">
        <f>'Top COD Table 2020 Female'!J9/'Top COD Table 2020 Female'!J$1</f>
        <v>1.2252761822527933E-3</v>
      </c>
      <c r="K9" s="42">
        <f>'Top COD Table 2020 Female'!K9/'Top COD Table 2020 Female'!K$1</f>
        <v>2.7691692515279119E-3</v>
      </c>
      <c r="L9" s="42">
        <f>'Top COD Table 2020 Female'!L9/'Top COD Table 2020 Female'!L$1</f>
        <v>7.9504591975615799E-3</v>
      </c>
      <c r="M9" s="43">
        <f>'Top COD Table 2020 Female'!M9/'Top COD Table 2020 Female'!M$1</f>
        <v>1.4854866960103701E-2</v>
      </c>
    </row>
    <row r="10" spans="2:13" ht="22.15" customHeight="1" x14ac:dyDescent="0.35">
      <c r="B10" s="79">
        <v>3</v>
      </c>
      <c r="C10" s="88" t="str">
        <f>'Top COD by Age Prep Female 2020'!G8</f>
        <v>Accidents</v>
      </c>
      <c r="D10" s="90" t="str">
        <f>'Top COD by Age Prep Female 2020'!L8</f>
        <v>Cancer</v>
      </c>
      <c r="E10" s="93" t="str">
        <f>'Top COD by Age Prep Female 2020'!Q8</f>
        <v>Suicide</v>
      </c>
      <c r="F10" s="92" t="str">
        <f>'Top COD by Age Prep Female 2020'!V8</f>
        <v>Homicide</v>
      </c>
      <c r="G10" s="93" t="str">
        <f>'Top COD by Age Prep Female 2020'!AA8</f>
        <v>Suicide</v>
      </c>
      <c r="H10" s="89" t="str">
        <f>'Top COD by Age Prep Female 2020'!AF8</f>
        <v>Heart disease</v>
      </c>
      <c r="I10" s="88" t="str">
        <f>'Top COD by Age Prep Female 2020'!AK8</f>
        <v>Accidents</v>
      </c>
      <c r="J10" s="95" t="str">
        <f>'Top COD by Age Prep Female 2020'!AP8</f>
        <v>COVID</v>
      </c>
      <c r="K10" s="95" t="str">
        <f>'Top COD by Age Prep Female 2020'!AU8</f>
        <v>COVID</v>
      </c>
      <c r="L10" s="95" t="str">
        <f>'Top COD by Age Prep Female 2020'!AZ8</f>
        <v>COVID</v>
      </c>
      <c r="M10" s="87" t="str">
        <f>'Top COD by Age Prep Female 2020'!BE8</f>
        <v>Alzheimers</v>
      </c>
    </row>
    <row r="11" spans="2:13" ht="15" customHeight="1" thickBot="1" x14ac:dyDescent="0.4">
      <c r="B11" s="80"/>
      <c r="C11" s="44">
        <f>'Top COD Table 2020 Female'!C11/'Top COD Table 2020 Female'!C$1</f>
        <v>2.7916615805512055E-4</v>
      </c>
      <c r="D11" s="39">
        <f>'Top COD Table 2020 Female'!D11/'Top COD Table 2020 Female'!D$1</f>
        <v>1.943975161251426E-5</v>
      </c>
      <c r="E11" s="41">
        <f>'Top COD Table 2020 Female'!E11/'Top COD Table 2020 Female'!E$1</f>
        <v>1.0523474005248669E-5</v>
      </c>
      <c r="F11" s="40">
        <f>'Top COD Table 2020 Female'!F11/'Top COD Table 2020 Female'!F$1</f>
        <v>4.1866233447173961E-5</v>
      </c>
      <c r="G11" s="41">
        <f>'Top COD Table 2020 Female'!G11/'Top COD Table 2020 Female'!G$1</f>
        <v>6.9479843044504178E-5</v>
      </c>
      <c r="H11" s="42">
        <f>'Top COD Table 2020 Female'!H11/'Top COD Table 2020 Female'!H$1</f>
        <v>1.8088863878999679E-4</v>
      </c>
      <c r="I11" s="44">
        <f>'Top COD Table 2020 Female'!I11/'Top COD Table 2020 Female'!I$1</f>
        <v>3.9004099564213696E-4</v>
      </c>
      <c r="J11" s="43">
        <f>'Top COD Table 2020 Female'!J11/'Top COD Table 2020 Female'!J$1</f>
        <v>6.8873015599945665E-4</v>
      </c>
      <c r="K11" s="43">
        <f>'Top COD Table 2020 Female'!K11/'Top COD Table 2020 Female'!K$1</f>
        <v>1.6850880618740518E-3</v>
      </c>
      <c r="L11" s="43">
        <f>'Top COD Table 2020 Female'!L11/'Top COD Table 2020 Female'!L$1</f>
        <v>4.584932043615533E-3</v>
      </c>
      <c r="M11" s="38">
        <f>'Top COD Table 2020 Female'!M11/'Top COD Table 2020 Female'!M$1</f>
        <v>1.4775691273260508E-2</v>
      </c>
    </row>
    <row r="12" spans="2:13" ht="22.15" customHeight="1" x14ac:dyDescent="0.35">
      <c r="B12" s="79">
        <v>4</v>
      </c>
      <c r="C12" s="89" t="str">
        <f>'Top COD by Age Prep Female 2020'!G9</f>
        <v>Heart disease</v>
      </c>
      <c r="D12" s="92" t="str">
        <f>'Top COD by Age Prep Female 2020'!L9</f>
        <v>Homicide</v>
      </c>
      <c r="E12" s="92" t="str">
        <f>'Top COD by Age Prep Female 2020'!Q9</f>
        <v>Homicide</v>
      </c>
      <c r="F12" s="90" t="str">
        <f>'Top COD by Age Prep Female 2020'!V9</f>
        <v>Cancer</v>
      </c>
      <c r="G12" s="89" t="str">
        <f>'Top COD by Age Prep Female 2020'!AA9</f>
        <v>Heart disease</v>
      </c>
      <c r="H12" s="95" t="str">
        <f>'Top COD by Age Prep Female 2020'!AF9</f>
        <v>COVID</v>
      </c>
      <c r="I12" s="95" t="str">
        <f>'Top COD by Age Prep Female 2020'!AK9</f>
        <v>COVID</v>
      </c>
      <c r="J12" s="97" t="str">
        <f>'Top COD by Age Prep Female 2020'!AP9</f>
        <v>Chronic lower respiratory disease</v>
      </c>
      <c r="K12" s="97" t="str">
        <f>'Top COD by Age Prep Female 2020'!AU9</f>
        <v>Chronic lower respiratory disease</v>
      </c>
      <c r="L12" s="97" t="str">
        <f>'Top COD by Age Prep Female 2020'!AZ9</f>
        <v>Chronic lower respiratory disease</v>
      </c>
      <c r="M12" s="90" t="str">
        <f>'Top COD by Age Prep Female 2020'!BE9</f>
        <v>Cancer</v>
      </c>
    </row>
    <row r="13" spans="2:13" ht="15" customHeight="1" thickBot="1" x14ac:dyDescent="0.4">
      <c r="B13" s="80"/>
      <c r="C13" s="42">
        <f>'Top COD Table 2020 Female'!C13/'Top COD Table 2020 Female'!C$1</f>
        <v>6.8970462578323897E-5</v>
      </c>
      <c r="D13" s="40">
        <f>'Top COD Table 2020 Female'!D13/'Top COD Table 2020 Female'!D$1</f>
        <v>1.7075457497478742E-5</v>
      </c>
      <c r="E13" s="40">
        <f>'Top COD Table 2020 Female'!E13/'Top COD Table 2020 Female'!E$1</f>
        <v>7.780388364070107E-6</v>
      </c>
      <c r="F13" s="39">
        <f>'Top COD Table 2020 Female'!F13/'Top COD Table 2020 Female'!F$1</f>
        <v>2.554224334162448E-5</v>
      </c>
      <c r="G13" s="42">
        <f>'Top COD Table 2020 Female'!G13/'Top COD Table 2020 Female'!G$1</f>
        <v>5.847444805844722E-5</v>
      </c>
      <c r="H13" s="43">
        <f>'Top COD Table 2020 Female'!H13/'Top COD Table 2020 Female'!H$1</f>
        <v>9.535178312101796E-5</v>
      </c>
      <c r="I13" s="43">
        <f>'Top COD Table 2020 Female'!I13/'Top COD Table 2020 Female'!I$1</f>
        <v>2.7292596446600807E-4</v>
      </c>
      <c r="J13" s="38">
        <f>'Top COD Table 2020 Female'!J13/'Top COD Table 2020 Female'!J$1</f>
        <v>4.2515728241217368E-4</v>
      </c>
      <c r="K13" s="38">
        <f>'Top COD Table 2020 Female'!K13/'Top COD Table 2020 Female'!K$1</f>
        <v>1.0544828824466952E-3</v>
      </c>
      <c r="L13" s="38">
        <f>'Top COD Table 2020 Female'!L13/'Top COD Table 2020 Female'!L$1</f>
        <v>2.7508942085798945E-3</v>
      </c>
      <c r="M13" s="39">
        <f>'Top COD Table 2020 Female'!M13/'Top COD Table 2020 Female'!M$1</f>
        <v>1.2351171505612872E-2</v>
      </c>
    </row>
    <row r="14" spans="2:13" ht="22.15" customHeight="1" x14ac:dyDescent="0.35">
      <c r="B14" s="79">
        <v>5</v>
      </c>
      <c r="C14" s="92" t="str">
        <f>'Top COD by Age Prep Female 2020'!G10</f>
        <v>Homicide</v>
      </c>
      <c r="D14" s="89" t="str">
        <f>'Top COD by Age Prep Female 2020'!L10</f>
        <v>Heart disease</v>
      </c>
      <c r="E14" s="87" t="str">
        <f>'Top COD by Age Prep Female 2020'!Q10</f>
        <v>Congenital anomalies</v>
      </c>
      <c r="F14" s="89" t="str">
        <f>'Top COD by Age Prep Female 2020'!V10</f>
        <v>Heart disease</v>
      </c>
      <c r="G14" s="92" t="str">
        <f>'Top COD by Age Prep Female 2020'!AA10</f>
        <v>Homicide</v>
      </c>
      <c r="H14" s="87" t="str">
        <f>'Top COD by Age Prep Female 2020'!AF10</f>
        <v>Liver disease</v>
      </c>
      <c r="I14" s="87" t="str">
        <f>'Top COD by Age Prep Female 2020'!AK10</f>
        <v>Liver disease</v>
      </c>
      <c r="J14" s="88" t="str">
        <f>'Top COD by Age Prep Female 2020'!AP10</f>
        <v>Accidents</v>
      </c>
      <c r="K14" s="87" t="str">
        <f>'Top COD by Age Prep Female 2020'!AU10</f>
        <v>Stroke</v>
      </c>
      <c r="L14" s="87" t="str">
        <f>'Top COD by Age Prep Female 2020'!AZ10</f>
        <v>Alzheimers</v>
      </c>
      <c r="M14" s="87" t="str">
        <f>'Top COD by Age Prep Female 2020'!BE10</f>
        <v>Stroke</v>
      </c>
    </row>
    <row r="15" spans="2:13" ht="15" customHeight="1" thickBot="1" x14ac:dyDescent="0.4">
      <c r="B15" s="80"/>
      <c r="C15" s="40">
        <f>'Top COD Table 2020 Female'!C15/'Top COD Table 2020 Female'!C$1</f>
        <v>5.0359385374649195E-5</v>
      </c>
      <c r="D15" s="42">
        <f>'Top COD Table 2020 Female'!D15/'Top COD Table 2020 Female'!D$1</f>
        <v>7.0928823451065552E-6</v>
      </c>
      <c r="E15" s="38">
        <f>'Top COD Table 2020 Female'!E15/'Top COD Table 2020 Female'!E$1</f>
        <v>7.5808912265298478E-6</v>
      </c>
      <c r="F15" s="42">
        <f>'Top COD Table 2020 Female'!F15/'Top COD Table 2020 Female'!F$1</f>
        <v>1.5459778864667449E-5</v>
      </c>
      <c r="G15" s="40">
        <f>'Top COD Table 2020 Female'!G15/'Top COD Table 2020 Female'!G$1</f>
        <v>4.583371325518501E-5</v>
      </c>
      <c r="H15" s="38">
        <f>'Top COD Table 2020 Female'!H15/'Top COD Table 2020 Female'!H$1</f>
        <v>8.7812780875248759E-5</v>
      </c>
      <c r="I15" s="38">
        <f>'Top COD Table 2020 Female'!I15/'Top COD Table 2020 Female'!I$1</f>
        <v>1.6750286831539909E-4</v>
      </c>
      <c r="J15" s="44">
        <f>'Top COD Table 2020 Female'!J15/'Top COD Table 2020 Female'!J$1</f>
        <v>3.7993555150410625E-4</v>
      </c>
      <c r="K15" s="38">
        <f>'Top COD Table 2020 Female'!K15/'Top COD Table 2020 Female'!K$1</f>
        <v>7.0477370021106937E-4</v>
      </c>
      <c r="L15" s="38">
        <f>'Top COD Table 2020 Female'!L15/'Top COD Table 2020 Female'!L$1</f>
        <v>2.5778390580598405E-3</v>
      </c>
      <c r="M15" s="38">
        <f>'Top COD Table 2020 Female'!M15/'Top COD Table 2020 Female'!M$1</f>
        <v>1.0783210135807511E-2</v>
      </c>
    </row>
    <row r="16" spans="2:13" ht="22.15" customHeight="1" x14ac:dyDescent="0.35">
      <c r="B16" s="79">
        <v>6</v>
      </c>
      <c r="C16" s="87" t="str">
        <f>'Top COD by Age Prep Female 2020'!G11</f>
        <v>Septicemia</v>
      </c>
      <c r="D16" s="87" t="str">
        <f>'Top COD by Age Prep Female 2020'!L11</f>
        <v>Flu/pneumonia</v>
      </c>
      <c r="E16" s="89" t="str">
        <f>'Top COD by Age Prep Female 2020'!Q11</f>
        <v>Heart disease</v>
      </c>
      <c r="F16" s="95" t="str">
        <f>'Top COD by Age Prep Female 2020'!V11</f>
        <v>COVID</v>
      </c>
      <c r="G16" s="95" t="str">
        <f>'Top COD by Age Prep Female 2020'!AA11</f>
        <v>COVID</v>
      </c>
      <c r="H16" s="93" t="str">
        <f>'Top COD by Age Prep Female 2020'!AF11</f>
        <v>Suicide</v>
      </c>
      <c r="I16" s="87" t="str">
        <f>'Top COD by Age Prep Female 2020'!AK11</f>
        <v>Diabetes</v>
      </c>
      <c r="J16" s="87" t="str">
        <f>'Top COD by Age Prep Female 2020'!AP11</f>
        <v>Diabetes</v>
      </c>
      <c r="K16" s="87" t="str">
        <f>'Top COD by Age Prep Female 2020'!AU11</f>
        <v>Diabetes</v>
      </c>
      <c r="L16" s="87" t="str">
        <f>'Top COD by Age Prep Female 2020'!AZ11</f>
        <v>Stroke</v>
      </c>
      <c r="M16" s="97" t="str">
        <f>'Top COD by Age Prep Female 2020'!BE11</f>
        <v>Chronic lower respiratory disease</v>
      </c>
    </row>
    <row r="17" spans="2:13" ht="15" customHeight="1" thickBot="1" x14ac:dyDescent="0.4">
      <c r="B17" s="80"/>
      <c r="C17" s="38">
        <f>'Top COD Table 2020 Female'!C17/'Top COD Table 2020 Female'!C$1</f>
        <v>2.9011385052787036E-5</v>
      </c>
      <c r="D17" s="38">
        <f>'Top COD Table 2020 Female'!D17/'Top COD Table 2020 Female'!D$1</f>
        <v>4.3345392108984499E-6</v>
      </c>
      <c r="E17" s="42">
        <f>'Top COD Table 2020 Female'!E17/'Top COD Table 2020 Female'!E$1</f>
        <v>3.9400684664201185E-6</v>
      </c>
      <c r="F17" s="43">
        <f>'Top COD Table 2020 Female'!F17/'Top COD Table 2020 Female'!F$1</f>
        <v>9.2182532360750002E-6</v>
      </c>
      <c r="G17" s="43">
        <f>'Top COD Table 2020 Female'!G17/'Top COD Table 2020 Female'!G$1</f>
        <v>3.4828318269128052E-5</v>
      </c>
      <c r="H17" s="41">
        <f>'Top COD Table 2020 Female'!H17/'Top COD Table 2020 Female'!H$1</f>
        <v>7.5437437566155933E-5</v>
      </c>
      <c r="I17" s="38">
        <f>'Top COD Table 2020 Female'!I17/'Top COD Table 2020 Female'!I$1</f>
        <v>1.3149757886442545E-4</v>
      </c>
      <c r="J17" s="38">
        <f>'Top COD Table 2020 Female'!J17/'Top COD Table 2020 Female'!J$1</f>
        <v>3.0445952433766479E-4</v>
      </c>
      <c r="K17" s="38">
        <f>'Top COD Table 2020 Female'!K17/'Top COD Table 2020 Female'!K$1</f>
        <v>6.3555742538030653E-4</v>
      </c>
      <c r="L17" s="38">
        <f>'Top COD Table 2020 Female'!L17/'Top COD Table 2020 Female'!L$1</f>
        <v>2.5127131059856059E-3</v>
      </c>
      <c r="M17" s="38">
        <f>'Top COD Table 2020 Female'!M17/'Top COD Table 2020 Female'!M$1</f>
        <v>5.676378334421606E-3</v>
      </c>
    </row>
    <row r="18" spans="2:13" ht="22.15" customHeight="1" x14ac:dyDescent="0.35">
      <c r="B18" s="79">
        <v>7</v>
      </c>
      <c r="C18" s="87" t="str">
        <f>'Top COD by Age Prep Female 2020'!G12</f>
        <v>Stroke</v>
      </c>
      <c r="D18" s="87" t="str">
        <f>'Top COD by Age Prep Female 2020'!L12</f>
        <v>Stroke</v>
      </c>
      <c r="E18" s="87" t="str">
        <f>'Top COD by Age Prep Female 2020'!Q12</f>
        <v>Flu/pneumonia</v>
      </c>
      <c r="F18" s="87" t="str">
        <f>'Top COD by Age Prep Female 2020'!V12</f>
        <v>Pregnancy-related</v>
      </c>
      <c r="G18" s="87" t="str">
        <f>'Top COD by Age Prep Female 2020'!AA12</f>
        <v>Liver disease</v>
      </c>
      <c r="H18" s="87" t="str">
        <f>'Top COD by Age Prep Female 2020'!AF12</f>
        <v>Diabetes</v>
      </c>
      <c r="I18" s="87" t="str">
        <f>'Top COD by Age Prep Female 2020'!AK12</f>
        <v>Stroke</v>
      </c>
      <c r="J18" s="87" t="str">
        <f>'Top COD by Age Prep Female 2020'!AP12</f>
        <v>Stroke</v>
      </c>
      <c r="K18" s="88" t="str">
        <f>'Top COD by Age Prep Female 2020'!AU12</f>
        <v>Accidents</v>
      </c>
      <c r="L18" s="87" t="str">
        <f>'Top COD by Age Prep Female 2020'!AZ12</f>
        <v>Diabetes</v>
      </c>
      <c r="M18" s="88" t="str">
        <f>'Top COD by Age Prep Female 2020'!BE12</f>
        <v>Accidents</v>
      </c>
    </row>
    <row r="19" spans="2:13" ht="15" customHeight="1" thickBot="1" x14ac:dyDescent="0.4">
      <c r="B19" s="80"/>
      <c r="C19" s="38">
        <f>'Top COD Table 2020 Female'!C19/'Top COD Table 2020 Female'!C$1</f>
        <v>2.6821846558237071E-5</v>
      </c>
      <c r="D19" s="38">
        <f>'Top COD Table 2020 Female'!D19/'Top COD Table 2020 Female'!D$1</f>
        <v>3.28374182643822E-6</v>
      </c>
      <c r="E19" s="38">
        <f>'Top COD Table 2020 Female'!E19/'Top COD Table 2020 Female'!E$1</f>
        <v>2.5934627880233687E-6</v>
      </c>
      <c r="F19" s="38">
        <f>'Top COD Table 2020 Female'!F19/'Top COD Table 2020 Female'!F$1</f>
        <v>9.170241500470443E-6</v>
      </c>
      <c r="G19" s="38">
        <f>'Top COD Table 2020 Female'!G19/'Top COD Table 2020 Female'!G$1</f>
        <v>2.6651619183101794E-5</v>
      </c>
      <c r="H19" s="38">
        <f>'Top COD Table 2020 Female'!H19/'Top COD Table 2020 Female'!H$1</f>
        <v>5.0260014971794647E-5</v>
      </c>
      <c r="I19" s="38">
        <f>'Top COD Table 2020 Female'!I19/'Top COD Table 2020 Female'!I$1</f>
        <v>1.1618554680171521E-4</v>
      </c>
      <c r="J19" s="38">
        <f>'Top COD Table 2020 Female'!J19/'Top COD Table 2020 Female'!J$1</f>
        <v>2.6398356539169524E-4</v>
      </c>
      <c r="K19" s="44">
        <f>'Top COD Table 2020 Female'!K19/'Top COD Table 2020 Female'!K$1</f>
        <v>3.4930609244875776E-4</v>
      </c>
      <c r="L19" s="38">
        <f>'Top COD Table 2020 Female'!L19/'Top COD Table 2020 Female'!L$1</f>
        <v>1.2631833998824483E-3</v>
      </c>
      <c r="M19" s="44">
        <f>'Top COD Table 2020 Female'!M19/'Top COD Table 2020 Female'!M$1</f>
        <v>3.4724194086942915E-3</v>
      </c>
    </row>
    <row r="20" spans="2:13" ht="22.15" customHeight="1" x14ac:dyDescent="0.35">
      <c r="B20" s="79">
        <v>8</v>
      </c>
      <c r="C20" s="87" t="str">
        <f>'Top COD by Age Prep Female 2020'!G13</f>
        <v>Flu/pneumonia</v>
      </c>
      <c r="D20" s="87" t="str">
        <f>'Top COD by Age Prep Female 2020'!L13</f>
        <v>Septicemia</v>
      </c>
      <c r="E20" s="97" t="str">
        <f>'Top COD by Age Prep Female 2020'!Q13</f>
        <v>Chronic lower respiratory disease</v>
      </c>
      <c r="F20" s="87" t="str">
        <f>'Top COD by Age Prep Female 2020'!V13</f>
        <v>Congenital anomalies</v>
      </c>
      <c r="G20" s="87" t="str">
        <f>'Top COD by Age Prep Female 2020'!AA13</f>
        <v>Pregnancy-related</v>
      </c>
      <c r="H20" s="92" t="str">
        <f>'Top COD by Age Prep Female 2020'!AF13</f>
        <v>Homicide</v>
      </c>
      <c r="I20" s="97" t="str">
        <f>'Top COD by Age Prep Female 2020'!AK13</f>
        <v>Chronic lower respiratory disease</v>
      </c>
      <c r="J20" s="87" t="str">
        <f>'Top COD by Age Prep Female 2020'!AP13</f>
        <v>Liver disease</v>
      </c>
      <c r="K20" s="87" t="str">
        <f>'Top COD by Age Prep Female 2020'!AU13</f>
        <v>Alzheimers</v>
      </c>
      <c r="L20" s="88" t="str">
        <f>'Top COD by Age Prep Female 2020'!AZ13</f>
        <v>Accidents</v>
      </c>
      <c r="M20" s="87" t="str">
        <f>'Top COD by Age Prep Female 2020'!BE13</f>
        <v>Hypertension</v>
      </c>
    </row>
    <row r="21" spans="2:13" ht="15" customHeight="1" thickBot="1" x14ac:dyDescent="0.4">
      <c r="B21" s="80"/>
      <c r="C21" s="38">
        <f>'Top COD Table 2020 Female'!C21/'Top COD Table 2020 Female'!C$1</f>
        <v>2.3537538816412124E-5</v>
      </c>
      <c r="D21" s="38">
        <f>'Top COD Table 2020 Female'!D21/'Top COD Table 2020 Female'!D$1</f>
        <v>3.021042480323162E-6</v>
      </c>
      <c r="E21" s="38">
        <f>'Top COD Table 2020 Female'!E21/'Top COD Table 2020 Female'!E$1</f>
        <v>2.5934627880233687E-6</v>
      </c>
      <c r="F21" s="38">
        <f>'Top COD Table 2020 Female'!F21/'Top COD Table 2020 Female'!F$1</f>
        <v>8.3540419951929693E-6</v>
      </c>
      <c r="G21" s="38">
        <f>'Top COD Table 2020 Female'!G21/'Top COD Table 2020 Female'!G$1</f>
        <v>2.6253833822159977E-5</v>
      </c>
      <c r="H21" s="40">
        <f>'Top COD Table 2020 Female'!H21/'Top COD Table 2020 Female'!H$1</f>
        <v>3.9070049374300747E-5</v>
      </c>
      <c r="I21" s="38">
        <f>'Top COD Table 2020 Female'!I21/'Top COD Table 2020 Female'!I$1</f>
        <v>9.1529750764635434E-5</v>
      </c>
      <c r="J21" s="38">
        <f>'Top COD Table 2020 Female'!J21/'Top COD Table 2020 Female'!J$1</f>
        <v>2.4623255295654062E-4</v>
      </c>
      <c r="K21" s="38">
        <f>'Top COD Table 2020 Female'!K21/'Top COD Table 2020 Female'!K$1</f>
        <v>3.2293250353653701E-4</v>
      </c>
      <c r="L21" s="44">
        <f>'Top COD Table 2020 Female'!L21/'Top COD Table 2020 Female'!L$1</f>
        <v>8.9420857989448081E-4</v>
      </c>
      <c r="M21" s="38">
        <f>'Top COD Table 2020 Female'!M21/'Top COD Table 2020 Female'!M$1</f>
        <v>2.6849040949146821E-3</v>
      </c>
    </row>
    <row r="22" spans="2:13" ht="22.15" customHeight="1" x14ac:dyDescent="0.35">
      <c r="B22" s="79">
        <v>9</v>
      </c>
      <c r="C22" s="90" t="str">
        <f>'Top COD by Age Prep Female 2020'!G14</f>
        <v>Cancer</v>
      </c>
      <c r="D22" s="87" t="str">
        <f>'Top COD by Age Prep Female 2020'!L14</f>
        <v>Perinatal period</v>
      </c>
      <c r="E22" s="87" t="str">
        <f>'Top COD by Age Prep Female 2020'!Q14</f>
        <v>Stroke</v>
      </c>
      <c r="F22" s="87" t="str">
        <f>'Top COD by Age Prep Female 2020'!V14</f>
        <v>Diabetes</v>
      </c>
      <c r="G22" s="87" t="str">
        <f>'Top COD by Age Prep Female 2020'!AA14</f>
        <v>Diabetes</v>
      </c>
      <c r="H22" s="87" t="str">
        <f>'Top COD by Age Prep Female 2020'!AF14</f>
        <v>Stroke</v>
      </c>
      <c r="I22" s="93" t="str">
        <f>'Top COD by Age Prep Female 2020'!AK14</f>
        <v>Suicide</v>
      </c>
      <c r="J22" s="87" t="str">
        <f>'Top COD by Age Prep Female 2020'!AP14</f>
        <v>Septicemia</v>
      </c>
      <c r="K22" s="87" t="str">
        <f>'Top COD by Age Prep Female 2020'!AU14</f>
        <v>Kidney disease</v>
      </c>
      <c r="L22" s="87" t="str">
        <f>'Top COD by Age Prep Female 2020'!AZ14</f>
        <v>Kidney disease</v>
      </c>
      <c r="M22" s="87" t="str">
        <f>'Top COD by Age Prep Female 2020'!BE14</f>
        <v>Diabetes</v>
      </c>
    </row>
    <row r="23" spans="2:13" ht="15" customHeight="1" thickBot="1" x14ac:dyDescent="0.4">
      <c r="B23" s="80"/>
      <c r="C23" s="39">
        <f>'Top COD Table 2020 Female'!C23/'Top COD Table 2020 Female'!C$1</f>
        <v>1.751630795639972E-5</v>
      </c>
      <c r="D23" s="38">
        <f>'Top COD Table 2020 Female'!D23/'Top COD Table 2020 Female'!D$1</f>
        <v>3.021042480323162E-6</v>
      </c>
      <c r="E23" s="38">
        <f>'Top COD Table 2020 Female'!E23/'Top COD Table 2020 Female'!E$1</f>
        <v>1.9450970910175268E-6</v>
      </c>
      <c r="F23" s="38">
        <f>'Top COD Table 2020 Female'!F23/'Top COD Table 2020 Female'!F$1</f>
        <v>5.5693613301286462E-6</v>
      </c>
      <c r="G23" s="38">
        <f>'Top COD Table 2020 Female'!G23/'Top COD Table 2020 Female'!G$1</f>
        <v>1.988926804709089E-5</v>
      </c>
      <c r="H23" s="38">
        <f>'Top COD Table 2020 Female'!H23/'Top COD Table 2020 Female'!H$1</f>
        <v>3.8121747205021601E-5</v>
      </c>
      <c r="I23" s="41">
        <f>'Top COD Table 2020 Female'!I23/'Top COD Table 2020 Female'!I$1</f>
        <v>8.4876599453042467E-5</v>
      </c>
      <c r="J23" s="38">
        <f>'Top COD Table 2020 Female'!J23/'Top COD Table 2020 Female'!J$1</f>
        <v>1.3388552823841553E-4</v>
      </c>
      <c r="K23" s="38">
        <f>'Top COD Table 2020 Female'!K23/'Top COD Table 2020 Female'!K$1</f>
        <v>3.0122323930093176E-4</v>
      </c>
      <c r="L23" s="38">
        <f>'Top COD Table 2020 Female'!L23/'Top COD Table 2020 Female'!L$1</f>
        <v>7.6124760951996212E-4</v>
      </c>
      <c r="M23" s="38">
        <f>'Top COD Table 2020 Female'!M23/'Top COD Table 2020 Female'!M$1</f>
        <v>2.5788652286068353E-3</v>
      </c>
    </row>
    <row r="24" spans="2:13" ht="22.15" customHeight="1" x14ac:dyDescent="0.35">
      <c r="B24" s="79">
        <v>10</v>
      </c>
      <c r="C24" s="87" t="str">
        <f>'Top COD by Age Prep Female 2020'!G15</f>
        <v>Kidney disease</v>
      </c>
      <c r="D24" s="87" t="str">
        <f>'Top COD by Age Prep Female 2020'!L15</f>
        <v>Benign neoplasms</v>
      </c>
      <c r="E24" s="87" t="str">
        <f>'Top COD by Age Prep Female 2020'!Q15</f>
        <v>Diabetes</v>
      </c>
      <c r="F24" s="87" t="str">
        <f>'Top COD by Age Prep Female 2020'!V15</f>
        <v>Stroke</v>
      </c>
      <c r="G24" s="87" t="str">
        <f>'Top COD by Age Prep Female 2020'!AA15</f>
        <v>Stroke</v>
      </c>
      <c r="H24" s="87" t="str">
        <f>'Top COD by Age Prep Female 2020'!AF15</f>
        <v>Flu/pneumonia</v>
      </c>
      <c r="I24" s="87" t="str">
        <f>'Top COD by Age Prep Female 2020'!AK15</f>
        <v>Septicemia</v>
      </c>
      <c r="J24" s="87" t="str">
        <f>'Top COD by Age Prep Female 2020'!AP15</f>
        <v>Flu/pneumonia</v>
      </c>
      <c r="K24" s="87" t="str">
        <f>'Top COD by Age Prep Female 2020'!AU15</f>
        <v>Septicemia</v>
      </c>
      <c r="L24" s="87" t="str">
        <f>'Top COD by Age Prep Female 2020'!AZ15</f>
        <v>Flu/pneumonia</v>
      </c>
      <c r="M24" s="87" t="str">
        <f>'Top COD by Age Prep Female 2020'!BE15</f>
        <v>Flu/pneumonia</v>
      </c>
    </row>
    <row r="25" spans="2:13" ht="15" customHeight="1" thickBot="1" x14ac:dyDescent="0.4">
      <c r="B25" s="80"/>
      <c r="C25" s="38">
        <f>'Top COD Table 2020 Female'!C25/'Top COD Table 2020 Female'!C$1</f>
        <v>1.0947692472749825E-5</v>
      </c>
      <c r="D25" s="38">
        <f>'Top COD Table 2020 Female'!D25/'Top COD Table 2020 Female'!D$1</f>
        <v>2.6269934611505757E-6</v>
      </c>
      <c r="E25" s="38">
        <f>'Top COD Table 2020 Female'!E25/'Top COD Table 2020 Female'!E$1</f>
        <v>1.2967313940116844E-6</v>
      </c>
      <c r="F25" s="38">
        <f>'Top COD Table 2020 Female'!F25/'Top COD Table 2020 Female'!F$1</f>
        <v>4.8011735604557297E-6</v>
      </c>
      <c r="G25" s="38">
        <f>'Top COD Table 2020 Female'!G25/'Top COD Table 2020 Female'!G$1</f>
        <v>1.1579973840750697E-5</v>
      </c>
      <c r="H25" s="38">
        <f>'Top COD Table 2020 Female'!H25/'Top COD Table 2020 Female'!H$1</f>
        <v>2.451361107586588E-5</v>
      </c>
      <c r="I25" s="38">
        <f>'Top COD Table 2020 Female'!I25/'Top COD Table 2020 Female'!I$1</f>
        <v>5.943807973224588E-5</v>
      </c>
      <c r="J25" s="38">
        <f>'Top COD Table 2020 Female'!J25/'Top COD Table 2020 Female'!J$1</f>
        <v>1.2051522838365897E-4</v>
      </c>
      <c r="K25" s="38">
        <f>'Top COD Table 2020 Female'!K25/'Top COD Table 2020 Female'!K$1</f>
        <v>2.7024290996736239E-4</v>
      </c>
      <c r="L25" s="38">
        <f>'Top COD Table 2020 Female'!L25/'Top COD Table 2020 Female'!L$1</f>
        <v>7.0284014168633089E-4</v>
      </c>
      <c r="M25" s="38">
        <f>'Top COD Table 2020 Female'!M25/'Top COD Table 2020 Female'!M$1</f>
        <v>2.3764488149214122E-3</v>
      </c>
    </row>
    <row r="26" spans="2:13" x14ac:dyDescent="0.35">
      <c r="B26" t="s">
        <v>727</v>
      </c>
    </row>
  </sheetData>
  <mergeCells count="11">
    <mergeCell ref="B16:B17"/>
    <mergeCell ref="B18:B19"/>
    <mergeCell ref="B20:B21"/>
    <mergeCell ref="B22:B23"/>
    <mergeCell ref="B24:B25"/>
    <mergeCell ref="B4:M4"/>
    <mergeCell ref="B6:B7"/>
    <mergeCell ref="B8:B9"/>
    <mergeCell ref="B10:B11"/>
    <mergeCell ref="B12:B13"/>
    <mergeCell ref="B14:B15"/>
  </mergeCells>
  <conditionalFormatting sqref="C1:M1">
    <cfRule type="colorScale" priority="1">
      <colorScale>
        <cfvo type="min"/>
        <cfvo type="max"/>
        <color rgb="FFFCFCFF"/>
        <color rgb="FFF8696B"/>
      </colorScale>
    </cfRule>
  </conditionalFormatting>
  <pageMargins left="0.7" right="0.7" top="0.75" bottom="0.75" header="0.3" footer="0.3"/>
  <pageSetup scale="97" fitToHeight="0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1F7211-868B-487D-A970-1706E964A610}">
  <sheetPr codeName="Sheet17">
    <tabColor theme="6" tint="-0.499984740745262"/>
    <pageSetUpPr fitToPage="1"/>
  </sheetPr>
  <dimension ref="B1:M26"/>
  <sheetViews>
    <sheetView showGridLines="0" topLeftCell="C1" zoomScale="160" zoomScaleNormal="160" workbookViewId="0">
      <selection sqref="A1:M26"/>
    </sheetView>
  </sheetViews>
  <sheetFormatPr defaultRowHeight="14.5" x14ac:dyDescent="0.35"/>
  <cols>
    <col min="2" max="13" width="10.54296875" customWidth="1"/>
  </cols>
  <sheetData>
    <row r="1" spans="2:13" ht="15" thickBot="1" x14ac:dyDescent="0.4">
      <c r="B1" s="73" t="s">
        <v>730</v>
      </c>
      <c r="C1" s="74">
        <f>'Top COD Rate Table 2021 Male'!C3/'Top COD Rate Table 2021 Female'!C3</f>
        <v>1.1584504010702918</v>
      </c>
      <c r="D1" s="74">
        <f>'Top COD Rate Table 2021 Male'!D3/'Top COD Rate Table 2021 Female'!D3</f>
        <v>1.1762167745905996</v>
      </c>
      <c r="E1" s="74">
        <f>'Top COD Rate Table 2021 Male'!E3/'Top COD Rate Table 2021 Female'!E3</f>
        <v>1.3430815865312649</v>
      </c>
      <c r="F1" s="74">
        <f>'Top COD Rate Table 2021 Male'!F3/'Top COD Rate Table 2021 Female'!F3</f>
        <v>2.5744721455246795</v>
      </c>
      <c r="G1" s="74">
        <f>'Top COD Rate Table 2021 Male'!G3/'Top COD Rate Table 2021 Female'!G3</f>
        <v>2.313807842513647</v>
      </c>
      <c r="H1" s="74">
        <f>'Top COD Rate Table 2021 Male'!H3/'Top COD Rate Table 2021 Female'!H3</f>
        <v>1.8552878024721944</v>
      </c>
      <c r="I1" s="74">
        <f>'Top COD Rate Table 2021 Male'!I3/'Top COD Rate Table 2021 Female'!I3</f>
        <v>1.6969869862041844</v>
      </c>
      <c r="J1" s="74">
        <f>'Top COD Rate Table 2021 Male'!J3/'Top COD Rate Table 2021 Female'!J3</f>
        <v>1.64790791028117</v>
      </c>
      <c r="K1" s="74">
        <f>'Top COD Rate Table 2021 Male'!K3/'Top COD Rate Table 2021 Female'!K3</f>
        <v>1.5388144805451158</v>
      </c>
      <c r="L1" s="74">
        <f>'Top COD Rate Table 2021 Male'!L3/'Top COD Rate Table 2021 Female'!L3</f>
        <v>1.3722003623947083</v>
      </c>
      <c r="M1" s="74">
        <f>'Top COD Rate Table 2021 Male'!M3/'Top COD Rate Table 2021 Female'!M3</f>
        <v>1.1525978438890256</v>
      </c>
    </row>
    <row r="2" spans="2:13" x14ac:dyDescent="0.35">
      <c r="B2" s="45"/>
      <c r="C2" s="37" t="str">
        <f>C5</f>
        <v xml:space="preserve">&lt; 1 </v>
      </c>
      <c r="D2" s="37" t="str">
        <f t="shared" ref="D2:M2" si="0">D5</f>
        <v>1-4</v>
      </c>
      <c r="E2" s="37" t="str">
        <f t="shared" si="0"/>
        <v xml:space="preserve">5-14 </v>
      </c>
      <c r="F2" s="37" t="str">
        <f t="shared" si="0"/>
        <v xml:space="preserve">15-24 </v>
      </c>
      <c r="G2" s="37" t="str">
        <f t="shared" si="0"/>
        <v xml:space="preserve">25-34 </v>
      </c>
      <c r="H2" s="37" t="str">
        <f t="shared" si="0"/>
        <v xml:space="preserve">35-44 </v>
      </c>
      <c r="I2" s="37" t="str">
        <f t="shared" si="0"/>
        <v xml:space="preserve">45-54 </v>
      </c>
      <c r="J2" s="37" t="str">
        <f t="shared" si="0"/>
        <v xml:space="preserve">55-64 </v>
      </c>
      <c r="K2" s="37" t="str">
        <f t="shared" si="0"/>
        <v xml:space="preserve">65-74 </v>
      </c>
      <c r="L2" s="37" t="str">
        <f t="shared" si="0"/>
        <v xml:space="preserve">75-84 </v>
      </c>
      <c r="M2" s="46" t="str">
        <f t="shared" si="0"/>
        <v xml:space="preserve">85+ </v>
      </c>
    </row>
    <row r="3" spans="2:13" ht="29.5" thickBot="1" x14ac:dyDescent="0.4">
      <c r="B3" s="47" t="s">
        <v>347</v>
      </c>
      <c r="C3" s="49">
        <f>'Top COD Table 2021 Female'!C3/'Top COD Table 2021 Female'!C1</f>
        <v>5.1698488402980849E-3</v>
      </c>
      <c r="D3" s="49">
        <f>'Top COD Table 2021 Female'!D3/'Top COD Table 2021 Female'!D1</f>
        <v>2.2935672208895583E-4</v>
      </c>
      <c r="E3" s="49">
        <f>'Top COD Table 2021 Female'!E3/'Top COD Table 2021 Female'!E1</f>
        <v>1.2176716400446803E-4</v>
      </c>
      <c r="F3" s="49">
        <f>'Top COD Table 2021 Female'!F3/'Top COD Table 2021 Female'!F1</f>
        <v>4.9287780665014291E-4</v>
      </c>
      <c r="G3" s="49">
        <f>'Top COD Table 2021 Female'!G3/'Top COD Table 2021 Female'!G1</f>
        <v>1.0856554234668849E-3</v>
      </c>
      <c r="H3" s="49">
        <f>'Top COD Table 2021 Female'!H3/'Top COD Table 2021 Female'!H1</f>
        <v>2.0119518759675993E-3</v>
      </c>
      <c r="I3" s="49">
        <f>'Top COD Table 2021 Female'!I3/'Top COD Table 2021 Female'!I1</f>
        <v>3.9390028021036218E-3</v>
      </c>
      <c r="J3" s="49">
        <f>'Top COD Table 2021 Female'!J3/'Top COD Table 2021 Female'!J1</f>
        <v>8.4804099827900936E-3</v>
      </c>
      <c r="K3" s="49">
        <f>'Top COD Table 2021 Female'!K3/'Top COD Table 2021 Female'!K1</f>
        <v>1.7155946641901496E-2</v>
      </c>
      <c r="L3" s="49">
        <f>'Top COD Table 2021 Female'!L3/'Top COD Table 2021 Female'!L1</f>
        <v>4.3956992378806625E-2</v>
      </c>
      <c r="M3" s="48">
        <f>'Top COD Table 2021 Female'!M3/'Top COD Table 2021 Female'!M1</f>
        <v>0.14914549742316266</v>
      </c>
    </row>
    <row r="4" spans="2:13" ht="28.5" x14ac:dyDescent="0.65">
      <c r="B4" s="83" t="s">
        <v>729</v>
      </c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</row>
    <row r="5" spans="2:13" ht="16" thickBot="1" x14ac:dyDescent="0.4">
      <c r="B5" s="18" t="s">
        <v>334</v>
      </c>
      <c r="C5" s="17" t="s">
        <v>335</v>
      </c>
      <c r="D5" s="17" t="s">
        <v>15</v>
      </c>
      <c r="E5" s="17" t="s">
        <v>336</v>
      </c>
      <c r="F5" s="17" t="s">
        <v>337</v>
      </c>
      <c r="G5" s="17" t="s">
        <v>338</v>
      </c>
      <c r="H5" s="17" t="s">
        <v>339</v>
      </c>
      <c r="I5" s="17" t="s">
        <v>340</v>
      </c>
      <c r="J5" s="17" t="s">
        <v>341</v>
      </c>
      <c r="K5" s="17" t="s">
        <v>342</v>
      </c>
      <c r="L5" s="17" t="s">
        <v>343</v>
      </c>
      <c r="M5" s="17" t="s">
        <v>344</v>
      </c>
    </row>
    <row r="6" spans="2:13" ht="22.15" customHeight="1" x14ac:dyDescent="0.35">
      <c r="B6" s="79">
        <v>1</v>
      </c>
      <c r="C6" s="15" t="str">
        <f>'Top COD by Age Prep Female 2021'!G6</f>
        <v>Perinatal period</v>
      </c>
      <c r="D6" s="20" t="str">
        <f>'Top COD by Age Prep Female 2021'!L6</f>
        <v>Accidents</v>
      </c>
      <c r="E6" s="20" t="str">
        <f>'Top COD by Age Prep Female 2021'!Q6</f>
        <v>Accidents</v>
      </c>
      <c r="F6" s="20" t="str">
        <f>'Top COD by Age Prep Female 2021'!V6</f>
        <v>Accidents</v>
      </c>
      <c r="G6" s="20" t="str">
        <f>'Top COD by Age Prep Female 2021'!AA6</f>
        <v>Accidents</v>
      </c>
      <c r="H6" s="20" t="str">
        <f>'Top COD by Age Prep Female 2021'!AF6</f>
        <v>Accidents</v>
      </c>
      <c r="I6" s="27" t="str">
        <f>'Top COD by Age Prep Female 2021'!AK6</f>
        <v>Cancer</v>
      </c>
      <c r="J6" s="27" t="str">
        <f>'Top COD by Age Prep Female 2021'!AP6</f>
        <v>Cancer</v>
      </c>
      <c r="K6" s="27" t="str">
        <f>'Top COD by Age Prep Female 2021'!AU6</f>
        <v>Cancer</v>
      </c>
      <c r="L6" s="27" t="str">
        <f>'Top COD by Age Prep Female 2021'!AZ6</f>
        <v>Cancer</v>
      </c>
      <c r="M6" s="22" t="str">
        <f>'Top COD by Age Prep Female 2021'!BE6</f>
        <v>Heart disease</v>
      </c>
    </row>
    <row r="7" spans="2:13" ht="15" customHeight="1" thickBot="1" x14ac:dyDescent="0.4">
      <c r="B7" s="80"/>
      <c r="C7" s="38">
        <f>'Top COD Table 2021 Female'!C7/'Top COD Table 2021 Female'!C$1</f>
        <v>2.4337475064415133E-3</v>
      </c>
      <c r="D7" s="44">
        <f>'Top COD Table 2021 Female'!D7/'Top COD Table 2021 Female'!D$1</f>
        <v>7.1447769066869347E-5</v>
      </c>
      <c r="E7" s="44">
        <f>'Top COD Table 2021 Female'!E7/'Top COD Table 2021 Female'!E$1</f>
        <v>3.1901917211972679E-5</v>
      </c>
      <c r="F7" s="44">
        <f>'Top COD Table 2021 Female'!F7/'Top COD Table 2021 Female'!F$1</f>
        <v>2.1235087495055695E-4</v>
      </c>
      <c r="G7" s="44">
        <f>'Top COD Table 2021 Female'!G7/'Top COD Table 2021 Female'!G$1</f>
        <v>4.0005805253183767E-4</v>
      </c>
      <c r="H7" s="44">
        <f>'Top COD Table 2021 Female'!H7/'Top COD Table 2021 Female'!H$1</f>
        <v>4.6899131964596517E-4</v>
      </c>
      <c r="I7" s="39">
        <f>'Top COD Table 2021 Female'!I7/'Top COD Table 2021 Female'!I$1</f>
        <v>8.6786346825312342E-4</v>
      </c>
      <c r="J7" s="39">
        <f>'Top COD Table 2021 Female'!J7/'Top COD Table 2021 Female'!J$1</f>
        <v>2.2949900607818425E-3</v>
      </c>
      <c r="K7" s="39">
        <f>'Top COD Table 2021 Female'!K7/'Top COD Table 2021 Female'!K$1</f>
        <v>4.5082226051573982E-3</v>
      </c>
      <c r="L7" s="39">
        <f>'Top COD Table 2021 Female'!L7/'Top COD Table 2021 Female'!L$1</f>
        <v>8.5035110689709315E-3</v>
      </c>
      <c r="M7" s="42">
        <f>'Top COD Table 2021 Female'!M7/'Top COD Table 2021 Female'!M$1</f>
        <v>3.7570796247078472E-2</v>
      </c>
    </row>
    <row r="8" spans="2:13" ht="22.15" customHeight="1" x14ac:dyDescent="0.35">
      <c r="B8" s="79">
        <v>2</v>
      </c>
      <c r="C8" s="56" t="str">
        <f>'Top COD by Age Prep Female 2021'!G7</f>
        <v>Congenital anomalies</v>
      </c>
      <c r="D8" s="15" t="str">
        <f>'Top COD by Age Prep Female 2021'!L7</f>
        <v>Congenital anomalies</v>
      </c>
      <c r="E8" s="25" t="str">
        <f>'Top COD by Age Prep Female 2021'!Q7</f>
        <v>Cancer</v>
      </c>
      <c r="F8" s="35" t="str">
        <f>'Top COD by Age Prep Female 2021'!V7</f>
        <v>Suicide</v>
      </c>
      <c r="G8" s="31" t="str">
        <f>'Top COD by Age Prep Female 2021'!AA7</f>
        <v>COVID</v>
      </c>
      <c r="H8" s="27" t="str">
        <f>'Top COD by Age Prep Female 2021'!AF7</f>
        <v>Cancer</v>
      </c>
      <c r="I8" s="31" t="str">
        <f>'Top COD by Age Prep Female 2021'!AK7</f>
        <v>COVID</v>
      </c>
      <c r="J8" s="31" t="str">
        <f>'Top COD by Age Prep Female 2021'!AP7</f>
        <v>COVID</v>
      </c>
      <c r="K8" s="22" t="str">
        <f>'Top COD by Age Prep Female 2021'!AU7</f>
        <v>Heart disease</v>
      </c>
      <c r="L8" s="22" t="str">
        <f>'Top COD by Age Prep Female 2021'!AZ7</f>
        <v>Heart disease</v>
      </c>
      <c r="M8" s="15" t="str">
        <f>'Top COD by Age Prep Female 2021'!BE7</f>
        <v>Alzheimers</v>
      </c>
    </row>
    <row r="9" spans="2:13" ht="15" customHeight="1" thickBot="1" x14ac:dyDescent="0.4">
      <c r="B9" s="80"/>
      <c r="C9" s="72">
        <f>'Top COD Table 2021 Female'!C9/'Top COD Table 2021 Female'!C$1</f>
        <v>1.1222088926448846E-3</v>
      </c>
      <c r="D9" s="38">
        <f>'Top COD Table 2021 Female'!D9/'Top COD Table 2021 Female'!D$1</f>
        <v>2.9088491346173824E-5</v>
      </c>
      <c r="E9" s="39">
        <f>'Top COD Table 2021 Female'!E9/'Top COD Table 2021 Female'!E$1</f>
        <v>1.722703529446525E-5</v>
      </c>
      <c r="F9" s="41">
        <f>'Top COD Table 2021 Female'!F9/'Top COD Table 2021 Female'!F$1</f>
        <v>6.092227602399323E-5</v>
      </c>
      <c r="G9" s="43">
        <f>'Top COD Table 2021 Female'!G9/'Top COD Table 2021 Female'!G$1</f>
        <v>1.0070519032322935E-4</v>
      </c>
      <c r="H9" s="39">
        <f>'Top COD Table 2021 Female'!H9/'Top COD Table 2021 Female'!H$1</f>
        <v>2.9684992384518489E-4</v>
      </c>
      <c r="I9" s="43">
        <f>'Top COD Table 2021 Female'!I9/'Top COD Table 2021 Female'!I$1</f>
        <v>6.6061468820149819E-4</v>
      </c>
      <c r="J9" s="43">
        <f>'Top COD Table 2021 Female'!J9/'Top COD Table 2021 Female'!J$1</f>
        <v>1.3234128272370932E-3</v>
      </c>
      <c r="K9" s="42">
        <f>'Top COD Table 2021 Female'!K9/'Top COD Table 2021 Female'!K$1</f>
        <v>2.8085575598093973E-3</v>
      </c>
      <c r="L9" s="42">
        <f>'Top COD Table 2021 Female'!L9/'Top COD Table 2021 Female'!L$1</f>
        <v>8.2537755485135866E-3</v>
      </c>
      <c r="M9" s="38">
        <f>'Top COD Table 2021 Female'!M9/'Top COD Table 2021 Female'!M$1</f>
        <v>1.4206751753309965E-2</v>
      </c>
    </row>
    <row r="10" spans="2:13" ht="22.15" customHeight="1" x14ac:dyDescent="0.35">
      <c r="B10" s="79">
        <v>3</v>
      </c>
      <c r="C10" s="20" t="str">
        <f>'Top COD by Age Prep Female 2021'!G8</f>
        <v>Accidents</v>
      </c>
      <c r="D10" s="27" t="str">
        <f>'Top COD by Age Prep Female 2021'!L8</f>
        <v>Cancer</v>
      </c>
      <c r="E10" s="35" t="str">
        <f>'Top COD by Age Prep Female 2021'!Q8</f>
        <v>Suicide</v>
      </c>
      <c r="F10" s="28" t="str">
        <f>'Top COD by Age Prep Female 2021'!V8</f>
        <v>Homicide</v>
      </c>
      <c r="G10" s="27" t="str">
        <f>'Top COD by Age Prep Female 2021'!AA8</f>
        <v>Cancer</v>
      </c>
      <c r="H10" s="31" t="str">
        <f>'Top COD by Age Prep Female 2021'!AF8</f>
        <v>COVID</v>
      </c>
      <c r="I10" s="22" t="str">
        <f>'Top COD by Age Prep Female 2021'!AK8</f>
        <v>Heart disease</v>
      </c>
      <c r="J10" s="22" t="str">
        <f>'Top COD by Age Prep Female 2021'!AP8</f>
        <v>Heart disease</v>
      </c>
      <c r="K10" s="31" t="str">
        <f>'Top COD by Age Prep Female 2021'!AU8</f>
        <v>COVID</v>
      </c>
      <c r="L10" s="31" t="str">
        <f>'Top COD by Age Prep Female 2021'!AZ8</f>
        <v>COVID</v>
      </c>
      <c r="M10" s="27" t="str">
        <f>'Top COD by Age Prep Female 2021'!BE8</f>
        <v>Cancer</v>
      </c>
    </row>
    <row r="11" spans="2:13" ht="15" customHeight="1" thickBot="1" x14ac:dyDescent="0.4">
      <c r="B11" s="80"/>
      <c r="C11" s="44">
        <f>'Top COD Table 2021 Female'!C11/'Top COD Table 2021 Female'!C$1</f>
        <v>3.1956562024703511E-4</v>
      </c>
      <c r="D11" s="39">
        <f>'Top COD Table 2021 Female'!D11/'Top COD Table 2021 Female'!D$1</f>
        <v>1.7024140096608642E-5</v>
      </c>
      <c r="E11" s="41">
        <f>'Top COD Table 2021 Female'!E11/'Top COD Table 2021 Female'!E$1</f>
        <v>1.1926409050014403E-5</v>
      </c>
      <c r="F11" s="40">
        <f>'Top COD Table 2021 Female'!F11/'Top COD Table 2021 Female'!F$1</f>
        <v>4.4091608328648795E-5</v>
      </c>
      <c r="G11" s="39">
        <f>'Top COD Table 2021 Female'!G11/'Top COD Table 2021 Female'!G$1</f>
        <v>8.2524784282575554E-5</v>
      </c>
      <c r="H11" s="43">
        <f>'Top COD Table 2021 Female'!H11/'Top COD Table 2021 Female'!H$1</f>
        <v>2.813947917875791E-4</v>
      </c>
      <c r="I11" s="42">
        <f>'Top COD Table 2021 Female'!I11/'Top COD Table 2021 Female'!I$1</f>
        <v>4.9822155223398041E-4</v>
      </c>
      <c r="J11" s="42">
        <f>'Top COD Table 2021 Female'!J11/'Top COD Table 2021 Female'!J$1</f>
        <v>1.2455730941193181E-3</v>
      </c>
      <c r="K11" s="43">
        <f>'Top COD Table 2021 Female'!K11/'Top COD Table 2021 Female'!K$1</f>
        <v>2.4041081897008018E-3</v>
      </c>
      <c r="L11" s="43">
        <f>'Top COD Table 2021 Female'!L11/'Top COD Table 2021 Female'!L$1</f>
        <v>4.7428725515656269E-3</v>
      </c>
      <c r="M11" s="39">
        <f>'Top COD Table 2021 Female'!M11/'Top COD Table 2021 Female'!M$1</f>
        <v>1.379278401331855E-2</v>
      </c>
    </row>
    <row r="12" spans="2:13" ht="22.15" customHeight="1" x14ac:dyDescent="0.35">
      <c r="B12" s="79">
        <v>4</v>
      </c>
      <c r="C12" s="22" t="str">
        <f>'Top COD by Age Prep Female 2021'!G9</f>
        <v>Heart disease</v>
      </c>
      <c r="D12" s="28" t="str">
        <f>'Top COD by Age Prep Female 2021'!L9</f>
        <v>Homicide</v>
      </c>
      <c r="E12" s="28" t="str">
        <f>'Top COD by Age Prep Female 2021'!Q9</f>
        <v>Homicide</v>
      </c>
      <c r="F12" s="31" t="str">
        <f>'Top COD by Age Prep Female 2021'!V9</f>
        <v>COVID</v>
      </c>
      <c r="G12" s="35" t="str">
        <f>'Top COD by Age Prep Female 2021'!AA9</f>
        <v>Suicide</v>
      </c>
      <c r="H12" s="22" t="str">
        <f>'Top COD by Age Prep Female 2021'!AF9</f>
        <v>Heart disease</v>
      </c>
      <c r="I12" s="20" t="str">
        <f>'Top COD by Age Prep Female 2021'!AK9</f>
        <v>Accidents</v>
      </c>
      <c r="J12" s="20" t="str">
        <f>'Top COD by Age Prep Female 2021'!AP9</f>
        <v>Accidents</v>
      </c>
      <c r="K12" s="36" t="str">
        <f>'Top COD by Age Prep Female 2021'!AU9</f>
        <v>Chronic lower respiratory disease</v>
      </c>
      <c r="L12" s="15" t="str">
        <f>'Top COD by Age Prep Female 2021'!AZ9</f>
        <v>Stroke</v>
      </c>
      <c r="M12" s="15" t="str">
        <f>'Top COD by Age Prep Female 2021'!BE9</f>
        <v>Stroke</v>
      </c>
    </row>
    <row r="13" spans="2:13" ht="15" customHeight="1" thickBot="1" x14ac:dyDescent="0.4">
      <c r="B13" s="80"/>
      <c r="C13" s="42">
        <f>'Top COD Table 2021 Female'!C13/'Top COD Table 2021 Female'!C$1</f>
        <v>6.8273444900174469E-5</v>
      </c>
      <c r="D13" s="40">
        <f>'Top COD Table 2021 Female'!D13/'Top COD Table 2021 Female'!D$1</f>
        <v>1.6621995054956471E-5</v>
      </c>
      <c r="E13" s="40">
        <f>'Top COD Table 2021 Female'!E13/'Top COD Table 2021 Female'!E$1</f>
        <v>8.3435783477467006E-6</v>
      </c>
      <c r="F13" s="43">
        <f>'Top COD Table 2021 Female'!F13/'Top COD Table 2021 Female'!F$1</f>
        <v>2.6644606323334003E-5</v>
      </c>
      <c r="G13" s="41">
        <f>'Top COD Table 2021 Female'!G13/'Top COD Table 2021 Female'!G$1</f>
        <v>7.3033542893704821E-5</v>
      </c>
      <c r="H13" s="42">
        <f>'Top COD Table 2021 Female'!H13/'Top COD Table 2021 Female'!H$1</f>
        <v>1.8341946514011424E-4</v>
      </c>
      <c r="I13" s="44">
        <f>'Top COD Table 2021 Female'!I13/'Top COD Table 2021 Female'!I$1</f>
        <v>4.4016441114918934E-4</v>
      </c>
      <c r="J13" s="44">
        <f>'Top COD Table 2021 Female'!J13/'Top COD Table 2021 Female'!J$1</f>
        <v>4.3590250545954152E-4</v>
      </c>
      <c r="K13" s="38">
        <f>'Top COD Table 2021 Female'!K13/'Top COD Table 2021 Female'!K$1</f>
        <v>1.0194394167658031E-3</v>
      </c>
      <c r="L13" s="38">
        <f>'Top COD Table 2021 Female'!L13/'Top COD Table 2021 Female'!L$1</f>
        <v>2.676275158751349E-3</v>
      </c>
      <c r="M13" s="38">
        <f>'Top COD Table 2021 Female'!M13/'Top COD Table 2021 Female'!M$1</f>
        <v>1.1804791446315912E-2</v>
      </c>
    </row>
    <row r="14" spans="2:13" ht="22.15" customHeight="1" x14ac:dyDescent="0.35">
      <c r="B14" s="79">
        <v>5</v>
      </c>
      <c r="C14" s="28" t="str">
        <f>'Top COD by Age Prep Female 2021'!G10</f>
        <v>Homicide</v>
      </c>
      <c r="D14" s="22" t="str">
        <f>'Top COD by Age Prep Female 2021'!L10</f>
        <v>Heart disease</v>
      </c>
      <c r="E14" s="15" t="str">
        <f>'Top COD by Age Prep Female 2021'!Q10</f>
        <v>Congenital anomalies</v>
      </c>
      <c r="F14" s="27" t="str">
        <f>'Top COD by Age Prep Female 2021'!V10</f>
        <v>Cancer</v>
      </c>
      <c r="G14" s="22" t="str">
        <f>'Top COD by Age Prep Female 2021'!AA10</f>
        <v>Heart disease</v>
      </c>
      <c r="H14" s="15" t="str">
        <f>'Top COD by Age Prep Female 2021'!AF10</f>
        <v>Liver disease</v>
      </c>
      <c r="I14" s="15" t="str">
        <f>'Top COD by Age Prep Female 2021'!AK10</f>
        <v>Liver disease</v>
      </c>
      <c r="J14" s="36" t="str">
        <f>'Top COD by Age Prep Female 2021'!AP10</f>
        <v>Chronic lower respiratory disease</v>
      </c>
      <c r="K14" s="15" t="str">
        <f>'Top COD by Age Prep Female 2021'!AU10</f>
        <v>Stroke</v>
      </c>
      <c r="L14" s="36" t="str">
        <f>'Top COD by Age Prep Female 2021'!AZ10</f>
        <v>Chronic lower respiratory disease</v>
      </c>
      <c r="M14" s="31" t="str">
        <f>'Top COD by Age Prep Female 2021'!BE10</f>
        <v>COVID</v>
      </c>
    </row>
    <row r="15" spans="2:13" ht="15" customHeight="1" thickBot="1" x14ac:dyDescent="0.4">
      <c r="B15" s="80"/>
      <c r="C15" s="40">
        <f>'Top COD Table 2021 Female'!C15/'Top COD Table 2021 Female'!C$1</f>
        <v>6.2536180622848884E-5</v>
      </c>
      <c r="D15" s="42">
        <f>'Top COD Table 2021 Female'!D15/'Top COD Table 2021 Female'!D$1</f>
        <v>8.3109975274782354E-6</v>
      </c>
      <c r="E15" s="38">
        <f>'Top COD Table 2021 Female'!E15/'Top COD Table 2021 Female'!E$1</f>
        <v>8.1472588572114855E-6</v>
      </c>
      <c r="F15" s="39">
        <f>'Top COD Table 2021 Female'!F15/'Top COD Table 2021 Female'!F$1</f>
        <v>2.33258831158013E-5</v>
      </c>
      <c r="G15" s="42">
        <f>'Top COD Table 2021 Female'!G15/'Top COD Table 2021 Female'!G$1</f>
        <v>6.3096703317563172E-5</v>
      </c>
      <c r="H15" s="38">
        <f>'Top COD Table 2021 Female'!H15/'Top COD Table 2021 Female'!H$1</f>
        <v>9.8810739191119228E-5</v>
      </c>
      <c r="I15" s="38">
        <f>'Top COD Table 2021 Female'!I15/'Top COD Table 2021 Female'!I$1</f>
        <v>1.7868643338100104E-4</v>
      </c>
      <c r="J15" s="38">
        <f>'Top COD Table 2021 Female'!J15/'Top COD Table 2021 Female'!J$1</f>
        <v>4.0563658570021832E-4</v>
      </c>
      <c r="K15" s="38">
        <f>'Top COD Table 2021 Female'!K15/'Top COD Table 2021 Female'!K$1</f>
        <v>7.3669570595912709E-4</v>
      </c>
      <c r="L15" s="38">
        <f>'Top COD Table 2021 Female'!L15/'Top COD Table 2021 Female'!L$1</f>
        <v>2.6745047695943629E-3</v>
      </c>
      <c r="M15" s="43">
        <f>'Top COD Table 2021 Female'!M15/'Top COD Table 2021 Female'!M$1</f>
        <v>1.1381875897577064E-2</v>
      </c>
    </row>
    <row r="16" spans="2:13" ht="22.15" customHeight="1" x14ac:dyDescent="0.35">
      <c r="B16" s="79">
        <v>6</v>
      </c>
      <c r="C16" s="15" t="str">
        <f>'Top COD by Age Prep Female 2021'!G11</f>
        <v>Flu/pneumonia</v>
      </c>
      <c r="D16" s="15" t="str">
        <f>'Top COD by Age Prep Female 2021'!L11</f>
        <v>Perinatal period</v>
      </c>
      <c r="E16" s="24" t="str">
        <f>'Top COD by Age Prep Female 2021'!Q11</f>
        <v>Heart disease</v>
      </c>
      <c r="F16" s="22" t="str">
        <f>'Top COD by Age Prep Female 2021'!V11</f>
        <v>Heart disease</v>
      </c>
      <c r="G16" s="28" t="str">
        <f>'Top COD by Age Prep Female 2021'!AA11</f>
        <v>Homicide</v>
      </c>
      <c r="H16" s="35" t="str">
        <f>'Top COD by Age Prep Female 2021'!AF11</f>
        <v>Suicide</v>
      </c>
      <c r="I16" s="15" t="str">
        <f>'Top COD by Age Prep Female 2021'!AK11</f>
        <v>Diabetes</v>
      </c>
      <c r="J16" s="15" t="str">
        <f>'Top COD by Age Prep Female 2021'!AP11</f>
        <v>Diabetes</v>
      </c>
      <c r="K16" s="15" t="str">
        <f>'Top COD by Age Prep Female 2021'!AU11</f>
        <v>Diabetes</v>
      </c>
      <c r="L16" s="15" t="str">
        <f>'Top COD by Age Prep Female 2021'!AZ11</f>
        <v>Alzheimers</v>
      </c>
      <c r="M16" s="36" t="str">
        <f>'Top COD by Age Prep Female 2021'!BE11</f>
        <v>Chronic lower respiratory disease</v>
      </c>
    </row>
    <row r="17" spans="2:13" ht="15" customHeight="1" thickBot="1" x14ac:dyDescent="0.4">
      <c r="B17" s="80"/>
      <c r="C17" s="38">
        <f>'Top COD Table 2021 Female'!C17/'Top COD Table 2021 Female'!C$1</f>
        <v>3.2128679953023283E-5</v>
      </c>
      <c r="D17" s="38">
        <f>'Top COD Table 2021 Female'!D17/'Top COD Table 2021 Female'!D$1</f>
        <v>3.8874020693043356E-6</v>
      </c>
      <c r="E17" s="42">
        <f>'Top COD Table 2021 Female'!E17/'Top COD Table 2021 Female'!E$1</f>
        <v>4.2208690465071545E-6</v>
      </c>
      <c r="F17" s="42">
        <f>'Top COD Table 2021 Female'!F17/'Top COD Table 2021 Female'!F$1</f>
        <v>1.5455768080795171E-5</v>
      </c>
      <c r="G17" s="40">
        <f>'Top COD Table 2021 Female'!G17/'Top COD Table 2021 Female'!G$1</f>
        <v>5.3694581566146624E-5</v>
      </c>
      <c r="H17" s="41">
        <f>'Top COD Table 2021 Female'!H17/'Top COD Table 2021 Female'!H$1</f>
        <v>7.5419187968796972E-5</v>
      </c>
      <c r="I17" s="38">
        <f>'Top COD Table 2021 Female'!I17/'Top COD Table 2021 Female'!I$1</f>
        <v>1.3383078929689367E-4</v>
      </c>
      <c r="J17" s="38">
        <f>'Top COD Table 2021 Female'!J17/'Top COD Table 2021 Female'!J$1</f>
        <v>3.1058053513992334E-4</v>
      </c>
      <c r="K17" s="38">
        <f>'Top COD Table 2021 Female'!K17/'Top COD Table 2021 Female'!K$1</f>
        <v>6.3431910796831565E-4</v>
      </c>
      <c r="L17" s="38">
        <f>'Top COD Table 2021 Female'!L17/'Top COD Table 2021 Female'!L$1</f>
        <v>2.4570788512520139E-3</v>
      </c>
      <c r="M17" s="38">
        <f>'Top COD Table 2021 Female'!M17/'Top COD Table 2021 Female'!M$1</f>
        <v>5.6108024263299269E-3</v>
      </c>
    </row>
    <row r="18" spans="2:13" ht="22.15" customHeight="1" x14ac:dyDescent="0.35">
      <c r="B18" s="79">
        <v>7</v>
      </c>
      <c r="C18" s="15" t="str">
        <f>'Top COD by Age Prep Female 2021'!G12</f>
        <v>Septicemia</v>
      </c>
      <c r="D18" s="15" t="str">
        <f>'Top COD by Age Prep Female 2021'!L12</f>
        <v>Stroke</v>
      </c>
      <c r="E18" s="31" t="str">
        <f>'Top COD by Age Prep Female 2021'!Q12</f>
        <v>COVID</v>
      </c>
      <c r="F18" s="15" t="str">
        <f>'Top COD by Age Prep Female 2021'!V12</f>
        <v>Pregnancy-related</v>
      </c>
      <c r="G18" s="15" t="str">
        <f>'Top COD by Age Prep Female 2021'!AA12</f>
        <v>Pregnancy-related</v>
      </c>
      <c r="H18" s="15" t="str">
        <f>'Top COD by Age Prep Female 2021'!AF12</f>
        <v>Diabetes</v>
      </c>
      <c r="I18" s="15" t="str">
        <f>'Top COD by Age Prep Female 2021'!AK12</f>
        <v>Stroke</v>
      </c>
      <c r="J18" s="15" t="str">
        <f>'Top COD by Age Prep Female 2021'!AP12</f>
        <v>Stroke</v>
      </c>
      <c r="K18" s="20" t="str">
        <f>'Top COD by Age Prep Female 2021'!AU12</f>
        <v>Accidents</v>
      </c>
      <c r="L18" s="15" t="str">
        <f>'Top COD by Age Prep Female 2021'!AZ12</f>
        <v>Diabetes</v>
      </c>
      <c r="M18" s="20" t="str">
        <f>'Top COD by Age Prep Female 2021'!BE12</f>
        <v>Accidents</v>
      </c>
    </row>
    <row r="19" spans="2:13" ht="15" customHeight="1" thickBot="1" x14ac:dyDescent="0.4">
      <c r="B19" s="80"/>
      <c r="C19" s="38">
        <f>'Top COD Table 2021 Female'!C19/'Top COD Table 2021 Female'!C$1</f>
        <v>2.811259495889537E-5</v>
      </c>
      <c r="D19" s="38">
        <f>'Top COD Table 2021 Female'!D19/'Top COD Table 2021 Female'!D$1</f>
        <v>3.7533537220869449E-6</v>
      </c>
      <c r="E19" s="43">
        <f>'Top COD Table 2021 Female'!E19/'Top COD Table 2021 Female'!E$1</f>
        <v>3.0429521032958558E-6</v>
      </c>
      <c r="F19" s="38">
        <f>'Top COD Table 2021 Female'!F19/'Top COD Table 2021 Female'!F$1</f>
        <v>1.0145810948742842E-5</v>
      </c>
      <c r="G19" s="38">
        <f>'Top COD Table 2021 Female'!G19/'Top COD Table 2021 Female'!G$1</f>
        <v>3.5514175525492828E-5</v>
      </c>
      <c r="H19" s="38">
        <f>'Top COD Table 2021 Female'!H19/'Top COD Table 2021 Female'!H$1</f>
        <v>5.1563518666666732E-5</v>
      </c>
      <c r="I19" s="38">
        <f>'Top COD Table 2021 Female'!I19/'Top COD Table 2021 Female'!I$1</f>
        <v>1.1861716821803887E-4</v>
      </c>
      <c r="J19" s="38">
        <f>'Top COD Table 2021 Female'!J19/'Top COD Table 2021 Female'!J$1</f>
        <v>2.7921570150129035E-4</v>
      </c>
      <c r="K19" s="44">
        <f>'Top COD Table 2021 Female'!K19/'Top COD Table 2021 Female'!K$1</f>
        <v>3.9854951127817013E-4</v>
      </c>
      <c r="L19" s="38">
        <f>'Top COD Table 2021 Female'!L19/'Top COD Table 2021 Female'!L$1</f>
        <v>1.3038916141202255E-3</v>
      </c>
      <c r="M19" s="44">
        <f>'Top COD Table 2021 Female'!M19/'Top COD Table 2021 Female'!M$1</f>
        <v>4.0596734628783049E-3</v>
      </c>
    </row>
    <row r="20" spans="2:13" ht="22.15" customHeight="1" x14ac:dyDescent="0.35">
      <c r="B20" s="79">
        <v>8</v>
      </c>
      <c r="C20" s="31" t="str">
        <f>'Top COD by Age Prep Female 2021'!G13</f>
        <v>COVID</v>
      </c>
      <c r="D20" s="15" t="str">
        <f>'Top COD by Age Prep Female 2021'!L13</f>
        <v>Flu/pneumonia</v>
      </c>
      <c r="E20" s="15" t="str">
        <f>'Top COD by Age Prep Female 2021'!Q13</f>
        <v>Stroke</v>
      </c>
      <c r="F20" s="15" t="str">
        <f>'Top COD by Age Prep Female 2021'!V13</f>
        <v>Congenital anomalies</v>
      </c>
      <c r="G20" s="15" t="str">
        <f>'Top COD by Age Prep Female 2021'!AA13</f>
        <v>Liver disease</v>
      </c>
      <c r="H20" s="15" t="str">
        <f>'Top COD by Age Prep Female 2021'!AF13</f>
        <v>Stroke</v>
      </c>
      <c r="I20" s="35" t="str">
        <f>'Top COD by Age Prep Female 2021'!AK13</f>
        <v>Suicide</v>
      </c>
      <c r="J20" s="15" t="str">
        <f>'Top COD by Age Prep Female 2021'!AP13</f>
        <v>Liver disease</v>
      </c>
      <c r="K20" s="15" t="str">
        <f>'Top COD by Age Prep Female 2021'!AU13</f>
        <v>Kidney disease</v>
      </c>
      <c r="L20" s="20" t="str">
        <f>'Top COD by Age Prep Female 2021'!AZ13</f>
        <v>Accidents</v>
      </c>
      <c r="M20" s="15" t="str">
        <f>'Top COD by Age Prep Female 2021'!BE13</f>
        <v>Hypertension</v>
      </c>
    </row>
    <row r="21" spans="2:13" ht="15" customHeight="1" thickBot="1" x14ac:dyDescent="0.4">
      <c r="B21" s="80"/>
      <c r="C21" s="43">
        <f>'Top COD Table 2021 Female'!C21/'Top COD Table 2021 Female'!C$1</f>
        <v>2.6965142103430253E-5</v>
      </c>
      <c r="D21" s="38">
        <f>'Top COD Table 2021 Female'!D21/'Top COD Table 2021 Female'!D$1</f>
        <v>3.4852570276521633E-6</v>
      </c>
      <c r="E21" s="38">
        <f>'Top COD Table 2021 Female'!E21/'Top COD Table 2021 Female'!E$1</f>
        <v>2.1104345232535772E-6</v>
      </c>
      <c r="F21" s="38">
        <f>'Top COD Table 2021 Female'!F21/'Top COD Table 2021 Female'!F$1</f>
        <v>8.3916286819041259E-6</v>
      </c>
      <c r="G21" s="38">
        <f>'Top COD Table 2021 Female'!G21/'Top COD Table 2021 Female'!G$1</f>
        <v>3.1370112383873217E-5</v>
      </c>
      <c r="H21" s="38">
        <f>'Top COD Table 2021 Female'!H21/'Top COD Table 2021 Female'!H$1</f>
        <v>4.2791686958295882E-5</v>
      </c>
      <c r="I21" s="41">
        <f>'Top COD Table 2021 Female'!I21/'Top COD Table 2021 Female'!I$1</f>
        <v>8.6815792543529476E-5</v>
      </c>
      <c r="J21" s="38">
        <f>'Top COD Table 2021 Female'!J21/'Top COD Table 2021 Female'!J$1</f>
        <v>2.7848309224841718E-4</v>
      </c>
      <c r="K21" s="38">
        <f>'Top COD Table 2021 Female'!K21/'Top COD Table 2021 Female'!K$1</f>
        <v>3.1173730277333822E-4</v>
      </c>
      <c r="L21" s="44">
        <f>'Top COD Table 2021 Female'!L21/'Top COD Table 2021 Female'!L$1</f>
        <v>9.9772493928395071E-4</v>
      </c>
      <c r="M21" s="38">
        <f>'Top COD Table 2021 Female'!M21/'Top COD Table 2021 Female'!M$1</f>
        <v>2.8354026895534069E-3</v>
      </c>
    </row>
    <row r="22" spans="2:13" ht="22.15" customHeight="1" x14ac:dyDescent="0.35">
      <c r="B22" s="79">
        <v>9</v>
      </c>
      <c r="C22" s="75" t="str">
        <f>'Top COD by Age Prep Female 2021'!G14</f>
        <v>Stroke</v>
      </c>
      <c r="D22" s="76" t="str">
        <f>'Top COD by Age Prep Female 2021'!L14</f>
        <v>COVID</v>
      </c>
      <c r="E22" s="77" t="str">
        <f>'Top COD by Age Prep Female 2021'!Q14</f>
        <v>Chronic lower respiratory disease</v>
      </c>
      <c r="F22" s="75" t="str">
        <f>'Top COD by Age Prep Female 2021'!V14</f>
        <v>Diabetes</v>
      </c>
      <c r="G22" s="75" t="str">
        <f>'Top COD by Age Prep Female 2021'!AA14</f>
        <v>Diabetes</v>
      </c>
      <c r="H22" s="78" t="str">
        <f>'Top COD by Age Prep Female 2021'!AF14</f>
        <v>Homicide</v>
      </c>
      <c r="I22" s="77" t="str">
        <f>'Top COD by Age Prep Female 2021'!AK14</f>
        <v>Chronic lower respiratory disease</v>
      </c>
      <c r="J22" s="75" t="str">
        <f>'Top COD by Age Prep Female 2021'!AP14</f>
        <v>Septicemia</v>
      </c>
      <c r="K22" s="75" t="str">
        <f>'Top COD by Age Prep Female 2021'!AU14</f>
        <v>Alzheimers</v>
      </c>
      <c r="L22" s="75" t="str">
        <f>'Top COD by Age Prep Female 2021'!AZ14</f>
        <v>Kidney disease</v>
      </c>
      <c r="M22" s="75" t="str">
        <f>'Top COD by Age Prep Female 2021'!BE14</f>
        <v>Diabetes</v>
      </c>
    </row>
    <row r="23" spans="2:13" ht="15" customHeight="1" thickBot="1" x14ac:dyDescent="0.4">
      <c r="B23" s="80"/>
      <c r="C23" s="38">
        <f>'Top COD Table 2021 Female'!C23/'Top COD Table 2021 Female'!C$1</f>
        <v>2.5243962820232578E-5</v>
      </c>
      <c r="D23" s="43">
        <f>'Top COD Table 2021 Female'!D23/'Top COD Table 2021 Female'!D$1</f>
        <v>3.4852570276521633E-6</v>
      </c>
      <c r="E23" s="38">
        <f>'Top COD Table 2021 Female'!E23/'Top COD Table 2021 Female'!E$1</f>
        <v>1.7177955421831444E-6</v>
      </c>
      <c r="F23" s="38">
        <f>'Top COD Table 2021 Female'!F23/'Top COD Table 2021 Female'!F$1</f>
        <v>6.1633430997035952E-6</v>
      </c>
      <c r="G23" s="38">
        <f>'Top COD Table 2021 Female'!G23/'Top COD Table 2021 Female'!G$1</f>
        <v>2.2547268275908873E-5</v>
      </c>
      <c r="H23" s="40">
        <f>'Top COD Table 2021 Female'!H23/'Top COD Table 2021 Female'!H$1</f>
        <v>4.1631391758775927E-5</v>
      </c>
      <c r="I23" s="38">
        <f>'Top COD Table 2021 Female'!I23/'Top COD Table 2021 Female'!I$1</f>
        <v>8.2153553825815921E-5</v>
      </c>
      <c r="J23" s="38">
        <f>'Top COD Table 2021 Female'!J23/'Top COD Table 2021 Female'!J$1</f>
        <v>1.365858375825433E-4</v>
      </c>
      <c r="K23" s="38">
        <f>'Top COD Table 2021 Female'!K23/'Top COD Table 2021 Female'!K$1</f>
        <v>3.0044328729795231E-4</v>
      </c>
      <c r="L23" s="38">
        <f>'Top COD Table 2021 Female'!L23/'Top COD Table 2021 Female'!L$1</f>
        <v>8.1493225882514099E-4</v>
      </c>
      <c r="M23" s="38">
        <f>'Top COD Table 2021 Female'!M23/'Top COD Table 2021 Female'!M$1</f>
        <v>2.7130282463900196E-3</v>
      </c>
    </row>
    <row r="24" spans="2:13" ht="22.15" customHeight="1" x14ac:dyDescent="0.35">
      <c r="B24" s="79">
        <v>10</v>
      </c>
      <c r="C24" s="15" t="str">
        <f>'Top COD by Age Prep Female 2021'!G15</f>
        <v>Meningitis</v>
      </c>
      <c r="D24" s="15" t="str">
        <f>'Top COD by Age Prep Female 2021'!L15</f>
        <v>Benign neoplasms</v>
      </c>
      <c r="E24" s="19" t="str">
        <f>'Top COD by Age Prep Female 2021'!Q15</f>
        <v>Diabetes</v>
      </c>
      <c r="F24" s="15" t="str">
        <f>'Top COD by Age Prep Female 2021'!V15</f>
        <v>Stroke</v>
      </c>
      <c r="G24" s="19" t="str">
        <f>'Top COD by Age Prep Female 2021'!AA15</f>
        <v>Stroke</v>
      </c>
      <c r="H24" s="15" t="str">
        <f>'Top COD by Age Prep Female 2021'!AF15</f>
        <v>Pregnancy-related</v>
      </c>
      <c r="I24" s="15" t="str">
        <f>'Top COD by Age Prep Female 2021'!AK15</f>
        <v>Septicemia</v>
      </c>
      <c r="J24" s="15" t="str">
        <f>'Top COD by Age Prep Female 2021'!AP15</f>
        <v>Kidney disease</v>
      </c>
      <c r="K24" s="15" t="str">
        <f>'Top COD by Age Prep Female 2021'!AU15</f>
        <v>Septicemia</v>
      </c>
      <c r="L24" s="15" t="str">
        <f>'Top COD by Age Prep Female 2021'!AZ15</f>
        <v>Parkinsons</v>
      </c>
      <c r="M24" s="15" t="str">
        <f>'Top COD by Age Prep Female 2021'!BE15</f>
        <v>Kidney disease</v>
      </c>
    </row>
    <row r="25" spans="2:13" ht="15" customHeight="1" thickBot="1" x14ac:dyDescent="0.4">
      <c r="B25" s="80"/>
      <c r="C25" s="38">
        <f>'Top COD Table 2021 Female'!C25/'Top COD Table 2021 Female'!C$1</f>
        <v>1.3195707837848847E-5</v>
      </c>
      <c r="D25" s="38">
        <f>'Top COD Table 2021 Female'!D25/'Top COD Table 2021 Female'!D$1</f>
        <v>2.1447735554782544E-6</v>
      </c>
      <c r="E25" s="38">
        <f>'Top COD Table 2021 Female'!E25/'Top COD Table 2021 Female'!E$1</f>
        <v>1.2760766884789072E-6</v>
      </c>
      <c r="F25" s="38">
        <f>'Top COD Table 2021 Female'!F25/'Top COD Table 2021 Female'!F$1</f>
        <v>3.8876471859668833E-6</v>
      </c>
      <c r="G25" s="38">
        <f>'Top COD Table 2021 Female'!G25/'Top COD Table 2021 Female'!G$1</f>
        <v>1.1139954681773158E-5</v>
      </c>
      <c r="H25" s="38">
        <f>'Top COD Table 2021 Female'!H25/'Top COD Table 2021 Female'!H$1</f>
        <v>3.0353322419441981E-5</v>
      </c>
      <c r="I25" s="38">
        <f>'Top COD Table 2021 Female'!I25/'Top COD Table 2021 Female'!I$1</f>
        <v>5.7468226720448289E-5</v>
      </c>
      <c r="J25" s="38">
        <f>'Top COD Table 2021 Female'!J25/'Top COD Table 2021 Female'!J$1</f>
        <v>1.1891163935697787E-4</v>
      </c>
      <c r="K25" s="38">
        <f>'Top COD Table 2021 Female'!K25/'Top COD Table 2021 Female'!K$1</f>
        <v>2.8268752167495757E-4</v>
      </c>
      <c r="L25" s="38">
        <f>'Top COD Table 2021 Female'!L25/'Top COD Table 2021 Female'!L$1</f>
        <v>6.6887515337379184E-4</v>
      </c>
      <c r="M25" s="38">
        <f>'Top COD Table 2021 Female'!M25/'Top COD Table 2021 Female'!M$1</f>
        <v>2.2706380550832372E-3</v>
      </c>
    </row>
    <row r="26" spans="2:13" x14ac:dyDescent="0.35">
      <c r="B26" t="s">
        <v>727</v>
      </c>
    </row>
  </sheetData>
  <mergeCells count="11">
    <mergeCell ref="B16:B17"/>
    <mergeCell ref="B18:B19"/>
    <mergeCell ref="B20:B21"/>
    <mergeCell ref="B22:B23"/>
    <mergeCell ref="B24:B25"/>
    <mergeCell ref="B14:B15"/>
    <mergeCell ref="B4:M4"/>
    <mergeCell ref="B6:B7"/>
    <mergeCell ref="B8:B9"/>
    <mergeCell ref="B10:B11"/>
    <mergeCell ref="B12:B13"/>
  </mergeCells>
  <conditionalFormatting sqref="C1:M1">
    <cfRule type="colorScale" priority="1">
      <colorScale>
        <cfvo type="min"/>
        <cfvo type="max"/>
        <color rgb="FFFCFCFF"/>
        <color rgb="FFF8696B"/>
      </colorScale>
    </cfRule>
  </conditionalFormatting>
  <pageMargins left="0.7" right="0.7" top="0.75" bottom="0.75" header="0.3" footer="0.3"/>
  <pageSetup scale="97" fitToHeight="0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9841D6-EE83-4F73-A797-A4D434B1FE27}">
  <sheetPr codeName="Sheet18">
    <tabColor rgb="FF00B0F0"/>
  </sheetPr>
  <dimension ref="A1:E52"/>
  <sheetViews>
    <sheetView tabSelected="1" workbookViewId="0">
      <selection activeCell="D11" sqref="D11"/>
    </sheetView>
  </sheetViews>
  <sheetFormatPr defaultRowHeight="14.5" x14ac:dyDescent="0.35"/>
  <cols>
    <col min="1" max="1" width="20.6328125" customWidth="1"/>
    <col min="2" max="2" width="40.6328125" customWidth="1"/>
    <col min="3" max="3" width="2.6328125" customWidth="1"/>
    <col min="4" max="4" width="20.6328125" customWidth="1"/>
    <col min="5" max="5" width="40.6328125" customWidth="1"/>
  </cols>
  <sheetData>
    <row r="1" spans="1:2" x14ac:dyDescent="0.35">
      <c r="A1" t="s">
        <v>694</v>
      </c>
      <c r="B1" t="s">
        <v>771</v>
      </c>
    </row>
    <row r="2" spans="1:2" x14ac:dyDescent="0.35">
      <c r="A2" t="s">
        <v>695</v>
      </c>
      <c r="B2" t="s">
        <v>770</v>
      </c>
    </row>
    <row r="5" spans="1:2" x14ac:dyDescent="0.35">
      <c r="A5" s="69" t="s">
        <v>696</v>
      </c>
    </row>
    <row r="18" spans="1:5" x14ac:dyDescent="0.35">
      <c r="A18" s="69" t="s">
        <v>697</v>
      </c>
      <c r="B18" s="69" t="s">
        <v>698</v>
      </c>
      <c r="D18" s="69" t="s">
        <v>699</v>
      </c>
      <c r="E18" s="69" t="s">
        <v>698</v>
      </c>
    </row>
    <row r="19" spans="1:5" x14ac:dyDescent="0.35">
      <c r="A19" t="s">
        <v>700</v>
      </c>
      <c r="D19" t="s">
        <v>707</v>
      </c>
    </row>
    <row r="20" spans="1:5" x14ac:dyDescent="0.35">
      <c r="A20" t="s">
        <v>701</v>
      </c>
    </row>
    <row r="21" spans="1:5" x14ac:dyDescent="0.35">
      <c r="A21" t="s">
        <v>702</v>
      </c>
    </row>
    <row r="22" spans="1:5" x14ac:dyDescent="0.35">
      <c r="A22" t="s">
        <v>703</v>
      </c>
    </row>
    <row r="23" spans="1:5" x14ac:dyDescent="0.35">
      <c r="A23" t="s">
        <v>704</v>
      </c>
    </row>
    <row r="24" spans="1:5" x14ac:dyDescent="0.35">
      <c r="A24" t="s">
        <v>705</v>
      </c>
    </row>
    <row r="25" spans="1:5" x14ac:dyDescent="0.35">
      <c r="A25" t="s">
        <v>743</v>
      </c>
    </row>
    <row r="26" spans="1:5" x14ac:dyDescent="0.35">
      <c r="A26" t="s">
        <v>744</v>
      </c>
    </row>
    <row r="27" spans="1:5" x14ac:dyDescent="0.35">
      <c r="A27" t="s">
        <v>745</v>
      </c>
    </row>
    <row r="28" spans="1:5" x14ac:dyDescent="0.35">
      <c r="A28" t="s">
        <v>746</v>
      </c>
    </row>
    <row r="29" spans="1:5" x14ac:dyDescent="0.35">
      <c r="A29" t="s">
        <v>747</v>
      </c>
    </row>
    <row r="30" spans="1:5" x14ac:dyDescent="0.35">
      <c r="A30" t="s">
        <v>748</v>
      </c>
    </row>
    <row r="31" spans="1:5" x14ac:dyDescent="0.35">
      <c r="A31" t="s">
        <v>749</v>
      </c>
    </row>
    <row r="32" spans="1:5" x14ac:dyDescent="0.35">
      <c r="A32" t="s">
        <v>750</v>
      </c>
    </row>
    <row r="33" spans="1:1" x14ac:dyDescent="0.35">
      <c r="A33" t="s">
        <v>751</v>
      </c>
    </row>
    <row r="34" spans="1:1" x14ac:dyDescent="0.35">
      <c r="A34" t="s">
        <v>752</v>
      </c>
    </row>
    <row r="35" spans="1:1" x14ac:dyDescent="0.35">
      <c r="A35" t="s">
        <v>753</v>
      </c>
    </row>
    <row r="36" spans="1:1" x14ac:dyDescent="0.35">
      <c r="A36" t="s">
        <v>754</v>
      </c>
    </row>
    <row r="37" spans="1:1" x14ac:dyDescent="0.35">
      <c r="A37" t="s">
        <v>755</v>
      </c>
    </row>
    <row r="38" spans="1:1" x14ac:dyDescent="0.35">
      <c r="A38" t="s">
        <v>756</v>
      </c>
    </row>
    <row r="39" spans="1:1" x14ac:dyDescent="0.35">
      <c r="A39" t="s">
        <v>757</v>
      </c>
    </row>
    <row r="40" spans="1:1" x14ac:dyDescent="0.35">
      <c r="A40" t="s">
        <v>758</v>
      </c>
    </row>
    <row r="41" spans="1:1" x14ac:dyDescent="0.35">
      <c r="A41" t="s">
        <v>759</v>
      </c>
    </row>
    <row r="42" spans="1:1" x14ac:dyDescent="0.35">
      <c r="A42" t="s">
        <v>706</v>
      </c>
    </row>
    <row r="43" spans="1:1" x14ac:dyDescent="0.35">
      <c r="A43" t="s">
        <v>760</v>
      </c>
    </row>
    <row r="44" spans="1:1" x14ac:dyDescent="0.35">
      <c r="A44" t="s">
        <v>761</v>
      </c>
    </row>
    <row r="45" spans="1:1" x14ac:dyDescent="0.35">
      <c r="A45" t="s">
        <v>762</v>
      </c>
    </row>
    <row r="46" spans="1:1" x14ac:dyDescent="0.35">
      <c r="A46" t="s">
        <v>763</v>
      </c>
    </row>
    <row r="47" spans="1:1" x14ac:dyDescent="0.35">
      <c r="A47" t="s">
        <v>764</v>
      </c>
    </row>
    <row r="48" spans="1:1" x14ac:dyDescent="0.35">
      <c r="A48" t="s">
        <v>765</v>
      </c>
    </row>
    <row r="49" spans="1:1" x14ac:dyDescent="0.35">
      <c r="A49" t="s">
        <v>766</v>
      </c>
    </row>
    <row r="50" spans="1:1" x14ac:dyDescent="0.35">
      <c r="A50" t="s">
        <v>767</v>
      </c>
    </row>
    <row r="51" spans="1:1" x14ac:dyDescent="0.35">
      <c r="A51" t="s">
        <v>768</v>
      </c>
    </row>
    <row r="52" spans="1:1" x14ac:dyDescent="0.35">
      <c r="A52" t="s">
        <v>769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CD5AB4-78DC-4A8E-95CC-CAD710AE4A20}">
  <sheetPr codeName="Sheet4">
    <tabColor theme="6" tint="-0.249977111117893"/>
  </sheetPr>
  <dimension ref="A1:G170"/>
  <sheetViews>
    <sheetView zoomScale="115" zoomScaleNormal="115" workbookViewId="0">
      <selection activeCell="G124" sqref="A1:G124"/>
    </sheetView>
  </sheetViews>
  <sheetFormatPr defaultRowHeight="14.5" x14ac:dyDescent="0.35"/>
  <sheetData>
    <row r="1" spans="1:7" x14ac:dyDescent="0.35">
      <c r="A1" t="s">
        <v>0</v>
      </c>
      <c r="B1" t="s">
        <v>449</v>
      </c>
      <c r="C1" t="s">
        <v>450</v>
      </c>
      <c r="D1" t="s">
        <v>5</v>
      </c>
      <c r="E1" t="s">
        <v>6</v>
      </c>
      <c r="F1" t="s">
        <v>7</v>
      </c>
      <c r="G1" s="2" t="s">
        <v>308</v>
      </c>
    </row>
    <row r="2" spans="1:7" x14ac:dyDescent="0.35">
      <c r="B2" t="s">
        <v>451</v>
      </c>
      <c r="C2" t="s">
        <v>452</v>
      </c>
      <c r="D2">
        <v>537</v>
      </c>
      <c r="E2">
        <v>3564493</v>
      </c>
      <c r="F2">
        <v>15.1</v>
      </c>
      <c r="G2" s="2" t="b">
        <f>LEFT(B2,1)="#"</f>
        <v>0</v>
      </c>
    </row>
    <row r="3" spans="1:7" x14ac:dyDescent="0.35">
      <c r="B3" t="s">
        <v>453</v>
      </c>
      <c r="C3" t="s">
        <v>454</v>
      </c>
      <c r="D3">
        <v>13</v>
      </c>
      <c r="E3">
        <v>3564493</v>
      </c>
      <c r="F3" t="s">
        <v>10</v>
      </c>
      <c r="G3" s="2" t="b">
        <f t="shared" ref="G3:G66" si="0">LEFT(B3,1)="#"</f>
        <v>0</v>
      </c>
    </row>
    <row r="4" spans="1:7" x14ac:dyDescent="0.35">
      <c r="B4" t="s">
        <v>455</v>
      </c>
      <c r="C4" t="s">
        <v>456</v>
      </c>
      <c r="D4">
        <v>156</v>
      </c>
      <c r="E4">
        <v>3564493</v>
      </c>
      <c r="F4">
        <v>4.4000000000000004</v>
      </c>
      <c r="G4" s="2" t="b">
        <f t="shared" si="0"/>
        <v>1</v>
      </c>
    </row>
    <row r="5" spans="1:7" x14ac:dyDescent="0.35">
      <c r="B5" t="s">
        <v>143</v>
      </c>
      <c r="C5" t="s">
        <v>457</v>
      </c>
      <c r="D5">
        <v>113</v>
      </c>
      <c r="E5">
        <v>3564493</v>
      </c>
      <c r="F5">
        <v>3.2</v>
      </c>
      <c r="G5" s="2" t="b">
        <f t="shared" si="0"/>
        <v>1</v>
      </c>
    </row>
    <row r="6" spans="1:7" x14ac:dyDescent="0.35">
      <c r="B6" t="s">
        <v>458</v>
      </c>
      <c r="C6" t="s">
        <v>459</v>
      </c>
      <c r="D6">
        <v>205</v>
      </c>
      <c r="E6">
        <v>3564493</v>
      </c>
      <c r="F6">
        <v>5.8</v>
      </c>
      <c r="G6" s="2" t="b">
        <f t="shared" si="0"/>
        <v>0</v>
      </c>
    </row>
    <row r="7" spans="1:7" x14ac:dyDescent="0.35">
      <c r="B7" t="s">
        <v>460</v>
      </c>
      <c r="C7" t="s">
        <v>461</v>
      </c>
      <c r="D7">
        <v>204</v>
      </c>
      <c r="E7">
        <v>3564493</v>
      </c>
      <c r="F7">
        <v>5.7</v>
      </c>
      <c r="G7" s="2" t="b">
        <f t="shared" si="0"/>
        <v>0</v>
      </c>
    </row>
    <row r="8" spans="1:7" x14ac:dyDescent="0.35">
      <c r="B8" t="s">
        <v>462</v>
      </c>
      <c r="C8" t="s">
        <v>463</v>
      </c>
      <c r="D8">
        <v>35</v>
      </c>
      <c r="E8">
        <v>3564493</v>
      </c>
      <c r="F8">
        <v>1</v>
      </c>
      <c r="G8" s="2" t="b">
        <f t="shared" si="0"/>
        <v>0</v>
      </c>
    </row>
    <row r="9" spans="1:7" x14ac:dyDescent="0.35">
      <c r="B9" t="s">
        <v>464</v>
      </c>
      <c r="C9" t="s">
        <v>465</v>
      </c>
      <c r="D9">
        <v>78</v>
      </c>
      <c r="E9">
        <v>3564493</v>
      </c>
      <c r="F9">
        <v>2.2000000000000002</v>
      </c>
      <c r="G9" s="2" t="b">
        <f t="shared" si="0"/>
        <v>0</v>
      </c>
    </row>
    <row r="10" spans="1:7" x14ac:dyDescent="0.35">
      <c r="B10" t="s">
        <v>139</v>
      </c>
      <c r="C10" t="s">
        <v>466</v>
      </c>
      <c r="D10">
        <v>52</v>
      </c>
      <c r="E10">
        <v>3564493</v>
      </c>
      <c r="F10">
        <v>1.5</v>
      </c>
      <c r="G10" s="2" t="b">
        <f t="shared" si="0"/>
        <v>1</v>
      </c>
    </row>
    <row r="11" spans="1:7" x14ac:dyDescent="0.35">
      <c r="B11" t="s">
        <v>246</v>
      </c>
      <c r="C11" t="s">
        <v>467</v>
      </c>
      <c r="D11">
        <v>14</v>
      </c>
      <c r="E11">
        <v>3564493</v>
      </c>
      <c r="F11" t="s">
        <v>10</v>
      </c>
      <c r="G11" s="2" t="b">
        <f t="shared" si="0"/>
        <v>0</v>
      </c>
    </row>
    <row r="12" spans="1:7" x14ac:dyDescent="0.35">
      <c r="B12" t="s">
        <v>468</v>
      </c>
      <c r="C12" t="s">
        <v>469</v>
      </c>
      <c r="D12">
        <v>38</v>
      </c>
      <c r="E12">
        <v>3564493</v>
      </c>
      <c r="F12">
        <v>1.1000000000000001</v>
      </c>
      <c r="G12" s="2" t="b">
        <f t="shared" si="0"/>
        <v>0</v>
      </c>
    </row>
    <row r="13" spans="1:7" x14ac:dyDescent="0.35">
      <c r="B13" t="s">
        <v>238</v>
      </c>
      <c r="C13" t="s">
        <v>470</v>
      </c>
      <c r="D13">
        <v>26</v>
      </c>
      <c r="E13">
        <v>3564493</v>
      </c>
      <c r="F13">
        <v>0.7</v>
      </c>
      <c r="G13" s="2" t="b">
        <f t="shared" si="0"/>
        <v>1</v>
      </c>
    </row>
    <row r="14" spans="1:7" x14ac:dyDescent="0.35">
      <c r="B14" t="s">
        <v>471</v>
      </c>
      <c r="C14" t="s">
        <v>472</v>
      </c>
      <c r="D14">
        <v>76</v>
      </c>
      <c r="E14">
        <v>3564493</v>
      </c>
      <c r="F14">
        <v>2.1</v>
      </c>
      <c r="G14" s="2" t="b">
        <f t="shared" si="0"/>
        <v>1</v>
      </c>
    </row>
    <row r="15" spans="1:7" x14ac:dyDescent="0.35">
      <c r="B15" t="s">
        <v>473</v>
      </c>
      <c r="C15" t="s">
        <v>474</v>
      </c>
      <c r="D15">
        <v>12</v>
      </c>
      <c r="E15">
        <v>3564493</v>
      </c>
      <c r="F15" t="s">
        <v>10</v>
      </c>
      <c r="G15" s="2" t="b">
        <f t="shared" si="0"/>
        <v>0</v>
      </c>
    </row>
    <row r="16" spans="1:7" x14ac:dyDescent="0.35">
      <c r="B16" t="s">
        <v>475</v>
      </c>
      <c r="C16" t="s">
        <v>476</v>
      </c>
      <c r="D16">
        <v>53</v>
      </c>
      <c r="E16">
        <v>3564493</v>
      </c>
      <c r="F16">
        <v>1.5</v>
      </c>
      <c r="G16" s="2" t="b">
        <f t="shared" si="0"/>
        <v>0</v>
      </c>
    </row>
    <row r="17" spans="2:7" x14ac:dyDescent="0.35">
      <c r="B17" t="s">
        <v>477</v>
      </c>
      <c r="C17" t="s">
        <v>478</v>
      </c>
      <c r="D17">
        <v>11</v>
      </c>
      <c r="E17">
        <v>3564493</v>
      </c>
      <c r="F17" t="s">
        <v>10</v>
      </c>
      <c r="G17" s="2" t="b">
        <f t="shared" si="0"/>
        <v>0</v>
      </c>
    </row>
    <row r="18" spans="2:7" x14ac:dyDescent="0.35">
      <c r="B18" t="s">
        <v>479</v>
      </c>
      <c r="C18" t="s">
        <v>480</v>
      </c>
      <c r="D18">
        <v>171</v>
      </c>
      <c r="E18">
        <v>3564493</v>
      </c>
      <c r="F18">
        <v>4.8</v>
      </c>
      <c r="G18" s="2" t="b">
        <f t="shared" si="0"/>
        <v>0</v>
      </c>
    </row>
    <row r="19" spans="2:7" x14ac:dyDescent="0.35">
      <c r="B19" t="s">
        <v>234</v>
      </c>
      <c r="C19" t="s">
        <v>481</v>
      </c>
      <c r="D19">
        <v>12</v>
      </c>
      <c r="E19">
        <v>3564493</v>
      </c>
      <c r="F19" t="s">
        <v>10</v>
      </c>
      <c r="G19" s="2" t="b">
        <f t="shared" si="0"/>
        <v>1</v>
      </c>
    </row>
    <row r="20" spans="2:7" x14ac:dyDescent="0.35">
      <c r="B20" t="s">
        <v>482</v>
      </c>
      <c r="C20" t="s">
        <v>483</v>
      </c>
      <c r="D20">
        <v>46</v>
      </c>
      <c r="E20">
        <v>3564493</v>
      </c>
      <c r="F20">
        <v>1.3</v>
      </c>
      <c r="G20" s="2" t="b">
        <f t="shared" si="0"/>
        <v>1</v>
      </c>
    </row>
    <row r="21" spans="2:7" x14ac:dyDescent="0.35">
      <c r="B21" t="s">
        <v>484</v>
      </c>
      <c r="C21" t="s">
        <v>485</v>
      </c>
      <c r="D21">
        <v>109</v>
      </c>
      <c r="E21">
        <v>3564493</v>
      </c>
      <c r="F21">
        <v>3.1</v>
      </c>
      <c r="G21" s="2" t="b">
        <f t="shared" si="0"/>
        <v>0</v>
      </c>
    </row>
    <row r="22" spans="2:7" x14ac:dyDescent="0.35">
      <c r="B22" t="s">
        <v>486</v>
      </c>
      <c r="C22" t="s">
        <v>487</v>
      </c>
      <c r="D22">
        <v>252</v>
      </c>
      <c r="E22">
        <v>3564493</v>
      </c>
      <c r="F22">
        <v>7.1</v>
      </c>
      <c r="G22" s="2" t="b">
        <f t="shared" si="0"/>
        <v>0</v>
      </c>
    </row>
    <row r="23" spans="2:7" x14ac:dyDescent="0.35">
      <c r="B23" t="s">
        <v>228</v>
      </c>
      <c r="C23" t="s">
        <v>488</v>
      </c>
      <c r="D23">
        <v>55</v>
      </c>
      <c r="E23">
        <v>3564493</v>
      </c>
      <c r="F23">
        <v>1.5</v>
      </c>
      <c r="G23" s="2" t="b">
        <f t="shared" si="0"/>
        <v>1</v>
      </c>
    </row>
    <row r="24" spans="2:7" x14ac:dyDescent="0.35">
      <c r="B24" t="s">
        <v>489</v>
      </c>
      <c r="C24" t="s">
        <v>490</v>
      </c>
      <c r="D24">
        <v>30</v>
      </c>
      <c r="E24">
        <v>3564493</v>
      </c>
      <c r="F24">
        <v>0.8</v>
      </c>
      <c r="G24" s="2" t="b">
        <f t="shared" si="0"/>
        <v>1</v>
      </c>
    </row>
    <row r="25" spans="2:7" x14ac:dyDescent="0.35">
      <c r="B25" t="s">
        <v>491</v>
      </c>
      <c r="C25" t="s">
        <v>492</v>
      </c>
      <c r="D25">
        <v>165</v>
      </c>
      <c r="E25">
        <v>3564493</v>
      </c>
      <c r="F25">
        <v>4.5999999999999996</v>
      </c>
      <c r="G25" s="2" t="b">
        <f t="shared" si="0"/>
        <v>0</v>
      </c>
    </row>
    <row r="26" spans="2:7" x14ac:dyDescent="0.35">
      <c r="B26" t="s">
        <v>493</v>
      </c>
      <c r="C26" t="s">
        <v>494</v>
      </c>
      <c r="D26">
        <v>402</v>
      </c>
      <c r="E26">
        <v>3564493</v>
      </c>
      <c r="F26">
        <v>11.3</v>
      </c>
      <c r="G26" s="2" t="b">
        <f t="shared" si="0"/>
        <v>1</v>
      </c>
    </row>
    <row r="27" spans="2:7" x14ac:dyDescent="0.35">
      <c r="B27" t="s">
        <v>495</v>
      </c>
      <c r="C27" t="s">
        <v>496</v>
      </c>
      <c r="D27">
        <v>68</v>
      </c>
      <c r="E27">
        <v>3564493</v>
      </c>
      <c r="F27">
        <v>1.9</v>
      </c>
      <c r="G27" s="2" t="b">
        <f t="shared" si="0"/>
        <v>0</v>
      </c>
    </row>
    <row r="28" spans="2:7" x14ac:dyDescent="0.35">
      <c r="B28" t="s">
        <v>497</v>
      </c>
      <c r="C28" t="s">
        <v>498</v>
      </c>
      <c r="D28">
        <v>75</v>
      </c>
      <c r="E28">
        <v>3564493</v>
      </c>
      <c r="F28">
        <v>2.1</v>
      </c>
      <c r="G28" s="2" t="b">
        <f t="shared" si="0"/>
        <v>0</v>
      </c>
    </row>
    <row r="29" spans="2:7" x14ac:dyDescent="0.35">
      <c r="B29" t="s">
        <v>499</v>
      </c>
      <c r="C29" t="s">
        <v>500</v>
      </c>
      <c r="D29">
        <v>25</v>
      </c>
      <c r="E29">
        <v>3564493</v>
      </c>
      <c r="F29">
        <v>0.7</v>
      </c>
      <c r="G29" s="2" t="b">
        <f t="shared" si="0"/>
        <v>0</v>
      </c>
    </row>
    <row r="30" spans="2:7" x14ac:dyDescent="0.35">
      <c r="B30" t="s">
        <v>501</v>
      </c>
      <c r="C30" t="s">
        <v>502</v>
      </c>
      <c r="D30">
        <v>97</v>
      </c>
      <c r="E30">
        <v>3564493</v>
      </c>
      <c r="F30">
        <v>2.7</v>
      </c>
      <c r="G30" s="2" t="b">
        <f t="shared" si="0"/>
        <v>0</v>
      </c>
    </row>
    <row r="31" spans="2:7" x14ac:dyDescent="0.35">
      <c r="B31" t="s">
        <v>503</v>
      </c>
      <c r="C31" t="s">
        <v>504</v>
      </c>
      <c r="D31">
        <v>133</v>
      </c>
      <c r="E31">
        <v>3564493</v>
      </c>
      <c r="F31">
        <v>3.7</v>
      </c>
      <c r="G31" s="2" t="b">
        <f t="shared" si="0"/>
        <v>0</v>
      </c>
    </row>
    <row r="32" spans="2:7" x14ac:dyDescent="0.35">
      <c r="B32" t="s">
        <v>505</v>
      </c>
      <c r="C32" t="s">
        <v>506</v>
      </c>
      <c r="D32">
        <v>343</v>
      </c>
      <c r="E32">
        <v>3564493</v>
      </c>
      <c r="F32">
        <v>9.6</v>
      </c>
      <c r="G32" s="2" t="b">
        <f t="shared" si="0"/>
        <v>0</v>
      </c>
    </row>
    <row r="33" spans="2:7" x14ac:dyDescent="0.35">
      <c r="B33" t="s">
        <v>103</v>
      </c>
      <c r="C33" t="s">
        <v>507</v>
      </c>
      <c r="D33">
        <v>125</v>
      </c>
      <c r="E33">
        <v>3564493</v>
      </c>
      <c r="F33">
        <v>3.5</v>
      </c>
      <c r="G33" s="2" t="b">
        <f t="shared" si="0"/>
        <v>1</v>
      </c>
    </row>
    <row r="34" spans="2:7" x14ac:dyDescent="0.35">
      <c r="B34" t="s">
        <v>101</v>
      </c>
      <c r="C34" t="s">
        <v>508</v>
      </c>
      <c r="D34">
        <v>120</v>
      </c>
      <c r="E34">
        <v>3564493</v>
      </c>
      <c r="F34">
        <v>3.4</v>
      </c>
      <c r="G34" s="2" t="b">
        <f t="shared" si="0"/>
        <v>0</v>
      </c>
    </row>
    <row r="35" spans="2:7" x14ac:dyDescent="0.35">
      <c r="B35" t="s">
        <v>509</v>
      </c>
      <c r="C35" t="s">
        <v>510</v>
      </c>
      <c r="D35">
        <v>27</v>
      </c>
      <c r="E35">
        <v>3564493</v>
      </c>
      <c r="F35">
        <v>0.8</v>
      </c>
      <c r="G35" s="2" t="b">
        <f t="shared" si="0"/>
        <v>1</v>
      </c>
    </row>
    <row r="36" spans="2:7" x14ac:dyDescent="0.35">
      <c r="B36" t="s">
        <v>511</v>
      </c>
      <c r="C36" t="s">
        <v>512</v>
      </c>
      <c r="D36">
        <v>170</v>
      </c>
      <c r="E36">
        <v>3564493</v>
      </c>
      <c r="F36">
        <v>4.8</v>
      </c>
      <c r="G36" s="2" t="b">
        <f t="shared" si="0"/>
        <v>0</v>
      </c>
    </row>
    <row r="37" spans="2:7" x14ac:dyDescent="0.35">
      <c r="B37" t="s">
        <v>513</v>
      </c>
      <c r="C37" t="s">
        <v>514</v>
      </c>
      <c r="D37">
        <v>164</v>
      </c>
      <c r="E37">
        <v>3564493</v>
      </c>
      <c r="F37">
        <v>4.5999999999999996</v>
      </c>
      <c r="G37" s="2" t="b">
        <f t="shared" si="0"/>
        <v>0</v>
      </c>
    </row>
    <row r="38" spans="2:7" x14ac:dyDescent="0.35">
      <c r="B38" t="s">
        <v>515</v>
      </c>
      <c r="C38" t="s">
        <v>516</v>
      </c>
      <c r="D38">
        <v>27</v>
      </c>
      <c r="E38">
        <v>3564493</v>
      </c>
      <c r="F38">
        <v>0.8</v>
      </c>
      <c r="G38" s="2" t="b">
        <f t="shared" si="0"/>
        <v>1</v>
      </c>
    </row>
    <row r="39" spans="2:7" x14ac:dyDescent="0.35">
      <c r="B39" t="s">
        <v>517</v>
      </c>
      <c r="C39" t="s">
        <v>518</v>
      </c>
      <c r="D39">
        <v>48</v>
      </c>
      <c r="E39">
        <v>3564493</v>
      </c>
      <c r="F39">
        <v>1.3</v>
      </c>
      <c r="G39" s="2" t="b">
        <f t="shared" si="0"/>
        <v>1</v>
      </c>
    </row>
    <row r="40" spans="2:7" x14ac:dyDescent="0.35">
      <c r="B40" t="s">
        <v>519</v>
      </c>
      <c r="C40" t="s">
        <v>520</v>
      </c>
      <c r="D40">
        <v>89</v>
      </c>
      <c r="E40">
        <v>3564493</v>
      </c>
      <c r="F40">
        <v>2.5</v>
      </c>
      <c r="G40" s="2" t="b">
        <f t="shared" si="0"/>
        <v>0</v>
      </c>
    </row>
    <row r="41" spans="2:7" x14ac:dyDescent="0.35">
      <c r="B41" t="s">
        <v>521</v>
      </c>
      <c r="C41" t="s">
        <v>522</v>
      </c>
      <c r="D41">
        <v>75</v>
      </c>
      <c r="E41">
        <v>3564493</v>
      </c>
      <c r="F41">
        <v>2.1</v>
      </c>
      <c r="G41" s="2" t="b">
        <f t="shared" si="0"/>
        <v>0</v>
      </c>
    </row>
    <row r="42" spans="2:7" x14ac:dyDescent="0.35">
      <c r="B42" t="s">
        <v>523</v>
      </c>
      <c r="C42" t="s">
        <v>524</v>
      </c>
      <c r="D42">
        <v>41</v>
      </c>
      <c r="E42">
        <v>3564493</v>
      </c>
      <c r="F42">
        <v>1.2</v>
      </c>
      <c r="G42" s="2" t="b">
        <f t="shared" si="0"/>
        <v>1</v>
      </c>
    </row>
    <row r="43" spans="2:7" x14ac:dyDescent="0.35">
      <c r="B43" t="s">
        <v>525</v>
      </c>
      <c r="C43" t="s">
        <v>526</v>
      </c>
      <c r="D43">
        <v>34</v>
      </c>
      <c r="E43">
        <v>3564493</v>
      </c>
      <c r="F43">
        <v>1</v>
      </c>
      <c r="G43" s="2" t="b">
        <f t="shared" si="0"/>
        <v>0</v>
      </c>
    </row>
    <row r="44" spans="2:7" x14ac:dyDescent="0.35">
      <c r="B44" t="s">
        <v>527</v>
      </c>
      <c r="C44" t="s">
        <v>528</v>
      </c>
      <c r="D44">
        <v>9434</v>
      </c>
      <c r="E44">
        <v>3564493</v>
      </c>
      <c r="F44">
        <v>264.7</v>
      </c>
      <c r="G44" s="2" t="b">
        <f t="shared" si="0"/>
        <v>0</v>
      </c>
    </row>
    <row r="45" spans="2:7" x14ac:dyDescent="0.35">
      <c r="B45" t="s">
        <v>529</v>
      </c>
      <c r="C45" t="s">
        <v>530</v>
      </c>
      <c r="D45">
        <v>2075</v>
      </c>
      <c r="E45">
        <v>3564493</v>
      </c>
      <c r="F45">
        <v>58.2</v>
      </c>
      <c r="G45" s="2" t="b">
        <f t="shared" si="0"/>
        <v>0</v>
      </c>
    </row>
    <row r="46" spans="2:7" x14ac:dyDescent="0.35">
      <c r="B46" t="s">
        <v>531</v>
      </c>
      <c r="C46" t="s">
        <v>532</v>
      </c>
      <c r="D46">
        <v>53</v>
      </c>
      <c r="E46">
        <v>3564493</v>
      </c>
      <c r="F46">
        <v>1.5</v>
      </c>
      <c r="G46" s="2" t="b">
        <f t="shared" si="0"/>
        <v>1</v>
      </c>
    </row>
    <row r="47" spans="2:7" x14ac:dyDescent="0.35">
      <c r="B47" t="s">
        <v>533</v>
      </c>
      <c r="C47" t="s">
        <v>534</v>
      </c>
      <c r="D47">
        <v>101</v>
      </c>
      <c r="E47">
        <v>3564493</v>
      </c>
      <c r="F47">
        <v>2.8</v>
      </c>
      <c r="G47" s="2" t="b">
        <f t="shared" si="0"/>
        <v>1</v>
      </c>
    </row>
    <row r="48" spans="2:7" x14ac:dyDescent="0.35">
      <c r="B48" t="s">
        <v>535</v>
      </c>
      <c r="C48" t="s">
        <v>536</v>
      </c>
      <c r="D48">
        <v>1113</v>
      </c>
      <c r="E48">
        <v>3564493</v>
      </c>
      <c r="F48">
        <v>31.2</v>
      </c>
      <c r="G48" s="2" t="b">
        <f t="shared" si="0"/>
        <v>1</v>
      </c>
    </row>
    <row r="49" spans="2:7" x14ac:dyDescent="0.35">
      <c r="B49" t="s">
        <v>537</v>
      </c>
      <c r="C49" t="s">
        <v>538</v>
      </c>
      <c r="D49">
        <v>337</v>
      </c>
      <c r="E49">
        <v>3564493</v>
      </c>
      <c r="F49">
        <v>9.5</v>
      </c>
      <c r="G49" s="2" t="b">
        <f t="shared" si="0"/>
        <v>0</v>
      </c>
    </row>
    <row r="50" spans="2:7" x14ac:dyDescent="0.35">
      <c r="B50" t="s">
        <v>539</v>
      </c>
      <c r="C50" t="s">
        <v>540</v>
      </c>
      <c r="D50">
        <v>569</v>
      </c>
      <c r="E50">
        <v>3564493</v>
      </c>
      <c r="F50">
        <v>16</v>
      </c>
      <c r="G50" s="2" t="b">
        <f t="shared" si="0"/>
        <v>0</v>
      </c>
    </row>
    <row r="51" spans="2:7" x14ac:dyDescent="0.35">
      <c r="B51" t="s">
        <v>541</v>
      </c>
      <c r="C51" t="s">
        <v>542</v>
      </c>
      <c r="D51">
        <v>79</v>
      </c>
      <c r="E51">
        <v>3564493</v>
      </c>
      <c r="F51">
        <v>2.2000000000000002</v>
      </c>
      <c r="G51" s="2" t="b">
        <f t="shared" si="0"/>
        <v>0</v>
      </c>
    </row>
    <row r="52" spans="2:7" x14ac:dyDescent="0.35">
      <c r="B52" t="s">
        <v>543</v>
      </c>
      <c r="C52" t="s">
        <v>544</v>
      </c>
      <c r="D52">
        <v>128</v>
      </c>
      <c r="E52">
        <v>3564493</v>
      </c>
      <c r="F52">
        <v>3.6</v>
      </c>
      <c r="G52" s="2" t="b">
        <f t="shared" si="0"/>
        <v>0</v>
      </c>
    </row>
    <row r="53" spans="2:7" x14ac:dyDescent="0.35">
      <c r="B53" t="s">
        <v>545</v>
      </c>
      <c r="C53" t="s">
        <v>546</v>
      </c>
      <c r="D53">
        <v>672</v>
      </c>
      <c r="E53">
        <v>3564493</v>
      </c>
      <c r="F53">
        <v>18.899999999999999</v>
      </c>
      <c r="G53" s="2" t="b">
        <f t="shared" si="0"/>
        <v>1</v>
      </c>
    </row>
    <row r="54" spans="2:7" x14ac:dyDescent="0.35">
      <c r="B54" t="s">
        <v>547</v>
      </c>
      <c r="C54" t="s">
        <v>548</v>
      </c>
      <c r="D54">
        <v>410</v>
      </c>
      <c r="E54">
        <v>3564493</v>
      </c>
      <c r="F54">
        <v>11.5</v>
      </c>
      <c r="G54" s="2" t="b">
        <f t="shared" si="0"/>
        <v>0</v>
      </c>
    </row>
    <row r="55" spans="2:7" x14ac:dyDescent="0.35">
      <c r="B55" t="s">
        <v>549</v>
      </c>
      <c r="C55" t="s">
        <v>550</v>
      </c>
      <c r="D55">
        <v>45</v>
      </c>
      <c r="E55">
        <v>3564493</v>
      </c>
      <c r="F55">
        <v>1.3</v>
      </c>
      <c r="G55" s="2" t="b">
        <f t="shared" si="0"/>
        <v>0</v>
      </c>
    </row>
    <row r="56" spans="2:7" x14ac:dyDescent="0.35">
      <c r="B56" t="s">
        <v>551</v>
      </c>
      <c r="C56" t="s">
        <v>552</v>
      </c>
      <c r="D56">
        <v>215</v>
      </c>
      <c r="E56">
        <v>3564493</v>
      </c>
      <c r="F56">
        <v>6</v>
      </c>
      <c r="G56" s="2" t="b">
        <f t="shared" si="0"/>
        <v>0</v>
      </c>
    </row>
    <row r="57" spans="2:7" x14ac:dyDescent="0.35">
      <c r="B57" t="s">
        <v>553</v>
      </c>
      <c r="C57" t="s">
        <v>554</v>
      </c>
      <c r="D57">
        <v>86</v>
      </c>
      <c r="E57">
        <v>3564493</v>
      </c>
      <c r="F57">
        <v>2.4</v>
      </c>
      <c r="G57" s="2" t="b">
        <f t="shared" si="0"/>
        <v>1</v>
      </c>
    </row>
    <row r="58" spans="2:7" x14ac:dyDescent="0.35">
      <c r="B58" t="s">
        <v>555</v>
      </c>
      <c r="C58" t="s">
        <v>556</v>
      </c>
      <c r="D58">
        <v>50</v>
      </c>
      <c r="E58">
        <v>3564493</v>
      </c>
      <c r="F58">
        <v>1.4</v>
      </c>
      <c r="G58" s="2" t="b">
        <f t="shared" si="0"/>
        <v>1</v>
      </c>
    </row>
    <row r="59" spans="2:7" x14ac:dyDescent="0.35">
      <c r="B59" t="s">
        <v>557</v>
      </c>
      <c r="C59" t="s">
        <v>558</v>
      </c>
      <c r="D59">
        <v>3035</v>
      </c>
      <c r="E59">
        <v>3564493</v>
      </c>
      <c r="F59">
        <v>85.1</v>
      </c>
      <c r="G59" s="2" t="b">
        <f t="shared" si="0"/>
        <v>0</v>
      </c>
    </row>
    <row r="60" spans="2:7" x14ac:dyDescent="0.35">
      <c r="B60" t="s">
        <v>559</v>
      </c>
      <c r="C60" t="s">
        <v>560</v>
      </c>
      <c r="D60">
        <v>88</v>
      </c>
      <c r="E60">
        <v>3564493</v>
      </c>
      <c r="F60">
        <v>2.5</v>
      </c>
      <c r="G60" s="2" t="b">
        <f t="shared" si="0"/>
        <v>1</v>
      </c>
    </row>
    <row r="61" spans="2:7" x14ac:dyDescent="0.35">
      <c r="B61" t="s">
        <v>561</v>
      </c>
      <c r="C61" t="s">
        <v>562</v>
      </c>
      <c r="D61">
        <v>2946</v>
      </c>
      <c r="E61">
        <v>3564493</v>
      </c>
      <c r="F61">
        <v>82.6</v>
      </c>
      <c r="G61" s="2" t="b">
        <f t="shared" si="0"/>
        <v>1</v>
      </c>
    </row>
    <row r="62" spans="2:7" x14ac:dyDescent="0.35">
      <c r="B62" t="s">
        <v>563</v>
      </c>
      <c r="C62" t="s">
        <v>564</v>
      </c>
      <c r="D62">
        <v>2262</v>
      </c>
      <c r="E62">
        <v>3564493</v>
      </c>
      <c r="F62">
        <v>63.5</v>
      </c>
      <c r="G62" s="2" t="b">
        <f t="shared" si="0"/>
        <v>0</v>
      </c>
    </row>
    <row r="63" spans="2:7" x14ac:dyDescent="0.35">
      <c r="B63" t="s">
        <v>565</v>
      </c>
      <c r="C63" t="s">
        <v>566</v>
      </c>
      <c r="D63">
        <v>684</v>
      </c>
      <c r="E63">
        <v>3564493</v>
      </c>
      <c r="F63">
        <v>19.2</v>
      </c>
      <c r="G63" s="2" t="b">
        <f t="shared" si="0"/>
        <v>0</v>
      </c>
    </row>
    <row r="64" spans="2:7" x14ac:dyDescent="0.35">
      <c r="B64" t="s">
        <v>567</v>
      </c>
      <c r="C64" t="s">
        <v>568</v>
      </c>
      <c r="D64">
        <v>11</v>
      </c>
      <c r="E64">
        <v>3564493</v>
      </c>
      <c r="F64" t="s">
        <v>10</v>
      </c>
      <c r="G64" s="2" t="b">
        <f t="shared" si="0"/>
        <v>1</v>
      </c>
    </row>
    <row r="65" spans="2:7" x14ac:dyDescent="0.35">
      <c r="B65" t="s">
        <v>569</v>
      </c>
      <c r="C65" t="s">
        <v>570</v>
      </c>
      <c r="D65">
        <v>358</v>
      </c>
      <c r="E65">
        <v>3564493</v>
      </c>
      <c r="F65">
        <v>10</v>
      </c>
      <c r="G65" s="2" t="b">
        <f t="shared" si="0"/>
        <v>1</v>
      </c>
    </row>
    <row r="66" spans="2:7" x14ac:dyDescent="0.35">
      <c r="B66" t="s">
        <v>571</v>
      </c>
      <c r="C66" t="s">
        <v>572</v>
      </c>
      <c r="D66">
        <v>189</v>
      </c>
      <c r="E66">
        <v>3564493</v>
      </c>
      <c r="F66">
        <v>5.3</v>
      </c>
      <c r="G66" s="2" t="b">
        <f t="shared" si="0"/>
        <v>0</v>
      </c>
    </row>
    <row r="67" spans="2:7" x14ac:dyDescent="0.35">
      <c r="B67" t="s">
        <v>573</v>
      </c>
      <c r="C67" t="s">
        <v>574</v>
      </c>
      <c r="D67">
        <v>169</v>
      </c>
      <c r="E67">
        <v>3564493</v>
      </c>
      <c r="F67">
        <v>4.7</v>
      </c>
      <c r="G67" s="2" t="b">
        <f t="shared" ref="G67:G124" si="1">LEFT(B67,1)="#"</f>
        <v>0</v>
      </c>
    </row>
    <row r="68" spans="2:7" x14ac:dyDescent="0.35">
      <c r="B68" t="s">
        <v>575</v>
      </c>
      <c r="C68" t="s">
        <v>576</v>
      </c>
      <c r="D68">
        <v>414</v>
      </c>
      <c r="E68">
        <v>3564493</v>
      </c>
      <c r="F68">
        <v>11.6</v>
      </c>
      <c r="G68" s="2" t="b">
        <f t="shared" si="1"/>
        <v>1</v>
      </c>
    </row>
    <row r="69" spans="2:7" x14ac:dyDescent="0.35">
      <c r="B69" t="s">
        <v>577</v>
      </c>
      <c r="C69" t="s">
        <v>578</v>
      </c>
      <c r="D69">
        <v>707</v>
      </c>
      <c r="E69">
        <v>3564493</v>
      </c>
      <c r="F69">
        <v>19.8</v>
      </c>
      <c r="G69" s="2" t="b">
        <f t="shared" si="1"/>
        <v>0</v>
      </c>
    </row>
    <row r="70" spans="2:7" x14ac:dyDescent="0.35">
      <c r="B70" t="s">
        <v>579</v>
      </c>
      <c r="C70" t="s">
        <v>580</v>
      </c>
      <c r="D70">
        <v>41</v>
      </c>
      <c r="E70">
        <v>3564493</v>
      </c>
      <c r="F70">
        <v>1.2</v>
      </c>
      <c r="G70" s="2" t="b">
        <f t="shared" si="1"/>
        <v>1</v>
      </c>
    </row>
    <row r="71" spans="2:7" x14ac:dyDescent="0.35">
      <c r="B71" t="s">
        <v>581</v>
      </c>
      <c r="C71" t="s">
        <v>582</v>
      </c>
      <c r="D71">
        <v>42</v>
      </c>
      <c r="E71">
        <v>3564493</v>
      </c>
      <c r="F71">
        <v>1.2</v>
      </c>
      <c r="G71" s="2" t="b">
        <f t="shared" si="1"/>
        <v>1</v>
      </c>
    </row>
    <row r="72" spans="2:7" x14ac:dyDescent="0.35">
      <c r="B72" t="s">
        <v>583</v>
      </c>
      <c r="C72" t="s">
        <v>584</v>
      </c>
      <c r="D72">
        <v>62</v>
      </c>
      <c r="E72">
        <v>3564493</v>
      </c>
      <c r="F72">
        <v>1.7</v>
      </c>
      <c r="G72" s="2" t="b">
        <f t="shared" si="1"/>
        <v>1</v>
      </c>
    </row>
    <row r="73" spans="2:7" x14ac:dyDescent="0.35">
      <c r="B73" t="s">
        <v>585</v>
      </c>
      <c r="C73" t="s">
        <v>586</v>
      </c>
      <c r="D73">
        <v>144</v>
      </c>
      <c r="E73">
        <v>3564493</v>
      </c>
      <c r="F73">
        <v>4</v>
      </c>
      <c r="G73" s="2" t="b">
        <f t="shared" si="1"/>
        <v>1</v>
      </c>
    </row>
    <row r="74" spans="2:7" x14ac:dyDescent="0.35">
      <c r="B74" t="s">
        <v>587</v>
      </c>
      <c r="C74" t="s">
        <v>588</v>
      </c>
      <c r="D74">
        <v>126</v>
      </c>
      <c r="E74">
        <v>3564493</v>
      </c>
      <c r="F74">
        <v>3.5</v>
      </c>
      <c r="G74" s="2" t="b">
        <f t="shared" si="1"/>
        <v>1</v>
      </c>
    </row>
    <row r="75" spans="2:7" x14ac:dyDescent="0.35">
      <c r="B75" t="s">
        <v>589</v>
      </c>
      <c r="C75" t="s">
        <v>590</v>
      </c>
      <c r="D75">
        <v>241</v>
      </c>
      <c r="E75">
        <v>3564493</v>
      </c>
      <c r="F75">
        <v>6.8</v>
      </c>
      <c r="G75" s="2" t="b">
        <f t="shared" si="1"/>
        <v>1</v>
      </c>
    </row>
    <row r="76" spans="2:7" x14ac:dyDescent="0.35">
      <c r="B76" t="s">
        <v>591</v>
      </c>
      <c r="C76" t="s">
        <v>592</v>
      </c>
      <c r="D76">
        <v>51</v>
      </c>
      <c r="E76">
        <v>3564493</v>
      </c>
      <c r="F76">
        <v>1.4</v>
      </c>
      <c r="G76" s="2" t="b">
        <f t="shared" si="1"/>
        <v>0</v>
      </c>
    </row>
    <row r="77" spans="2:7" x14ac:dyDescent="0.35">
      <c r="B77" t="s">
        <v>593</v>
      </c>
      <c r="C77" t="s">
        <v>594</v>
      </c>
      <c r="D77">
        <v>716</v>
      </c>
      <c r="E77">
        <v>3564493</v>
      </c>
      <c r="F77">
        <v>20.100000000000001</v>
      </c>
      <c r="G77" s="2" t="b">
        <f t="shared" si="1"/>
        <v>0</v>
      </c>
    </row>
    <row r="78" spans="2:7" x14ac:dyDescent="0.35">
      <c r="B78" t="s">
        <v>595</v>
      </c>
      <c r="C78" t="s">
        <v>596</v>
      </c>
      <c r="D78">
        <v>557</v>
      </c>
      <c r="E78">
        <v>3564493</v>
      </c>
      <c r="F78">
        <v>15.6</v>
      </c>
      <c r="G78" s="2" t="b">
        <f t="shared" si="1"/>
        <v>1</v>
      </c>
    </row>
    <row r="79" spans="2:7" x14ac:dyDescent="0.35">
      <c r="B79" t="s">
        <v>597</v>
      </c>
      <c r="C79" t="s">
        <v>598</v>
      </c>
      <c r="D79">
        <v>157</v>
      </c>
      <c r="E79">
        <v>3564493</v>
      </c>
      <c r="F79">
        <v>4.4000000000000004</v>
      </c>
      <c r="G79" s="2" t="b">
        <f t="shared" si="1"/>
        <v>0</v>
      </c>
    </row>
    <row r="80" spans="2:7" x14ac:dyDescent="0.35">
      <c r="B80" t="s">
        <v>599</v>
      </c>
      <c r="C80" t="s">
        <v>600</v>
      </c>
      <c r="D80">
        <v>449</v>
      </c>
      <c r="E80">
        <v>3564493</v>
      </c>
      <c r="F80">
        <v>12.6</v>
      </c>
      <c r="G80" s="2" t="b">
        <f t="shared" si="1"/>
        <v>0</v>
      </c>
    </row>
    <row r="81" spans="2:7" x14ac:dyDescent="0.35">
      <c r="B81" t="s">
        <v>601</v>
      </c>
      <c r="C81" t="s">
        <v>602</v>
      </c>
      <c r="D81">
        <v>342</v>
      </c>
      <c r="E81">
        <v>3564493</v>
      </c>
      <c r="F81">
        <v>9.6</v>
      </c>
      <c r="G81" s="2" t="b">
        <f t="shared" si="1"/>
        <v>1</v>
      </c>
    </row>
    <row r="82" spans="2:7" x14ac:dyDescent="0.35">
      <c r="B82" t="s">
        <v>603</v>
      </c>
      <c r="C82" t="s">
        <v>604</v>
      </c>
      <c r="D82">
        <v>97</v>
      </c>
      <c r="E82">
        <v>3564493</v>
      </c>
      <c r="F82">
        <v>2.7</v>
      </c>
      <c r="G82" s="2" t="b">
        <f t="shared" si="1"/>
        <v>1</v>
      </c>
    </row>
    <row r="83" spans="2:7" x14ac:dyDescent="0.35">
      <c r="B83" t="s">
        <v>605</v>
      </c>
      <c r="C83" t="s">
        <v>606</v>
      </c>
      <c r="D83">
        <v>10</v>
      </c>
      <c r="E83">
        <v>3564493</v>
      </c>
      <c r="F83" t="s">
        <v>10</v>
      </c>
      <c r="G83" s="2" t="b">
        <f t="shared" si="1"/>
        <v>1</v>
      </c>
    </row>
    <row r="84" spans="2:7" x14ac:dyDescent="0.35">
      <c r="B84" t="s">
        <v>607</v>
      </c>
      <c r="C84" t="s">
        <v>608</v>
      </c>
      <c r="D84">
        <v>313</v>
      </c>
      <c r="E84">
        <v>3564493</v>
      </c>
      <c r="F84">
        <v>8.8000000000000007</v>
      </c>
      <c r="G84" s="2" t="b">
        <f t="shared" si="1"/>
        <v>1</v>
      </c>
    </row>
    <row r="85" spans="2:7" x14ac:dyDescent="0.35">
      <c r="B85" t="s">
        <v>609</v>
      </c>
      <c r="C85" t="s">
        <v>610</v>
      </c>
      <c r="D85">
        <v>175</v>
      </c>
      <c r="E85">
        <v>3564493</v>
      </c>
      <c r="F85">
        <v>4.9000000000000004</v>
      </c>
      <c r="G85" s="2" t="b">
        <f t="shared" si="1"/>
        <v>1</v>
      </c>
    </row>
    <row r="86" spans="2:7" x14ac:dyDescent="0.35">
      <c r="B86" t="s">
        <v>611</v>
      </c>
      <c r="C86" t="s">
        <v>612</v>
      </c>
      <c r="D86">
        <v>1171</v>
      </c>
      <c r="E86">
        <v>3564493</v>
      </c>
      <c r="F86">
        <v>32.9</v>
      </c>
      <c r="G86" s="2" t="b">
        <f t="shared" si="1"/>
        <v>0</v>
      </c>
    </row>
    <row r="87" spans="2:7" x14ac:dyDescent="0.35">
      <c r="B87" t="s">
        <v>164</v>
      </c>
      <c r="C87" t="s">
        <v>613</v>
      </c>
      <c r="D87">
        <v>3963</v>
      </c>
      <c r="E87">
        <v>3564493</v>
      </c>
      <c r="F87">
        <v>111.2</v>
      </c>
      <c r="G87" s="2" t="b">
        <f t="shared" si="1"/>
        <v>1</v>
      </c>
    </row>
    <row r="88" spans="2:7" x14ac:dyDescent="0.35">
      <c r="B88" t="s">
        <v>614</v>
      </c>
      <c r="C88" t="s">
        <v>615</v>
      </c>
      <c r="D88">
        <v>230</v>
      </c>
      <c r="E88">
        <v>3564493</v>
      </c>
      <c r="F88">
        <v>6.5</v>
      </c>
      <c r="G88" s="2" t="b">
        <f t="shared" si="1"/>
        <v>0</v>
      </c>
    </row>
    <row r="89" spans="2:7" x14ac:dyDescent="0.35">
      <c r="B89" t="s">
        <v>616</v>
      </c>
      <c r="C89" t="s">
        <v>617</v>
      </c>
      <c r="D89">
        <v>69</v>
      </c>
      <c r="E89">
        <v>3564493</v>
      </c>
      <c r="F89">
        <v>1.9</v>
      </c>
      <c r="G89" s="2" t="b">
        <f t="shared" si="1"/>
        <v>0</v>
      </c>
    </row>
    <row r="90" spans="2:7" x14ac:dyDescent="0.35">
      <c r="B90" t="s">
        <v>618</v>
      </c>
      <c r="C90" t="s">
        <v>619</v>
      </c>
      <c r="D90">
        <v>17</v>
      </c>
      <c r="E90">
        <v>3564493</v>
      </c>
      <c r="F90" t="s">
        <v>10</v>
      </c>
      <c r="G90" s="2" t="b">
        <f t="shared" si="1"/>
        <v>0</v>
      </c>
    </row>
    <row r="91" spans="2:7" x14ac:dyDescent="0.35">
      <c r="B91" t="s">
        <v>620</v>
      </c>
      <c r="C91" t="s">
        <v>621</v>
      </c>
      <c r="D91">
        <v>253</v>
      </c>
      <c r="E91">
        <v>3564493</v>
      </c>
      <c r="F91">
        <v>7.1</v>
      </c>
      <c r="G91" s="2" t="b">
        <f t="shared" si="1"/>
        <v>0</v>
      </c>
    </row>
    <row r="92" spans="2:7" x14ac:dyDescent="0.35">
      <c r="B92" t="s">
        <v>622</v>
      </c>
      <c r="C92" t="s">
        <v>623</v>
      </c>
      <c r="D92">
        <v>834</v>
      </c>
      <c r="E92">
        <v>3564493</v>
      </c>
      <c r="F92">
        <v>23.4</v>
      </c>
      <c r="G92" s="2" t="b">
        <f t="shared" si="1"/>
        <v>0</v>
      </c>
    </row>
    <row r="93" spans="2:7" x14ac:dyDescent="0.35">
      <c r="B93" t="s">
        <v>624</v>
      </c>
      <c r="C93" t="s">
        <v>625</v>
      </c>
      <c r="D93">
        <v>153</v>
      </c>
      <c r="E93">
        <v>3564493</v>
      </c>
      <c r="F93">
        <v>4.3</v>
      </c>
      <c r="G93" s="2" t="b">
        <f t="shared" si="1"/>
        <v>0</v>
      </c>
    </row>
    <row r="94" spans="2:7" x14ac:dyDescent="0.35">
      <c r="B94" t="s">
        <v>626</v>
      </c>
      <c r="C94" t="s">
        <v>627</v>
      </c>
      <c r="D94">
        <v>298</v>
      </c>
      <c r="E94">
        <v>3564493</v>
      </c>
      <c r="F94">
        <v>8.4</v>
      </c>
      <c r="G94" s="2" t="b">
        <f t="shared" si="1"/>
        <v>0</v>
      </c>
    </row>
    <row r="95" spans="2:7" x14ac:dyDescent="0.35">
      <c r="B95" t="s">
        <v>628</v>
      </c>
      <c r="C95" t="s">
        <v>629</v>
      </c>
      <c r="D95">
        <v>52</v>
      </c>
      <c r="E95">
        <v>3564493</v>
      </c>
      <c r="F95">
        <v>1.5</v>
      </c>
      <c r="G95" s="2" t="b">
        <f t="shared" si="1"/>
        <v>0</v>
      </c>
    </row>
    <row r="96" spans="2:7" x14ac:dyDescent="0.35">
      <c r="B96" t="s">
        <v>630</v>
      </c>
      <c r="C96" t="s">
        <v>631</v>
      </c>
      <c r="D96">
        <v>369</v>
      </c>
      <c r="E96">
        <v>3564493</v>
      </c>
      <c r="F96">
        <v>10.4</v>
      </c>
      <c r="G96" s="2" t="b">
        <f t="shared" si="1"/>
        <v>0</v>
      </c>
    </row>
    <row r="97" spans="2:7" x14ac:dyDescent="0.35">
      <c r="B97" t="s">
        <v>632</v>
      </c>
      <c r="C97" t="s">
        <v>633</v>
      </c>
      <c r="D97">
        <v>441</v>
      </c>
      <c r="E97">
        <v>3564493</v>
      </c>
      <c r="F97">
        <v>12.4</v>
      </c>
      <c r="G97" s="2" t="b">
        <f t="shared" si="1"/>
        <v>0</v>
      </c>
    </row>
    <row r="98" spans="2:7" x14ac:dyDescent="0.35">
      <c r="B98" t="s">
        <v>634</v>
      </c>
      <c r="C98" t="s">
        <v>635</v>
      </c>
      <c r="D98">
        <v>48</v>
      </c>
      <c r="E98">
        <v>3564493</v>
      </c>
      <c r="F98">
        <v>1.3</v>
      </c>
      <c r="G98" s="2" t="b">
        <f t="shared" si="1"/>
        <v>0</v>
      </c>
    </row>
    <row r="99" spans="2:7" x14ac:dyDescent="0.35">
      <c r="B99" t="s">
        <v>636</v>
      </c>
      <c r="C99" t="s">
        <v>637</v>
      </c>
      <c r="D99">
        <v>431</v>
      </c>
      <c r="E99">
        <v>3564493</v>
      </c>
      <c r="F99">
        <v>12.1</v>
      </c>
      <c r="G99" s="2" t="b">
        <f t="shared" si="1"/>
        <v>0</v>
      </c>
    </row>
    <row r="100" spans="2:7" x14ac:dyDescent="0.35">
      <c r="B100" t="s">
        <v>638</v>
      </c>
      <c r="C100" t="s">
        <v>639</v>
      </c>
      <c r="D100">
        <v>241</v>
      </c>
      <c r="E100">
        <v>3564493</v>
      </c>
      <c r="F100">
        <v>6.8</v>
      </c>
      <c r="G100" s="2" t="b">
        <f t="shared" si="1"/>
        <v>0</v>
      </c>
    </row>
    <row r="101" spans="2:7" x14ac:dyDescent="0.35">
      <c r="B101" t="s">
        <v>640</v>
      </c>
      <c r="C101" t="s">
        <v>641</v>
      </c>
      <c r="D101">
        <v>438</v>
      </c>
      <c r="E101">
        <v>3564493</v>
      </c>
      <c r="F101">
        <v>12.3</v>
      </c>
      <c r="G101" s="2" t="b">
        <f t="shared" si="1"/>
        <v>0</v>
      </c>
    </row>
    <row r="102" spans="2:7" x14ac:dyDescent="0.35">
      <c r="B102" t="s">
        <v>642</v>
      </c>
      <c r="C102" t="s">
        <v>643</v>
      </c>
      <c r="D102">
        <v>89</v>
      </c>
      <c r="E102">
        <v>3564493</v>
      </c>
      <c r="F102">
        <v>2.5</v>
      </c>
      <c r="G102" s="2" t="b">
        <f t="shared" si="1"/>
        <v>0</v>
      </c>
    </row>
    <row r="103" spans="2:7" x14ac:dyDescent="0.35">
      <c r="B103" t="s">
        <v>83</v>
      </c>
      <c r="C103" t="s">
        <v>644</v>
      </c>
      <c r="D103">
        <v>2714</v>
      </c>
      <c r="E103">
        <v>3564493</v>
      </c>
      <c r="F103">
        <v>76.099999999999994</v>
      </c>
      <c r="G103" s="2" t="b">
        <f t="shared" si="1"/>
        <v>0</v>
      </c>
    </row>
    <row r="104" spans="2:7" x14ac:dyDescent="0.35">
      <c r="B104" t="s">
        <v>645</v>
      </c>
      <c r="C104" t="s">
        <v>646</v>
      </c>
      <c r="D104">
        <v>1459</v>
      </c>
      <c r="E104">
        <v>3564493</v>
      </c>
      <c r="F104">
        <v>40.9</v>
      </c>
      <c r="G104" s="2" t="b">
        <f t="shared" si="1"/>
        <v>1</v>
      </c>
    </row>
    <row r="105" spans="2:7" x14ac:dyDescent="0.35">
      <c r="B105" t="s">
        <v>647</v>
      </c>
      <c r="C105" t="s">
        <v>648</v>
      </c>
      <c r="D105">
        <v>1255</v>
      </c>
      <c r="E105">
        <v>3564493</v>
      </c>
      <c r="F105">
        <v>35.200000000000003</v>
      </c>
      <c r="G105" s="2" t="b">
        <f t="shared" si="1"/>
        <v>0</v>
      </c>
    </row>
    <row r="106" spans="2:7" x14ac:dyDescent="0.35">
      <c r="B106" t="s">
        <v>649</v>
      </c>
      <c r="C106" t="s">
        <v>650</v>
      </c>
      <c r="D106">
        <v>26</v>
      </c>
      <c r="E106">
        <v>3564493</v>
      </c>
      <c r="F106">
        <v>0.7</v>
      </c>
      <c r="G106" s="2" t="b">
        <f t="shared" si="1"/>
        <v>0</v>
      </c>
    </row>
    <row r="107" spans="2:7" x14ac:dyDescent="0.35">
      <c r="B107" t="s">
        <v>651</v>
      </c>
      <c r="C107" t="s">
        <v>652</v>
      </c>
      <c r="D107">
        <v>1683</v>
      </c>
      <c r="E107">
        <v>3564493</v>
      </c>
      <c r="F107">
        <v>47.2</v>
      </c>
      <c r="G107" s="2" t="b">
        <f t="shared" si="1"/>
        <v>0</v>
      </c>
    </row>
    <row r="108" spans="2:7" x14ac:dyDescent="0.35">
      <c r="B108" t="s">
        <v>653</v>
      </c>
      <c r="C108" t="s">
        <v>654</v>
      </c>
      <c r="D108">
        <v>1306</v>
      </c>
      <c r="E108">
        <v>3564493</v>
      </c>
      <c r="F108">
        <v>36.6</v>
      </c>
      <c r="G108" s="2" t="b">
        <f t="shared" si="1"/>
        <v>1</v>
      </c>
    </row>
    <row r="109" spans="2:7" x14ac:dyDescent="0.35">
      <c r="B109" t="s">
        <v>655</v>
      </c>
      <c r="C109" t="s">
        <v>656</v>
      </c>
      <c r="D109">
        <v>108</v>
      </c>
      <c r="E109">
        <v>3564493</v>
      </c>
      <c r="F109">
        <v>3</v>
      </c>
      <c r="G109" s="2" t="b">
        <f t="shared" si="1"/>
        <v>0</v>
      </c>
    </row>
    <row r="110" spans="2:7" x14ac:dyDescent="0.35">
      <c r="B110" t="s">
        <v>75</v>
      </c>
      <c r="C110" t="s">
        <v>657</v>
      </c>
      <c r="D110">
        <v>107</v>
      </c>
      <c r="E110">
        <v>3564493</v>
      </c>
      <c r="F110">
        <v>3</v>
      </c>
      <c r="G110" s="2" t="b">
        <f t="shared" si="1"/>
        <v>0</v>
      </c>
    </row>
    <row r="111" spans="2:7" x14ac:dyDescent="0.35">
      <c r="B111" t="s">
        <v>69</v>
      </c>
      <c r="C111" t="s">
        <v>658</v>
      </c>
      <c r="D111">
        <v>38</v>
      </c>
      <c r="E111">
        <v>3564493</v>
      </c>
      <c r="F111">
        <v>1.1000000000000001</v>
      </c>
      <c r="G111" s="2" t="b">
        <f t="shared" si="1"/>
        <v>0</v>
      </c>
    </row>
    <row r="112" spans="2:7" x14ac:dyDescent="0.35">
      <c r="B112" t="s">
        <v>659</v>
      </c>
      <c r="C112" t="s">
        <v>660</v>
      </c>
      <c r="D112">
        <v>971</v>
      </c>
      <c r="E112">
        <v>3564493</v>
      </c>
      <c r="F112">
        <v>27.2</v>
      </c>
      <c r="G112" s="2" t="b">
        <f t="shared" si="1"/>
        <v>0</v>
      </c>
    </row>
    <row r="113" spans="1:7" x14ac:dyDescent="0.35">
      <c r="B113" t="s">
        <v>661</v>
      </c>
      <c r="C113" t="s">
        <v>662</v>
      </c>
      <c r="D113">
        <v>66</v>
      </c>
      <c r="E113">
        <v>3564493</v>
      </c>
      <c r="F113">
        <v>1.9</v>
      </c>
      <c r="G113" s="2" t="b">
        <f t="shared" si="1"/>
        <v>0</v>
      </c>
    </row>
    <row r="114" spans="1:7" x14ac:dyDescent="0.35">
      <c r="B114" t="s">
        <v>663</v>
      </c>
      <c r="C114" t="s">
        <v>664</v>
      </c>
      <c r="D114">
        <v>35</v>
      </c>
      <c r="E114">
        <v>3564493</v>
      </c>
      <c r="F114">
        <v>1</v>
      </c>
      <c r="G114" s="2" t="b">
        <f t="shared" si="1"/>
        <v>0</v>
      </c>
    </row>
    <row r="115" spans="1:7" x14ac:dyDescent="0.35">
      <c r="B115" t="s">
        <v>665</v>
      </c>
      <c r="C115" t="s">
        <v>666</v>
      </c>
      <c r="D115">
        <v>15</v>
      </c>
      <c r="E115">
        <v>3564493</v>
      </c>
      <c r="F115" t="s">
        <v>10</v>
      </c>
      <c r="G115" s="2" t="b">
        <f t="shared" si="1"/>
        <v>0</v>
      </c>
    </row>
    <row r="116" spans="1:7" x14ac:dyDescent="0.35">
      <c r="B116" t="s">
        <v>67</v>
      </c>
      <c r="C116" t="s">
        <v>667</v>
      </c>
      <c r="D116">
        <v>27</v>
      </c>
      <c r="E116">
        <v>3564493</v>
      </c>
      <c r="F116">
        <v>0.8</v>
      </c>
      <c r="G116" s="2" t="b">
        <f t="shared" si="1"/>
        <v>0</v>
      </c>
    </row>
    <row r="117" spans="1:7" x14ac:dyDescent="0.35">
      <c r="B117" t="s">
        <v>668</v>
      </c>
      <c r="C117" t="s">
        <v>669</v>
      </c>
      <c r="D117">
        <v>35</v>
      </c>
      <c r="E117">
        <v>3564493</v>
      </c>
      <c r="F117">
        <v>1</v>
      </c>
      <c r="G117" s="2" t="b">
        <f t="shared" si="1"/>
        <v>0</v>
      </c>
    </row>
    <row r="118" spans="1:7" x14ac:dyDescent="0.35">
      <c r="B118" t="s">
        <v>670</v>
      </c>
      <c r="C118" t="s">
        <v>671</v>
      </c>
      <c r="D118">
        <v>267</v>
      </c>
      <c r="E118">
        <v>3564493</v>
      </c>
      <c r="F118">
        <v>7.5</v>
      </c>
      <c r="G118" s="2" t="b">
        <f t="shared" si="1"/>
        <v>1</v>
      </c>
    </row>
    <row r="119" spans="1:7" x14ac:dyDescent="0.35">
      <c r="B119" t="s">
        <v>672</v>
      </c>
      <c r="C119" t="s">
        <v>673</v>
      </c>
      <c r="D119">
        <v>10</v>
      </c>
      <c r="E119">
        <v>3564493</v>
      </c>
      <c r="F119" t="s">
        <v>10</v>
      </c>
      <c r="G119" s="2" t="b">
        <f t="shared" si="1"/>
        <v>0</v>
      </c>
    </row>
    <row r="120" spans="1:7" x14ac:dyDescent="0.35">
      <c r="B120" t="s">
        <v>59</v>
      </c>
      <c r="C120" t="s">
        <v>674</v>
      </c>
      <c r="D120">
        <v>15</v>
      </c>
      <c r="E120">
        <v>3564493</v>
      </c>
      <c r="F120" t="s">
        <v>10</v>
      </c>
      <c r="G120" s="2" t="b">
        <f t="shared" si="1"/>
        <v>0</v>
      </c>
    </row>
    <row r="121" spans="1:7" x14ac:dyDescent="0.35">
      <c r="B121" t="s">
        <v>675</v>
      </c>
      <c r="C121" t="s">
        <v>676</v>
      </c>
      <c r="D121">
        <v>53</v>
      </c>
      <c r="E121">
        <v>3564493</v>
      </c>
      <c r="F121">
        <v>1.5</v>
      </c>
      <c r="G121" s="2" t="b">
        <f t="shared" si="1"/>
        <v>0</v>
      </c>
    </row>
    <row r="122" spans="1:7" x14ac:dyDescent="0.35">
      <c r="B122" t="s">
        <v>677</v>
      </c>
      <c r="C122" t="s">
        <v>678</v>
      </c>
      <c r="D122">
        <v>189</v>
      </c>
      <c r="E122">
        <v>3564493</v>
      </c>
      <c r="F122">
        <v>5.3</v>
      </c>
      <c r="G122" s="2" t="b">
        <f t="shared" si="1"/>
        <v>0</v>
      </c>
    </row>
    <row r="123" spans="1:7" x14ac:dyDescent="0.35">
      <c r="B123" t="s">
        <v>679</v>
      </c>
      <c r="C123" t="s">
        <v>680</v>
      </c>
      <c r="D123">
        <v>12</v>
      </c>
      <c r="E123">
        <v>3564493</v>
      </c>
      <c r="F123" t="s">
        <v>10</v>
      </c>
      <c r="G123" s="2" t="b">
        <f t="shared" si="1"/>
        <v>1</v>
      </c>
    </row>
    <row r="124" spans="1:7" x14ac:dyDescent="0.35">
      <c r="B124" t="s">
        <v>681</v>
      </c>
      <c r="C124" t="s">
        <v>682</v>
      </c>
      <c r="D124">
        <v>98</v>
      </c>
      <c r="E124">
        <v>3564493</v>
      </c>
      <c r="F124">
        <v>2.7</v>
      </c>
      <c r="G124" s="2" t="b">
        <f t="shared" si="1"/>
        <v>0</v>
      </c>
    </row>
    <row r="125" spans="1:7" x14ac:dyDescent="0.35">
      <c r="A125" t="s">
        <v>34</v>
      </c>
    </row>
    <row r="126" spans="1:7" x14ac:dyDescent="0.35">
      <c r="A126" t="s">
        <v>423</v>
      </c>
    </row>
    <row r="127" spans="1:7" x14ac:dyDescent="0.35">
      <c r="A127" t="s">
        <v>35</v>
      </c>
    </row>
    <row r="128" spans="1:7" x14ac:dyDescent="0.35">
      <c r="A128" t="s">
        <v>683</v>
      </c>
    </row>
    <row r="129" spans="1:1" x14ac:dyDescent="0.35">
      <c r="A129" t="s">
        <v>424</v>
      </c>
    </row>
    <row r="130" spans="1:1" x14ac:dyDescent="0.35">
      <c r="A130" t="s">
        <v>684</v>
      </c>
    </row>
    <row r="131" spans="1:1" x14ac:dyDescent="0.35">
      <c r="A131" t="s">
        <v>49</v>
      </c>
    </row>
    <row r="132" spans="1:1" x14ac:dyDescent="0.35">
      <c r="A132" t="s">
        <v>41</v>
      </c>
    </row>
    <row r="133" spans="1:1" x14ac:dyDescent="0.35">
      <c r="A133" t="s">
        <v>36</v>
      </c>
    </row>
    <row r="134" spans="1:1" x14ac:dyDescent="0.35">
      <c r="A134" t="s">
        <v>37</v>
      </c>
    </row>
    <row r="135" spans="1:1" x14ac:dyDescent="0.35">
      <c r="A135" t="s">
        <v>38</v>
      </c>
    </row>
    <row r="136" spans="1:1" x14ac:dyDescent="0.35">
      <c r="A136" t="s">
        <v>34</v>
      </c>
    </row>
    <row r="137" spans="1:1" x14ac:dyDescent="0.35">
      <c r="A137" t="s">
        <v>425</v>
      </c>
    </row>
    <row r="138" spans="1:1" x14ac:dyDescent="0.35">
      <c r="A138" t="s">
        <v>34</v>
      </c>
    </row>
    <row r="139" spans="1:1" x14ac:dyDescent="0.35">
      <c r="A139" t="s">
        <v>685</v>
      </c>
    </row>
    <row r="140" spans="1:1" x14ac:dyDescent="0.35">
      <c r="A140" t="s">
        <v>34</v>
      </c>
    </row>
    <row r="141" spans="1:1" x14ac:dyDescent="0.35">
      <c r="A141" t="s">
        <v>355</v>
      </c>
    </row>
    <row r="142" spans="1:1" x14ac:dyDescent="0.35">
      <c r="A142" t="s">
        <v>427</v>
      </c>
    </row>
    <row r="143" spans="1:1" x14ac:dyDescent="0.35">
      <c r="A143" t="s">
        <v>428</v>
      </c>
    </row>
    <row r="144" spans="1:1" x14ac:dyDescent="0.35">
      <c r="A144" t="s">
        <v>686</v>
      </c>
    </row>
    <row r="145" spans="1:1" x14ac:dyDescent="0.35">
      <c r="A145" t="s">
        <v>34</v>
      </c>
    </row>
    <row r="146" spans="1:1" x14ac:dyDescent="0.35">
      <c r="A146" t="s">
        <v>48</v>
      </c>
    </row>
    <row r="147" spans="1:1" x14ac:dyDescent="0.35">
      <c r="A147" t="s">
        <v>47</v>
      </c>
    </row>
    <row r="148" spans="1:1" x14ac:dyDescent="0.35">
      <c r="A148" t="s">
        <v>46</v>
      </c>
    </row>
    <row r="149" spans="1:1" x14ac:dyDescent="0.35">
      <c r="A149" t="s">
        <v>358</v>
      </c>
    </row>
    <row r="150" spans="1:1" x14ac:dyDescent="0.35">
      <c r="A150" t="s">
        <v>34</v>
      </c>
    </row>
    <row r="151" spans="1:1" x14ac:dyDescent="0.35">
      <c r="A151" t="s">
        <v>39</v>
      </c>
    </row>
    <row r="152" spans="1:1" x14ac:dyDescent="0.35">
      <c r="A152" t="s">
        <v>45</v>
      </c>
    </row>
    <row r="153" spans="1:1" x14ac:dyDescent="0.35">
      <c r="A153" t="s">
        <v>44</v>
      </c>
    </row>
    <row r="154" spans="1:1" x14ac:dyDescent="0.35">
      <c r="A154" t="s">
        <v>43</v>
      </c>
    </row>
    <row r="155" spans="1:1" x14ac:dyDescent="0.35">
      <c r="A155" t="s">
        <v>359</v>
      </c>
    </row>
    <row r="156" spans="1:1" x14ac:dyDescent="0.35">
      <c r="A156" t="s">
        <v>443</v>
      </c>
    </row>
    <row r="157" spans="1:1" x14ac:dyDescent="0.35">
      <c r="A157" t="s">
        <v>361</v>
      </c>
    </row>
    <row r="158" spans="1:1" x14ac:dyDescent="0.35">
      <c r="A158" t="s">
        <v>444</v>
      </c>
    </row>
    <row r="159" spans="1:1" x14ac:dyDescent="0.35">
      <c r="A159" t="s">
        <v>363</v>
      </c>
    </row>
    <row r="160" spans="1:1" x14ac:dyDescent="0.35">
      <c r="A160" t="s">
        <v>40</v>
      </c>
    </row>
    <row r="161" spans="1:1" x14ac:dyDescent="0.35">
      <c r="A161" t="s">
        <v>430</v>
      </c>
    </row>
    <row r="162" spans="1:1" x14ac:dyDescent="0.35">
      <c r="A162" t="s">
        <v>445</v>
      </c>
    </row>
    <row r="163" spans="1:1" x14ac:dyDescent="0.35">
      <c r="A163" t="s">
        <v>432</v>
      </c>
    </row>
    <row r="164" spans="1:1" x14ac:dyDescent="0.35">
      <c r="A164" t="s">
        <v>433</v>
      </c>
    </row>
    <row r="165" spans="1:1" x14ac:dyDescent="0.35">
      <c r="A165" t="s">
        <v>434</v>
      </c>
    </row>
    <row r="166" spans="1:1" x14ac:dyDescent="0.35">
      <c r="A166" t="s">
        <v>435</v>
      </c>
    </row>
    <row r="167" spans="1:1" x14ac:dyDescent="0.35">
      <c r="A167" t="s">
        <v>436</v>
      </c>
    </row>
    <row r="168" spans="1:1" x14ac:dyDescent="0.35">
      <c r="A168" t="s">
        <v>368</v>
      </c>
    </row>
    <row r="169" spans="1:1" x14ac:dyDescent="0.35">
      <c r="A169" t="s">
        <v>437</v>
      </c>
    </row>
    <row r="170" spans="1:1" x14ac:dyDescent="0.35">
      <c r="A170" t="s">
        <v>370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13BFAC-D53D-4D38-97BB-CDC8D03DB574}">
  <sheetPr codeName="Sheet5"/>
  <dimension ref="A1:B47"/>
  <sheetViews>
    <sheetView workbookViewId="0">
      <selection activeCell="G124" sqref="A1:G124"/>
    </sheetView>
  </sheetViews>
  <sheetFormatPr defaultRowHeight="14.5" x14ac:dyDescent="0.35"/>
  <cols>
    <col min="1" max="1" width="106.1796875" bestFit="1" customWidth="1"/>
    <col min="2" max="2" width="13.81640625" bestFit="1" customWidth="1"/>
  </cols>
  <sheetData>
    <row r="1" spans="1:2" x14ac:dyDescent="0.35">
      <c r="A1" s="3" t="s">
        <v>308</v>
      </c>
      <c r="B1" t="s">
        <v>312</v>
      </c>
    </row>
    <row r="3" spans="1:2" x14ac:dyDescent="0.35">
      <c r="A3" s="3" t="s">
        <v>309</v>
      </c>
      <c r="B3" t="s">
        <v>311</v>
      </c>
    </row>
    <row r="4" spans="1:2" x14ac:dyDescent="0.35">
      <c r="A4" s="4" t="s">
        <v>164</v>
      </c>
      <c r="B4">
        <v>3963</v>
      </c>
    </row>
    <row r="5" spans="1:2" x14ac:dyDescent="0.35">
      <c r="A5" s="4" t="s">
        <v>561</v>
      </c>
      <c r="B5">
        <v>2946</v>
      </c>
    </row>
    <row r="6" spans="1:2" x14ac:dyDescent="0.35">
      <c r="A6" s="4" t="s">
        <v>645</v>
      </c>
      <c r="B6">
        <v>1459</v>
      </c>
    </row>
    <row r="7" spans="1:2" x14ac:dyDescent="0.35">
      <c r="A7" s="4" t="s">
        <v>653</v>
      </c>
      <c r="B7">
        <v>1306</v>
      </c>
    </row>
    <row r="8" spans="1:2" x14ac:dyDescent="0.35">
      <c r="A8" s="4" t="s">
        <v>535</v>
      </c>
      <c r="B8">
        <v>1113</v>
      </c>
    </row>
    <row r="9" spans="1:2" x14ac:dyDescent="0.35">
      <c r="A9" s="4" t="s">
        <v>545</v>
      </c>
      <c r="B9">
        <v>672</v>
      </c>
    </row>
    <row r="10" spans="1:2" x14ac:dyDescent="0.35">
      <c r="A10" s="4" t="s">
        <v>595</v>
      </c>
      <c r="B10">
        <v>557</v>
      </c>
    </row>
    <row r="11" spans="1:2" x14ac:dyDescent="0.35">
      <c r="A11" s="4" t="s">
        <v>575</v>
      </c>
      <c r="B11">
        <v>414</v>
      </c>
    </row>
    <row r="12" spans="1:2" x14ac:dyDescent="0.35">
      <c r="A12" s="4" t="s">
        <v>493</v>
      </c>
      <c r="B12">
        <v>402</v>
      </c>
    </row>
    <row r="13" spans="1:2" x14ac:dyDescent="0.35">
      <c r="A13" s="4" t="s">
        <v>569</v>
      </c>
      <c r="B13">
        <v>358</v>
      </c>
    </row>
    <row r="14" spans="1:2" x14ac:dyDescent="0.35">
      <c r="A14" s="4" t="s">
        <v>601</v>
      </c>
      <c r="B14">
        <v>342</v>
      </c>
    </row>
    <row r="15" spans="1:2" x14ac:dyDescent="0.35">
      <c r="A15" s="4" t="s">
        <v>607</v>
      </c>
      <c r="B15">
        <v>313</v>
      </c>
    </row>
    <row r="16" spans="1:2" x14ac:dyDescent="0.35">
      <c r="A16" s="4" t="s">
        <v>670</v>
      </c>
      <c r="B16">
        <v>267</v>
      </c>
    </row>
    <row r="17" spans="1:2" x14ac:dyDescent="0.35">
      <c r="A17" s="4" t="s">
        <v>589</v>
      </c>
      <c r="B17">
        <v>241</v>
      </c>
    </row>
    <row r="18" spans="1:2" x14ac:dyDescent="0.35">
      <c r="A18" s="4" t="s">
        <v>609</v>
      </c>
      <c r="B18">
        <v>175</v>
      </c>
    </row>
    <row r="19" spans="1:2" x14ac:dyDescent="0.35">
      <c r="A19" s="4" t="s">
        <v>455</v>
      </c>
      <c r="B19">
        <v>156</v>
      </c>
    </row>
    <row r="20" spans="1:2" x14ac:dyDescent="0.35">
      <c r="A20" s="4" t="s">
        <v>585</v>
      </c>
      <c r="B20">
        <v>144</v>
      </c>
    </row>
    <row r="21" spans="1:2" x14ac:dyDescent="0.35">
      <c r="A21" s="4" t="s">
        <v>587</v>
      </c>
      <c r="B21">
        <v>126</v>
      </c>
    </row>
    <row r="22" spans="1:2" x14ac:dyDescent="0.35">
      <c r="A22" s="4" t="s">
        <v>103</v>
      </c>
      <c r="B22">
        <v>125</v>
      </c>
    </row>
    <row r="23" spans="1:2" x14ac:dyDescent="0.35">
      <c r="A23" s="4" t="s">
        <v>143</v>
      </c>
      <c r="B23">
        <v>113</v>
      </c>
    </row>
    <row r="24" spans="1:2" x14ac:dyDescent="0.35">
      <c r="A24" s="4" t="s">
        <v>533</v>
      </c>
      <c r="B24">
        <v>101</v>
      </c>
    </row>
    <row r="25" spans="1:2" x14ac:dyDescent="0.35">
      <c r="A25" s="4" t="s">
        <v>603</v>
      </c>
      <c r="B25">
        <v>97</v>
      </c>
    </row>
    <row r="26" spans="1:2" x14ac:dyDescent="0.35">
      <c r="A26" s="4" t="s">
        <v>559</v>
      </c>
      <c r="B26">
        <v>88</v>
      </c>
    </row>
    <row r="27" spans="1:2" x14ac:dyDescent="0.35">
      <c r="A27" s="4" t="s">
        <v>553</v>
      </c>
      <c r="B27">
        <v>86</v>
      </c>
    </row>
    <row r="28" spans="1:2" x14ac:dyDescent="0.35">
      <c r="A28" s="4" t="s">
        <v>471</v>
      </c>
      <c r="B28">
        <v>76</v>
      </c>
    </row>
    <row r="29" spans="1:2" x14ac:dyDescent="0.35">
      <c r="A29" s="4" t="s">
        <v>583</v>
      </c>
      <c r="B29">
        <v>62</v>
      </c>
    </row>
    <row r="30" spans="1:2" x14ac:dyDescent="0.35">
      <c r="A30" s="4" t="s">
        <v>228</v>
      </c>
      <c r="B30">
        <v>55</v>
      </c>
    </row>
    <row r="31" spans="1:2" x14ac:dyDescent="0.35">
      <c r="A31" s="4" t="s">
        <v>531</v>
      </c>
      <c r="B31">
        <v>53</v>
      </c>
    </row>
    <row r="32" spans="1:2" x14ac:dyDescent="0.35">
      <c r="A32" s="4" t="s">
        <v>139</v>
      </c>
      <c r="B32">
        <v>52</v>
      </c>
    </row>
    <row r="33" spans="1:2" x14ac:dyDescent="0.35">
      <c r="A33" s="4" t="s">
        <v>555</v>
      </c>
      <c r="B33">
        <v>50</v>
      </c>
    </row>
    <row r="34" spans="1:2" x14ac:dyDescent="0.35">
      <c r="A34" s="4" t="s">
        <v>517</v>
      </c>
      <c r="B34">
        <v>48</v>
      </c>
    </row>
    <row r="35" spans="1:2" x14ac:dyDescent="0.35">
      <c r="A35" s="4" t="s">
        <v>482</v>
      </c>
      <c r="B35">
        <v>46</v>
      </c>
    </row>
    <row r="36" spans="1:2" x14ac:dyDescent="0.35">
      <c r="A36" s="4" t="s">
        <v>581</v>
      </c>
      <c r="B36">
        <v>42</v>
      </c>
    </row>
    <row r="37" spans="1:2" x14ac:dyDescent="0.35">
      <c r="A37" s="4" t="s">
        <v>579</v>
      </c>
      <c r="B37">
        <v>41</v>
      </c>
    </row>
    <row r="38" spans="1:2" x14ac:dyDescent="0.35">
      <c r="A38" s="4" t="s">
        <v>523</v>
      </c>
      <c r="B38">
        <v>41</v>
      </c>
    </row>
    <row r="39" spans="1:2" x14ac:dyDescent="0.35">
      <c r="A39" s="4" t="s">
        <v>489</v>
      </c>
      <c r="B39">
        <v>30</v>
      </c>
    </row>
    <row r="40" spans="1:2" x14ac:dyDescent="0.35">
      <c r="A40" s="4" t="s">
        <v>515</v>
      </c>
      <c r="B40">
        <v>27</v>
      </c>
    </row>
    <row r="41" spans="1:2" x14ac:dyDescent="0.35">
      <c r="A41" s="4" t="s">
        <v>509</v>
      </c>
      <c r="B41">
        <v>27</v>
      </c>
    </row>
    <row r="42" spans="1:2" x14ac:dyDescent="0.35">
      <c r="A42" s="4" t="s">
        <v>238</v>
      </c>
      <c r="B42">
        <v>26</v>
      </c>
    </row>
    <row r="43" spans="1:2" x14ac:dyDescent="0.35">
      <c r="A43" s="4" t="s">
        <v>679</v>
      </c>
      <c r="B43">
        <v>12</v>
      </c>
    </row>
    <row r="44" spans="1:2" x14ac:dyDescent="0.35">
      <c r="A44" s="4" t="s">
        <v>234</v>
      </c>
      <c r="B44">
        <v>12</v>
      </c>
    </row>
    <row r="45" spans="1:2" x14ac:dyDescent="0.35">
      <c r="A45" s="4" t="s">
        <v>567</v>
      </c>
      <c r="B45">
        <v>11</v>
      </c>
    </row>
    <row r="46" spans="1:2" x14ac:dyDescent="0.35">
      <c r="A46" s="4" t="s">
        <v>605</v>
      </c>
      <c r="B46">
        <v>10</v>
      </c>
    </row>
    <row r="47" spans="1:2" x14ac:dyDescent="0.35">
      <c r="A47" s="4" t="s">
        <v>310</v>
      </c>
      <c r="B47">
        <v>16285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ACCA8B-DCEB-474A-A592-D7F5209B1D78}">
  <sheetPr codeName="Sheet6"/>
  <dimension ref="A2:D18"/>
  <sheetViews>
    <sheetView workbookViewId="0">
      <selection activeCell="G124" sqref="A1:G124"/>
    </sheetView>
  </sheetViews>
  <sheetFormatPr defaultRowHeight="14.5" x14ac:dyDescent="0.35"/>
  <cols>
    <col min="2" max="2" width="82" bestFit="1" customWidth="1"/>
  </cols>
  <sheetData>
    <row r="2" spans="1:4" ht="43.5" x14ac:dyDescent="0.35">
      <c r="C2" s="58" t="s">
        <v>687</v>
      </c>
      <c r="D2" s="58" t="s">
        <v>688</v>
      </c>
    </row>
    <row r="3" spans="1:4" x14ac:dyDescent="0.35">
      <c r="A3" cm="1">
        <f t="array" ref="A3:A12">_xlfn.SEQUENCE(10)</f>
        <v>1</v>
      </c>
      <c r="B3" s="4" t="s">
        <v>164</v>
      </c>
      <c r="C3">
        <v>3963</v>
      </c>
      <c r="D3" s="11">
        <f t="shared" ref="D3" si="0">_xlfn.XLOOKUP(E3,$C$3:$C$53,$A$3:$A$53,0)</f>
        <v>0</v>
      </c>
    </row>
    <row r="4" spans="1:4" x14ac:dyDescent="0.35">
      <c r="A4">
        <v>2</v>
      </c>
      <c r="B4" s="4" t="s">
        <v>561</v>
      </c>
      <c r="C4">
        <v>2946</v>
      </c>
      <c r="D4" s="11" t="s">
        <v>689</v>
      </c>
    </row>
    <row r="5" spans="1:4" x14ac:dyDescent="0.35">
      <c r="A5">
        <v>3</v>
      </c>
      <c r="B5" s="4" t="s">
        <v>645</v>
      </c>
      <c r="C5">
        <v>1459</v>
      </c>
      <c r="D5" s="11" t="s">
        <v>690</v>
      </c>
    </row>
    <row r="6" spans="1:4" x14ac:dyDescent="0.35">
      <c r="A6">
        <v>4</v>
      </c>
      <c r="B6" s="4" t="s">
        <v>653</v>
      </c>
      <c r="C6">
        <v>1306</v>
      </c>
      <c r="D6" s="11" t="s">
        <v>315</v>
      </c>
    </row>
    <row r="7" spans="1:4" x14ac:dyDescent="0.35">
      <c r="A7">
        <v>5</v>
      </c>
      <c r="B7" s="4" t="s">
        <v>535</v>
      </c>
      <c r="C7">
        <v>1113</v>
      </c>
      <c r="D7" s="11" t="s">
        <v>691</v>
      </c>
    </row>
    <row r="8" spans="1:4" x14ac:dyDescent="0.35">
      <c r="A8">
        <v>6</v>
      </c>
      <c r="B8" s="4" t="s">
        <v>545</v>
      </c>
      <c r="C8">
        <v>672</v>
      </c>
    </row>
    <row r="9" spans="1:4" x14ac:dyDescent="0.35">
      <c r="A9">
        <v>7</v>
      </c>
      <c r="B9" s="4" t="s">
        <v>595</v>
      </c>
      <c r="C9">
        <v>557</v>
      </c>
    </row>
    <row r="10" spans="1:4" x14ac:dyDescent="0.35">
      <c r="A10">
        <v>8</v>
      </c>
      <c r="B10" s="4" t="s">
        <v>575</v>
      </c>
      <c r="C10">
        <v>414</v>
      </c>
    </row>
    <row r="11" spans="1:4" x14ac:dyDescent="0.35">
      <c r="A11">
        <v>9</v>
      </c>
      <c r="B11" s="4" t="s">
        <v>493</v>
      </c>
      <c r="C11">
        <v>402</v>
      </c>
    </row>
    <row r="12" spans="1:4" x14ac:dyDescent="0.35">
      <c r="A12">
        <v>10</v>
      </c>
      <c r="B12" s="4" t="s">
        <v>569</v>
      </c>
      <c r="C12">
        <v>358</v>
      </c>
    </row>
    <row r="13" spans="1:4" x14ac:dyDescent="0.35">
      <c r="B13" s="4" t="s">
        <v>601</v>
      </c>
      <c r="C13">
        <v>342</v>
      </c>
    </row>
    <row r="14" spans="1:4" x14ac:dyDescent="0.35">
      <c r="B14" s="4" t="s">
        <v>607</v>
      </c>
      <c r="C14">
        <v>313</v>
      </c>
    </row>
    <row r="15" spans="1:4" x14ac:dyDescent="0.35">
      <c r="B15" s="4" t="s">
        <v>670</v>
      </c>
      <c r="C15">
        <v>267</v>
      </c>
    </row>
    <row r="16" spans="1:4" x14ac:dyDescent="0.35">
      <c r="B16" s="4" t="s">
        <v>589</v>
      </c>
      <c r="C16">
        <v>241</v>
      </c>
    </row>
    <row r="17" spans="4:4" x14ac:dyDescent="0.35">
      <c r="D17" t="s">
        <v>692</v>
      </c>
    </row>
    <row r="18" spans="4:4" x14ac:dyDescent="0.35">
      <c r="D18" t="s">
        <v>693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6AF7C2-B330-4674-93CA-EBEB9BFC5681}">
  <sheetPr codeName="Sheet8"/>
  <dimension ref="A1:BH49"/>
  <sheetViews>
    <sheetView topLeftCell="H1" zoomScale="148" zoomScaleNormal="148" workbookViewId="0">
      <selection activeCell="I1" sqref="I1"/>
    </sheetView>
  </sheetViews>
  <sheetFormatPr defaultRowHeight="14.5" x14ac:dyDescent="0.35"/>
  <cols>
    <col min="2" max="2" width="14" customWidth="1"/>
    <col min="4" max="4" width="10.453125" customWidth="1"/>
    <col min="7" max="7" width="20.453125" bestFit="1" customWidth="1"/>
    <col min="8" max="8" width="81" customWidth="1"/>
  </cols>
  <sheetData>
    <row r="1" spans="1:60" x14ac:dyDescent="0.35">
      <c r="B1" t="s">
        <v>723</v>
      </c>
      <c r="C1" t="s">
        <v>724</v>
      </c>
      <c r="D1" s="6">
        <f>SUM(D6:D45)</f>
        <v>1256435</v>
      </c>
      <c r="I1" s="6">
        <f>'Top COD Table 2021 Male'!C3</f>
        <v>10909</v>
      </c>
      <c r="J1" s="7">
        <f>I5/I1</f>
        <v>0.88688239068658903</v>
      </c>
      <c r="N1" s="6">
        <f>'Top COD Table 2021 Male'!D3</f>
        <v>2105</v>
      </c>
      <c r="O1" s="7">
        <f>N5/N1</f>
        <v>0.76247030878859856</v>
      </c>
      <c r="S1" s="6">
        <f>'Top COD Table 2021 Male'!E3</f>
        <v>3494</v>
      </c>
      <c r="T1" s="7">
        <f>S5/S1</f>
        <v>0.67372638809387519</v>
      </c>
      <c r="X1" s="6">
        <f>'Top COD Table 2021 Male'!F3</f>
        <v>27911</v>
      </c>
      <c r="Y1" s="7">
        <f>X5/X1</f>
        <v>0.70470423847228691</v>
      </c>
      <c r="AC1" s="6">
        <f>'Top COD Table 2021 Male'!G3</f>
        <v>57910</v>
      </c>
      <c r="AD1" s="7">
        <f>AC5/AC1</f>
        <v>0.60385080297012605</v>
      </c>
      <c r="AH1" s="6">
        <f>'Top COD Table 2021 Male'!H3</f>
        <v>81589</v>
      </c>
      <c r="AI1" s="7">
        <f>AH5/AH1</f>
        <v>0.51200529483141111</v>
      </c>
      <c r="AM1" s="6">
        <f>'Top COD Table 2021 Male'!I3</f>
        <v>135774</v>
      </c>
      <c r="AN1" s="7">
        <f>AM5/AM1</f>
        <v>0.58902293517168236</v>
      </c>
      <c r="AR1" s="6">
        <f>'Top COD Table 2021 Male'!J3</f>
        <v>292961</v>
      </c>
      <c r="AS1" s="7">
        <f>AR5/AR1</f>
        <v>0.6271722174623926</v>
      </c>
      <c r="AW1" s="6">
        <f>'Top COD Table 2021 Male'!K3</f>
        <v>418941</v>
      </c>
      <c r="AX1" s="7">
        <f>AW5/AW1</f>
        <v>0.59546570996870685</v>
      </c>
      <c r="BB1" s="6">
        <f>'Top COD Table 2021 Male'!L3</f>
        <v>432389</v>
      </c>
      <c r="BC1" s="7">
        <f>BB5/BB1</f>
        <v>0.62726387581552723</v>
      </c>
      <c r="BG1" s="6">
        <f>'Top COD Table 2021 Male'!M3</f>
        <v>374055</v>
      </c>
      <c r="BH1" s="7">
        <f>BG5/BG1</f>
        <v>0.6801459678389542</v>
      </c>
    </row>
    <row r="2" spans="1:60" x14ac:dyDescent="0.35">
      <c r="C2" t="s">
        <v>376</v>
      </c>
      <c r="D2" s="6">
        <f>'Death Totals 2018-2021'!H67</f>
        <v>1458469</v>
      </c>
      <c r="J2" s="7"/>
      <c r="O2" s="7"/>
      <c r="T2" s="7"/>
      <c r="Y2" s="7"/>
      <c r="AD2" s="7"/>
      <c r="AI2" s="7"/>
      <c r="AN2" s="7"/>
      <c r="AS2" s="7"/>
      <c r="AX2" s="7"/>
      <c r="BC2" s="7"/>
      <c r="BH2" s="7"/>
    </row>
    <row r="3" spans="1:60" x14ac:dyDescent="0.35">
      <c r="D3" s="7">
        <f>D1/D2</f>
        <v>0.86147528675618068</v>
      </c>
      <c r="H3" t="s">
        <v>311</v>
      </c>
      <c r="J3" s="7"/>
      <c r="O3" s="7"/>
      <c r="T3" s="7"/>
      <c r="Y3" s="7"/>
      <c r="AD3" s="7"/>
      <c r="AI3" s="7"/>
      <c r="AN3" s="7"/>
      <c r="AS3" s="7"/>
      <c r="AX3" s="7"/>
      <c r="BC3" s="7"/>
      <c r="BH3" s="7"/>
    </row>
    <row r="4" spans="1:60" x14ac:dyDescent="0.35">
      <c r="H4" t="s">
        <v>309</v>
      </c>
      <c r="I4">
        <v>2018</v>
      </c>
      <c r="J4">
        <v>2021</v>
      </c>
      <c r="N4">
        <f>I4</f>
        <v>2018</v>
      </c>
      <c r="O4">
        <f>J4</f>
        <v>2021</v>
      </c>
      <c r="S4">
        <f>I4</f>
        <v>2018</v>
      </c>
      <c r="T4">
        <f>J4</f>
        <v>2021</v>
      </c>
      <c r="X4">
        <f>I4</f>
        <v>2018</v>
      </c>
      <c r="Y4">
        <f>J4</f>
        <v>2021</v>
      </c>
      <c r="AC4">
        <f>$I$4</f>
        <v>2018</v>
      </c>
      <c r="AD4">
        <f>$I$4</f>
        <v>2018</v>
      </c>
      <c r="AH4">
        <f>$I$4</f>
        <v>2018</v>
      </c>
      <c r="AI4">
        <f>$I$4</f>
        <v>2018</v>
      </c>
      <c r="AM4">
        <f>$I$4</f>
        <v>2018</v>
      </c>
      <c r="AN4">
        <f>$I$4</f>
        <v>2018</v>
      </c>
      <c r="AR4">
        <f>$I$4</f>
        <v>2018</v>
      </c>
      <c r="AS4">
        <f>$I$4</f>
        <v>2018</v>
      </c>
      <c r="AW4">
        <f>$I$4</f>
        <v>2018</v>
      </c>
      <c r="AX4">
        <f>$I$4</f>
        <v>2018</v>
      </c>
      <c r="BB4">
        <f>$I$4</f>
        <v>2018</v>
      </c>
      <c r="BC4">
        <f>$I$4</f>
        <v>2018</v>
      </c>
      <c r="BG4">
        <f>$I$4</f>
        <v>2018</v>
      </c>
      <c r="BH4">
        <f>$I$4</f>
        <v>2018</v>
      </c>
    </row>
    <row r="5" spans="1:60" s="11" customFormat="1" x14ac:dyDescent="0.35">
      <c r="C5" s="5" t="s">
        <v>309</v>
      </c>
      <c r="D5" s="5" t="s">
        <v>311</v>
      </c>
      <c r="H5" s="9" t="s">
        <v>8</v>
      </c>
      <c r="I5" s="10">
        <f>SUM(I6:I15)</f>
        <v>9675</v>
      </c>
      <c r="J5" s="10"/>
      <c r="M5" s="9" t="s">
        <v>14</v>
      </c>
      <c r="N5" s="10">
        <f>SUM(N6:N15)</f>
        <v>1605</v>
      </c>
      <c r="O5" s="10"/>
      <c r="P5" s="10"/>
      <c r="Q5" s="10"/>
      <c r="R5" s="4" t="s">
        <v>16</v>
      </c>
      <c r="S5" s="10">
        <f>SUM(S6:S15)</f>
        <v>2354</v>
      </c>
      <c r="T5" s="10"/>
      <c r="W5" s="4" t="s">
        <v>18</v>
      </c>
      <c r="X5" s="10">
        <f>SUM(X6:X15)</f>
        <v>19669</v>
      </c>
      <c r="Y5" s="10"/>
      <c r="Z5" s="10"/>
      <c r="AB5" s="4" t="s">
        <v>20</v>
      </c>
      <c r="AC5" s="10">
        <f>SUM(AC6:AC15)</f>
        <v>34969</v>
      </c>
      <c r="AD5" s="10"/>
      <c r="AG5" s="4" t="s">
        <v>22</v>
      </c>
      <c r="AH5" s="10">
        <f>SUM(AH6:AH15)</f>
        <v>41774</v>
      </c>
      <c r="AI5" s="10"/>
      <c r="AL5" s="4" t="s">
        <v>24</v>
      </c>
      <c r="AM5" s="10">
        <f>SUM(AM6:AM15)</f>
        <v>79974</v>
      </c>
      <c r="AN5" s="10"/>
      <c r="AQ5" s="4" t="s">
        <v>26</v>
      </c>
      <c r="AR5" s="10">
        <f>SUM(AR6:AR15)</f>
        <v>183737</v>
      </c>
      <c r="AS5" s="10"/>
      <c r="AV5" s="4" t="s">
        <v>28</v>
      </c>
      <c r="AW5" s="10">
        <f>SUM(AW6:AW15)</f>
        <v>249465</v>
      </c>
      <c r="AX5" s="10"/>
      <c r="BA5" s="4" t="s">
        <v>30</v>
      </c>
      <c r="BB5" s="10">
        <f>SUM(BB6:BB15)</f>
        <v>271222</v>
      </c>
      <c r="BC5" s="10"/>
      <c r="BF5" s="4" t="s">
        <v>32</v>
      </c>
      <c r="BG5" s="10">
        <f>SUM(BG6:BG15)</f>
        <v>254412</v>
      </c>
      <c r="BH5" s="10"/>
    </row>
    <row r="6" spans="1:60" x14ac:dyDescent="0.35">
      <c r="B6" t="str">
        <f>_xlfn.XLOOKUP(C6,'Cause of Death lookup'!$C$2:$C$44,'Cause of Death lookup'!$A$2:$A$44,0)</f>
        <v>Heart disease</v>
      </c>
      <c r="C6" s="4" t="s">
        <v>127</v>
      </c>
      <c r="D6" s="6">
        <v>354404</v>
      </c>
      <c r="G6" t="str">
        <f>_xlfn.XLOOKUP(H6,'Cause of Death lookup'!$C$2:$C$44,'Cause of Death lookup'!$A$2:$A$44,0)</f>
        <v>Perinatal period</v>
      </c>
      <c r="H6" s="8" t="s">
        <v>85</v>
      </c>
      <c r="I6" s="6">
        <v>6002</v>
      </c>
      <c r="J6" s="6">
        <f t="shared" ref="J6:J15" si="0">RANK(I6,I$6:I$74)</f>
        <v>1</v>
      </c>
      <c r="L6" t="str">
        <f>_xlfn.XLOOKUP(M6,'Cause of Death lookup'!$C$2:$C$44,'Cause of Death lookup'!$A$2:$A$44,0)</f>
        <v>Accidents</v>
      </c>
      <c r="M6" s="8" t="s">
        <v>79</v>
      </c>
      <c r="N6" s="6">
        <v>760</v>
      </c>
      <c r="O6" s="6">
        <f>RANK(N6,N$6:N$74)</f>
        <v>1</v>
      </c>
      <c r="P6" s="6"/>
      <c r="Q6" t="str">
        <f>_xlfn.XLOOKUP(R6,'Cause of Death lookup'!$C$2:$C$44,'Cause of Death lookup'!$A$2:$A$44,0)</f>
        <v>Accidents</v>
      </c>
      <c r="R6" s="8" t="s">
        <v>79</v>
      </c>
      <c r="S6" s="6">
        <v>863</v>
      </c>
      <c r="T6" s="6">
        <f t="shared" ref="T6:T15" si="1">RANK(S6,S$6:S$74)</f>
        <v>1</v>
      </c>
      <c r="V6" t="str">
        <f>_xlfn.XLOOKUP(W6,'Cause of Death lookup'!$C$2:$C$44,'Cause of Death lookup'!$A$2:$A$44,0)</f>
        <v>Accidents</v>
      </c>
      <c r="W6" s="8" t="s">
        <v>79</v>
      </c>
      <c r="X6" s="6">
        <v>8625</v>
      </c>
      <c r="Y6" s="6">
        <f t="shared" ref="Y6:Y15" si="2">RANK(X6,X$6:X$74)</f>
        <v>1</v>
      </c>
      <c r="Z6" s="6"/>
      <c r="AA6" t="str">
        <f>_xlfn.XLOOKUP(AB6,'Cause of Death lookup'!$C$2:$C$44,'Cause of Death lookup'!$A$2:$A$44,0)</f>
        <v>Accidents</v>
      </c>
      <c r="AB6" s="8" t="s">
        <v>79</v>
      </c>
      <c r="AC6" s="6">
        <v>18114</v>
      </c>
      <c r="AD6" s="6">
        <f t="shared" ref="AD6:AD15" si="3">RANK(AC6,AC$6:AC$74)</f>
        <v>1</v>
      </c>
      <c r="AF6" t="str">
        <f>_xlfn.XLOOKUP(AG6,'Cause of Death lookup'!$C$2:$C$44,'Cause of Death lookup'!$A$2:$A$44,0)</f>
        <v>Accidents</v>
      </c>
      <c r="AG6" s="8" t="s">
        <v>79</v>
      </c>
      <c r="AH6" s="6">
        <v>16232</v>
      </c>
      <c r="AI6" s="6">
        <f t="shared" ref="AI6:AI20" si="4">RANK(AH6,AH$6:AH$74)</f>
        <v>1</v>
      </c>
      <c r="AK6" t="str">
        <f>_xlfn.XLOOKUP(AL6,'Cause of Death lookup'!$C$2:$C$44,'Cause of Death lookup'!$A$2:$A$44,0)</f>
        <v>Heart disease</v>
      </c>
      <c r="AL6" s="8" t="s">
        <v>127</v>
      </c>
      <c r="AM6" s="6">
        <v>22621</v>
      </c>
      <c r="AN6" s="6">
        <f t="shared" ref="AN6:AN19" si="5">RANK(AM6,AM$6:AM$74)</f>
        <v>1</v>
      </c>
      <c r="AP6" t="str">
        <f>_xlfn.XLOOKUP(AQ6,'Cause of Death lookup'!$C$2:$C$44,'Cause of Death lookup'!$A$2:$A$44,0)</f>
        <v>Cancer</v>
      </c>
      <c r="AQ6" s="8" t="s">
        <v>139</v>
      </c>
      <c r="AR6" s="6">
        <v>61889</v>
      </c>
      <c r="AS6" s="6">
        <f t="shared" ref="AS6:AS23" si="6">RANK(AR6,AR$6:AR$74)</f>
        <v>1</v>
      </c>
      <c r="AU6" t="str">
        <f>_xlfn.XLOOKUP(AV6,'Cause of Death lookup'!$C$2:$C$44,'Cause of Death lookup'!$A$2:$A$44,0)</f>
        <v>Cancer</v>
      </c>
      <c r="AV6" s="8" t="s">
        <v>139</v>
      </c>
      <c r="AW6" s="6">
        <v>93317</v>
      </c>
      <c r="AX6" s="6">
        <f t="shared" ref="AX6:AX23" si="7">RANK(AW6,AW$6:AW$74)</f>
        <v>1</v>
      </c>
      <c r="AZ6" t="str">
        <f>_xlfn.XLOOKUP(BA6,'Cause of Death lookup'!$C$2:$C$44,'Cause of Death lookup'!$A$2:$A$44,0)</f>
        <v>Heart disease</v>
      </c>
      <c r="BA6" s="8" t="s">
        <v>127</v>
      </c>
      <c r="BB6" s="6">
        <v>86356</v>
      </c>
      <c r="BC6" s="6">
        <f t="shared" ref="BC6:BC22" si="8">RANK(BB6,BB$6:BB$74)</f>
        <v>1</v>
      </c>
      <c r="BE6" t="str">
        <f>_xlfn.XLOOKUP(BF6,'Cause of Death lookup'!$C$2:$C$44,'Cause of Death lookup'!$A$2:$A$44,0)</f>
        <v>Heart disease</v>
      </c>
      <c r="BF6" s="8" t="s">
        <v>127</v>
      </c>
      <c r="BG6" s="6">
        <v>101369</v>
      </c>
      <c r="BH6" s="6">
        <f t="shared" ref="BH6:BH19" si="9">RANK(BG6,BG$6:BG$74)</f>
        <v>1</v>
      </c>
    </row>
    <row r="7" spans="1:60" x14ac:dyDescent="0.35">
      <c r="B7" t="str">
        <f>_xlfn.XLOOKUP(C7,'Cause of Death lookup'!$C$2:$C$44,'Cause of Death lookup'!$A$2:$A$44,0)</f>
        <v>Cancer</v>
      </c>
      <c r="C7" s="4" t="s">
        <v>139</v>
      </c>
      <c r="D7" s="6">
        <v>315547</v>
      </c>
      <c r="G7" t="str">
        <f>_xlfn.XLOOKUP(H7,'Cause of Death lookup'!$C$2:$C$44,'Cause of Death lookup'!$A$2:$A$44,0)</f>
        <v>Congenital anomalies</v>
      </c>
      <c r="H7" s="8" t="s">
        <v>164</v>
      </c>
      <c r="I7" s="6">
        <v>2356</v>
      </c>
      <c r="J7" s="6">
        <f t="shared" si="0"/>
        <v>2</v>
      </c>
      <c r="L7" t="str">
        <f>_xlfn.XLOOKUP(M7,'Cause of Death lookup'!$C$2:$C$44,'Cause of Death lookup'!$A$2:$A$44,0)</f>
        <v>Homicide</v>
      </c>
      <c r="M7" s="8" t="s">
        <v>61</v>
      </c>
      <c r="N7" s="6">
        <v>211</v>
      </c>
      <c r="O7" s="6">
        <f t="shared" ref="O7:O15" si="10">RANK(N7,N$6:N$74)</f>
        <v>2</v>
      </c>
      <c r="P7" s="6"/>
      <c r="Q7" t="str">
        <f>_xlfn.XLOOKUP(R7,'Cause of Death lookup'!$C$2:$C$44,'Cause of Death lookup'!$A$2:$A$44,0)</f>
        <v>Cancer</v>
      </c>
      <c r="R7" s="8" t="s">
        <v>139</v>
      </c>
      <c r="S7" s="6">
        <v>448</v>
      </c>
      <c r="T7" s="6">
        <f t="shared" si="1"/>
        <v>2</v>
      </c>
      <c r="V7" t="str">
        <f>_xlfn.XLOOKUP(W7,'Cause of Death lookup'!$C$2:$C$44,'Cause of Death lookup'!$A$2:$A$44,0)</f>
        <v>Suicide</v>
      </c>
      <c r="W7" s="8" t="s">
        <v>65</v>
      </c>
      <c r="X7" s="6">
        <v>4989</v>
      </c>
      <c r="Y7" s="6">
        <f t="shared" si="2"/>
        <v>2</v>
      </c>
      <c r="Z7" s="6"/>
      <c r="AA7" t="str">
        <f>_xlfn.XLOOKUP(AB7,'Cause of Death lookup'!$C$2:$C$44,'Cause of Death lookup'!$A$2:$A$44,0)</f>
        <v>Suicide</v>
      </c>
      <c r="AB7" s="8" t="s">
        <v>65</v>
      </c>
      <c r="AC7" s="6">
        <v>6350</v>
      </c>
      <c r="AD7" s="6">
        <f t="shared" si="3"/>
        <v>2</v>
      </c>
      <c r="AF7" t="str">
        <f>_xlfn.XLOOKUP(AG7,'Cause of Death lookup'!$C$2:$C$44,'Cause of Death lookup'!$A$2:$A$44,0)</f>
        <v>Heart disease</v>
      </c>
      <c r="AG7" s="8" t="s">
        <v>127</v>
      </c>
      <c r="AH7" s="6">
        <v>7219</v>
      </c>
      <c r="AI7" s="6">
        <f t="shared" si="4"/>
        <v>2</v>
      </c>
      <c r="AK7" t="str">
        <f>_xlfn.XLOOKUP(AL7,'Cause of Death lookup'!$C$2:$C$44,'Cause of Death lookup'!$A$2:$A$44,0)</f>
        <v>Cancer</v>
      </c>
      <c r="AL7" s="8" t="s">
        <v>139</v>
      </c>
      <c r="AM7" s="6">
        <v>17913</v>
      </c>
      <c r="AN7" s="6">
        <f t="shared" si="5"/>
        <v>2</v>
      </c>
      <c r="AP7" t="str">
        <f>_xlfn.XLOOKUP(AQ7,'Cause of Death lookup'!$C$2:$C$44,'Cause of Death lookup'!$A$2:$A$44,0)</f>
        <v>Heart disease</v>
      </c>
      <c r="AQ7" s="8" t="s">
        <v>127</v>
      </c>
      <c r="AR7" s="6">
        <v>56360</v>
      </c>
      <c r="AS7" s="6">
        <f t="shared" si="6"/>
        <v>2</v>
      </c>
      <c r="AU7" t="str">
        <f>_xlfn.XLOOKUP(AV7,'Cause of Death lookup'!$C$2:$C$44,'Cause of Death lookup'!$A$2:$A$44,0)</f>
        <v>Heart disease</v>
      </c>
      <c r="AV7" s="8" t="s">
        <v>127</v>
      </c>
      <c r="AW7" s="6">
        <v>77195</v>
      </c>
      <c r="AX7" s="6">
        <f t="shared" si="7"/>
        <v>2</v>
      </c>
      <c r="AZ7" t="str">
        <f>_xlfn.XLOOKUP(BA7,'Cause of Death lookup'!$C$2:$C$44,'Cause of Death lookup'!$A$2:$A$44,0)</f>
        <v>Cancer</v>
      </c>
      <c r="BA7" s="8" t="s">
        <v>139</v>
      </c>
      <c r="BB7" s="6">
        <v>84747</v>
      </c>
      <c r="BC7" s="6">
        <f t="shared" si="8"/>
        <v>2</v>
      </c>
      <c r="BE7" t="str">
        <f>_xlfn.XLOOKUP(BF7,'Cause of Death lookup'!$C$2:$C$44,'Cause of Death lookup'!$A$2:$A$44,0)</f>
        <v>Cancer</v>
      </c>
      <c r="BF7" s="8" t="s">
        <v>139</v>
      </c>
      <c r="BG7" s="6">
        <v>49874</v>
      </c>
      <c r="BH7" s="6">
        <f t="shared" si="9"/>
        <v>2</v>
      </c>
    </row>
    <row r="8" spans="1:60" x14ac:dyDescent="0.35">
      <c r="B8" t="str">
        <f>_xlfn.XLOOKUP(C8,'Cause of Death lookup'!$C$2:$C$44,'Cause of Death lookup'!$A$2:$A$44,0)</f>
        <v>Accidents</v>
      </c>
      <c r="C8" s="4" t="s">
        <v>79</v>
      </c>
      <c r="D8" s="6">
        <v>107884</v>
      </c>
      <c r="G8" t="str">
        <f>_xlfn.XLOOKUP(H8,'Cause of Death lookup'!$C$2:$C$44,'Cause of Death lookup'!$A$2:$A$44,0)</f>
        <v>Accidents</v>
      </c>
      <c r="H8" s="8" t="s">
        <v>79</v>
      </c>
      <c r="I8" s="6">
        <v>689</v>
      </c>
      <c r="J8" s="6">
        <f t="shared" si="0"/>
        <v>3</v>
      </c>
      <c r="L8" t="str">
        <f>_xlfn.XLOOKUP(M8,'Cause of Death lookup'!$C$2:$C$44,'Cause of Death lookup'!$A$2:$A$44,0)</f>
        <v>Congenital anomalies</v>
      </c>
      <c r="M8" s="8" t="s">
        <v>164</v>
      </c>
      <c r="N8" s="6">
        <v>210</v>
      </c>
      <c r="O8" s="6">
        <f t="shared" si="10"/>
        <v>3</v>
      </c>
      <c r="P8" s="6"/>
      <c r="Q8" t="str">
        <f>_xlfn.XLOOKUP(R8,'Cause of Death lookup'!$C$2:$C$44,'Cause of Death lookup'!$A$2:$A$44,0)</f>
        <v>Suicide</v>
      </c>
      <c r="R8" s="8" t="s">
        <v>65</v>
      </c>
      <c r="S8" s="6">
        <v>394</v>
      </c>
      <c r="T8" s="6">
        <f t="shared" si="1"/>
        <v>3</v>
      </c>
      <c r="V8" t="str">
        <f>_xlfn.XLOOKUP(W8,'Cause of Death lookup'!$C$2:$C$44,'Cause of Death lookup'!$A$2:$A$44,0)</f>
        <v>Homicide</v>
      </c>
      <c r="W8" s="8" t="s">
        <v>61</v>
      </c>
      <c r="X8" s="6">
        <v>3921</v>
      </c>
      <c r="Y8" s="6">
        <f t="shared" si="2"/>
        <v>3</v>
      </c>
      <c r="Z8" s="6"/>
      <c r="AA8" t="str">
        <f>_xlfn.XLOOKUP(AB8,'Cause of Death lookup'!$C$2:$C$44,'Cause of Death lookup'!$A$2:$A$44,0)</f>
        <v>Homicide</v>
      </c>
      <c r="AB8" s="8" t="s">
        <v>61</v>
      </c>
      <c r="AC8" s="6">
        <v>4362</v>
      </c>
      <c r="AD8" s="6">
        <f t="shared" si="3"/>
        <v>3</v>
      </c>
      <c r="AF8" t="str">
        <f>_xlfn.XLOOKUP(AG8,'Cause of Death lookup'!$C$2:$C$44,'Cause of Death lookup'!$A$2:$A$44,0)</f>
        <v>Suicide</v>
      </c>
      <c r="AG8" s="8" t="s">
        <v>65</v>
      </c>
      <c r="AH8" s="6">
        <v>5779</v>
      </c>
      <c r="AI8" s="6">
        <f t="shared" si="4"/>
        <v>3</v>
      </c>
      <c r="AK8" t="str">
        <f>_xlfn.XLOOKUP(AL8,'Cause of Death lookup'!$C$2:$C$44,'Cause of Death lookup'!$A$2:$A$44,0)</f>
        <v>Accidents</v>
      </c>
      <c r="AL8" s="8" t="s">
        <v>79</v>
      </c>
      <c r="AM8" s="6">
        <v>16130</v>
      </c>
      <c r="AN8" s="6">
        <f t="shared" si="5"/>
        <v>3</v>
      </c>
      <c r="AP8" t="str">
        <f>_xlfn.XLOOKUP(AQ8,'Cause of Death lookup'!$C$2:$C$44,'Cause of Death lookup'!$A$2:$A$44,0)</f>
        <v>Accidents</v>
      </c>
      <c r="AQ8" s="8" t="s">
        <v>79</v>
      </c>
      <c r="AR8" s="6">
        <v>16522</v>
      </c>
      <c r="AS8" s="6">
        <f t="shared" si="6"/>
        <v>3</v>
      </c>
      <c r="AU8" t="str">
        <f>_xlfn.XLOOKUP(AV8,'Cause of Death lookup'!$C$2:$C$44,'Cause of Death lookup'!$A$2:$A$44,0)</f>
        <v>Chronic lower respiratory disease</v>
      </c>
      <c r="AV8" s="8" t="s">
        <v>99</v>
      </c>
      <c r="AW8" s="6">
        <v>20411</v>
      </c>
      <c r="AX8" s="6">
        <f t="shared" si="7"/>
        <v>3</v>
      </c>
      <c r="AZ8" t="str">
        <f>_xlfn.XLOOKUP(BA8,'Cause of Death lookup'!$C$2:$C$44,'Cause of Death lookup'!$A$2:$A$44,0)</f>
        <v>Chronic lower respiratory disease</v>
      </c>
      <c r="BA8" s="8" t="s">
        <v>99</v>
      </c>
      <c r="BB8" s="6">
        <v>24669</v>
      </c>
      <c r="BC8" s="6">
        <f t="shared" si="8"/>
        <v>3</v>
      </c>
      <c r="BE8" t="str">
        <f>_xlfn.XLOOKUP(BF8,'Cause of Death lookup'!$C$2:$C$44,'Cause of Death lookup'!$A$2:$A$44,0)</f>
        <v>Alzheimers</v>
      </c>
      <c r="BF8" s="8" t="s">
        <v>224</v>
      </c>
      <c r="BG8" s="6">
        <v>21699</v>
      </c>
      <c r="BH8" s="6">
        <f t="shared" si="9"/>
        <v>3</v>
      </c>
    </row>
    <row r="9" spans="1:60" x14ac:dyDescent="0.35">
      <c r="B9" t="str">
        <f>_xlfn.XLOOKUP(C9,'Cause of Death lookup'!$C$2:$C$44,'Cause of Death lookup'!$A$2:$A$44,0)</f>
        <v>Chronic lower respiratory disease</v>
      </c>
      <c r="C9" s="4" t="s">
        <v>99</v>
      </c>
      <c r="D9" s="6">
        <v>75246</v>
      </c>
      <c r="G9" t="str">
        <f>_xlfn.XLOOKUP(H9,'Cause of Death lookup'!$C$2:$C$44,'Cause of Death lookup'!$A$2:$A$44,0)</f>
        <v>Homicide</v>
      </c>
      <c r="H9" s="8" t="s">
        <v>61</v>
      </c>
      <c r="I9" s="6">
        <v>154</v>
      </c>
      <c r="J9" s="6">
        <f t="shared" si="0"/>
        <v>4</v>
      </c>
      <c r="L9" t="str">
        <f>_xlfn.XLOOKUP(M9,'Cause of Death lookup'!$C$2:$C$44,'Cause of Death lookup'!$A$2:$A$44,0)</f>
        <v>Cancer</v>
      </c>
      <c r="M9" s="8" t="s">
        <v>139</v>
      </c>
      <c r="N9" s="6">
        <v>183</v>
      </c>
      <c r="O9" s="6">
        <f t="shared" si="10"/>
        <v>4</v>
      </c>
      <c r="P9" s="6"/>
      <c r="Q9" t="str">
        <f>_xlfn.XLOOKUP(R9,'Cause of Death lookup'!$C$2:$C$44,'Cause of Death lookup'!$A$2:$A$44,0)</f>
        <v>Congenital anomalies</v>
      </c>
      <c r="R9" s="8" t="s">
        <v>164</v>
      </c>
      <c r="S9" s="6">
        <v>183</v>
      </c>
      <c r="T9" s="6">
        <f t="shared" si="1"/>
        <v>4</v>
      </c>
      <c r="V9" t="str">
        <f>_xlfn.XLOOKUP(W9,'Cause of Death lookup'!$C$2:$C$44,'Cause of Death lookup'!$A$2:$A$44,0)</f>
        <v>Cancer</v>
      </c>
      <c r="W9" s="8" t="s">
        <v>139</v>
      </c>
      <c r="X9" s="6">
        <v>855</v>
      </c>
      <c r="Y9" s="6">
        <f t="shared" si="2"/>
        <v>4</v>
      </c>
      <c r="Z9" s="6"/>
      <c r="AA9" t="str">
        <f>_xlfn.XLOOKUP(AB9,'Cause of Death lookup'!$C$2:$C$44,'Cause of Death lookup'!$A$2:$A$44,0)</f>
        <v>Heart disease</v>
      </c>
      <c r="AB9" s="8" t="s">
        <v>127</v>
      </c>
      <c r="AC9" s="6">
        <v>2341</v>
      </c>
      <c r="AD9" s="6">
        <f t="shared" si="3"/>
        <v>4</v>
      </c>
      <c r="AF9" t="str">
        <f>_xlfn.XLOOKUP(AG9,'Cause of Death lookup'!$C$2:$C$44,'Cause of Death lookup'!$A$2:$A$44,0)</f>
        <v>Cancer</v>
      </c>
      <c r="AG9" s="8" t="s">
        <v>139</v>
      </c>
      <c r="AH9" s="6">
        <v>4556</v>
      </c>
      <c r="AI9" s="6">
        <f t="shared" si="4"/>
        <v>4</v>
      </c>
      <c r="AK9" t="str">
        <f>_xlfn.XLOOKUP(AL9,'Cause of Death lookup'!$C$2:$C$44,'Cause of Death lookup'!$A$2:$A$44,0)</f>
        <v>Suicide</v>
      </c>
      <c r="AL9" s="8" t="s">
        <v>65</v>
      </c>
      <c r="AM9" s="6">
        <v>6202</v>
      </c>
      <c r="AN9" s="6">
        <f t="shared" si="5"/>
        <v>4</v>
      </c>
      <c r="AP9" t="str">
        <f>_xlfn.XLOOKUP(AQ9,'Cause of Death lookup'!$C$2:$C$44,'Cause of Death lookup'!$A$2:$A$44,0)</f>
        <v>Chronic lower respiratory disease</v>
      </c>
      <c r="AQ9" s="8" t="s">
        <v>99</v>
      </c>
      <c r="AR9" s="6">
        <v>9650</v>
      </c>
      <c r="AS9" s="6">
        <f t="shared" si="6"/>
        <v>4</v>
      </c>
      <c r="AU9" t="str">
        <f>_xlfn.XLOOKUP(AV9,'Cause of Death lookup'!$C$2:$C$44,'Cause of Death lookup'!$A$2:$A$44,0)</f>
        <v>Diabetes</v>
      </c>
      <c r="AV9" s="8" t="s">
        <v>131</v>
      </c>
      <c r="AW9" s="6">
        <v>13084</v>
      </c>
      <c r="AX9" s="6">
        <f t="shared" si="7"/>
        <v>4</v>
      </c>
      <c r="AZ9" t="str">
        <f>_xlfn.XLOOKUP(BA9,'Cause of Death lookup'!$C$2:$C$44,'Cause of Death lookup'!$A$2:$A$44,0)</f>
        <v>Stroke</v>
      </c>
      <c r="BA9" s="8" t="s">
        <v>107</v>
      </c>
      <c r="BB9" s="6">
        <v>17951</v>
      </c>
      <c r="BC9" s="6">
        <f t="shared" si="8"/>
        <v>4</v>
      </c>
      <c r="BE9" t="str">
        <f>_xlfn.XLOOKUP(BF9,'Cause of Death lookup'!$C$2:$C$44,'Cause of Death lookup'!$A$2:$A$44,0)</f>
        <v>Stroke</v>
      </c>
      <c r="BF9" s="8" t="s">
        <v>107</v>
      </c>
      <c r="BG9" s="6">
        <v>20461</v>
      </c>
      <c r="BH9" s="6">
        <f t="shared" si="9"/>
        <v>4</v>
      </c>
    </row>
    <row r="10" spans="1:60" x14ac:dyDescent="0.35">
      <c r="B10" t="str">
        <f>_xlfn.XLOOKUP(C10,'Cause of Death lookup'!$C$2:$C$44,'Cause of Death lookup'!$A$2:$A$44,0)</f>
        <v>Stroke</v>
      </c>
      <c r="C10" s="4" t="s">
        <v>107</v>
      </c>
      <c r="D10" s="6">
        <v>62843</v>
      </c>
      <c r="G10" t="str">
        <f>_xlfn.XLOOKUP(H10,'Cause of Death lookup'!$C$2:$C$44,'Cause of Death lookup'!$A$2:$A$44,0)</f>
        <v>Heart disease</v>
      </c>
      <c r="H10" s="8" t="s">
        <v>127</v>
      </c>
      <c r="I10" s="6">
        <v>149</v>
      </c>
      <c r="J10" s="6">
        <f t="shared" si="0"/>
        <v>5</v>
      </c>
      <c r="L10" t="str">
        <f>_xlfn.XLOOKUP(M10,'Cause of Death lookup'!$C$2:$C$44,'Cause of Death lookup'!$A$2:$A$44,0)</f>
        <v>Flu/pneumonia</v>
      </c>
      <c r="M10" s="8" t="s">
        <v>103</v>
      </c>
      <c r="N10" s="6">
        <v>69</v>
      </c>
      <c r="O10" s="6">
        <f t="shared" si="10"/>
        <v>5</v>
      </c>
      <c r="P10" s="6"/>
      <c r="Q10" t="str">
        <f>_xlfn.XLOOKUP(R10,'Cause of Death lookup'!$C$2:$C$44,'Cause of Death lookup'!$A$2:$A$44,0)</f>
        <v>Homicide</v>
      </c>
      <c r="R10" s="8" t="s">
        <v>61</v>
      </c>
      <c r="S10" s="6">
        <v>163</v>
      </c>
      <c r="T10" s="6">
        <f t="shared" si="1"/>
        <v>5</v>
      </c>
      <c r="V10" t="str">
        <f>_xlfn.XLOOKUP(W10,'Cause of Death lookup'!$C$2:$C$44,'Cause of Death lookup'!$A$2:$A$44,0)</f>
        <v>Heart disease</v>
      </c>
      <c r="W10" s="8" t="s">
        <v>127</v>
      </c>
      <c r="X10" s="6">
        <v>614</v>
      </c>
      <c r="Y10" s="6">
        <f t="shared" si="2"/>
        <v>5</v>
      </c>
      <c r="Z10" s="6"/>
      <c r="AA10" t="str">
        <f>_xlfn.XLOOKUP(AB10,'Cause of Death lookup'!$C$2:$C$44,'Cause of Death lookup'!$A$2:$A$44,0)</f>
        <v>Cancer</v>
      </c>
      <c r="AB10" s="8" t="s">
        <v>139</v>
      </c>
      <c r="AC10" s="6">
        <v>1738</v>
      </c>
      <c r="AD10" s="6">
        <f t="shared" si="3"/>
        <v>5</v>
      </c>
      <c r="AF10" t="str">
        <f>_xlfn.XLOOKUP(AG10,'Cause of Death lookup'!$C$2:$C$44,'Cause of Death lookup'!$A$2:$A$44,0)</f>
        <v>Homicide</v>
      </c>
      <c r="AG10" s="8" t="s">
        <v>61</v>
      </c>
      <c r="AH10" s="6">
        <v>2653</v>
      </c>
      <c r="AI10" s="6">
        <f t="shared" si="4"/>
        <v>5</v>
      </c>
      <c r="AK10" t="str">
        <f>_xlfn.XLOOKUP(AL10,'Cause of Death lookup'!$C$2:$C$44,'Cause of Death lookup'!$A$2:$A$44,0)</f>
        <v>Liver disease</v>
      </c>
      <c r="AL10" s="8" t="s">
        <v>93</v>
      </c>
      <c r="AM10" s="6">
        <v>5332</v>
      </c>
      <c r="AN10" s="6">
        <f t="shared" si="5"/>
        <v>5</v>
      </c>
      <c r="AP10" t="str">
        <f>_xlfn.XLOOKUP(AQ10,'Cause of Death lookup'!$C$2:$C$44,'Cause of Death lookup'!$A$2:$A$44,0)</f>
        <v>Liver disease</v>
      </c>
      <c r="AQ10" s="8" t="s">
        <v>93</v>
      </c>
      <c r="AR10" s="6">
        <v>9424</v>
      </c>
      <c r="AS10" s="6">
        <f t="shared" si="6"/>
        <v>5</v>
      </c>
      <c r="AU10" t="str">
        <f>_xlfn.XLOOKUP(AV10,'Cause of Death lookup'!$C$2:$C$44,'Cause of Death lookup'!$A$2:$A$44,0)</f>
        <v>Stroke</v>
      </c>
      <c r="AV10" s="8" t="s">
        <v>107</v>
      </c>
      <c r="AW10" s="6">
        <v>12639</v>
      </c>
      <c r="AX10" s="6">
        <f t="shared" si="7"/>
        <v>5</v>
      </c>
      <c r="AZ10" t="str">
        <f>_xlfn.XLOOKUP(BA10,'Cause of Death lookup'!$C$2:$C$44,'Cause of Death lookup'!$A$2:$A$44,0)</f>
        <v>Alzheimers</v>
      </c>
      <c r="BA10" s="8" t="s">
        <v>224</v>
      </c>
      <c r="BB10" s="6">
        <v>12477</v>
      </c>
      <c r="BC10" s="6">
        <f t="shared" si="8"/>
        <v>5</v>
      </c>
      <c r="BE10" t="str">
        <f>_xlfn.XLOOKUP(BF10,'Cause of Death lookup'!$C$2:$C$44,'Cause of Death lookup'!$A$2:$A$44,0)</f>
        <v>Chronic lower respiratory disease</v>
      </c>
      <c r="BF10" s="8" t="s">
        <v>99</v>
      </c>
      <c r="BG10" s="6">
        <v>18017</v>
      </c>
      <c r="BH10" s="6">
        <f t="shared" si="9"/>
        <v>5</v>
      </c>
    </row>
    <row r="11" spans="1:60" x14ac:dyDescent="0.35">
      <c r="B11" t="str">
        <f>_xlfn.XLOOKUP(C11,'Cause of Death lookup'!$C$2:$C$44,'Cause of Death lookup'!$A$2:$A$44,0)</f>
        <v>Diabetes</v>
      </c>
      <c r="C11" s="4" t="s">
        <v>131</v>
      </c>
      <c r="D11" s="6">
        <v>47544</v>
      </c>
      <c r="G11" t="str">
        <f>_xlfn.XLOOKUP(H11,'Cause of Death lookup'!$C$2:$C$44,'Cause of Death lookup'!$A$2:$A$44,0)</f>
        <v>Flu/pneumonia</v>
      </c>
      <c r="H11" s="8" t="s">
        <v>103</v>
      </c>
      <c r="I11" s="6">
        <v>102</v>
      </c>
      <c r="J11" s="6">
        <f t="shared" si="0"/>
        <v>6</v>
      </c>
      <c r="L11" t="str">
        <f>_xlfn.XLOOKUP(M11,'Cause of Death lookup'!$C$2:$C$44,'Cause of Death lookup'!$A$2:$A$44,0)</f>
        <v>Heart disease</v>
      </c>
      <c r="M11" s="8" t="s">
        <v>127</v>
      </c>
      <c r="N11" s="6">
        <v>58</v>
      </c>
      <c r="O11" s="6">
        <f t="shared" si="10"/>
        <v>6</v>
      </c>
      <c r="P11" s="6"/>
      <c r="Q11" t="str">
        <f>_xlfn.XLOOKUP(R11,'Cause of Death lookup'!$C$2:$C$44,'Cause of Death lookup'!$A$2:$A$44,0)</f>
        <v>Heart disease</v>
      </c>
      <c r="R11" s="8" t="s">
        <v>127</v>
      </c>
      <c r="S11" s="6">
        <v>91</v>
      </c>
      <c r="T11" s="6">
        <f t="shared" si="1"/>
        <v>6</v>
      </c>
      <c r="V11" t="str">
        <f>_xlfn.XLOOKUP(W11,'Cause of Death lookup'!$C$2:$C$44,'Cause of Death lookup'!$A$2:$A$44,0)</f>
        <v>Congenital anomalies</v>
      </c>
      <c r="W11" s="8" t="s">
        <v>164</v>
      </c>
      <c r="X11" s="6">
        <v>221</v>
      </c>
      <c r="Y11" s="6">
        <f t="shared" si="2"/>
        <v>6</v>
      </c>
      <c r="Z11" s="6"/>
      <c r="AA11" t="str">
        <f>_xlfn.XLOOKUP(AB11,'Cause of Death lookup'!$C$2:$C$44,'Cause of Death lookup'!$A$2:$A$44,0)</f>
        <v>Liver disease</v>
      </c>
      <c r="AB11" s="8" t="s">
        <v>93</v>
      </c>
      <c r="AC11" s="6">
        <v>584</v>
      </c>
      <c r="AD11" s="6">
        <f t="shared" si="3"/>
        <v>6</v>
      </c>
      <c r="AF11" t="str">
        <f>_xlfn.XLOOKUP(AG11,'Cause of Death lookup'!$C$2:$C$44,'Cause of Death lookup'!$A$2:$A$44,0)</f>
        <v>Liver disease</v>
      </c>
      <c r="AG11" s="8" t="s">
        <v>93</v>
      </c>
      <c r="AH11" s="6">
        <v>1937</v>
      </c>
      <c r="AI11" s="6">
        <f t="shared" si="4"/>
        <v>6</v>
      </c>
      <c r="AK11" t="str">
        <f>_xlfn.XLOOKUP(AL11,'Cause of Death lookup'!$C$2:$C$44,'Cause of Death lookup'!$A$2:$A$44,0)</f>
        <v>Diabetes</v>
      </c>
      <c r="AL11" s="8" t="s">
        <v>131</v>
      </c>
      <c r="AM11" s="6">
        <v>4050</v>
      </c>
      <c r="AN11" s="6">
        <f t="shared" si="5"/>
        <v>6</v>
      </c>
      <c r="AP11" t="str">
        <f>_xlfn.XLOOKUP(AQ11,'Cause of Death lookup'!$C$2:$C$44,'Cause of Death lookup'!$A$2:$A$44,0)</f>
        <v>Diabetes</v>
      </c>
      <c r="AQ11" s="8" t="s">
        <v>131</v>
      </c>
      <c r="AR11" s="6">
        <v>9411</v>
      </c>
      <c r="AS11" s="6">
        <f t="shared" si="6"/>
        <v>6</v>
      </c>
      <c r="AU11" t="str">
        <f>_xlfn.XLOOKUP(AV11,'Cause of Death lookup'!$C$2:$C$44,'Cause of Death lookup'!$A$2:$A$44,0)</f>
        <v>Accidents</v>
      </c>
      <c r="AV11" s="8" t="s">
        <v>79</v>
      </c>
      <c r="AW11" s="6">
        <v>10497</v>
      </c>
      <c r="AX11" s="6">
        <f t="shared" si="7"/>
        <v>6</v>
      </c>
      <c r="AZ11" t="str">
        <f>_xlfn.XLOOKUP(BA11,'Cause of Death lookup'!$C$2:$C$44,'Cause of Death lookup'!$A$2:$A$44,0)</f>
        <v>Diabetes</v>
      </c>
      <c r="BA11" s="8" t="s">
        <v>131</v>
      </c>
      <c r="BB11" s="6">
        <v>11549</v>
      </c>
      <c r="BC11" s="6">
        <f t="shared" si="8"/>
        <v>6</v>
      </c>
      <c r="BE11" t="str">
        <f>_xlfn.XLOOKUP(BF11,'Cause of Death lookup'!$C$2:$C$44,'Cause of Death lookup'!$A$2:$A$44,0)</f>
        <v>Flu/pneumonia</v>
      </c>
      <c r="BF11" s="8" t="s">
        <v>103</v>
      </c>
      <c r="BG11" s="6">
        <v>10227</v>
      </c>
      <c r="BH11" s="6">
        <f t="shared" si="9"/>
        <v>6</v>
      </c>
    </row>
    <row r="12" spans="1:60" x14ac:dyDescent="0.35">
      <c r="B12" t="str">
        <f>_xlfn.XLOOKUP(C12,'Cause of Death lookup'!$C$2:$C$44,'Cause of Death lookup'!$A$2:$A$44,0)</f>
        <v>Alzheimers</v>
      </c>
      <c r="C12" s="4" t="s">
        <v>224</v>
      </c>
      <c r="D12" s="6">
        <v>37952</v>
      </c>
      <c r="G12" t="str">
        <f>_xlfn.XLOOKUP(H12,'Cause of Death lookup'!$C$2:$C$44,'Cause of Death lookup'!$A$2:$A$44,0)</f>
        <v>Septicemia</v>
      </c>
      <c r="H12" s="8" t="s">
        <v>143</v>
      </c>
      <c r="I12" s="6">
        <v>85</v>
      </c>
      <c r="J12" s="6">
        <f t="shared" si="0"/>
        <v>7</v>
      </c>
      <c r="L12" t="str">
        <f>_xlfn.XLOOKUP(M12,'Cause of Death lookup'!$C$2:$C$44,'Cause of Death lookup'!$A$2:$A$44,0)</f>
        <v>Perinatal period</v>
      </c>
      <c r="M12" s="8" t="s">
        <v>85</v>
      </c>
      <c r="N12" s="6">
        <v>40</v>
      </c>
      <c r="O12" s="6">
        <f t="shared" si="10"/>
        <v>7</v>
      </c>
      <c r="P12" s="6"/>
      <c r="Q12" t="str">
        <f>_xlfn.XLOOKUP(R12,'Cause of Death lookup'!$C$2:$C$44,'Cause of Death lookup'!$A$2:$A$44,0)</f>
        <v>Chronic lower respiratory disease</v>
      </c>
      <c r="R12" s="8" t="s">
        <v>99</v>
      </c>
      <c r="S12" s="6">
        <v>70</v>
      </c>
      <c r="T12" s="6">
        <f t="shared" si="1"/>
        <v>7</v>
      </c>
      <c r="V12" t="str">
        <f>_xlfn.XLOOKUP(W12,'Cause of Death lookup'!$C$2:$C$44,'Cause of Death lookup'!$A$2:$A$44,0)</f>
        <v>Diabetes</v>
      </c>
      <c r="W12" s="8" t="s">
        <v>131</v>
      </c>
      <c r="X12" s="6">
        <v>130</v>
      </c>
      <c r="Y12" s="6">
        <f t="shared" si="2"/>
        <v>7</v>
      </c>
      <c r="Z12" s="6"/>
      <c r="AA12" t="str">
        <f>_xlfn.XLOOKUP(AB12,'Cause of Death lookup'!$C$2:$C$44,'Cause of Death lookup'!$A$2:$A$44,0)</f>
        <v>Diabetes</v>
      </c>
      <c r="AB12" s="8" t="s">
        <v>131</v>
      </c>
      <c r="AC12" s="6">
        <v>491</v>
      </c>
      <c r="AD12" s="6">
        <f t="shared" si="3"/>
        <v>7</v>
      </c>
      <c r="AF12" t="str">
        <f>_xlfn.XLOOKUP(AG12,'Cause of Death lookup'!$C$2:$C$44,'Cause of Death lookup'!$A$2:$A$44,0)</f>
        <v>Diabetes</v>
      </c>
      <c r="AG12" s="8" t="s">
        <v>131</v>
      </c>
      <c r="AH12" s="6">
        <v>1422</v>
      </c>
      <c r="AI12" s="6">
        <f t="shared" si="4"/>
        <v>7</v>
      </c>
      <c r="AK12" t="str">
        <f>_xlfn.XLOOKUP(AL12,'Cause of Death lookup'!$C$2:$C$44,'Cause of Death lookup'!$A$2:$A$44,0)</f>
        <v>Stroke</v>
      </c>
      <c r="AL12" s="8" t="s">
        <v>107</v>
      </c>
      <c r="AM12" s="6">
        <v>2945</v>
      </c>
      <c r="AN12" s="6">
        <f t="shared" si="5"/>
        <v>7</v>
      </c>
      <c r="AP12" t="str">
        <f>_xlfn.XLOOKUP(AQ12,'Cause of Death lookup'!$C$2:$C$44,'Cause of Death lookup'!$A$2:$A$44,0)</f>
        <v>Stroke</v>
      </c>
      <c r="AQ12" s="8" t="s">
        <v>107</v>
      </c>
      <c r="AR12" s="6">
        <v>7351</v>
      </c>
      <c r="AS12" s="6">
        <f t="shared" si="6"/>
        <v>7</v>
      </c>
      <c r="AU12" t="str">
        <f>_xlfn.XLOOKUP(AV12,'Cause of Death lookup'!$C$2:$C$44,'Cause of Death lookup'!$A$2:$A$44,0)</f>
        <v>Liver disease</v>
      </c>
      <c r="AV12" s="8" t="s">
        <v>93</v>
      </c>
      <c r="AW12" s="6">
        <v>6331</v>
      </c>
      <c r="AX12" s="6">
        <f t="shared" si="7"/>
        <v>7</v>
      </c>
      <c r="AZ12" t="str">
        <f>_xlfn.XLOOKUP(BA12,'Cause of Death lookup'!$C$2:$C$44,'Cause of Death lookup'!$A$2:$A$44,0)</f>
        <v>Accidents</v>
      </c>
      <c r="BA12" s="8" t="s">
        <v>79</v>
      </c>
      <c r="BB12" s="6">
        <v>9539</v>
      </c>
      <c r="BC12" s="6">
        <f t="shared" si="8"/>
        <v>7</v>
      </c>
      <c r="BE12" t="str">
        <f>_xlfn.XLOOKUP(BF12,'Cause of Death lookup'!$C$2:$C$44,'Cause of Death lookup'!$A$2:$A$44,0)</f>
        <v>Accidents</v>
      </c>
      <c r="BF12" s="8" t="s">
        <v>79</v>
      </c>
      <c r="BG12" s="6">
        <v>9898</v>
      </c>
      <c r="BH12" s="6">
        <f t="shared" si="9"/>
        <v>7</v>
      </c>
    </row>
    <row r="13" spans="1:60" x14ac:dyDescent="0.35">
      <c r="B13" t="str">
        <f>_xlfn.XLOOKUP(C13,'Cause of Death lookup'!$C$2:$C$44,'Cause of Death lookup'!$A$2:$A$44,0)</f>
        <v>Suicide</v>
      </c>
      <c r="C13" s="4" t="s">
        <v>65</v>
      </c>
      <c r="D13" s="6">
        <v>37761</v>
      </c>
      <c r="G13" t="str">
        <f>_xlfn.XLOOKUP(H13,'Cause of Death lookup'!$C$2:$C$44,'Cause of Death lookup'!$A$2:$A$44,0)</f>
        <v>Stroke</v>
      </c>
      <c r="H13" s="8" t="s">
        <v>107</v>
      </c>
      <c r="I13" s="6">
        <v>55</v>
      </c>
      <c r="J13" s="6">
        <f t="shared" si="0"/>
        <v>8</v>
      </c>
      <c r="L13" t="str">
        <f>_xlfn.XLOOKUP(M13,'Cause of Death lookup'!$C$2:$C$44,'Cause of Death lookup'!$A$2:$A$44,0)</f>
        <v>Chronic lower respiratory disease</v>
      </c>
      <c r="M13" s="8" t="s">
        <v>99</v>
      </c>
      <c r="N13" s="6">
        <v>32</v>
      </c>
      <c r="O13" s="6">
        <f t="shared" si="10"/>
        <v>8</v>
      </c>
      <c r="P13" s="6"/>
      <c r="Q13" t="str">
        <f>_xlfn.XLOOKUP(R13,'Cause of Death lookup'!$C$2:$C$44,'Cause of Death lookup'!$A$2:$A$44,0)</f>
        <v>Flu/pneumonia</v>
      </c>
      <c r="R13" s="8" t="s">
        <v>103</v>
      </c>
      <c r="S13" s="6">
        <v>55</v>
      </c>
      <c r="T13" s="6">
        <f t="shared" si="1"/>
        <v>8</v>
      </c>
      <c r="V13" t="str">
        <f>_xlfn.XLOOKUP(W13,'Cause of Death lookup'!$C$2:$C$44,'Cause of Death lookup'!$A$2:$A$44,0)</f>
        <v>Flu/pneumonia</v>
      </c>
      <c r="W13" s="8" t="s">
        <v>103</v>
      </c>
      <c r="X13" s="6">
        <v>129</v>
      </c>
      <c r="Y13" s="6">
        <f t="shared" si="2"/>
        <v>8</v>
      </c>
      <c r="Z13" s="6"/>
      <c r="AA13" t="str">
        <f>_xlfn.XLOOKUP(AB13,'Cause of Death lookup'!$C$2:$C$44,'Cause of Death lookup'!$A$2:$A$44,0)</f>
        <v>HIV/AIDS</v>
      </c>
      <c r="AB13" s="8" t="s">
        <v>282</v>
      </c>
      <c r="AC13" s="6">
        <v>391</v>
      </c>
      <c r="AD13" s="6">
        <f t="shared" si="3"/>
        <v>8</v>
      </c>
      <c r="AF13" t="str">
        <f>_xlfn.XLOOKUP(AG13,'Cause of Death lookup'!$C$2:$C$44,'Cause of Death lookup'!$A$2:$A$44,0)</f>
        <v>Stroke</v>
      </c>
      <c r="AG13" s="8" t="s">
        <v>107</v>
      </c>
      <c r="AH13" s="6">
        <v>962</v>
      </c>
      <c r="AI13" s="6">
        <f t="shared" si="4"/>
        <v>8</v>
      </c>
      <c r="AK13" t="str">
        <f>_xlfn.XLOOKUP(AL13,'Cause of Death lookup'!$C$2:$C$44,'Cause of Death lookup'!$A$2:$A$44,0)</f>
        <v>Chronic lower respiratory disease</v>
      </c>
      <c r="AL13" s="8" t="s">
        <v>99</v>
      </c>
      <c r="AM13" s="6">
        <v>1818</v>
      </c>
      <c r="AN13" s="6">
        <f t="shared" si="5"/>
        <v>8</v>
      </c>
      <c r="AP13" t="str">
        <f>_xlfn.XLOOKUP(AQ13,'Cause of Death lookup'!$C$2:$C$44,'Cause of Death lookup'!$A$2:$A$44,0)</f>
        <v>Suicide</v>
      </c>
      <c r="AQ13" s="8" t="s">
        <v>65</v>
      </c>
      <c r="AR13" s="6">
        <v>6471</v>
      </c>
      <c r="AS13" s="6">
        <f t="shared" si="6"/>
        <v>8</v>
      </c>
      <c r="AU13" t="str">
        <f>_xlfn.XLOOKUP(AV13,'Cause of Death lookup'!$C$2:$C$44,'Cause of Death lookup'!$A$2:$A$44,0)</f>
        <v>Kidney disease</v>
      </c>
      <c r="AV13" s="8" t="s">
        <v>89</v>
      </c>
      <c r="AW13" s="6">
        <v>5960</v>
      </c>
      <c r="AX13" s="6">
        <f t="shared" si="7"/>
        <v>8</v>
      </c>
      <c r="AZ13" t="str">
        <f>_xlfn.XLOOKUP(BA13,'Cause of Death lookup'!$C$2:$C$44,'Cause of Death lookup'!$A$2:$A$44,0)</f>
        <v>Parkinsons</v>
      </c>
      <c r="BA13" s="8" t="s">
        <v>226</v>
      </c>
      <c r="BB13" s="6">
        <v>8930</v>
      </c>
      <c r="BC13" s="6">
        <f t="shared" si="8"/>
        <v>8</v>
      </c>
      <c r="BE13" t="str">
        <f>_xlfn.XLOOKUP(BF13,'Cause of Death lookup'!$C$2:$C$44,'Cause of Death lookup'!$A$2:$A$44,0)</f>
        <v>Kidney disease</v>
      </c>
      <c r="BF13" s="8" t="s">
        <v>89</v>
      </c>
      <c r="BG13" s="6">
        <v>7748</v>
      </c>
      <c r="BH13" s="6">
        <f t="shared" si="9"/>
        <v>8</v>
      </c>
    </row>
    <row r="14" spans="1:60" x14ac:dyDescent="0.35">
      <c r="B14" t="str">
        <f>_xlfn.XLOOKUP(C14,'Cause of Death lookup'!$C$2:$C$44,'Cause of Death lookup'!$A$2:$A$44,0)</f>
        <v>Flu/pneumonia</v>
      </c>
      <c r="C14" s="4" t="s">
        <v>103</v>
      </c>
      <c r="D14" s="6">
        <v>28682</v>
      </c>
      <c r="G14" t="str">
        <f>_xlfn.XLOOKUP(H14,'Cause of Death lookup'!$C$2:$C$44,'Cause of Death lookup'!$A$2:$A$44,0)</f>
        <v>Kidney disease</v>
      </c>
      <c r="H14" s="8" t="s">
        <v>89</v>
      </c>
      <c r="I14" s="6">
        <v>47</v>
      </c>
      <c r="J14" s="6">
        <f t="shared" si="0"/>
        <v>9</v>
      </c>
      <c r="L14" t="str">
        <f>_xlfn.XLOOKUP(M14,'Cause of Death lookup'!$C$2:$C$44,'Cause of Death lookup'!$A$2:$A$44,0)</f>
        <v>Stroke</v>
      </c>
      <c r="M14" s="8" t="s">
        <v>107</v>
      </c>
      <c r="N14" s="6">
        <v>21</v>
      </c>
      <c r="O14" s="6">
        <f t="shared" si="10"/>
        <v>9</v>
      </c>
      <c r="P14" s="6"/>
      <c r="Q14" t="str">
        <f>_xlfn.XLOOKUP(R14,'Cause of Death lookup'!$C$2:$C$44,'Cause of Death lookup'!$A$2:$A$44,0)</f>
        <v>Stroke</v>
      </c>
      <c r="R14" s="8" t="s">
        <v>107</v>
      </c>
      <c r="S14" s="6">
        <v>51</v>
      </c>
      <c r="T14" s="6">
        <f t="shared" si="1"/>
        <v>9</v>
      </c>
      <c r="V14" t="str">
        <f>_xlfn.XLOOKUP(W14,'Cause of Death lookup'!$C$2:$C$44,'Cause of Death lookup'!$A$2:$A$44,0)</f>
        <v>Legal intervention</v>
      </c>
      <c r="W14" s="8" t="s">
        <v>300</v>
      </c>
      <c r="X14" s="6">
        <v>95</v>
      </c>
      <c r="Y14" s="6">
        <f t="shared" si="2"/>
        <v>9</v>
      </c>
      <c r="Z14" s="6"/>
      <c r="AA14" t="str">
        <f>_xlfn.XLOOKUP(AB14,'Cause of Death lookup'!$C$2:$C$44,'Cause of Death lookup'!$A$2:$A$44,0)</f>
        <v>Stroke</v>
      </c>
      <c r="AB14" s="8" t="s">
        <v>107</v>
      </c>
      <c r="AC14" s="6">
        <v>328</v>
      </c>
      <c r="AD14" s="6">
        <f t="shared" si="3"/>
        <v>9</v>
      </c>
      <c r="AF14" t="str">
        <f>_xlfn.XLOOKUP(AG14,'Cause of Death lookup'!$C$2:$C$44,'Cause of Death lookup'!$A$2:$A$44,0)</f>
        <v>Flu/pneumonia</v>
      </c>
      <c r="AG14" s="8" t="s">
        <v>103</v>
      </c>
      <c r="AH14" s="6">
        <v>508</v>
      </c>
      <c r="AI14" s="6">
        <f t="shared" si="4"/>
        <v>9</v>
      </c>
      <c r="AK14" t="str">
        <f>_xlfn.XLOOKUP(AL14,'Cause of Death lookup'!$C$2:$C$44,'Cause of Death lookup'!$A$2:$A$44,0)</f>
        <v>Homicide</v>
      </c>
      <c r="AL14" s="8" t="s">
        <v>61</v>
      </c>
      <c r="AM14" s="6">
        <v>1589</v>
      </c>
      <c r="AN14" s="6">
        <f t="shared" si="5"/>
        <v>9</v>
      </c>
      <c r="AP14" t="str">
        <f>_xlfn.XLOOKUP(AQ14,'Cause of Death lookup'!$C$2:$C$44,'Cause of Death lookup'!$A$2:$A$44,0)</f>
        <v>Kidney disease</v>
      </c>
      <c r="AQ14" s="8" t="s">
        <v>89</v>
      </c>
      <c r="AR14" s="6">
        <v>3342</v>
      </c>
      <c r="AS14" s="6">
        <f t="shared" si="6"/>
        <v>9</v>
      </c>
      <c r="AU14" t="str">
        <f>_xlfn.XLOOKUP(AV14,'Cause of Death lookup'!$C$2:$C$44,'Cause of Death lookup'!$A$2:$A$44,0)</f>
        <v>Flu/pneumonia</v>
      </c>
      <c r="AV14" s="8" t="s">
        <v>103</v>
      </c>
      <c r="AW14" s="6">
        <v>5285</v>
      </c>
      <c r="AX14" s="6">
        <f t="shared" si="7"/>
        <v>9</v>
      </c>
      <c r="AZ14" t="str">
        <f>_xlfn.XLOOKUP(BA14,'Cause of Death lookup'!$C$2:$C$44,'Cause of Death lookup'!$A$2:$A$44,0)</f>
        <v>Kidney disease</v>
      </c>
      <c r="BA14" s="8" t="s">
        <v>89</v>
      </c>
      <c r="BB14" s="6">
        <v>7593</v>
      </c>
      <c r="BC14" s="6">
        <f t="shared" si="8"/>
        <v>9</v>
      </c>
      <c r="BE14" t="str">
        <f>_xlfn.XLOOKUP(BF14,'Cause of Death lookup'!$C$2:$C$44,'Cause of Death lookup'!$A$2:$A$44,0)</f>
        <v>Parkinsons</v>
      </c>
      <c r="BF14" s="8" t="s">
        <v>226</v>
      </c>
      <c r="BG14" s="6">
        <v>7725</v>
      </c>
      <c r="BH14" s="6">
        <f t="shared" si="9"/>
        <v>9</v>
      </c>
    </row>
    <row r="15" spans="1:60" s="12" customFormat="1" x14ac:dyDescent="0.35">
      <c r="A15"/>
      <c r="B15" t="str">
        <f>_xlfn.XLOOKUP(C15,'Cause of Death lookup'!$C$2:$C$44,'Cause of Death lookup'!$A$2:$A$44,0)</f>
        <v>Liver disease</v>
      </c>
      <c r="C15" s="4" t="s">
        <v>93</v>
      </c>
      <c r="D15" s="6">
        <v>27222</v>
      </c>
      <c r="E15"/>
      <c r="F15"/>
      <c r="G15" t="str">
        <f>_xlfn.XLOOKUP(H15,'Cause of Death lookup'!$C$2:$C$44,'Cause of Death lookup'!$A$2:$A$44,0)</f>
        <v>Meningitis</v>
      </c>
      <c r="H15" s="13" t="s">
        <v>228</v>
      </c>
      <c r="I15" s="14">
        <v>36</v>
      </c>
      <c r="J15" s="14">
        <f t="shared" si="0"/>
        <v>10</v>
      </c>
      <c r="L15" t="str">
        <f>_xlfn.XLOOKUP(M15,'Cause of Death lookup'!$C$2:$C$44,'Cause of Death lookup'!$A$2:$A$44,0)</f>
        <v>Septicemia</v>
      </c>
      <c r="M15" s="13" t="s">
        <v>143</v>
      </c>
      <c r="N15" s="14">
        <v>21</v>
      </c>
      <c r="O15" s="14">
        <f t="shared" si="10"/>
        <v>9</v>
      </c>
      <c r="P15" s="14"/>
      <c r="Q15" t="str">
        <f>_xlfn.XLOOKUP(R15,'Cause of Death lookup'!$C$2:$C$44,'Cause of Death lookup'!$A$2:$A$44,0)</f>
        <v>Septicemia</v>
      </c>
      <c r="R15" s="13" t="s">
        <v>143</v>
      </c>
      <c r="S15" s="14">
        <v>36</v>
      </c>
      <c r="T15" s="14">
        <f t="shared" si="1"/>
        <v>10</v>
      </c>
      <c r="V15" t="str">
        <f>_xlfn.XLOOKUP(W15,'Cause of Death lookup'!$C$2:$C$44,'Cause of Death lookup'!$A$2:$A$44,0)</f>
        <v>Chronic lower respiratory disease</v>
      </c>
      <c r="W15" s="13" t="s">
        <v>99</v>
      </c>
      <c r="X15" s="14">
        <v>90</v>
      </c>
      <c r="Y15" s="14">
        <f t="shared" si="2"/>
        <v>10</v>
      </c>
      <c r="Z15" s="14"/>
      <c r="AA15" t="str">
        <f>_xlfn.XLOOKUP(AB15,'Cause of Death lookup'!$C$2:$C$44,'Cause of Death lookup'!$A$2:$A$44,0)</f>
        <v>Flu/pneumonia</v>
      </c>
      <c r="AB15" s="13" t="s">
        <v>103</v>
      </c>
      <c r="AC15" s="14">
        <v>270</v>
      </c>
      <c r="AD15" s="14">
        <f t="shared" si="3"/>
        <v>10</v>
      </c>
      <c r="AF15" t="str">
        <f>_xlfn.XLOOKUP(AG15,'Cause of Death lookup'!$C$2:$C$44,'Cause of Death lookup'!$A$2:$A$44,0)</f>
        <v>HIV/AIDS</v>
      </c>
      <c r="AG15" s="13" t="s">
        <v>282</v>
      </c>
      <c r="AH15" s="14">
        <v>506</v>
      </c>
      <c r="AI15" s="14">
        <f t="shared" si="4"/>
        <v>10</v>
      </c>
      <c r="AK15" t="str">
        <f>_xlfn.XLOOKUP(AL15,'Cause of Death lookup'!$C$2:$C$44,'Cause of Death lookup'!$A$2:$A$44,0)</f>
        <v>Kidney disease</v>
      </c>
      <c r="AL15" s="13" t="s">
        <v>89</v>
      </c>
      <c r="AM15" s="14">
        <v>1374</v>
      </c>
      <c r="AN15" s="14">
        <f t="shared" si="5"/>
        <v>10</v>
      </c>
      <c r="AP15" t="str">
        <f>_xlfn.XLOOKUP(AQ15,'Cause of Death lookup'!$C$2:$C$44,'Cause of Death lookup'!$A$2:$A$44,0)</f>
        <v>Flu/pneumonia</v>
      </c>
      <c r="AQ15" s="13" t="s">
        <v>103</v>
      </c>
      <c r="AR15" s="14">
        <v>3317</v>
      </c>
      <c r="AS15" s="14">
        <f t="shared" si="6"/>
        <v>10</v>
      </c>
      <c r="AU15" t="str">
        <f>_xlfn.XLOOKUP(AV15,'Cause of Death lookup'!$C$2:$C$44,'Cause of Death lookup'!$A$2:$A$44,0)</f>
        <v>Septicemia</v>
      </c>
      <c r="AV15" s="13" t="s">
        <v>143</v>
      </c>
      <c r="AW15" s="14">
        <v>4746</v>
      </c>
      <c r="AX15" s="14">
        <f t="shared" si="7"/>
        <v>10</v>
      </c>
      <c r="AZ15" t="str">
        <f>_xlfn.XLOOKUP(BA15,'Cause of Death lookup'!$C$2:$C$44,'Cause of Death lookup'!$A$2:$A$44,0)</f>
        <v>Flu/pneumonia</v>
      </c>
      <c r="BA15" s="13" t="s">
        <v>103</v>
      </c>
      <c r="BB15" s="14">
        <v>7411</v>
      </c>
      <c r="BC15" s="14">
        <f t="shared" si="8"/>
        <v>10</v>
      </c>
      <c r="BE15" t="str">
        <f>_xlfn.XLOOKUP(BF15,'Cause of Death lookup'!$C$2:$C$44,'Cause of Death lookup'!$A$2:$A$44,0)</f>
        <v>Diabetes</v>
      </c>
      <c r="BF15" s="13" t="s">
        <v>131</v>
      </c>
      <c r="BG15" s="14">
        <v>7394</v>
      </c>
      <c r="BH15" s="14">
        <f t="shared" si="9"/>
        <v>10</v>
      </c>
    </row>
    <row r="16" spans="1:60" x14ac:dyDescent="0.35">
      <c r="C16" s="4" t="s">
        <v>89</v>
      </c>
      <c r="D16" s="6">
        <v>26697</v>
      </c>
      <c r="H16" s="8" t="s">
        <v>139</v>
      </c>
      <c r="I16" s="6">
        <v>27</v>
      </c>
      <c r="J16" s="6"/>
      <c r="M16" s="8" t="s">
        <v>238</v>
      </c>
      <c r="N16" s="6">
        <v>21</v>
      </c>
      <c r="O16" s="6"/>
      <c r="P16" s="6"/>
      <c r="Q16" s="6"/>
      <c r="R16" s="8" t="s">
        <v>238</v>
      </c>
      <c r="S16" s="6">
        <v>27</v>
      </c>
      <c r="T16" s="6"/>
      <c r="W16" s="8" t="s">
        <v>107</v>
      </c>
      <c r="X16" s="6">
        <v>79</v>
      </c>
      <c r="Y16" s="14"/>
      <c r="Z16" s="6"/>
      <c r="AB16" s="8" t="s">
        <v>164</v>
      </c>
      <c r="AC16" s="6">
        <v>249</v>
      </c>
      <c r="AD16" s="6"/>
      <c r="AG16" s="8" t="s">
        <v>89</v>
      </c>
      <c r="AH16" s="6">
        <v>455</v>
      </c>
      <c r="AI16" s="14">
        <f t="shared" si="4"/>
        <v>11</v>
      </c>
      <c r="AL16" s="8" t="s">
        <v>103</v>
      </c>
      <c r="AM16" s="6">
        <v>1309</v>
      </c>
      <c r="AN16" s="14">
        <f t="shared" si="5"/>
        <v>11</v>
      </c>
      <c r="AQ16" s="8" t="s">
        <v>143</v>
      </c>
      <c r="AR16" s="6">
        <v>3201</v>
      </c>
      <c r="AS16" s="14">
        <f t="shared" si="6"/>
        <v>11</v>
      </c>
      <c r="AV16" s="8" t="s">
        <v>65</v>
      </c>
      <c r="AW16" s="6">
        <v>3963</v>
      </c>
      <c r="AX16" s="14">
        <f t="shared" si="7"/>
        <v>11</v>
      </c>
      <c r="AZ16" s="12"/>
      <c r="BA16" s="8" t="s">
        <v>143</v>
      </c>
      <c r="BB16" s="6">
        <v>5206</v>
      </c>
      <c r="BC16" s="14">
        <f t="shared" si="8"/>
        <v>11</v>
      </c>
      <c r="BF16" s="8" t="s">
        <v>212</v>
      </c>
      <c r="BG16" s="6">
        <v>4783</v>
      </c>
      <c r="BH16" s="14">
        <f t="shared" si="9"/>
        <v>11</v>
      </c>
    </row>
    <row r="17" spans="3:60" x14ac:dyDescent="0.35">
      <c r="C17" s="4" t="s">
        <v>226</v>
      </c>
      <c r="D17" s="6">
        <v>20516</v>
      </c>
      <c r="H17" s="8" t="s">
        <v>198</v>
      </c>
      <c r="I17" s="6">
        <v>20</v>
      </c>
      <c r="J17" s="6"/>
      <c r="M17" s="8" t="s">
        <v>198</v>
      </c>
      <c r="N17" s="6">
        <v>12</v>
      </c>
      <c r="O17" s="6"/>
      <c r="P17" s="6"/>
      <c r="Q17" s="6"/>
      <c r="R17" s="8" t="s">
        <v>85</v>
      </c>
      <c r="S17" s="6">
        <v>21</v>
      </c>
      <c r="T17" s="6"/>
      <c r="V17" s="6"/>
      <c r="W17" s="8" t="s">
        <v>282</v>
      </c>
      <c r="X17" s="6">
        <v>51</v>
      </c>
      <c r="Y17" s="14"/>
      <c r="Z17" s="6"/>
      <c r="AB17" s="8" t="s">
        <v>143</v>
      </c>
      <c r="AC17" s="6">
        <v>200</v>
      </c>
      <c r="AD17" s="6"/>
      <c r="AG17" s="8" t="s">
        <v>143</v>
      </c>
      <c r="AH17" s="6">
        <v>420</v>
      </c>
      <c r="AI17" s="14">
        <f t="shared" si="4"/>
        <v>12</v>
      </c>
      <c r="AL17" s="8" t="s">
        <v>143</v>
      </c>
      <c r="AM17" s="6">
        <v>1258</v>
      </c>
      <c r="AN17" s="14">
        <f t="shared" si="5"/>
        <v>12</v>
      </c>
      <c r="AQ17" s="8" t="s">
        <v>212</v>
      </c>
      <c r="AR17" s="6">
        <v>2641</v>
      </c>
      <c r="AS17" s="14">
        <f t="shared" si="6"/>
        <v>12</v>
      </c>
      <c r="AV17" s="8" t="s">
        <v>212</v>
      </c>
      <c r="AW17" s="6">
        <v>3437</v>
      </c>
      <c r="AX17" s="14">
        <f t="shared" si="7"/>
        <v>12</v>
      </c>
      <c r="BA17" s="8" t="s">
        <v>212</v>
      </c>
      <c r="BB17" s="6">
        <v>3883</v>
      </c>
      <c r="BC17" s="14">
        <f t="shared" si="8"/>
        <v>12</v>
      </c>
      <c r="BF17" s="8" t="s">
        <v>95</v>
      </c>
      <c r="BG17" s="6">
        <v>4604</v>
      </c>
      <c r="BH17" s="14">
        <f t="shared" si="9"/>
        <v>12</v>
      </c>
    </row>
    <row r="18" spans="3:60" x14ac:dyDescent="0.35">
      <c r="C18" s="4" t="s">
        <v>143</v>
      </c>
      <c r="D18" s="6">
        <v>19818</v>
      </c>
      <c r="H18" s="8" t="s">
        <v>238</v>
      </c>
      <c r="I18" s="6">
        <v>16</v>
      </c>
      <c r="J18" s="6"/>
      <c r="M18" s="8" t="s">
        <v>147</v>
      </c>
      <c r="N18" s="6">
        <v>11</v>
      </c>
      <c r="O18" s="6"/>
      <c r="P18" s="6"/>
      <c r="Q18" s="6"/>
      <c r="R18" s="8" t="s">
        <v>147</v>
      </c>
      <c r="S18" s="6">
        <v>15</v>
      </c>
      <c r="T18" s="6"/>
      <c r="W18" s="8" t="s">
        <v>238</v>
      </c>
      <c r="X18" s="6">
        <v>51</v>
      </c>
      <c r="Y18" s="14"/>
      <c r="Z18" s="6"/>
      <c r="AB18" s="8" t="s">
        <v>300</v>
      </c>
      <c r="AC18" s="6">
        <v>173</v>
      </c>
      <c r="AD18" s="6"/>
      <c r="AG18" s="8" t="s">
        <v>99</v>
      </c>
      <c r="AH18" s="6">
        <v>313</v>
      </c>
      <c r="AI18" s="14">
        <f t="shared" si="4"/>
        <v>13</v>
      </c>
      <c r="AL18" s="8" t="s">
        <v>282</v>
      </c>
      <c r="AM18" s="6">
        <v>1075</v>
      </c>
      <c r="AN18" s="14">
        <f t="shared" si="5"/>
        <v>13</v>
      </c>
      <c r="AQ18" s="8" t="s">
        <v>284</v>
      </c>
      <c r="AR18" s="6">
        <v>1446</v>
      </c>
      <c r="AS18" s="14">
        <f t="shared" si="6"/>
        <v>13</v>
      </c>
      <c r="AV18" s="8" t="s">
        <v>226</v>
      </c>
      <c r="AW18" s="6">
        <v>3288</v>
      </c>
      <c r="AX18" s="14">
        <f t="shared" si="7"/>
        <v>13</v>
      </c>
      <c r="BA18" s="8" t="s">
        <v>95</v>
      </c>
      <c r="BB18" s="6">
        <v>2947</v>
      </c>
      <c r="BC18" s="14">
        <f t="shared" si="8"/>
        <v>13</v>
      </c>
      <c r="BF18" s="8" t="s">
        <v>143</v>
      </c>
      <c r="BG18" s="6">
        <v>4596</v>
      </c>
      <c r="BH18" s="14">
        <f t="shared" si="9"/>
        <v>13</v>
      </c>
    </row>
    <row r="19" spans="3:60" x14ac:dyDescent="0.35">
      <c r="C19" s="4" t="s">
        <v>212</v>
      </c>
      <c r="D19" s="6">
        <v>16130</v>
      </c>
      <c r="H19" s="8" t="s">
        <v>99</v>
      </c>
      <c r="I19" s="6">
        <v>10</v>
      </c>
      <c r="J19" s="6"/>
      <c r="M19" s="8" t="s">
        <v>236</v>
      </c>
      <c r="N19" s="6">
        <v>10</v>
      </c>
      <c r="O19" s="6"/>
      <c r="P19" s="6"/>
      <c r="Q19" s="6"/>
      <c r="R19" s="8" t="s">
        <v>236</v>
      </c>
      <c r="S19" s="6">
        <v>13</v>
      </c>
      <c r="T19" s="6"/>
      <c r="W19" s="8" t="s">
        <v>143</v>
      </c>
      <c r="X19" s="6">
        <v>49</v>
      </c>
      <c r="Y19" s="6"/>
      <c r="Z19" s="6"/>
      <c r="AB19" s="8" t="s">
        <v>99</v>
      </c>
      <c r="AC19" s="6">
        <v>166</v>
      </c>
      <c r="AD19" s="6"/>
      <c r="AG19" s="8" t="s">
        <v>212</v>
      </c>
      <c r="AH19" s="6">
        <v>305</v>
      </c>
      <c r="AI19" s="14">
        <f t="shared" si="4"/>
        <v>14</v>
      </c>
      <c r="AL19" s="8" t="s">
        <v>212</v>
      </c>
      <c r="AM19" s="6">
        <v>1009</v>
      </c>
      <c r="AN19" s="14">
        <f t="shared" si="5"/>
        <v>14</v>
      </c>
      <c r="AQ19" s="8" t="s">
        <v>282</v>
      </c>
      <c r="AR19" s="6">
        <v>1246</v>
      </c>
      <c r="AS19" s="14">
        <f t="shared" si="6"/>
        <v>14</v>
      </c>
      <c r="AV19" s="8" t="s">
        <v>224</v>
      </c>
      <c r="AW19" s="6">
        <v>3183</v>
      </c>
      <c r="AX19" s="14">
        <f t="shared" si="7"/>
        <v>14</v>
      </c>
      <c r="BA19" s="8" t="s">
        <v>93</v>
      </c>
      <c r="BB19" s="6">
        <v>2789</v>
      </c>
      <c r="BC19" s="14">
        <f t="shared" si="8"/>
        <v>14</v>
      </c>
      <c r="BF19" s="8" t="s">
        <v>238</v>
      </c>
      <c r="BG19" s="6">
        <v>2377</v>
      </c>
      <c r="BH19" s="14">
        <f t="shared" si="9"/>
        <v>14</v>
      </c>
    </row>
    <row r="20" spans="3:60" x14ac:dyDescent="0.35">
      <c r="C20" s="4" t="s">
        <v>61</v>
      </c>
      <c r="D20" s="6">
        <v>14823</v>
      </c>
      <c r="H20" s="8"/>
      <c r="I20" s="6"/>
      <c r="J20" s="6"/>
      <c r="M20" s="8"/>
      <c r="N20" s="6"/>
      <c r="O20" s="6"/>
      <c r="P20" s="6"/>
      <c r="Q20" s="6"/>
      <c r="R20" s="8" t="s">
        <v>131</v>
      </c>
      <c r="S20" s="6">
        <v>13</v>
      </c>
      <c r="T20" s="6"/>
      <c r="W20" s="8" t="s">
        <v>236</v>
      </c>
      <c r="X20" s="6">
        <v>35</v>
      </c>
      <c r="Y20" s="6"/>
      <c r="Z20" s="6"/>
      <c r="AB20" s="8" t="s">
        <v>89</v>
      </c>
      <c r="AC20" s="6">
        <v>148</v>
      </c>
      <c r="AD20" s="6"/>
      <c r="AG20" s="8" t="s">
        <v>206</v>
      </c>
      <c r="AH20" s="6">
        <v>262</v>
      </c>
      <c r="AI20" s="14">
        <f t="shared" si="4"/>
        <v>15</v>
      </c>
      <c r="AL20" s="8" t="s">
        <v>206</v>
      </c>
      <c r="AM20" s="6">
        <v>474</v>
      </c>
      <c r="AN20" s="6"/>
      <c r="AQ20" s="8" t="s">
        <v>61</v>
      </c>
      <c r="AR20" s="6">
        <v>1104</v>
      </c>
      <c r="AS20" s="14">
        <f t="shared" si="6"/>
        <v>15</v>
      </c>
      <c r="AV20" s="8" t="s">
        <v>238</v>
      </c>
      <c r="AW20" s="6">
        <v>1882</v>
      </c>
      <c r="AX20" s="14">
        <f t="shared" si="7"/>
        <v>15</v>
      </c>
      <c r="BA20" s="8" t="s">
        <v>238</v>
      </c>
      <c r="BB20" s="6">
        <v>2700</v>
      </c>
      <c r="BC20" s="14">
        <f t="shared" si="8"/>
        <v>15</v>
      </c>
      <c r="BF20" s="8" t="s">
        <v>234</v>
      </c>
      <c r="BG20" s="6">
        <v>1669</v>
      </c>
      <c r="BH20" s="6"/>
    </row>
    <row r="21" spans="3:60" x14ac:dyDescent="0.35">
      <c r="C21" s="4" t="s">
        <v>95</v>
      </c>
      <c r="D21" s="6">
        <v>10848</v>
      </c>
      <c r="H21" s="8"/>
      <c r="I21" s="6"/>
      <c r="J21" s="6"/>
      <c r="M21" s="8"/>
      <c r="N21" s="6"/>
      <c r="O21" s="6"/>
      <c r="P21" s="6"/>
      <c r="Q21" s="6"/>
      <c r="R21" s="8"/>
      <c r="S21" s="6"/>
      <c r="T21" s="6"/>
      <c r="W21" s="8" t="s">
        <v>95</v>
      </c>
      <c r="X21" s="6">
        <v>32</v>
      </c>
      <c r="Y21" s="6"/>
      <c r="Z21" s="6"/>
      <c r="AB21" s="8" t="s">
        <v>206</v>
      </c>
      <c r="AC21" s="6">
        <v>86</v>
      </c>
      <c r="AD21" s="6"/>
      <c r="AG21" s="8" t="s">
        <v>164</v>
      </c>
      <c r="AH21" s="6">
        <v>227</v>
      </c>
      <c r="AI21" s="6"/>
      <c r="AL21" s="8" t="s">
        <v>284</v>
      </c>
      <c r="AM21" s="6">
        <v>460</v>
      </c>
      <c r="AN21" s="6"/>
      <c r="AQ21" s="8" t="s">
        <v>206</v>
      </c>
      <c r="AR21" s="6">
        <v>1074</v>
      </c>
      <c r="AS21" s="14">
        <f t="shared" si="6"/>
        <v>16</v>
      </c>
      <c r="AV21" s="8" t="s">
        <v>95</v>
      </c>
      <c r="AW21" s="6">
        <v>1837</v>
      </c>
      <c r="AX21" s="14">
        <f t="shared" si="7"/>
        <v>16</v>
      </c>
      <c r="BA21" s="8" t="s">
        <v>65</v>
      </c>
      <c r="BB21" s="6">
        <v>2516</v>
      </c>
      <c r="BC21" s="14">
        <f t="shared" si="8"/>
        <v>16</v>
      </c>
      <c r="BF21" s="8" t="s">
        <v>65</v>
      </c>
      <c r="BG21" s="6">
        <v>1097</v>
      </c>
      <c r="BH21" s="6"/>
    </row>
    <row r="22" spans="3:60" x14ac:dyDescent="0.35">
      <c r="C22" s="4" t="s">
        <v>238</v>
      </c>
      <c r="D22" s="6">
        <v>8377</v>
      </c>
      <c r="H22" s="8"/>
      <c r="I22" s="6"/>
      <c r="J22" s="6"/>
      <c r="M22" s="8"/>
      <c r="N22" s="6"/>
      <c r="O22" s="6"/>
      <c r="P22" s="6"/>
      <c r="Q22" s="6"/>
      <c r="R22" s="8"/>
      <c r="S22" s="6"/>
      <c r="T22" s="6"/>
      <c r="W22" s="8" t="s">
        <v>89</v>
      </c>
      <c r="X22" s="6">
        <v>30</v>
      </c>
      <c r="Y22" s="6"/>
      <c r="Z22" s="6"/>
      <c r="AB22" s="8" t="s">
        <v>236</v>
      </c>
      <c r="AC22" s="6">
        <v>84</v>
      </c>
      <c r="AD22" s="6"/>
      <c r="AG22" s="8" t="s">
        <v>300</v>
      </c>
      <c r="AH22" s="6">
        <v>159</v>
      </c>
      <c r="AI22" s="6"/>
      <c r="AL22" s="8" t="s">
        <v>164</v>
      </c>
      <c r="AM22" s="6">
        <v>395</v>
      </c>
      <c r="AN22" s="6"/>
      <c r="AQ22" s="8" t="s">
        <v>95</v>
      </c>
      <c r="AR22" s="6">
        <v>972</v>
      </c>
      <c r="AS22" s="14">
        <f t="shared" si="6"/>
        <v>17</v>
      </c>
      <c r="AV22" s="8" t="s">
        <v>206</v>
      </c>
      <c r="AW22" s="6">
        <v>1396</v>
      </c>
      <c r="AX22" s="14">
        <f t="shared" si="7"/>
        <v>17</v>
      </c>
      <c r="BA22" s="8" t="s">
        <v>206</v>
      </c>
      <c r="BB22" s="6">
        <v>1417</v>
      </c>
      <c r="BC22" s="14">
        <f t="shared" si="8"/>
        <v>17</v>
      </c>
      <c r="BF22" s="8" t="s">
        <v>206</v>
      </c>
      <c r="BG22" s="6">
        <v>1036</v>
      </c>
      <c r="BH22" s="6"/>
    </row>
    <row r="23" spans="3:60" x14ac:dyDescent="0.35">
      <c r="C23" s="4" t="s">
        <v>85</v>
      </c>
      <c r="D23" s="6">
        <v>6063</v>
      </c>
      <c r="H23" s="8"/>
      <c r="I23" s="6"/>
      <c r="J23" s="6"/>
      <c r="M23" s="8"/>
      <c r="N23" s="6"/>
      <c r="O23" s="6"/>
      <c r="P23" s="6"/>
      <c r="Q23" s="6"/>
      <c r="R23" s="8"/>
      <c r="S23" s="6"/>
      <c r="T23" s="6"/>
      <c r="W23" s="8" t="s">
        <v>93</v>
      </c>
      <c r="X23" s="6">
        <v>24</v>
      </c>
      <c r="Y23" s="6"/>
      <c r="Z23" s="6"/>
      <c r="AB23" s="8" t="s">
        <v>212</v>
      </c>
      <c r="AC23" s="6">
        <v>72</v>
      </c>
      <c r="AD23" s="6"/>
      <c r="AG23" s="8" t="s">
        <v>284</v>
      </c>
      <c r="AH23" s="6">
        <v>118</v>
      </c>
      <c r="AI23" s="6"/>
      <c r="AL23" s="8" t="s">
        <v>95</v>
      </c>
      <c r="AM23" s="6">
        <v>298</v>
      </c>
      <c r="AN23" s="6"/>
      <c r="AQ23" s="8" t="s">
        <v>238</v>
      </c>
      <c r="AR23" s="6">
        <v>848</v>
      </c>
      <c r="AS23" s="14">
        <f t="shared" si="6"/>
        <v>18</v>
      </c>
      <c r="AV23" s="8" t="s">
        <v>284</v>
      </c>
      <c r="AW23" s="6">
        <v>843</v>
      </c>
      <c r="AX23" s="14">
        <f t="shared" si="7"/>
        <v>18</v>
      </c>
      <c r="BA23" s="8" t="s">
        <v>234</v>
      </c>
      <c r="BB23" s="6">
        <v>968</v>
      </c>
      <c r="BC23" s="6"/>
      <c r="BF23" s="8" t="s">
        <v>210</v>
      </c>
      <c r="BG23" s="6">
        <v>885</v>
      </c>
      <c r="BH23" s="6"/>
    </row>
    <row r="24" spans="3:60" x14ac:dyDescent="0.35">
      <c r="C24" s="4" t="s">
        <v>206</v>
      </c>
      <c r="D24" s="6">
        <v>5768</v>
      </c>
      <c r="W24" t="s">
        <v>206</v>
      </c>
      <c r="X24">
        <v>23</v>
      </c>
      <c r="AB24" t="s">
        <v>238</v>
      </c>
      <c r="AC24">
        <v>70</v>
      </c>
      <c r="AG24" s="8" t="s">
        <v>95</v>
      </c>
      <c r="AH24" s="6">
        <v>110</v>
      </c>
      <c r="AL24" s="8" t="s">
        <v>238</v>
      </c>
      <c r="AM24" s="6">
        <v>277</v>
      </c>
      <c r="AQ24" s="8" t="s">
        <v>164</v>
      </c>
      <c r="AR24" s="6">
        <v>618</v>
      </c>
      <c r="AV24" s="8" t="s">
        <v>147</v>
      </c>
      <c r="AW24" s="6">
        <v>658</v>
      </c>
      <c r="BA24" s="8" t="s">
        <v>145</v>
      </c>
      <c r="BB24" s="6">
        <v>659</v>
      </c>
      <c r="BF24" s="8" t="s">
        <v>93</v>
      </c>
      <c r="BG24" s="6">
        <v>801</v>
      </c>
    </row>
    <row r="25" spans="3:60" x14ac:dyDescent="0.35">
      <c r="C25" s="4" t="s">
        <v>164</v>
      </c>
      <c r="D25" s="6">
        <v>5097</v>
      </c>
      <c r="W25" t="s">
        <v>147</v>
      </c>
      <c r="X25">
        <v>21</v>
      </c>
      <c r="AB25" t="s">
        <v>95</v>
      </c>
      <c r="AC25">
        <v>48</v>
      </c>
      <c r="AG25" s="8" t="s">
        <v>238</v>
      </c>
      <c r="AH25" s="6">
        <v>108</v>
      </c>
      <c r="AL25" s="8" t="s">
        <v>147</v>
      </c>
      <c r="AM25" s="6">
        <v>196</v>
      </c>
      <c r="AQ25" s="8" t="s">
        <v>224</v>
      </c>
      <c r="AR25" s="6">
        <v>544</v>
      </c>
      <c r="AV25" s="8" t="s">
        <v>282</v>
      </c>
      <c r="AW25" s="6">
        <v>563</v>
      </c>
      <c r="BA25" s="8" t="s">
        <v>147</v>
      </c>
      <c r="BB25" s="6">
        <v>633</v>
      </c>
      <c r="BF25" s="8" t="s">
        <v>236</v>
      </c>
      <c r="BG25" s="6">
        <v>731</v>
      </c>
    </row>
    <row r="26" spans="3:60" x14ac:dyDescent="0.35">
      <c r="C26" s="4" t="s">
        <v>282</v>
      </c>
      <c r="D26" s="6">
        <v>4029</v>
      </c>
      <c r="W26" t="s">
        <v>234</v>
      </c>
      <c r="X26">
        <v>10</v>
      </c>
      <c r="AB26" t="s">
        <v>147</v>
      </c>
      <c r="AC26">
        <v>40</v>
      </c>
      <c r="AG26" s="8" t="s">
        <v>147</v>
      </c>
      <c r="AH26" s="6">
        <v>89</v>
      </c>
      <c r="AL26" s="8" t="s">
        <v>184</v>
      </c>
      <c r="AM26" s="6">
        <v>150</v>
      </c>
      <c r="AQ26" s="8" t="s">
        <v>226</v>
      </c>
      <c r="AR26" s="6">
        <v>507</v>
      </c>
      <c r="AV26" s="8" t="s">
        <v>234</v>
      </c>
      <c r="AW26" s="6">
        <v>556</v>
      </c>
      <c r="BA26" s="8" t="s">
        <v>210</v>
      </c>
      <c r="BB26" s="6">
        <v>562</v>
      </c>
      <c r="BF26" s="8" t="s">
        <v>176</v>
      </c>
      <c r="BG26" s="6">
        <v>625</v>
      </c>
    </row>
    <row r="27" spans="3:60" x14ac:dyDescent="0.35">
      <c r="C27" s="4" t="s">
        <v>234</v>
      </c>
      <c r="D27" s="6">
        <v>3612</v>
      </c>
      <c r="AB27" t="s">
        <v>284</v>
      </c>
      <c r="AC27">
        <v>26</v>
      </c>
      <c r="AG27" t="s">
        <v>236</v>
      </c>
      <c r="AH27">
        <v>86</v>
      </c>
      <c r="AL27" t="s">
        <v>236</v>
      </c>
      <c r="AM27">
        <v>148</v>
      </c>
      <c r="AQ27" s="8" t="s">
        <v>147</v>
      </c>
      <c r="AR27" s="6">
        <v>435</v>
      </c>
      <c r="AV27" t="s">
        <v>145</v>
      </c>
      <c r="AW27">
        <v>467</v>
      </c>
      <c r="BA27" t="s">
        <v>176</v>
      </c>
      <c r="BB27">
        <v>550</v>
      </c>
      <c r="BF27" s="8" t="s">
        <v>145</v>
      </c>
      <c r="BG27" s="6">
        <v>607</v>
      </c>
    </row>
    <row r="28" spans="3:60" x14ac:dyDescent="0.35">
      <c r="C28" s="4" t="s">
        <v>284</v>
      </c>
      <c r="D28" s="6">
        <v>3136</v>
      </c>
      <c r="AB28" t="s">
        <v>228</v>
      </c>
      <c r="AC28">
        <v>23</v>
      </c>
      <c r="AG28" t="s">
        <v>184</v>
      </c>
      <c r="AH28">
        <v>60</v>
      </c>
      <c r="AL28" t="s">
        <v>234</v>
      </c>
      <c r="AM28">
        <v>97</v>
      </c>
      <c r="AQ28" s="8" t="s">
        <v>184</v>
      </c>
      <c r="AR28" s="6">
        <v>353</v>
      </c>
      <c r="AV28" t="s">
        <v>61</v>
      </c>
      <c r="AW28">
        <v>453</v>
      </c>
      <c r="BA28" t="s">
        <v>236</v>
      </c>
      <c r="BB28">
        <v>523</v>
      </c>
      <c r="BF28" s="8" t="s">
        <v>184</v>
      </c>
      <c r="BG28" s="6">
        <v>358</v>
      </c>
    </row>
    <row r="29" spans="3:60" x14ac:dyDescent="0.35">
      <c r="C29" s="4" t="s">
        <v>147</v>
      </c>
      <c r="D29" s="6">
        <v>2448</v>
      </c>
      <c r="AB29" t="s">
        <v>234</v>
      </c>
      <c r="AC29">
        <v>20</v>
      </c>
      <c r="AG29" t="s">
        <v>234</v>
      </c>
      <c r="AH29">
        <v>29</v>
      </c>
      <c r="AL29" t="s">
        <v>145</v>
      </c>
      <c r="AM29">
        <v>74</v>
      </c>
      <c r="AQ29" t="s">
        <v>234</v>
      </c>
      <c r="AR29">
        <v>263</v>
      </c>
      <c r="AV29" t="s">
        <v>236</v>
      </c>
      <c r="AW29">
        <v>421</v>
      </c>
      <c r="BA29" t="s">
        <v>184</v>
      </c>
      <c r="BB29">
        <v>426</v>
      </c>
      <c r="BF29" s="4" t="s">
        <v>147</v>
      </c>
      <c r="BG29" s="6">
        <v>350</v>
      </c>
    </row>
    <row r="30" spans="3:60" x14ac:dyDescent="0.35">
      <c r="C30" s="4" t="s">
        <v>236</v>
      </c>
      <c r="D30" s="6">
        <v>2275</v>
      </c>
      <c r="AB30" t="s">
        <v>184</v>
      </c>
      <c r="AC30">
        <v>16</v>
      </c>
      <c r="AG30" t="s">
        <v>176</v>
      </c>
      <c r="AH30">
        <v>22</v>
      </c>
      <c r="AL30" t="s">
        <v>300</v>
      </c>
      <c r="AM30">
        <v>71</v>
      </c>
      <c r="AQ30" t="s">
        <v>145</v>
      </c>
      <c r="AR30">
        <v>243</v>
      </c>
      <c r="AV30" t="s">
        <v>210</v>
      </c>
      <c r="AW30">
        <v>377</v>
      </c>
      <c r="BA30" t="s">
        <v>188</v>
      </c>
      <c r="BB30">
        <v>229</v>
      </c>
      <c r="BF30" s="8" t="s">
        <v>168</v>
      </c>
      <c r="BG30" s="6">
        <v>328</v>
      </c>
    </row>
    <row r="31" spans="3:60" x14ac:dyDescent="0.35">
      <c r="C31" s="4" t="s">
        <v>210</v>
      </c>
      <c r="D31" s="6">
        <v>2114</v>
      </c>
      <c r="AG31" t="s">
        <v>180</v>
      </c>
      <c r="AH31">
        <v>21</v>
      </c>
      <c r="AL31" t="s">
        <v>176</v>
      </c>
      <c r="AM31">
        <v>66</v>
      </c>
      <c r="AQ31" t="s">
        <v>210</v>
      </c>
      <c r="AR31">
        <v>225</v>
      </c>
      <c r="AV31" t="s">
        <v>184</v>
      </c>
      <c r="AW31">
        <v>375</v>
      </c>
      <c r="BA31" t="s">
        <v>180</v>
      </c>
      <c r="BB31">
        <v>229</v>
      </c>
      <c r="BF31" s="8" t="s">
        <v>180</v>
      </c>
      <c r="BG31" s="6">
        <v>298</v>
      </c>
    </row>
    <row r="32" spans="3:60" x14ac:dyDescent="0.35">
      <c r="C32" s="4" t="s">
        <v>145</v>
      </c>
      <c r="D32" s="6">
        <v>2067</v>
      </c>
      <c r="AG32" t="s">
        <v>294</v>
      </c>
      <c r="AH32">
        <v>18</v>
      </c>
      <c r="AL32" t="s">
        <v>180</v>
      </c>
      <c r="AM32">
        <v>56</v>
      </c>
      <c r="AQ32" t="s">
        <v>236</v>
      </c>
      <c r="AR32">
        <v>224</v>
      </c>
      <c r="AV32" t="s">
        <v>176</v>
      </c>
      <c r="AW32">
        <v>368</v>
      </c>
      <c r="BA32" t="s">
        <v>284</v>
      </c>
      <c r="BB32">
        <v>186</v>
      </c>
      <c r="BF32" s="8" t="s">
        <v>188</v>
      </c>
      <c r="BG32" s="6">
        <v>223</v>
      </c>
    </row>
    <row r="33" spans="3:59" x14ac:dyDescent="0.35">
      <c r="C33" s="4" t="s">
        <v>176</v>
      </c>
      <c r="D33" s="6">
        <v>1824</v>
      </c>
      <c r="AG33" t="s">
        <v>228</v>
      </c>
      <c r="AH33">
        <v>18</v>
      </c>
      <c r="AL33" t="s">
        <v>226</v>
      </c>
      <c r="AM33">
        <v>53</v>
      </c>
      <c r="AQ33" t="s">
        <v>176</v>
      </c>
      <c r="AR33">
        <v>193</v>
      </c>
      <c r="AV33" t="s">
        <v>164</v>
      </c>
      <c r="AW33">
        <v>343</v>
      </c>
      <c r="BA33" t="s">
        <v>164</v>
      </c>
      <c r="BB33">
        <v>180</v>
      </c>
      <c r="BF33" s="8" t="s">
        <v>164</v>
      </c>
      <c r="BG33" s="6">
        <v>115</v>
      </c>
    </row>
    <row r="34" spans="3:59" x14ac:dyDescent="0.35">
      <c r="C34" s="4" t="s">
        <v>184</v>
      </c>
      <c r="D34" s="6">
        <v>1738</v>
      </c>
      <c r="AG34" t="s">
        <v>145</v>
      </c>
      <c r="AH34">
        <v>17</v>
      </c>
      <c r="AL34" t="s">
        <v>228</v>
      </c>
      <c r="AM34">
        <v>52</v>
      </c>
      <c r="AQ34" t="s">
        <v>180</v>
      </c>
      <c r="AR34">
        <v>114</v>
      </c>
      <c r="AV34" t="s">
        <v>180</v>
      </c>
      <c r="AW34">
        <v>211</v>
      </c>
      <c r="BA34" t="s">
        <v>282</v>
      </c>
      <c r="BB34">
        <v>175</v>
      </c>
      <c r="BF34" s="8" t="s">
        <v>170</v>
      </c>
      <c r="BG34" s="6">
        <v>76</v>
      </c>
    </row>
    <row r="35" spans="3:59" x14ac:dyDescent="0.35">
      <c r="C35" s="4" t="s">
        <v>180</v>
      </c>
      <c r="D35" s="6">
        <v>929</v>
      </c>
      <c r="AG35" t="s">
        <v>182</v>
      </c>
      <c r="AH35">
        <v>16</v>
      </c>
      <c r="AL35" t="s">
        <v>210</v>
      </c>
      <c r="AM35">
        <v>51</v>
      </c>
      <c r="AQ35" t="s">
        <v>228</v>
      </c>
      <c r="AR35">
        <v>84</v>
      </c>
      <c r="AV35" t="s">
        <v>188</v>
      </c>
      <c r="AW35">
        <v>129</v>
      </c>
      <c r="BA35" t="s">
        <v>61</v>
      </c>
      <c r="BB35">
        <v>153</v>
      </c>
      <c r="BF35" s="8" t="s">
        <v>61</v>
      </c>
      <c r="BG35" s="6">
        <v>60</v>
      </c>
    </row>
    <row r="36" spans="3:59" x14ac:dyDescent="0.35">
      <c r="C36" s="4" t="s">
        <v>188</v>
      </c>
      <c r="D36" s="6">
        <v>616</v>
      </c>
      <c r="AG36" t="s">
        <v>210</v>
      </c>
      <c r="AH36">
        <v>14</v>
      </c>
      <c r="AL36" t="s">
        <v>224</v>
      </c>
      <c r="AM36">
        <v>49</v>
      </c>
      <c r="AQ36" t="s">
        <v>294</v>
      </c>
      <c r="AR36">
        <v>70</v>
      </c>
      <c r="AV36" t="s">
        <v>294</v>
      </c>
      <c r="AW36">
        <v>72</v>
      </c>
      <c r="BA36" t="s">
        <v>168</v>
      </c>
      <c r="BB36">
        <v>152</v>
      </c>
      <c r="BF36" s="8" t="s">
        <v>294</v>
      </c>
      <c r="BG36" s="6">
        <v>58</v>
      </c>
    </row>
    <row r="37" spans="3:59" x14ac:dyDescent="0.35">
      <c r="C37" s="4" t="s">
        <v>300</v>
      </c>
      <c r="D37" s="6">
        <v>587</v>
      </c>
      <c r="AG37" t="s">
        <v>226</v>
      </c>
      <c r="AH37">
        <v>13</v>
      </c>
      <c r="AL37" t="s">
        <v>294</v>
      </c>
      <c r="AM37">
        <v>44</v>
      </c>
      <c r="AQ37" t="s">
        <v>300</v>
      </c>
      <c r="AR37">
        <v>67</v>
      </c>
      <c r="AV37" t="s">
        <v>168</v>
      </c>
      <c r="AW37">
        <v>67</v>
      </c>
      <c r="BA37" t="s">
        <v>170</v>
      </c>
      <c r="BB37">
        <v>91</v>
      </c>
      <c r="BF37" s="8" t="s">
        <v>284</v>
      </c>
      <c r="BG37" s="6">
        <v>57</v>
      </c>
    </row>
    <row r="38" spans="3:59" x14ac:dyDescent="0.35">
      <c r="C38" s="4" t="s">
        <v>168</v>
      </c>
      <c r="D38" s="6">
        <v>574</v>
      </c>
      <c r="AL38" t="s">
        <v>170</v>
      </c>
      <c r="AM38">
        <v>21</v>
      </c>
      <c r="AQ38" t="s">
        <v>170</v>
      </c>
      <c r="AR38">
        <v>42</v>
      </c>
      <c r="AV38" t="s">
        <v>170</v>
      </c>
      <c r="AW38">
        <v>57</v>
      </c>
      <c r="BA38" t="s">
        <v>294</v>
      </c>
      <c r="BB38">
        <v>84</v>
      </c>
      <c r="BF38" s="8" t="s">
        <v>182</v>
      </c>
      <c r="BG38" s="6">
        <v>49</v>
      </c>
    </row>
    <row r="39" spans="3:59" x14ac:dyDescent="0.35">
      <c r="C39" s="4" t="s">
        <v>294</v>
      </c>
      <c r="D39" s="6">
        <v>346</v>
      </c>
      <c r="AL39" t="s">
        <v>182</v>
      </c>
      <c r="AM39">
        <v>17</v>
      </c>
      <c r="AQ39" t="s">
        <v>188</v>
      </c>
      <c r="AR39">
        <v>35</v>
      </c>
      <c r="AV39" t="s">
        <v>228</v>
      </c>
      <c r="AW39">
        <v>49</v>
      </c>
      <c r="BA39" t="s">
        <v>228</v>
      </c>
      <c r="BB39">
        <v>50</v>
      </c>
      <c r="BF39" s="8" t="s">
        <v>228</v>
      </c>
      <c r="BG39" s="6">
        <v>31</v>
      </c>
    </row>
    <row r="40" spans="3:59" x14ac:dyDescent="0.35">
      <c r="C40" s="4" t="s">
        <v>228</v>
      </c>
      <c r="D40" s="6">
        <v>343</v>
      </c>
      <c r="AQ40" t="s">
        <v>182</v>
      </c>
      <c r="AR40">
        <v>28</v>
      </c>
      <c r="AV40" t="s">
        <v>182</v>
      </c>
      <c r="AW40">
        <v>45</v>
      </c>
      <c r="BA40" t="s">
        <v>182</v>
      </c>
      <c r="BB40">
        <v>40</v>
      </c>
      <c r="BF40" s="8" t="s">
        <v>198</v>
      </c>
      <c r="BG40" s="6">
        <v>25</v>
      </c>
    </row>
    <row r="41" spans="3:59" x14ac:dyDescent="0.35">
      <c r="C41" s="4" t="s">
        <v>170</v>
      </c>
      <c r="D41" s="6">
        <v>287</v>
      </c>
      <c r="AQ41" t="s">
        <v>168</v>
      </c>
      <c r="AR41">
        <v>27</v>
      </c>
      <c r="AV41" t="s">
        <v>300</v>
      </c>
      <c r="AW41">
        <v>22</v>
      </c>
      <c r="BA41" t="s">
        <v>198</v>
      </c>
      <c r="BB41">
        <v>12</v>
      </c>
      <c r="BF41" s="8" t="s">
        <v>282</v>
      </c>
      <c r="BG41" s="6">
        <v>22</v>
      </c>
    </row>
    <row r="42" spans="3:59" x14ac:dyDescent="0.35">
      <c r="C42" s="4" t="s">
        <v>182</v>
      </c>
      <c r="D42" s="6">
        <v>195</v>
      </c>
      <c r="AQ42" t="s">
        <v>198</v>
      </c>
      <c r="AR42">
        <v>12</v>
      </c>
      <c r="AV42" t="s">
        <v>198</v>
      </c>
      <c r="AW42">
        <v>12</v>
      </c>
      <c r="BF42" s="8"/>
      <c r="BG42" s="6"/>
    </row>
    <row r="43" spans="3:59" x14ac:dyDescent="0.35">
      <c r="C43" s="4" t="s">
        <v>198</v>
      </c>
      <c r="D43" s="6">
        <v>93</v>
      </c>
      <c r="BF43" s="8"/>
      <c r="BG43" s="6"/>
    </row>
    <row r="44" spans="3:59" x14ac:dyDescent="0.35">
      <c r="C44" s="4"/>
      <c r="D44" s="6"/>
      <c r="BF44" s="8"/>
      <c r="BG44" s="6"/>
    </row>
    <row r="45" spans="3:59" x14ac:dyDescent="0.35">
      <c r="C45" s="4"/>
      <c r="D45" s="6"/>
      <c r="BF45" s="8"/>
      <c r="BG45" s="6"/>
    </row>
    <row r="46" spans="3:59" x14ac:dyDescent="0.35">
      <c r="C46" s="4"/>
      <c r="D46" s="6"/>
      <c r="BF46" s="8"/>
      <c r="BG46" s="6"/>
    </row>
    <row r="47" spans="3:59" x14ac:dyDescent="0.35">
      <c r="C47" s="4"/>
      <c r="D47" s="6"/>
      <c r="BF47" s="8"/>
      <c r="BG47" s="6"/>
    </row>
    <row r="48" spans="3:59" x14ac:dyDescent="0.35">
      <c r="C48" s="4"/>
      <c r="D48" s="6"/>
      <c r="BF48" s="8"/>
      <c r="BG48" s="6"/>
    </row>
    <row r="49" spans="58:59" x14ac:dyDescent="0.35">
      <c r="BF49" s="4"/>
      <c r="BG49" s="6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06242-2268-43F3-BE1C-D852D0AE7DA2}">
  <sheetPr codeName="Sheet19"/>
  <dimension ref="A1:BH49"/>
  <sheetViews>
    <sheetView topLeftCell="H1" zoomScale="148" zoomScaleNormal="148" workbookViewId="0">
      <selection activeCell="BF6" sqref="BF6:BG41"/>
    </sheetView>
  </sheetViews>
  <sheetFormatPr defaultRowHeight="14.5" x14ac:dyDescent="0.35"/>
  <cols>
    <col min="2" max="2" width="14" customWidth="1"/>
    <col min="4" max="4" width="10.453125" customWidth="1"/>
    <col min="7" max="7" width="20.453125" bestFit="1" customWidth="1"/>
    <col min="8" max="8" width="81" customWidth="1"/>
  </cols>
  <sheetData>
    <row r="1" spans="1:60" x14ac:dyDescent="0.35">
      <c r="B1" t="s">
        <v>723</v>
      </c>
      <c r="C1" t="s">
        <v>724</v>
      </c>
      <c r="D1" s="6">
        <f>SUM(D6:D45)</f>
        <v>1264575</v>
      </c>
      <c r="I1" s="6">
        <f>'Top COD Table 2021 Male'!C3</f>
        <v>10909</v>
      </c>
      <c r="J1" s="7">
        <f>I5/I1</f>
        <v>0.85965716380969837</v>
      </c>
      <c r="N1" s="6">
        <f>'Top COD Table 2021 Male'!D3</f>
        <v>2105</v>
      </c>
      <c r="O1" s="7">
        <f>N5/N1</f>
        <v>0.68266033254156766</v>
      </c>
      <c r="S1" s="6">
        <f>'Top COD Table 2021 Male'!E3</f>
        <v>3494</v>
      </c>
      <c r="T1" s="7">
        <f>S5/S1</f>
        <v>0.69891242129364628</v>
      </c>
      <c r="X1" s="6">
        <f>'Top COD Table 2021 Male'!F3</f>
        <v>27911</v>
      </c>
      <c r="Y1" s="7">
        <f>X5/X1</f>
        <v>0.69574719644584571</v>
      </c>
      <c r="AC1" s="6">
        <f>'Top COD Table 2021 Male'!G3</f>
        <v>57910</v>
      </c>
      <c r="AD1" s="7">
        <f>AC5/AC1</f>
        <v>0.60870316007598002</v>
      </c>
      <c r="AH1" s="6">
        <f>'Top COD Table 2021 Male'!H3</f>
        <v>81589</v>
      </c>
      <c r="AI1" s="7">
        <f>AH5/AH1</f>
        <v>0.53020627780705731</v>
      </c>
      <c r="AM1" s="6">
        <f>'Top COD Table 2021 Male'!I3</f>
        <v>135774</v>
      </c>
      <c r="AN1" s="7">
        <f>AM5/AM1</f>
        <v>0.5762590775848101</v>
      </c>
      <c r="AR1" s="6">
        <f>'Top COD Table 2021 Male'!J3</f>
        <v>292961</v>
      </c>
      <c r="AS1" s="7">
        <f>AR5/AR1</f>
        <v>0.6250388276937886</v>
      </c>
      <c r="AW1" s="6">
        <f>'Top COD Table 2021 Male'!K3</f>
        <v>418941</v>
      </c>
      <c r="AX1" s="7">
        <f>AW5/AW1</f>
        <v>0.60638371512933797</v>
      </c>
      <c r="BB1" s="6">
        <f>'Top COD Table 2021 Male'!L3</f>
        <v>432389</v>
      </c>
      <c r="BC1" s="7">
        <f>BB5/BB1</f>
        <v>0.63910275238269243</v>
      </c>
      <c r="BG1" s="6">
        <f>'Top COD Table 2021 Male'!M3</f>
        <v>374055</v>
      </c>
      <c r="BH1" s="7">
        <f>BG5/BG1</f>
        <v>0.6772800791327479</v>
      </c>
    </row>
    <row r="2" spans="1:60" x14ac:dyDescent="0.35">
      <c r="C2" t="s">
        <v>376</v>
      </c>
      <c r="D2" s="6">
        <f>'Death Totals 2018-2021'!H106</f>
        <v>1838108</v>
      </c>
      <c r="J2" s="7"/>
      <c r="O2" s="7"/>
      <c r="T2" s="7"/>
      <c r="Y2" s="7"/>
      <c r="AD2" s="7"/>
      <c r="AI2" s="7"/>
      <c r="AN2" s="7"/>
      <c r="AS2" s="7"/>
      <c r="AX2" s="7"/>
      <c r="BC2" s="7"/>
      <c r="BH2" s="7"/>
    </row>
    <row r="3" spans="1:60" x14ac:dyDescent="0.35">
      <c r="D3" s="7">
        <f>D1/D2</f>
        <v>0.68797644099258581</v>
      </c>
      <c r="H3" t="s">
        <v>311</v>
      </c>
      <c r="J3" s="7"/>
      <c r="O3" s="7"/>
      <c r="T3" s="7"/>
      <c r="Y3" s="7"/>
      <c r="AD3" s="7"/>
      <c r="AI3" s="7"/>
      <c r="AN3" s="7"/>
      <c r="AS3" s="7"/>
      <c r="AX3" s="7"/>
      <c r="BC3" s="7"/>
      <c r="BH3" s="7"/>
    </row>
    <row r="4" spans="1:60" x14ac:dyDescent="0.35">
      <c r="H4" t="s">
        <v>309</v>
      </c>
      <c r="I4">
        <v>2019</v>
      </c>
      <c r="J4">
        <v>2021</v>
      </c>
      <c r="N4">
        <f>I4</f>
        <v>2019</v>
      </c>
      <c r="O4">
        <f>J4</f>
        <v>2021</v>
      </c>
      <c r="S4">
        <f>I4</f>
        <v>2019</v>
      </c>
      <c r="T4">
        <f>J4</f>
        <v>2021</v>
      </c>
      <c r="X4">
        <f>I4</f>
        <v>2019</v>
      </c>
      <c r="Y4">
        <f>J4</f>
        <v>2021</v>
      </c>
      <c r="AC4">
        <f>$I$4</f>
        <v>2019</v>
      </c>
      <c r="AD4">
        <f>$I$4</f>
        <v>2019</v>
      </c>
      <c r="AH4">
        <f>$I$4</f>
        <v>2019</v>
      </c>
      <c r="AI4">
        <f>$I$4</f>
        <v>2019</v>
      </c>
      <c r="AM4">
        <f>$I$4</f>
        <v>2019</v>
      </c>
      <c r="AN4">
        <f>$I$4</f>
        <v>2019</v>
      </c>
      <c r="AR4">
        <f>$I$4</f>
        <v>2019</v>
      </c>
      <c r="AS4">
        <f>$I$4</f>
        <v>2019</v>
      </c>
      <c r="AW4">
        <f>$I$4</f>
        <v>2019</v>
      </c>
      <c r="AX4">
        <f>$I$4</f>
        <v>2019</v>
      </c>
      <c r="BB4">
        <f>$I$4</f>
        <v>2019</v>
      </c>
      <c r="BC4">
        <f>$I$4</f>
        <v>2019</v>
      </c>
      <c r="BG4">
        <f>$I$4</f>
        <v>2019</v>
      </c>
      <c r="BH4">
        <f>$I$4</f>
        <v>2019</v>
      </c>
    </row>
    <row r="5" spans="1:60" s="11" customFormat="1" x14ac:dyDescent="0.35">
      <c r="C5" s="5" t="s">
        <v>309</v>
      </c>
      <c r="D5" s="5" t="s">
        <v>311</v>
      </c>
      <c r="H5" s="9" t="s">
        <v>8</v>
      </c>
      <c r="I5" s="10">
        <f>SUM(I6:I15)</f>
        <v>9378</v>
      </c>
      <c r="J5" s="10"/>
      <c r="M5" s="9" t="s">
        <v>14</v>
      </c>
      <c r="N5" s="10">
        <f>SUM(N6:N15)</f>
        <v>1437</v>
      </c>
      <c r="O5" s="10"/>
      <c r="P5" s="10"/>
      <c r="Q5" s="10"/>
      <c r="R5" s="4" t="s">
        <v>16</v>
      </c>
      <c r="S5" s="10">
        <f>SUM(S6:S15)</f>
        <v>2442</v>
      </c>
      <c r="T5" s="10"/>
      <c r="W5" s="4" t="s">
        <v>18</v>
      </c>
      <c r="X5" s="10">
        <f>SUM(X6:X15)</f>
        <v>19419</v>
      </c>
      <c r="Y5" s="10"/>
      <c r="Z5" s="10"/>
      <c r="AB5" s="4" t="s">
        <v>20</v>
      </c>
      <c r="AC5" s="10">
        <f>SUM(AC6:AC15)</f>
        <v>35250</v>
      </c>
      <c r="AD5" s="10"/>
      <c r="AG5" s="4" t="s">
        <v>22</v>
      </c>
      <c r="AH5" s="10">
        <f>SUM(AH6:AH15)</f>
        <v>43259</v>
      </c>
      <c r="AI5" s="10"/>
      <c r="AL5" s="4" t="s">
        <v>24</v>
      </c>
      <c r="AM5" s="10">
        <f>SUM(AM6:AM15)</f>
        <v>78241</v>
      </c>
      <c r="AN5" s="10"/>
      <c r="AQ5" s="4" t="s">
        <v>26</v>
      </c>
      <c r="AR5" s="10">
        <f>SUM(AR6:AR15)</f>
        <v>183112</v>
      </c>
      <c r="AS5" s="10"/>
      <c r="AV5" s="4" t="s">
        <v>28</v>
      </c>
      <c r="AW5" s="10">
        <f>SUM(AW6:AW15)</f>
        <v>254039</v>
      </c>
      <c r="AX5" s="10"/>
      <c r="BA5" s="4" t="s">
        <v>30</v>
      </c>
      <c r="BB5" s="10">
        <f>SUM(BB6:BB15)</f>
        <v>276341</v>
      </c>
      <c r="BC5" s="10"/>
      <c r="BF5" s="4" t="s">
        <v>32</v>
      </c>
      <c r="BG5" s="10">
        <f>SUM(BG6:BG15)</f>
        <v>253340</v>
      </c>
      <c r="BH5" s="10"/>
    </row>
    <row r="6" spans="1:60" x14ac:dyDescent="0.35">
      <c r="B6" t="str">
        <f>_xlfn.XLOOKUP(C6,'Cause of Death lookup'!$C$2:$C$44,'Cause of Death lookup'!$A$2:$A$44,0)</f>
        <v>Heart disease</v>
      </c>
      <c r="C6" s="4" t="s">
        <v>127</v>
      </c>
      <c r="D6" s="6">
        <v>357761</v>
      </c>
      <c r="G6" t="str">
        <f>_xlfn.XLOOKUP(H6,'Cause of Death lookup'!$C$2:$C$44,'Cause of Death lookup'!$A$2:$A$44,0)</f>
        <v>Perinatal period</v>
      </c>
      <c r="H6" s="8" t="s">
        <v>85</v>
      </c>
      <c r="I6" s="6">
        <v>5801</v>
      </c>
      <c r="J6" s="6">
        <f t="shared" ref="J6:J15" si="0">RANK(I6,I$6:I$74)</f>
        <v>1</v>
      </c>
      <c r="L6" t="str">
        <f>_xlfn.XLOOKUP(M6,'Cause of Death lookup'!$C$2:$C$44,'Cause of Death lookup'!$A$2:$A$44,0)</f>
        <v>Accidents</v>
      </c>
      <c r="M6" s="8" t="s">
        <v>79</v>
      </c>
      <c r="N6" s="6">
        <v>672</v>
      </c>
      <c r="O6" s="6">
        <f>RANK(N6,N$6:N$74)</f>
        <v>1</v>
      </c>
      <c r="P6" s="6"/>
      <c r="Q6" t="str">
        <f>_xlfn.XLOOKUP(R6,'Cause of Death lookup'!$C$2:$C$44,'Cause of Death lookup'!$A$2:$A$44,0)</f>
        <v>Accidents</v>
      </c>
      <c r="R6" s="8" t="s">
        <v>79</v>
      </c>
      <c r="S6" s="6">
        <v>927</v>
      </c>
      <c r="T6" s="6">
        <f t="shared" ref="T6:T15" si="1">RANK(S6,S$6:S$74)</f>
        <v>1</v>
      </c>
      <c r="V6" t="str">
        <f>_xlfn.XLOOKUP(W6,'Cause of Death lookup'!$C$2:$C$44,'Cause of Death lookup'!$A$2:$A$44,0)</f>
        <v>Accidents</v>
      </c>
      <c r="W6" s="8" t="s">
        <v>79</v>
      </c>
      <c r="X6" s="6">
        <v>8529</v>
      </c>
      <c r="Y6" s="6">
        <f t="shared" ref="Y6:Y15" si="2">RANK(X6,X$6:X$74)</f>
        <v>1</v>
      </c>
      <c r="Z6" s="6"/>
      <c r="AA6" t="str">
        <f>_xlfn.XLOOKUP(AB6,'Cause of Death lookup'!$C$2:$C$44,'Cause of Death lookup'!$A$2:$A$44,0)</f>
        <v>Accidents</v>
      </c>
      <c r="AB6" s="8" t="s">
        <v>79</v>
      </c>
      <c r="AC6" s="6">
        <v>17918</v>
      </c>
      <c r="AD6" s="6">
        <f t="shared" ref="AD6:AD15" si="3">RANK(AC6,AC$6:AC$74)</f>
        <v>1</v>
      </c>
      <c r="AF6" t="str">
        <f>_xlfn.XLOOKUP(AG6,'Cause of Death lookup'!$C$2:$C$44,'Cause of Death lookup'!$A$2:$A$44,0)</f>
        <v>Accidents</v>
      </c>
      <c r="AG6" s="8" t="s">
        <v>79</v>
      </c>
      <c r="AH6" s="6">
        <v>17476</v>
      </c>
      <c r="AI6" s="6">
        <f t="shared" ref="AI6:AI20" si="4">RANK(AH6,AH$6:AH$74)</f>
        <v>1</v>
      </c>
      <c r="AK6" t="str">
        <f>_xlfn.XLOOKUP(AL6,'Cause of Death lookup'!$C$2:$C$44,'Cause of Death lookup'!$A$2:$A$44,0)</f>
        <v>Heart disease</v>
      </c>
      <c r="AL6" s="8" t="s">
        <v>127</v>
      </c>
      <c r="AM6" s="6">
        <v>21997</v>
      </c>
      <c r="AN6" s="6">
        <f t="shared" ref="AN6:AN19" si="5">RANK(AM6,AM$6:AM$74)</f>
        <v>1</v>
      </c>
      <c r="AP6" t="str">
        <f>_xlfn.XLOOKUP(AQ6,'Cause of Death lookup'!$C$2:$C$44,'Cause of Death lookup'!$A$2:$A$44,0)</f>
        <v>Cancer</v>
      </c>
      <c r="AQ6" s="8" t="s">
        <v>139</v>
      </c>
      <c r="AR6" s="6">
        <v>60385</v>
      </c>
      <c r="AS6" s="6">
        <f t="shared" ref="AS6:AS23" si="6">RANK(AR6,AR$6:AR$74)</f>
        <v>1</v>
      </c>
      <c r="AU6" t="str">
        <f>_xlfn.XLOOKUP(AV6,'Cause of Death lookup'!$C$2:$C$44,'Cause of Death lookup'!$A$2:$A$44,0)</f>
        <v>Cancer</v>
      </c>
      <c r="AV6" s="8" t="s">
        <v>139</v>
      </c>
      <c r="AW6" s="6">
        <v>94622</v>
      </c>
      <c r="AX6" s="6">
        <f t="shared" ref="AX6:AX23" si="7">RANK(AW6,AW$6:AW$74)</f>
        <v>1</v>
      </c>
      <c r="AZ6" t="str">
        <f>_xlfn.XLOOKUP(BA6,'Cause of Death lookup'!$C$2:$C$44,'Cause of Death lookup'!$A$2:$A$44,0)</f>
        <v>Heart disease</v>
      </c>
      <c r="BA6" s="8" t="s">
        <v>127</v>
      </c>
      <c r="BB6" s="6">
        <v>88262</v>
      </c>
      <c r="BC6" s="6">
        <f t="shared" ref="BC6:BC22" si="8">RANK(BB6,BB$6:BB$74)</f>
        <v>1</v>
      </c>
      <c r="BE6" t="str">
        <f>_xlfn.XLOOKUP(BF6,'Cause of Death lookup'!$C$2:$C$44,'Cause of Death lookup'!$A$2:$A$44,0)</f>
        <v>Heart disease</v>
      </c>
      <c r="BF6" s="8" t="s">
        <v>127</v>
      </c>
      <c r="BG6" s="6">
        <v>102245</v>
      </c>
      <c r="BH6" s="6">
        <f t="shared" ref="BH6:BH19" si="9">RANK(BG6,BG$6:BG$74)</f>
        <v>1</v>
      </c>
    </row>
    <row r="7" spans="1:60" x14ac:dyDescent="0.35">
      <c r="B7" t="str">
        <f>_xlfn.XLOOKUP(C7,'Cause of Death lookup'!$C$2:$C$44,'Cause of Death lookup'!$A$2:$A$44,0)</f>
        <v>Cancer</v>
      </c>
      <c r="C7" s="4" t="s">
        <v>139</v>
      </c>
      <c r="D7" s="6">
        <v>315867</v>
      </c>
      <c r="G7" t="str">
        <f>_xlfn.XLOOKUP(H7,'Cause of Death lookup'!$C$2:$C$44,'Cause of Death lookup'!$A$2:$A$44,0)</f>
        <v>Congenital anomalies</v>
      </c>
      <c r="H7" s="8" t="s">
        <v>164</v>
      </c>
      <c r="I7" s="6">
        <v>2248</v>
      </c>
      <c r="J7" s="6">
        <f t="shared" si="0"/>
        <v>2</v>
      </c>
      <c r="L7" t="str">
        <f>_xlfn.XLOOKUP(M7,'Cause of Death lookup'!$C$2:$C$44,'Cause of Death lookup'!$A$2:$A$44,0)</f>
        <v>Congenital anomalies</v>
      </c>
      <c r="M7" s="8" t="s">
        <v>164</v>
      </c>
      <c r="N7" s="6">
        <v>209</v>
      </c>
      <c r="O7" s="6">
        <f t="shared" ref="O7:O15" si="10">RANK(N7,N$6:N$74)</f>
        <v>2</v>
      </c>
      <c r="P7" s="6"/>
      <c r="Q7" t="str">
        <f>_xlfn.XLOOKUP(R7,'Cause of Death lookup'!$C$2:$C$44,'Cause of Death lookup'!$A$2:$A$44,0)</f>
        <v>Cancer</v>
      </c>
      <c r="R7" s="8" t="s">
        <v>139</v>
      </c>
      <c r="S7" s="6">
        <v>414</v>
      </c>
      <c r="T7" s="6">
        <f t="shared" si="1"/>
        <v>2</v>
      </c>
      <c r="V7" t="str">
        <f>_xlfn.XLOOKUP(W7,'Cause of Death lookup'!$C$2:$C$44,'Cause of Death lookup'!$A$2:$A$44,0)</f>
        <v>Suicide</v>
      </c>
      <c r="W7" s="8" t="s">
        <v>65</v>
      </c>
      <c r="X7" s="6">
        <v>4800</v>
      </c>
      <c r="Y7" s="6">
        <f t="shared" si="2"/>
        <v>2</v>
      </c>
      <c r="Z7" s="6"/>
      <c r="AA7" t="str">
        <f>_xlfn.XLOOKUP(AB7,'Cause of Death lookup'!$C$2:$C$44,'Cause of Death lookup'!$A$2:$A$44,0)</f>
        <v>Suicide</v>
      </c>
      <c r="AB7" s="8" t="s">
        <v>65</v>
      </c>
      <c r="AC7" s="6">
        <v>6533</v>
      </c>
      <c r="AD7" s="6">
        <f t="shared" si="3"/>
        <v>2</v>
      </c>
      <c r="AF7" t="str">
        <f>_xlfn.XLOOKUP(AG7,'Cause of Death lookup'!$C$2:$C$44,'Cause of Death lookup'!$A$2:$A$44,0)</f>
        <v>Heart disease</v>
      </c>
      <c r="AG7" s="8" t="s">
        <v>127</v>
      </c>
      <c r="AH7" s="6">
        <v>7190</v>
      </c>
      <c r="AI7" s="6">
        <f t="shared" si="4"/>
        <v>2</v>
      </c>
      <c r="AK7" t="str">
        <f>_xlfn.XLOOKUP(AL7,'Cause of Death lookup'!$C$2:$C$44,'Cause of Death lookup'!$A$2:$A$44,0)</f>
        <v>Cancer</v>
      </c>
      <c r="AL7" s="8" t="s">
        <v>139</v>
      </c>
      <c r="AM7" s="6">
        <v>17058</v>
      </c>
      <c r="AN7" s="6">
        <f t="shared" si="5"/>
        <v>2</v>
      </c>
      <c r="AP7" t="str">
        <f>_xlfn.XLOOKUP(AQ7,'Cause of Death lookup'!$C$2:$C$44,'Cause of Death lookup'!$A$2:$A$44,0)</f>
        <v>Heart disease</v>
      </c>
      <c r="AQ7" s="8" t="s">
        <v>127</v>
      </c>
      <c r="AR7" s="6">
        <v>55906</v>
      </c>
      <c r="AS7" s="6">
        <f t="shared" si="6"/>
        <v>2</v>
      </c>
      <c r="AU7" t="str">
        <f>_xlfn.XLOOKUP(AV7,'Cause of Death lookup'!$C$2:$C$44,'Cause of Death lookup'!$A$2:$A$44,0)</f>
        <v>Heart disease</v>
      </c>
      <c r="AV7" s="8" t="s">
        <v>127</v>
      </c>
      <c r="AW7" s="6">
        <v>78970</v>
      </c>
      <c r="AX7" s="6">
        <f t="shared" si="7"/>
        <v>2</v>
      </c>
      <c r="AZ7" t="str">
        <f>_xlfn.XLOOKUP(BA7,'Cause of Death lookup'!$C$2:$C$44,'Cause of Death lookup'!$A$2:$A$44,0)</f>
        <v>Cancer</v>
      </c>
      <c r="BA7" s="8" t="s">
        <v>139</v>
      </c>
      <c r="BB7" s="6">
        <v>86248</v>
      </c>
      <c r="BC7" s="6">
        <f t="shared" si="8"/>
        <v>2</v>
      </c>
      <c r="BE7" t="str">
        <f>_xlfn.XLOOKUP(BF7,'Cause of Death lookup'!$C$2:$C$44,'Cause of Death lookup'!$A$2:$A$44,0)</f>
        <v>Cancer</v>
      </c>
      <c r="BF7" s="8" t="s">
        <v>139</v>
      </c>
      <c r="BG7" s="6">
        <v>49866</v>
      </c>
      <c r="BH7" s="6">
        <f t="shared" si="9"/>
        <v>2</v>
      </c>
    </row>
    <row r="8" spans="1:60" x14ac:dyDescent="0.35">
      <c r="B8" t="str">
        <f>_xlfn.XLOOKUP(C8,'Cause of Death lookup'!$C$2:$C$44,'Cause of Death lookup'!$A$2:$A$44,0)</f>
        <v>Accidents</v>
      </c>
      <c r="C8" s="4" t="s">
        <v>79</v>
      </c>
      <c r="D8" s="6">
        <v>112720</v>
      </c>
      <c r="G8" t="str">
        <f>_xlfn.XLOOKUP(H8,'Cause of Death lookup'!$C$2:$C$44,'Cause of Death lookup'!$A$2:$A$44,0)</f>
        <v>Accidents</v>
      </c>
      <c r="H8" s="8" t="s">
        <v>79</v>
      </c>
      <c r="I8" s="6">
        <v>753</v>
      </c>
      <c r="J8" s="6">
        <f t="shared" si="0"/>
        <v>3</v>
      </c>
      <c r="L8" t="str">
        <f>_xlfn.XLOOKUP(M8,'Cause of Death lookup'!$C$2:$C$44,'Cause of Death lookup'!$A$2:$A$44,0)</f>
        <v>Homicide</v>
      </c>
      <c r="M8" s="8" t="s">
        <v>61</v>
      </c>
      <c r="N8" s="6">
        <v>162</v>
      </c>
      <c r="O8" s="6">
        <f t="shared" si="10"/>
        <v>3</v>
      </c>
      <c r="P8" s="6"/>
      <c r="Q8" t="str">
        <f>_xlfn.XLOOKUP(R8,'Cause of Death lookup'!$C$2:$C$44,'Cause of Death lookup'!$A$2:$A$44,0)</f>
        <v>Suicide</v>
      </c>
      <c r="R8" s="8" t="s">
        <v>65</v>
      </c>
      <c r="S8" s="6">
        <v>339</v>
      </c>
      <c r="T8" s="6">
        <f t="shared" si="1"/>
        <v>3</v>
      </c>
      <c r="V8" t="str">
        <f>_xlfn.XLOOKUP(W8,'Cause of Death lookup'!$C$2:$C$44,'Cause of Death lookup'!$A$2:$A$44,0)</f>
        <v>Homicide</v>
      </c>
      <c r="W8" s="8" t="s">
        <v>61</v>
      </c>
      <c r="X8" s="6">
        <v>4081</v>
      </c>
      <c r="Y8" s="6">
        <f t="shared" si="2"/>
        <v>3</v>
      </c>
      <c r="Z8" s="6"/>
      <c r="AA8" t="str">
        <f>_xlfn.XLOOKUP(AB8,'Cause of Death lookup'!$C$2:$C$44,'Cause of Death lookup'!$A$2:$A$44,0)</f>
        <v>Homicide</v>
      </c>
      <c r="AB8" s="8" t="s">
        <v>61</v>
      </c>
      <c r="AC8" s="6">
        <v>4534</v>
      </c>
      <c r="AD8" s="6">
        <f t="shared" si="3"/>
        <v>3</v>
      </c>
      <c r="AF8" t="str">
        <f>_xlfn.XLOOKUP(AG8,'Cause of Death lookup'!$C$2:$C$44,'Cause of Death lookup'!$A$2:$A$44,0)</f>
        <v>Suicide</v>
      </c>
      <c r="AG8" s="8" t="s">
        <v>65</v>
      </c>
      <c r="AH8" s="6">
        <v>5815</v>
      </c>
      <c r="AI8" s="6">
        <f t="shared" si="4"/>
        <v>3</v>
      </c>
      <c r="AK8" t="str">
        <f>_xlfn.XLOOKUP(AL8,'Cause of Death lookup'!$C$2:$C$44,'Cause of Death lookup'!$A$2:$A$44,0)</f>
        <v>Accidents</v>
      </c>
      <c r="AL8" s="8" t="s">
        <v>79</v>
      </c>
      <c r="AM8" s="6">
        <v>16547</v>
      </c>
      <c r="AN8" s="6">
        <f t="shared" si="5"/>
        <v>3</v>
      </c>
      <c r="AP8" t="str">
        <f>_xlfn.XLOOKUP(AQ8,'Cause of Death lookup'!$C$2:$C$44,'Cause of Death lookup'!$A$2:$A$44,0)</f>
        <v>Accidents</v>
      </c>
      <c r="AQ8" s="8" t="s">
        <v>79</v>
      </c>
      <c r="AR8" s="6">
        <v>17659</v>
      </c>
      <c r="AS8" s="6">
        <f t="shared" si="6"/>
        <v>3</v>
      </c>
      <c r="AU8" t="str">
        <f>_xlfn.XLOOKUP(AV8,'Cause of Death lookup'!$C$2:$C$44,'Cause of Death lookup'!$A$2:$A$44,0)</f>
        <v>Chronic lower respiratory disease</v>
      </c>
      <c r="AV8" s="8" t="s">
        <v>99</v>
      </c>
      <c r="AW8" s="6">
        <v>20243</v>
      </c>
      <c r="AX8" s="6">
        <f t="shared" si="7"/>
        <v>3</v>
      </c>
      <c r="AZ8" t="str">
        <f>_xlfn.XLOOKUP(BA8,'Cause of Death lookup'!$C$2:$C$44,'Cause of Death lookup'!$A$2:$A$44,0)</f>
        <v>Chronic lower respiratory disease</v>
      </c>
      <c r="BA8" s="8" t="s">
        <v>99</v>
      </c>
      <c r="BB8" s="6">
        <v>24181</v>
      </c>
      <c r="BC8" s="6">
        <f t="shared" si="8"/>
        <v>3</v>
      </c>
      <c r="BE8" t="str">
        <f>_xlfn.XLOOKUP(BF8,'Cause of Death lookup'!$C$2:$C$44,'Cause of Death lookup'!$A$2:$A$44,0)</f>
        <v>Alzheimers</v>
      </c>
      <c r="BF8" s="8" t="s">
        <v>224</v>
      </c>
      <c r="BG8" s="6">
        <v>21510</v>
      </c>
      <c r="BH8" s="6">
        <f t="shared" si="9"/>
        <v>3</v>
      </c>
    </row>
    <row r="9" spans="1:60" x14ac:dyDescent="0.35">
      <c r="B9" t="str">
        <f>_xlfn.XLOOKUP(C9,'Cause of Death lookup'!$C$2:$C$44,'Cause of Death lookup'!$A$2:$A$44,0)</f>
        <v>Chronic lower respiratory disease</v>
      </c>
      <c r="C9" s="4" t="s">
        <v>99</v>
      </c>
      <c r="D9" s="6">
        <v>73714</v>
      </c>
      <c r="G9" t="str">
        <f>_xlfn.XLOOKUP(H9,'Cause of Death lookup'!$C$2:$C$44,'Cause of Death lookup'!$A$2:$A$44,0)</f>
        <v>Homicide</v>
      </c>
      <c r="H9" s="8" t="s">
        <v>61</v>
      </c>
      <c r="I9" s="6">
        <v>153</v>
      </c>
      <c r="J9" s="6">
        <f t="shared" si="0"/>
        <v>4</v>
      </c>
      <c r="L9" t="str">
        <f>_xlfn.XLOOKUP(M9,'Cause of Death lookup'!$C$2:$C$44,'Cause of Death lookup'!$A$2:$A$44,0)</f>
        <v>Cancer</v>
      </c>
      <c r="M9" s="8" t="s">
        <v>139</v>
      </c>
      <c r="N9" s="6">
        <v>150</v>
      </c>
      <c r="O9" s="6">
        <f t="shared" si="10"/>
        <v>4</v>
      </c>
      <c r="P9" s="6"/>
      <c r="Q9" t="str">
        <f>_xlfn.XLOOKUP(R9,'Cause of Death lookup'!$C$2:$C$44,'Cause of Death lookup'!$A$2:$A$44,0)</f>
        <v>Homicide</v>
      </c>
      <c r="R9" s="8" t="s">
        <v>61</v>
      </c>
      <c r="S9" s="6">
        <v>237</v>
      </c>
      <c r="T9" s="6">
        <f t="shared" si="1"/>
        <v>4</v>
      </c>
      <c r="V9" t="str">
        <f>_xlfn.XLOOKUP(W9,'Cause of Death lookup'!$C$2:$C$44,'Cause of Death lookup'!$A$2:$A$44,0)</f>
        <v>Cancer</v>
      </c>
      <c r="W9" s="8" t="s">
        <v>139</v>
      </c>
      <c r="X9" s="6">
        <v>827</v>
      </c>
      <c r="Y9" s="6">
        <f t="shared" si="2"/>
        <v>4</v>
      </c>
      <c r="Z9" s="6"/>
      <c r="AA9" t="str">
        <f>_xlfn.XLOOKUP(AB9,'Cause of Death lookup'!$C$2:$C$44,'Cause of Death lookup'!$A$2:$A$44,0)</f>
        <v>Heart disease</v>
      </c>
      <c r="AB9" s="8" t="s">
        <v>127</v>
      </c>
      <c r="AC9" s="6">
        <v>2328</v>
      </c>
      <c r="AD9" s="6">
        <f t="shared" si="3"/>
        <v>4</v>
      </c>
      <c r="AF9" t="str">
        <f>_xlfn.XLOOKUP(AG9,'Cause of Death lookup'!$C$2:$C$44,'Cause of Death lookup'!$A$2:$A$44,0)</f>
        <v>Cancer</v>
      </c>
      <c r="AG9" s="8" t="s">
        <v>139</v>
      </c>
      <c r="AH9" s="6">
        <v>4521</v>
      </c>
      <c r="AI9" s="6">
        <f t="shared" si="4"/>
        <v>4</v>
      </c>
      <c r="AK9" t="str">
        <f>_xlfn.XLOOKUP(AL9,'Cause of Death lookup'!$C$2:$C$44,'Cause of Death lookup'!$A$2:$A$44,0)</f>
        <v>Suicide</v>
      </c>
      <c r="AL9" s="8" t="s">
        <v>65</v>
      </c>
      <c r="AM9" s="6">
        <v>5856</v>
      </c>
      <c r="AN9" s="6">
        <f t="shared" si="5"/>
        <v>4</v>
      </c>
      <c r="AP9" t="str">
        <f>_xlfn.XLOOKUP(AQ9,'Cause of Death lookup'!$C$2:$C$44,'Cause of Death lookup'!$A$2:$A$44,0)</f>
        <v>Diabetes</v>
      </c>
      <c r="AQ9" s="8" t="s">
        <v>131</v>
      </c>
      <c r="AR9" s="6">
        <v>9745</v>
      </c>
      <c r="AS9" s="6">
        <f t="shared" si="6"/>
        <v>4</v>
      </c>
      <c r="AU9" t="str">
        <f>_xlfn.XLOOKUP(AV9,'Cause of Death lookup'!$C$2:$C$44,'Cause of Death lookup'!$A$2:$A$44,0)</f>
        <v>Diabetes</v>
      </c>
      <c r="AV9" s="8" t="s">
        <v>131</v>
      </c>
      <c r="AW9" s="6">
        <v>13876</v>
      </c>
      <c r="AX9" s="6">
        <f t="shared" si="7"/>
        <v>4</v>
      </c>
      <c r="AZ9" t="str">
        <f>_xlfn.XLOOKUP(BA9,'Cause of Death lookup'!$C$2:$C$44,'Cause of Death lookup'!$A$2:$A$44,0)</f>
        <v>Stroke</v>
      </c>
      <c r="BA9" s="8" t="s">
        <v>107</v>
      </c>
      <c r="BB9" s="6">
        <v>18681</v>
      </c>
      <c r="BC9" s="6">
        <f t="shared" si="8"/>
        <v>4</v>
      </c>
      <c r="BE9" t="str">
        <f>_xlfn.XLOOKUP(BF9,'Cause of Death lookup'!$C$2:$C$44,'Cause of Death lookup'!$A$2:$A$44,0)</f>
        <v>Stroke</v>
      </c>
      <c r="BF9" s="8" t="s">
        <v>107</v>
      </c>
      <c r="BG9" s="6">
        <v>20710</v>
      </c>
      <c r="BH9" s="6">
        <f t="shared" si="9"/>
        <v>4</v>
      </c>
    </row>
    <row r="10" spans="1:60" x14ac:dyDescent="0.35">
      <c r="B10" t="str">
        <f>_xlfn.XLOOKUP(C10,'Cause of Death lookup'!$C$2:$C$44,'Cause of Death lookup'!$A$2:$A$44,0)</f>
        <v>Stroke</v>
      </c>
      <c r="C10" s="4" t="s">
        <v>107</v>
      </c>
      <c r="D10" s="6">
        <v>64344</v>
      </c>
      <c r="G10" t="str">
        <f>_xlfn.XLOOKUP(H10,'Cause of Death lookup'!$C$2:$C$44,'Cause of Death lookup'!$A$2:$A$44,0)</f>
        <v>Heart disease</v>
      </c>
      <c r="H10" s="8" t="s">
        <v>127</v>
      </c>
      <c r="I10" s="6">
        <v>147</v>
      </c>
      <c r="J10" s="6">
        <f t="shared" si="0"/>
        <v>5</v>
      </c>
      <c r="L10" t="str">
        <f>_xlfn.XLOOKUP(M10,'Cause of Death lookup'!$C$2:$C$44,'Cause of Death lookup'!$A$2:$A$44,0)</f>
        <v>Heart disease</v>
      </c>
      <c r="M10" s="8" t="s">
        <v>127</v>
      </c>
      <c r="N10" s="6">
        <v>72</v>
      </c>
      <c r="O10" s="6">
        <f t="shared" si="10"/>
        <v>5</v>
      </c>
      <c r="P10" s="6"/>
      <c r="Q10" t="str">
        <f>_xlfn.XLOOKUP(R10,'Cause of Death lookup'!$C$2:$C$44,'Cause of Death lookup'!$A$2:$A$44,0)</f>
        <v>Congenital anomalies</v>
      </c>
      <c r="R10" s="8" t="s">
        <v>164</v>
      </c>
      <c r="S10" s="6">
        <v>212</v>
      </c>
      <c r="T10" s="6">
        <f t="shared" si="1"/>
        <v>5</v>
      </c>
      <c r="V10" t="str">
        <f>_xlfn.XLOOKUP(W10,'Cause of Death lookup'!$C$2:$C$44,'Cause of Death lookup'!$A$2:$A$44,0)</f>
        <v>Heart disease</v>
      </c>
      <c r="W10" s="8" t="s">
        <v>127</v>
      </c>
      <c r="X10" s="6">
        <v>526</v>
      </c>
      <c r="Y10" s="6">
        <f t="shared" si="2"/>
        <v>5</v>
      </c>
      <c r="Z10" s="6"/>
      <c r="AA10" t="str">
        <f>_xlfn.XLOOKUP(AB10,'Cause of Death lookup'!$C$2:$C$44,'Cause of Death lookup'!$A$2:$A$44,0)</f>
        <v>Cancer</v>
      </c>
      <c r="AB10" s="8" t="s">
        <v>139</v>
      </c>
      <c r="AC10" s="6">
        <v>1744</v>
      </c>
      <c r="AD10" s="6">
        <f t="shared" si="3"/>
        <v>5</v>
      </c>
      <c r="AF10" t="str">
        <f>_xlfn.XLOOKUP(AG10,'Cause of Death lookup'!$C$2:$C$44,'Cause of Death lookup'!$A$2:$A$44,0)</f>
        <v>Homicide</v>
      </c>
      <c r="AG10" s="8" t="s">
        <v>61</v>
      </c>
      <c r="AH10" s="6">
        <v>2758</v>
      </c>
      <c r="AI10" s="6">
        <f t="shared" si="4"/>
        <v>5</v>
      </c>
      <c r="AK10" t="str">
        <f>_xlfn.XLOOKUP(AL10,'Cause of Death lookup'!$C$2:$C$44,'Cause of Death lookup'!$A$2:$A$44,0)</f>
        <v>Liver disease</v>
      </c>
      <c r="AL10" s="8" t="s">
        <v>93</v>
      </c>
      <c r="AM10" s="6">
        <v>5220</v>
      </c>
      <c r="AN10" s="6">
        <f t="shared" si="5"/>
        <v>5</v>
      </c>
      <c r="AP10" t="str">
        <f>_xlfn.XLOOKUP(AQ10,'Cause of Death lookup'!$C$2:$C$44,'Cause of Death lookup'!$A$2:$A$44,0)</f>
        <v>Liver disease</v>
      </c>
      <c r="AQ10" s="8" t="s">
        <v>93</v>
      </c>
      <c r="AR10" s="6">
        <v>9612</v>
      </c>
      <c r="AS10" s="6">
        <f t="shared" si="6"/>
        <v>5</v>
      </c>
      <c r="AU10" t="str">
        <f>_xlfn.XLOOKUP(AV10,'Cause of Death lookup'!$C$2:$C$44,'Cause of Death lookup'!$A$2:$A$44,0)</f>
        <v>Stroke</v>
      </c>
      <c r="AV10" s="8" t="s">
        <v>107</v>
      </c>
      <c r="AW10" s="6">
        <v>12977</v>
      </c>
      <c r="AX10" s="6">
        <f t="shared" si="7"/>
        <v>5</v>
      </c>
      <c r="AZ10" t="str">
        <f>_xlfn.XLOOKUP(BA10,'Cause of Death lookup'!$C$2:$C$44,'Cause of Death lookup'!$A$2:$A$44,0)</f>
        <v>Alzheimers</v>
      </c>
      <c r="BA10" s="8" t="s">
        <v>224</v>
      </c>
      <c r="BB10" s="6">
        <v>12695</v>
      </c>
      <c r="BC10" s="6">
        <f t="shared" si="8"/>
        <v>5</v>
      </c>
      <c r="BE10" t="str">
        <f>_xlfn.XLOOKUP(BF10,'Cause of Death lookup'!$C$2:$C$44,'Cause of Death lookup'!$A$2:$A$44,0)</f>
        <v>Chronic lower respiratory disease</v>
      </c>
      <c r="BF10" s="8" t="s">
        <v>99</v>
      </c>
      <c r="BG10" s="6">
        <v>17543</v>
      </c>
      <c r="BH10" s="6">
        <f t="shared" si="9"/>
        <v>5</v>
      </c>
    </row>
    <row r="11" spans="1:60" x14ac:dyDescent="0.35">
      <c r="B11" t="str">
        <f>_xlfn.XLOOKUP(C11,'Cause of Death lookup'!$C$2:$C$44,'Cause of Death lookup'!$A$2:$A$44,0)</f>
        <v>Diabetes</v>
      </c>
      <c r="C11" s="4" t="s">
        <v>131</v>
      </c>
      <c r="D11" s="6">
        <v>49511</v>
      </c>
      <c r="G11" t="str">
        <f>_xlfn.XLOOKUP(H11,'Cause of Death lookup'!$C$2:$C$44,'Cause of Death lookup'!$A$2:$A$44,0)</f>
        <v>Flu/pneumonia</v>
      </c>
      <c r="H11" s="8" t="s">
        <v>103</v>
      </c>
      <c r="I11" s="6">
        <v>91</v>
      </c>
      <c r="J11" s="6">
        <f t="shared" si="0"/>
        <v>6</v>
      </c>
      <c r="L11" t="str">
        <f>_xlfn.XLOOKUP(M11,'Cause of Death lookup'!$C$2:$C$44,'Cause of Death lookup'!$A$2:$A$44,0)</f>
        <v>Flu/pneumonia</v>
      </c>
      <c r="M11" s="8" t="s">
        <v>103</v>
      </c>
      <c r="N11" s="6">
        <v>64</v>
      </c>
      <c r="O11" s="6">
        <f t="shared" si="10"/>
        <v>6</v>
      </c>
      <c r="P11" s="6"/>
      <c r="Q11" t="str">
        <f>_xlfn.XLOOKUP(R11,'Cause of Death lookup'!$C$2:$C$44,'Cause of Death lookup'!$A$2:$A$44,0)</f>
        <v>Chronic lower respiratory disease</v>
      </c>
      <c r="R11" s="8" t="s">
        <v>99</v>
      </c>
      <c r="S11" s="6">
        <v>100</v>
      </c>
      <c r="T11" s="6">
        <f t="shared" si="1"/>
        <v>6</v>
      </c>
      <c r="V11" t="str">
        <f>_xlfn.XLOOKUP(W11,'Cause of Death lookup'!$C$2:$C$44,'Cause of Death lookup'!$A$2:$A$44,0)</f>
        <v>Congenital anomalies</v>
      </c>
      <c r="W11" s="8" t="s">
        <v>164</v>
      </c>
      <c r="X11" s="6">
        <v>221</v>
      </c>
      <c r="Y11" s="6">
        <f t="shared" si="2"/>
        <v>6</v>
      </c>
      <c r="Z11" s="6"/>
      <c r="AA11" t="str">
        <f>_xlfn.XLOOKUP(AB11,'Cause of Death lookup'!$C$2:$C$44,'Cause of Death lookup'!$A$2:$A$44,0)</f>
        <v>Liver disease</v>
      </c>
      <c r="AB11" s="8" t="s">
        <v>93</v>
      </c>
      <c r="AC11" s="6">
        <v>694</v>
      </c>
      <c r="AD11" s="6">
        <f t="shared" si="3"/>
        <v>6</v>
      </c>
      <c r="AF11" t="str">
        <f>_xlfn.XLOOKUP(AG11,'Cause of Death lookup'!$C$2:$C$44,'Cause of Death lookup'!$A$2:$A$44,0)</f>
        <v>Liver disease</v>
      </c>
      <c r="AG11" s="8" t="s">
        <v>93</v>
      </c>
      <c r="AH11" s="6">
        <v>2160</v>
      </c>
      <c r="AI11" s="6">
        <f t="shared" si="4"/>
        <v>6</v>
      </c>
      <c r="AK11" t="str">
        <f>_xlfn.XLOOKUP(AL11,'Cause of Death lookup'!$C$2:$C$44,'Cause of Death lookup'!$A$2:$A$44,0)</f>
        <v>Diabetes</v>
      </c>
      <c r="AL11" s="8" t="s">
        <v>131</v>
      </c>
      <c r="AM11" s="6">
        <v>4091</v>
      </c>
      <c r="AN11" s="6">
        <f t="shared" si="5"/>
        <v>6</v>
      </c>
      <c r="AP11" t="str">
        <f>_xlfn.XLOOKUP(AQ11,'Cause of Death lookup'!$C$2:$C$44,'Cause of Death lookup'!$A$2:$A$44,0)</f>
        <v>Chronic lower respiratory disease</v>
      </c>
      <c r="AQ11" s="8" t="s">
        <v>99</v>
      </c>
      <c r="AR11" s="6">
        <v>9407</v>
      </c>
      <c r="AS11" s="6">
        <f t="shared" si="6"/>
        <v>6</v>
      </c>
      <c r="AU11" t="str">
        <f>_xlfn.XLOOKUP(AV11,'Cause of Death lookup'!$C$2:$C$44,'Cause of Death lookup'!$A$2:$A$44,0)</f>
        <v>Accidents</v>
      </c>
      <c r="AV11" s="8" t="s">
        <v>79</v>
      </c>
      <c r="AW11" s="6">
        <v>11379</v>
      </c>
      <c r="AX11" s="6">
        <f t="shared" si="7"/>
        <v>6</v>
      </c>
      <c r="AZ11" t="str">
        <f>_xlfn.XLOOKUP(BA11,'Cause of Death lookup'!$C$2:$C$44,'Cause of Death lookup'!$A$2:$A$44,0)</f>
        <v>Diabetes</v>
      </c>
      <c r="BA11" s="8" t="s">
        <v>131</v>
      </c>
      <c r="BB11" s="6">
        <v>12105</v>
      </c>
      <c r="BC11" s="6">
        <f t="shared" si="8"/>
        <v>6</v>
      </c>
      <c r="BE11" t="str">
        <f>_xlfn.XLOOKUP(BF11,'Cause of Death lookup'!$C$2:$C$44,'Cause of Death lookup'!$A$2:$A$44,0)</f>
        <v>Accidents</v>
      </c>
      <c r="BF11" s="8" t="s">
        <v>79</v>
      </c>
      <c r="BG11" s="6">
        <v>10512</v>
      </c>
      <c r="BH11" s="6">
        <f t="shared" si="9"/>
        <v>6</v>
      </c>
    </row>
    <row r="12" spans="1:60" x14ac:dyDescent="0.35">
      <c r="B12" t="str">
        <f>_xlfn.XLOOKUP(C12,'Cause of Death lookup'!$C$2:$C$44,'Cause of Death lookup'!$A$2:$A$44,0)</f>
        <v>Alzheimers</v>
      </c>
      <c r="C12" s="4" t="s">
        <v>224</v>
      </c>
      <c r="D12" s="6">
        <v>37974</v>
      </c>
      <c r="G12" t="str">
        <f>_xlfn.XLOOKUP(H12,'Cause of Death lookup'!$C$2:$C$44,'Cause of Death lookup'!$A$2:$A$44,0)</f>
        <v>Septicemia</v>
      </c>
      <c r="H12" s="8" t="s">
        <v>143</v>
      </c>
      <c r="I12" s="6">
        <v>68</v>
      </c>
      <c r="J12" s="6">
        <f t="shared" si="0"/>
        <v>7</v>
      </c>
      <c r="L12" t="str">
        <f>_xlfn.XLOOKUP(M12,'Cause of Death lookup'!$C$2:$C$44,'Cause of Death lookup'!$A$2:$A$44,0)</f>
        <v>Stroke</v>
      </c>
      <c r="M12" s="8" t="s">
        <v>107</v>
      </c>
      <c r="N12" s="6">
        <v>30</v>
      </c>
      <c r="O12" s="6">
        <f t="shared" si="10"/>
        <v>7</v>
      </c>
      <c r="P12" s="6"/>
      <c r="Q12" t="str">
        <f>_xlfn.XLOOKUP(R12,'Cause of Death lookup'!$C$2:$C$44,'Cause of Death lookup'!$A$2:$A$44,0)</f>
        <v>Heart disease</v>
      </c>
      <c r="R12" s="8" t="s">
        <v>127</v>
      </c>
      <c r="S12" s="6">
        <v>86</v>
      </c>
      <c r="T12" s="6">
        <f t="shared" si="1"/>
        <v>7</v>
      </c>
      <c r="V12" t="str">
        <f>_xlfn.XLOOKUP(W12,'Cause of Death lookup'!$C$2:$C$44,'Cause of Death lookup'!$A$2:$A$44,0)</f>
        <v>Diabetes</v>
      </c>
      <c r="W12" s="8" t="s">
        <v>131</v>
      </c>
      <c r="X12" s="6">
        <v>141</v>
      </c>
      <c r="Y12" s="6">
        <f t="shared" si="2"/>
        <v>7</v>
      </c>
      <c r="Z12" s="6"/>
      <c r="AA12" t="str">
        <f>_xlfn.XLOOKUP(AB12,'Cause of Death lookup'!$C$2:$C$44,'Cause of Death lookup'!$A$2:$A$44,0)</f>
        <v>Diabetes</v>
      </c>
      <c r="AB12" s="8" t="s">
        <v>131</v>
      </c>
      <c r="AC12" s="6">
        <v>562</v>
      </c>
      <c r="AD12" s="6">
        <f t="shared" si="3"/>
        <v>7</v>
      </c>
      <c r="AF12" t="str">
        <f>_xlfn.XLOOKUP(AG12,'Cause of Death lookup'!$C$2:$C$44,'Cause of Death lookup'!$A$2:$A$44,0)</f>
        <v>Diabetes</v>
      </c>
      <c r="AG12" s="8" t="s">
        <v>131</v>
      </c>
      <c r="AH12" s="6">
        <v>1395</v>
      </c>
      <c r="AI12" s="6">
        <f t="shared" si="4"/>
        <v>7</v>
      </c>
      <c r="AK12" t="str">
        <f>_xlfn.XLOOKUP(AL12,'Cause of Death lookup'!$C$2:$C$44,'Cause of Death lookup'!$A$2:$A$44,0)</f>
        <v>Stroke</v>
      </c>
      <c r="AL12" s="8" t="s">
        <v>107</v>
      </c>
      <c r="AM12" s="6">
        <v>2955</v>
      </c>
      <c r="AN12" s="6">
        <f t="shared" si="5"/>
        <v>7</v>
      </c>
      <c r="AP12" t="str">
        <f>_xlfn.XLOOKUP(AQ12,'Cause of Death lookup'!$C$2:$C$44,'Cause of Death lookup'!$A$2:$A$44,0)</f>
        <v>Stroke</v>
      </c>
      <c r="AQ12" s="8" t="s">
        <v>107</v>
      </c>
      <c r="AR12" s="6">
        <v>7530</v>
      </c>
      <c r="AS12" s="6">
        <f t="shared" si="6"/>
        <v>7</v>
      </c>
      <c r="AU12" t="str">
        <f>_xlfn.XLOOKUP(AV12,'Cause of Death lookup'!$C$2:$C$44,'Cause of Death lookup'!$A$2:$A$44,0)</f>
        <v>Liver disease</v>
      </c>
      <c r="AV12" s="8" t="s">
        <v>93</v>
      </c>
      <c r="AW12" s="6">
        <v>6643</v>
      </c>
      <c r="AX12" s="6">
        <f t="shared" si="7"/>
        <v>7</v>
      </c>
      <c r="AZ12" t="str">
        <f>_xlfn.XLOOKUP(BA12,'Cause of Death lookup'!$C$2:$C$44,'Cause of Death lookup'!$A$2:$A$44,0)</f>
        <v>Accidents</v>
      </c>
      <c r="BA12" s="8" t="s">
        <v>79</v>
      </c>
      <c r="BB12" s="6">
        <v>10338</v>
      </c>
      <c r="BC12" s="6">
        <f t="shared" si="8"/>
        <v>7</v>
      </c>
      <c r="BE12" t="str">
        <f>_xlfn.XLOOKUP(BF12,'Cause of Death lookup'!$C$2:$C$44,'Cause of Death lookup'!$A$2:$A$44,0)</f>
        <v>Flu/pneumonia</v>
      </c>
      <c r="BF12" s="8" t="s">
        <v>103</v>
      </c>
      <c r="BG12" s="6">
        <v>8010</v>
      </c>
      <c r="BH12" s="6">
        <f t="shared" si="9"/>
        <v>7</v>
      </c>
    </row>
    <row r="13" spans="1:60" x14ac:dyDescent="0.35">
      <c r="B13" t="str">
        <f>_xlfn.XLOOKUP(C13,'Cause of Death lookup'!$C$2:$C$44,'Cause of Death lookup'!$A$2:$A$44,0)</f>
        <v>Suicide</v>
      </c>
      <c r="C13" s="4" t="s">
        <v>65</v>
      </c>
      <c r="D13" s="6">
        <v>37253</v>
      </c>
      <c r="G13" t="str">
        <f>_xlfn.XLOOKUP(H13,'Cause of Death lookup'!$C$2:$C$44,'Cause of Death lookup'!$A$2:$A$44,0)</f>
        <v>Stroke</v>
      </c>
      <c r="H13" s="8" t="s">
        <v>107</v>
      </c>
      <c r="I13" s="6">
        <v>56</v>
      </c>
      <c r="J13" s="6">
        <f t="shared" si="0"/>
        <v>8</v>
      </c>
      <c r="L13" t="str">
        <f>_xlfn.XLOOKUP(M13,'Cause of Death lookup'!$C$2:$C$44,'Cause of Death lookup'!$A$2:$A$44,0)</f>
        <v>Benign neoplasms</v>
      </c>
      <c r="M13" s="8" t="s">
        <v>238</v>
      </c>
      <c r="N13" s="6">
        <v>29</v>
      </c>
      <c r="O13" s="6">
        <f t="shared" si="10"/>
        <v>8</v>
      </c>
      <c r="P13" s="6"/>
      <c r="Q13" t="str">
        <f>_xlfn.XLOOKUP(R13,'Cause of Death lookup'!$C$2:$C$44,'Cause of Death lookup'!$A$2:$A$44,0)</f>
        <v>Flu/pneumonia</v>
      </c>
      <c r="R13" s="8" t="s">
        <v>103</v>
      </c>
      <c r="S13" s="6">
        <v>54</v>
      </c>
      <c r="T13" s="6">
        <f t="shared" si="1"/>
        <v>8</v>
      </c>
      <c r="V13" t="str">
        <f>_xlfn.XLOOKUP(W13,'Cause of Death lookup'!$C$2:$C$44,'Cause of Death lookup'!$A$2:$A$44,0)</f>
        <v>Chronic lower respiratory disease</v>
      </c>
      <c r="W13" s="8" t="s">
        <v>99</v>
      </c>
      <c r="X13" s="6">
        <v>109</v>
      </c>
      <c r="Y13" s="6">
        <f t="shared" si="2"/>
        <v>8</v>
      </c>
      <c r="Z13" s="6"/>
      <c r="AA13" t="str">
        <f>_xlfn.XLOOKUP(AB13,'Cause of Death lookup'!$C$2:$C$44,'Cause of Death lookup'!$A$2:$A$44,0)</f>
        <v>HIV/AIDS</v>
      </c>
      <c r="AB13" s="8" t="s">
        <v>282</v>
      </c>
      <c r="AC13" s="6">
        <v>374</v>
      </c>
      <c r="AD13" s="6">
        <f t="shared" si="3"/>
        <v>8</v>
      </c>
      <c r="AF13" t="str">
        <f>_xlfn.XLOOKUP(AG13,'Cause of Death lookup'!$C$2:$C$44,'Cause of Death lookup'!$A$2:$A$44,0)</f>
        <v>Stroke</v>
      </c>
      <c r="AG13" s="8" t="s">
        <v>107</v>
      </c>
      <c r="AH13" s="6">
        <v>959</v>
      </c>
      <c r="AI13" s="6">
        <f t="shared" si="4"/>
        <v>8</v>
      </c>
      <c r="AK13" t="str">
        <f>_xlfn.XLOOKUP(AL13,'Cause of Death lookup'!$C$2:$C$44,'Cause of Death lookup'!$A$2:$A$44,0)</f>
        <v>Chronic lower respiratory disease</v>
      </c>
      <c r="AL13" s="8" t="s">
        <v>99</v>
      </c>
      <c r="AM13" s="6">
        <v>1615</v>
      </c>
      <c r="AN13" s="6">
        <f t="shared" si="5"/>
        <v>8</v>
      </c>
      <c r="AP13" t="str">
        <f>_xlfn.XLOOKUP(AQ13,'Cause of Death lookup'!$C$2:$C$44,'Cause of Death lookup'!$A$2:$A$44,0)</f>
        <v>Suicide</v>
      </c>
      <c r="AQ13" s="8" t="s">
        <v>65</v>
      </c>
      <c r="AR13" s="6">
        <v>6290</v>
      </c>
      <c r="AS13" s="6">
        <f t="shared" si="6"/>
        <v>8</v>
      </c>
      <c r="AU13" t="str">
        <f>_xlfn.XLOOKUP(AV13,'Cause of Death lookup'!$C$2:$C$44,'Cause of Death lookup'!$A$2:$A$44,0)</f>
        <v>Kidney disease</v>
      </c>
      <c r="AV13" s="8" t="s">
        <v>89</v>
      </c>
      <c r="AW13" s="6">
        <v>6021</v>
      </c>
      <c r="AX13" s="6">
        <f t="shared" si="7"/>
        <v>8</v>
      </c>
      <c r="AZ13" t="str">
        <f>_xlfn.XLOOKUP(BA13,'Cause of Death lookup'!$C$2:$C$44,'Cause of Death lookup'!$A$2:$A$44,0)</f>
        <v>Parkinsons</v>
      </c>
      <c r="BA13" s="8" t="s">
        <v>226</v>
      </c>
      <c r="BB13" s="6">
        <v>9627</v>
      </c>
      <c r="BC13" s="6">
        <f t="shared" si="8"/>
        <v>8</v>
      </c>
      <c r="BE13" t="str">
        <f>_xlfn.XLOOKUP(BF13,'Cause of Death lookup'!$C$2:$C$44,'Cause of Death lookup'!$A$2:$A$44,0)</f>
        <v>Parkinsons</v>
      </c>
      <c r="BF13" s="8" t="s">
        <v>226</v>
      </c>
      <c r="BG13" s="6">
        <v>7846</v>
      </c>
      <c r="BH13" s="6">
        <f t="shared" si="9"/>
        <v>8</v>
      </c>
    </row>
    <row r="14" spans="1:60" x14ac:dyDescent="0.35">
      <c r="B14" t="str">
        <f>_xlfn.XLOOKUP(C14,'Cause of Death lookup'!$C$2:$C$44,'Cause of Death lookup'!$A$2:$A$44,0)</f>
        <v>Liver disease</v>
      </c>
      <c r="C14" s="4" t="s">
        <v>93</v>
      </c>
      <c r="D14" s="6">
        <v>28101</v>
      </c>
      <c r="G14" t="str">
        <f>_xlfn.XLOOKUP(H14,'Cause of Death lookup'!$C$2:$C$44,'Cause of Death lookup'!$A$2:$A$44,0)</f>
        <v>Cancer</v>
      </c>
      <c r="H14" s="8" t="s">
        <v>139</v>
      </c>
      <c r="I14" s="6">
        <v>32</v>
      </c>
      <c r="J14" s="6">
        <f t="shared" si="0"/>
        <v>9</v>
      </c>
      <c r="L14" t="str">
        <f>_xlfn.XLOOKUP(M14,'Cause of Death lookup'!$C$2:$C$44,'Cause of Death lookup'!$A$2:$A$44,0)</f>
        <v>Perinatal period</v>
      </c>
      <c r="M14" s="8" t="s">
        <v>85</v>
      </c>
      <c r="N14" s="6">
        <v>25</v>
      </c>
      <c r="O14" s="6">
        <f t="shared" si="10"/>
        <v>9</v>
      </c>
      <c r="P14" s="6"/>
      <c r="Q14" t="str">
        <f>_xlfn.XLOOKUP(R14,'Cause of Death lookup'!$C$2:$C$44,'Cause of Death lookup'!$A$2:$A$44,0)</f>
        <v>Stroke</v>
      </c>
      <c r="R14" s="8" t="s">
        <v>107</v>
      </c>
      <c r="S14" s="6">
        <v>44</v>
      </c>
      <c r="T14" s="6">
        <f t="shared" si="1"/>
        <v>9</v>
      </c>
      <c r="V14" t="str">
        <f>_xlfn.XLOOKUP(W14,'Cause of Death lookup'!$C$2:$C$44,'Cause of Death lookup'!$A$2:$A$44,0)</f>
        <v>Stroke</v>
      </c>
      <c r="W14" s="8" t="s">
        <v>107</v>
      </c>
      <c r="X14" s="6">
        <v>93</v>
      </c>
      <c r="Y14" s="6">
        <f t="shared" si="2"/>
        <v>9</v>
      </c>
      <c r="Z14" s="6"/>
      <c r="AA14" t="str">
        <f>_xlfn.XLOOKUP(AB14,'Cause of Death lookup'!$C$2:$C$44,'Cause of Death lookup'!$A$2:$A$44,0)</f>
        <v>Stroke</v>
      </c>
      <c r="AB14" s="8" t="s">
        <v>107</v>
      </c>
      <c r="AC14" s="6">
        <v>309</v>
      </c>
      <c r="AD14" s="6">
        <f t="shared" si="3"/>
        <v>9</v>
      </c>
      <c r="AF14" t="str">
        <f>_xlfn.XLOOKUP(AG14,'Cause of Death lookup'!$C$2:$C$44,'Cause of Death lookup'!$A$2:$A$44,0)</f>
        <v>Flu/pneumonia</v>
      </c>
      <c r="AG14" s="8" t="s">
        <v>103</v>
      </c>
      <c r="AH14" s="6">
        <v>524</v>
      </c>
      <c r="AI14" s="6">
        <f t="shared" si="4"/>
        <v>9</v>
      </c>
      <c r="AK14" t="str">
        <f>_xlfn.XLOOKUP(AL14,'Cause of Death lookup'!$C$2:$C$44,'Cause of Death lookup'!$A$2:$A$44,0)</f>
        <v>Homicide</v>
      </c>
      <c r="AL14" s="8" t="s">
        <v>61</v>
      </c>
      <c r="AM14" s="6">
        <v>1553</v>
      </c>
      <c r="AN14" s="6">
        <f t="shared" si="5"/>
        <v>9</v>
      </c>
      <c r="AP14" t="str">
        <f>_xlfn.XLOOKUP(AQ14,'Cause of Death lookup'!$C$2:$C$44,'Cause of Death lookup'!$A$2:$A$44,0)</f>
        <v>Kidney disease</v>
      </c>
      <c r="AQ14" s="8" t="s">
        <v>89</v>
      </c>
      <c r="AR14" s="6">
        <v>3513</v>
      </c>
      <c r="AS14" s="6">
        <f t="shared" si="6"/>
        <v>9</v>
      </c>
      <c r="AU14" t="str">
        <f>_xlfn.XLOOKUP(AV14,'Cause of Death lookup'!$C$2:$C$44,'Cause of Death lookup'!$A$2:$A$44,0)</f>
        <v>Flu/pneumonia</v>
      </c>
      <c r="AV14" s="8" t="s">
        <v>103</v>
      </c>
      <c r="AW14" s="6">
        <v>4768</v>
      </c>
      <c r="AX14" s="6">
        <f t="shared" si="7"/>
        <v>9</v>
      </c>
      <c r="AZ14" t="str">
        <f>_xlfn.XLOOKUP(BA14,'Cause of Death lookup'!$C$2:$C$44,'Cause of Death lookup'!$A$2:$A$44,0)</f>
        <v>Kidney disease</v>
      </c>
      <c r="BA14" s="8" t="s">
        <v>89</v>
      </c>
      <c r="BB14" s="6">
        <v>7623</v>
      </c>
      <c r="BC14" s="6">
        <f t="shared" si="8"/>
        <v>9</v>
      </c>
      <c r="BE14" t="str">
        <f>_xlfn.XLOOKUP(BF14,'Cause of Death lookup'!$C$2:$C$44,'Cause of Death lookup'!$A$2:$A$44,0)</f>
        <v>Diabetes</v>
      </c>
      <c r="BF14" s="8" t="s">
        <v>131</v>
      </c>
      <c r="BG14" s="6">
        <v>7584</v>
      </c>
      <c r="BH14" s="6">
        <f t="shared" si="9"/>
        <v>9</v>
      </c>
    </row>
    <row r="15" spans="1:60" s="12" customFormat="1" x14ac:dyDescent="0.35">
      <c r="A15"/>
      <c r="B15" t="str">
        <f>_xlfn.XLOOKUP(C15,'Cause of Death lookup'!$C$2:$C$44,'Cause of Death lookup'!$A$2:$A$44,0)</f>
        <v>Kidney disease</v>
      </c>
      <c r="C15" s="4" t="s">
        <v>89</v>
      </c>
      <c r="D15" s="6">
        <v>26663</v>
      </c>
      <c r="E15"/>
      <c r="F15"/>
      <c r="G15" t="str">
        <f>_xlfn.XLOOKUP(H15,'Cause of Death lookup'!$C$2:$C$44,'Cause of Death lookup'!$A$2:$A$44,0)</f>
        <v>Kidney disease</v>
      </c>
      <c r="H15" s="13" t="s">
        <v>89</v>
      </c>
      <c r="I15" s="14">
        <v>29</v>
      </c>
      <c r="J15" s="14">
        <f t="shared" si="0"/>
        <v>10</v>
      </c>
      <c r="L15" t="str">
        <f>_xlfn.XLOOKUP(M15,'Cause of Death lookup'!$C$2:$C$44,'Cause of Death lookup'!$A$2:$A$44,0)</f>
        <v>Septicemia</v>
      </c>
      <c r="M15" s="13" t="s">
        <v>143</v>
      </c>
      <c r="N15" s="14">
        <v>24</v>
      </c>
      <c r="O15" s="14">
        <f t="shared" si="10"/>
        <v>10</v>
      </c>
      <c r="P15" s="14"/>
      <c r="Q15" t="str">
        <f>_xlfn.XLOOKUP(R15,'Cause of Death lookup'!$C$2:$C$44,'Cause of Death lookup'!$A$2:$A$44,0)</f>
        <v>Benign neoplasms</v>
      </c>
      <c r="R15" s="13" t="s">
        <v>238</v>
      </c>
      <c r="S15" s="14">
        <v>29</v>
      </c>
      <c r="T15" s="14">
        <f t="shared" si="1"/>
        <v>10</v>
      </c>
      <c r="V15" t="str">
        <f>_xlfn.XLOOKUP(W15,'Cause of Death lookup'!$C$2:$C$44,'Cause of Death lookup'!$A$2:$A$44,0)</f>
        <v>Legal intervention</v>
      </c>
      <c r="W15" s="13" t="s">
        <v>300</v>
      </c>
      <c r="X15" s="14">
        <v>92</v>
      </c>
      <c r="Y15" s="14">
        <f t="shared" si="2"/>
        <v>10</v>
      </c>
      <c r="Z15" s="14"/>
      <c r="AA15" t="str">
        <f>_xlfn.XLOOKUP(AB15,'Cause of Death lookup'!$C$2:$C$44,'Cause of Death lookup'!$A$2:$A$44,0)</f>
        <v>Flu/pneumonia</v>
      </c>
      <c r="AB15" s="13" t="s">
        <v>103</v>
      </c>
      <c r="AC15" s="14">
        <v>254</v>
      </c>
      <c r="AD15" s="14">
        <f t="shared" si="3"/>
        <v>10</v>
      </c>
      <c r="AF15" t="str">
        <f>_xlfn.XLOOKUP(AG15,'Cause of Death lookup'!$C$2:$C$44,'Cause of Death lookup'!$A$2:$A$44,0)</f>
        <v>HIV/AIDS</v>
      </c>
      <c r="AG15" s="13" t="s">
        <v>282</v>
      </c>
      <c r="AH15" s="14">
        <v>461</v>
      </c>
      <c r="AI15" s="14">
        <f t="shared" si="4"/>
        <v>10</v>
      </c>
      <c r="AK15" t="str">
        <f>_xlfn.XLOOKUP(AL15,'Cause of Death lookup'!$C$2:$C$44,'Cause of Death lookup'!$A$2:$A$44,0)</f>
        <v>Kidney disease</v>
      </c>
      <c r="AL15" s="13" t="s">
        <v>89</v>
      </c>
      <c r="AM15" s="14">
        <v>1349</v>
      </c>
      <c r="AN15" s="14">
        <f t="shared" si="5"/>
        <v>10</v>
      </c>
      <c r="AP15" t="str">
        <f>_xlfn.XLOOKUP(AQ15,'Cause of Death lookup'!$C$2:$C$44,'Cause of Death lookup'!$A$2:$A$44,0)</f>
        <v>Septicemia</v>
      </c>
      <c r="AQ15" s="13" t="s">
        <v>143</v>
      </c>
      <c r="AR15" s="14">
        <v>3065</v>
      </c>
      <c r="AS15" s="14">
        <f t="shared" si="6"/>
        <v>10</v>
      </c>
      <c r="AU15" t="str">
        <f>_xlfn.XLOOKUP(AV15,'Cause of Death lookup'!$C$2:$C$44,'Cause of Death lookup'!$A$2:$A$44,0)</f>
        <v>Septicemia</v>
      </c>
      <c r="AV15" s="13" t="s">
        <v>143</v>
      </c>
      <c r="AW15" s="14">
        <v>4540</v>
      </c>
      <c r="AX15" s="14">
        <f t="shared" si="7"/>
        <v>10</v>
      </c>
      <c r="AZ15" t="str">
        <f>_xlfn.XLOOKUP(BA15,'Cause of Death lookup'!$C$2:$C$44,'Cause of Death lookup'!$A$2:$A$44,0)</f>
        <v>Flu/pneumonia</v>
      </c>
      <c r="BA15" s="13" t="s">
        <v>103</v>
      </c>
      <c r="BB15" s="14">
        <v>6581</v>
      </c>
      <c r="BC15" s="14">
        <f t="shared" si="8"/>
        <v>10</v>
      </c>
      <c r="BE15" t="str">
        <f>_xlfn.XLOOKUP(BF15,'Cause of Death lookup'!$C$2:$C$44,'Cause of Death lookup'!$A$2:$A$44,0)</f>
        <v>Kidney disease</v>
      </c>
      <c r="BF15" s="13" t="s">
        <v>89</v>
      </c>
      <c r="BG15" s="14">
        <v>7514</v>
      </c>
      <c r="BH15" s="14">
        <f t="shared" si="9"/>
        <v>10</v>
      </c>
    </row>
    <row r="16" spans="1:60" x14ac:dyDescent="0.35">
      <c r="C16" s="4" t="s">
        <v>103</v>
      </c>
      <c r="D16" s="6">
        <v>24643</v>
      </c>
      <c r="H16" s="8" t="s">
        <v>198</v>
      </c>
      <c r="I16" s="6">
        <v>27</v>
      </c>
      <c r="J16" s="6"/>
      <c r="M16" s="8" t="s">
        <v>99</v>
      </c>
      <c r="N16" s="6">
        <v>21</v>
      </c>
      <c r="O16" s="6"/>
      <c r="P16" s="6"/>
      <c r="Q16" s="6"/>
      <c r="R16" s="8" t="s">
        <v>143</v>
      </c>
      <c r="S16" s="6">
        <v>28</v>
      </c>
      <c r="T16" s="6"/>
      <c r="W16" s="8" t="s">
        <v>103</v>
      </c>
      <c r="X16" s="6">
        <v>91</v>
      </c>
      <c r="Y16" s="14"/>
      <c r="Z16" s="6"/>
      <c r="AB16" s="8" t="s">
        <v>164</v>
      </c>
      <c r="AC16" s="6">
        <v>223</v>
      </c>
      <c r="AD16" s="6"/>
      <c r="AG16" s="8" t="s">
        <v>143</v>
      </c>
      <c r="AH16" s="6">
        <v>431</v>
      </c>
      <c r="AI16" s="14">
        <f t="shared" si="4"/>
        <v>11</v>
      </c>
      <c r="AL16" s="8" t="s">
        <v>103</v>
      </c>
      <c r="AM16" s="6">
        <v>1208</v>
      </c>
      <c r="AN16" s="14">
        <f t="shared" si="5"/>
        <v>11</v>
      </c>
      <c r="AQ16" s="8" t="s">
        <v>103</v>
      </c>
      <c r="AR16" s="6">
        <v>2998</v>
      </c>
      <c r="AS16" s="14">
        <f t="shared" si="6"/>
        <v>11</v>
      </c>
      <c r="AV16" s="8" t="s">
        <v>65</v>
      </c>
      <c r="AW16" s="6">
        <v>3882</v>
      </c>
      <c r="AX16" s="14">
        <f t="shared" si="7"/>
        <v>11</v>
      </c>
      <c r="AZ16" s="12"/>
      <c r="BA16" s="8" t="s">
        <v>143</v>
      </c>
      <c r="BB16" s="6">
        <v>5146</v>
      </c>
      <c r="BC16" s="14">
        <f t="shared" si="8"/>
        <v>11</v>
      </c>
      <c r="BF16" s="8" t="s">
        <v>212</v>
      </c>
      <c r="BG16" s="6">
        <v>4872</v>
      </c>
      <c r="BH16" s="14">
        <f t="shared" si="9"/>
        <v>11</v>
      </c>
    </row>
    <row r="17" spans="3:60" x14ac:dyDescent="0.35">
      <c r="C17" s="4" t="s">
        <v>226</v>
      </c>
      <c r="D17" s="6">
        <v>21585</v>
      </c>
      <c r="H17" s="8" t="s">
        <v>228</v>
      </c>
      <c r="I17" s="6">
        <v>19</v>
      </c>
      <c r="J17" s="6"/>
      <c r="M17" s="8" t="s">
        <v>147</v>
      </c>
      <c r="N17" s="6">
        <v>15</v>
      </c>
      <c r="O17" s="6"/>
      <c r="P17" s="6"/>
      <c r="Q17" s="6"/>
      <c r="R17" s="8" t="s">
        <v>85</v>
      </c>
      <c r="S17" s="6">
        <v>18</v>
      </c>
      <c r="T17" s="6"/>
      <c r="V17" s="6"/>
      <c r="W17" s="8" t="s">
        <v>143</v>
      </c>
      <c r="X17" s="6">
        <v>60</v>
      </c>
      <c r="Y17" s="14"/>
      <c r="Z17" s="6"/>
      <c r="AB17" s="8" t="s">
        <v>300</v>
      </c>
      <c r="AC17" s="6">
        <v>200</v>
      </c>
      <c r="AD17" s="6"/>
      <c r="AG17" s="8" t="s">
        <v>89</v>
      </c>
      <c r="AH17" s="6">
        <v>412</v>
      </c>
      <c r="AI17" s="14">
        <f t="shared" si="4"/>
        <v>12</v>
      </c>
      <c r="AL17" s="8" t="s">
        <v>143</v>
      </c>
      <c r="AM17" s="6">
        <v>1157</v>
      </c>
      <c r="AN17" s="14">
        <f t="shared" si="5"/>
        <v>12</v>
      </c>
      <c r="AQ17" s="8" t="s">
        <v>212</v>
      </c>
      <c r="AR17" s="6">
        <v>2668</v>
      </c>
      <c r="AS17" s="14">
        <f t="shared" si="6"/>
        <v>12</v>
      </c>
      <c r="AV17" s="8" t="s">
        <v>212</v>
      </c>
      <c r="AW17" s="6">
        <v>3692</v>
      </c>
      <c r="AX17" s="14">
        <f t="shared" si="7"/>
        <v>12</v>
      </c>
      <c r="BA17" s="8" t="s">
        <v>212</v>
      </c>
      <c r="BB17" s="6">
        <v>3985</v>
      </c>
      <c r="BC17" s="14">
        <f t="shared" si="8"/>
        <v>12</v>
      </c>
      <c r="BF17" s="8" t="s">
        <v>95</v>
      </c>
      <c r="BG17" s="6">
        <v>4469</v>
      </c>
      <c r="BH17" s="14">
        <f t="shared" si="9"/>
        <v>12</v>
      </c>
    </row>
    <row r="18" spans="3:60" x14ac:dyDescent="0.35">
      <c r="C18" s="4" t="s">
        <v>143</v>
      </c>
      <c r="D18" s="6">
        <v>18866</v>
      </c>
      <c r="H18" s="8" t="s">
        <v>238</v>
      </c>
      <c r="I18" s="6">
        <v>17</v>
      </c>
      <c r="J18" s="6"/>
      <c r="M18" s="8" t="s">
        <v>236</v>
      </c>
      <c r="N18" s="6">
        <v>12</v>
      </c>
      <c r="O18" s="6"/>
      <c r="P18" s="6"/>
      <c r="Q18" s="6"/>
      <c r="R18" s="8" t="s">
        <v>147</v>
      </c>
      <c r="S18" s="6">
        <v>17</v>
      </c>
      <c r="T18" s="6"/>
      <c r="W18" s="8" t="s">
        <v>282</v>
      </c>
      <c r="X18" s="6">
        <v>44</v>
      </c>
      <c r="Y18" s="14"/>
      <c r="Z18" s="6"/>
      <c r="AB18" s="8" t="s">
        <v>143</v>
      </c>
      <c r="AC18" s="6">
        <v>198</v>
      </c>
      <c r="AD18" s="6"/>
      <c r="AG18" s="8" t="s">
        <v>212</v>
      </c>
      <c r="AH18" s="6">
        <v>329</v>
      </c>
      <c r="AI18" s="14">
        <f t="shared" si="4"/>
        <v>13</v>
      </c>
      <c r="AL18" s="8" t="s">
        <v>212</v>
      </c>
      <c r="AM18" s="6">
        <v>976</v>
      </c>
      <c r="AN18" s="14">
        <f t="shared" si="5"/>
        <v>13</v>
      </c>
      <c r="AQ18" s="8" t="s">
        <v>282</v>
      </c>
      <c r="AR18" s="6">
        <v>1185</v>
      </c>
      <c r="AS18" s="14">
        <f t="shared" si="6"/>
        <v>13</v>
      </c>
      <c r="AV18" s="8" t="s">
        <v>226</v>
      </c>
      <c r="AW18" s="6">
        <v>3542</v>
      </c>
      <c r="AX18" s="14">
        <f t="shared" si="7"/>
        <v>13</v>
      </c>
      <c r="BA18" s="8" t="s">
        <v>95</v>
      </c>
      <c r="BB18" s="6">
        <v>3007</v>
      </c>
      <c r="BC18" s="14">
        <f t="shared" si="8"/>
        <v>13</v>
      </c>
      <c r="BF18" s="8" t="s">
        <v>143</v>
      </c>
      <c r="BG18" s="6">
        <v>4149</v>
      </c>
      <c r="BH18" s="14">
        <f t="shared" si="9"/>
        <v>13</v>
      </c>
    </row>
    <row r="19" spans="3:60" x14ac:dyDescent="0.35">
      <c r="C19" s="4" t="s">
        <v>212</v>
      </c>
      <c r="D19" s="6">
        <v>16613</v>
      </c>
      <c r="H19" s="8" t="s">
        <v>147</v>
      </c>
      <c r="I19" s="6">
        <v>16</v>
      </c>
      <c r="J19" s="6"/>
      <c r="M19" s="8" t="s">
        <v>198</v>
      </c>
      <c r="N19" s="6">
        <v>11</v>
      </c>
      <c r="O19" s="6"/>
      <c r="P19" s="6"/>
      <c r="Q19" s="6"/>
      <c r="R19" s="8" t="s">
        <v>236</v>
      </c>
      <c r="S19" s="6">
        <v>13</v>
      </c>
      <c r="T19" s="6"/>
      <c r="W19" s="8" t="s">
        <v>238</v>
      </c>
      <c r="X19" s="6">
        <v>39</v>
      </c>
      <c r="Y19" s="6"/>
      <c r="Z19" s="6"/>
      <c r="AB19" s="8" t="s">
        <v>99</v>
      </c>
      <c r="AC19" s="6">
        <v>192</v>
      </c>
      <c r="AD19" s="6"/>
      <c r="AG19" s="8" t="s">
        <v>206</v>
      </c>
      <c r="AH19" s="6">
        <v>310</v>
      </c>
      <c r="AI19" s="14">
        <f t="shared" si="4"/>
        <v>14</v>
      </c>
      <c r="AL19" s="8" t="s">
        <v>282</v>
      </c>
      <c r="AM19" s="6">
        <v>892</v>
      </c>
      <c r="AN19" s="14">
        <f t="shared" si="5"/>
        <v>14</v>
      </c>
      <c r="AQ19" s="8" t="s">
        <v>61</v>
      </c>
      <c r="AR19" s="6">
        <v>1158</v>
      </c>
      <c r="AS19" s="14">
        <f t="shared" si="6"/>
        <v>14</v>
      </c>
      <c r="AV19" s="8" t="s">
        <v>224</v>
      </c>
      <c r="AW19" s="6">
        <v>3176</v>
      </c>
      <c r="AX19" s="14">
        <f t="shared" si="7"/>
        <v>14</v>
      </c>
      <c r="BA19" s="8" t="s">
        <v>93</v>
      </c>
      <c r="BB19" s="6">
        <v>2888</v>
      </c>
      <c r="BC19" s="14">
        <f t="shared" si="8"/>
        <v>14</v>
      </c>
      <c r="BF19" s="8" t="s">
        <v>238</v>
      </c>
      <c r="BG19" s="6">
        <v>2410</v>
      </c>
      <c r="BH19" s="14">
        <f t="shared" si="9"/>
        <v>14</v>
      </c>
    </row>
    <row r="20" spans="3:60" x14ac:dyDescent="0.35">
      <c r="C20" s="4" t="s">
        <v>61</v>
      </c>
      <c r="D20" s="6">
        <v>15264</v>
      </c>
      <c r="H20" s="8"/>
      <c r="I20" s="6"/>
      <c r="J20" s="6"/>
      <c r="M20" s="8"/>
      <c r="N20" s="6"/>
      <c r="O20" s="6"/>
      <c r="P20" s="6"/>
      <c r="Q20" s="6"/>
      <c r="R20" s="8" t="s">
        <v>131</v>
      </c>
      <c r="S20" s="6">
        <v>12</v>
      </c>
      <c r="T20" s="6"/>
      <c r="W20" s="8" t="s">
        <v>89</v>
      </c>
      <c r="X20" s="6">
        <v>36</v>
      </c>
      <c r="Y20" s="6"/>
      <c r="Z20" s="6"/>
      <c r="AB20" s="8" t="s">
        <v>89</v>
      </c>
      <c r="AC20" s="6">
        <v>166</v>
      </c>
      <c r="AD20" s="6"/>
      <c r="AG20" s="8" t="s">
        <v>99</v>
      </c>
      <c r="AH20" s="6">
        <v>303</v>
      </c>
      <c r="AI20" s="14">
        <f t="shared" si="4"/>
        <v>15</v>
      </c>
      <c r="AL20" s="8" t="s">
        <v>206</v>
      </c>
      <c r="AM20" s="6">
        <v>515</v>
      </c>
      <c r="AN20" s="6"/>
      <c r="AQ20" s="8" t="s">
        <v>284</v>
      </c>
      <c r="AR20" s="6">
        <v>1158</v>
      </c>
      <c r="AS20" s="14">
        <f t="shared" si="6"/>
        <v>14</v>
      </c>
      <c r="AV20" s="8" t="s">
        <v>95</v>
      </c>
      <c r="AW20" s="6">
        <v>1854</v>
      </c>
      <c r="AX20" s="14">
        <f t="shared" si="7"/>
        <v>15</v>
      </c>
      <c r="BA20" s="8" t="s">
        <v>238</v>
      </c>
      <c r="BB20" s="6">
        <v>2713</v>
      </c>
      <c r="BC20" s="14">
        <f t="shared" si="8"/>
        <v>15</v>
      </c>
      <c r="BF20" s="8" t="s">
        <v>234</v>
      </c>
      <c r="BG20" s="6">
        <v>1975</v>
      </c>
      <c r="BH20" s="6"/>
    </row>
    <row r="21" spans="3:60" x14ac:dyDescent="0.35">
      <c r="C21" s="4" t="s">
        <v>95</v>
      </c>
      <c r="D21" s="6">
        <v>10826</v>
      </c>
      <c r="H21" s="8"/>
      <c r="I21" s="6"/>
      <c r="J21" s="6"/>
      <c r="M21" s="8"/>
      <c r="N21" s="6"/>
      <c r="O21" s="6"/>
      <c r="P21" s="6"/>
      <c r="Q21" s="6"/>
      <c r="R21" s="8"/>
      <c r="S21" s="6"/>
      <c r="T21" s="6"/>
      <c r="W21" s="8" t="s">
        <v>236</v>
      </c>
      <c r="X21" s="6">
        <v>34</v>
      </c>
      <c r="Y21" s="6"/>
      <c r="Z21" s="6"/>
      <c r="AB21" s="8" t="s">
        <v>206</v>
      </c>
      <c r="AC21" s="6">
        <v>98</v>
      </c>
      <c r="AD21" s="6"/>
      <c r="AG21" s="8" t="s">
        <v>164</v>
      </c>
      <c r="AH21" s="6">
        <v>230</v>
      </c>
      <c r="AI21" s="6"/>
      <c r="AL21" s="8" t="s">
        <v>284</v>
      </c>
      <c r="AM21" s="6">
        <v>404</v>
      </c>
      <c r="AN21" s="6"/>
      <c r="AQ21" s="8" t="s">
        <v>206</v>
      </c>
      <c r="AR21" s="6">
        <v>1014</v>
      </c>
      <c r="AS21" s="14">
        <f t="shared" si="6"/>
        <v>16</v>
      </c>
      <c r="AV21" s="8" t="s">
        <v>238</v>
      </c>
      <c r="AW21" s="6">
        <v>1832</v>
      </c>
      <c r="AX21" s="14">
        <f t="shared" si="7"/>
        <v>16</v>
      </c>
      <c r="BA21" s="8" t="s">
        <v>65</v>
      </c>
      <c r="BB21" s="6">
        <v>2567</v>
      </c>
      <c r="BC21" s="14">
        <f t="shared" si="8"/>
        <v>16</v>
      </c>
      <c r="BF21" s="8" t="s">
        <v>65</v>
      </c>
      <c r="BG21" s="6">
        <v>1171</v>
      </c>
      <c r="BH21" s="6"/>
    </row>
    <row r="22" spans="3:60" x14ac:dyDescent="0.35">
      <c r="C22" s="4" t="s">
        <v>238</v>
      </c>
      <c r="D22" s="6">
        <v>8424</v>
      </c>
      <c r="H22" s="8"/>
      <c r="I22" s="6"/>
      <c r="J22" s="6"/>
      <c r="M22" s="8"/>
      <c r="N22" s="6"/>
      <c r="O22" s="6"/>
      <c r="P22" s="6"/>
      <c r="Q22" s="6"/>
      <c r="R22" s="8"/>
      <c r="S22" s="6"/>
      <c r="T22" s="6"/>
      <c r="W22" s="8" t="s">
        <v>147</v>
      </c>
      <c r="X22" s="6">
        <v>29</v>
      </c>
      <c r="Y22" s="6"/>
      <c r="Z22" s="6"/>
      <c r="AB22" s="8" t="s">
        <v>212</v>
      </c>
      <c r="AC22" s="6">
        <v>79</v>
      </c>
      <c r="AD22" s="6"/>
      <c r="AG22" s="8" t="s">
        <v>300</v>
      </c>
      <c r="AH22" s="6">
        <v>144</v>
      </c>
      <c r="AI22" s="6"/>
      <c r="AL22" s="8" t="s">
        <v>164</v>
      </c>
      <c r="AM22" s="6">
        <v>383</v>
      </c>
      <c r="AN22" s="6"/>
      <c r="AQ22" s="8" t="s">
        <v>95</v>
      </c>
      <c r="AR22" s="6">
        <v>989</v>
      </c>
      <c r="AS22" s="14">
        <f t="shared" si="6"/>
        <v>17</v>
      </c>
      <c r="AV22" s="8" t="s">
        <v>206</v>
      </c>
      <c r="AW22" s="6">
        <v>1394</v>
      </c>
      <c r="AX22" s="14">
        <f t="shared" si="7"/>
        <v>17</v>
      </c>
      <c r="BA22" s="8" t="s">
        <v>206</v>
      </c>
      <c r="BB22" s="6">
        <v>1413</v>
      </c>
      <c r="BC22" s="14">
        <f t="shared" si="8"/>
        <v>17</v>
      </c>
      <c r="BF22" s="8" t="s">
        <v>206</v>
      </c>
      <c r="BG22" s="6">
        <v>1045</v>
      </c>
      <c r="BH22" s="6"/>
    </row>
    <row r="23" spans="3:60" x14ac:dyDescent="0.35">
      <c r="C23" s="4" t="s">
        <v>85</v>
      </c>
      <c r="D23" s="6">
        <v>5844</v>
      </c>
      <c r="H23" s="8"/>
      <c r="I23" s="6"/>
      <c r="J23" s="6"/>
      <c r="M23" s="8"/>
      <c r="N23" s="6"/>
      <c r="O23" s="6"/>
      <c r="P23" s="6"/>
      <c r="Q23" s="6"/>
      <c r="R23" s="8"/>
      <c r="S23" s="6"/>
      <c r="T23" s="6"/>
      <c r="W23" s="8" t="s">
        <v>206</v>
      </c>
      <c r="X23" s="6">
        <v>23</v>
      </c>
      <c r="Y23" s="6"/>
      <c r="Z23" s="6"/>
      <c r="AB23" s="8" t="s">
        <v>238</v>
      </c>
      <c r="AC23" s="6">
        <v>65</v>
      </c>
      <c r="AD23" s="6"/>
      <c r="AG23" s="8" t="s">
        <v>238</v>
      </c>
      <c r="AH23" s="6">
        <v>122</v>
      </c>
      <c r="AI23" s="6"/>
      <c r="AL23" s="8" t="s">
        <v>95</v>
      </c>
      <c r="AM23" s="6">
        <v>307</v>
      </c>
      <c r="AN23" s="6"/>
      <c r="AQ23" s="8" t="s">
        <v>238</v>
      </c>
      <c r="AR23" s="6">
        <v>872</v>
      </c>
      <c r="AS23" s="14">
        <f t="shared" si="6"/>
        <v>18</v>
      </c>
      <c r="AV23" s="8" t="s">
        <v>284</v>
      </c>
      <c r="AW23" s="6">
        <v>849</v>
      </c>
      <c r="AX23" s="14">
        <f t="shared" si="7"/>
        <v>18</v>
      </c>
      <c r="BA23" s="8" t="s">
        <v>234</v>
      </c>
      <c r="BB23" s="6">
        <v>1177</v>
      </c>
      <c r="BC23" s="6"/>
      <c r="BF23" s="8" t="s">
        <v>93</v>
      </c>
      <c r="BG23" s="6">
        <v>864</v>
      </c>
      <c r="BH23" s="6"/>
    </row>
    <row r="24" spans="3:60" x14ac:dyDescent="0.35">
      <c r="C24" s="4" t="s">
        <v>206</v>
      </c>
      <c r="D24" s="6">
        <v>5812</v>
      </c>
      <c r="W24" t="s">
        <v>95</v>
      </c>
      <c r="X24">
        <v>22</v>
      </c>
      <c r="AB24" t="s">
        <v>236</v>
      </c>
      <c r="AC24">
        <v>62</v>
      </c>
      <c r="AG24" s="8" t="s">
        <v>284</v>
      </c>
      <c r="AH24" s="6">
        <v>121</v>
      </c>
      <c r="AL24" s="8" t="s">
        <v>238</v>
      </c>
      <c r="AM24" s="6">
        <v>296</v>
      </c>
      <c r="AQ24" s="8" t="s">
        <v>164</v>
      </c>
      <c r="AR24" s="6">
        <v>681</v>
      </c>
      <c r="AV24" s="8" t="s">
        <v>147</v>
      </c>
      <c r="AW24" s="6">
        <v>803</v>
      </c>
      <c r="BA24" s="8" t="s">
        <v>147</v>
      </c>
      <c r="BB24" s="6">
        <v>683</v>
      </c>
      <c r="BF24" s="8" t="s">
        <v>210</v>
      </c>
      <c r="BG24" s="6">
        <v>776</v>
      </c>
    </row>
    <row r="25" spans="3:60" x14ac:dyDescent="0.35">
      <c r="C25" s="4" t="s">
        <v>164</v>
      </c>
      <c r="D25" s="6">
        <v>5075</v>
      </c>
      <c r="W25" t="s">
        <v>93</v>
      </c>
      <c r="X25">
        <v>20</v>
      </c>
      <c r="AB25" t="s">
        <v>95</v>
      </c>
      <c r="AC25">
        <v>61</v>
      </c>
      <c r="AG25" s="8" t="s">
        <v>95</v>
      </c>
      <c r="AH25" s="6">
        <v>117</v>
      </c>
      <c r="AL25" s="8" t="s">
        <v>147</v>
      </c>
      <c r="AM25" s="6">
        <v>217</v>
      </c>
      <c r="AQ25" s="8" t="s">
        <v>224</v>
      </c>
      <c r="AR25" s="6">
        <v>538</v>
      </c>
      <c r="AV25" s="8" t="s">
        <v>234</v>
      </c>
      <c r="AW25" s="6">
        <v>704</v>
      </c>
      <c r="BA25" s="8" t="s">
        <v>145</v>
      </c>
      <c r="BB25" s="6">
        <v>611</v>
      </c>
      <c r="BF25" s="8" t="s">
        <v>236</v>
      </c>
      <c r="BG25" s="6">
        <v>751</v>
      </c>
    </row>
    <row r="26" spans="3:60" x14ac:dyDescent="0.35">
      <c r="C26" s="4" t="s">
        <v>234</v>
      </c>
      <c r="D26" s="6">
        <v>4318</v>
      </c>
      <c r="W26" t="s">
        <v>212</v>
      </c>
      <c r="X26">
        <v>12</v>
      </c>
      <c r="AB26" t="s">
        <v>147</v>
      </c>
      <c r="AC26">
        <v>54</v>
      </c>
      <c r="AG26" s="8" t="s">
        <v>236</v>
      </c>
      <c r="AH26" s="6">
        <v>114</v>
      </c>
      <c r="AL26" s="8" t="s">
        <v>184</v>
      </c>
      <c r="AM26" s="6">
        <v>144</v>
      </c>
      <c r="AQ26" s="8" t="s">
        <v>226</v>
      </c>
      <c r="AR26" s="6">
        <v>524</v>
      </c>
      <c r="AV26" s="8" t="s">
        <v>282</v>
      </c>
      <c r="AW26" s="6">
        <v>589</v>
      </c>
      <c r="BA26" s="8" t="s">
        <v>236</v>
      </c>
      <c r="BB26" s="6">
        <v>579</v>
      </c>
      <c r="BF26" s="8" t="s">
        <v>176</v>
      </c>
      <c r="BG26" s="6">
        <v>632</v>
      </c>
    </row>
    <row r="27" spans="3:60" x14ac:dyDescent="0.35">
      <c r="C27" s="4" t="s">
        <v>282</v>
      </c>
      <c r="D27" s="6">
        <v>3748</v>
      </c>
      <c r="AB27" t="s">
        <v>184</v>
      </c>
      <c r="AC27">
        <v>24</v>
      </c>
      <c r="AG27" t="s">
        <v>147</v>
      </c>
      <c r="AH27">
        <v>102</v>
      </c>
      <c r="AL27" t="s">
        <v>236</v>
      </c>
      <c r="AM27">
        <v>130</v>
      </c>
      <c r="AQ27" s="8" t="s">
        <v>147</v>
      </c>
      <c r="AR27" s="6">
        <v>505</v>
      </c>
      <c r="AV27" t="s">
        <v>61</v>
      </c>
      <c r="AW27">
        <v>452</v>
      </c>
      <c r="BA27" t="s">
        <v>176</v>
      </c>
      <c r="BB27">
        <v>559</v>
      </c>
      <c r="BF27" s="8" t="s">
        <v>145</v>
      </c>
      <c r="BG27" s="6">
        <v>558</v>
      </c>
    </row>
    <row r="28" spans="3:60" x14ac:dyDescent="0.35">
      <c r="C28" s="4" t="s">
        <v>147</v>
      </c>
      <c r="D28" s="6">
        <v>2863</v>
      </c>
      <c r="AB28" t="s">
        <v>284</v>
      </c>
      <c r="AC28">
        <v>22</v>
      </c>
      <c r="AG28" t="s">
        <v>184</v>
      </c>
      <c r="AH28">
        <v>48</v>
      </c>
      <c r="AL28" t="s">
        <v>300</v>
      </c>
      <c r="AM28">
        <v>102</v>
      </c>
      <c r="AQ28" s="8" t="s">
        <v>184</v>
      </c>
      <c r="AR28" s="6">
        <v>360</v>
      </c>
      <c r="AV28" t="s">
        <v>184</v>
      </c>
      <c r="AW28">
        <v>436</v>
      </c>
      <c r="BA28" t="s">
        <v>210</v>
      </c>
      <c r="BB28">
        <v>556</v>
      </c>
      <c r="BF28" s="8" t="s">
        <v>147</v>
      </c>
      <c r="BG28" s="6">
        <v>422</v>
      </c>
    </row>
    <row r="29" spans="3:60" x14ac:dyDescent="0.35">
      <c r="C29" s="4" t="s">
        <v>284</v>
      </c>
      <c r="D29" s="6">
        <v>2773</v>
      </c>
      <c r="AB29" t="s">
        <v>176</v>
      </c>
      <c r="AC29">
        <v>12</v>
      </c>
      <c r="AG29" t="s">
        <v>234</v>
      </c>
      <c r="AH29">
        <v>36</v>
      </c>
      <c r="AL29" t="s">
        <v>234</v>
      </c>
      <c r="AM29">
        <v>77</v>
      </c>
      <c r="AQ29" t="s">
        <v>234</v>
      </c>
      <c r="AR29">
        <v>337</v>
      </c>
      <c r="AV29" t="s">
        <v>236</v>
      </c>
      <c r="AW29">
        <v>436</v>
      </c>
      <c r="BA29" t="s">
        <v>184</v>
      </c>
      <c r="BB29">
        <v>431</v>
      </c>
      <c r="BF29" s="4" t="s">
        <v>168</v>
      </c>
      <c r="BG29" s="6">
        <v>379</v>
      </c>
    </row>
    <row r="30" spans="3:60" x14ac:dyDescent="0.35">
      <c r="C30" s="4" t="s">
        <v>236</v>
      </c>
      <c r="D30" s="6">
        <v>2388</v>
      </c>
      <c r="AB30" t="s">
        <v>228</v>
      </c>
      <c r="AC30">
        <v>12</v>
      </c>
      <c r="AG30" t="s">
        <v>176</v>
      </c>
      <c r="AH30">
        <v>27</v>
      </c>
      <c r="AL30" t="s">
        <v>145</v>
      </c>
      <c r="AM30">
        <v>68</v>
      </c>
      <c r="AQ30" t="s">
        <v>236</v>
      </c>
      <c r="AR30">
        <v>257</v>
      </c>
      <c r="AV30" t="s">
        <v>210</v>
      </c>
      <c r="AW30">
        <v>413</v>
      </c>
      <c r="BA30" t="s">
        <v>180</v>
      </c>
      <c r="BB30">
        <v>264</v>
      </c>
      <c r="BF30" s="8" t="s">
        <v>184</v>
      </c>
      <c r="BG30" s="6">
        <v>349</v>
      </c>
    </row>
    <row r="31" spans="3:60" x14ac:dyDescent="0.35">
      <c r="C31" s="4" t="s">
        <v>210</v>
      </c>
      <c r="D31" s="6">
        <v>2039</v>
      </c>
      <c r="AB31" t="s">
        <v>234</v>
      </c>
      <c r="AC31">
        <v>12</v>
      </c>
      <c r="AG31" t="s">
        <v>145</v>
      </c>
      <c r="AH31">
        <v>26</v>
      </c>
      <c r="AL31" t="s">
        <v>176</v>
      </c>
      <c r="AM31">
        <v>63</v>
      </c>
      <c r="AQ31" t="s">
        <v>210</v>
      </c>
      <c r="AR31">
        <v>222</v>
      </c>
      <c r="AV31" t="s">
        <v>145</v>
      </c>
      <c r="AW31">
        <v>412</v>
      </c>
      <c r="BA31" t="s">
        <v>188</v>
      </c>
      <c r="BB31">
        <v>261</v>
      </c>
      <c r="BF31" s="8" t="s">
        <v>180</v>
      </c>
      <c r="BG31" s="6">
        <v>269</v>
      </c>
    </row>
    <row r="32" spans="3:60" x14ac:dyDescent="0.35">
      <c r="C32" s="4" t="s">
        <v>176</v>
      </c>
      <c r="D32" s="6">
        <v>1887</v>
      </c>
      <c r="AG32" t="s">
        <v>228</v>
      </c>
      <c r="AH32">
        <v>26</v>
      </c>
      <c r="AL32" t="s">
        <v>210</v>
      </c>
      <c r="AM32">
        <v>61</v>
      </c>
      <c r="AQ32" t="s">
        <v>145</v>
      </c>
      <c r="AR32">
        <v>200</v>
      </c>
      <c r="AV32" t="s">
        <v>176</v>
      </c>
      <c r="AW32">
        <v>396</v>
      </c>
      <c r="BA32" t="s">
        <v>164</v>
      </c>
      <c r="BB32">
        <v>193</v>
      </c>
      <c r="BF32" s="8" t="s">
        <v>188</v>
      </c>
      <c r="BG32" s="6">
        <v>216</v>
      </c>
    </row>
    <row r="33" spans="3:59" x14ac:dyDescent="0.35">
      <c r="C33" s="4" t="s">
        <v>145</v>
      </c>
      <c r="D33" s="6">
        <v>1875</v>
      </c>
      <c r="AG33" t="s">
        <v>294</v>
      </c>
      <c r="AH33">
        <v>20</v>
      </c>
      <c r="AL33" t="s">
        <v>224</v>
      </c>
      <c r="AM33">
        <v>55</v>
      </c>
      <c r="AQ33" t="s">
        <v>176</v>
      </c>
      <c r="AR33">
        <v>198</v>
      </c>
      <c r="AV33" t="s">
        <v>164</v>
      </c>
      <c r="AW33">
        <v>337</v>
      </c>
      <c r="BA33" t="s">
        <v>282</v>
      </c>
      <c r="BB33">
        <v>179</v>
      </c>
      <c r="BF33" s="8" t="s">
        <v>164</v>
      </c>
      <c r="BG33" s="6">
        <v>138</v>
      </c>
    </row>
    <row r="34" spans="3:59" x14ac:dyDescent="0.35">
      <c r="C34" s="4" t="s">
        <v>184</v>
      </c>
      <c r="D34" s="6">
        <v>1792</v>
      </c>
      <c r="AG34" t="s">
        <v>180</v>
      </c>
      <c r="AH34">
        <v>18</v>
      </c>
      <c r="AL34" t="s">
        <v>180</v>
      </c>
      <c r="AM34">
        <v>52</v>
      </c>
      <c r="AQ34" t="s">
        <v>180</v>
      </c>
      <c r="AR34">
        <v>144</v>
      </c>
      <c r="AV34" t="s">
        <v>180</v>
      </c>
      <c r="AW34">
        <v>213</v>
      </c>
      <c r="BA34" t="s">
        <v>284</v>
      </c>
      <c r="BB34">
        <v>171</v>
      </c>
      <c r="BF34" s="8" t="s">
        <v>170</v>
      </c>
      <c r="BG34" s="6">
        <v>85</v>
      </c>
    </row>
    <row r="35" spans="3:59" x14ac:dyDescent="0.35">
      <c r="C35" s="4" t="s">
        <v>180</v>
      </c>
      <c r="D35" s="6">
        <v>960</v>
      </c>
      <c r="AG35" t="s">
        <v>182</v>
      </c>
      <c r="AH35">
        <v>12</v>
      </c>
      <c r="AL35" t="s">
        <v>226</v>
      </c>
      <c r="AM35">
        <v>46</v>
      </c>
      <c r="AQ35" t="s">
        <v>294</v>
      </c>
      <c r="AR35">
        <v>71</v>
      </c>
      <c r="AV35" t="s">
        <v>188</v>
      </c>
      <c r="AW35">
        <v>106</v>
      </c>
      <c r="BA35" t="s">
        <v>168</v>
      </c>
      <c r="BB35">
        <v>160</v>
      </c>
      <c r="BF35" s="8" t="s">
        <v>294</v>
      </c>
      <c r="BG35" s="6">
        <v>52</v>
      </c>
    </row>
    <row r="36" spans="3:59" x14ac:dyDescent="0.35">
      <c r="C36" s="4" t="s">
        <v>168</v>
      </c>
      <c r="D36" s="6">
        <v>633</v>
      </c>
      <c r="AG36" t="s">
        <v>210</v>
      </c>
      <c r="AH36">
        <v>11</v>
      </c>
      <c r="AL36" t="s">
        <v>228</v>
      </c>
      <c r="AM36">
        <v>38</v>
      </c>
      <c r="AQ36" t="s">
        <v>228</v>
      </c>
      <c r="AR36">
        <v>69</v>
      </c>
      <c r="AV36" t="s">
        <v>168</v>
      </c>
      <c r="AW36">
        <v>76</v>
      </c>
      <c r="BA36" t="s">
        <v>61</v>
      </c>
      <c r="BB36">
        <v>136</v>
      </c>
      <c r="BF36" s="8" t="s">
        <v>284</v>
      </c>
      <c r="BG36" s="6">
        <v>48</v>
      </c>
    </row>
    <row r="37" spans="3:59" x14ac:dyDescent="0.35">
      <c r="C37" s="4" t="s">
        <v>188</v>
      </c>
      <c r="D37" s="6">
        <v>624</v>
      </c>
      <c r="AL37" t="s">
        <v>170</v>
      </c>
      <c r="AM37">
        <v>26</v>
      </c>
      <c r="AQ37" t="s">
        <v>300</v>
      </c>
      <c r="AR37">
        <v>56</v>
      </c>
      <c r="AV37" t="s">
        <v>294</v>
      </c>
      <c r="AW37">
        <v>72</v>
      </c>
      <c r="BA37" t="s">
        <v>294</v>
      </c>
      <c r="BB37">
        <v>86</v>
      </c>
      <c r="BF37" s="8" t="s">
        <v>182</v>
      </c>
      <c r="BG37" s="6">
        <v>44</v>
      </c>
    </row>
    <row r="38" spans="3:59" x14ac:dyDescent="0.35">
      <c r="C38" s="4" t="s">
        <v>300</v>
      </c>
      <c r="D38" s="6">
        <v>605</v>
      </c>
      <c r="AL38" t="s">
        <v>294</v>
      </c>
      <c r="AM38">
        <v>25</v>
      </c>
      <c r="AQ38" t="s">
        <v>170</v>
      </c>
      <c r="AR38">
        <v>49</v>
      </c>
      <c r="AV38" t="s">
        <v>170</v>
      </c>
      <c r="AW38">
        <v>72</v>
      </c>
      <c r="BA38" t="s">
        <v>170</v>
      </c>
      <c r="BB38">
        <v>79</v>
      </c>
      <c r="BF38" s="8" t="s">
        <v>61</v>
      </c>
      <c r="BG38" s="6">
        <v>40</v>
      </c>
    </row>
    <row r="39" spans="3:59" x14ac:dyDescent="0.35">
      <c r="C39" s="4" t="s">
        <v>294</v>
      </c>
      <c r="D39" s="6">
        <v>326</v>
      </c>
      <c r="AL39" t="s">
        <v>182</v>
      </c>
      <c r="AM39">
        <v>11</v>
      </c>
      <c r="AQ39" t="s">
        <v>188</v>
      </c>
      <c r="AR39">
        <v>41</v>
      </c>
      <c r="AV39" t="s">
        <v>228</v>
      </c>
      <c r="AW39">
        <v>65</v>
      </c>
      <c r="BA39" t="s">
        <v>182</v>
      </c>
      <c r="BB39">
        <v>57</v>
      </c>
      <c r="BF39" s="8" t="s">
        <v>282</v>
      </c>
      <c r="BG39" s="6">
        <v>24</v>
      </c>
    </row>
    <row r="40" spans="3:59" x14ac:dyDescent="0.35">
      <c r="C40" s="4" t="s">
        <v>170</v>
      </c>
      <c r="D40" s="6">
        <v>311</v>
      </c>
      <c r="AQ40" t="s">
        <v>182</v>
      </c>
      <c r="AR40">
        <v>27</v>
      </c>
      <c r="AV40" t="s">
        <v>182</v>
      </c>
      <c r="AW40">
        <v>45</v>
      </c>
      <c r="BA40" t="s">
        <v>228</v>
      </c>
      <c r="BB40">
        <v>52</v>
      </c>
      <c r="BF40" s="8" t="s">
        <v>198</v>
      </c>
      <c r="BG40" s="6">
        <v>24</v>
      </c>
    </row>
    <row r="41" spans="3:59" x14ac:dyDescent="0.35">
      <c r="C41" s="4" t="s">
        <v>228</v>
      </c>
      <c r="D41" s="6">
        <v>303</v>
      </c>
      <c r="AQ41" t="s">
        <v>168</v>
      </c>
      <c r="AR41">
        <v>18</v>
      </c>
      <c r="AV41" t="s">
        <v>300</v>
      </c>
      <c r="AW41">
        <v>11</v>
      </c>
      <c r="BA41" t="s">
        <v>198</v>
      </c>
      <c r="BB41">
        <v>12</v>
      </c>
      <c r="BF41" s="8" t="s">
        <v>228</v>
      </c>
      <c r="BG41" s="6">
        <v>22</v>
      </c>
    </row>
    <row r="42" spans="3:59" x14ac:dyDescent="0.35">
      <c r="C42" s="4" t="s">
        <v>182</v>
      </c>
      <c r="D42" s="6">
        <v>196</v>
      </c>
      <c r="BF42" s="8"/>
      <c r="BG42" s="6"/>
    </row>
    <row r="43" spans="3:59" x14ac:dyDescent="0.35">
      <c r="C43" s="4" t="s">
        <v>198</v>
      </c>
      <c r="D43" s="6">
        <v>74</v>
      </c>
      <c r="BF43" s="8"/>
      <c r="BG43" s="6"/>
    </row>
    <row r="44" spans="3:59" x14ac:dyDescent="0.35">
      <c r="C44" s="4"/>
      <c r="D44" s="6"/>
      <c r="BF44" s="8"/>
      <c r="BG44" s="6"/>
    </row>
    <row r="45" spans="3:59" x14ac:dyDescent="0.35">
      <c r="C45" s="4"/>
      <c r="D45" s="6"/>
      <c r="BF45" s="8"/>
      <c r="BG45" s="6"/>
    </row>
    <row r="46" spans="3:59" x14ac:dyDescent="0.35">
      <c r="C46" s="4"/>
      <c r="D46" s="6"/>
      <c r="BF46" s="8"/>
      <c r="BG46" s="6"/>
    </row>
    <row r="47" spans="3:59" x14ac:dyDescent="0.35">
      <c r="C47" s="4"/>
      <c r="D47" s="6"/>
      <c r="BF47" s="8"/>
      <c r="BG47" s="6"/>
    </row>
    <row r="48" spans="3:59" x14ac:dyDescent="0.35">
      <c r="C48" s="4"/>
      <c r="D48" s="6"/>
      <c r="BF48" s="8"/>
      <c r="BG48" s="6"/>
    </row>
    <row r="49" spans="58:59" x14ac:dyDescent="0.35">
      <c r="BF49" s="4"/>
      <c r="BG49" s="6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D711D6-1619-428E-97CC-3C0192EBDBDA}">
  <sheetPr codeName="Sheet20"/>
  <dimension ref="A1:BH49"/>
  <sheetViews>
    <sheetView topLeftCell="AT1" zoomScale="148" zoomScaleNormal="148" workbookViewId="0">
      <selection activeCell="BJ5" sqref="BJ5"/>
    </sheetView>
  </sheetViews>
  <sheetFormatPr defaultRowHeight="14.5" x14ac:dyDescent="0.35"/>
  <cols>
    <col min="2" max="2" width="14" customWidth="1"/>
    <col min="4" max="4" width="10.453125" customWidth="1"/>
    <col min="7" max="7" width="20.453125" bestFit="1" customWidth="1"/>
    <col min="8" max="8" width="81" customWidth="1"/>
  </cols>
  <sheetData>
    <row r="1" spans="1:60" x14ac:dyDescent="0.35">
      <c r="B1" t="s">
        <v>723</v>
      </c>
      <c r="C1" t="s">
        <v>724</v>
      </c>
      <c r="D1" s="6">
        <f>SUM(D6:D45)</f>
        <v>1539604</v>
      </c>
      <c r="I1" s="6">
        <f>'Top COD Table 2021 Male'!C3</f>
        <v>10909</v>
      </c>
      <c r="J1" s="7">
        <f>I5/I1</f>
        <v>0.79402328352736273</v>
      </c>
      <c r="N1" s="6">
        <f>'Top COD Table 2021 Male'!D3</f>
        <v>2105</v>
      </c>
      <c r="O1" s="7">
        <f>N5/N1</f>
        <v>0.70071258907363421</v>
      </c>
      <c r="S1" s="6">
        <f>'Top COD Table 2021 Male'!E3</f>
        <v>3494</v>
      </c>
      <c r="T1" s="7">
        <f>S5/S1</f>
        <v>0.73325701202060678</v>
      </c>
      <c r="X1" s="6">
        <f>'Top COD Table 2021 Male'!F3</f>
        <v>27911</v>
      </c>
      <c r="Y1" s="7">
        <f>X5/X1</f>
        <v>0.85414352764143164</v>
      </c>
      <c r="AC1" s="6">
        <f>'Top COD Table 2021 Male'!G3</f>
        <v>57910</v>
      </c>
      <c r="AD1" s="7">
        <f>AC5/AC1</f>
        <v>0.76408219651182874</v>
      </c>
      <c r="AH1" s="6">
        <f>'Top COD Table 2021 Male'!H3</f>
        <v>81589</v>
      </c>
      <c r="AI1" s="7">
        <f>AH5/AH1</f>
        <v>0.68369510595791094</v>
      </c>
      <c r="AM1" s="6">
        <f>'Top COD Table 2021 Male'!I3</f>
        <v>135774</v>
      </c>
      <c r="AN1" s="7">
        <f>AM5/AM1</f>
        <v>0.70103996346870534</v>
      </c>
      <c r="AR1" s="6">
        <f>'Top COD Table 2021 Male'!J3</f>
        <v>292961</v>
      </c>
      <c r="AS1" s="7">
        <f>AR5/AR1</f>
        <v>0.74359385720283588</v>
      </c>
      <c r="AW1" s="6">
        <f>'Top COD Table 2021 Male'!K3</f>
        <v>418941</v>
      </c>
      <c r="AX1" s="7">
        <f>AW5/AW1</f>
        <v>0.74822707732115024</v>
      </c>
      <c r="BB1" s="6">
        <f>'Top COD Table 2021 Male'!L3</f>
        <v>432389</v>
      </c>
      <c r="BC1" s="7">
        <f>BB5/BB1</f>
        <v>0.7785813237617053</v>
      </c>
      <c r="BG1" s="6">
        <f>'Top COD Table 2021 Male'!M3</f>
        <v>374055</v>
      </c>
      <c r="BH1" s="7">
        <f>BG5/BG1</f>
        <v>0.79910708318295443</v>
      </c>
    </row>
    <row r="2" spans="1:60" x14ac:dyDescent="0.35">
      <c r="C2" t="s">
        <v>376</v>
      </c>
      <c r="D2" s="6">
        <f>'Death Totals 2018-2021'!H106</f>
        <v>1838108</v>
      </c>
      <c r="J2" s="7"/>
      <c r="O2" s="7"/>
      <c r="T2" s="7"/>
      <c r="Y2" s="7"/>
      <c r="AD2" s="7"/>
      <c r="AI2" s="7"/>
      <c r="AN2" s="7"/>
      <c r="AS2" s="7"/>
      <c r="AX2" s="7"/>
      <c r="BC2" s="7"/>
      <c r="BH2" s="7"/>
    </row>
    <row r="3" spans="1:60" x14ac:dyDescent="0.35">
      <c r="D3" s="7">
        <f>D1/D2</f>
        <v>0.83760257830334239</v>
      </c>
      <c r="H3" t="s">
        <v>311</v>
      </c>
      <c r="J3" s="7"/>
      <c r="O3" s="7"/>
      <c r="T3" s="7"/>
      <c r="Y3" s="7"/>
      <c r="AD3" s="7"/>
      <c r="AI3" s="7"/>
      <c r="AN3" s="7"/>
      <c r="AS3" s="7"/>
      <c r="AX3" s="7"/>
      <c r="BC3" s="7"/>
      <c r="BH3" s="7"/>
    </row>
    <row r="4" spans="1:60" x14ac:dyDescent="0.35">
      <c r="H4" t="s">
        <v>309</v>
      </c>
      <c r="I4">
        <v>2020</v>
      </c>
      <c r="J4">
        <v>2021</v>
      </c>
      <c r="N4">
        <f>I4</f>
        <v>2020</v>
      </c>
      <c r="O4">
        <f>J4</f>
        <v>2021</v>
      </c>
      <c r="S4">
        <f>I4</f>
        <v>2020</v>
      </c>
      <c r="T4">
        <f>J4</f>
        <v>2021</v>
      </c>
      <c r="X4">
        <f>I4</f>
        <v>2020</v>
      </c>
      <c r="Y4">
        <f>J4</f>
        <v>2021</v>
      </c>
      <c r="AC4">
        <f>$I$4</f>
        <v>2020</v>
      </c>
      <c r="AD4">
        <f>$I$4</f>
        <v>2020</v>
      </c>
      <c r="AH4">
        <f>$I$4</f>
        <v>2020</v>
      </c>
      <c r="AI4">
        <f>$I$4</f>
        <v>2020</v>
      </c>
      <c r="AM4">
        <f>$I$4</f>
        <v>2020</v>
      </c>
      <c r="AN4">
        <f>$I$4</f>
        <v>2020</v>
      </c>
      <c r="AR4">
        <f>$I$4</f>
        <v>2020</v>
      </c>
      <c r="AS4">
        <f>$I$4</f>
        <v>2020</v>
      </c>
      <c r="AW4">
        <f>$I$4</f>
        <v>2020</v>
      </c>
      <c r="AX4">
        <f>$I$4</f>
        <v>2020</v>
      </c>
      <c r="BB4">
        <f>$I$4</f>
        <v>2020</v>
      </c>
      <c r="BC4">
        <f>$I$4</f>
        <v>2020</v>
      </c>
      <c r="BG4">
        <f>$I$4</f>
        <v>2020</v>
      </c>
      <c r="BH4">
        <f>$I$4</f>
        <v>2020</v>
      </c>
    </row>
    <row r="5" spans="1:60" s="11" customFormat="1" x14ac:dyDescent="0.35">
      <c r="C5" s="5" t="s">
        <v>309</v>
      </c>
      <c r="D5" s="5" t="s">
        <v>311</v>
      </c>
      <c r="H5" s="9" t="s">
        <v>8</v>
      </c>
      <c r="I5" s="10">
        <f>SUM(I6:I15)</f>
        <v>8662</v>
      </c>
      <c r="J5" s="10"/>
      <c r="M5" s="9" t="s">
        <v>14</v>
      </c>
      <c r="N5" s="10">
        <f>SUM(N6:N15)</f>
        <v>1475</v>
      </c>
      <c r="O5" s="10"/>
      <c r="P5" s="10"/>
      <c r="Q5" s="10"/>
      <c r="R5" s="9" t="s">
        <v>16</v>
      </c>
      <c r="S5" s="10">
        <f>SUM(S6:S15)</f>
        <v>2562</v>
      </c>
      <c r="T5" s="10"/>
      <c r="W5" s="9" t="s">
        <v>18</v>
      </c>
      <c r="X5" s="10">
        <f>SUM(X6:X15)</f>
        <v>23840</v>
      </c>
      <c r="Y5" s="10"/>
      <c r="Z5" s="10"/>
      <c r="AB5" s="9" t="s">
        <v>20</v>
      </c>
      <c r="AC5" s="10">
        <f>SUM(AC6:AC15)</f>
        <v>44248</v>
      </c>
      <c r="AD5" s="10"/>
      <c r="AG5" s="9" t="s">
        <v>22</v>
      </c>
      <c r="AH5" s="10">
        <f>SUM(AH6:AH15)</f>
        <v>55782</v>
      </c>
      <c r="AI5" s="10"/>
      <c r="AL5" s="9" t="s">
        <v>24</v>
      </c>
      <c r="AM5" s="10">
        <f>SUM(AM6:AM15)</f>
        <v>95183</v>
      </c>
      <c r="AN5" s="10"/>
      <c r="AQ5" s="9" t="s">
        <v>26</v>
      </c>
      <c r="AR5" s="10">
        <f>SUM(AR6:AR15)</f>
        <v>217844</v>
      </c>
      <c r="AS5" s="10"/>
      <c r="AV5" s="9" t="s">
        <v>28</v>
      </c>
      <c r="AW5" s="10">
        <f>SUM(AW6:AW15)</f>
        <v>313463</v>
      </c>
      <c r="AX5" s="10"/>
      <c r="BA5" s="9" t="s">
        <v>30</v>
      </c>
      <c r="BB5" s="10">
        <f>SUM(BB6:BB15)</f>
        <v>336650</v>
      </c>
      <c r="BC5" s="10"/>
      <c r="BF5" s="9" t="s">
        <v>32</v>
      </c>
      <c r="BG5" s="10">
        <f>SUM(BG6:BG15)</f>
        <v>298910</v>
      </c>
      <c r="BH5" s="10"/>
    </row>
    <row r="6" spans="1:60" x14ac:dyDescent="0.35">
      <c r="B6" t="str">
        <f>_xlfn.XLOOKUP(C6,'Cause of Death lookup'!$C$2:$C$44,'Cause of Death lookup'!$A$2:$A$44,0)</f>
        <v>Heart disease</v>
      </c>
      <c r="C6" s="4" t="s">
        <v>127</v>
      </c>
      <c r="D6" s="6">
        <v>382776</v>
      </c>
      <c r="G6" t="str">
        <f>_xlfn.XLOOKUP(H6,'Cause of Death lookup'!$C$2:$C$44,'Cause of Death lookup'!$A$2:$A$44,0)</f>
        <v>Perinatal period</v>
      </c>
      <c r="H6" s="8" t="s">
        <v>85</v>
      </c>
      <c r="I6" s="6">
        <v>5317</v>
      </c>
      <c r="J6" s="6">
        <f t="shared" ref="J6:J15" si="0">RANK(I6,I$6:I$74)</f>
        <v>1</v>
      </c>
      <c r="L6" t="str">
        <f>_xlfn.XLOOKUP(M6,'Cause of Death lookup'!$C$2:$C$44,'Cause of Death lookup'!$A$2:$A$44,0)</f>
        <v>Accidents</v>
      </c>
      <c r="M6" s="8" t="s">
        <v>79</v>
      </c>
      <c r="N6" s="6">
        <v>733</v>
      </c>
      <c r="O6" s="6">
        <f>RANK(N6,N$6:N$74)</f>
        <v>1</v>
      </c>
      <c r="P6" s="6"/>
      <c r="Q6" t="str">
        <f>_xlfn.XLOOKUP(R6,'Cause of Death lookup'!$C$2:$C$44,'Cause of Death lookup'!$A$2:$A$44,0)</f>
        <v>Accidents</v>
      </c>
      <c r="R6" s="8" t="s">
        <v>79</v>
      </c>
      <c r="S6" s="6">
        <v>978</v>
      </c>
      <c r="T6" s="6">
        <f t="shared" ref="T6:T15" si="1">RANK(S6,S$6:S$74)</f>
        <v>1</v>
      </c>
      <c r="V6" t="str">
        <f>_xlfn.XLOOKUP(W6,'Cause of Death lookup'!$C$2:$C$44,'Cause of Death lookup'!$A$2:$A$44,0)</f>
        <v>Accidents</v>
      </c>
      <c r="W6" s="8" t="s">
        <v>79</v>
      </c>
      <c r="X6" s="6">
        <v>11120</v>
      </c>
      <c r="Y6" s="6">
        <f t="shared" ref="Y6:Y15" si="2">RANK(X6,X$6:X$74)</f>
        <v>1</v>
      </c>
      <c r="Z6" s="6"/>
      <c r="AA6" t="str">
        <f>_xlfn.XLOOKUP(AB6,'Cause of Death lookup'!$C$2:$C$44,'Cause of Death lookup'!$A$2:$A$44,0)</f>
        <v>Accidents</v>
      </c>
      <c r="AB6" s="8" t="s">
        <v>79</v>
      </c>
      <c r="AC6" s="6">
        <v>22993</v>
      </c>
      <c r="AD6" s="6">
        <f t="shared" ref="AD6:AD15" si="3">RANK(AC6,AC$6:AC$74)</f>
        <v>1</v>
      </c>
      <c r="AF6" t="str">
        <f>_xlfn.XLOOKUP(AG6,'Cause of Death lookup'!$C$2:$C$44,'Cause of Death lookup'!$A$2:$A$44,0)</f>
        <v>Accidents</v>
      </c>
      <c r="AG6" s="8" t="s">
        <v>79</v>
      </c>
      <c r="AH6" s="6">
        <v>22499</v>
      </c>
      <c r="AI6" s="6">
        <f t="shared" ref="AI6:AI20" si="4">RANK(AH6,AH$6:AH$74)</f>
        <v>1</v>
      </c>
      <c r="AK6" t="str">
        <f>_xlfn.XLOOKUP(AL6,'Cause of Death lookup'!$C$2:$C$44,'Cause of Death lookup'!$A$2:$A$44,0)</f>
        <v>Heart disease</v>
      </c>
      <c r="AL6" s="8" t="s">
        <v>127</v>
      </c>
      <c r="AM6" s="6">
        <v>24066</v>
      </c>
      <c r="AN6" s="6">
        <f t="shared" ref="AN6:AN19" si="5">RANK(AM6,AM$6:AM$74)</f>
        <v>1</v>
      </c>
      <c r="AP6" t="str">
        <f>_xlfn.XLOOKUP(AQ6,'Cause of Death lookup'!$C$2:$C$44,'Cause of Death lookup'!$A$2:$A$44,0)</f>
        <v>Heart disease</v>
      </c>
      <c r="AQ6" s="8" t="s">
        <v>127</v>
      </c>
      <c r="AR6" s="6">
        <v>61700</v>
      </c>
      <c r="AS6" s="6">
        <f t="shared" ref="AS6:AS23" si="6">RANK(AR6,AR$6:AR$74)</f>
        <v>1</v>
      </c>
      <c r="AU6" t="str">
        <f>_xlfn.XLOOKUP(AV6,'Cause of Death lookup'!$C$2:$C$44,'Cause of Death lookup'!$A$2:$A$44,0)</f>
        <v>Cancer</v>
      </c>
      <c r="AV6" s="8" t="s">
        <v>139</v>
      </c>
      <c r="AW6" s="6">
        <v>96939</v>
      </c>
      <c r="AX6" s="6">
        <f t="shared" ref="AX6:AX23" si="7">RANK(AW6,AW$6:AW$74)</f>
        <v>1</v>
      </c>
      <c r="AZ6" t="str">
        <f>_xlfn.XLOOKUP(BA6,'Cause of Death lookup'!$C$2:$C$44,'Cause of Death lookup'!$A$2:$A$44,0)</f>
        <v>Heart disease</v>
      </c>
      <c r="BA6" s="8" t="s">
        <v>127</v>
      </c>
      <c r="BB6" s="6">
        <v>93977</v>
      </c>
      <c r="BC6" s="6">
        <f t="shared" ref="BC6:BC22" si="8">RANK(BB6,BB$6:BB$74)</f>
        <v>1</v>
      </c>
      <c r="BE6" t="str">
        <f>_xlfn.XLOOKUP(BF6,'Cause of Death lookup'!$C$2:$C$44,'Cause of Death lookup'!$A$2:$A$44,0)</f>
        <v>Heart disease</v>
      </c>
      <c r="BF6" s="8" t="s">
        <v>127</v>
      </c>
      <c r="BG6" s="6">
        <v>104444</v>
      </c>
      <c r="BH6" s="6">
        <f t="shared" ref="BH6:BH19" si="9">RANK(BG6,BG$6:BG$74)</f>
        <v>1</v>
      </c>
    </row>
    <row r="7" spans="1:60" x14ac:dyDescent="0.35">
      <c r="B7" t="str">
        <f>_xlfn.XLOOKUP(C7,'Cause of Death lookup'!$C$2:$C$44,'Cause of Death lookup'!$A$2:$A$44,0)</f>
        <v>Cancer</v>
      </c>
      <c r="C7" s="4" t="s">
        <v>139</v>
      </c>
      <c r="D7" s="6">
        <v>317730</v>
      </c>
      <c r="G7" t="str">
        <f>_xlfn.XLOOKUP(H7,'Cause of Death lookup'!$C$2:$C$44,'Cause of Death lookup'!$A$2:$A$44,0)</f>
        <v>Congenital anomalies</v>
      </c>
      <c r="H7" s="8" t="s">
        <v>164</v>
      </c>
      <c r="I7" s="6">
        <v>2140</v>
      </c>
      <c r="J7" s="6">
        <f t="shared" si="0"/>
        <v>2</v>
      </c>
      <c r="L7" t="str">
        <f>_xlfn.XLOOKUP(M7,'Cause of Death lookup'!$C$2:$C$44,'Cause of Death lookup'!$A$2:$A$44,0)</f>
        <v>Congenital anomalies</v>
      </c>
      <c r="M7" s="8" t="s">
        <v>164</v>
      </c>
      <c r="N7" s="6">
        <v>197</v>
      </c>
      <c r="O7" s="6">
        <f t="shared" ref="O7:O15" si="10">RANK(N7,N$6:N$74)</f>
        <v>2</v>
      </c>
      <c r="P7" s="6"/>
      <c r="Q7" t="str">
        <f>_xlfn.XLOOKUP(R7,'Cause of Death lookup'!$C$2:$C$44,'Cause of Death lookup'!$A$2:$A$44,0)</f>
        <v>Cancer</v>
      </c>
      <c r="R7" s="8" t="s">
        <v>139</v>
      </c>
      <c r="S7" s="6">
        <v>422</v>
      </c>
      <c r="T7" s="6">
        <f t="shared" si="1"/>
        <v>2</v>
      </c>
      <c r="V7" t="str">
        <f>_xlfn.XLOOKUP(W7,'Cause of Death lookup'!$C$2:$C$44,'Cause of Death lookup'!$A$2:$A$44,0)</f>
        <v>Homicide</v>
      </c>
      <c r="W7" s="8" t="s">
        <v>61</v>
      </c>
      <c r="X7" s="6">
        <v>5594</v>
      </c>
      <c r="Y7" s="6">
        <f t="shared" si="2"/>
        <v>2</v>
      </c>
      <c r="Z7" s="6"/>
      <c r="AA7" t="str">
        <f>_xlfn.XLOOKUP(AB7,'Cause of Death lookup'!$C$2:$C$44,'Cause of Death lookup'!$A$2:$A$44,0)</f>
        <v>Suicide</v>
      </c>
      <c r="AB7" s="8" t="s">
        <v>65</v>
      </c>
      <c r="AC7" s="6">
        <v>6882</v>
      </c>
      <c r="AD7" s="6">
        <f t="shared" si="3"/>
        <v>2</v>
      </c>
      <c r="AF7" t="str">
        <f>_xlfn.XLOOKUP(AG7,'Cause of Death lookup'!$C$2:$C$44,'Cause of Death lookup'!$A$2:$A$44,0)</f>
        <v>Heart disease</v>
      </c>
      <c r="AG7" s="8" t="s">
        <v>127</v>
      </c>
      <c r="AH7" s="6">
        <v>8362</v>
      </c>
      <c r="AI7" s="6">
        <f t="shared" si="4"/>
        <v>2</v>
      </c>
      <c r="AK7" t="str">
        <f>_xlfn.XLOOKUP(AL7,'Cause of Death lookup'!$C$2:$C$44,'Cause of Death lookup'!$A$2:$A$44,0)</f>
        <v>Accidents</v>
      </c>
      <c r="AL7" s="8" t="s">
        <v>79</v>
      </c>
      <c r="AM7" s="6">
        <v>19846</v>
      </c>
      <c r="AN7" s="6">
        <f t="shared" si="5"/>
        <v>2</v>
      </c>
      <c r="AP7" t="str">
        <f>_xlfn.XLOOKUP(AQ7,'Cause of Death lookup'!$C$2:$C$44,'Cause of Death lookup'!$A$2:$A$44,0)</f>
        <v>Cancer</v>
      </c>
      <c r="AQ7" s="8" t="s">
        <v>139</v>
      </c>
      <c r="AR7" s="6">
        <v>59412</v>
      </c>
      <c r="AS7" s="6">
        <f t="shared" si="6"/>
        <v>2</v>
      </c>
      <c r="AU7" t="str">
        <f>_xlfn.XLOOKUP(AV7,'Cause of Death lookup'!$C$2:$C$44,'Cause of Death lookup'!$A$2:$A$44,0)</f>
        <v>Heart disease</v>
      </c>
      <c r="AV7" s="8" t="s">
        <v>127</v>
      </c>
      <c r="AW7" s="6">
        <v>86738</v>
      </c>
      <c r="AX7" s="6">
        <f t="shared" si="7"/>
        <v>2</v>
      </c>
      <c r="AZ7" t="str">
        <f>_xlfn.XLOOKUP(BA7,'Cause of Death lookup'!$C$2:$C$44,'Cause of Death lookup'!$A$2:$A$44,0)</f>
        <v>Cancer</v>
      </c>
      <c r="BA7" s="8" t="s">
        <v>139</v>
      </c>
      <c r="BB7" s="6">
        <v>87107</v>
      </c>
      <c r="BC7" s="6">
        <f t="shared" si="8"/>
        <v>2</v>
      </c>
      <c r="BE7" t="str">
        <f>_xlfn.XLOOKUP(BF7,'Cause of Death lookup'!$C$2:$C$44,'Cause of Death lookup'!$A$2:$A$44,0)</f>
        <v>Cancer</v>
      </c>
      <c r="BF7" s="8" t="s">
        <v>139</v>
      </c>
      <c r="BG7" s="6">
        <v>49998</v>
      </c>
      <c r="BH7" s="6">
        <f t="shared" si="9"/>
        <v>2</v>
      </c>
    </row>
    <row r="8" spans="1:60" x14ac:dyDescent="0.35">
      <c r="B8" t="str">
        <f>_xlfn.XLOOKUP(C8,'Cause of Death lookup'!$C$2:$C$44,'Cause of Death lookup'!$A$2:$A$44,0)</f>
        <v>COVID</v>
      </c>
      <c r="C8" s="4" t="s">
        <v>51</v>
      </c>
      <c r="D8" s="6">
        <v>192509</v>
      </c>
      <c r="G8" t="str">
        <f>_xlfn.XLOOKUP(H8,'Cause of Death lookup'!$C$2:$C$44,'Cause of Death lookup'!$A$2:$A$44,0)</f>
        <v>Accidents</v>
      </c>
      <c r="H8" s="8" t="s">
        <v>79</v>
      </c>
      <c r="I8" s="6">
        <v>684</v>
      </c>
      <c r="J8" s="6">
        <f t="shared" si="0"/>
        <v>3</v>
      </c>
      <c r="L8" t="str">
        <f>_xlfn.XLOOKUP(M8,'Cause of Death lookup'!$C$2:$C$44,'Cause of Death lookup'!$A$2:$A$44,0)</f>
        <v>Homicide</v>
      </c>
      <c r="M8" s="8" t="s">
        <v>61</v>
      </c>
      <c r="N8" s="6">
        <v>181</v>
      </c>
      <c r="O8" s="6">
        <f t="shared" si="10"/>
        <v>3</v>
      </c>
      <c r="P8" s="6"/>
      <c r="Q8" t="str">
        <f>_xlfn.XLOOKUP(R8,'Cause of Death lookup'!$C$2:$C$44,'Cause of Death lookup'!$A$2:$A$44,0)</f>
        <v>Suicide</v>
      </c>
      <c r="R8" s="8" t="s">
        <v>65</v>
      </c>
      <c r="S8" s="6">
        <v>390</v>
      </c>
      <c r="T8" s="6">
        <f t="shared" si="1"/>
        <v>3</v>
      </c>
      <c r="V8" t="str">
        <f>_xlfn.XLOOKUP(W8,'Cause of Death lookup'!$C$2:$C$44,'Cause of Death lookup'!$A$2:$A$44,0)</f>
        <v>Suicide</v>
      </c>
      <c r="W8" s="8" t="s">
        <v>65</v>
      </c>
      <c r="X8" s="6">
        <v>4859</v>
      </c>
      <c r="Y8" s="6">
        <f t="shared" si="2"/>
        <v>3</v>
      </c>
      <c r="Z8" s="6"/>
      <c r="AA8" t="str">
        <f>_xlfn.XLOOKUP(AB8,'Cause of Death lookup'!$C$2:$C$44,'Cause of Death lookup'!$A$2:$A$44,0)</f>
        <v>Homicide</v>
      </c>
      <c r="AB8" s="8" t="s">
        <v>61</v>
      </c>
      <c r="AC8" s="6">
        <v>6088</v>
      </c>
      <c r="AD8" s="6">
        <f t="shared" si="3"/>
        <v>3</v>
      </c>
      <c r="AF8" t="str">
        <f>_xlfn.XLOOKUP(AG8,'Cause of Death lookup'!$C$2:$C$44,'Cause of Death lookup'!$A$2:$A$44,0)</f>
        <v>Suicide</v>
      </c>
      <c r="AG8" s="8" t="s">
        <v>65</v>
      </c>
      <c r="AH8" s="6">
        <v>5723</v>
      </c>
      <c r="AI8" s="6">
        <f t="shared" si="4"/>
        <v>3</v>
      </c>
      <c r="AK8" t="str">
        <f>_xlfn.XLOOKUP(AL8,'Cause of Death lookup'!$C$2:$C$44,'Cause of Death lookup'!$A$2:$A$44,0)</f>
        <v>Cancer</v>
      </c>
      <c r="AL8" s="8" t="s">
        <v>139</v>
      </c>
      <c r="AM8" s="6">
        <v>16483</v>
      </c>
      <c r="AN8" s="6">
        <f t="shared" si="5"/>
        <v>3</v>
      </c>
      <c r="AP8" t="str">
        <f>_xlfn.XLOOKUP(AQ8,'Cause of Death lookup'!$C$2:$C$44,'Cause of Death lookup'!$A$2:$A$44,0)</f>
        <v>COVID</v>
      </c>
      <c r="AQ8" s="8" t="s">
        <v>51</v>
      </c>
      <c r="AR8" s="6">
        <v>26997</v>
      </c>
      <c r="AS8" s="6">
        <f t="shared" si="6"/>
        <v>3</v>
      </c>
      <c r="AU8" t="str">
        <f>_xlfn.XLOOKUP(AV8,'Cause of Death lookup'!$C$2:$C$44,'Cause of Death lookup'!$A$2:$A$44,0)</f>
        <v>COVID</v>
      </c>
      <c r="AV8" s="8" t="s">
        <v>51</v>
      </c>
      <c r="AW8" s="6">
        <v>47014</v>
      </c>
      <c r="AX8" s="6">
        <f t="shared" si="7"/>
        <v>3</v>
      </c>
      <c r="AZ8" t="str">
        <f>_xlfn.XLOOKUP(BA8,'Cause of Death lookup'!$C$2:$C$44,'Cause of Death lookup'!$A$2:$A$44,0)</f>
        <v>COVID</v>
      </c>
      <c r="BA8" s="8" t="s">
        <v>51</v>
      </c>
      <c r="BB8" s="6">
        <v>54719</v>
      </c>
      <c r="BC8" s="6">
        <f t="shared" si="8"/>
        <v>3</v>
      </c>
      <c r="BE8" t="str">
        <f>_xlfn.XLOOKUP(BF8,'Cause of Death lookup'!$C$2:$C$44,'Cause of Death lookup'!$A$2:$A$44,0)</f>
        <v>COVID</v>
      </c>
      <c r="BF8" s="8" t="s">
        <v>51</v>
      </c>
      <c r="BG8" s="6">
        <v>46489</v>
      </c>
      <c r="BH8" s="6">
        <f t="shared" si="9"/>
        <v>3</v>
      </c>
    </row>
    <row r="9" spans="1:60" x14ac:dyDescent="0.35">
      <c r="B9" t="str">
        <f>_xlfn.XLOOKUP(C9,'Cause of Death lookup'!$C$2:$C$44,'Cause of Death lookup'!$A$2:$A$44,0)</f>
        <v>Accidents</v>
      </c>
      <c r="C9" s="4" t="s">
        <v>79</v>
      </c>
      <c r="D9" s="6">
        <v>133205</v>
      </c>
      <c r="G9" t="str">
        <f>_xlfn.XLOOKUP(H9,'Cause of Death lookup'!$C$2:$C$44,'Cause of Death lookup'!$A$2:$A$44,0)</f>
        <v>Homicide</v>
      </c>
      <c r="H9" s="8" t="s">
        <v>61</v>
      </c>
      <c r="I9" s="6">
        <v>154</v>
      </c>
      <c r="J9" s="6">
        <f t="shared" si="0"/>
        <v>4</v>
      </c>
      <c r="L9" t="str">
        <f>_xlfn.XLOOKUP(M9,'Cause of Death lookup'!$C$2:$C$44,'Cause of Death lookup'!$A$2:$A$44,0)</f>
        <v>Cancer</v>
      </c>
      <c r="M9" s="8" t="s">
        <v>139</v>
      </c>
      <c r="N9" s="6">
        <v>159</v>
      </c>
      <c r="O9" s="6">
        <f t="shared" si="10"/>
        <v>4</v>
      </c>
      <c r="P9" s="6"/>
      <c r="Q9" t="str">
        <f>_xlfn.XLOOKUP(R9,'Cause of Death lookup'!$C$2:$C$44,'Cause of Death lookup'!$A$2:$A$44,0)</f>
        <v>Homicide</v>
      </c>
      <c r="R9" s="8" t="s">
        <v>61</v>
      </c>
      <c r="S9" s="6">
        <v>298</v>
      </c>
      <c r="T9" s="6">
        <f t="shared" si="1"/>
        <v>4</v>
      </c>
      <c r="V9" t="str">
        <f>_xlfn.XLOOKUP(W9,'Cause of Death lookup'!$C$2:$C$44,'Cause of Death lookup'!$A$2:$A$44,0)</f>
        <v>Cancer</v>
      </c>
      <c r="W9" s="8" t="s">
        <v>139</v>
      </c>
      <c r="X9" s="6">
        <v>774</v>
      </c>
      <c r="Y9" s="6">
        <f t="shared" si="2"/>
        <v>4</v>
      </c>
      <c r="Z9" s="6"/>
      <c r="AA9" t="str">
        <f>_xlfn.XLOOKUP(AB9,'Cause of Death lookup'!$C$2:$C$44,'Cause of Death lookup'!$A$2:$A$44,0)</f>
        <v>Heart disease</v>
      </c>
      <c r="AB9" s="8" t="s">
        <v>127</v>
      </c>
      <c r="AC9" s="6">
        <v>2661</v>
      </c>
      <c r="AD9" s="6">
        <f t="shared" si="3"/>
        <v>4</v>
      </c>
      <c r="AF9" t="str">
        <f>_xlfn.XLOOKUP(AG9,'Cause of Death lookup'!$C$2:$C$44,'Cause of Death lookup'!$A$2:$A$44,0)</f>
        <v>Cancer</v>
      </c>
      <c r="AG9" s="8" t="s">
        <v>139</v>
      </c>
      <c r="AH9" s="6">
        <v>4707</v>
      </c>
      <c r="AI9" s="6">
        <f t="shared" si="4"/>
        <v>4</v>
      </c>
      <c r="AK9" t="str">
        <f>_xlfn.XLOOKUP(AL9,'Cause of Death lookup'!$C$2:$C$44,'Cause of Death lookup'!$A$2:$A$44,0)</f>
        <v>COVID</v>
      </c>
      <c r="AL9" s="8" t="s">
        <v>51</v>
      </c>
      <c r="AM9" s="6">
        <v>11385</v>
      </c>
      <c r="AN9" s="6">
        <f t="shared" si="5"/>
        <v>4</v>
      </c>
      <c r="AP9" t="str">
        <f>_xlfn.XLOOKUP(AQ9,'Cause of Death lookup'!$C$2:$C$44,'Cause of Death lookup'!$A$2:$A$44,0)</f>
        <v>Accidents</v>
      </c>
      <c r="AQ9" s="8" t="s">
        <v>79</v>
      </c>
      <c r="AR9" s="6">
        <v>20589</v>
      </c>
      <c r="AS9" s="6">
        <f t="shared" si="6"/>
        <v>4</v>
      </c>
      <c r="AU9" t="str">
        <f>_xlfn.XLOOKUP(AV9,'Cause of Death lookup'!$C$2:$C$44,'Cause of Death lookup'!$A$2:$A$44,0)</f>
        <v>Chronic lower respiratory disease</v>
      </c>
      <c r="AV9" s="8" t="s">
        <v>99</v>
      </c>
      <c r="AW9" s="6">
        <v>20247</v>
      </c>
      <c r="AX9" s="6">
        <f t="shared" si="7"/>
        <v>4</v>
      </c>
      <c r="AZ9" t="str">
        <f>_xlfn.XLOOKUP(BA9,'Cause of Death lookup'!$C$2:$C$44,'Cause of Death lookup'!$A$2:$A$44,0)</f>
        <v>Chronic lower respiratory disease</v>
      </c>
      <c r="BA9" s="8" t="s">
        <v>99</v>
      </c>
      <c r="BB9" s="6">
        <v>23977</v>
      </c>
      <c r="BC9" s="6">
        <f t="shared" si="8"/>
        <v>4</v>
      </c>
      <c r="BE9" t="str">
        <f>_xlfn.XLOOKUP(BF9,'Cause of Death lookup'!$C$2:$C$44,'Cause of Death lookup'!$A$2:$A$44,0)</f>
        <v>Alzheimers</v>
      </c>
      <c r="BF9" s="8" t="s">
        <v>224</v>
      </c>
      <c r="BG9" s="6">
        <v>23009</v>
      </c>
      <c r="BH9" s="6">
        <f t="shared" si="9"/>
        <v>4</v>
      </c>
    </row>
    <row r="10" spans="1:60" x14ac:dyDescent="0.35">
      <c r="B10" t="str">
        <f>_xlfn.XLOOKUP(C10,'Cause of Death lookup'!$C$2:$C$44,'Cause of Death lookup'!$A$2:$A$44,0)</f>
        <v>Chronic lower respiratory disease</v>
      </c>
      <c r="C10" s="4" t="s">
        <v>99</v>
      </c>
      <c r="D10" s="6">
        <v>72938</v>
      </c>
      <c r="G10" t="str">
        <f>_xlfn.XLOOKUP(H10,'Cause of Death lookup'!$C$2:$C$44,'Cause of Death lookup'!$A$2:$A$44,0)</f>
        <v>Heart disease</v>
      </c>
      <c r="H10" s="8" t="s">
        <v>127</v>
      </c>
      <c r="I10" s="6">
        <v>116</v>
      </c>
      <c r="J10" s="6">
        <f t="shared" si="0"/>
        <v>5</v>
      </c>
      <c r="L10" t="str">
        <f>_xlfn.XLOOKUP(M10,'Cause of Death lookup'!$C$2:$C$44,'Cause of Death lookup'!$A$2:$A$44,0)</f>
        <v>Heart disease</v>
      </c>
      <c r="M10" s="8" t="s">
        <v>127</v>
      </c>
      <c r="N10" s="6">
        <v>58</v>
      </c>
      <c r="O10" s="6">
        <f t="shared" si="10"/>
        <v>5</v>
      </c>
      <c r="P10" s="6"/>
      <c r="Q10" t="str">
        <f>_xlfn.XLOOKUP(R10,'Cause of Death lookup'!$C$2:$C$44,'Cause of Death lookup'!$A$2:$A$44,0)</f>
        <v>Congenital anomalies</v>
      </c>
      <c r="R10" s="8" t="s">
        <v>164</v>
      </c>
      <c r="S10" s="6">
        <v>169</v>
      </c>
      <c r="T10" s="6">
        <f t="shared" si="1"/>
        <v>5</v>
      </c>
      <c r="V10" t="str">
        <f>_xlfn.XLOOKUP(W10,'Cause of Death lookup'!$C$2:$C$44,'Cause of Death lookup'!$A$2:$A$44,0)</f>
        <v>Heart disease</v>
      </c>
      <c r="W10" s="8" t="s">
        <v>127</v>
      </c>
      <c r="X10" s="6">
        <v>548</v>
      </c>
      <c r="Y10" s="6">
        <f t="shared" si="2"/>
        <v>5</v>
      </c>
      <c r="Z10" s="6"/>
      <c r="AA10" t="str">
        <f>_xlfn.XLOOKUP(AB10,'Cause of Death lookup'!$C$2:$C$44,'Cause of Death lookup'!$A$2:$A$44,0)</f>
        <v>Cancer</v>
      </c>
      <c r="AB10" s="8" t="s">
        <v>139</v>
      </c>
      <c r="AC10" s="6">
        <v>1707</v>
      </c>
      <c r="AD10" s="6">
        <f t="shared" si="3"/>
        <v>5</v>
      </c>
      <c r="AF10" t="str">
        <f>_xlfn.XLOOKUP(AG10,'Cause of Death lookup'!$C$2:$C$44,'Cause of Death lookup'!$A$2:$A$44,0)</f>
        <v>COVID</v>
      </c>
      <c r="AG10" s="8" t="s">
        <v>51</v>
      </c>
      <c r="AH10" s="6">
        <v>4068</v>
      </c>
      <c r="AI10" s="6">
        <f t="shared" si="4"/>
        <v>5</v>
      </c>
      <c r="AK10" t="str">
        <f>_xlfn.XLOOKUP(AL10,'Cause of Death lookup'!$C$2:$C$44,'Cause of Death lookup'!$A$2:$A$44,0)</f>
        <v>Liver disease</v>
      </c>
      <c r="AL10" s="8" t="s">
        <v>93</v>
      </c>
      <c r="AM10" s="6">
        <v>6079</v>
      </c>
      <c r="AN10" s="6">
        <f t="shared" si="5"/>
        <v>5</v>
      </c>
      <c r="AP10" t="str">
        <f>_xlfn.XLOOKUP(AQ10,'Cause of Death lookup'!$C$2:$C$44,'Cause of Death lookup'!$A$2:$A$44,0)</f>
        <v>Diabetes</v>
      </c>
      <c r="AQ10" s="8" t="s">
        <v>131</v>
      </c>
      <c r="AR10" s="6">
        <v>11330</v>
      </c>
      <c r="AS10" s="6">
        <f t="shared" si="6"/>
        <v>5</v>
      </c>
      <c r="AU10" t="str">
        <f>_xlfn.XLOOKUP(AV10,'Cause of Death lookup'!$C$2:$C$44,'Cause of Death lookup'!$A$2:$A$44,0)</f>
        <v>Diabetes</v>
      </c>
      <c r="AV10" s="8" t="s">
        <v>131</v>
      </c>
      <c r="AW10" s="6">
        <v>16176</v>
      </c>
      <c r="AX10" s="6">
        <f t="shared" si="7"/>
        <v>5</v>
      </c>
      <c r="AZ10" t="str">
        <f>_xlfn.XLOOKUP(BA10,'Cause of Death lookup'!$C$2:$C$44,'Cause of Death lookup'!$A$2:$A$44,0)</f>
        <v>Stroke</v>
      </c>
      <c r="BA10" s="8" t="s">
        <v>107</v>
      </c>
      <c r="BB10" s="6">
        <v>20064</v>
      </c>
      <c r="BC10" s="6">
        <f t="shared" si="8"/>
        <v>5</v>
      </c>
      <c r="BE10" t="str">
        <f>_xlfn.XLOOKUP(BF10,'Cause of Death lookup'!$C$2:$C$44,'Cause of Death lookup'!$A$2:$A$44,0)</f>
        <v>Stroke</v>
      </c>
      <c r="BF10" s="8" t="s">
        <v>107</v>
      </c>
      <c r="BG10" s="6">
        <v>22016</v>
      </c>
      <c r="BH10" s="6">
        <f t="shared" si="9"/>
        <v>5</v>
      </c>
    </row>
    <row r="11" spans="1:60" x14ac:dyDescent="0.35">
      <c r="B11" t="str">
        <f>_xlfn.XLOOKUP(C11,'Cause of Death lookup'!$C$2:$C$44,'Cause of Death lookup'!$A$2:$A$44,0)</f>
        <v>Stroke</v>
      </c>
      <c r="C11" s="4" t="s">
        <v>107</v>
      </c>
      <c r="D11" s="6">
        <v>69635</v>
      </c>
      <c r="G11" t="str">
        <f>_xlfn.XLOOKUP(H11,'Cause of Death lookup'!$C$2:$C$44,'Cause of Death lookup'!$A$2:$A$44,0)</f>
        <v>Flu/pneumonia</v>
      </c>
      <c r="H11" s="8" t="s">
        <v>103</v>
      </c>
      <c r="I11" s="6">
        <v>82</v>
      </c>
      <c r="J11" s="6">
        <f t="shared" si="0"/>
        <v>6</v>
      </c>
      <c r="L11" t="str">
        <f>_xlfn.XLOOKUP(M11,'Cause of Death lookup'!$C$2:$C$44,'Cause of Death lookup'!$A$2:$A$44,0)</f>
        <v>Flu/pneumonia</v>
      </c>
      <c r="M11" s="8" t="s">
        <v>103</v>
      </c>
      <c r="N11" s="6">
        <v>51</v>
      </c>
      <c r="O11" s="6">
        <f t="shared" si="10"/>
        <v>6</v>
      </c>
      <c r="P11" s="6"/>
      <c r="Q11" t="str">
        <f>_xlfn.XLOOKUP(R11,'Cause of Death lookup'!$C$2:$C$44,'Cause of Death lookup'!$A$2:$A$44,0)</f>
        <v>Chronic lower respiratory disease</v>
      </c>
      <c r="R11" s="8" t="s">
        <v>99</v>
      </c>
      <c r="S11" s="6">
        <v>95</v>
      </c>
      <c r="T11" s="6">
        <f t="shared" si="1"/>
        <v>6</v>
      </c>
      <c r="V11" t="str">
        <f>_xlfn.XLOOKUP(W11,'Cause of Death lookup'!$C$2:$C$44,'Cause of Death lookup'!$A$2:$A$44,0)</f>
        <v>COVID</v>
      </c>
      <c r="W11" s="8" t="s">
        <v>51</v>
      </c>
      <c r="X11" s="6">
        <v>309</v>
      </c>
      <c r="Y11" s="6">
        <f t="shared" si="2"/>
        <v>6</v>
      </c>
      <c r="Z11" s="6"/>
      <c r="AA11" t="str">
        <f>_xlfn.XLOOKUP(AB11,'Cause of Death lookup'!$C$2:$C$44,'Cause of Death lookup'!$A$2:$A$44,0)</f>
        <v>COVID</v>
      </c>
      <c r="AB11" s="8" t="s">
        <v>51</v>
      </c>
      <c r="AC11" s="6">
        <v>1466</v>
      </c>
      <c r="AD11" s="6">
        <f t="shared" si="3"/>
        <v>6</v>
      </c>
      <c r="AF11" t="str">
        <f>_xlfn.XLOOKUP(AG11,'Cause of Death lookup'!$C$2:$C$44,'Cause of Death lookup'!$A$2:$A$44,0)</f>
        <v>Homicide</v>
      </c>
      <c r="AG11" s="8" t="s">
        <v>61</v>
      </c>
      <c r="AH11" s="6">
        <v>3658</v>
      </c>
      <c r="AI11" s="6">
        <f t="shared" si="4"/>
        <v>6</v>
      </c>
      <c r="AK11" t="str">
        <f>_xlfn.XLOOKUP(AL11,'Cause of Death lookup'!$C$2:$C$44,'Cause of Death lookup'!$A$2:$A$44,0)</f>
        <v>Suicide</v>
      </c>
      <c r="AL11" s="8" t="s">
        <v>65</v>
      </c>
      <c r="AM11" s="6">
        <v>5514</v>
      </c>
      <c r="AN11" s="6">
        <f t="shared" si="5"/>
        <v>6</v>
      </c>
      <c r="AP11" t="str">
        <f>_xlfn.XLOOKUP(AQ11,'Cause of Death lookup'!$C$2:$C$44,'Cause of Death lookup'!$A$2:$A$44,0)</f>
        <v>Liver disease</v>
      </c>
      <c r="AQ11" s="8" t="s">
        <v>93</v>
      </c>
      <c r="AR11" s="6">
        <v>10755</v>
      </c>
      <c r="AS11" s="6">
        <f t="shared" si="6"/>
        <v>6</v>
      </c>
      <c r="AU11" t="str">
        <f>_xlfn.XLOOKUP(AV11,'Cause of Death lookup'!$C$2:$C$44,'Cause of Death lookup'!$A$2:$A$44,0)</f>
        <v>Stroke</v>
      </c>
      <c r="AV11" s="8" t="s">
        <v>107</v>
      </c>
      <c r="AW11" s="6">
        <v>14124</v>
      </c>
      <c r="AX11" s="6">
        <f t="shared" si="7"/>
        <v>6</v>
      </c>
      <c r="AZ11" t="str">
        <f>_xlfn.XLOOKUP(BA11,'Cause of Death lookup'!$C$2:$C$44,'Cause of Death lookup'!$A$2:$A$44,0)</f>
        <v>Alzheimers</v>
      </c>
      <c r="BA11" s="8" t="s">
        <v>224</v>
      </c>
      <c r="BB11" s="6">
        <v>13939</v>
      </c>
      <c r="BC11" s="6">
        <f t="shared" si="8"/>
        <v>6</v>
      </c>
      <c r="BE11" t="str">
        <f>_xlfn.XLOOKUP(BF11,'Cause of Death lookup'!$C$2:$C$44,'Cause of Death lookup'!$A$2:$A$44,0)</f>
        <v>Chronic lower respiratory disease</v>
      </c>
      <c r="BF11" s="8" t="s">
        <v>99</v>
      </c>
      <c r="BG11" s="6">
        <v>16701</v>
      </c>
      <c r="BH11" s="6">
        <f t="shared" si="9"/>
        <v>6</v>
      </c>
    </row>
    <row r="12" spans="1:60" x14ac:dyDescent="0.35">
      <c r="B12" t="str">
        <f>_xlfn.XLOOKUP(C12,'Cause of Death lookup'!$C$2:$C$44,'Cause of Death lookup'!$A$2:$A$44,0)</f>
        <v>Diabetes</v>
      </c>
      <c r="C12" s="4" t="s">
        <v>131</v>
      </c>
      <c r="D12" s="6">
        <v>57532</v>
      </c>
      <c r="G12" t="str">
        <f>_xlfn.XLOOKUP(H12,'Cause of Death lookup'!$C$2:$C$44,'Cause of Death lookup'!$A$2:$A$44,0)</f>
        <v>Septicemia</v>
      </c>
      <c r="H12" s="8" t="s">
        <v>143</v>
      </c>
      <c r="I12" s="6">
        <v>64</v>
      </c>
      <c r="J12" s="6">
        <f t="shared" si="0"/>
        <v>7</v>
      </c>
      <c r="L12" t="str">
        <f>_xlfn.XLOOKUP(M12,'Cause of Death lookup'!$C$2:$C$44,'Cause of Death lookup'!$A$2:$A$44,0)</f>
        <v>Perinatal period</v>
      </c>
      <c r="M12" s="8" t="s">
        <v>85</v>
      </c>
      <c r="N12" s="6">
        <v>31</v>
      </c>
      <c r="O12" s="6">
        <f t="shared" si="10"/>
        <v>7</v>
      </c>
      <c r="P12" s="6"/>
      <c r="Q12" t="str">
        <f>_xlfn.XLOOKUP(R12,'Cause of Death lookup'!$C$2:$C$44,'Cause of Death lookup'!$A$2:$A$44,0)</f>
        <v>Heart disease</v>
      </c>
      <c r="R12" s="8" t="s">
        <v>127</v>
      </c>
      <c r="S12" s="6">
        <v>88</v>
      </c>
      <c r="T12" s="6">
        <f t="shared" si="1"/>
        <v>7</v>
      </c>
      <c r="V12" t="str">
        <f>_xlfn.XLOOKUP(W12,'Cause of Death lookup'!$C$2:$C$44,'Cause of Death lookup'!$A$2:$A$44,0)</f>
        <v>Congenital anomalies</v>
      </c>
      <c r="W12" s="8" t="s">
        <v>164</v>
      </c>
      <c r="X12" s="6">
        <v>210</v>
      </c>
      <c r="Y12" s="6">
        <f t="shared" si="2"/>
        <v>7</v>
      </c>
      <c r="Z12" s="6"/>
      <c r="AA12" t="str">
        <f>_xlfn.XLOOKUP(AB12,'Cause of Death lookup'!$C$2:$C$44,'Cause of Death lookup'!$A$2:$A$44,0)</f>
        <v>Liver disease</v>
      </c>
      <c r="AB12" s="8" t="s">
        <v>93</v>
      </c>
      <c r="AC12" s="6">
        <v>1028</v>
      </c>
      <c r="AD12" s="6">
        <f t="shared" si="3"/>
        <v>7</v>
      </c>
      <c r="AF12" t="str">
        <f>_xlfn.XLOOKUP(AG12,'Cause of Death lookup'!$C$2:$C$44,'Cause of Death lookup'!$A$2:$A$44,0)</f>
        <v>Liver disease</v>
      </c>
      <c r="AG12" s="8" t="s">
        <v>93</v>
      </c>
      <c r="AH12" s="6">
        <v>3086</v>
      </c>
      <c r="AI12" s="6">
        <f t="shared" si="4"/>
        <v>7</v>
      </c>
      <c r="AK12" t="str">
        <f>_xlfn.XLOOKUP(AL12,'Cause of Death lookup'!$C$2:$C$44,'Cause of Death lookup'!$A$2:$A$44,0)</f>
        <v>Diabetes</v>
      </c>
      <c r="AL12" s="8" t="s">
        <v>131</v>
      </c>
      <c r="AM12" s="6">
        <v>4858</v>
      </c>
      <c r="AN12" s="6">
        <f t="shared" si="5"/>
        <v>7</v>
      </c>
      <c r="AP12" t="str">
        <f>_xlfn.XLOOKUP(AQ12,'Cause of Death lookup'!$C$2:$C$44,'Cause of Death lookup'!$A$2:$A$44,0)</f>
        <v>Chronic lower respiratory disease</v>
      </c>
      <c r="AQ12" s="8" t="s">
        <v>99</v>
      </c>
      <c r="AR12" s="6">
        <v>9499</v>
      </c>
      <c r="AS12" s="6">
        <f t="shared" si="6"/>
        <v>7</v>
      </c>
      <c r="AU12" t="str">
        <f>_xlfn.XLOOKUP(AV12,'Cause of Death lookup'!$C$2:$C$44,'Cause of Death lookup'!$A$2:$A$44,0)</f>
        <v>Accidents</v>
      </c>
      <c r="AV12" s="8" t="s">
        <v>79</v>
      </c>
      <c r="AW12" s="6">
        <v>12543</v>
      </c>
      <c r="AX12" s="6">
        <f t="shared" si="7"/>
        <v>7</v>
      </c>
      <c r="AZ12" t="str">
        <f>_xlfn.XLOOKUP(BA12,'Cause of Death lookup'!$C$2:$C$44,'Cause of Death lookup'!$A$2:$A$44,0)</f>
        <v>Diabetes</v>
      </c>
      <c r="BA12" s="8" t="s">
        <v>131</v>
      </c>
      <c r="BB12" s="6">
        <v>13788</v>
      </c>
      <c r="BC12" s="6">
        <f t="shared" si="8"/>
        <v>7</v>
      </c>
      <c r="BE12" t="str">
        <f>_xlfn.XLOOKUP(BF12,'Cause of Death lookup'!$C$2:$C$44,'Cause of Death lookup'!$A$2:$A$44,0)</f>
        <v>Accidents</v>
      </c>
      <c r="BF12" s="8" t="s">
        <v>79</v>
      </c>
      <c r="BG12" s="6">
        <v>10805</v>
      </c>
      <c r="BH12" s="6">
        <f t="shared" si="9"/>
        <v>7</v>
      </c>
    </row>
    <row r="13" spans="1:60" x14ac:dyDescent="0.35">
      <c r="B13" t="str">
        <f>_xlfn.XLOOKUP(C13,'Cause of Death lookup'!$C$2:$C$44,'Cause of Death lookup'!$A$2:$A$44,0)</f>
        <v>Alzheimers</v>
      </c>
      <c r="C13" s="4" t="s">
        <v>224</v>
      </c>
      <c r="D13" s="6">
        <v>41269</v>
      </c>
      <c r="G13" t="str">
        <f>_xlfn.XLOOKUP(H13,'Cause of Death lookup'!$C$2:$C$44,'Cause of Death lookup'!$A$2:$A$44,0)</f>
        <v>Stroke</v>
      </c>
      <c r="H13" s="8" t="s">
        <v>107</v>
      </c>
      <c r="I13" s="6">
        <v>55</v>
      </c>
      <c r="J13" s="6">
        <f t="shared" si="0"/>
        <v>8</v>
      </c>
      <c r="L13" t="str">
        <f>_xlfn.XLOOKUP(M13,'Cause of Death lookup'!$C$2:$C$44,'Cause of Death lookup'!$A$2:$A$44,0)</f>
        <v>Stroke</v>
      </c>
      <c r="M13" s="8" t="s">
        <v>107</v>
      </c>
      <c r="N13" s="6">
        <v>30</v>
      </c>
      <c r="O13" s="6">
        <f t="shared" si="10"/>
        <v>8</v>
      </c>
      <c r="P13" s="6"/>
      <c r="Q13" t="str">
        <f>_xlfn.XLOOKUP(R13,'Cause of Death lookup'!$C$2:$C$44,'Cause of Death lookup'!$A$2:$A$44,0)</f>
        <v>Flu/pneumonia</v>
      </c>
      <c r="R13" s="8" t="s">
        <v>103</v>
      </c>
      <c r="S13" s="6">
        <v>53</v>
      </c>
      <c r="T13" s="6">
        <f t="shared" si="1"/>
        <v>8</v>
      </c>
      <c r="V13" t="str">
        <f>_xlfn.XLOOKUP(W13,'Cause of Death lookup'!$C$2:$C$44,'Cause of Death lookup'!$A$2:$A$44,0)</f>
        <v>Diabetes</v>
      </c>
      <c r="W13" s="8" t="s">
        <v>131</v>
      </c>
      <c r="X13" s="6">
        <v>196</v>
      </c>
      <c r="Y13" s="6">
        <f t="shared" si="2"/>
        <v>8</v>
      </c>
      <c r="Z13" s="6"/>
      <c r="AA13" t="str">
        <f>_xlfn.XLOOKUP(AB13,'Cause of Death lookup'!$C$2:$C$44,'Cause of Death lookup'!$A$2:$A$44,0)</f>
        <v>Diabetes</v>
      </c>
      <c r="AB13" s="8" t="s">
        <v>131</v>
      </c>
      <c r="AC13" s="6">
        <v>718</v>
      </c>
      <c r="AD13" s="6">
        <f t="shared" si="3"/>
        <v>8</v>
      </c>
      <c r="AF13" t="str">
        <f>_xlfn.XLOOKUP(AG13,'Cause of Death lookup'!$C$2:$C$44,'Cause of Death lookup'!$A$2:$A$44,0)</f>
        <v>Diabetes</v>
      </c>
      <c r="AG13" s="8" t="s">
        <v>131</v>
      </c>
      <c r="AH13" s="6">
        <v>1844</v>
      </c>
      <c r="AI13" s="6">
        <f t="shared" si="4"/>
        <v>8</v>
      </c>
      <c r="AK13" t="str">
        <f>_xlfn.XLOOKUP(AL13,'Cause of Death lookup'!$C$2:$C$44,'Cause of Death lookup'!$A$2:$A$44,0)</f>
        <v>Stroke</v>
      </c>
      <c r="AL13" s="8" t="s">
        <v>107</v>
      </c>
      <c r="AM13" s="6">
        <v>3311</v>
      </c>
      <c r="AN13" s="6">
        <f t="shared" si="5"/>
        <v>8</v>
      </c>
      <c r="AP13" t="str">
        <f>_xlfn.XLOOKUP(AQ13,'Cause of Death lookup'!$C$2:$C$44,'Cause of Death lookup'!$A$2:$A$44,0)</f>
        <v>Stroke</v>
      </c>
      <c r="AQ13" s="8" t="s">
        <v>107</v>
      </c>
      <c r="AR13" s="6">
        <v>8368</v>
      </c>
      <c r="AS13" s="6">
        <f t="shared" si="6"/>
        <v>8</v>
      </c>
      <c r="AU13" t="str">
        <f>_xlfn.XLOOKUP(AV13,'Cause of Death lookup'!$C$2:$C$44,'Cause of Death lookup'!$A$2:$A$44,0)</f>
        <v>Liver disease</v>
      </c>
      <c r="AV13" s="8" t="s">
        <v>93</v>
      </c>
      <c r="AW13" s="6">
        <v>7536</v>
      </c>
      <c r="AX13" s="6">
        <f t="shared" si="7"/>
        <v>8</v>
      </c>
      <c r="AZ13" t="str">
        <f>_xlfn.XLOOKUP(BA13,'Cause of Death lookup'!$C$2:$C$44,'Cause of Death lookup'!$A$2:$A$44,0)</f>
        <v>Parkinsons</v>
      </c>
      <c r="BA13" s="8" t="s">
        <v>226</v>
      </c>
      <c r="BB13" s="6">
        <v>11014</v>
      </c>
      <c r="BC13" s="6">
        <f t="shared" si="8"/>
        <v>8</v>
      </c>
      <c r="BE13" t="str">
        <f>_xlfn.XLOOKUP(BF13,'Cause of Death lookup'!$C$2:$C$44,'Cause of Death lookup'!$A$2:$A$44,0)</f>
        <v>Parkinsons</v>
      </c>
      <c r="BF13" s="8" t="s">
        <v>226</v>
      </c>
      <c r="BG13" s="6">
        <v>8722</v>
      </c>
      <c r="BH13" s="6">
        <f t="shared" si="9"/>
        <v>8</v>
      </c>
    </row>
    <row r="14" spans="1:60" x14ac:dyDescent="0.35">
      <c r="B14" t="str">
        <f>_xlfn.XLOOKUP(C14,'Cause of Death lookup'!$C$2:$C$44,'Cause of Death lookup'!$A$2:$A$44,0)</f>
        <v>Suicide</v>
      </c>
      <c r="C14" s="4" t="s">
        <v>65</v>
      </c>
      <c r="D14" s="6">
        <v>36550</v>
      </c>
      <c r="G14" t="str">
        <f>_xlfn.XLOOKUP(H14,'Cause of Death lookup'!$C$2:$C$44,'Cause of Death lookup'!$A$2:$A$44,0)</f>
        <v>Meningitis</v>
      </c>
      <c r="H14" s="8" t="s">
        <v>228</v>
      </c>
      <c r="I14" s="6">
        <v>26</v>
      </c>
      <c r="J14" s="6">
        <f t="shared" si="0"/>
        <v>9</v>
      </c>
      <c r="L14" t="str">
        <f>_xlfn.XLOOKUP(M14,'Cause of Death lookup'!$C$2:$C$44,'Cause of Death lookup'!$A$2:$A$44,0)</f>
        <v>Septicemia</v>
      </c>
      <c r="M14" s="8" t="s">
        <v>143</v>
      </c>
      <c r="N14" s="6">
        <v>20</v>
      </c>
      <c r="O14" s="6">
        <f t="shared" si="10"/>
        <v>9</v>
      </c>
      <c r="P14" s="6"/>
      <c r="Q14" t="str">
        <f>_xlfn.XLOOKUP(R14,'Cause of Death lookup'!$C$2:$C$44,'Cause of Death lookup'!$A$2:$A$44,0)</f>
        <v>Stroke</v>
      </c>
      <c r="R14" s="8" t="s">
        <v>107</v>
      </c>
      <c r="S14" s="6">
        <v>37</v>
      </c>
      <c r="T14" s="6">
        <f t="shared" si="1"/>
        <v>9</v>
      </c>
      <c r="V14" t="str">
        <f>_xlfn.XLOOKUP(W14,'Cause of Death lookup'!$C$2:$C$44,'Cause of Death lookup'!$A$2:$A$44,0)</f>
        <v>Chronic lower respiratory disease</v>
      </c>
      <c r="W14" s="8" t="s">
        <v>99</v>
      </c>
      <c r="X14" s="6">
        <v>121</v>
      </c>
      <c r="Y14" s="6">
        <f t="shared" si="2"/>
        <v>9</v>
      </c>
      <c r="Z14" s="6"/>
      <c r="AA14" t="str">
        <f>_xlfn.XLOOKUP(AB14,'Cause of Death lookup'!$C$2:$C$44,'Cause of Death lookup'!$A$2:$A$44,0)</f>
        <v>HIV/AIDS</v>
      </c>
      <c r="AB14" s="8" t="s">
        <v>282</v>
      </c>
      <c r="AC14" s="6">
        <v>367</v>
      </c>
      <c r="AD14" s="6">
        <f t="shared" si="3"/>
        <v>9</v>
      </c>
      <c r="AF14" t="str">
        <f>_xlfn.XLOOKUP(AG14,'Cause of Death lookup'!$C$2:$C$44,'Cause of Death lookup'!$A$2:$A$44,0)</f>
        <v>Stroke</v>
      </c>
      <c r="AG14" s="8" t="s">
        <v>107</v>
      </c>
      <c r="AH14" s="6">
        <v>1204</v>
      </c>
      <c r="AI14" s="6">
        <f t="shared" si="4"/>
        <v>9</v>
      </c>
      <c r="AK14" t="str">
        <f>_xlfn.XLOOKUP(AL14,'Cause of Death lookup'!$C$2:$C$44,'Cause of Death lookup'!$A$2:$A$44,0)</f>
        <v>Homicide</v>
      </c>
      <c r="AL14" s="8" t="s">
        <v>61</v>
      </c>
      <c r="AM14" s="6">
        <v>1974</v>
      </c>
      <c r="AN14" s="6">
        <f t="shared" si="5"/>
        <v>9</v>
      </c>
      <c r="AP14" t="str">
        <f>_xlfn.XLOOKUP(AQ14,'Cause of Death lookup'!$C$2:$C$44,'Cause of Death lookup'!$A$2:$A$44,0)</f>
        <v>Suicide</v>
      </c>
      <c r="AQ14" s="8" t="s">
        <v>65</v>
      </c>
      <c r="AR14" s="6">
        <v>5539</v>
      </c>
      <c r="AS14" s="6">
        <f t="shared" si="6"/>
        <v>9</v>
      </c>
      <c r="AU14" t="str">
        <f>_xlfn.XLOOKUP(AV14,'Cause of Death lookup'!$C$2:$C$44,'Cause of Death lookup'!$A$2:$A$44,0)</f>
        <v>Kidney disease</v>
      </c>
      <c r="AV14" s="8" t="s">
        <v>89</v>
      </c>
      <c r="AW14" s="6">
        <v>6230</v>
      </c>
      <c r="AX14" s="6">
        <f t="shared" si="7"/>
        <v>9</v>
      </c>
      <c r="AZ14" t="str">
        <f>_xlfn.XLOOKUP(BA14,'Cause of Death lookup'!$C$2:$C$44,'Cause of Death lookup'!$A$2:$A$44,0)</f>
        <v>Accidents</v>
      </c>
      <c r="BA14" s="8" t="s">
        <v>79</v>
      </c>
      <c r="BB14" s="6">
        <v>10394</v>
      </c>
      <c r="BC14" s="6">
        <f t="shared" si="8"/>
        <v>9</v>
      </c>
      <c r="BE14" t="str">
        <f>_xlfn.XLOOKUP(BF14,'Cause of Death lookup'!$C$2:$C$44,'Cause of Death lookup'!$A$2:$A$44,0)</f>
        <v>Diabetes</v>
      </c>
      <c r="BF14" s="8" t="s">
        <v>131</v>
      </c>
      <c r="BG14" s="6">
        <v>8592</v>
      </c>
      <c r="BH14" s="6">
        <f t="shared" si="9"/>
        <v>9</v>
      </c>
    </row>
    <row r="15" spans="1:60" s="12" customFormat="1" x14ac:dyDescent="0.35">
      <c r="A15"/>
      <c r="B15" t="str">
        <f>_xlfn.XLOOKUP(C15,'Cause of Death lookup'!$C$2:$C$44,'Cause of Death lookup'!$A$2:$A$44,0)</f>
        <v>Liver disease</v>
      </c>
      <c r="C15" s="4" t="s">
        <v>93</v>
      </c>
      <c r="D15" s="6">
        <v>32543</v>
      </c>
      <c r="E15"/>
      <c r="F15"/>
      <c r="G15" t="str">
        <f>_xlfn.XLOOKUP(H15,'Cause of Death lookup'!$C$2:$C$44,'Cause of Death lookup'!$A$2:$A$44,0)</f>
        <v>Benign neoplasms</v>
      </c>
      <c r="H15" s="13" t="s">
        <v>238</v>
      </c>
      <c r="I15" s="14">
        <v>24</v>
      </c>
      <c r="J15" s="14">
        <f t="shared" si="0"/>
        <v>10</v>
      </c>
      <c r="L15" t="str">
        <f>_xlfn.XLOOKUP(M15,'Cause of Death lookup'!$C$2:$C$44,'Cause of Death lookup'!$A$2:$A$44,0)</f>
        <v>Benign neoplasms</v>
      </c>
      <c r="M15" s="13" t="s">
        <v>238</v>
      </c>
      <c r="N15" s="14">
        <v>15</v>
      </c>
      <c r="O15" s="14">
        <f t="shared" si="10"/>
        <v>10</v>
      </c>
      <c r="P15" s="14"/>
      <c r="Q15" t="str">
        <f>_xlfn.XLOOKUP(R15,'Cause of Death lookup'!$C$2:$C$44,'Cause of Death lookup'!$A$2:$A$44,0)</f>
        <v>Benign neoplasms</v>
      </c>
      <c r="R15" s="13" t="s">
        <v>238</v>
      </c>
      <c r="S15" s="14">
        <v>32</v>
      </c>
      <c r="T15" s="14">
        <f t="shared" si="1"/>
        <v>10</v>
      </c>
      <c r="V15" t="str">
        <f>_xlfn.XLOOKUP(W15,'Cause of Death lookup'!$C$2:$C$44,'Cause of Death lookup'!$A$2:$A$44,0)</f>
        <v>Legal intervention</v>
      </c>
      <c r="W15" s="13" t="s">
        <v>300</v>
      </c>
      <c r="X15" s="14">
        <v>109</v>
      </c>
      <c r="Y15" s="14">
        <f t="shared" si="2"/>
        <v>10</v>
      </c>
      <c r="Z15" s="14"/>
      <c r="AA15" t="str">
        <f>_xlfn.XLOOKUP(AB15,'Cause of Death lookup'!$C$2:$C$44,'Cause of Death lookup'!$A$2:$A$44,0)</f>
        <v>Stroke</v>
      </c>
      <c r="AB15" s="13" t="s">
        <v>107</v>
      </c>
      <c r="AC15" s="14">
        <v>338</v>
      </c>
      <c r="AD15" s="14">
        <f t="shared" si="3"/>
        <v>10</v>
      </c>
      <c r="AF15" t="str">
        <f>_xlfn.XLOOKUP(AG15,'Cause of Death lookup'!$C$2:$C$44,'Cause of Death lookup'!$A$2:$A$44,0)</f>
        <v>Flu/pneumonia</v>
      </c>
      <c r="AG15" s="13" t="s">
        <v>103</v>
      </c>
      <c r="AH15" s="14">
        <v>631</v>
      </c>
      <c r="AI15" s="14">
        <f t="shared" si="4"/>
        <v>10</v>
      </c>
      <c r="AK15" t="str">
        <f>_xlfn.XLOOKUP(AL15,'Cause of Death lookup'!$C$2:$C$44,'Cause of Death lookup'!$A$2:$A$44,0)</f>
        <v>Chronic lower respiratory disease</v>
      </c>
      <c r="AL15" s="13" t="s">
        <v>99</v>
      </c>
      <c r="AM15" s="14">
        <v>1667</v>
      </c>
      <c r="AN15" s="14">
        <f t="shared" si="5"/>
        <v>10</v>
      </c>
      <c r="AP15" t="str">
        <f>_xlfn.XLOOKUP(AQ15,'Cause of Death lookup'!$C$2:$C$44,'Cause of Death lookup'!$A$2:$A$44,0)</f>
        <v>Kidney disease</v>
      </c>
      <c r="AQ15" s="13" t="s">
        <v>89</v>
      </c>
      <c r="AR15" s="14">
        <v>3655</v>
      </c>
      <c r="AS15" s="14">
        <f t="shared" si="6"/>
        <v>10</v>
      </c>
      <c r="AU15" t="str">
        <f>_xlfn.XLOOKUP(AV15,'Cause of Death lookup'!$C$2:$C$44,'Cause of Death lookup'!$A$2:$A$44,0)</f>
        <v>Flu/pneumonia</v>
      </c>
      <c r="AV15" s="13" t="s">
        <v>103</v>
      </c>
      <c r="AW15" s="14">
        <v>5916</v>
      </c>
      <c r="AX15" s="14">
        <f t="shared" si="7"/>
        <v>10</v>
      </c>
      <c r="AZ15" t="str">
        <f>_xlfn.XLOOKUP(BA15,'Cause of Death lookup'!$C$2:$C$44,'Cause of Death lookup'!$A$2:$A$44,0)</f>
        <v>Kidney disease</v>
      </c>
      <c r="BA15" s="13" t="s">
        <v>89</v>
      </c>
      <c r="BB15" s="14">
        <v>7671</v>
      </c>
      <c r="BC15" s="14">
        <f t="shared" si="8"/>
        <v>10</v>
      </c>
      <c r="BE15" t="str">
        <f>_xlfn.XLOOKUP(BF15,'Cause of Death lookup'!$C$2:$C$44,'Cause of Death lookup'!$A$2:$A$44,0)</f>
        <v>Flu/pneumonia</v>
      </c>
      <c r="BF15" s="13" t="s">
        <v>103</v>
      </c>
      <c r="BG15" s="14">
        <v>8134</v>
      </c>
      <c r="BH15" s="14">
        <f t="shared" si="9"/>
        <v>10</v>
      </c>
    </row>
    <row r="16" spans="1:60" x14ac:dyDescent="0.35">
      <c r="C16" s="4" t="s">
        <v>103</v>
      </c>
      <c r="D16" s="6">
        <v>27744</v>
      </c>
      <c r="H16" s="8" t="s">
        <v>89</v>
      </c>
      <c r="I16" s="6">
        <v>24</v>
      </c>
      <c r="J16" s="6"/>
      <c r="M16" s="8" t="s">
        <v>99</v>
      </c>
      <c r="N16" s="6">
        <v>13</v>
      </c>
      <c r="O16" s="6"/>
      <c r="P16" s="6"/>
      <c r="Q16" s="6"/>
      <c r="R16" s="8" t="s">
        <v>131</v>
      </c>
      <c r="S16" s="6">
        <v>30</v>
      </c>
      <c r="T16" s="6"/>
      <c r="W16" s="8" t="s">
        <v>103</v>
      </c>
      <c r="X16" s="6">
        <v>96</v>
      </c>
      <c r="Y16" s="14"/>
      <c r="Z16" s="6"/>
      <c r="AB16" s="8" t="s">
        <v>103</v>
      </c>
      <c r="AC16" s="6">
        <v>338</v>
      </c>
      <c r="AD16" s="6"/>
      <c r="AG16" s="8" t="s">
        <v>143</v>
      </c>
      <c r="AH16" s="6">
        <v>539</v>
      </c>
      <c r="AI16" s="14">
        <f t="shared" si="4"/>
        <v>11</v>
      </c>
      <c r="AL16" s="8" t="s">
        <v>103</v>
      </c>
      <c r="AM16" s="6">
        <v>1443</v>
      </c>
      <c r="AN16" s="14">
        <f t="shared" si="5"/>
        <v>11</v>
      </c>
      <c r="AQ16" s="8" t="s">
        <v>103</v>
      </c>
      <c r="AR16" s="6">
        <v>3654</v>
      </c>
      <c r="AS16" s="14">
        <f t="shared" si="6"/>
        <v>11</v>
      </c>
      <c r="AV16" s="8" t="s">
        <v>143</v>
      </c>
      <c r="AW16" s="6">
        <v>4963</v>
      </c>
      <c r="AX16" s="14">
        <f t="shared" si="7"/>
        <v>11</v>
      </c>
      <c r="AZ16" s="12"/>
      <c r="BA16" s="8" t="s">
        <v>103</v>
      </c>
      <c r="BB16" s="6">
        <v>7346</v>
      </c>
      <c r="BC16" s="14">
        <f t="shared" si="8"/>
        <v>11</v>
      </c>
      <c r="BF16" s="8" t="s">
        <v>89</v>
      </c>
      <c r="BG16" s="6">
        <v>7555</v>
      </c>
      <c r="BH16" s="14">
        <f t="shared" si="9"/>
        <v>11</v>
      </c>
    </row>
    <row r="17" spans="3:60" x14ac:dyDescent="0.35">
      <c r="C17" s="4" t="s">
        <v>89</v>
      </c>
      <c r="D17" s="6">
        <v>27276</v>
      </c>
      <c r="H17" s="8" t="s">
        <v>51</v>
      </c>
      <c r="I17" s="6">
        <v>23</v>
      </c>
      <c r="J17" s="6"/>
      <c r="M17" s="8" t="s">
        <v>51</v>
      </c>
      <c r="N17" s="6">
        <v>11</v>
      </c>
      <c r="O17" s="6"/>
      <c r="P17" s="6"/>
      <c r="Q17" s="6"/>
      <c r="R17" s="8" t="s">
        <v>51</v>
      </c>
      <c r="S17" s="6">
        <v>28</v>
      </c>
      <c r="T17" s="6"/>
      <c r="V17" s="6"/>
      <c r="W17" s="8" t="s">
        <v>107</v>
      </c>
      <c r="X17" s="6">
        <v>88</v>
      </c>
      <c r="Y17" s="14"/>
      <c r="Z17" s="6"/>
      <c r="AB17" s="8" t="s">
        <v>164</v>
      </c>
      <c r="AC17" s="6">
        <v>267</v>
      </c>
      <c r="AD17" s="6"/>
      <c r="AG17" s="8" t="s">
        <v>282</v>
      </c>
      <c r="AH17" s="6">
        <v>526</v>
      </c>
      <c r="AI17" s="14">
        <f t="shared" si="4"/>
        <v>12</v>
      </c>
      <c r="AL17" s="8" t="s">
        <v>89</v>
      </c>
      <c r="AM17" s="6">
        <v>1427</v>
      </c>
      <c r="AN17" s="14">
        <f t="shared" si="5"/>
        <v>12</v>
      </c>
      <c r="AQ17" s="8" t="s">
        <v>143</v>
      </c>
      <c r="AR17" s="6">
        <v>3308</v>
      </c>
      <c r="AS17" s="14">
        <f t="shared" si="6"/>
        <v>12</v>
      </c>
      <c r="AV17" s="8" t="s">
        <v>212</v>
      </c>
      <c r="AW17" s="6">
        <v>4410</v>
      </c>
      <c r="AX17" s="14">
        <f t="shared" si="7"/>
        <v>12</v>
      </c>
      <c r="BA17" s="8" t="s">
        <v>143</v>
      </c>
      <c r="BB17" s="6">
        <v>5194</v>
      </c>
      <c r="BC17" s="14">
        <f t="shared" si="8"/>
        <v>12</v>
      </c>
      <c r="BF17" s="8" t="s">
        <v>212</v>
      </c>
      <c r="BG17" s="6">
        <v>5269</v>
      </c>
      <c r="BH17" s="14">
        <f t="shared" si="9"/>
        <v>12</v>
      </c>
    </row>
    <row r="18" spans="3:60" x14ac:dyDescent="0.35">
      <c r="C18" s="4" t="s">
        <v>226</v>
      </c>
      <c r="D18" s="6">
        <v>24484</v>
      </c>
      <c r="H18" s="8" t="s">
        <v>139</v>
      </c>
      <c r="I18" s="6">
        <v>22</v>
      </c>
      <c r="J18" s="6"/>
      <c r="M18" s="8" t="s">
        <v>228</v>
      </c>
      <c r="N18" s="6">
        <v>10</v>
      </c>
      <c r="O18" s="6"/>
      <c r="P18" s="6"/>
      <c r="Q18" s="6"/>
      <c r="R18" s="8" t="s">
        <v>143</v>
      </c>
      <c r="S18" s="6">
        <v>20</v>
      </c>
      <c r="T18" s="6"/>
      <c r="W18" s="8" t="s">
        <v>143</v>
      </c>
      <c r="X18" s="6">
        <v>55</v>
      </c>
      <c r="Y18" s="14"/>
      <c r="Z18" s="6"/>
      <c r="AB18" s="8" t="s">
        <v>300</v>
      </c>
      <c r="AC18" s="6">
        <v>242</v>
      </c>
      <c r="AD18" s="6"/>
      <c r="AG18" s="8" t="s">
        <v>89</v>
      </c>
      <c r="AH18" s="6">
        <v>490</v>
      </c>
      <c r="AI18" s="14">
        <f t="shared" si="4"/>
        <v>13</v>
      </c>
      <c r="AL18" s="8" t="s">
        <v>143</v>
      </c>
      <c r="AM18" s="6">
        <v>1295</v>
      </c>
      <c r="AN18" s="14">
        <f t="shared" si="5"/>
        <v>13</v>
      </c>
      <c r="AQ18" s="8" t="s">
        <v>212</v>
      </c>
      <c r="AR18" s="6">
        <v>3183</v>
      </c>
      <c r="AS18" s="14">
        <f t="shared" si="6"/>
        <v>13</v>
      </c>
      <c r="AV18" s="8" t="s">
        <v>226</v>
      </c>
      <c r="AW18" s="6">
        <v>4101</v>
      </c>
      <c r="AX18" s="14">
        <f t="shared" si="7"/>
        <v>13</v>
      </c>
      <c r="BA18" s="8" t="s">
        <v>212</v>
      </c>
      <c r="BB18" s="6">
        <v>4636</v>
      </c>
      <c r="BC18" s="14">
        <f t="shared" si="8"/>
        <v>13</v>
      </c>
      <c r="BF18" s="8" t="s">
        <v>95</v>
      </c>
      <c r="BG18" s="6">
        <v>3989</v>
      </c>
      <c r="BH18" s="14">
        <f t="shared" si="9"/>
        <v>13</v>
      </c>
    </row>
    <row r="19" spans="3:60" x14ac:dyDescent="0.35">
      <c r="C19" s="4" t="s">
        <v>61</v>
      </c>
      <c r="D19" s="6">
        <v>19957</v>
      </c>
      <c r="H19" s="8"/>
      <c r="I19" s="6"/>
      <c r="J19" s="6"/>
      <c r="M19" s="8"/>
      <c r="N19" s="6"/>
      <c r="O19" s="6"/>
      <c r="P19" s="6"/>
      <c r="Q19" s="6"/>
      <c r="R19" s="8" t="s">
        <v>85</v>
      </c>
      <c r="S19" s="6">
        <v>18</v>
      </c>
      <c r="T19" s="6"/>
      <c r="W19" s="8" t="s">
        <v>282</v>
      </c>
      <c r="X19" s="6">
        <v>42</v>
      </c>
      <c r="Y19" s="6"/>
      <c r="Z19" s="6"/>
      <c r="AB19" s="8" t="s">
        <v>99</v>
      </c>
      <c r="AC19" s="6">
        <v>235</v>
      </c>
      <c r="AD19" s="6"/>
      <c r="AG19" s="8" t="s">
        <v>99</v>
      </c>
      <c r="AH19" s="6">
        <v>383</v>
      </c>
      <c r="AI19" s="14">
        <f t="shared" si="4"/>
        <v>14</v>
      </c>
      <c r="AL19" s="8" t="s">
        <v>212</v>
      </c>
      <c r="AM19" s="6">
        <v>1215</v>
      </c>
      <c r="AN19" s="14">
        <f t="shared" si="5"/>
        <v>14</v>
      </c>
      <c r="AQ19" s="8" t="s">
        <v>61</v>
      </c>
      <c r="AR19" s="6">
        <v>1298</v>
      </c>
      <c r="AS19" s="14">
        <f t="shared" si="6"/>
        <v>14</v>
      </c>
      <c r="AV19" s="8" t="s">
        <v>65</v>
      </c>
      <c r="AW19" s="6">
        <v>3743</v>
      </c>
      <c r="AX19" s="14">
        <f t="shared" si="7"/>
        <v>14</v>
      </c>
      <c r="BA19" s="8" t="s">
        <v>93</v>
      </c>
      <c r="BB19" s="6">
        <v>3205</v>
      </c>
      <c r="BC19" s="14">
        <f t="shared" si="8"/>
        <v>14</v>
      </c>
      <c r="BF19" s="8" t="s">
        <v>143</v>
      </c>
      <c r="BG19" s="6">
        <v>3937</v>
      </c>
      <c r="BH19" s="14">
        <f t="shared" si="9"/>
        <v>14</v>
      </c>
    </row>
    <row r="20" spans="3:60" x14ac:dyDescent="0.35">
      <c r="C20" s="4" t="s">
        <v>143</v>
      </c>
      <c r="D20" s="6">
        <v>19587</v>
      </c>
      <c r="H20" s="8"/>
      <c r="I20" s="6"/>
      <c r="J20" s="6"/>
      <c r="M20" s="8"/>
      <c r="N20" s="6"/>
      <c r="O20" s="6"/>
      <c r="P20" s="6"/>
      <c r="Q20" s="6"/>
      <c r="R20" s="8" t="s">
        <v>236</v>
      </c>
      <c r="S20" s="6">
        <v>16</v>
      </c>
      <c r="T20" s="6"/>
      <c r="W20" s="8" t="s">
        <v>147</v>
      </c>
      <c r="X20" s="6">
        <v>35</v>
      </c>
      <c r="Y20" s="6"/>
      <c r="Z20" s="6"/>
      <c r="AB20" s="8" t="s">
        <v>143</v>
      </c>
      <c r="AC20" s="6">
        <v>192</v>
      </c>
      <c r="AD20" s="6"/>
      <c r="AG20" s="8" t="s">
        <v>212</v>
      </c>
      <c r="AH20" s="6">
        <v>350</v>
      </c>
      <c r="AI20" s="14">
        <f t="shared" si="4"/>
        <v>15</v>
      </c>
      <c r="AL20" s="8" t="s">
        <v>282</v>
      </c>
      <c r="AM20" s="6">
        <v>837</v>
      </c>
      <c r="AN20" s="6"/>
      <c r="AQ20" s="8" t="s">
        <v>282</v>
      </c>
      <c r="AR20" s="6">
        <v>1193</v>
      </c>
      <c r="AS20" s="14">
        <f t="shared" si="6"/>
        <v>15</v>
      </c>
      <c r="AV20" s="8" t="s">
        <v>224</v>
      </c>
      <c r="AW20" s="6">
        <v>3692</v>
      </c>
      <c r="AX20" s="14">
        <f t="shared" si="7"/>
        <v>15</v>
      </c>
      <c r="BA20" s="8" t="s">
        <v>95</v>
      </c>
      <c r="BB20" s="6">
        <v>3030</v>
      </c>
      <c r="BC20" s="14">
        <f t="shared" si="8"/>
        <v>15</v>
      </c>
      <c r="BF20" s="8" t="s">
        <v>238</v>
      </c>
      <c r="BG20" s="6">
        <v>2491</v>
      </c>
      <c r="BH20" s="6"/>
    </row>
    <row r="21" spans="3:60" x14ac:dyDescent="0.35">
      <c r="C21" s="4" t="s">
        <v>212</v>
      </c>
      <c r="D21" s="6">
        <v>19174</v>
      </c>
      <c r="H21" s="8"/>
      <c r="I21" s="6"/>
      <c r="J21" s="6"/>
      <c r="M21" s="8"/>
      <c r="N21" s="6"/>
      <c r="O21" s="6"/>
      <c r="P21" s="6"/>
      <c r="Q21" s="6"/>
      <c r="R21" s="8" t="s">
        <v>147</v>
      </c>
      <c r="S21" s="6">
        <v>13</v>
      </c>
      <c r="T21" s="6"/>
      <c r="W21" s="8" t="s">
        <v>89</v>
      </c>
      <c r="X21" s="6">
        <v>34</v>
      </c>
      <c r="Y21" s="6"/>
      <c r="Z21" s="6"/>
      <c r="AB21" s="8" t="s">
        <v>89</v>
      </c>
      <c r="AC21" s="6">
        <v>190</v>
      </c>
      <c r="AD21" s="6"/>
      <c r="AG21" s="8" t="s">
        <v>206</v>
      </c>
      <c r="AH21" s="6">
        <v>293</v>
      </c>
      <c r="AI21" s="6"/>
      <c r="AL21" s="8" t="s">
        <v>206</v>
      </c>
      <c r="AM21" s="6">
        <v>537</v>
      </c>
      <c r="AN21" s="6"/>
      <c r="AQ21" s="8" t="s">
        <v>284</v>
      </c>
      <c r="AR21" s="6">
        <v>1030</v>
      </c>
      <c r="AS21" s="14">
        <f t="shared" si="6"/>
        <v>16</v>
      </c>
      <c r="AV21" s="8" t="s">
        <v>95</v>
      </c>
      <c r="AW21" s="6">
        <v>2002</v>
      </c>
      <c r="AX21" s="14">
        <f t="shared" si="7"/>
        <v>16</v>
      </c>
      <c r="BA21" s="8" t="s">
        <v>238</v>
      </c>
      <c r="BB21" s="6">
        <v>2875</v>
      </c>
      <c r="BC21" s="14">
        <f t="shared" si="8"/>
        <v>16</v>
      </c>
      <c r="BF21" s="8" t="s">
        <v>234</v>
      </c>
      <c r="BG21" s="6">
        <v>2478</v>
      </c>
      <c r="BH21" s="6"/>
    </row>
    <row r="22" spans="3:60" x14ac:dyDescent="0.35">
      <c r="C22" s="4" t="s">
        <v>95</v>
      </c>
      <c r="D22" s="6">
        <v>10617</v>
      </c>
      <c r="H22" s="8"/>
      <c r="I22" s="6"/>
      <c r="J22" s="6"/>
      <c r="M22" s="8"/>
      <c r="N22" s="6"/>
      <c r="O22" s="6"/>
      <c r="P22" s="6"/>
      <c r="Q22" s="6"/>
      <c r="R22" s="8"/>
      <c r="S22" s="6"/>
      <c r="T22" s="6"/>
      <c r="W22" s="8" t="s">
        <v>236</v>
      </c>
      <c r="X22" s="6">
        <v>32</v>
      </c>
      <c r="Y22" s="6"/>
      <c r="Z22" s="6"/>
      <c r="AB22" s="8" t="s">
        <v>206</v>
      </c>
      <c r="AC22" s="6">
        <v>99</v>
      </c>
      <c r="AD22" s="6"/>
      <c r="AG22" s="8" t="s">
        <v>164</v>
      </c>
      <c r="AH22" s="6">
        <v>275</v>
      </c>
      <c r="AI22" s="6"/>
      <c r="AL22" s="8" t="s">
        <v>164</v>
      </c>
      <c r="AM22" s="6">
        <v>388</v>
      </c>
      <c r="AN22" s="6"/>
      <c r="AQ22" s="8" t="s">
        <v>95</v>
      </c>
      <c r="AR22" s="6">
        <v>1011</v>
      </c>
      <c r="AS22" s="14">
        <f t="shared" si="6"/>
        <v>17</v>
      </c>
      <c r="AV22" s="8" t="s">
        <v>238</v>
      </c>
      <c r="AW22" s="6">
        <v>1916</v>
      </c>
      <c r="AX22" s="14">
        <f t="shared" si="7"/>
        <v>17</v>
      </c>
      <c r="BA22" s="8" t="s">
        <v>65</v>
      </c>
      <c r="BB22" s="6">
        <v>2645</v>
      </c>
      <c r="BC22" s="14">
        <f t="shared" si="8"/>
        <v>17</v>
      </c>
      <c r="BF22" s="8" t="s">
        <v>65</v>
      </c>
      <c r="BG22" s="6">
        <v>1255</v>
      </c>
      <c r="BH22" s="6"/>
    </row>
    <row r="23" spans="3:60" x14ac:dyDescent="0.35">
      <c r="C23" s="4" t="s">
        <v>238</v>
      </c>
      <c r="D23" s="6">
        <v>8674</v>
      </c>
      <c r="H23" s="8"/>
      <c r="I23" s="6"/>
      <c r="J23" s="6"/>
      <c r="M23" s="8"/>
      <c r="N23" s="6"/>
      <c r="O23" s="6"/>
      <c r="P23" s="6"/>
      <c r="Q23" s="6"/>
      <c r="R23" s="8"/>
      <c r="S23" s="6"/>
      <c r="T23" s="6"/>
      <c r="W23" s="8" t="s">
        <v>238</v>
      </c>
      <c r="X23" s="6">
        <v>32</v>
      </c>
      <c r="Y23" s="6"/>
      <c r="Z23" s="6"/>
      <c r="AB23" s="8" t="s">
        <v>212</v>
      </c>
      <c r="AC23" s="6">
        <v>92</v>
      </c>
      <c r="AD23" s="6"/>
      <c r="AG23" s="8" t="s">
        <v>300</v>
      </c>
      <c r="AH23" s="6">
        <v>183</v>
      </c>
      <c r="AI23" s="6"/>
      <c r="AL23" s="8" t="s">
        <v>95</v>
      </c>
      <c r="AM23" s="6">
        <v>356</v>
      </c>
      <c r="AN23" s="6"/>
      <c r="AQ23" s="8" t="s">
        <v>206</v>
      </c>
      <c r="AR23" s="6">
        <v>940</v>
      </c>
      <c r="AS23" s="14">
        <f t="shared" si="6"/>
        <v>18</v>
      </c>
      <c r="AV23" s="8" t="s">
        <v>206</v>
      </c>
      <c r="AW23" s="6">
        <v>1367</v>
      </c>
      <c r="AX23" s="14">
        <f t="shared" si="7"/>
        <v>18</v>
      </c>
      <c r="BA23" s="8" t="s">
        <v>234</v>
      </c>
      <c r="BB23" s="6">
        <v>1491</v>
      </c>
      <c r="BC23" s="6"/>
      <c r="BF23" s="8" t="s">
        <v>206</v>
      </c>
      <c r="BG23" s="6">
        <v>1071</v>
      </c>
      <c r="BH23" s="6"/>
    </row>
    <row r="24" spans="3:60" x14ac:dyDescent="0.35">
      <c r="C24" s="4" t="s">
        <v>206</v>
      </c>
      <c r="D24" s="6">
        <v>5591</v>
      </c>
      <c r="W24" t="s">
        <v>206</v>
      </c>
      <c r="X24">
        <v>27</v>
      </c>
      <c r="AB24" t="s">
        <v>236</v>
      </c>
      <c r="AC24">
        <v>83</v>
      </c>
      <c r="AG24" s="8" t="s">
        <v>95</v>
      </c>
      <c r="AH24" s="6">
        <v>138</v>
      </c>
      <c r="AL24" s="8" t="s">
        <v>284</v>
      </c>
      <c r="AM24" s="6">
        <v>339</v>
      </c>
      <c r="AQ24" s="8" t="s">
        <v>238</v>
      </c>
      <c r="AR24" s="6">
        <v>879</v>
      </c>
      <c r="AV24" s="8" t="s">
        <v>234</v>
      </c>
      <c r="AW24" s="6">
        <v>913</v>
      </c>
      <c r="BA24" s="8" t="s">
        <v>206</v>
      </c>
      <c r="BB24" s="6">
        <v>1257</v>
      </c>
      <c r="BF24" s="8" t="s">
        <v>210</v>
      </c>
      <c r="BG24" s="6">
        <v>837</v>
      </c>
    </row>
    <row r="25" spans="3:60" x14ac:dyDescent="0.35">
      <c r="C25" s="4" t="s">
        <v>234</v>
      </c>
      <c r="D25" s="6">
        <v>5479</v>
      </c>
      <c r="W25" t="s">
        <v>95</v>
      </c>
      <c r="X25">
        <v>26</v>
      </c>
      <c r="AB25" t="s">
        <v>95</v>
      </c>
      <c r="AC25">
        <v>65</v>
      </c>
      <c r="AG25" s="8" t="s">
        <v>238</v>
      </c>
      <c r="AH25" s="6">
        <v>108</v>
      </c>
      <c r="AL25" s="8" t="s">
        <v>238</v>
      </c>
      <c r="AM25" s="6">
        <v>242</v>
      </c>
      <c r="AQ25" s="8" t="s">
        <v>164</v>
      </c>
      <c r="AR25" s="6">
        <v>637</v>
      </c>
      <c r="AV25" s="8" t="s">
        <v>284</v>
      </c>
      <c r="AW25" s="6">
        <v>816</v>
      </c>
      <c r="BA25" s="8" t="s">
        <v>147</v>
      </c>
      <c r="BB25" s="6">
        <v>673</v>
      </c>
      <c r="BF25" s="8" t="s">
        <v>93</v>
      </c>
      <c r="BG25" s="6">
        <v>829</v>
      </c>
    </row>
    <row r="26" spans="3:60" x14ac:dyDescent="0.35">
      <c r="C26" s="4" t="s">
        <v>85</v>
      </c>
      <c r="D26" s="6">
        <v>5366</v>
      </c>
      <c r="W26" t="s">
        <v>93</v>
      </c>
      <c r="X26">
        <v>25</v>
      </c>
      <c r="AB26" t="s">
        <v>238</v>
      </c>
      <c r="AC26">
        <v>60</v>
      </c>
      <c r="AG26" s="8" t="s">
        <v>284</v>
      </c>
      <c r="AH26" s="6">
        <v>105</v>
      </c>
      <c r="AL26" s="8" t="s">
        <v>147</v>
      </c>
      <c r="AM26" s="6">
        <v>237</v>
      </c>
      <c r="AQ26" s="8" t="s">
        <v>224</v>
      </c>
      <c r="AR26" s="6">
        <v>594</v>
      </c>
      <c r="AV26" s="8" t="s">
        <v>147</v>
      </c>
      <c r="AW26" s="6">
        <v>790</v>
      </c>
      <c r="BA26" s="8" t="s">
        <v>176</v>
      </c>
      <c r="BB26" s="6">
        <v>652</v>
      </c>
      <c r="BF26" s="8" t="s">
        <v>236</v>
      </c>
      <c r="BG26" s="6">
        <v>776</v>
      </c>
    </row>
    <row r="27" spans="3:60" x14ac:dyDescent="0.35">
      <c r="C27" s="4" t="s">
        <v>164</v>
      </c>
      <c r="D27" s="6">
        <v>5000</v>
      </c>
      <c r="W27" t="s">
        <v>212</v>
      </c>
      <c r="X27">
        <v>19</v>
      </c>
      <c r="AB27" t="s">
        <v>147</v>
      </c>
      <c r="AC27">
        <v>48</v>
      </c>
      <c r="AG27" t="s">
        <v>236</v>
      </c>
      <c r="AH27">
        <v>98</v>
      </c>
      <c r="AL27" t="s">
        <v>236</v>
      </c>
      <c r="AM27">
        <v>146</v>
      </c>
      <c r="AQ27" s="8" t="s">
        <v>226</v>
      </c>
      <c r="AR27" s="6">
        <v>587</v>
      </c>
      <c r="AV27" t="s">
        <v>282</v>
      </c>
      <c r="AW27">
        <v>653</v>
      </c>
      <c r="BA27" t="s">
        <v>236</v>
      </c>
      <c r="BB27">
        <v>641</v>
      </c>
      <c r="BF27" s="8" t="s">
        <v>176</v>
      </c>
      <c r="BG27" s="6">
        <v>620</v>
      </c>
    </row>
    <row r="28" spans="3:60" x14ac:dyDescent="0.35">
      <c r="C28" s="4" t="s">
        <v>282</v>
      </c>
      <c r="D28" s="6">
        <v>3836</v>
      </c>
      <c r="AB28" t="s">
        <v>284</v>
      </c>
      <c r="AC28">
        <v>28</v>
      </c>
      <c r="AG28" t="s">
        <v>147</v>
      </c>
      <c r="AH28">
        <v>92</v>
      </c>
      <c r="AL28" t="s">
        <v>184</v>
      </c>
      <c r="AM28">
        <v>141</v>
      </c>
      <c r="AQ28" s="8" t="s">
        <v>147</v>
      </c>
      <c r="AR28" s="6">
        <v>522</v>
      </c>
      <c r="AV28" t="s">
        <v>184</v>
      </c>
      <c r="AW28">
        <v>538</v>
      </c>
      <c r="BA28" t="s">
        <v>210</v>
      </c>
      <c r="BB28">
        <v>601</v>
      </c>
      <c r="BF28" s="8" t="s">
        <v>145</v>
      </c>
      <c r="BG28" s="6">
        <v>498</v>
      </c>
    </row>
    <row r="29" spans="3:60" x14ac:dyDescent="0.35">
      <c r="C29" s="4" t="s">
        <v>147</v>
      </c>
      <c r="D29" s="6">
        <v>2858</v>
      </c>
      <c r="AB29" t="s">
        <v>184</v>
      </c>
      <c r="AC29">
        <v>27</v>
      </c>
      <c r="AG29" t="s">
        <v>184</v>
      </c>
      <c r="AH29">
        <v>56</v>
      </c>
      <c r="AL29" t="s">
        <v>234</v>
      </c>
      <c r="AM29">
        <v>119</v>
      </c>
      <c r="AQ29" t="s">
        <v>234</v>
      </c>
      <c r="AR29">
        <v>422</v>
      </c>
      <c r="AV29" t="s">
        <v>236</v>
      </c>
      <c r="AW29">
        <v>505</v>
      </c>
      <c r="BA29" t="s">
        <v>145</v>
      </c>
      <c r="BB29">
        <v>556</v>
      </c>
      <c r="BF29" s="4" t="s">
        <v>147</v>
      </c>
      <c r="BG29" s="6">
        <v>448</v>
      </c>
    </row>
    <row r="30" spans="3:60" x14ac:dyDescent="0.35">
      <c r="C30" s="4" t="s">
        <v>236</v>
      </c>
      <c r="D30" s="6">
        <v>2571</v>
      </c>
      <c r="AB30" t="s">
        <v>294</v>
      </c>
      <c r="AC30">
        <v>16</v>
      </c>
      <c r="AG30" t="s">
        <v>234</v>
      </c>
      <c r="AH30">
        <v>45</v>
      </c>
      <c r="AL30" t="s">
        <v>300</v>
      </c>
      <c r="AM30">
        <v>118</v>
      </c>
      <c r="AQ30" t="s">
        <v>184</v>
      </c>
      <c r="AR30">
        <v>391</v>
      </c>
      <c r="AV30" t="s">
        <v>61</v>
      </c>
      <c r="AW30">
        <v>481</v>
      </c>
      <c r="BA30" t="s">
        <v>184</v>
      </c>
      <c r="BB30">
        <v>468</v>
      </c>
      <c r="BF30" s="8" t="s">
        <v>168</v>
      </c>
      <c r="BG30" s="6">
        <v>384</v>
      </c>
    </row>
    <row r="31" spans="3:60" x14ac:dyDescent="0.35">
      <c r="C31" s="4" t="s">
        <v>284</v>
      </c>
      <c r="D31" s="6">
        <v>2531</v>
      </c>
      <c r="AB31" t="s">
        <v>228</v>
      </c>
      <c r="AC31">
        <v>12</v>
      </c>
      <c r="AG31" t="s">
        <v>180</v>
      </c>
      <c r="AH31">
        <v>33</v>
      </c>
      <c r="AL31" t="s">
        <v>145</v>
      </c>
      <c r="AM31">
        <v>73</v>
      </c>
      <c r="AQ31" t="s">
        <v>236</v>
      </c>
      <c r="AR31">
        <v>274</v>
      </c>
      <c r="AV31" t="s">
        <v>145</v>
      </c>
      <c r="AW31">
        <v>444</v>
      </c>
      <c r="BA31" t="s">
        <v>180</v>
      </c>
      <c r="BB31">
        <v>239</v>
      </c>
      <c r="BF31" s="8" t="s">
        <v>184</v>
      </c>
      <c r="BG31" s="6">
        <v>359</v>
      </c>
    </row>
    <row r="32" spans="3:60" x14ac:dyDescent="0.35">
      <c r="C32" s="4" t="s">
        <v>210</v>
      </c>
      <c r="D32" s="6">
        <v>2154</v>
      </c>
      <c r="AB32" t="s">
        <v>234</v>
      </c>
      <c r="AC32">
        <v>11</v>
      </c>
      <c r="AG32" t="s">
        <v>176</v>
      </c>
      <c r="AH32">
        <v>26</v>
      </c>
      <c r="AL32" t="s">
        <v>176</v>
      </c>
      <c r="AM32">
        <v>66</v>
      </c>
      <c r="AQ32" t="s">
        <v>176</v>
      </c>
      <c r="AR32">
        <v>221</v>
      </c>
      <c r="AV32" t="s">
        <v>210</v>
      </c>
      <c r="AW32">
        <v>429</v>
      </c>
      <c r="BA32" t="s">
        <v>164</v>
      </c>
      <c r="BB32">
        <v>214</v>
      </c>
      <c r="BF32" s="8" t="s">
        <v>180</v>
      </c>
      <c r="BG32" s="6">
        <v>272</v>
      </c>
    </row>
    <row r="33" spans="3:59" x14ac:dyDescent="0.35">
      <c r="C33" s="4" t="s">
        <v>176</v>
      </c>
      <c r="D33" s="6">
        <v>2019</v>
      </c>
      <c r="AB33" t="s">
        <v>176</v>
      </c>
      <c r="AC33">
        <v>10</v>
      </c>
      <c r="AG33" t="s">
        <v>228</v>
      </c>
      <c r="AH33">
        <v>23</v>
      </c>
      <c r="AL33" t="s">
        <v>226</v>
      </c>
      <c r="AM33">
        <v>60</v>
      </c>
      <c r="AQ33" t="s">
        <v>210</v>
      </c>
      <c r="AR33">
        <v>219</v>
      </c>
      <c r="AV33" t="s">
        <v>176</v>
      </c>
      <c r="AW33">
        <v>424</v>
      </c>
      <c r="BA33" t="s">
        <v>188</v>
      </c>
      <c r="BB33">
        <v>213</v>
      </c>
      <c r="BF33" s="8" t="s">
        <v>188</v>
      </c>
      <c r="BG33" s="6">
        <v>194</v>
      </c>
    </row>
    <row r="34" spans="3:59" x14ac:dyDescent="0.35">
      <c r="C34" s="4" t="s">
        <v>184</v>
      </c>
      <c r="D34" s="6">
        <v>1980</v>
      </c>
      <c r="AG34" t="s">
        <v>145</v>
      </c>
      <c r="AH34">
        <v>19</v>
      </c>
      <c r="AL34" t="s">
        <v>180</v>
      </c>
      <c r="AM34">
        <v>57</v>
      </c>
      <c r="AQ34" t="s">
        <v>145</v>
      </c>
      <c r="AR34">
        <v>197</v>
      </c>
      <c r="AV34" t="s">
        <v>164</v>
      </c>
      <c r="AW34">
        <v>356</v>
      </c>
      <c r="BA34" t="s">
        <v>168</v>
      </c>
      <c r="BB34">
        <v>196</v>
      </c>
      <c r="BF34" s="8" t="s">
        <v>164</v>
      </c>
      <c r="BG34" s="6">
        <v>147</v>
      </c>
    </row>
    <row r="35" spans="3:59" x14ac:dyDescent="0.35">
      <c r="C35" s="4" t="s">
        <v>145</v>
      </c>
      <c r="D35" s="6">
        <v>1787</v>
      </c>
      <c r="AG35" t="s">
        <v>294</v>
      </c>
      <c r="AH35">
        <v>18</v>
      </c>
      <c r="AL35" t="s">
        <v>210</v>
      </c>
      <c r="AM35">
        <v>52</v>
      </c>
      <c r="AQ35" t="s">
        <v>180</v>
      </c>
      <c r="AR35">
        <v>136</v>
      </c>
      <c r="AV35" t="s">
        <v>180</v>
      </c>
      <c r="AW35">
        <v>187</v>
      </c>
      <c r="BA35" t="s">
        <v>282</v>
      </c>
      <c r="BB35">
        <v>191</v>
      </c>
      <c r="BF35" s="8" t="s">
        <v>170</v>
      </c>
      <c r="BG35" s="6">
        <v>75</v>
      </c>
    </row>
    <row r="36" spans="3:59" x14ac:dyDescent="0.35">
      <c r="C36" s="4" t="s">
        <v>180</v>
      </c>
      <c r="D36" s="6">
        <v>924</v>
      </c>
      <c r="AG36" t="s">
        <v>210</v>
      </c>
      <c r="AH36">
        <v>16</v>
      </c>
      <c r="AL36" t="s">
        <v>294</v>
      </c>
      <c r="AM36">
        <v>42</v>
      </c>
      <c r="AQ36" t="s">
        <v>294</v>
      </c>
      <c r="AR36">
        <v>84</v>
      </c>
      <c r="AV36" t="s">
        <v>188</v>
      </c>
      <c r="AW36">
        <v>118</v>
      </c>
      <c r="BA36" t="s">
        <v>61</v>
      </c>
      <c r="BB36">
        <v>173</v>
      </c>
      <c r="BF36" s="8" t="s">
        <v>61</v>
      </c>
      <c r="BG36" s="6">
        <v>58</v>
      </c>
    </row>
    <row r="37" spans="3:59" x14ac:dyDescent="0.35">
      <c r="C37" s="4" t="s">
        <v>300</v>
      </c>
      <c r="D37" s="6">
        <v>728</v>
      </c>
      <c r="AG37" t="s">
        <v>182</v>
      </c>
      <c r="AH37">
        <v>15</v>
      </c>
      <c r="AL37" t="s">
        <v>224</v>
      </c>
      <c r="AM37">
        <v>35</v>
      </c>
      <c r="AQ37" t="s">
        <v>300</v>
      </c>
      <c r="AR37">
        <v>57</v>
      </c>
      <c r="AV37" t="s">
        <v>294</v>
      </c>
      <c r="AW37">
        <v>96</v>
      </c>
      <c r="BA37" t="s">
        <v>284</v>
      </c>
      <c r="BB37">
        <v>158</v>
      </c>
      <c r="BF37" s="8" t="s">
        <v>284</v>
      </c>
      <c r="BG37" s="6">
        <v>55</v>
      </c>
    </row>
    <row r="38" spans="3:59" x14ac:dyDescent="0.35">
      <c r="C38" s="4" t="s">
        <v>168</v>
      </c>
      <c r="D38" s="6">
        <v>701</v>
      </c>
      <c r="AL38" t="s">
        <v>170</v>
      </c>
      <c r="AM38">
        <v>33</v>
      </c>
      <c r="AQ38" t="s">
        <v>170</v>
      </c>
      <c r="AR38">
        <v>57</v>
      </c>
      <c r="AV38" t="s">
        <v>168</v>
      </c>
      <c r="AW38">
        <v>90</v>
      </c>
      <c r="BA38" t="s">
        <v>170</v>
      </c>
      <c r="BB38">
        <v>105</v>
      </c>
      <c r="BF38" s="8" t="s">
        <v>294</v>
      </c>
      <c r="BG38" s="6">
        <v>46</v>
      </c>
    </row>
    <row r="39" spans="3:59" x14ac:dyDescent="0.35">
      <c r="C39" s="4" t="s">
        <v>188</v>
      </c>
      <c r="D39" s="6">
        <v>579</v>
      </c>
      <c r="AL39" t="s">
        <v>228</v>
      </c>
      <c r="AM39">
        <v>31</v>
      </c>
      <c r="AQ39" t="s">
        <v>228</v>
      </c>
      <c r="AR39">
        <v>51</v>
      </c>
      <c r="AV39" t="s">
        <v>170</v>
      </c>
      <c r="AW39">
        <v>90</v>
      </c>
      <c r="BA39" t="s">
        <v>294</v>
      </c>
      <c r="BB39">
        <v>77</v>
      </c>
      <c r="BF39" s="8" t="s">
        <v>182</v>
      </c>
      <c r="BG39" s="6">
        <v>45</v>
      </c>
    </row>
    <row r="40" spans="3:59" x14ac:dyDescent="0.35">
      <c r="C40" s="4" t="s">
        <v>294</v>
      </c>
      <c r="D40" s="6">
        <v>379</v>
      </c>
      <c r="AL40" t="s">
        <v>182</v>
      </c>
      <c r="AM40">
        <v>24</v>
      </c>
      <c r="AQ40" t="s">
        <v>188</v>
      </c>
      <c r="AR40">
        <v>44</v>
      </c>
      <c r="AV40" t="s">
        <v>228</v>
      </c>
      <c r="AW40">
        <v>65</v>
      </c>
      <c r="BA40" t="s">
        <v>182</v>
      </c>
      <c r="BB40">
        <v>53</v>
      </c>
      <c r="BF40" s="8" t="s">
        <v>282</v>
      </c>
      <c r="BG40" s="6">
        <v>27</v>
      </c>
    </row>
    <row r="41" spans="3:59" x14ac:dyDescent="0.35">
      <c r="C41" s="4" t="s">
        <v>170</v>
      </c>
      <c r="D41" s="6">
        <v>360</v>
      </c>
      <c r="AL41" t="s">
        <v>188</v>
      </c>
      <c r="AM41">
        <v>10</v>
      </c>
      <c r="AQ41" t="s">
        <v>182</v>
      </c>
      <c r="AR41">
        <v>43</v>
      </c>
      <c r="AV41" t="s">
        <v>182</v>
      </c>
      <c r="AW41">
        <v>51</v>
      </c>
      <c r="BA41" t="s">
        <v>228</v>
      </c>
      <c r="BB41">
        <v>39</v>
      </c>
      <c r="BF41" s="8" t="s">
        <v>228</v>
      </c>
      <c r="BG41" s="6">
        <v>22</v>
      </c>
    </row>
    <row r="42" spans="3:59" x14ac:dyDescent="0.35">
      <c r="C42" s="4" t="s">
        <v>228</v>
      </c>
      <c r="D42" s="6">
        <v>279</v>
      </c>
      <c r="AQ42" t="s">
        <v>168</v>
      </c>
      <c r="AR42">
        <v>31</v>
      </c>
      <c r="AV42" t="s">
        <v>300</v>
      </c>
      <c r="AW42">
        <v>19</v>
      </c>
      <c r="BA42" t="s">
        <v>198</v>
      </c>
      <c r="BB42">
        <v>20</v>
      </c>
      <c r="BF42" s="8" t="s">
        <v>198</v>
      </c>
      <c r="BG42" s="6">
        <v>20</v>
      </c>
    </row>
    <row r="43" spans="3:59" x14ac:dyDescent="0.35">
      <c r="C43" s="4" t="s">
        <v>182</v>
      </c>
      <c r="D43" s="6">
        <v>231</v>
      </c>
      <c r="AV43" t="s">
        <v>298</v>
      </c>
      <c r="AW43">
        <v>11</v>
      </c>
      <c r="BF43" s="8"/>
      <c r="BG43" s="6"/>
    </row>
    <row r="44" spans="3:59" x14ac:dyDescent="0.35">
      <c r="C44" s="4" t="s">
        <v>198</v>
      </c>
      <c r="D44" s="6">
        <v>40</v>
      </c>
      <c r="AV44" t="s">
        <v>286</v>
      </c>
      <c r="AW44">
        <v>10</v>
      </c>
      <c r="BF44" s="8"/>
      <c r="BG44" s="6"/>
    </row>
    <row r="45" spans="3:59" x14ac:dyDescent="0.35">
      <c r="C45" s="4" t="s">
        <v>298</v>
      </c>
      <c r="D45" s="6">
        <v>11</v>
      </c>
      <c r="BF45" s="8"/>
      <c r="BG45" s="6"/>
    </row>
    <row r="46" spans="3:59" x14ac:dyDescent="0.35">
      <c r="C46" s="4" t="s">
        <v>286</v>
      </c>
      <c r="D46" s="6">
        <v>10</v>
      </c>
      <c r="BF46" s="8"/>
      <c r="BG46" s="6"/>
    </row>
    <row r="47" spans="3:59" x14ac:dyDescent="0.35">
      <c r="C47" s="4"/>
      <c r="D47" s="6"/>
      <c r="BF47" s="8"/>
      <c r="BG47" s="6"/>
    </row>
    <row r="48" spans="3:59" x14ac:dyDescent="0.35">
      <c r="C48" s="4"/>
      <c r="D48" s="6"/>
      <c r="BF48" s="8"/>
      <c r="BG48" s="6"/>
    </row>
    <row r="49" spans="58:59" x14ac:dyDescent="0.35">
      <c r="BF49" s="4"/>
      <c r="BG49" s="6"/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W E A p V A 4 L b N C k A A A A 9 g A A A B I A H A B D b 2 5 m a W c v U G F j a 2 F n Z S 5 4 b W w g o h g A K K A U A A A A A A A A A A A A A A A A A A A A A A A A A A A A h Y 9 B D o I w F E S v Q r q n L W i M I Z + y c C u J C d G 4 b W q F R v g Y W i x 3 c + G R v I I Y R d 2 5 n J k 3 y c z 9 e o N s a O r g o j t r W k x J R D k J N K r 2 Y L B M S e + O 4 Z J k A j Z S n W S p g x F G m w z W p K R y 7 p w w 5 r 2 n f k b b r m Q x 5 x H b 5 + t C V b q R o U H r J C p N P q 3 D / x Y R s H u N E T G N O K e L + b g J 2 G R C b v A L x G P 2 T H 9 M W P W 1 6 z s t N I b b A t g k g b 0 / i A d Q S w M E F A A C A A g A W E A p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F h A K V Q o i k e 4 D g A A A B E A A A A T A B w A R m 9 y b X V s Y X M v U 2 V j d G l v b j E u b S C i G A A o o B Q A A A A A A A A A A A A A A A A A A A A A A A A A A A A r T k 0 u y c z P U w i G 0 I b W A F B L A Q I t A B Q A A g A I A F h A K V Q O C 2 z Q p A A A A P Y A A A A S A A A A A A A A A A A A A A A A A A A A A A B D b 2 5 m a W c v U G F j a 2 F n Z S 5 4 b W x Q S w E C L Q A U A A I A C A B Y Q C l U D 8 r p q 6 Q A A A D p A A A A E w A A A A A A A A A A A A A A A A D w A A A A W 0 N v b n R l b n R f V H l w Z X N d L n h t b F B L A Q I t A B Q A A g A I A F h A K V Q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C b H w o H M H 5 v T L G U I o G v 0 U F F A A A A A A I A A A A A A A N m A A D A A A A A E A A A A F r 4 e N t / 6 u v 6 l o E 8 X S g b i + g A A A A A B I A A A K A A A A A Q A A A A C U I 2 z e b 4 / s r e M 0 0 1 O 7 v M s V A A A A C L 6 z 9 w g B n 5 T U j Y E G C w g 2 j B t o S i N g y b 9 W e H i z l I v h Y 6 0 D R Z M C v E Z b e 9 c q i F g g M T V H S 3 1 Y m x O z v W e g v V g G u K l / i A 3 a c 7 F I s i z Z Z g g W v y 9 I S u M h Q A A A A E u L b s m K Y v d Y j W p w C u 7 z f U l T 1 w G g = = < / D a t a M a s h u p > 
</file>

<file path=customXml/itemProps1.xml><?xml version="1.0" encoding="utf-8"?>
<ds:datastoreItem xmlns:ds="http://schemas.openxmlformats.org/officeDocument/2006/customXml" ds:itemID="{C0C32E8E-11C6-4B4D-939E-F96A8677FAE7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35</vt:i4>
      </vt:variant>
    </vt:vector>
  </HeadingPairs>
  <TitlesOfParts>
    <vt:vector size="35" baseType="lpstr">
      <vt:lpstr>COD 113 Age-Adj Rate Provision</vt:lpstr>
      <vt:lpstr>COD Age Group 113 2021</vt:lpstr>
      <vt:lpstr>Death Totals 2021</vt:lpstr>
      <vt:lpstr>COD infant mortality 2021</vt:lpstr>
      <vt:lpstr>Infant COD pivot</vt:lpstr>
      <vt:lpstr>Infant mortality prep</vt:lpstr>
      <vt:lpstr>Top COD by Age Prep Male 2018</vt:lpstr>
      <vt:lpstr>Top COD by Age Prep Male 2019</vt:lpstr>
      <vt:lpstr>Top COD by Age Prep Male 2020</vt:lpstr>
      <vt:lpstr>Top COD by Age Prep Male 2021</vt:lpstr>
      <vt:lpstr>Cause of Death lookup</vt:lpstr>
      <vt:lpstr>COD 113 2018-2021</vt:lpstr>
      <vt:lpstr>Death Totals 2018-2021</vt:lpstr>
      <vt:lpstr>Top COD Table 2018 Male</vt:lpstr>
      <vt:lpstr>Top COD Table 2019 Male</vt:lpstr>
      <vt:lpstr>Top COD Table 2020 Male</vt:lpstr>
      <vt:lpstr>Top COD Table 2021 Male</vt:lpstr>
      <vt:lpstr>Top COD Rate Table 2018 Male</vt:lpstr>
      <vt:lpstr>Top COD Rate Table 2019 Male</vt:lpstr>
      <vt:lpstr>Top COD Rate Table 2020 Male</vt:lpstr>
      <vt:lpstr>Top COD Rate Table 2021 Male</vt:lpstr>
      <vt:lpstr>Top COD by Age Prep Female 2018</vt:lpstr>
      <vt:lpstr>Top COD by Age Prep Female 2019</vt:lpstr>
      <vt:lpstr>COD pivot table</vt:lpstr>
      <vt:lpstr>Top COD by Age Prep Female 2020</vt:lpstr>
      <vt:lpstr>Top COD by Age Prep Female 2021</vt:lpstr>
      <vt:lpstr>Top COD Table 2018 Female</vt:lpstr>
      <vt:lpstr>Top COD Table 2019 Female</vt:lpstr>
      <vt:lpstr>Top COD Table 2020 Female</vt:lpstr>
      <vt:lpstr>Top COD Table 2021 Female</vt:lpstr>
      <vt:lpstr>Top COD Rate Table 2018 Female</vt:lpstr>
      <vt:lpstr>Top COD Rate Table 2019 Female</vt:lpstr>
      <vt:lpstr>Top COD Rate Table 2020 Female</vt:lpstr>
      <vt:lpstr>Top COD Rate Table 2021 Female</vt:lpstr>
      <vt:lpstr>Documentation Information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Mary Pat Campbell</dc:creator>
  <cp:lastModifiedBy>Mary Pat Campbell</cp:lastModifiedBy>
  <dcterms:created xsi:type="dcterms:W3CDTF">2022-01-09T13:04:01Z</dcterms:created>
  <dcterms:modified xsi:type="dcterms:W3CDTF">2023-03-09T23:18:40Z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{C90C1678-B57D-49B4-9357-1A87D967D8F4}</vt:lpwstr>
  </property>
</Properties>
</file>